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jpeg" ContentType="image/jpeg"/>
  <Default Extension="png" ContentType="image/png"/>
  <Default Extension="rels" ContentType="application/vnd.openxmlformats-package.relationship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00.xml" ContentType="application/vnd.openxmlformats-officedocument.drawingml.chart+xml"/>
  <Override PartName="/xl/charts/chart101.xml" ContentType="application/vnd.openxmlformats-officedocument.drawingml.chart+xml"/>
  <Override PartName="/xl/charts/chart102.xml" ContentType="application/vnd.openxmlformats-officedocument.drawingml.chart+xml"/>
  <Override PartName="/xl/charts/chart103.xml" ContentType="application/vnd.openxmlformats-officedocument.drawingml.chart+xml"/>
  <Override PartName="/xl/charts/chart104.xml" ContentType="application/vnd.openxmlformats-officedocument.drawingml.chart+xml"/>
  <Override PartName="/xl/charts/chart105.xml" ContentType="application/vnd.openxmlformats-officedocument.drawingml.chart+xml"/>
  <Override PartName="/xl/charts/chart106.xml" ContentType="application/vnd.openxmlformats-officedocument.drawingml.chart+xml"/>
  <Override PartName="/xl/charts/chart107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56.xml" ContentType="application/vnd.openxmlformats-officedocument.drawingml.chart+xml"/>
  <Override PartName="/xl/charts/chart57.xml" ContentType="application/vnd.openxmlformats-officedocument.drawingml.chart+xml"/>
  <Override PartName="/xl/charts/chart58.xml" ContentType="application/vnd.openxmlformats-officedocument.drawingml.chart+xml"/>
  <Override PartName="/xl/charts/chart59.xml" ContentType="application/vnd.openxmlformats-officedocument.drawingml.chart+xml"/>
  <Override PartName="/xl/charts/chart6.xml" ContentType="application/vnd.openxmlformats-officedocument.drawingml.chart+xml"/>
  <Override PartName="/xl/charts/chart60.xml" ContentType="application/vnd.openxmlformats-officedocument.drawingml.chart+xml"/>
  <Override PartName="/xl/charts/chart61.xml" ContentType="application/vnd.openxmlformats-officedocument.drawingml.chart+xml"/>
  <Override PartName="/xl/charts/chart62.xml" ContentType="application/vnd.openxmlformats-officedocument.drawingml.chart+xml"/>
  <Override PartName="/xl/charts/chart63.xml" ContentType="application/vnd.openxmlformats-officedocument.drawingml.chart+xml"/>
  <Override PartName="/xl/charts/chart64.xml" ContentType="application/vnd.openxmlformats-officedocument.drawingml.chart+xml"/>
  <Override PartName="/xl/charts/chart65.xml" ContentType="application/vnd.openxmlformats-officedocument.drawingml.chart+xml"/>
  <Override PartName="/xl/charts/chart66.xml" ContentType="application/vnd.openxmlformats-officedocument.drawingml.chart+xml"/>
  <Override PartName="/xl/charts/chart67.xml" ContentType="application/vnd.openxmlformats-officedocument.drawingml.chart+xml"/>
  <Override PartName="/xl/charts/chart68.xml" ContentType="application/vnd.openxmlformats-officedocument.drawingml.chart+xml"/>
  <Override PartName="/xl/charts/chart69.xml" ContentType="application/vnd.openxmlformats-officedocument.drawingml.chart+xml"/>
  <Override PartName="/xl/charts/chart7.xml" ContentType="application/vnd.openxmlformats-officedocument.drawingml.chart+xml"/>
  <Override PartName="/xl/charts/chart70.xml" ContentType="application/vnd.openxmlformats-officedocument.drawingml.chart+xml"/>
  <Override PartName="/xl/charts/chart71.xml" ContentType="application/vnd.openxmlformats-officedocument.drawingml.chart+xml"/>
  <Override PartName="/xl/charts/chart72.xml" ContentType="application/vnd.openxmlformats-officedocument.drawingml.chart+xml"/>
  <Override PartName="/xl/charts/chart73.xml" ContentType="application/vnd.openxmlformats-officedocument.drawingml.chart+xml"/>
  <Override PartName="/xl/charts/chart74.xml" ContentType="application/vnd.openxmlformats-officedocument.drawingml.chart+xml"/>
  <Override PartName="/xl/charts/chart75.xml" ContentType="application/vnd.openxmlformats-officedocument.drawingml.chart+xml"/>
  <Override PartName="/xl/charts/chart76.xml" ContentType="application/vnd.openxmlformats-officedocument.drawingml.chart+xml"/>
  <Override PartName="/xl/charts/chart77.xml" ContentType="application/vnd.openxmlformats-officedocument.drawingml.chart+xml"/>
  <Override PartName="/xl/charts/chart78.xml" ContentType="application/vnd.openxmlformats-officedocument.drawingml.chart+xml"/>
  <Override PartName="/xl/charts/chart79.xml" ContentType="application/vnd.openxmlformats-officedocument.drawingml.chart+xml"/>
  <Override PartName="/xl/charts/chart8.xml" ContentType="application/vnd.openxmlformats-officedocument.drawingml.chart+xml"/>
  <Override PartName="/xl/charts/chart80.xml" ContentType="application/vnd.openxmlformats-officedocument.drawingml.chart+xml"/>
  <Override PartName="/xl/charts/chart81.xml" ContentType="application/vnd.openxmlformats-officedocument.drawingml.chart+xml"/>
  <Override PartName="/xl/charts/chart82.xml" ContentType="application/vnd.openxmlformats-officedocument.drawingml.chart+xml"/>
  <Override PartName="/xl/charts/chart83.xml" ContentType="application/vnd.openxmlformats-officedocument.drawingml.chart+xml"/>
  <Override PartName="/xl/charts/chart84.xml" ContentType="application/vnd.openxmlformats-officedocument.drawingml.chart+xml"/>
  <Override PartName="/xl/charts/chart85.xml" ContentType="application/vnd.openxmlformats-officedocument.drawingml.chart+xml"/>
  <Override PartName="/xl/charts/chart86.xml" ContentType="application/vnd.openxmlformats-officedocument.drawingml.chart+xml"/>
  <Override PartName="/xl/charts/chart87.xml" ContentType="application/vnd.openxmlformats-officedocument.drawingml.chart+xml"/>
  <Override PartName="/xl/charts/chart88.xml" ContentType="application/vnd.openxmlformats-officedocument.drawingml.chart+xml"/>
  <Override PartName="/xl/charts/chart89.xml" ContentType="application/vnd.openxmlformats-officedocument.drawingml.chart+xml"/>
  <Override PartName="/xl/charts/chart9.xml" ContentType="application/vnd.openxmlformats-officedocument.drawingml.chart+xml"/>
  <Override PartName="/xl/charts/chart90.xml" ContentType="application/vnd.openxmlformats-officedocument.drawingml.chart+xml"/>
  <Override PartName="/xl/charts/chart91.xml" ContentType="application/vnd.openxmlformats-officedocument.drawingml.chart+xml"/>
  <Override PartName="/xl/charts/chart92.xml" ContentType="application/vnd.openxmlformats-officedocument.drawingml.chart+xml"/>
  <Override PartName="/xl/charts/chart93.xml" ContentType="application/vnd.openxmlformats-officedocument.drawingml.chart+xml"/>
  <Override PartName="/xl/charts/chart94.xml" ContentType="application/vnd.openxmlformats-officedocument.drawingml.chart+xml"/>
  <Override PartName="/xl/charts/chart95.xml" ContentType="application/vnd.openxmlformats-officedocument.drawingml.chart+xml"/>
  <Override PartName="/xl/charts/chart96.xml" ContentType="application/vnd.openxmlformats-officedocument.drawingml.chart+xml"/>
  <Override PartName="/xl/charts/chart97.xml" ContentType="application/vnd.openxmlformats-officedocument.drawingml.chart+xml"/>
  <Override PartName="/xl/charts/chart98.xml" ContentType="application/vnd.openxmlformats-officedocument.drawingml.chart+xml"/>
  <Override PartName="/xl/charts/chart9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00.xml" ContentType="application/vnd.ms-office.chartcolorstyle+xml"/>
  <Override PartName="/xl/charts/colors101.xml" ContentType="application/vnd.ms-office.chartcolorstyle+xml"/>
  <Override PartName="/xl/charts/colors102.xml" ContentType="application/vnd.ms-office.chartcolorstyle+xml"/>
  <Override PartName="/xl/charts/colors103.xml" ContentType="application/vnd.ms-office.chartcolorstyle+xml"/>
  <Override PartName="/xl/charts/colors104.xml" ContentType="application/vnd.ms-office.chartcolorstyle+xml"/>
  <Override PartName="/xl/charts/colors105.xml" ContentType="application/vnd.ms-office.chartcolorstyle+xml"/>
  <Override PartName="/xl/charts/colors106.xml" ContentType="application/vnd.ms-office.chartcolorstyle+xml"/>
  <Override PartName="/xl/charts/colors107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56.xml" ContentType="application/vnd.ms-office.chartcolorstyle+xml"/>
  <Override PartName="/xl/charts/colors57.xml" ContentType="application/vnd.ms-office.chartcolorstyle+xml"/>
  <Override PartName="/xl/charts/colors58.xml" ContentType="application/vnd.ms-office.chartcolorstyle+xml"/>
  <Override PartName="/xl/charts/colors59.xml" ContentType="application/vnd.ms-office.chartcolorstyle+xml"/>
  <Override PartName="/xl/charts/colors6.xml" ContentType="application/vnd.ms-office.chartcolorstyle+xml"/>
  <Override PartName="/xl/charts/colors60.xml" ContentType="application/vnd.ms-office.chartcolorstyle+xml"/>
  <Override PartName="/xl/charts/colors61.xml" ContentType="application/vnd.ms-office.chartcolorstyle+xml"/>
  <Override PartName="/xl/charts/colors62.xml" ContentType="application/vnd.ms-office.chartcolorstyle+xml"/>
  <Override PartName="/xl/charts/colors63.xml" ContentType="application/vnd.ms-office.chartcolorstyle+xml"/>
  <Override PartName="/xl/charts/colors64.xml" ContentType="application/vnd.ms-office.chartcolorstyle+xml"/>
  <Override PartName="/xl/charts/colors65.xml" ContentType="application/vnd.ms-office.chartcolorstyle+xml"/>
  <Override PartName="/xl/charts/colors66.xml" ContentType="application/vnd.ms-office.chartcolorstyle+xml"/>
  <Override PartName="/xl/charts/colors67.xml" ContentType="application/vnd.ms-office.chartcolorstyle+xml"/>
  <Override PartName="/xl/charts/colors68.xml" ContentType="application/vnd.ms-office.chartcolorstyle+xml"/>
  <Override PartName="/xl/charts/colors69.xml" ContentType="application/vnd.ms-office.chartcolorstyle+xml"/>
  <Override PartName="/xl/charts/colors7.xml" ContentType="application/vnd.ms-office.chartcolorstyle+xml"/>
  <Override PartName="/xl/charts/colors70.xml" ContentType="application/vnd.ms-office.chartcolorstyle+xml"/>
  <Override PartName="/xl/charts/colors71.xml" ContentType="application/vnd.ms-office.chartcolorstyle+xml"/>
  <Override PartName="/xl/charts/colors72.xml" ContentType="application/vnd.ms-office.chartcolorstyle+xml"/>
  <Override PartName="/xl/charts/colors73.xml" ContentType="application/vnd.ms-office.chartcolorstyle+xml"/>
  <Override PartName="/xl/charts/colors74.xml" ContentType="application/vnd.ms-office.chartcolorstyle+xml"/>
  <Override PartName="/xl/charts/colors75.xml" ContentType="application/vnd.ms-office.chartcolorstyle+xml"/>
  <Override PartName="/xl/charts/colors76.xml" ContentType="application/vnd.ms-office.chartcolorstyle+xml"/>
  <Override PartName="/xl/charts/colors77.xml" ContentType="application/vnd.ms-office.chartcolorstyle+xml"/>
  <Override PartName="/xl/charts/colors78.xml" ContentType="application/vnd.ms-office.chartcolorstyle+xml"/>
  <Override PartName="/xl/charts/colors79.xml" ContentType="application/vnd.ms-office.chartcolorstyle+xml"/>
  <Override PartName="/xl/charts/colors8.xml" ContentType="application/vnd.ms-office.chartcolorstyle+xml"/>
  <Override PartName="/xl/charts/colors80.xml" ContentType="application/vnd.ms-office.chartcolorstyle+xml"/>
  <Override PartName="/xl/charts/colors81.xml" ContentType="application/vnd.ms-office.chartcolorstyle+xml"/>
  <Override PartName="/xl/charts/colors82.xml" ContentType="application/vnd.ms-office.chartcolorstyle+xml"/>
  <Override PartName="/xl/charts/colors83.xml" ContentType="application/vnd.ms-office.chartcolorstyle+xml"/>
  <Override PartName="/xl/charts/colors84.xml" ContentType="application/vnd.ms-office.chartcolorstyle+xml"/>
  <Override PartName="/xl/charts/colors85.xml" ContentType="application/vnd.ms-office.chartcolorstyle+xml"/>
  <Override PartName="/xl/charts/colors86.xml" ContentType="application/vnd.ms-office.chartcolorstyle+xml"/>
  <Override PartName="/xl/charts/colors87.xml" ContentType="application/vnd.ms-office.chartcolorstyle+xml"/>
  <Override PartName="/xl/charts/colors88.xml" ContentType="application/vnd.ms-office.chartcolorstyle+xml"/>
  <Override PartName="/xl/charts/colors89.xml" ContentType="application/vnd.ms-office.chartcolorstyle+xml"/>
  <Override PartName="/xl/charts/colors9.xml" ContentType="application/vnd.ms-office.chartcolorstyle+xml"/>
  <Override PartName="/xl/charts/colors90.xml" ContentType="application/vnd.ms-office.chartcolorstyle+xml"/>
  <Override PartName="/xl/charts/colors91.xml" ContentType="application/vnd.ms-office.chartcolorstyle+xml"/>
  <Override PartName="/xl/charts/colors92.xml" ContentType="application/vnd.ms-office.chartcolorstyle+xml"/>
  <Override PartName="/xl/charts/colors93.xml" ContentType="application/vnd.ms-office.chartcolorstyle+xml"/>
  <Override PartName="/xl/charts/colors94.xml" ContentType="application/vnd.ms-office.chartcolorstyle+xml"/>
  <Override PartName="/xl/charts/colors95.xml" ContentType="application/vnd.ms-office.chartcolorstyle+xml"/>
  <Override PartName="/xl/charts/colors96.xml" ContentType="application/vnd.ms-office.chartcolorstyle+xml"/>
  <Override PartName="/xl/charts/colors97.xml" ContentType="application/vnd.ms-office.chartcolorstyle+xml"/>
  <Override PartName="/xl/charts/colors98.xml" ContentType="application/vnd.ms-office.chartcolorstyle+xml"/>
  <Override PartName="/xl/charts/colors9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00.xml" ContentType="application/vnd.ms-office.chartstyle+xml"/>
  <Override PartName="/xl/charts/style101.xml" ContentType="application/vnd.ms-office.chartstyle+xml"/>
  <Override PartName="/xl/charts/style102.xml" ContentType="application/vnd.ms-office.chartstyle+xml"/>
  <Override PartName="/xl/charts/style103.xml" ContentType="application/vnd.ms-office.chartstyle+xml"/>
  <Override PartName="/xl/charts/style104.xml" ContentType="application/vnd.ms-office.chartstyle+xml"/>
  <Override PartName="/xl/charts/style105.xml" ContentType="application/vnd.ms-office.chartstyle+xml"/>
  <Override PartName="/xl/charts/style106.xml" ContentType="application/vnd.ms-office.chartstyle+xml"/>
  <Override PartName="/xl/charts/style107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56.xml" ContentType="application/vnd.ms-office.chartstyle+xml"/>
  <Override PartName="/xl/charts/style57.xml" ContentType="application/vnd.ms-office.chartstyle+xml"/>
  <Override PartName="/xl/charts/style58.xml" ContentType="application/vnd.ms-office.chartstyle+xml"/>
  <Override PartName="/xl/charts/style59.xml" ContentType="application/vnd.ms-office.chartstyle+xml"/>
  <Override PartName="/xl/charts/style6.xml" ContentType="application/vnd.ms-office.chartstyle+xml"/>
  <Override PartName="/xl/charts/style60.xml" ContentType="application/vnd.ms-office.chartstyle+xml"/>
  <Override PartName="/xl/charts/style61.xml" ContentType="application/vnd.ms-office.chartstyle+xml"/>
  <Override PartName="/xl/charts/style62.xml" ContentType="application/vnd.ms-office.chartstyle+xml"/>
  <Override PartName="/xl/charts/style63.xml" ContentType="application/vnd.ms-office.chartstyle+xml"/>
  <Override PartName="/xl/charts/style64.xml" ContentType="application/vnd.ms-office.chartstyle+xml"/>
  <Override PartName="/xl/charts/style65.xml" ContentType="application/vnd.ms-office.chartstyle+xml"/>
  <Override PartName="/xl/charts/style66.xml" ContentType="application/vnd.ms-office.chartstyle+xml"/>
  <Override PartName="/xl/charts/style67.xml" ContentType="application/vnd.ms-office.chartstyle+xml"/>
  <Override PartName="/xl/charts/style68.xml" ContentType="application/vnd.ms-office.chartstyle+xml"/>
  <Override PartName="/xl/charts/style69.xml" ContentType="application/vnd.ms-office.chartstyle+xml"/>
  <Override PartName="/xl/charts/style7.xml" ContentType="application/vnd.ms-office.chartstyle+xml"/>
  <Override PartName="/xl/charts/style70.xml" ContentType="application/vnd.ms-office.chartstyle+xml"/>
  <Override PartName="/xl/charts/style71.xml" ContentType="application/vnd.ms-office.chartstyle+xml"/>
  <Override PartName="/xl/charts/style72.xml" ContentType="application/vnd.ms-office.chartstyle+xml"/>
  <Override PartName="/xl/charts/style73.xml" ContentType="application/vnd.ms-office.chartstyle+xml"/>
  <Override PartName="/xl/charts/style74.xml" ContentType="application/vnd.ms-office.chartstyle+xml"/>
  <Override PartName="/xl/charts/style75.xml" ContentType="application/vnd.ms-office.chartstyle+xml"/>
  <Override PartName="/xl/charts/style76.xml" ContentType="application/vnd.ms-office.chartstyle+xml"/>
  <Override PartName="/xl/charts/style77.xml" ContentType="application/vnd.ms-office.chartstyle+xml"/>
  <Override PartName="/xl/charts/style78.xml" ContentType="application/vnd.ms-office.chartstyle+xml"/>
  <Override PartName="/xl/charts/style79.xml" ContentType="application/vnd.ms-office.chartstyle+xml"/>
  <Override PartName="/xl/charts/style8.xml" ContentType="application/vnd.ms-office.chartstyle+xml"/>
  <Override PartName="/xl/charts/style80.xml" ContentType="application/vnd.ms-office.chartstyle+xml"/>
  <Override PartName="/xl/charts/style81.xml" ContentType="application/vnd.ms-office.chartstyle+xml"/>
  <Override PartName="/xl/charts/style82.xml" ContentType="application/vnd.ms-office.chartstyle+xml"/>
  <Override PartName="/xl/charts/style83.xml" ContentType="application/vnd.ms-office.chartstyle+xml"/>
  <Override PartName="/xl/charts/style84.xml" ContentType="application/vnd.ms-office.chartstyle+xml"/>
  <Override PartName="/xl/charts/style85.xml" ContentType="application/vnd.ms-office.chartstyle+xml"/>
  <Override PartName="/xl/charts/style86.xml" ContentType="application/vnd.ms-office.chartstyle+xml"/>
  <Override PartName="/xl/charts/style87.xml" ContentType="application/vnd.ms-office.chartstyle+xml"/>
  <Override PartName="/xl/charts/style88.xml" ContentType="application/vnd.ms-office.chartstyle+xml"/>
  <Override PartName="/xl/charts/style89.xml" ContentType="application/vnd.ms-office.chartstyle+xml"/>
  <Override PartName="/xl/charts/style9.xml" ContentType="application/vnd.ms-office.chartstyle+xml"/>
  <Override PartName="/xl/charts/style90.xml" ContentType="application/vnd.ms-office.chartstyle+xml"/>
  <Override PartName="/xl/charts/style91.xml" ContentType="application/vnd.ms-office.chartstyle+xml"/>
  <Override PartName="/xl/charts/style92.xml" ContentType="application/vnd.ms-office.chartstyle+xml"/>
  <Override PartName="/xl/charts/style93.xml" ContentType="application/vnd.ms-office.chartstyle+xml"/>
  <Override PartName="/xl/charts/style94.xml" ContentType="application/vnd.ms-office.chartstyle+xml"/>
  <Override PartName="/xl/charts/style95.xml" ContentType="application/vnd.ms-office.chartstyle+xml"/>
  <Override PartName="/xl/charts/style96.xml" ContentType="application/vnd.ms-office.chartstyle+xml"/>
  <Override PartName="/xl/charts/style97.xml" ContentType="application/vnd.ms-office.chartstyle+xml"/>
  <Override PartName="/xl/charts/style98.xml" ContentType="application/vnd.ms-office.chartstyle+xml"/>
  <Override PartName="/xl/charts/style99.xml" ContentType="application/vnd.ms-office.chartstyle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00.xml" ContentType="application/vnd.openxmlformats-officedocument.drawing+xml"/>
  <Override PartName="/xl/drawings/drawing101.xml" ContentType="application/vnd.openxmlformats-officedocument.drawing+xml"/>
  <Override PartName="/xl/drawings/drawing102.xml" ContentType="application/vnd.openxmlformats-officedocument.drawing+xml"/>
  <Override PartName="/xl/drawings/drawing103.xml" ContentType="application/vnd.openxmlformats-officedocument.drawing+xml"/>
  <Override PartName="/xl/drawings/drawing104.xml" ContentType="application/vnd.openxmlformats-officedocument.drawing+xml"/>
  <Override PartName="/xl/drawings/drawing105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drawings/drawing52.xml" ContentType="application/vnd.openxmlformats-officedocument.drawing+xml"/>
  <Override PartName="/xl/drawings/drawing53.xml" ContentType="application/vnd.openxmlformats-officedocument.drawing+xml"/>
  <Override PartName="/xl/drawings/drawing54.xml" ContentType="application/vnd.openxmlformats-officedocument.drawing+xml"/>
  <Override PartName="/xl/drawings/drawing55.xml" ContentType="application/vnd.openxmlformats-officedocument.drawing+xml"/>
  <Override PartName="/xl/drawings/drawing56.xml" ContentType="application/vnd.openxmlformats-officedocument.drawing+xml"/>
  <Override PartName="/xl/drawings/drawing57.xml" ContentType="application/vnd.openxmlformats-officedocument.drawing+xml"/>
  <Override PartName="/xl/drawings/drawing58.xml" ContentType="application/vnd.openxmlformats-officedocument.drawing+xml"/>
  <Override PartName="/xl/drawings/drawing59.xml" ContentType="application/vnd.openxmlformats-officedocument.drawing+xml"/>
  <Override PartName="/xl/drawings/drawing6.xml" ContentType="application/vnd.openxmlformats-officedocument.drawing+xml"/>
  <Override PartName="/xl/drawings/drawing60.xml" ContentType="application/vnd.openxmlformats-officedocument.drawing+xml"/>
  <Override PartName="/xl/drawings/drawing61.xml" ContentType="application/vnd.openxmlformats-officedocument.drawing+xml"/>
  <Override PartName="/xl/drawings/drawing62.xml" ContentType="application/vnd.openxmlformats-officedocument.drawing+xml"/>
  <Override PartName="/xl/drawings/drawing63.xml" ContentType="application/vnd.openxmlformats-officedocument.drawing+xml"/>
  <Override PartName="/xl/drawings/drawing64.xml" ContentType="application/vnd.openxmlformats-officedocument.drawing+xml"/>
  <Override PartName="/xl/drawings/drawing65.xml" ContentType="application/vnd.openxmlformats-officedocument.drawing+xml"/>
  <Override PartName="/xl/drawings/drawing66.xml" ContentType="application/vnd.openxmlformats-officedocument.drawing+xml"/>
  <Override PartName="/xl/drawings/drawing67.xml" ContentType="application/vnd.openxmlformats-officedocument.drawing+xml"/>
  <Override PartName="/xl/drawings/drawing68.xml" ContentType="application/vnd.openxmlformats-officedocument.drawing+xml"/>
  <Override PartName="/xl/drawings/drawing69.xml" ContentType="application/vnd.openxmlformats-officedocument.drawing+xml"/>
  <Override PartName="/xl/drawings/drawing7.xml" ContentType="application/vnd.openxmlformats-officedocument.drawing+xml"/>
  <Override PartName="/xl/drawings/drawing70.xml" ContentType="application/vnd.openxmlformats-officedocument.drawing+xml"/>
  <Override PartName="/xl/drawings/drawing71.xml" ContentType="application/vnd.openxmlformats-officedocument.drawing+xml"/>
  <Override PartName="/xl/drawings/drawing72.xml" ContentType="application/vnd.openxmlformats-officedocument.drawing+xml"/>
  <Override PartName="/xl/drawings/drawing73.xml" ContentType="application/vnd.openxmlformats-officedocument.drawing+xml"/>
  <Override PartName="/xl/drawings/drawing74.xml" ContentType="application/vnd.openxmlformats-officedocument.drawing+xml"/>
  <Override PartName="/xl/drawings/drawing75.xml" ContentType="application/vnd.openxmlformats-officedocument.drawing+xml"/>
  <Override PartName="/xl/drawings/drawing76.xml" ContentType="application/vnd.openxmlformats-officedocument.drawing+xml"/>
  <Override PartName="/xl/drawings/drawing77.xml" ContentType="application/vnd.openxmlformats-officedocument.drawing+xml"/>
  <Override PartName="/xl/drawings/drawing78.xml" ContentType="application/vnd.openxmlformats-officedocument.drawing+xml"/>
  <Override PartName="/xl/drawings/drawing79.xml" ContentType="application/vnd.openxmlformats-officedocument.drawing+xml"/>
  <Override PartName="/xl/drawings/drawing8.xml" ContentType="application/vnd.openxmlformats-officedocument.drawing+xml"/>
  <Override PartName="/xl/drawings/drawing80.xml" ContentType="application/vnd.openxmlformats-officedocument.drawing+xml"/>
  <Override PartName="/xl/drawings/drawing81.xml" ContentType="application/vnd.openxmlformats-officedocument.drawing+xml"/>
  <Override PartName="/xl/drawings/drawing82.xml" ContentType="application/vnd.openxmlformats-officedocument.drawing+xml"/>
  <Override PartName="/xl/drawings/drawing83.xml" ContentType="application/vnd.openxmlformats-officedocument.drawing+xml"/>
  <Override PartName="/xl/drawings/drawing84.xml" ContentType="application/vnd.openxmlformats-officedocument.drawing+xml"/>
  <Override PartName="/xl/drawings/drawing85.xml" ContentType="application/vnd.openxmlformats-officedocument.drawing+xml"/>
  <Override PartName="/xl/drawings/drawing86.xml" ContentType="application/vnd.openxmlformats-officedocument.drawing+xml"/>
  <Override PartName="/xl/drawings/drawing87.xml" ContentType="application/vnd.openxmlformats-officedocument.drawing+xml"/>
  <Override PartName="/xl/drawings/drawing88.xml" ContentType="application/vnd.openxmlformats-officedocument.drawing+xml"/>
  <Override PartName="/xl/drawings/drawing89.xml" ContentType="application/vnd.openxmlformats-officedocument.drawing+xml"/>
  <Override PartName="/xl/drawings/drawing9.xml" ContentType="application/vnd.openxmlformats-officedocument.drawing+xml"/>
  <Override PartName="/xl/drawings/drawing90.xml" ContentType="application/vnd.openxmlformats-officedocument.drawing+xml"/>
  <Override PartName="/xl/drawings/drawing91.xml" ContentType="application/vnd.openxmlformats-officedocument.drawing+xml"/>
  <Override PartName="/xl/drawings/drawing92.xml" ContentType="application/vnd.openxmlformats-officedocument.drawing+xml"/>
  <Override PartName="/xl/drawings/drawing93.xml" ContentType="application/vnd.openxmlformats-officedocument.drawing+xml"/>
  <Override PartName="/xl/drawings/drawing94.xml" ContentType="application/vnd.openxmlformats-officedocument.drawing+xml"/>
  <Override PartName="/xl/drawings/drawing95.xml" ContentType="application/vnd.openxmlformats-officedocument.drawing+xml"/>
  <Override PartName="/xl/drawings/drawing96.xml" ContentType="application/vnd.openxmlformats-officedocument.drawing+xml"/>
  <Override PartName="/xl/drawings/drawing97.xml" ContentType="application/vnd.openxmlformats-officedocument.drawing+xml"/>
  <Override PartName="/xl/drawings/drawing98.xml" ContentType="application/vnd.openxmlformats-officedocument.drawing+xml"/>
  <Override PartName="/xl/drawings/drawing99.xml" ContentType="application/vnd.openxmlformats-officedocument.drawing+xml"/>
  <Override PartName="/xl/pivotCache/pivotCacheDefinition1.xml" ContentType="application/vnd.openxmlformats-officedocument.spreadsheetml.pivotCacheDefinition+xml"/>
  <Override PartName="/xl/pivotCache/pivotCacheDefinition10.xml" ContentType="application/vnd.openxmlformats-officedocument.spreadsheetml.pivotCacheDefinition+xml"/>
  <Override PartName="/xl/pivotCache/pivotCacheDefinition11.xml" ContentType="application/vnd.openxmlformats-officedocument.spreadsheetml.pivotCacheDefinition+xml"/>
  <Override PartName="/xl/pivotCache/pivotCacheDefinition12.xml" ContentType="application/vnd.openxmlformats-officedocument.spreadsheetml.pivotCacheDefinition+xml"/>
  <Override PartName="/xl/pivotCache/pivotCacheDefinition13.xml" ContentType="application/vnd.openxmlformats-officedocument.spreadsheetml.pivotCacheDefinition+xml"/>
  <Override PartName="/xl/pivotCache/pivotCacheDefinition14.xml" ContentType="application/vnd.openxmlformats-officedocument.spreadsheetml.pivotCacheDefinition+xml"/>
  <Override PartName="/xl/pivotCache/pivotCacheDefinition15.xml" ContentType="application/vnd.openxmlformats-officedocument.spreadsheetml.pivotCacheDefinition+xml"/>
  <Override PartName="/xl/pivotCache/pivotCacheDefinition16.xml" ContentType="application/vnd.openxmlformats-officedocument.spreadsheetml.pivotCacheDefinition+xml"/>
  <Override PartName="/xl/pivotCache/pivotCacheDefinition17.xml" ContentType="application/vnd.openxmlformats-officedocument.spreadsheetml.pivotCacheDefinition+xml"/>
  <Override PartName="/xl/pivotCache/pivotCacheDefinition18.xml" ContentType="application/vnd.openxmlformats-officedocument.spreadsheetml.pivotCacheDefinition+xml"/>
  <Override PartName="/xl/pivotCache/pivotCacheDefinition19.xml" ContentType="application/vnd.openxmlformats-officedocument.spreadsheetml.pivotCacheDefinition+xml"/>
  <Override PartName="/xl/pivotCache/pivotCacheDefinition2.xml" ContentType="application/vnd.openxmlformats-officedocument.spreadsheetml.pivotCacheDefinition+xml"/>
  <Override PartName="/xl/pivotCache/pivotCacheDefinition20.xml" ContentType="application/vnd.openxmlformats-officedocument.spreadsheetml.pivotCacheDefinition+xml"/>
  <Override PartName="/xl/pivotCache/pivotCacheDefinition21.xml" ContentType="application/vnd.openxmlformats-officedocument.spreadsheetml.pivotCacheDefinition+xml"/>
  <Override PartName="/xl/pivotCache/pivotCacheDefinition22.xml" ContentType="application/vnd.openxmlformats-officedocument.spreadsheetml.pivotCacheDefinition+xml"/>
  <Override PartName="/xl/pivotCache/pivotCacheDefinition23.xml" ContentType="application/vnd.openxmlformats-officedocument.spreadsheetml.pivotCacheDefinition+xml"/>
  <Override PartName="/xl/pivotCache/pivotCacheDefinition24.xml" ContentType="application/vnd.openxmlformats-officedocument.spreadsheetml.pivotCacheDefinition+xml"/>
  <Override PartName="/xl/pivotCache/pivotCacheDefinition25.xml" ContentType="application/vnd.openxmlformats-officedocument.spreadsheetml.pivotCacheDefinition+xml"/>
  <Override PartName="/xl/pivotCache/pivotCacheDefinition26.xml" ContentType="application/vnd.openxmlformats-officedocument.spreadsheetml.pivotCacheDefinition+xml"/>
  <Override PartName="/xl/pivotCache/pivotCacheDefinition27.xml" ContentType="application/vnd.openxmlformats-officedocument.spreadsheetml.pivotCacheDefinition+xml"/>
  <Override PartName="/xl/pivotCache/pivotCacheDefinition28.xml" ContentType="application/vnd.openxmlformats-officedocument.spreadsheetml.pivotCacheDefinition+xml"/>
  <Override PartName="/xl/pivotCache/pivotCacheDefinition29.xml" ContentType="application/vnd.openxmlformats-officedocument.spreadsheetml.pivotCacheDefinition+xml"/>
  <Override PartName="/xl/pivotCache/pivotCacheDefinition3.xml" ContentType="application/vnd.openxmlformats-officedocument.spreadsheetml.pivotCacheDefinition+xml"/>
  <Override PartName="/xl/pivotCache/pivotCacheDefinition30.xml" ContentType="application/vnd.openxmlformats-officedocument.spreadsheetml.pivotCacheDefinition+xml"/>
  <Override PartName="/xl/pivotCache/pivotCacheDefinition31.xml" ContentType="application/vnd.openxmlformats-officedocument.spreadsheetml.pivotCacheDefinition+xml"/>
  <Override PartName="/xl/pivotCache/pivotCacheDefinition32.xml" ContentType="application/vnd.openxmlformats-officedocument.spreadsheetml.pivotCacheDefinition+xml"/>
  <Override PartName="/xl/pivotCache/pivotCacheDefinition33.xml" ContentType="application/vnd.openxmlformats-officedocument.spreadsheetml.pivotCacheDefinition+xml"/>
  <Override PartName="/xl/pivotCache/pivotCacheDefinition34.xml" ContentType="application/vnd.openxmlformats-officedocument.spreadsheetml.pivotCacheDefinition+xml"/>
  <Override PartName="/xl/pivotCache/pivotCacheDefinition35.xml" ContentType="application/vnd.openxmlformats-officedocument.spreadsheetml.pivotCacheDefinition+xml"/>
  <Override PartName="/xl/pivotCache/pivotCacheDefinition36.xml" ContentType="application/vnd.openxmlformats-officedocument.spreadsheetml.pivotCacheDefinition+xml"/>
  <Override PartName="/xl/pivotCache/pivotCacheDefinition37.xml" ContentType="application/vnd.openxmlformats-officedocument.spreadsheetml.pivotCacheDefinition+xml"/>
  <Override PartName="/xl/pivotCache/pivotCacheDefinition38.xml" ContentType="application/vnd.openxmlformats-officedocument.spreadsheetml.pivotCacheDefinition+xml"/>
  <Override PartName="/xl/pivotCache/pivotCacheDefinition39.xml" ContentType="application/vnd.openxmlformats-officedocument.spreadsheetml.pivotCacheDefinition+xml"/>
  <Override PartName="/xl/pivotCache/pivotCacheDefinition4.xml" ContentType="application/vnd.openxmlformats-officedocument.spreadsheetml.pivotCacheDefinition+xml"/>
  <Override PartName="/xl/pivotCache/pivotCacheDefinition40.xml" ContentType="application/vnd.openxmlformats-officedocument.spreadsheetml.pivotCacheDefinition+xml"/>
  <Override PartName="/xl/pivotCache/pivotCacheDefinition41.xml" ContentType="application/vnd.openxmlformats-officedocument.spreadsheetml.pivotCacheDefinition+xml"/>
  <Override PartName="/xl/pivotCache/pivotCacheDefinition42.xml" ContentType="application/vnd.openxmlformats-officedocument.spreadsheetml.pivotCacheDefinition+xml"/>
  <Override PartName="/xl/pivotCache/pivotCacheDefinition43.xml" ContentType="application/vnd.openxmlformats-officedocument.spreadsheetml.pivotCacheDefinition+xml"/>
  <Override PartName="/xl/pivotCache/pivotCacheDefinition44.xml" ContentType="application/vnd.openxmlformats-officedocument.spreadsheetml.pivotCacheDefinition+xml"/>
  <Override PartName="/xl/pivotCache/pivotCacheDefinition45.xml" ContentType="application/vnd.openxmlformats-officedocument.spreadsheetml.pivotCacheDefinition+xml"/>
  <Override PartName="/xl/pivotCache/pivotCacheDefinition46.xml" ContentType="application/vnd.openxmlformats-officedocument.spreadsheetml.pivotCacheDefinition+xml"/>
  <Override PartName="/xl/pivotCache/pivotCacheDefinition47.xml" ContentType="application/vnd.openxmlformats-officedocument.spreadsheetml.pivotCacheDefinition+xml"/>
  <Override PartName="/xl/pivotCache/pivotCacheDefinition48.xml" ContentType="application/vnd.openxmlformats-officedocument.spreadsheetml.pivotCacheDefinition+xml"/>
  <Override PartName="/xl/pivotCache/pivotCacheDefinition49.xml" ContentType="application/vnd.openxmlformats-officedocument.spreadsheetml.pivotCacheDefinition+xml"/>
  <Override PartName="/xl/pivotCache/pivotCacheDefinition5.xml" ContentType="application/vnd.openxmlformats-officedocument.spreadsheetml.pivotCacheDefinition+xml"/>
  <Override PartName="/xl/pivotCache/pivotCacheDefinition50.xml" ContentType="application/vnd.openxmlformats-officedocument.spreadsheetml.pivotCacheDefinition+xml"/>
  <Override PartName="/xl/pivotCache/pivotCacheDefinition51.xml" ContentType="application/vnd.openxmlformats-officedocument.spreadsheetml.pivotCacheDefinition+xml"/>
  <Override PartName="/xl/pivotCache/pivotCacheDefinition52.xml" ContentType="application/vnd.openxmlformats-officedocument.spreadsheetml.pivotCacheDefinition+xml"/>
  <Override PartName="/xl/pivotCache/pivotCacheDefinition53.xml" ContentType="application/vnd.openxmlformats-officedocument.spreadsheetml.pivotCacheDefinition+xml"/>
  <Override PartName="/xl/pivotCache/pivotCacheDefinition54.xml" ContentType="application/vnd.openxmlformats-officedocument.spreadsheetml.pivotCacheDefinition+xml"/>
  <Override PartName="/xl/pivotCache/pivotCacheDefinition55.xml" ContentType="application/vnd.openxmlformats-officedocument.spreadsheetml.pivotCacheDefinition+xml"/>
  <Override PartName="/xl/pivotCache/pivotCacheDefinition56.xml" ContentType="application/vnd.openxmlformats-officedocument.spreadsheetml.pivotCacheDefinition+xml"/>
  <Override PartName="/xl/pivotCache/pivotCacheDefinition57.xml" ContentType="application/vnd.openxmlformats-officedocument.spreadsheetml.pivotCacheDefinition+xml"/>
  <Override PartName="/xl/pivotCache/pivotCacheDefinition58.xml" ContentType="application/vnd.openxmlformats-officedocument.spreadsheetml.pivotCacheDefinition+xml"/>
  <Override PartName="/xl/pivotCache/pivotCacheDefinition59.xml" ContentType="application/vnd.openxmlformats-officedocument.spreadsheetml.pivotCacheDefinition+xml"/>
  <Override PartName="/xl/pivotCache/pivotCacheDefinition6.xml" ContentType="application/vnd.openxmlformats-officedocument.spreadsheetml.pivotCacheDefinition+xml"/>
  <Override PartName="/xl/pivotCache/pivotCacheDefinition60.xml" ContentType="application/vnd.openxmlformats-officedocument.spreadsheetml.pivotCacheDefinition+xml"/>
  <Override PartName="/xl/pivotCache/pivotCacheDefinition61.xml" ContentType="application/vnd.openxmlformats-officedocument.spreadsheetml.pivotCacheDefinition+xml"/>
  <Override PartName="/xl/pivotCache/pivotCacheDefinition62.xml" ContentType="application/vnd.openxmlformats-officedocument.spreadsheetml.pivotCacheDefinition+xml"/>
  <Override PartName="/xl/pivotCache/pivotCacheDefinition63.xml" ContentType="application/vnd.openxmlformats-officedocument.spreadsheetml.pivotCacheDefinition+xml"/>
  <Override PartName="/xl/pivotCache/pivotCacheDefinition64.xml" ContentType="application/vnd.openxmlformats-officedocument.spreadsheetml.pivotCacheDefinition+xml"/>
  <Override PartName="/xl/pivotCache/pivotCacheDefinition65.xml" ContentType="application/vnd.openxmlformats-officedocument.spreadsheetml.pivotCacheDefinition+xml"/>
  <Override PartName="/xl/pivotCache/pivotCacheDefinition66.xml" ContentType="application/vnd.openxmlformats-officedocument.spreadsheetml.pivotCacheDefinition+xml"/>
  <Override PartName="/xl/pivotCache/pivotCacheDefinition67.xml" ContentType="application/vnd.openxmlformats-officedocument.spreadsheetml.pivotCacheDefinition+xml"/>
  <Override PartName="/xl/pivotCache/pivotCacheDefinition68.xml" ContentType="application/vnd.openxmlformats-officedocument.spreadsheetml.pivotCacheDefinition+xml"/>
  <Override PartName="/xl/pivotCache/pivotCacheDefinition69.xml" ContentType="application/vnd.openxmlformats-officedocument.spreadsheetml.pivotCacheDefinition+xml"/>
  <Override PartName="/xl/pivotCache/pivotCacheDefinition7.xml" ContentType="application/vnd.openxmlformats-officedocument.spreadsheetml.pivotCacheDefinition+xml"/>
  <Override PartName="/xl/pivotCache/pivotCacheDefinition70.xml" ContentType="application/vnd.openxmlformats-officedocument.spreadsheetml.pivotCacheDefinition+xml"/>
  <Override PartName="/xl/pivotCache/pivotCacheDefinition71.xml" ContentType="application/vnd.openxmlformats-officedocument.spreadsheetml.pivotCacheDefinition+xml"/>
  <Override PartName="/xl/pivotCache/pivotCacheDefinition8.xml" ContentType="application/vnd.openxmlformats-officedocument.spreadsheetml.pivotCacheDefinition+xml"/>
  <Override PartName="/xl/pivotCache/pivotCacheDefinition9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Records10.xml" ContentType="application/vnd.openxmlformats-officedocument.spreadsheetml.pivotCacheRecords+xml"/>
  <Override PartName="/xl/pivotCache/pivotCacheRecords11.xml" ContentType="application/vnd.openxmlformats-officedocument.spreadsheetml.pivotCacheRecords+xml"/>
  <Override PartName="/xl/pivotCache/pivotCacheRecords12.xml" ContentType="application/vnd.openxmlformats-officedocument.spreadsheetml.pivotCacheRecords+xml"/>
  <Override PartName="/xl/pivotCache/pivotCacheRecords13.xml" ContentType="application/vnd.openxmlformats-officedocument.spreadsheetml.pivotCacheRecords+xml"/>
  <Override PartName="/xl/pivotCache/pivotCacheRecords14.xml" ContentType="application/vnd.openxmlformats-officedocument.spreadsheetml.pivotCacheRecords+xml"/>
  <Override PartName="/xl/pivotCache/pivotCacheRecords15.xml" ContentType="application/vnd.openxmlformats-officedocument.spreadsheetml.pivotCacheRecords+xml"/>
  <Override PartName="/xl/pivotCache/pivotCacheRecords16.xml" ContentType="application/vnd.openxmlformats-officedocument.spreadsheetml.pivotCacheRecords+xml"/>
  <Override PartName="/xl/pivotCache/pivotCacheRecords17.xml" ContentType="application/vnd.openxmlformats-officedocument.spreadsheetml.pivotCacheRecords+xml"/>
  <Override PartName="/xl/pivotCache/pivotCacheRecords18.xml" ContentType="application/vnd.openxmlformats-officedocument.spreadsheetml.pivotCacheRecords+xml"/>
  <Override PartName="/xl/pivotCache/pivotCacheRecords19.xml" ContentType="application/vnd.openxmlformats-officedocument.spreadsheetml.pivotCacheRecords+xml"/>
  <Override PartName="/xl/pivotCache/pivotCacheRecords2.xml" ContentType="application/vnd.openxmlformats-officedocument.spreadsheetml.pivotCacheRecords+xml"/>
  <Override PartName="/xl/pivotCache/pivotCacheRecords20.xml" ContentType="application/vnd.openxmlformats-officedocument.spreadsheetml.pivotCacheRecords+xml"/>
  <Override PartName="/xl/pivotCache/pivotCacheRecords21.xml" ContentType="application/vnd.openxmlformats-officedocument.spreadsheetml.pivotCacheRecords+xml"/>
  <Override PartName="/xl/pivotCache/pivotCacheRecords22.xml" ContentType="application/vnd.openxmlformats-officedocument.spreadsheetml.pivotCacheRecords+xml"/>
  <Override PartName="/xl/pivotCache/pivotCacheRecords23.xml" ContentType="application/vnd.openxmlformats-officedocument.spreadsheetml.pivotCacheRecords+xml"/>
  <Override PartName="/xl/pivotCache/pivotCacheRecords24.xml" ContentType="application/vnd.openxmlformats-officedocument.spreadsheetml.pivotCacheRecords+xml"/>
  <Override PartName="/xl/pivotCache/pivotCacheRecords25.xml" ContentType="application/vnd.openxmlformats-officedocument.spreadsheetml.pivotCacheRecords+xml"/>
  <Override PartName="/xl/pivotCache/pivotCacheRecords26.xml" ContentType="application/vnd.openxmlformats-officedocument.spreadsheetml.pivotCacheRecords+xml"/>
  <Override PartName="/xl/pivotCache/pivotCacheRecords27.xml" ContentType="application/vnd.openxmlformats-officedocument.spreadsheetml.pivotCacheRecords+xml"/>
  <Override PartName="/xl/pivotCache/pivotCacheRecords28.xml" ContentType="application/vnd.openxmlformats-officedocument.spreadsheetml.pivotCacheRecords+xml"/>
  <Override PartName="/xl/pivotCache/pivotCacheRecords29.xml" ContentType="application/vnd.openxmlformats-officedocument.spreadsheetml.pivotCacheRecords+xml"/>
  <Override PartName="/xl/pivotCache/pivotCacheRecords3.xml" ContentType="application/vnd.openxmlformats-officedocument.spreadsheetml.pivotCacheRecords+xml"/>
  <Override PartName="/xl/pivotCache/pivotCacheRecords30.xml" ContentType="application/vnd.openxmlformats-officedocument.spreadsheetml.pivotCacheRecords+xml"/>
  <Override PartName="/xl/pivotCache/pivotCacheRecords31.xml" ContentType="application/vnd.openxmlformats-officedocument.spreadsheetml.pivotCacheRecords+xml"/>
  <Override PartName="/xl/pivotCache/pivotCacheRecords32.xml" ContentType="application/vnd.openxmlformats-officedocument.spreadsheetml.pivotCacheRecords+xml"/>
  <Override PartName="/xl/pivotCache/pivotCacheRecords33.xml" ContentType="application/vnd.openxmlformats-officedocument.spreadsheetml.pivotCacheRecords+xml"/>
  <Override PartName="/xl/pivotCache/pivotCacheRecords34.xml" ContentType="application/vnd.openxmlformats-officedocument.spreadsheetml.pivotCacheRecords+xml"/>
  <Override PartName="/xl/pivotCache/pivotCacheRecords35.xml" ContentType="application/vnd.openxmlformats-officedocument.spreadsheetml.pivotCacheRecords+xml"/>
  <Override PartName="/xl/pivotCache/pivotCacheRecords36.xml" ContentType="application/vnd.openxmlformats-officedocument.spreadsheetml.pivotCacheRecords+xml"/>
  <Override PartName="/xl/pivotCache/pivotCacheRecords37.xml" ContentType="application/vnd.openxmlformats-officedocument.spreadsheetml.pivotCacheRecords+xml"/>
  <Override PartName="/xl/pivotCache/pivotCacheRecords38.xml" ContentType="application/vnd.openxmlformats-officedocument.spreadsheetml.pivotCacheRecords+xml"/>
  <Override PartName="/xl/pivotCache/pivotCacheRecords39.xml" ContentType="application/vnd.openxmlformats-officedocument.spreadsheetml.pivotCacheRecords+xml"/>
  <Override PartName="/xl/pivotCache/pivotCacheRecords4.xml" ContentType="application/vnd.openxmlformats-officedocument.spreadsheetml.pivotCacheRecords+xml"/>
  <Override PartName="/xl/pivotCache/pivotCacheRecords40.xml" ContentType="application/vnd.openxmlformats-officedocument.spreadsheetml.pivotCacheRecords+xml"/>
  <Override PartName="/xl/pivotCache/pivotCacheRecords41.xml" ContentType="application/vnd.openxmlformats-officedocument.spreadsheetml.pivotCacheRecords+xml"/>
  <Override PartName="/xl/pivotCache/pivotCacheRecords42.xml" ContentType="application/vnd.openxmlformats-officedocument.spreadsheetml.pivotCacheRecords+xml"/>
  <Override PartName="/xl/pivotCache/pivotCacheRecords43.xml" ContentType="application/vnd.openxmlformats-officedocument.spreadsheetml.pivotCacheRecords+xml"/>
  <Override PartName="/xl/pivotCache/pivotCacheRecords44.xml" ContentType="application/vnd.openxmlformats-officedocument.spreadsheetml.pivotCacheRecords+xml"/>
  <Override PartName="/xl/pivotCache/pivotCacheRecords45.xml" ContentType="application/vnd.openxmlformats-officedocument.spreadsheetml.pivotCacheRecords+xml"/>
  <Override PartName="/xl/pivotCache/pivotCacheRecords46.xml" ContentType="application/vnd.openxmlformats-officedocument.spreadsheetml.pivotCacheRecords+xml"/>
  <Override PartName="/xl/pivotCache/pivotCacheRecords47.xml" ContentType="application/vnd.openxmlformats-officedocument.spreadsheetml.pivotCacheRecords+xml"/>
  <Override PartName="/xl/pivotCache/pivotCacheRecords48.xml" ContentType="application/vnd.openxmlformats-officedocument.spreadsheetml.pivotCacheRecords+xml"/>
  <Override PartName="/xl/pivotCache/pivotCacheRecords49.xml" ContentType="application/vnd.openxmlformats-officedocument.spreadsheetml.pivotCacheRecords+xml"/>
  <Override PartName="/xl/pivotCache/pivotCacheRecords5.xml" ContentType="application/vnd.openxmlformats-officedocument.spreadsheetml.pivotCacheRecords+xml"/>
  <Override PartName="/xl/pivotCache/pivotCacheRecords50.xml" ContentType="application/vnd.openxmlformats-officedocument.spreadsheetml.pivotCacheRecords+xml"/>
  <Override PartName="/xl/pivotCache/pivotCacheRecords51.xml" ContentType="application/vnd.openxmlformats-officedocument.spreadsheetml.pivotCacheRecords+xml"/>
  <Override PartName="/xl/pivotCache/pivotCacheRecords52.xml" ContentType="application/vnd.openxmlformats-officedocument.spreadsheetml.pivotCacheRecords+xml"/>
  <Override PartName="/xl/pivotCache/pivotCacheRecords53.xml" ContentType="application/vnd.openxmlformats-officedocument.spreadsheetml.pivotCacheRecords+xml"/>
  <Override PartName="/xl/pivotCache/pivotCacheRecords54.xml" ContentType="application/vnd.openxmlformats-officedocument.spreadsheetml.pivotCacheRecords+xml"/>
  <Override PartName="/xl/pivotCache/pivotCacheRecords55.xml" ContentType="application/vnd.openxmlformats-officedocument.spreadsheetml.pivotCacheRecords+xml"/>
  <Override PartName="/xl/pivotCache/pivotCacheRecords56.xml" ContentType="application/vnd.openxmlformats-officedocument.spreadsheetml.pivotCacheRecords+xml"/>
  <Override PartName="/xl/pivotCache/pivotCacheRecords57.xml" ContentType="application/vnd.openxmlformats-officedocument.spreadsheetml.pivotCacheRecords+xml"/>
  <Override PartName="/xl/pivotCache/pivotCacheRecords58.xml" ContentType="application/vnd.openxmlformats-officedocument.spreadsheetml.pivotCacheRecords+xml"/>
  <Override PartName="/xl/pivotCache/pivotCacheRecords59.xml" ContentType="application/vnd.openxmlformats-officedocument.spreadsheetml.pivotCacheRecords+xml"/>
  <Override PartName="/xl/pivotCache/pivotCacheRecords6.xml" ContentType="application/vnd.openxmlformats-officedocument.spreadsheetml.pivotCacheRecords+xml"/>
  <Override PartName="/xl/pivotCache/pivotCacheRecords60.xml" ContentType="application/vnd.openxmlformats-officedocument.spreadsheetml.pivotCacheRecords+xml"/>
  <Override PartName="/xl/pivotCache/pivotCacheRecords61.xml" ContentType="application/vnd.openxmlformats-officedocument.spreadsheetml.pivotCacheRecords+xml"/>
  <Override PartName="/xl/pivotCache/pivotCacheRecords62.xml" ContentType="application/vnd.openxmlformats-officedocument.spreadsheetml.pivotCacheRecords+xml"/>
  <Override PartName="/xl/pivotCache/pivotCacheRecords63.xml" ContentType="application/vnd.openxmlformats-officedocument.spreadsheetml.pivotCacheRecords+xml"/>
  <Override PartName="/xl/pivotCache/pivotCacheRecords64.xml" ContentType="application/vnd.openxmlformats-officedocument.spreadsheetml.pivotCacheRecords+xml"/>
  <Override PartName="/xl/pivotCache/pivotCacheRecords65.xml" ContentType="application/vnd.openxmlformats-officedocument.spreadsheetml.pivotCacheRecords+xml"/>
  <Override PartName="/xl/pivotCache/pivotCacheRecords66.xml" ContentType="application/vnd.openxmlformats-officedocument.spreadsheetml.pivotCacheRecords+xml"/>
  <Override PartName="/xl/pivotCache/pivotCacheRecords67.xml" ContentType="application/vnd.openxmlformats-officedocument.spreadsheetml.pivotCacheRecords+xml"/>
  <Override PartName="/xl/pivotCache/pivotCacheRecords68.xml" ContentType="application/vnd.openxmlformats-officedocument.spreadsheetml.pivotCacheRecords+xml"/>
  <Override PartName="/xl/pivotCache/pivotCacheRecords69.xml" ContentType="application/vnd.openxmlformats-officedocument.spreadsheetml.pivotCacheRecords+xml"/>
  <Override PartName="/xl/pivotCache/pivotCacheRecords7.xml" ContentType="application/vnd.openxmlformats-officedocument.spreadsheetml.pivotCacheRecords+xml"/>
  <Override PartName="/xl/pivotCache/pivotCacheRecords70.xml" ContentType="application/vnd.openxmlformats-officedocument.spreadsheetml.pivotCacheRecords+xml"/>
  <Override PartName="/xl/pivotCache/pivotCacheRecords71.xml" ContentType="application/vnd.openxmlformats-officedocument.spreadsheetml.pivotCacheRecords+xml"/>
  <Override PartName="/xl/pivotCache/pivotCacheRecords8.xml" ContentType="application/vnd.openxmlformats-officedocument.spreadsheetml.pivotCacheRecords+xml"/>
  <Override PartName="/xl/pivotCache/pivotCacheRecords9.xml" ContentType="application/vnd.openxmlformats-officedocument.spreadsheetml.pivotCacheRecords+xml"/>
  <Override PartName="/xl/pivotTables/pivotTable1.xml" ContentType="application/vnd.openxmlformats-officedocument.spreadsheetml.pivotTable+xml"/>
  <Override PartName="/xl/pivotTables/pivotTable10.xml" ContentType="application/vnd.openxmlformats-officedocument.spreadsheetml.pivotTable+xml"/>
  <Override PartName="/xl/pivotTables/pivotTable11.xml" ContentType="application/vnd.openxmlformats-officedocument.spreadsheetml.pivotTable+xml"/>
  <Override PartName="/xl/pivotTables/pivotTable12.xml" ContentType="application/vnd.openxmlformats-officedocument.spreadsheetml.pivotTable+xml"/>
  <Override PartName="/xl/pivotTables/pivotTable13.xml" ContentType="application/vnd.openxmlformats-officedocument.spreadsheetml.pivotTable+xml"/>
  <Override PartName="/xl/pivotTables/pivotTable14.xml" ContentType="application/vnd.openxmlformats-officedocument.spreadsheetml.pivotTable+xml"/>
  <Override PartName="/xl/pivotTables/pivotTable15.xml" ContentType="application/vnd.openxmlformats-officedocument.spreadsheetml.pivotTable+xml"/>
  <Override PartName="/xl/pivotTables/pivotTable16.xml" ContentType="application/vnd.openxmlformats-officedocument.spreadsheetml.pivotTable+xml"/>
  <Override PartName="/xl/pivotTables/pivotTable17.xml" ContentType="application/vnd.openxmlformats-officedocument.spreadsheetml.pivotTable+xml"/>
  <Override PartName="/xl/pivotTables/pivotTable18.xml" ContentType="application/vnd.openxmlformats-officedocument.spreadsheetml.pivotTable+xml"/>
  <Override PartName="/xl/pivotTables/pivotTable19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20.xml" ContentType="application/vnd.openxmlformats-officedocument.spreadsheetml.pivotTable+xml"/>
  <Override PartName="/xl/pivotTables/pivotTable21.xml" ContentType="application/vnd.openxmlformats-officedocument.spreadsheetml.pivotTable+xml"/>
  <Override PartName="/xl/pivotTables/pivotTable22.xml" ContentType="application/vnd.openxmlformats-officedocument.spreadsheetml.pivotTable+xml"/>
  <Override PartName="/xl/pivotTables/pivotTable23.xml" ContentType="application/vnd.openxmlformats-officedocument.spreadsheetml.pivotTable+xml"/>
  <Override PartName="/xl/pivotTables/pivotTable24.xml" ContentType="application/vnd.openxmlformats-officedocument.spreadsheetml.pivotTable+xml"/>
  <Override PartName="/xl/pivotTables/pivotTable25.xml" ContentType="application/vnd.openxmlformats-officedocument.spreadsheetml.pivotTable+xml"/>
  <Override PartName="/xl/pivotTables/pivotTable26.xml" ContentType="application/vnd.openxmlformats-officedocument.spreadsheetml.pivotTable+xml"/>
  <Override PartName="/xl/pivotTables/pivotTable27.xml" ContentType="application/vnd.openxmlformats-officedocument.spreadsheetml.pivotTable+xml"/>
  <Override PartName="/xl/pivotTables/pivotTable28.xml" ContentType="application/vnd.openxmlformats-officedocument.spreadsheetml.pivotTable+xml"/>
  <Override PartName="/xl/pivotTables/pivotTable29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30.xml" ContentType="application/vnd.openxmlformats-officedocument.spreadsheetml.pivotTable+xml"/>
  <Override PartName="/xl/pivotTables/pivotTable31.xml" ContentType="application/vnd.openxmlformats-officedocument.spreadsheetml.pivotTable+xml"/>
  <Override PartName="/xl/pivotTables/pivotTable32.xml" ContentType="application/vnd.openxmlformats-officedocument.spreadsheetml.pivotTable+xml"/>
  <Override PartName="/xl/pivotTables/pivotTable33.xml" ContentType="application/vnd.openxmlformats-officedocument.spreadsheetml.pivotTable+xml"/>
  <Override PartName="/xl/pivotTables/pivotTable34.xml" ContentType="application/vnd.openxmlformats-officedocument.spreadsheetml.pivotTable+xml"/>
  <Override PartName="/xl/pivotTables/pivotTable35.xml" ContentType="application/vnd.openxmlformats-officedocument.spreadsheetml.pivotTable+xml"/>
  <Override PartName="/xl/pivotTables/pivotTable36.xml" ContentType="application/vnd.openxmlformats-officedocument.spreadsheetml.pivotTable+xml"/>
  <Override PartName="/xl/pivotTables/pivotTable37.xml" ContentType="application/vnd.openxmlformats-officedocument.spreadsheetml.pivotTable+xml"/>
  <Override PartName="/xl/pivotTables/pivotTable38.xml" ContentType="application/vnd.openxmlformats-officedocument.spreadsheetml.pivotTable+xml"/>
  <Override PartName="/xl/pivotTables/pivotTable39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40.xml" ContentType="application/vnd.openxmlformats-officedocument.spreadsheetml.pivotTable+xml"/>
  <Override PartName="/xl/pivotTables/pivotTable41.xml" ContentType="application/vnd.openxmlformats-officedocument.spreadsheetml.pivotTable+xml"/>
  <Override PartName="/xl/pivotTables/pivotTable42.xml" ContentType="application/vnd.openxmlformats-officedocument.spreadsheetml.pivotTable+xml"/>
  <Override PartName="/xl/pivotTables/pivotTable43.xml" ContentType="application/vnd.openxmlformats-officedocument.spreadsheetml.pivotTable+xml"/>
  <Override PartName="/xl/pivotTables/pivotTable44.xml" ContentType="application/vnd.openxmlformats-officedocument.spreadsheetml.pivotTable+xml"/>
  <Override PartName="/xl/pivotTables/pivotTable45.xml" ContentType="application/vnd.openxmlformats-officedocument.spreadsheetml.pivotTable+xml"/>
  <Override PartName="/xl/pivotTables/pivotTable46.xml" ContentType="application/vnd.openxmlformats-officedocument.spreadsheetml.pivotTable+xml"/>
  <Override PartName="/xl/pivotTables/pivotTable47.xml" ContentType="application/vnd.openxmlformats-officedocument.spreadsheetml.pivotTable+xml"/>
  <Override PartName="/xl/pivotTables/pivotTable48.xml" ContentType="application/vnd.openxmlformats-officedocument.spreadsheetml.pivotTable+xml"/>
  <Override PartName="/xl/pivotTables/pivotTable49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50.xml" ContentType="application/vnd.openxmlformats-officedocument.spreadsheetml.pivotTable+xml"/>
  <Override PartName="/xl/pivotTables/pivotTable51.xml" ContentType="application/vnd.openxmlformats-officedocument.spreadsheetml.pivotTable+xml"/>
  <Override PartName="/xl/pivotTables/pivotTable52.xml" ContentType="application/vnd.openxmlformats-officedocument.spreadsheetml.pivotTable+xml"/>
  <Override PartName="/xl/pivotTables/pivotTable53.xml" ContentType="application/vnd.openxmlformats-officedocument.spreadsheetml.pivotTable+xml"/>
  <Override PartName="/xl/pivotTables/pivotTable54.xml" ContentType="application/vnd.openxmlformats-officedocument.spreadsheetml.pivotTable+xml"/>
  <Override PartName="/xl/pivotTables/pivotTable55.xml" ContentType="application/vnd.openxmlformats-officedocument.spreadsheetml.pivotTable+xml"/>
  <Override PartName="/xl/pivotTables/pivotTable56.xml" ContentType="application/vnd.openxmlformats-officedocument.spreadsheetml.pivotTable+xml"/>
  <Override PartName="/xl/pivotTables/pivotTable57.xml" ContentType="application/vnd.openxmlformats-officedocument.spreadsheetml.pivotTable+xml"/>
  <Override PartName="/xl/pivotTables/pivotTable58.xml" ContentType="application/vnd.openxmlformats-officedocument.spreadsheetml.pivotTable+xml"/>
  <Override PartName="/xl/pivotTables/pivotTable59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60.xml" ContentType="application/vnd.openxmlformats-officedocument.spreadsheetml.pivotTable+xml"/>
  <Override PartName="/xl/pivotTables/pivotTable61.xml" ContentType="application/vnd.openxmlformats-officedocument.spreadsheetml.pivotTable+xml"/>
  <Override PartName="/xl/pivotTables/pivotTable62.xml" ContentType="application/vnd.openxmlformats-officedocument.spreadsheetml.pivotTable+xml"/>
  <Override PartName="/xl/pivotTables/pivotTable63.xml" ContentType="application/vnd.openxmlformats-officedocument.spreadsheetml.pivotTable+xml"/>
  <Override PartName="/xl/pivotTables/pivotTable64.xml" ContentType="application/vnd.openxmlformats-officedocument.spreadsheetml.pivotTable+xml"/>
  <Override PartName="/xl/pivotTables/pivotTable65.xml" ContentType="application/vnd.openxmlformats-officedocument.spreadsheetml.pivotTable+xml"/>
  <Override PartName="/xl/pivotTables/pivotTable66.xml" ContentType="application/vnd.openxmlformats-officedocument.spreadsheetml.pivotTable+xml"/>
  <Override PartName="/xl/pivotTables/pivotTable67.xml" ContentType="application/vnd.openxmlformats-officedocument.spreadsheetml.pivotTable+xml"/>
  <Override PartName="/xl/pivotTables/pivotTable68.xml" ContentType="application/vnd.openxmlformats-officedocument.spreadsheetml.pivotTable+xml"/>
  <Override PartName="/xl/pivotTables/pivotTable69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70.xml" ContentType="application/vnd.openxmlformats-officedocument.spreadsheetml.pivotTable+xml"/>
  <Override PartName="/xl/pivotTables/pivotTable71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00.xml" ContentType="application/vnd.openxmlformats-officedocument.spreadsheetml.worksheet+xml"/>
  <Override PartName="/xl/worksheets/sheet101.xml" ContentType="application/vnd.openxmlformats-officedocument.spreadsheetml.worksheet+xml"/>
  <Override PartName="/xl/worksheets/sheet102.xml" ContentType="application/vnd.openxmlformats-officedocument.spreadsheetml.worksheet+xml"/>
  <Override PartName="/xl/worksheets/sheet103.xml" ContentType="application/vnd.openxmlformats-officedocument.spreadsheetml.worksheet+xml"/>
  <Override PartName="/xl/worksheets/sheet104.xml" ContentType="application/vnd.openxmlformats-officedocument.spreadsheetml.worksheet+xml"/>
  <Override PartName="/xl/worksheets/sheet105.xml" ContentType="application/vnd.openxmlformats-officedocument.spreadsheetml.worksheet+xml"/>
  <Override PartName="/xl/worksheets/sheet106.xml" ContentType="application/vnd.openxmlformats-officedocument.spreadsheetml.worksheet+xml"/>
  <Override PartName="/xl/worksheets/sheet107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worksheets/sheet52.xml" ContentType="application/vnd.openxmlformats-officedocument.spreadsheetml.worksheet+xml"/>
  <Override PartName="/xl/worksheets/sheet53.xml" ContentType="application/vnd.openxmlformats-officedocument.spreadsheetml.worksheet+xml"/>
  <Override PartName="/xl/worksheets/sheet54.xml" ContentType="application/vnd.openxmlformats-officedocument.spreadsheetml.worksheet+xml"/>
  <Override PartName="/xl/worksheets/sheet55.xml" ContentType="application/vnd.openxmlformats-officedocument.spreadsheetml.worksheet+xml"/>
  <Override PartName="/xl/worksheets/sheet56.xml" ContentType="application/vnd.openxmlformats-officedocument.spreadsheetml.worksheet+xml"/>
  <Override PartName="/xl/worksheets/sheet57.xml" ContentType="application/vnd.openxmlformats-officedocument.spreadsheetml.worksheet+xml"/>
  <Override PartName="/xl/worksheets/sheet58.xml" ContentType="application/vnd.openxmlformats-officedocument.spreadsheetml.worksheet+xml"/>
  <Override PartName="/xl/worksheets/sheet59.xml" ContentType="application/vnd.openxmlformats-officedocument.spreadsheetml.worksheet+xml"/>
  <Override PartName="/xl/worksheets/sheet6.xml" ContentType="application/vnd.openxmlformats-officedocument.spreadsheetml.worksheet+xml"/>
  <Override PartName="/xl/worksheets/sheet60.xml" ContentType="application/vnd.openxmlformats-officedocument.spreadsheetml.worksheet+xml"/>
  <Override PartName="/xl/worksheets/sheet61.xml" ContentType="application/vnd.openxmlformats-officedocument.spreadsheetml.worksheet+xml"/>
  <Override PartName="/xl/worksheets/sheet62.xml" ContentType="application/vnd.openxmlformats-officedocument.spreadsheetml.worksheet+xml"/>
  <Override PartName="/xl/worksheets/sheet63.xml" ContentType="application/vnd.openxmlformats-officedocument.spreadsheetml.worksheet+xml"/>
  <Override PartName="/xl/worksheets/sheet64.xml" ContentType="application/vnd.openxmlformats-officedocument.spreadsheetml.worksheet+xml"/>
  <Override PartName="/xl/worksheets/sheet65.xml" ContentType="application/vnd.openxmlformats-officedocument.spreadsheetml.worksheet+xml"/>
  <Override PartName="/xl/worksheets/sheet66.xml" ContentType="application/vnd.openxmlformats-officedocument.spreadsheetml.worksheet+xml"/>
  <Override PartName="/xl/worksheets/sheet67.xml" ContentType="application/vnd.openxmlformats-officedocument.spreadsheetml.worksheet+xml"/>
  <Override PartName="/xl/worksheets/sheet68.xml" ContentType="application/vnd.openxmlformats-officedocument.spreadsheetml.worksheet+xml"/>
  <Override PartName="/xl/worksheets/sheet69.xml" ContentType="application/vnd.openxmlformats-officedocument.spreadsheetml.worksheet+xml"/>
  <Override PartName="/xl/worksheets/sheet7.xml" ContentType="application/vnd.openxmlformats-officedocument.spreadsheetml.worksheet+xml"/>
  <Override PartName="/xl/worksheets/sheet70.xml" ContentType="application/vnd.openxmlformats-officedocument.spreadsheetml.worksheet+xml"/>
  <Override PartName="/xl/worksheets/sheet71.xml" ContentType="application/vnd.openxmlformats-officedocument.spreadsheetml.worksheet+xml"/>
  <Override PartName="/xl/worksheets/sheet72.xml" ContentType="application/vnd.openxmlformats-officedocument.spreadsheetml.worksheet+xml"/>
  <Override PartName="/xl/worksheets/sheet73.xml" ContentType="application/vnd.openxmlformats-officedocument.spreadsheetml.worksheet+xml"/>
  <Override PartName="/xl/worksheets/sheet74.xml" ContentType="application/vnd.openxmlformats-officedocument.spreadsheetml.worksheet+xml"/>
  <Override PartName="/xl/worksheets/sheet75.xml" ContentType="application/vnd.openxmlformats-officedocument.spreadsheetml.worksheet+xml"/>
  <Override PartName="/xl/worksheets/sheet76.xml" ContentType="application/vnd.openxmlformats-officedocument.spreadsheetml.worksheet+xml"/>
  <Override PartName="/xl/worksheets/sheet77.xml" ContentType="application/vnd.openxmlformats-officedocument.spreadsheetml.worksheet+xml"/>
  <Override PartName="/xl/worksheets/sheet78.xml" ContentType="application/vnd.openxmlformats-officedocument.spreadsheetml.worksheet+xml"/>
  <Override PartName="/xl/worksheets/sheet79.xml" ContentType="application/vnd.openxmlformats-officedocument.spreadsheetml.worksheet+xml"/>
  <Override PartName="/xl/worksheets/sheet8.xml" ContentType="application/vnd.openxmlformats-officedocument.spreadsheetml.worksheet+xml"/>
  <Override PartName="/xl/worksheets/sheet80.xml" ContentType="application/vnd.openxmlformats-officedocument.spreadsheetml.worksheet+xml"/>
  <Override PartName="/xl/worksheets/sheet81.xml" ContentType="application/vnd.openxmlformats-officedocument.spreadsheetml.worksheet+xml"/>
  <Override PartName="/xl/worksheets/sheet82.xml" ContentType="application/vnd.openxmlformats-officedocument.spreadsheetml.worksheet+xml"/>
  <Override PartName="/xl/worksheets/sheet83.xml" ContentType="application/vnd.openxmlformats-officedocument.spreadsheetml.worksheet+xml"/>
  <Override PartName="/xl/worksheets/sheet84.xml" ContentType="application/vnd.openxmlformats-officedocument.spreadsheetml.worksheet+xml"/>
  <Override PartName="/xl/worksheets/sheet85.xml" ContentType="application/vnd.openxmlformats-officedocument.spreadsheetml.worksheet+xml"/>
  <Override PartName="/xl/worksheets/sheet86.xml" ContentType="application/vnd.openxmlformats-officedocument.spreadsheetml.worksheet+xml"/>
  <Override PartName="/xl/worksheets/sheet87.xml" ContentType="application/vnd.openxmlformats-officedocument.spreadsheetml.worksheet+xml"/>
  <Override PartName="/xl/worksheets/sheet88.xml" ContentType="application/vnd.openxmlformats-officedocument.spreadsheetml.worksheet+xml"/>
  <Override PartName="/xl/worksheets/sheet89.xml" ContentType="application/vnd.openxmlformats-officedocument.spreadsheetml.worksheet+xml"/>
  <Override PartName="/xl/worksheets/sheet9.xml" ContentType="application/vnd.openxmlformats-officedocument.spreadsheetml.worksheet+xml"/>
  <Override PartName="/xl/worksheets/sheet90.xml" ContentType="application/vnd.openxmlformats-officedocument.spreadsheetml.worksheet+xml"/>
  <Override PartName="/xl/worksheets/sheet91.xml" ContentType="application/vnd.openxmlformats-officedocument.spreadsheetml.worksheet+xml"/>
  <Override PartName="/xl/worksheets/sheet92.xml" ContentType="application/vnd.openxmlformats-officedocument.spreadsheetml.worksheet+xml"/>
  <Override PartName="/xl/worksheets/sheet93.xml" ContentType="application/vnd.openxmlformats-officedocument.spreadsheetml.worksheet+xml"/>
  <Override PartName="/xl/worksheets/sheet94.xml" ContentType="application/vnd.openxmlformats-officedocument.spreadsheetml.worksheet+xml"/>
  <Override PartName="/xl/worksheets/sheet95.xml" ContentType="application/vnd.openxmlformats-officedocument.spreadsheetml.worksheet+xml"/>
  <Override PartName="/xl/worksheets/sheet96.xml" ContentType="application/vnd.openxmlformats-officedocument.spreadsheetml.worksheet+xml"/>
  <Override PartName="/xl/worksheets/sheet97.xml" ContentType="application/vnd.openxmlformats-officedocument.spreadsheetml.worksheet+xml"/>
  <Override PartName="/xl/worksheets/sheet98.xml" ContentType="application/vnd.openxmlformats-officedocument.spreadsheetml.worksheet+xml"/>
  <Override PartName="/xl/worksheets/sheet9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 codeName="ThisWorkbook" hidePivotFieldList="1"/>
  <bookViews>
    <workbookView windowWidth="28785" windowHeight="13140" tabRatio="808" firstSheet="1" activeTab="1"/>
  </bookViews>
  <sheets>
    <sheet name="首页" sheetId="1" r:id="rId1"/>
    <sheet name="操作" sheetId="2" r:id="rId2"/>
    <sheet name="控制面板" sheetId="3" r:id="rId3"/>
    <sheet name="小计" sheetId="4" r:id="rId4"/>
    <sheet name="云水姑娘" sheetId="5" r:id="rId5"/>
    <sheet name="北京超图软件" sheetId="6" r:id="rId6"/>
    <sheet name="微软总部" sheetId="7" r:id="rId7"/>
    <sheet name="夜殿幻艺术中心" sheetId="8" r:id="rId8"/>
    <sheet name="瑞幸咖啡" sheetId="9" r:id="rId9"/>
    <sheet name="79罐" sheetId="10" r:id="rId10"/>
    <sheet name="德信大厦" sheetId="11" r:id="rId11"/>
    <sheet name="埃蒙小镇" sheetId="12" r:id="rId12"/>
    <sheet name="书情文化" sheetId="13" r:id="rId13"/>
    <sheet name="冠城南园" sheetId="14" r:id="rId14"/>
    <sheet name="土耳其皇家园林" sheetId="15" r:id="rId15"/>
    <sheet name="andersenAFBcommissary" sheetId="16" r:id="rId16"/>
    <sheet name="Melodica" sheetId="17" r:id="rId17"/>
    <sheet name="MUGHALGARDENS" sheetId="18" r:id="rId18"/>
    <sheet name="PointPanic" sheetId="19" r:id="rId19"/>
    <sheet name="秦山核电站方家山堆场" sheetId="20" r:id="rId20"/>
    <sheet name="中电20所" sheetId="21" r:id="rId21"/>
    <sheet name="56LeonardST" sheetId="22" r:id="rId22"/>
    <sheet name="应物会议中心" sheetId="23" r:id="rId23"/>
    <sheet name="沈飞集团" sheetId="24" r:id="rId24"/>
    <sheet name="弗里蒙特岛" sheetId="25" r:id="rId25"/>
    <sheet name="诹访之濑岛" sheetId="26" r:id="rId26"/>
    <sheet name="波音机场" sheetId="27" r:id="rId27"/>
    <sheet name="沈阳飞机工业集团有限公司" sheetId="28" r:id="rId28"/>
    <sheet name="新时代大厦" sheetId="29" r:id="rId29"/>
    <sheet name="大明宫遗址博物馆" sheetId="30" r:id="rId30"/>
    <sheet name="CrocodileIsland" sheetId="31" r:id="rId31"/>
    <sheet name="Ghana" sheetId="32" r:id="rId32"/>
    <sheet name="宝岛" sheetId="33" r:id="rId33"/>
    <sheet name="沈飞军用机场" sheetId="34" r:id="rId34"/>
    <sheet name="ElephantineIsland" sheetId="35" r:id="rId35"/>
    <sheet name="印度共和国" sheetId="36" r:id="rId36"/>
    <sheet name="珲春防川风景名胜区" sheetId="37" r:id="rId37"/>
    <sheet name="米亚塔曼" sheetId="38" r:id="rId38"/>
    <sheet name="外伶仃岛" sheetId="57" r:id="rId39"/>
    <sheet name="Santísima" sheetId="59" r:id="rId40"/>
    <sheet name="LasLomas" sheetId="61" r:id="rId41"/>
    <sheet name="电子城IT产业园" sheetId="51" r:id="rId42"/>
    <sheet name="中国国际科技会展中心" sheetId="52" r:id="rId43"/>
    <sheet name="茅台大厦" sheetId="49" r:id="rId44"/>
    <sheet name="国家核电" sheetId="50" r:id="rId45"/>
    <sheet name="Munich" sheetId="43" r:id="rId46"/>
    <sheet name="TantaQism" sheetId="78" r:id="rId47"/>
    <sheet name="Donga" sheetId="81" r:id="rId48"/>
    <sheet name="RichMond" sheetId="42" r:id="rId49"/>
    <sheet name="Phakalene" sheetId="80" r:id="rId50"/>
    <sheet name="玛格丽特" sheetId="87" r:id="rId51"/>
    <sheet name="萨比卡" sheetId="88" r:id="rId52"/>
    <sheet name="开封龙亭区" sheetId="79" r:id="rId53"/>
    <sheet name="BASHBISH" sheetId="76" r:id="rId54"/>
    <sheet name="IBRAHIMIYA" sheetId="77" r:id="rId55"/>
    <sheet name="宾夕法尼亚州" sheetId="46" r:id="rId56"/>
    <sheet name="Barrio" sheetId="60" r:id="rId57"/>
    <sheet name="第一区" sheetId="74" r:id="rId58"/>
    <sheet name="中开罗" sheetId="75" r:id="rId59"/>
    <sheet name="Deneysville" sheetId="45" r:id="rId60"/>
    <sheet name="爷婆岛" sheetId="65" r:id="rId61"/>
    <sheet name="湖泉列岛" sheetId="39" r:id="rId62"/>
    <sheet name="Juma岛" sheetId="83" r:id="rId63"/>
    <sheet name="小金山列岛" sheetId="41" r:id="rId64"/>
    <sheet name="三角岛" sheetId="68" r:id="rId65"/>
    <sheet name="加拉彦岛" sheetId="90" r:id="rId66"/>
    <sheet name="秘密天堂岛" sheetId="89" r:id="rId67"/>
    <sheet name="富埃特文图拉岛" sheetId="85" r:id="rId68"/>
    <sheet name="鲁邦多岛" sheetId="84" r:id="rId69"/>
    <sheet name="Lambertisland" sheetId="40" r:id="rId70"/>
    <sheet name="ISLASANTAY" sheetId="44" r:id="rId71"/>
    <sheet name="甘尼森岛" sheetId="47" r:id="rId72"/>
    <sheet name="斯壮结" sheetId="48" r:id="rId73"/>
    <sheet name="Kugluktuk" sheetId="53" r:id="rId74"/>
    <sheet name="Moosonee" sheetId="54" r:id="rId75"/>
    <sheet name="螺洲岛" sheetId="55" r:id="rId76"/>
    <sheet name="果州群岛" sheetId="56" r:id="rId77"/>
    <sheet name="庙湾岛" sheetId="58" r:id="rId78"/>
    <sheet name="向岛" sheetId="62" r:id="rId79"/>
    <sheet name="岛田岛" sheetId="63" r:id="rId80"/>
    <sheet name="小槌岛" sheetId="64" r:id="rId81"/>
    <sheet name="高岛" sheetId="66" r:id="rId82"/>
    <sheet name="平郡岛" sheetId="67" r:id="rId83"/>
    <sheet name="狗骨岛" sheetId="69" r:id="rId84"/>
    <sheet name="普拉兰岛" sheetId="70" r:id="rId85"/>
    <sheet name="法伊拉卡岛" sheetId="71" r:id="rId86"/>
    <sheet name="Nakhiloo岛" sheetId="72" r:id="rId87"/>
    <sheet name="巴赫达尔机场" sheetId="73" r:id="rId88"/>
    <sheet name="Ukerewe" sheetId="82" r:id="rId89"/>
    <sheet name="丹戎乌班市" sheetId="86" r:id="rId90"/>
    <sheet name="霍马利格岛" sheetId="91" r:id="rId91"/>
    <sheet name="中路镇" sheetId="92" r:id="rId92"/>
    <sheet name="卡尔尼科巴机场" sheetId="93" r:id="rId93"/>
    <sheet name="锡纳邦机场" sheetId="94" r:id="rId94"/>
    <sheet name="五结乡" sheetId="95" r:id="rId95"/>
    <sheet name="阿勒格尼县机场" sheetId="96" r:id="rId96"/>
    <sheet name="伊维桑" sheetId="97" r:id="rId97"/>
    <sheet name="菲利宾BCCM" sheetId="98" r:id="rId98"/>
    <sheet name="池田町" sheetId="99" r:id="rId99"/>
    <sheet name="切列波维茨机场" sheetId="100" r:id="rId100"/>
    <sheet name="麦迪逊市" sheetId="101" r:id="rId101"/>
    <sheet name="佩里哈圣何塞" sheetId="102" r:id="rId102"/>
    <sheet name="希望不要心情不高兴" sheetId="103" r:id="rId103"/>
    <sheet name="鹿谷乡" sheetId="104" r:id="rId104"/>
    <sheet name="假伊斯坦布尔机场" sheetId="105" r:id="rId105"/>
    <sheet name="九十九里町" sheetId="106" r:id="rId106"/>
    <sheet name="基苏木Ndogo" sheetId="107" r:id="rId107"/>
  </sheets>
  <definedNames>
    <definedName name="超图时间">北京超图软件!$A$4:$A$9</definedName>
    <definedName name="超图当日利润">北京超图软件!$L$4:$L$9</definedName>
    <definedName name="date" localSheetId="5">OFFSET(北京超图软件!$Q$4,,,COUNTA(北京超图软件!$Q:$Q)-2,)</definedName>
    <definedName name="costdate">OFFSET(北京超图软件!$R$4,,,COUNTA(北京超图软件!$R:$R)-2,)</definedName>
  </definedNames>
  <calcPr calcId="144525" calcMode="manual" calcCompleted="0" calcOnSave="0"/>
  <pivotCaches>
    <pivotCache cacheId="0" r:id="rId113"/>
    <pivotCache cacheId="1" r:id="rId114"/>
    <pivotCache cacheId="2" r:id="rId115"/>
    <pivotCache cacheId="3" r:id="rId116"/>
    <pivotCache cacheId="4" r:id="rId117"/>
    <pivotCache cacheId="5" r:id="rId118"/>
    <pivotCache cacheId="6" r:id="rId119"/>
    <pivotCache cacheId="7" r:id="rId120"/>
    <pivotCache cacheId="8" r:id="rId121"/>
    <pivotCache cacheId="9" r:id="rId122"/>
    <pivotCache cacheId="10" r:id="rId123"/>
    <pivotCache cacheId="11" r:id="rId124"/>
    <pivotCache cacheId="12" r:id="rId125"/>
    <pivotCache cacheId="13" r:id="rId126"/>
    <pivotCache cacheId="14" r:id="rId127"/>
    <pivotCache cacheId="15" r:id="rId128"/>
    <pivotCache cacheId="16" r:id="rId129"/>
    <pivotCache cacheId="17" r:id="rId130"/>
    <pivotCache cacheId="18" r:id="rId131"/>
    <pivotCache cacheId="19" r:id="rId132"/>
    <pivotCache cacheId="20" r:id="rId133"/>
    <pivotCache cacheId="21" r:id="rId134"/>
    <pivotCache cacheId="22" r:id="rId135"/>
    <pivotCache cacheId="23" r:id="rId136"/>
    <pivotCache cacheId="24" r:id="rId137"/>
    <pivotCache cacheId="25" r:id="rId138"/>
    <pivotCache cacheId="26" r:id="rId139"/>
    <pivotCache cacheId="27" r:id="rId140"/>
    <pivotCache cacheId="28" r:id="rId141"/>
    <pivotCache cacheId="29" r:id="rId142"/>
    <pivotCache cacheId="30" r:id="rId143"/>
    <pivotCache cacheId="31" r:id="rId144"/>
    <pivotCache cacheId="32" r:id="rId145"/>
    <pivotCache cacheId="33" r:id="rId146"/>
    <pivotCache cacheId="34" r:id="rId147"/>
    <pivotCache cacheId="35" r:id="rId148"/>
    <pivotCache cacheId="36" r:id="rId149"/>
    <pivotCache cacheId="37" r:id="rId150"/>
    <pivotCache cacheId="38" r:id="rId151"/>
    <pivotCache cacheId="39" r:id="rId152"/>
    <pivotCache cacheId="40" r:id="rId153"/>
    <pivotCache cacheId="41" r:id="rId154"/>
    <pivotCache cacheId="42" r:id="rId155"/>
    <pivotCache cacheId="43" r:id="rId156"/>
    <pivotCache cacheId="44" r:id="rId157"/>
    <pivotCache cacheId="45" r:id="rId158"/>
    <pivotCache cacheId="46" r:id="rId159"/>
    <pivotCache cacheId="47" r:id="rId160"/>
    <pivotCache cacheId="48" r:id="rId161"/>
    <pivotCache cacheId="49" r:id="rId162"/>
    <pivotCache cacheId="50" r:id="rId163"/>
    <pivotCache cacheId="51" r:id="rId164"/>
    <pivotCache cacheId="52" r:id="rId165"/>
    <pivotCache cacheId="53" r:id="rId166"/>
    <pivotCache cacheId="54" r:id="rId167"/>
    <pivotCache cacheId="55" r:id="rId168"/>
    <pivotCache cacheId="56" r:id="rId169"/>
    <pivotCache cacheId="57" r:id="rId170"/>
    <pivotCache cacheId="58" r:id="rId171"/>
    <pivotCache cacheId="59" r:id="rId172"/>
    <pivotCache cacheId="60" r:id="rId173"/>
    <pivotCache cacheId="61" r:id="rId174"/>
    <pivotCache cacheId="62" r:id="rId175"/>
    <pivotCache cacheId="63" r:id="rId176"/>
    <pivotCache cacheId="64" r:id="rId177"/>
    <pivotCache cacheId="65" r:id="rId178"/>
    <pivotCache cacheId="66" r:id="rId179"/>
    <pivotCache cacheId="67" r:id="rId180"/>
    <pivotCache cacheId="68" r:id="rId181"/>
    <pivotCache cacheId="69" r:id="rId182"/>
    <pivotCache cacheId="70" r:id="rId183"/>
  </pivotCaches>
</workbook>
</file>

<file path=xl/comments1.xml><?xml version="1.0" encoding="utf-8"?>
<comments xmlns="http://schemas.openxmlformats.org/spreadsheetml/2006/main">
  <authors>
    <author>admin</author>
  </authors>
  <commentList>
    <comment ref="W2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税前报价，成交要加上百分之十的税</t>
        </r>
      </text>
    </comment>
    <comment ref="W46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4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  <comment ref="W58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  <comment ref="W87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提出求购报价</t>
        </r>
      </text>
    </comment>
  </commentList>
</comments>
</file>

<file path=xl/comments2.xml><?xml version="1.0" encoding="utf-8"?>
<comments xmlns="http://schemas.openxmlformats.org/spreadsheetml/2006/main">
  <authors>
    <author>admin</author>
  </authors>
  <commentList>
    <comment ref="E14" authorId="0">
      <text>
        <r>
          <rPr>
            <sz val="9"/>
            <rFont val="宋体"/>
            <charset val="134"/>
          </rPr>
          <t>被打断缺了！</t>
        </r>
      </text>
    </comment>
  </commentList>
</comments>
</file>

<file path=xl/comments3.xml><?xml version="1.0" encoding="utf-8"?>
<comments xmlns="http://schemas.openxmlformats.org/spreadsheetml/2006/main">
  <authors>
    <author>admin</author>
  </authors>
  <commentList>
    <comment ref="R4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4天每天都要付出成本2990826645直到文件程序完成</t>
        </r>
      </text>
    </comment>
  </commentList>
</comments>
</file>

<file path=xl/comments4.xml><?xml version="1.0" encoding="utf-8"?>
<comments xmlns="http://schemas.openxmlformats.org/spreadsheetml/2006/main">
  <authors>
    <author>admin</author>
  </authors>
  <commentList>
    <comment ref="R5" authorId="0">
      <text>
        <r>
          <rPr>
            <b/>
            <sz val="9"/>
            <rFont val="宋体"/>
            <charset val="134"/>
          </rPr>
          <t>admin:</t>
        </r>
        <r>
          <rPr>
            <sz val="9"/>
            <rFont val="宋体"/>
            <charset val="134"/>
          </rPr>
          <t xml:space="preserve">
9.8%%税</t>
        </r>
      </text>
    </comment>
  </commentList>
</comments>
</file>

<file path=xl/sharedStrings.xml><?xml version="1.0" encoding="utf-8"?>
<sst xmlns="http://schemas.openxmlformats.org/spreadsheetml/2006/main" count="7021" uniqueCount="477">
  <si>
    <t>Landlord Tycoon计算</t>
  </si>
  <si>
    <t>所有计价单位为美元</t>
  </si>
  <si>
    <t>日期</t>
  </si>
  <si>
    <t>时间</t>
  </si>
  <si>
    <t>购入物业</t>
  </si>
  <si>
    <t>购入地块</t>
  </si>
  <si>
    <t>竞拍</t>
  </si>
  <si>
    <t>成交价</t>
  </si>
  <si>
    <t>市场上抛售（花费5金币）（玩家们在市场上四小时内竞价）</t>
  </si>
  <si>
    <t>同意他人的求购</t>
  </si>
  <si>
    <t>出售给银行</t>
  </si>
  <si>
    <t>销售价格（税前）</t>
  </si>
  <si>
    <t>税</t>
  </si>
  <si>
    <t>成交溢价收入</t>
  </si>
  <si>
    <t>求购时候的原价值</t>
  </si>
  <si>
    <t>地块坐标
lat,lon</t>
  </si>
  <si>
    <t>地块基础价值</t>
  </si>
  <si>
    <t>税后价</t>
  </si>
  <si>
    <t>价值</t>
  </si>
  <si>
    <t>预计7天利润</t>
  </si>
  <si>
    <t>百分比</t>
  </si>
  <si>
    <t>购买百分比</t>
  </si>
  <si>
    <t>价格（含10%税）</t>
  </si>
  <si>
    <t>预计日租金收入</t>
  </si>
  <si>
    <t>每日费用</t>
  </si>
  <si>
    <t>预计每日利润</t>
  </si>
  <si>
    <t>我每天都要支付成本直到文件程序完成</t>
  </si>
  <si>
    <t>需要几天</t>
  </si>
  <si>
    <t>花费金币</t>
  </si>
  <si>
    <t>升级内容</t>
  </si>
  <si>
    <t>增量</t>
  </si>
  <si>
    <t>达量</t>
  </si>
  <si>
    <t>剩多少金币</t>
  </si>
  <si>
    <t>达到等级</t>
  </si>
  <si>
    <t>获得进度奖励</t>
  </si>
  <si>
    <t>现金限额升级到</t>
  </si>
  <si>
    <t>竞拍次数</t>
  </si>
  <si>
    <t>最终买家</t>
  </si>
  <si>
    <t>茅台大厦</t>
  </si>
  <si>
    <t>国家核电</t>
  </si>
  <si>
    <t>微软总部</t>
  </si>
  <si>
    <t>瑞幸咖啡酒仙桥店</t>
  </si>
  <si>
    <t>瑞幸咖啡酒仙桥店售出报告</t>
  </si>
  <si>
    <t>79罐在酒仙桥</t>
  </si>
  <si>
    <t>德信大厦</t>
  </si>
  <si>
    <t>大亨卡位升到20</t>
  </si>
  <si>
    <t>律师增加物业处理数量1</t>
  </si>
  <si>
    <t>创新者降低物业开销</t>
  </si>
  <si>
    <t>地主减少物业开销</t>
  </si>
  <si>
    <t>会计师减税</t>
  </si>
  <si>
    <t>投机者</t>
  </si>
  <si>
    <t>探险家</t>
  </si>
  <si>
    <t>银行家</t>
  </si>
  <si>
    <t>中国国际科技会展中心</t>
  </si>
  <si>
    <t>新加坡一家星巴克</t>
  </si>
  <si>
    <t>竞标失败</t>
  </si>
  <si>
    <t>冠城南园</t>
  </si>
  <si>
    <t>夜殿幻艺术中心</t>
  </si>
  <si>
    <t>书情文化</t>
  </si>
  <si>
    <t>云水姑娘</t>
  </si>
  <si>
    <t>电子城IT产业园</t>
  </si>
  <si>
    <t>hasbahçe土耳其皇家园林</t>
  </si>
  <si>
    <t>Melodica Music Center LLC</t>
  </si>
  <si>
    <t>中电20所</t>
  </si>
  <si>
    <t>大明宫遗址博物馆</t>
  </si>
  <si>
    <t>MUGHALGARDENS印度皇家园林</t>
  </si>
  <si>
    <t>大亨卡位升10到30</t>
  </si>
  <si>
    <t>投机者提高物业估值</t>
  </si>
  <si>
    <t>andersenAFBcommissary</t>
  </si>
  <si>
    <t>PointPanic</t>
  </si>
  <si>
    <t>RoosterLighting台湾屏东市</t>
  </si>
  <si>
    <t>市场价2435</t>
  </si>
  <si>
    <t>56LeonardST</t>
  </si>
  <si>
    <t>一整天忘了操作了！可恶的投标！</t>
  </si>
  <si>
    <t>新时代大厦</t>
  </si>
  <si>
    <t>应物会议中心</t>
  </si>
  <si>
    <t>超图抛售0.4%</t>
  </si>
  <si>
    <t>小金山列岛</t>
  </si>
  <si>
    <t>湖泉列岛</t>
  </si>
  <si>
    <t>大亨</t>
  </si>
  <si>
    <t>landowner</t>
  </si>
  <si>
    <t>律师</t>
  </si>
  <si>
    <t>Lambertisland</t>
  </si>
  <si>
    <t>TamaHb俄罗斯克里米亚塔曼</t>
  </si>
  <si>
    <t>ElephantineIsland阿斯旺大岛</t>
  </si>
  <si>
    <t>CrocodileIsland鳄鱼岛</t>
  </si>
  <si>
    <t>RichMond新西兰里士满</t>
  </si>
  <si>
    <t>Munich是在秘鲁的Iquitos依基托斯市的一个东西好像是慕尼黑造的一个塑像？</t>
  </si>
  <si>
    <t>ISLA SANTAY厄瓜多尔桑泰岛</t>
  </si>
  <si>
    <t>Deneysville德尼斯维尔在南非</t>
  </si>
  <si>
    <t>超图抛售</t>
  </si>
  <si>
    <t>超图收款</t>
  </si>
  <si>
    <t>夜殿抛售</t>
  </si>
  <si>
    <t>夜殿收款</t>
  </si>
  <si>
    <t>波音机场</t>
  </si>
  <si>
    <t>微软收款</t>
  </si>
  <si>
    <t>79罐</t>
  </si>
  <si>
    <t>居然流拍了！！！！</t>
  </si>
  <si>
    <t>瑞幸咖啡</t>
  </si>
  <si>
    <t>加纳Ghana</t>
  </si>
  <si>
    <t>探险家提升5个可购周围地产</t>
  </si>
  <si>
    <t>银行家增加现金限额额度1%</t>
  </si>
  <si>
    <t>久米岛提出交易</t>
  </si>
  <si>
    <t>喜界岛提出交易</t>
  </si>
  <si>
    <t>宝岛</t>
  </si>
  <si>
    <t>恶石岛提出交易</t>
  </si>
  <si>
    <t>诹访之濑岛</t>
  </si>
  <si>
    <t>诹访之濑岛卖家接受报价</t>
  </si>
  <si>
    <t>MLE机场求购</t>
  </si>
  <si>
    <t>迭戈加西亚机场求购报价</t>
  </si>
  <si>
    <t>Praslin岛求购报价</t>
  </si>
  <si>
    <t>CoCo岛求购报价</t>
  </si>
  <si>
    <t>Felicite费利西泰岛求购报价</t>
  </si>
  <si>
    <t>Desroches德罗什机场求购报价</t>
  </si>
  <si>
    <t>Alphonse阿方斯群岛求购报价</t>
  </si>
  <si>
    <t>所有求购被拒</t>
  </si>
  <si>
    <t>Pensilvania宾夕法尼亚</t>
  </si>
  <si>
    <t>甘尼森岛Gunnison</t>
  </si>
  <si>
    <t>斯壮结Strongsknob</t>
  </si>
  <si>
    <t>弗里蒙特岛Fremontisland</t>
  </si>
  <si>
    <t>珲春防川风景名胜区</t>
  </si>
  <si>
    <t>等级升级</t>
  </si>
  <si>
    <t>进度奖励</t>
  </si>
  <si>
    <t>现金限额</t>
  </si>
  <si>
    <t>再次抛售书情文化</t>
  </si>
  <si>
    <t>埃蒙小镇</t>
  </si>
  <si>
    <t>沈飞集团</t>
  </si>
  <si>
    <t>沈飞军用机场</t>
  </si>
  <si>
    <t>沈飞军用机场求购</t>
  </si>
  <si>
    <t>沈飞集团求购</t>
  </si>
  <si>
    <t>沈阳飞机工业集团有限公司</t>
  </si>
  <si>
    <t>茅台大厦剩于股份全部收购</t>
  </si>
  <si>
    <t>国家核电剩于股份全部收购</t>
  </si>
  <si>
    <t>冠城南园生育股份全部收购</t>
  </si>
  <si>
    <t>股份全部收购</t>
  </si>
  <si>
    <t>中国国际科技会展中心剩余股份全部收购</t>
  </si>
  <si>
    <t>Kugluktuk库格鲁克图克机场</t>
  </si>
  <si>
    <t>Moosonee穆索尼机场</t>
  </si>
  <si>
    <t>应物会议中心生育股份全部收购</t>
  </si>
  <si>
    <t>新时代大厦剩于股份全部收购</t>
  </si>
  <si>
    <t>冠城南园卖出</t>
  </si>
  <si>
    <t>华盛顿国家机场DCA求购</t>
  </si>
  <si>
    <t>华盛顿特区求购</t>
  </si>
  <si>
    <t>土耳其皇家园林</t>
  </si>
  <si>
    <t>大明宫遗址博物馆剩于股份全部收购</t>
  </si>
  <si>
    <t>马甸桥</t>
  </si>
  <si>
    <t>39.96815,116.379783</t>
  </si>
  <si>
    <t>904M</t>
  </si>
  <si>
    <t>905M</t>
  </si>
  <si>
    <t>906M</t>
  </si>
  <si>
    <t>907M</t>
  </si>
  <si>
    <t>金币</t>
  </si>
  <si>
    <t>中电20所剩余股份全部收购</t>
  </si>
  <si>
    <t>MughalGARDENS印度皇家园林</t>
  </si>
  <si>
    <t>印度共和国</t>
  </si>
  <si>
    <t>不用金币等攒多了钱继续来购买股份啊！</t>
  </si>
  <si>
    <t>AFB小卖部</t>
  </si>
  <si>
    <t>AFB小卖部卖出去</t>
  </si>
  <si>
    <t xml:space="preserve">Pointpanic剩于股份全部收购哦 </t>
  </si>
  <si>
    <t>56LeonardST剩于股份全部收购</t>
  </si>
  <si>
    <t>方家山核电站剩于股份尽量收购</t>
  </si>
  <si>
    <t>melodica Music Center LLC</t>
  </si>
  <si>
    <t>德里花园</t>
  </si>
  <si>
    <t>居然流拍了！</t>
  </si>
  <si>
    <t>方家山核电站重新卖给银行</t>
  </si>
  <si>
    <t>20所重新卖给银行</t>
  </si>
  <si>
    <t>56 Leonard</t>
  </si>
  <si>
    <t>趣访之濑岛</t>
  </si>
  <si>
    <t>弗里蒙特岛</t>
  </si>
  <si>
    <t>大明宫遗址公园</t>
  </si>
  <si>
    <t>鳄鱼岛</t>
  </si>
  <si>
    <t>柳伶妖军用机场</t>
  </si>
  <si>
    <t>接受他人求购我的加纳</t>
  </si>
  <si>
    <t>903M</t>
  </si>
  <si>
    <t>902M</t>
  </si>
  <si>
    <t>901M</t>
  </si>
  <si>
    <t>900M</t>
  </si>
  <si>
    <t>求购南硫磺岛</t>
  </si>
  <si>
    <t>求购天宁机场</t>
  </si>
  <si>
    <t>求购Rota岛</t>
  </si>
  <si>
    <t>求购安德鲁森空军基地机场</t>
  </si>
  <si>
    <t>895M</t>
  </si>
  <si>
    <t>香港外海螺洲岛</t>
  </si>
  <si>
    <t>香港外海果州群岛</t>
  </si>
  <si>
    <t>外伶仃岛</t>
  </si>
  <si>
    <t>庙湾岛</t>
  </si>
  <si>
    <t>象岛</t>
  </si>
  <si>
    <t>地块槽用尽了，金币数量不够升级地块槽数了</t>
  </si>
  <si>
    <t>Santísima Trinidad</t>
  </si>
  <si>
    <t>BarrioSantisimaTrinidad</t>
  </si>
  <si>
    <t>LasLomas</t>
  </si>
  <si>
    <t>珲春防川自然风景名胜区</t>
  </si>
  <si>
    <t>米亚塔曼</t>
  </si>
  <si>
    <t>向岛</t>
  </si>
  <si>
    <t>岛田岛</t>
  </si>
  <si>
    <t>小槌岛</t>
  </si>
  <si>
    <t>爷婆岛</t>
  </si>
  <si>
    <t>高岛</t>
  </si>
  <si>
    <t>平郡岛</t>
  </si>
  <si>
    <t>三角岛</t>
  </si>
  <si>
    <t>KohKam狗骨岛</t>
  </si>
  <si>
    <t>塞舌尔普拉兰岛</t>
  </si>
  <si>
    <t>圣三一特立尼达区</t>
  </si>
  <si>
    <t>LasLomas拉斯洛马斯巴拉圭</t>
  </si>
  <si>
    <t>科威特法伊拉卡岛</t>
  </si>
  <si>
    <t>伊朗代耶尔港外Nakhiloo岛海洋公园</t>
  </si>
  <si>
    <t>埃塞俄比亚巴赫达尔市巴赫达尔机场</t>
  </si>
  <si>
    <t>埃及开罗外十月六日城的第一区</t>
  </si>
  <si>
    <t>中开罗</t>
  </si>
  <si>
    <t>NISF AUWAL BASHBISH</t>
  </si>
  <si>
    <t>AL IBRAHIMIYA</t>
  </si>
  <si>
    <t>Tanta Qism 2</t>
  </si>
  <si>
    <t>AL GAMAA区</t>
  </si>
  <si>
    <t>没有律师了</t>
  </si>
  <si>
    <t>开封龙亭区</t>
  </si>
  <si>
    <t>Phakalene这是南部非洲博茨瓦纳国家首都哈博罗内的一个区</t>
  </si>
  <si>
    <t>Donga同上</t>
  </si>
  <si>
    <t>Ukerewe坦桑尼亚乌凯雷韦岛</t>
  </si>
  <si>
    <t>Juma岛，坦桑尼亚在维多利亚大湖里面的一个海岛</t>
  </si>
  <si>
    <t>RuBondo岛鲁邦多岛</t>
  </si>
  <si>
    <t>Fuerteventura富埃特文图拉岛</t>
  </si>
  <si>
    <t>慕尼黑假的</t>
  </si>
  <si>
    <t>TanJungUban印尼丹戎乌班市</t>
  </si>
  <si>
    <t>埃及坦塔市</t>
  </si>
  <si>
    <t>Margerites，在希腊的克里特岛上的一个小镇，从希腊语翻译成中文音译为马加里泰斯</t>
  </si>
  <si>
    <t>博茨瓦纳Donga</t>
  </si>
  <si>
    <t>Tsambika，希腊罗德岛上的萨比卡这个地方或者是海滩旅游景点，有两家酒店可以入住，网上搜到的都是这两家酒店的介绍</t>
  </si>
  <si>
    <t>新西兰因弗卡吉尔市的里士满区</t>
  </si>
  <si>
    <t>Gili Labak（Hidden Paradise）印尼泗水东部一个很小的海岛</t>
  </si>
  <si>
    <t>从这里开始一波猛如虎的操作然后就可以升级了</t>
  </si>
  <si>
    <t>LandOwner New</t>
  </si>
  <si>
    <t>Frank B.</t>
  </si>
  <si>
    <t>326B</t>
  </si>
  <si>
    <t>Calayan岛在菲利宾加拉彦岛</t>
  </si>
  <si>
    <t>Jomalig菲利宾霍马利格岛</t>
  </si>
  <si>
    <t>埃及nisf awwal bashbish</t>
  </si>
  <si>
    <t>Al Ibrahimiya这是埃及亚历山大市的一个市区</t>
  </si>
  <si>
    <t>Meru这是马来西亚的雪兰莪州巴生市中路镇</t>
  </si>
  <si>
    <t>报价次数10</t>
  </si>
  <si>
    <t>Car NicoBar Airport（CBD）飞机场印度卡尔尼科巴岛军事基地</t>
  </si>
  <si>
    <t>Bandar Udara Lasikin（SNB）（WITG）飞机场（印尼亚齐岛锡纳邦机场）</t>
  </si>
  <si>
    <t>五结乡，在台湾宜兰县</t>
  </si>
  <si>
    <t>宾夕法尼亚州</t>
  </si>
  <si>
    <t>AlleghenyCountyAirport底特律阿勒格尼县机场</t>
  </si>
  <si>
    <t>网断了！！！！！</t>
  </si>
  <si>
    <t>Ivisan菲利宾伊维桑</t>
  </si>
  <si>
    <t>第一区</t>
  </si>
  <si>
    <t>BCCM菲利宾</t>
  </si>
  <si>
    <t>德尼斯维尔</t>
  </si>
  <si>
    <t>池田町</t>
  </si>
  <si>
    <t>Cherepovets Airport俄罗斯CEE机场切列波维茨机场</t>
  </si>
  <si>
    <t>Madison美国里士满的一个区</t>
  </si>
  <si>
    <t>Juma岛</t>
  </si>
  <si>
    <t>加拉彦岛</t>
  </si>
  <si>
    <t>秘密天堂岛</t>
  </si>
  <si>
    <t>副爱特文图拉到</t>
  </si>
  <si>
    <t>San Jose De Perija在委内瑞拉佩里哈圣何塞</t>
  </si>
  <si>
    <t>希望不要心情不开心</t>
  </si>
  <si>
    <t>台湾岛上的鹿谷乡</t>
  </si>
  <si>
    <t>叙利亚黎巴嫩边境的一个叫做伊斯坦布尔的机场</t>
  </si>
  <si>
    <t>鲁邦多岛</t>
  </si>
  <si>
    <t>日本东海岸九十九里町</t>
  </si>
  <si>
    <t>肯尼亚Kisumu Ndogo</t>
  </si>
  <si>
    <t>帝国总价值</t>
  </si>
  <si>
    <t>物业总价值</t>
  </si>
  <si>
    <t>现金金额</t>
  </si>
  <si>
    <t>收入（最近24小时）</t>
  </si>
  <si>
    <t>收入（上周）</t>
  </si>
  <si>
    <t>金币余额</t>
  </si>
  <si>
    <t>当前级别现金限额</t>
  </si>
  <si>
    <t>当前等级</t>
  </si>
  <si>
    <t>需要多少物业价值提升至下个等级</t>
  </si>
  <si>
    <t>现金超过限额数值</t>
  </si>
  <si>
    <t>需要增加多少物业价值提升至下个等级</t>
  </si>
  <si>
    <t>每一处房产价值加起来应该约等于物业总价值</t>
  </si>
  <si>
    <t>每一处房产的最近24小时收入总和</t>
  </si>
  <si>
    <t>每一处房产的最近24小时支出总和</t>
  </si>
  <si>
    <t>每一处房产上周收入和等于上周总收入</t>
  </si>
  <si>
    <t>每一处房产收入减支出总和等于当天总收入</t>
  </si>
  <si>
    <t>求和项:帝国总价值</t>
  </si>
  <si>
    <t>求和项:物业总价值</t>
  </si>
  <si>
    <t>求和项:现金金额</t>
  </si>
  <si>
    <t>求和项:收入（最近24小时）</t>
  </si>
  <si>
    <t>求和项:收入（上周）</t>
  </si>
  <si>
    <t>(空白)</t>
  </si>
  <si>
    <t>现金库已满</t>
  </si>
  <si>
    <t>总计</t>
  </si>
  <si>
    <t>地籍名</t>
  </si>
  <si>
    <t>7天赢利能力</t>
  </si>
  <si>
    <t>已出</t>
  </si>
  <si>
    <t>求和项:7天赢利能力</t>
  </si>
  <si>
    <t>升序排列，从低价的开始卖出</t>
  </si>
  <si>
    <t>北京超图软件</t>
  </si>
  <si>
    <t>IslaSantay</t>
  </si>
  <si>
    <t>甘尼森岛</t>
  </si>
  <si>
    <t>斯壮结</t>
  </si>
  <si>
    <t>法伊拉卡岛</t>
  </si>
  <si>
    <t>Kugluktuk机场</t>
  </si>
  <si>
    <t>普拉兰岛</t>
  </si>
  <si>
    <t>螺洲岛</t>
  </si>
  <si>
    <t>果州群岛</t>
  </si>
  <si>
    <t>Ukerewe</t>
  </si>
  <si>
    <t>hasbahce</t>
  </si>
  <si>
    <t>Nakhiloo岛</t>
  </si>
  <si>
    <t>Melodica</t>
  </si>
  <si>
    <t>MUGHALGARDENS</t>
  </si>
  <si>
    <t>狗骨岛</t>
  </si>
  <si>
    <t>秦山核电站方家山堆场</t>
  </si>
  <si>
    <t>卡尔尼科巴机场</t>
  </si>
  <si>
    <t>巴赫达尔机场</t>
  </si>
  <si>
    <t>阿勒格尼县机场</t>
  </si>
  <si>
    <t>丹戎乌班市</t>
  </si>
  <si>
    <t>霍马利格岛</t>
  </si>
  <si>
    <t>中路镇</t>
  </si>
  <si>
    <t>锡纳邦机场</t>
  </si>
  <si>
    <t>切列波维茨机场</t>
  </si>
  <si>
    <t>五结乡</t>
  </si>
  <si>
    <t>麦迪逊市</t>
  </si>
  <si>
    <t>CrocodileIsland</t>
  </si>
  <si>
    <t>伊维桑</t>
  </si>
  <si>
    <t>Ghana</t>
  </si>
  <si>
    <t>菲利宾BCCM</t>
  </si>
  <si>
    <t>Elephantineisland</t>
  </si>
  <si>
    <t>佩里哈圣何塞</t>
  </si>
  <si>
    <t>希望不要心情不高兴</t>
  </si>
  <si>
    <t>鹿谷乡</t>
  </si>
  <si>
    <t>假伊斯坦布尔机场</t>
  </si>
  <si>
    <t>Santísima</t>
  </si>
  <si>
    <t>九十九里町</t>
  </si>
  <si>
    <t>基苏木Ndogo</t>
  </si>
  <si>
    <t>Munich</t>
  </si>
  <si>
    <t>TantaQism</t>
  </si>
  <si>
    <t>Donga</t>
  </si>
  <si>
    <t>RichMond</t>
  </si>
  <si>
    <t>Phakalene</t>
  </si>
  <si>
    <t>玛格丽特</t>
  </si>
  <si>
    <t>萨比卡</t>
  </si>
  <si>
    <t>BASHBISH</t>
  </si>
  <si>
    <t>IBRAHIMIYA</t>
  </si>
  <si>
    <t>Barrio</t>
  </si>
  <si>
    <t>Deneysville</t>
  </si>
  <si>
    <t>富埃特文图拉岛</t>
  </si>
  <si>
    <t>已经拥有百分之多少的价值</t>
  </si>
  <si>
    <t>该份额的价值</t>
  </si>
  <si>
    <t>该份额的价格</t>
  </si>
  <si>
    <t>租金（最近24小时）</t>
  </si>
  <si>
    <t>支出（最近24小时）</t>
  </si>
  <si>
    <t>最近7天利润</t>
  </si>
  <si>
    <t>每日支出</t>
  </si>
  <si>
    <t>估值损益</t>
  </si>
  <si>
    <t>利润（最近24小时）</t>
  </si>
  <si>
    <t>回目录</t>
  </si>
  <si>
    <t>求和项:支出（最近24小时）</t>
  </si>
  <si>
    <t>求和项:利润（最近24小时）</t>
  </si>
  <si>
    <t>求和项:最近7天利润</t>
  </si>
  <si>
    <t>税前销售价</t>
  </si>
  <si>
    <t>销售价格税前</t>
  </si>
  <si>
    <t>百分之10的税</t>
  </si>
  <si>
    <t>消耗金币</t>
  </si>
  <si>
    <t>市场上抛售</t>
  </si>
  <si>
    <t>租金为我招租赚取的金额</t>
  </si>
  <si>
    <t>租金减支出为我当天的收入</t>
  </si>
  <si>
    <t>购入</t>
  </si>
  <si>
    <t>全盘抛售出去</t>
  </si>
  <si>
    <t>购买</t>
  </si>
  <si>
    <t>市场上抛售（花费5金币）</t>
  </si>
  <si>
    <t>赚得</t>
  </si>
  <si>
    <t>玩家们可以在4小时内竞价</t>
  </si>
  <si>
    <t>变现</t>
  </si>
  <si>
    <t>销售百分比</t>
  </si>
  <si>
    <t>消费金币</t>
  </si>
  <si>
    <t>抛售</t>
  </si>
  <si>
    <t>andersen afb commissary</t>
  </si>
  <si>
    <t>这是美国关岛上一个超市，虽然名字叫做安德森空军基地代表委员会这么大的名字</t>
  </si>
  <si>
    <t>卖给银行</t>
  </si>
  <si>
    <t>Point Panic</t>
  </si>
  <si>
    <t>这是美国夏威夷岛上alamoana南角海滩上个一个浮潜冲浪运动胜地，恐慌点</t>
  </si>
  <si>
    <t>56 leonard street nyc</t>
  </si>
  <si>
    <t>伦纳德街56号（56 Leonard Street）是位于美国纽约市翠贝卡的一栋在建摩天大楼</t>
  </si>
  <si>
    <t>应用物理会议中心</t>
  </si>
  <si>
    <t>大名鼎鼎的沈霍伊</t>
  </si>
  <si>
    <t>价格</t>
  </si>
  <si>
    <t>金币价格</t>
  </si>
  <si>
    <t>弗里蒙特岛
Fremont Island</t>
  </si>
  <si>
    <t>美国犹他州大盐湖中一个小岛</t>
  </si>
  <si>
    <t>份额</t>
  </si>
  <si>
    <t>日本琉球群岛中的一个小岛</t>
  </si>
  <si>
    <t>金币数</t>
  </si>
  <si>
    <t xml:space="preserve">Boeing Field/King County International Airport (BFI) </t>
  </si>
  <si>
    <t>美国西海岸西雅图波音公司总部的飞机场，同时也是民航国际机场，king有被翻译为金国际机场或国王郡国际机场</t>
  </si>
  <si>
    <t>大名鼎鼎的沈霍伊的厂内机场</t>
  </si>
  <si>
    <t>北京海淀区牡丹园社区旁边，中国战场仿真行业的肇始圣地</t>
  </si>
  <si>
    <t>ElephantineIsland</t>
  </si>
  <si>
    <t>埃及阿斯旺市在尼罗河上的最大岛屿</t>
  </si>
  <si>
    <t>现金全价购买</t>
  </si>
  <si>
    <t>载旗地块，加纳国家</t>
  </si>
  <si>
    <t>吉林省内中俄朝三国交界处旅游景点</t>
  </si>
  <si>
    <t>等待天数的手续费</t>
  </si>
  <si>
    <t>位于俄罗斯克里米亚半岛的米亚塔曼</t>
  </si>
  <si>
    <t>乌拉圭首府附近一个小地方</t>
  </si>
  <si>
    <t>拉斯洛马斯，巴拉圭首府亚松森的一个区</t>
  </si>
  <si>
    <t>埃及尼罗河三角洲一个城市的一个区</t>
  </si>
  <si>
    <t>Donga这是南部非洲博茨瓦纳国家首都哈博罗内的一个区</t>
  </si>
  <si>
    <t>新西兰不是里士满！</t>
  </si>
  <si>
    <t>Margerites，在希腊的克里特岛上的一个小镇</t>
  </si>
  <si>
    <t>增值倍数</t>
  </si>
  <si>
    <t>开封河南大学东边的城区</t>
  </si>
  <si>
    <t>报价次数</t>
  </si>
  <si>
    <t>美国宾夕法尼亚州</t>
  </si>
  <si>
    <t>南非德尼斯维尔</t>
  </si>
  <si>
    <t>日本濑户内海里的一个小岛</t>
  </si>
  <si>
    <t>位于浙江省千岛湖畔</t>
  </si>
  <si>
    <t>Juma岛是坦桑尼亚在维多利亚大湖畔的一个小岛</t>
  </si>
  <si>
    <t>2019-10-0310:45</t>
  </si>
  <si>
    <t>Gili Labak（Hidden Paradise）印尼泗水东部一个很小的海岛，真的在google地图上都不给画出来的小岛</t>
  </si>
  <si>
    <t>Fuerteventura富埃特文图拉岛，西班牙在西非海外上的一个小岛</t>
  </si>
  <si>
    <t>RuBondo岛是坦桑尼亚在维多利亚大湖畔的一个小岛</t>
  </si>
  <si>
    <t>位于北美忽必利尔湖北侧加拿大境内的一个小小的岛</t>
  </si>
  <si>
    <t>ISLA SANTAY</t>
  </si>
  <si>
    <t>厄瓜多尔的瓜亚基尔Guayas省桑泰岛ISLA SANTAY</t>
  </si>
  <si>
    <t>甘尼森岛Gunnison Island</t>
  </si>
  <si>
    <t>美国犹他州大盐湖中的一个小岛</t>
  </si>
  <si>
    <t>是就</t>
  </si>
  <si>
    <t>斯壮结，Strongs Knob</t>
  </si>
  <si>
    <t>并未找到中文正式叫法，美国犹他州大盐湖岸一个小村子</t>
  </si>
  <si>
    <t>Kugluktuk库格鲁克图克机场，北极圈内冰雪地上的简易机场</t>
  </si>
  <si>
    <t>Airport type</t>
  </si>
  <si>
    <t>Public</t>
  </si>
  <si>
    <t>Operator</t>
  </si>
  <si>
    <t>Government of Nunavut</t>
  </si>
  <si>
    <t>Location</t>
  </si>
  <si>
    <r>
      <rPr>
        <sz val="11"/>
        <color rgb="FF000000"/>
        <rFont val="宋体"/>
        <charset val="134"/>
      </rPr>
      <t>Kugluktuk</t>
    </r>
    <r>
      <rPr>
        <sz val="11"/>
        <color rgb="FF000000"/>
        <rFont val="宋体"/>
        <charset val="134"/>
      </rPr>
      <t xml:space="preserve">, </t>
    </r>
    <r>
      <rPr>
        <sz val="11"/>
        <color rgb="FF000000"/>
        <rFont val="宋体"/>
        <charset val="134"/>
      </rPr>
      <t>Nunavut</t>
    </r>
  </si>
  <si>
    <t>Time zone</t>
  </si>
  <si>
    <r>
      <rPr>
        <sz val="11"/>
        <color rgb="FF000000"/>
        <rFont val="宋体"/>
        <charset val="134"/>
      </rPr>
      <t>MST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UTC−07:00</t>
    </r>
    <r>
      <rPr>
        <sz val="11"/>
        <color rgb="FF000000"/>
        <rFont val="宋体"/>
        <charset val="134"/>
      </rPr>
      <t>)</t>
    </r>
  </si>
  <si>
    <t>IATA: YCO</t>
  </si>
  <si>
    <t> • Summer (DST)</t>
  </si>
  <si>
    <t>MDT (UTC−06:00)</t>
  </si>
  <si>
    <t>ICAO: CYCO</t>
  </si>
  <si>
    <t>Elevation AMSL</t>
  </si>
  <si>
    <t>74 ft / 23 m</t>
  </si>
  <si>
    <t>WMO: 71938</t>
  </si>
  <si>
    <t>Coordinates</t>
  </si>
  <si>
    <t>67°49′00″N 115°08′38″W</t>
  </si>
  <si>
    <t>Moosonee穆索尼机场，加拿大的一个很小的机场</t>
  </si>
  <si>
    <t>The Corporation of the Town of Moosonee</t>
  </si>
  <si>
    <t>Moosonee, Ontario</t>
  </si>
  <si>
    <t>IATA: YMO</t>
  </si>
  <si>
    <r>
      <rPr>
        <sz val="11"/>
        <color rgb="FF000000"/>
        <rFont val="宋体"/>
        <charset val="134"/>
      </rPr>
      <t>EST</t>
    </r>
    <r>
      <rPr>
        <sz val="11"/>
        <color rgb="FF000000"/>
        <rFont val="宋体"/>
        <charset val="134"/>
      </rPr>
      <t xml:space="preserve"> (</t>
    </r>
    <r>
      <rPr>
        <sz val="11"/>
        <color rgb="FF000000"/>
        <rFont val="宋体"/>
        <charset val="134"/>
      </rPr>
      <t>UTC−05:00</t>
    </r>
    <r>
      <rPr>
        <sz val="11"/>
        <color rgb="FF000000"/>
        <rFont val="宋体"/>
        <charset val="134"/>
      </rPr>
      <t>)</t>
    </r>
  </si>
  <si>
    <t>ICAO: CYMO</t>
  </si>
  <si>
    <t>EDT (UTC−04:00)</t>
  </si>
  <si>
    <t>WMO: 71398</t>
  </si>
  <si>
    <t>30 ft / 9 m</t>
  </si>
  <si>
    <t>51°17′31″N 080°36′30″W</t>
  </si>
  <si>
    <t>香港外海</t>
  </si>
  <si>
    <t>日本濑户内海里的一个小岛，隔着尾道水道与尾道相望。</t>
  </si>
  <si>
    <t>http://murakami-kaizoku.com/zh-cn/islands/mukaishima/</t>
  </si>
  <si>
    <t>日本濑户内海里的两个岛，一个大槌岛一个小槌岛，可惜大槌岛被别人买了去</t>
  </si>
  <si>
    <t>泰国海边一个小岛</t>
  </si>
  <si>
    <t>印度洋马达加斯加东北方向海上岛国塞舌尔的第二大岛</t>
  </si>
  <si>
    <t>离岸注册公司的圣地之一，OMNEST就注册在这里</t>
  </si>
  <si>
    <t>科威特入海口的一个小岛</t>
  </si>
  <si>
    <t>伊朗代耶尔港外一个海洋公园岛</t>
  </si>
  <si>
    <t>Ukerewe坦桑尼亚在维多利亚大湖畔的乌凯雷韦岛</t>
  </si>
  <si>
    <t>印尼丹戎乌班市</t>
  </si>
  <si>
    <t>美国宾夕法尼亚州匹兹堡市阿勒格尼县机场</t>
  </si>
  <si>
    <t>发</t>
  </si>
  <si>
    <t>日本池田町</t>
  </si>
  <si>
    <t>俄罗斯切列波维茨机场</t>
  </si>
  <si>
    <t>IATA:CEE</t>
  </si>
  <si>
    <t>ICAL:ULWC</t>
  </si>
  <si>
    <t>麦迪逊市（Madison）是美国是威斯康星州的首府和戴恩县的县治，亦为威斯康星大学主校区之所在地。</t>
  </si>
  <si>
    <t>佩里哈圣何塞，在委内瑞拉的佩里哈山麓的圣何塞市</t>
  </si>
  <si>
    <t>希望不要心情不高兴，北京的一个地方</t>
  </si>
  <si>
    <t>台湾中部山上的一个乡</t>
  </si>
  <si>
    <t>叙利亚与黎巴嫩边境的黎巴嫩一侧的一个小破机场</t>
  </si>
  <si>
    <t>日本东海岸的一个町</t>
  </si>
  <si>
    <t>东非肯尼亚首都内罗毕的贫民窟里的部落之一，基苏木Ndogo</t>
  </si>
</sst>
</file>

<file path=xl/styles.xml><?xml version="1.0" encoding="utf-8"?>
<styleSheet xmlns="http://schemas.openxmlformats.org/spreadsheetml/2006/main">
  <numFmts count="6">
    <numFmt numFmtId="41" formatCode="_ * #,##0_ ;_ * \-#,##0_ ;_ * &quot;-&quot;_ ;_ @_ "/>
    <numFmt numFmtId="26" formatCode="\$#,##0.00_);[Red]\(\$#,##0.00\)"/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3" formatCode="_ * #,##0.00_ ;_ * \-#,##0.00_ ;_ * &quot;-&quot;??_ ;_ @_ "/>
    <numFmt numFmtId="176" formatCode="&quot;$&quot;#,##0.00_);[Red]\(&quot;$&quot;#,##0.00\)"/>
  </numFmts>
  <fonts count="31">
    <font>
      <sz val="11"/>
      <name val="宋体"/>
      <charset val="134"/>
    </font>
    <font>
      <sz val="11"/>
      <color rgb="FF000000"/>
      <name val="宋体"/>
      <charset val="134"/>
    </font>
    <font>
      <u/>
      <sz val="11"/>
      <color rgb="FF800080"/>
      <name val="宋体"/>
      <charset val="134"/>
    </font>
    <font>
      <sz val="11"/>
      <color rgb="FF800080"/>
      <name val="宋体"/>
      <charset val="134"/>
    </font>
    <font>
      <sz val="11"/>
      <color rgb="FFFF0000"/>
      <name val="宋体"/>
      <charset val="134"/>
    </font>
    <font>
      <u/>
      <sz val="11"/>
      <color rgb="FF0000FF"/>
      <name val="宋体"/>
      <charset val="134"/>
    </font>
    <font>
      <b/>
      <sz val="11"/>
      <color rgb="FF000000"/>
      <name val="宋体"/>
      <charset val="134"/>
    </font>
    <font>
      <sz val="11"/>
      <color rgb="FFBFBFBF"/>
      <name val="宋体"/>
      <charset val="134"/>
    </font>
    <font>
      <sz val="11"/>
      <color rgb="FF7F7F7F"/>
      <name val="宋体"/>
      <charset val="134"/>
    </font>
    <font>
      <sz val="11"/>
      <color rgb="FFA5A5A5"/>
      <name val="宋体"/>
      <charset val="134"/>
    </font>
    <font>
      <sz val="11"/>
      <color theme="1"/>
      <name val="宋体"/>
      <charset val="134"/>
      <scheme val="minor"/>
    </font>
    <font>
      <b/>
      <sz val="11"/>
      <color rgb="FF3F3F3F"/>
      <name val="宋体"/>
      <charset val="0"/>
      <scheme val="minor"/>
    </font>
    <font>
      <sz val="11"/>
      <color theme="0"/>
      <name val="宋体"/>
      <charset val="0"/>
      <scheme val="minor"/>
    </font>
    <font>
      <b/>
      <sz val="13"/>
      <color theme="3"/>
      <name val="宋体"/>
      <charset val="134"/>
      <scheme val="minor"/>
    </font>
    <font>
      <sz val="11"/>
      <color rgb="FF9C0006"/>
      <name val="宋体"/>
      <charset val="0"/>
      <scheme val="minor"/>
    </font>
    <font>
      <sz val="11"/>
      <color rgb="FFFA7D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theme="1"/>
      <name val="宋体"/>
      <charset val="0"/>
      <scheme val="minor"/>
    </font>
    <font>
      <sz val="11"/>
      <color rgb="FF9C65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sz val="11"/>
      <color rgb="FFFF0000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i/>
      <sz val="11"/>
      <color rgb="FF7F7F7F"/>
      <name val="宋体"/>
      <charset val="0"/>
      <scheme val="minor"/>
    </font>
    <font>
      <sz val="9"/>
      <name val="宋体"/>
      <charset val="134"/>
    </font>
    <font>
      <b/>
      <sz val="9"/>
      <name val="宋体"/>
      <charset val="134"/>
    </font>
  </fonts>
  <fills count="37">
    <fill>
      <patternFill patternType="none"/>
    </fill>
    <fill>
      <patternFill patternType="gray125"/>
    </fill>
    <fill>
      <patternFill patternType="solid">
        <fgColor rgb="FFFFBF00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 tint="0.6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9" tint="0.599993896298105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rgb="FFFF0000"/>
      </bottom>
      <diagonal/>
    </border>
    <border>
      <left style="thin">
        <color rgb="FFFF0000"/>
      </left>
      <right/>
      <top style="thin">
        <color rgb="FFFF0000"/>
      </top>
      <bottom style="thin">
        <color rgb="FFFF0000"/>
      </bottom>
      <diagonal/>
    </border>
    <border>
      <left/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FF0000"/>
      </top>
      <bottom style="thin">
        <color rgb="FFFF0000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10" fillId="0" borderId="0" applyFont="0" applyFill="0" applyBorder="0" applyAlignment="0" applyProtection="0">
      <alignment vertical="center"/>
    </xf>
    <xf numFmtId="0" fontId="17" fillId="18" borderId="0" applyNumberFormat="0" applyBorder="0" applyAlignment="0" applyProtection="0">
      <alignment vertical="center"/>
    </xf>
    <xf numFmtId="0" fontId="22" fillId="14" borderId="12" applyNumberFormat="0" applyAlignment="0" applyProtection="0">
      <alignment vertical="center"/>
    </xf>
    <xf numFmtId="44" fontId="10" fillId="0" borderId="0" applyFont="0" applyFill="0" applyBorder="0" applyAlignment="0" applyProtection="0">
      <alignment vertical="center"/>
    </xf>
    <xf numFmtId="41" fontId="10" fillId="0" borderId="0" applyFont="0" applyFill="0" applyBorder="0" applyAlignment="0" applyProtection="0">
      <alignment vertical="center"/>
    </xf>
    <xf numFmtId="0" fontId="17" fillId="10" borderId="0" applyNumberFormat="0" applyBorder="0" applyAlignment="0" applyProtection="0">
      <alignment vertical="center"/>
    </xf>
    <xf numFmtId="0" fontId="14" fillId="8" borderId="0" applyNumberFormat="0" applyBorder="0" applyAlignment="0" applyProtection="0">
      <alignment vertical="center"/>
    </xf>
    <xf numFmtId="43" fontId="10" fillId="0" borderId="0" applyFont="0" applyFill="0" applyBorder="0" applyAlignment="0" applyProtection="0">
      <alignment vertical="center"/>
    </xf>
    <xf numFmtId="0" fontId="12" fillId="20" borderId="0" applyNumberFormat="0" applyBorder="0" applyAlignment="0" applyProtection="0">
      <alignment vertical="center"/>
    </xf>
    <xf numFmtId="0" fontId="5" fillId="0" borderId="0">
      <alignment vertical="top"/>
      <protection locked="0"/>
    </xf>
    <xf numFmtId="9" fontId="1" fillId="0" borderId="0">
      <alignment vertical="top"/>
      <protection locked="0"/>
    </xf>
    <xf numFmtId="0" fontId="21" fillId="0" borderId="0" applyNumberFormat="0" applyFill="0" applyBorder="0" applyAlignment="0" applyProtection="0">
      <alignment vertical="center"/>
    </xf>
    <xf numFmtId="0" fontId="10" fillId="24" borderId="15" applyNumberFormat="0" applyFont="0" applyAlignment="0" applyProtection="0">
      <alignment vertical="center"/>
    </xf>
    <xf numFmtId="0" fontId="12" fillId="23" borderId="0" applyNumberFormat="0" applyBorder="0" applyAlignment="0" applyProtection="0">
      <alignment vertical="center"/>
    </xf>
    <xf numFmtId="0" fontId="16" fillId="0" borderId="0" applyNumberFormat="0" applyFill="0" applyBorder="0" applyAlignment="0" applyProtection="0">
      <alignment vertical="center"/>
    </xf>
    <xf numFmtId="0" fontId="20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8" fillId="0" borderId="0" applyNumberFormat="0" applyFill="0" applyBorder="0" applyAlignment="0" applyProtection="0">
      <alignment vertical="center"/>
    </xf>
    <xf numFmtId="0" fontId="25" fillId="0" borderId="10" applyNumberFormat="0" applyFill="0" applyAlignment="0" applyProtection="0">
      <alignment vertical="center"/>
    </xf>
    <xf numFmtId="0" fontId="13" fillId="0" borderId="10" applyNumberFormat="0" applyFill="0" applyAlignment="0" applyProtection="0">
      <alignment vertical="center"/>
    </xf>
    <xf numFmtId="0" fontId="12" fillId="7" borderId="0" applyNumberFormat="0" applyBorder="0" applyAlignment="0" applyProtection="0">
      <alignment vertical="center"/>
    </xf>
    <xf numFmtId="0" fontId="16" fillId="0" borderId="14" applyNumberFormat="0" applyFill="0" applyAlignment="0" applyProtection="0">
      <alignment vertical="center"/>
    </xf>
    <xf numFmtId="0" fontId="12" fillId="29" borderId="0" applyNumberFormat="0" applyBorder="0" applyAlignment="0" applyProtection="0">
      <alignment vertical="center"/>
    </xf>
    <xf numFmtId="0" fontId="11" fillId="6" borderId="9" applyNumberFormat="0" applyAlignment="0" applyProtection="0">
      <alignment vertical="center"/>
    </xf>
    <xf numFmtId="0" fontId="19" fillId="6" borderId="12" applyNumberFormat="0" applyAlignment="0" applyProtection="0">
      <alignment vertical="center"/>
    </xf>
    <xf numFmtId="0" fontId="24" fillId="22" borderId="13" applyNumberFormat="0" applyAlignment="0" applyProtection="0">
      <alignment vertical="center"/>
    </xf>
    <xf numFmtId="0" fontId="17" fillId="31" borderId="0" applyNumberFormat="0" applyBorder="0" applyAlignment="0" applyProtection="0">
      <alignment vertical="center"/>
    </xf>
    <xf numFmtId="0" fontId="12" fillId="16" borderId="0" applyNumberFormat="0" applyBorder="0" applyAlignment="0" applyProtection="0">
      <alignment vertical="center"/>
    </xf>
    <xf numFmtId="0" fontId="15" fillId="0" borderId="11" applyNumberFormat="0" applyFill="0" applyAlignment="0" applyProtection="0">
      <alignment vertical="center"/>
    </xf>
    <xf numFmtId="0" fontId="27" fillId="0" borderId="16" applyNumberFormat="0" applyFill="0" applyAlignment="0" applyProtection="0">
      <alignment vertical="center"/>
    </xf>
    <xf numFmtId="0" fontId="23" fillId="15" borderId="0" applyNumberFormat="0" applyBorder="0" applyAlignment="0" applyProtection="0">
      <alignment vertical="center"/>
    </xf>
    <xf numFmtId="0" fontId="18" fillId="12" borderId="0" applyNumberFormat="0" applyBorder="0" applyAlignment="0" applyProtection="0">
      <alignment vertical="center"/>
    </xf>
    <xf numFmtId="0" fontId="17" fillId="30" borderId="0" applyNumberFormat="0" applyBorder="0" applyAlignment="0" applyProtection="0">
      <alignment vertical="center"/>
    </xf>
    <xf numFmtId="0" fontId="12" fillId="9" borderId="0" applyNumberFormat="0" applyBorder="0" applyAlignment="0" applyProtection="0">
      <alignment vertical="center"/>
    </xf>
    <xf numFmtId="0" fontId="17" fillId="26" borderId="0" applyNumberFormat="0" applyBorder="0" applyAlignment="0" applyProtection="0">
      <alignment vertical="center"/>
    </xf>
    <xf numFmtId="0" fontId="17" fillId="25" borderId="0" applyNumberFormat="0" applyBorder="0" applyAlignment="0" applyProtection="0">
      <alignment vertical="center"/>
    </xf>
    <xf numFmtId="0" fontId="17" fillId="11" borderId="0" applyNumberFormat="0" applyBorder="0" applyAlignment="0" applyProtection="0">
      <alignment vertical="center"/>
    </xf>
    <xf numFmtId="0" fontId="17" fillId="13" borderId="0" applyNumberFormat="0" applyBorder="0" applyAlignment="0" applyProtection="0">
      <alignment vertical="center"/>
    </xf>
    <xf numFmtId="0" fontId="12" fillId="21" borderId="0" applyNumberFormat="0" applyBorder="0" applyAlignment="0" applyProtection="0">
      <alignment vertical="center"/>
    </xf>
    <xf numFmtId="0" fontId="12" fillId="28" borderId="0" applyNumberFormat="0" applyBorder="0" applyAlignment="0" applyProtection="0">
      <alignment vertical="center"/>
    </xf>
    <xf numFmtId="0" fontId="17" fillId="34" borderId="0" applyNumberFormat="0" applyBorder="0" applyAlignment="0" applyProtection="0">
      <alignment vertical="center"/>
    </xf>
    <xf numFmtId="0" fontId="17" fillId="33" borderId="0" applyNumberFormat="0" applyBorder="0" applyAlignment="0" applyProtection="0">
      <alignment vertical="center"/>
    </xf>
    <xf numFmtId="0" fontId="12" fillId="32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0" fontId="12" fillId="35" borderId="0" applyNumberFormat="0" applyBorder="0" applyAlignment="0" applyProtection="0">
      <alignment vertical="center"/>
    </xf>
    <xf numFmtId="0" fontId="12" fillId="19" borderId="0" applyNumberFormat="0" applyBorder="0" applyAlignment="0" applyProtection="0">
      <alignment vertical="center"/>
    </xf>
    <xf numFmtId="0" fontId="17" fillId="36" borderId="0" applyNumberFormat="0" applyBorder="0" applyAlignment="0" applyProtection="0">
      <alignment vertical="center"/>
    </xf>
    <xf numFmtId="0" fontId="12" fillId="27" borderId="0" applyNumberFormat="0" applyBorder="0" applyAlignment="0" applyProtection="0">
      <alignment vertical="center"/>
    </xf>
  </cellStyleXfs>
  <cellXfs count="69">
    <xf numFmtId="0" fontId="0" fillId="0" borderId="0" xfId="0">
      <alignment vertical="center"/>
    </xf>
    <xf numFmtId="26" fontId="1" fillId="0" borderId="0" xfId="0" applyNumberFormat="1" applyFont="1">
      <alignment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center" vertical="center" wrapText="1"/>
    </xf>
    <xf numFmtId="14" fontId="1" fillId="0" borderId="0" xfId="0" applyNumberFormat="1" applyFont="1">
      <alignment vertical="center"/>
    </xf>
    <xf numFmtId="20" fontId="1" fillId="0" borderId="0" xfId="0" applyNumberFormat="1" applyFont="1">
      <alignment vertical="center"/>
    </xf>
    <xf numFmtId="10" fontId="1" fillId="0" borderId="0" xfId="0" applyNumberFormat="1" applyFont="1">
      <alignment vertical="center"/>
    </xf>
    <xf numFmtId="14" fontId="0" fillId="0" borderId="0" xfId="0" applyNumberFormat="1">
      <alignment vertical="center"/>
    </xf>
    <xf numFmtId="20" fontId="0" fillId="0" borderId="0" xfId="0" applyNumberFormat="1">
      <alignment vertical="center"/>
    </xf>
    <xf numFmtId="0" fontId="2" fillId="0" borderId="0" xfId="10" applyFont="1" applyAlignment="1" applyProtection="1">
      <alignment vertical="center"/>
    </xf>
    <xf numFmtId="0" fontId="3" fillId="0" borderId="0" xfId="10" applyFont="1" applyAlignment="1" applyProtection="1">
      <alignment vertical="center" wrapText="1"/>
    </xf>
    <xf numFmtId="0" fontId="1" fillId="2" borderId="2" xfId="0" applyFont="1" applyFill="1" applyBorder="1" applyAlignment="1">
      <alignment horizontal="center" vertical="center"/>
    </xf>
    <xf numFmtId="0" fontId="3" fillId="0" borderId="0" xfId="10" applyFont="1" applyAlignment="1" applyProtection="1">
      <alignment horizontal="center" vertical="center" wrapText="1"/>
    </xf>
    <xf numFmtId="26" fontId="4" fillId="0" borderId="0" xfId="0" applyNumberFormat="1" applyFont="1">
      <alignment vertical="center"/>
    </xf>
    <xf numFmtId="10" fontId="1" fillId="0" borderId="0" xfId="0" applyNumberFormat="1" applyFont="1" applyAlignment="1">
      <alignment vertical="center" wrapText="1"/>
    </xf>
    <xf numFmtId="0" fontId="5" fillId="0" borderId="0" xfId="10" applyAlignment="1" applyProtection="1">
      <alignment vertical="center"/>
    </xf>
    <xf numFmtId="0" fontId="1" fillId="0" borderId="0" xfId="0" applyFont="1" applyAlignment="1">
      <alignment vertical="center" wrapText="1"/>
    </xf>
    <xf numFmtId="0" fontId="1" fillId="0" borderId="0" xfId="0" applyFont="1" applyAlignment="1">
      <alignment horizontal="left" vertical="center" indent="1"/>
    </xf>
    <xf numFmtId="0" fontId="6" fillId="0" borderId="0" xfId="0" applyFont="1" applyAlignment="1">
      <alignment horizontal="center" vertical="center" wrapText="1"/>
    </xf>
    <xf numFmtId="0" fontId="1" fillId="0" borderId="0" xfId="0" applyFont="1" applyAlignment="1">
      <alignment horizontal="center" vertical="center" wrapText="1"/>
    </xf>
    <xf numFmtId="26" fontId="0" fillId="0" borderId="0" xfId="0" applyNumberFormat="1">
      <alignment vertical="center"/>
    </xf>
    <xf numFmtId="14" fontId="0" fillId="0" borderId="2" xfId="0" applyNumberFormat="1" applyBorder="1">
      <alignment vertical="center"/>
    </xf>
    <xf numFmtId="20" fontId="0" fillId="0" borderId="3" xfId="0" applyNumberFormat="1" applyBorder="1">
      <alignment vertical="center"/>
    </xf>
    <xf numFmtId="0" fontId="0" fillId="0" borderId="3" xfId="0" applyBorder="1">
      <alignment vertical="center"/>
    </xf>
    <xf numFmtId="0" fontId="3" fillId="0" borderId="0" xfId="10" applyFont="1" applyAlignment="1" applyProtection="1">
      <alignment vertical="center"/>
    </xf>
    <xf numFmtId="26" fontId="0" fillId="0" borderId="4" xfId="0" applyNumberFormat="1" applyBorder="1">
      <alignment vertical="center"/>
    </xf>
    <xf numFmtId="9" fontId="1" fillId="2" borderId="1" xfId="11" applyFill="1" applyBorder="1" applyAlignment="1" applyProtection="1">
      <alignment horizontal="center" vertical="center" wrapText="1"/>
    </xf>
    <xf numFmtId="26" fontId="1" fillId="3" borderId="0" xfId="0" applyNumberFormat="1" applyFont="1" applyFill="1">
      <alignment vertical="center"/>
    </xf>
    <xf numFmtId="14" fontId="4" fillId="0" borderId="2" xfId="0" applyNumberFormat="1" applyFont="1" applyBorder="1">
      <alignment vertical="center"/>
    </xf>
    <xf numFmtId="20" fontId="4" fillId="0" borderId="3" xfId="0" applyNumberFormat="1" applyFont="1" applyBorder="1">
      <alignment vertical="center"/>
    </xf>
    <xf numFmtId="0" fontId="4" fillId="0" borderId="3" xfId="0" applyFont="1" applyBorder="1">
      <alignment vertical="center"/>
    </xf>
    <xf numFmtId="26" fontId="4" fillId="0" borderId="3" xfId="0" applyNumberFormat="1" applyFont="1" applyBorder="1">
      <alignment vertical="center"/>
    </xf>
    <xf numFmtId="26" fontId="4" fillId="0" borderId="4" xfId="0" applyNumberFormat="1" applyFont="1" applyBorder="1">
      <alignment vertical="center"/>
    </xf>
    <xf numFmtId="20" fontId="7" fillId="0" borderId="0" xfId="0" applyNumberFormat="1" applyFont="1">
      <alignment vertical="center"/>
    </xf>
    <xf numFmtId="14" fontId="4" fillId="0" borderId="1" xfId="0" applyNumberFormat="1" applyFont="1" applyBorder="1">
      <alignment vertical="center"/>
    </xf>
    <xf numFmtId="20" fontId="4" fillId="0" borderId="1" xfId="0" applyNumberFormat="1" applyFont="1" applyBorder="1">
      <alignment vertical="center"/>
    </xf>
    <xf numFmtId="0" fontId="4" fillId="0" borderId="1" xfId="0" applyFont="1" applyBorder="1">
      <alignment vertical="center"/>
    </xf>
    <xf numFmtId="26" fontId="4" fillId="0" borderId="1" xfId="0" applyNumberFormat="1" applyFont="1" applyBorder="1">
      <alignment vertical="center"/>
    </xf>
    <xf numFmtId="0" fontId="1" fillId="0" borderId="0" xfId="0" applyNumberFormat="1" applyFont="1">
      <alignment vertical="center"/>
    </xf>
    <xf numFmtId="26" fontId="1" fillId="0" borderId="5" xfId="0" applyNumberFormat="1" applyFont="1" applyBorder="1">
      <alignment vertical="center"/>
    </xf>
    <xf numFmtId="14" fontId="1" fillId="0" borderId="2" xfId="0" applyNumberFormat="1" applyFont="1" applyBorder="1">
      <alignment vertical="center"/>
    </xf>
    <xf numFmtId="20" fontId="1" fillId="0" borderId="3" xfId="0" applyNumberFormat="1" applyFont="1" applyBorder="1">
      <alignment vertical="center"/>
    </xf>
    <xf numFmtId="0" fontId="1" fillId="0" borderId="3" xfId="0" applyFont="1" applyBorder="1">
      <alignment vertical="center"/>
    </xf>
    <xf numFmtId="26" fontId="1" fillId="0" borderId="3" xfId="0" applyNumberFormat="1" applyFont="1" applyBorder="1">
      <alignment vertical="center"/>
    </xf>
    <xf numFmtId="26" fontId="1" fillId="0" borderId="4" xfId="0" applyNumberFormat="1" applyFont="1" applyBorder="1">
      <alignment vertical="center"/>
    </xf>
    <xf numFmtId="9" fontId="1" fillId="0" borderId="0" xfId="0" applyNumberFormat="1" applyFont="1">
      <alignment vertical="center"/>
    </xf>
    <xf numFmtId="14" fontId="1" fillId="0" borderId="6" xfId="0" applyNumberFormat="1" applyFont="1" applyBorder="1">
      <alignment vertical="center"/>
    </xf>
    <xf numFmtId="20" fontId="1" fillId="0" borderId="7" xfId="0" applyNumberFormat="1" applyFont="1" applyBorder="1">
      <alignment vertical="center"/>
    </xf>
    <xf numFmtId="0" fontId="1" fillId="0" borderId="6" xfId="0" applyFont="1" applyBorder="1">
      <alignment vertical="center"/>
    </xf>
    <xf numFmtId="26" fontId="1" fillId="0" borderId="8" xfId="0" applyNumberFormat="1" applyFont="1" applyBorder="1">
      <alignment vertical="center"/>
    </xf>
    <xf numFmtId="0" fontId="1" fillId="0" borderId="8" xfId="0" applyFont="1" applyBorder="1">
      <alignment vertical="center"/>
    </xf>
    <xf numFmtId="0" fontId="4" fillId="4" borderId="0" xfId="0" applyFont="1" applyFill="1">
      <alignment vertical="center"/>
    </xf>
    <xf numFmtId="0" fontId="4" fillId="0" borderId="7" xfId="0" applyFont="1" applyBorder="1">
      <alignment vertical="center"/>
    </xf>
    <xf numFmtId="20" fontId="1" fillId="0" borderId="8" xfId="0" applyNumberFormat="1" applyFont="1" applyBorder="1">
      <alignment vertical="center"/>
    </xf>
    <xf numFmtId="0" fontId="1" fillId="0" borderId="0" xfId="0" applyFont="1" applyFill="1" applyBorder="1">
      <alignment vertical="center"/>
    </xf>
    <xf numFmtId="0" fontId="1" fillId="0" borderId="0" xfId="0" applyFont="1" applyFill="1" applyBorder="1" applyAlignment="1">
      <alignment vertical="center" wrapText="1"/>
    </xf>
    <xf numFmtId="0" fontId="1" fillId="0" borderId="0" xfId="0" applyFont="1" applyAlignment="1">
      <alignment horizontal="left" vertical="center"/>
    </xf>
    <xf numFmtId="0" fontId="4" fillId="5" borderId="2" xfId="0" applyFont="1" applyFill="1" applyBorder="1" applyAlignment="1">
      <alignment horizontal="left" vertical="center"/>
    </xf>
    <xf numFmtId="26" fontId="4" fillId="5" borderId="4" xfId="0" applyNumberFormat="1" applyFont="1" applyFill="1" applyBorder="1">
      <alignment vertical="center"/>
    </xf>
    <xf numFmtId="0" fontId="2" fillId="2" borderId="1" xfId="10" applyFont="1" applyFill="1" applyBorder="1" applyAlignment="1" applyProtection="1">
      <alignment horizontal="left" vertical="center" wrapText="1"/>
    </xf>
    <xf numFmtId="26" fontId="8" fillId="6" borderId="0" xfId="0" applyNumberFormat="1" applyFont="1" applyFill="1">
      <alignment vertical="center"/>
    </xf>
    <xf numFmtId="176" fontId="1" fillId="0" borderId="0" xfId="0" applyNumberFormat="1" applyFont="1">
      <alignment vertical="center"/>
    </xf>
    <xf numFmtId="9" fontId="2" fillId="2" borderId="1" xfId="11" applyFont="1" applyFill="1" applyBorder="1" applyAlignment="1" applyProtection="1">
      <alignment horizontal="left" vertical="center" wrapText="1"/>
    </xf>
    <xf numFmtId="9" fontId="2" fillId="2" borderId="1" xfId="10" applyNumberFormat="1" applyFont="1" applyFill="1" applyBorder="1" applyAlignment="1" applyProtection="1">
      <alignment horizontal="left" vertical="center" wrapText="1"/>
    </xf>
    <xf numFmtId="14" fontId="0" fillId="0" borderId="0" xfId="0" applyNumberFormat="1" applyFont="1">
      <alignment vertical="center"/>
    </xf>
    <xf numFmtId="20" fontId="0" fillId="0" borderId="0" xfId="0" applyNumberFormat="1" applyFont="1">
      <alignment vertical="center"/>
    </xf>
    <xf numFmtId="26" fontId="0" fillId="0" borderId="0" xfId="0" applyNumberFormat="1" applyFont="1">
      <alignment vertical="center"/>
    </xf>
    <xf numFmtId="26" fontId="9" fillId="0" borderId="0" xfId="0" applyNumberFormat="1" applyFont="1">
      <alignment vertical="center"/>
    </xf>
    <xf numFmtId="0" fontId="1" fillId="2" borderId="0" xfId="0" applyFont="1" applyFill="1" applyBorder="1" applyAlignment="1">
      <alignment horizontal="center" vertical="center" wrapText="1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dxfs count="1">
    <dxf>
      <font>
        <name val="宋体"/>
        <scheme val="none"/>
        <charset val="134"/>
        <family val="0"/>
        <b val="0"/>
        <i val="0"/>
        <strike val="0"/>
        <u val="none"/>
        <sz val="11"/>
        <color rgb="FF000000"/>
      </font>
      <numFmt numFmtId="176" formatCode="&quot;$&quot;#,##0.00_);[Red]\(&quot;$&quot;#,##0.00\)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9" Type="http://schemas.openxmlformats.org/officeDocument/2006/relationships/worksheet" Target="worksheets/sheet99.xml"/><Relationship Id="rId98" Type="http://schemas.openxmlformats.org/officeDocument/2006/relationships/worksheet" Target="worksheets/sheet98.xml"/><Relationship Id="rId97" Type="http://schemas.openxmlformats.org/officeDocument/2006/relationships/worksheet" Target="worksheets/sheet97.xml"/><Relationship Id="rId96" Type="http://schemas.openxmlformats.org/officeDocument/2006/relationships/worksheet" Target="worksheets/sheet96.xml"/><Relationship Id="rId95" Type="http://schemas.openxmlformats.org/officeDocument/2006/relationships/worksheet" Target="worksheets/sheet95.xml"/><Relationship Id="rId94" Type="http://schemas.openxmlformats.org/officeDocument/2006/relationships/worksheet" Target="worksheets/sheet94.xml"/><Relationship Id="rId93" Type="http://schemas.openxmlformats.org/officeDocument/2006/relationships/worksheet" Target="worksheets/sheet93.xml"/><Relationship Id="rId92" Type="http://schemas.openxmlformats.org/officeDocument/2006/relationships/worksheet" Target="worksheets/sheet92.xml"/><Relationship Id="rId91" Type="http://schemas.openxmlformats.org/officeDocument/2006/relationships/worksheet" Target="worksheets/sheet91.xml"/><Relationship Id="rId90" Type="http://schemas.openxmlformats.org/officeDocument/2006/relationships/worksheet" Target="worksheets/sheet90.xml"/><Relationship Id="rId9" Type="http://schemas.openxmlformats.org/officeDocument/2006/relationships/worksheet" Target="worksheets/sheet9.xml"/><Relationship Id="rId89" Type="http://schemas.openxmlformats.org/officeDocument/2006/relationships/worksheet" Target="worksheets/sheet89.xml"/><Relationship Id="rId88" Type="http://schemas.openxmlformats.org/officeDocument/2006/relationships/worksheet" Target="worksheets/sheet88.xml"/><Relationship Id="rId87" Type="http://schemas.openxmlformats.org/officeDocument/2006/relationships/worksheet" Target="worksheets/sheet87.xml"/><Relationship Id="rId86" Type="http://schemas.openxmlformats.org/officeDocument/2006/relationships/worksheet" Target="worksheets/sheet86.xml"/><Relationship Id="rId85" Type="http://schemas.openxmlformats.org/officeDocument/2006/relationships/worksheet" Target="worksheets/sheet85.xml"/><Relationship Id="rId84" Type="http://schemas.openxmlformats.org/officeDocument/2006/relationships/worksheet" Target="worksheets/sheet84.xml"/><Relationship Id="rId83" Type="http://schemas.openxmlformats.org/officeDocument/2006/relationships/worksheet" Target="worksheets/sheet83.xml"/><Relationship Id="rId82" Type="http://schemas.openxmlformats.org/officeDocument/2006/relationships/worksheet" Target="worksheets/sheet82.xml"/><Relationship Id="rId81" Type="http://schemas.openxmlformats.org/officeDocument/2006/relationships/worksheet" Target="worksheets/sheet81.xml"/><Relationship Id="rId80" Type="http://schemas.openxmlformats.org/officeDocument/2006/relationships/worksheet" Target="worksheets/sheet80.xml"/><Relationship Id="rId8" Type="http://schemas.openxmlformats.org/officeDocument/2006/relationships/worksheet" Target="worksheets/sheet8.xml"/><Relationship Id="rId79" Type="http://schemas.openxmlformats.org/officeDocument/2006/relationships/worksheet" Target="worksheets/sheet79.xml"/><Relationship Id="rId78" Type="http://schemas.openxmlformats.org/officeDocument/2006/relationships/worksheet" Target="worksheets/sheet78.xml"/><Relationship Id="rId77" Type="http://schemas.openxmlformats.org/officeDocument/2006/relationships/worksheet" Target="worksheets/sheet77.xml"/><Relationship Id="rId76" Type="http://schemas.openxmlformats.org/officeDocument/2006/relationships/worksheet" Target="worksheets/sheet76.xml"/><Relationship Id="rId75" Type="http://schemas.openxmlformats.org/officeDocument/2006/relationships/worksheet" Target="worksheets/sheet75.xml"/><Relationship Id="rId74" Type="http://schemas.openxmlformats.org/officeDocument/2006/relationships/worksheet" Target="worksheets/sheet74.xml"/><Relationship Id="rId73" Type="http://schemas.openxmlformats.org/officeDocument/2006/relationships/worksheet" Target="worksheets/sheet73.xml"/><Relationship Id="rId72" Type="http://schemas.openxmlformats.org/officeDocument/2006/relationships/worksheet" Target="worksheets/sheet72.xml"/><Relationship Id="rId71" Type="http://schemas.openxmlformats.org/officeDocument/2006/relationships/worksheet" Target="worksheets/sheet71.xml"/><Relationship Id="rId70" Type="http://schemas.openxmlformats.org/officeDocument/2006/relationships/worksheet" Target="worksheets/sheet70.xml"/><Relationship Id="rId7" Type="http://schemas.openxmlformats.org/officeDocument/2006/relationships/worksheet" Target="worksheets/sheet7.xml"/><Relationship Id="rId69" Type="http://schemas.openxmlformats.org/officeDocument/2006/relationships/worksheet" Target="worksheets/sheet69.xml"/><Relationship Id="rId68" Type="http://schemas.openxmlformats.org/officeDocument/2006/relationships/worksheet" Target="worksheets/sheet68.xml"/><Relationship Id="rId67" Type="http://schemas.openxmlformats.org/officeDocument/2006/relationships/worksheet" Target="worksheets/sheet67.xml"/><Relationship Id="rId66" Type="http://schemas.openxmlformats.org/officeDocument/2006/relationships/worksheet" Target="worksheets/sheet66.xml"/><Relationship Id="rId65" Type="http://schemas.openxmlformats.org/officeDocument/2006/relationships/worksheet" Target="worksheets/sheet65.xml"/><Relationship Id="rId64" Type="http://schemas.openxmlformats.org/officeDocument/2006/relationships/worksheet" Target="worksheets/sheet64.xml"/><Relationship Id="rId63" Type="http://schemas.openxmlformats.org/officeDocument/2006/relationships/worksheet" Target="worksheets/sheet63.xml"/><Relationship Id="rId62" Type="http://schemas.openxmlformats.org/officeDocument/2006/relationships/worksheet" Target="worksheets/sheet62.xml"/><Relationship Id="rId61" Type="http://schemas.openxmlformats.org/officeDocument/2006/relationships/worksheet" Target="worksheets/sheet61.xml"/><Relationship Id="rId60" Type="http://schemas.openxmlformats.org/officeDocument/2006/relationships/worksheet" Target="worksheets/sheet60.xml"/><Relationship Id="rId6" Type="http://schemas.openxmlformats.org/officeDocument/2006/relationships/worksheet" Target="worksheets/sheet6.xml"/><Relationship Id="rId59" Type="http://schemas.openxmlformats.org/officeDocument/2006/relationships/worksheet" Target="worksheets/sheet59.xml"/><Relationship Id="rId58" Type="http://schemas.openxmlformats.org/officeDocument/2006/relationships/worksheet" Target="worksheets/sheet58.xml"/><Relationship Id="rId57" Type="http://schemas.openxmlformats.org/officeDocument/2006/relationships/worksheet" Target="worksheets/sheet57.xml"/><Relationship Id="rId56" Type="http://schemas.openxmlformats.org/officeDocument/2006/relationships/worksheet" Target="worksheets/sheet56.xml"/><Relationship Id="rId55" Type="http://schemas.openxmlformats.org/officeDocument/2006/relationships/worksheet" Target="worksheets/sheet55.xml"/><Relationship Id="rId54" Type="http://schemas.openxmlformats.org/officeDocument/2006/relationships/worksheet" Target="worksheets/sheet54.xml"/><Relationship Id="rId53" Type="http://schemas.openxmlformats.org/officeDocument/2006/relationships/worksheet" Target="worksheets/sheet53.xml"/><Relationship Id="rId52" Type="http://schemas.openxmlformats.org/officeDocument/2006/relationships/worksheet" Target="worksheets/sheet52.xml"/><Relationship Id="rId51" Type="http://schemas.openxmlformats.org/officeDocument/2006/relationships/worksheet" Target="worksheets/sheet51.xml"/><Relationship Id="rId50" Type="http://schemas.openxmlformats.org/officeDocument/2006/relationships/worksheet" Target="worksheets/sheet50.xml"/><Relationship Id="rId5" Type="http://schemas.openxmlformats.org/officeDocument/2006/relationships/worksheet" Target="worksheets/sheet5.xml"/><Relationship Id="rId49" Type="http://schemas.openxmlformats.org/officeDocument/2006/relationships/worksheet" Target="worksheets/sheet49.xml"/><Relationship Id="rId48" Type="http://schemas.openxmlformats.org/officeDocument/2006/relationships/worksheet" Target="worksheets/sheet48.xml"/><Relationship Id="rId47" Type="http://schemas.openxmlformats.org/officeDocument/2006/relationships/worksheet" Target="worksheets/sheet47.xml"/><Relationship Id="rId46" Type="http://schemas.openxmlformats.org/officeDocument/2006/relationships/worksheet" Target="worksheets/sheet46.xml"/><Relationship Id="rId45" Type="http://schemas.openxmlformats.org/officeDocument/2006/relationships/worksheet" Target="worksheets/sheet45.xml"/><Relationship Id="rId44" Type="http://schemas.openxmlformats.org/officeDocument/2006/relationships/worksheet" Target="worksheets/sheet44.xml"/><Relationship Id="rId43" Type="http://schemas.openxmlformats.org/officeDocument/2006/relationships/worksheet" Target="worksheets/sheet43.xml"/><Relationship Id="rId42" Type="http://schemas.openxmlformats.org/officeDocument/2006/relationships/worksheet" Target="worksheets/sheet42.xml"/><Relationship Id="rId41" Type="http://schemas.openxmlformats.org/officeDocument/2006/relationships/worksheet" Target="worksheets/sheet41.xml"/><Relationship Id="rId40" Type="http://schemas.openxmlformats.org/officeDocument/2006/relationships/worksheet" Target="worksheets/sheet40.xml"/><Relationship Id="rId4" Type="http://schemas.openxmlformats.org/officeDocument/2006/relationships/worksheet" Target="worksheets/sheet4.xml"/><Relationship Id="rId39" Type="http://schemas.openxmlformats.org/officeDocument/2006/relationships/worksheet" Target="worksheets/sheet39.xml"/><Relationship Id="rId38" Type="http://schemas.openxmlformats.org/officeDocument/2006/relationships/worksheet" Target="worksheets/sheet38.xml"/><Relationship Id="rId37" Type="http://schemas.openxmlformats.org/officeDocument/2006/relationships/worksheet" Target="worksheets/sheet37.xml"/><Relationship Id="rId36" Type="http://schemas.openxmlformats.org/officeDocument/2006/relationships/worksheet" Target="worksheets/sheet36.xml"/><Relationship Id="rId35" Type="http://schemas.openxmlformats.org/officeDocument/2006/relationships/worksheet" Target="worksheets/sheet35.xml"/><Relationship Id="rId34" Type="http://schemas.openxmlformats.org/officeDocument/2006/relationships/worksheet" Target="worksheets/sheet34.xml"/><Relationship Id="rId33" Type="http://schemas.openxmlformats.org/officeDocument/2006/relationships/worksheet" Target="worksheets/sheet33.xml"/><Relationship Id="rId32" Type="http://schemas.openxmlformats.org/officeDocument/2006/relationships/worksheet" Target="worksheets/sheet32.xml"/><Relationship Id="rId31" Type="http://schemas.openxmlformats.org/officeDocument/2006/relationships/worksheet" Target="worksheets/sheet31.xml"/><Relationship Id="rId30" Type="http://schemas.openxmlformats.org/officeDocument/2006/relationships/worksheet" Target="worksheets/sheet30.xml"/><Relationship Id="rId3" Type="http://schemas.openxmlformats.org/officeDocument/2006/relationships/worksheet" Target="worksheets/sheet3.xml"/><Relationship Id="rId29" Type="http://schemas.openxmlformats.org/officeDocument/2006/relationships/worksheet" Target="worksheets/sheet29.xml"/><Relationship Id="rId28" Type="http://schemas.openxmlformats.org/officeDocument/2006/relationships/worksheet" Target="worksheets/sheet28.xml"/><Relationship Id="rId27" Type="http://schemas.openxmlformats.org/officeDocument/2006/relationships/worksheet" Target="worksheets/sheet27.xml"/><Relationship Id="rId26" Type="http://schemas.openxmlformats.org/officeDocument/2006/relationships/worksheet" Target="worksheets/sheet26.xml"/><Relationship Id="rId25" Type="http://schemas.openxmlformats.org/officeDocument/2006/relationships/worksheet" Target="worksheets/sheet25.xml"/><Relationship Id="rId24" Type="http://schemas.openxmlformats.org/officeDocument/2006/relationships/worksheet" Target="worksheets/sheet24.xml"/><Relationship Id="rId23" Type="http://schemas.openxmlformats.org/officeDocument/2006/relationships/worksheet" Target="worksheets/sheet23.xml"/><Relationship Id="rId22" Type="http://schemas.openxmlformats.org/officeDocument/2006/relationships/worksheet" Target="worksheets/sheet22.xml"/><Relationship Id="rId21" Type="http://schemas.openxmlformats.org/officeDocument/2006/relationships/worksheet" Target="worksheets/sheet21.xml"/><Relationship Id="rId20" Type="http://schemas.openxmlformats.org/officeDocument/2006/relationships/worksheet" Target="worksheets/sheet20.xml"/><Relationship Id="rId2" Type="http://schemas.openxmlformats.org/officeDocument/2006/relationships/worksheet" Target="worksheets/sheet2.xml"/><Relationship Id="rId19" Type="http://schemas.openxmlformats.org/officeDocument/2006/relationships/worksheet" Target="worksheets/sheet19.xml"/><Relationship Id="rId186" Type="http://schemas.openxmlformats.org/officeDocument/2006/relationships/sharedStrings" Target="sharedStrings.xml"/><Relationship Id="rId185" Type="http://schemas.openxmlformats.org/officeDocument/2006/relationships/styles" Target="styles.xml"/><Relationship Id="rId184" Type="http://schemas.openxmlformats.org/officeDocument/2006/relationships/theme" Target="theme/theme1.xml"/><Relationship Id="rId183" Type="http://schemas.openxmlformats.org/officeDocument/2006/relationships/pivotCacheDefinition" Target="pivotCache/pivotCacheDefinition71.xml"/><Relationship Id="rId182" Type="http://schemas.openxmlformats.org/officeDocument/2006/relationships/pivotCacheDefinition" Target="pivotCache/pivotCacheDefinition70.xml"/><Relationship Id="rId181" Type="http://schemas.openxmlformats.org/officeDocument/2006/relationships/pivotCacheDefinition" Target="pivotCache/pivotCacheDefinition69.xml"/><Relationship Id="rId180" Type="http://schemas.openxmlformats.org/officeDocument/2006/relationships/pivotCacheDefinition" Target="pivotCache/pivotCacheDefinition68.xml"/><Relationship Id="rId18" Type="http://schemas.openxmlformats.org/officeDocument/2006/relationships/worksheet" Target="worksheets/sheet18.xml"/><Relationship Id="rId179" Type="http://schemas.openxmlformats.org/officeDocument/2006/relationships/pivotCacheDefinition" Target="pivotCache/pivotCacheDefinition67.xml"/><Relationship Id="rId178" Type="http://schemas.openxmlformats.org/officeDocument/2006/relationships/pivotCacheDefinition" Target="pivotCache/pivotCacheDefinition66.xml"/><Relationship Id="rId177" Type="http://schemas.openxmlformats.org/officeDocument/2006/relationships/pivotCacheDefinition" Target="pivotCache/pivotCacheDefinition65.xml"/><Relationship Id="rId176" Type="http://schemas.openxmlformats.org/officeDocument/2006/relationships/pivotCacheDefinition" Target="pivotCache/pivotCacheDefinition64.xml"/><Relationship Id="rId175" Type="http://schemas.openxmlformats.org/officeDocument/2006/relationships/pivotCacheDefinition" Target="pivotCache/pivotCacheDefinition63.xml"/><Relationship Id="rId174" Type="http://schemas.openxmlformats.org/officeDocument/2006/relationships/pivotCacheDefinition" Target="pivotCache/pivotCacheDefinition62.xml"/><Relationship Id="rId173" Type="http://schemas.openxmlformats.org/officeDocument/2006/relationships/pivotCacheDefinition" Target="pivotCache/pivotCacheDefinition61.xml"/><Relationship Id="rId172" Type="http://schemas.openxmlformats.org/officeDocument/2006/relationships/pivotCacheDefinition" Target="pivotCache/pivotCacheDefinition60.xml"/><Relationship Id="rId171" Type="http://schemas.openxmlformats.org/officeDocument/2006/relationships/pivotCacheDefinition" Target="pivotCache/pivotCacheDefinition59.xml"/><Relationship Id="rId170" Type="http://schemas.openxmlformats.org/officeDocument/2006/relationships/pivotCacheDefinition" Target="pivotCache/pivotCacheDefinition58.xml"/><Relationship Id="rId17" Type="http://schemas.openxmlformats.org/officeDocument/2006/relationships/worksheet" Target="worksheets/sheet17.xml"/><Relationship Id="rId169" Type="http://schemas.openxmlformats.org/officeDocument/2006/relationships/pivotCacheDefinition" Target="pivotCache/pivotCacheDefinition57.xml"/><Relationship Id="rId168" Type="http://schemas.openxmlformats.org/officeDocument/2006/relationships/pivotCacheDefinition" Target="pivotCache/pivotCacheDefinition56.xml"/><Relationship Id="rId167" Type="http://schemas.openxmlformats.org/officeDocument/2006/relationships/pivotCacheDefinition" Target="pivotCache/pivotCacheDefinition55.xml"/><Relationship Id="rId166" Type="http://schemas.openxmlformats.org/officeDocument/2006/relationships/pivotCacheDefinition" Target="pivotCache/pivotCacheDefinition54.xml"/><Relationship Id="rId165" Type="http://schemas.openxmlformats.org/officeDocument/2006/relationships/pivotCacheDefinition" Target="pivotCache/pivotCacheDefinition53.xml"/><Relationship Id="rId164" Type="http://schemas.openxmlformats.org/officeDocument/2006/relationships/pivotCacheDefinition" Target="pivotCache/pivotCacheDefinition52.xml"/><Relationship Id="rId163" Type="http://schemas.openxmlformats.org/officeDocument/2006/relationships/pivotCacheDefinition" Target="pivotCache/pivotCacheDefinition51.xml"/><Relationship Id="rId162" Type="http://schemas.openxmlformats.org/officeDocument/2006/relationships/pivotCacheDefinition" Target="pivotCache/pivotCacheDefinition50.xml"/><Relationship Id="rId161" Type="http://schemas.openxmlformats.org/officeDocument/2006/relationships/pivotCacheDefinition" Target="pivotCache/pivotCacheDefinition49.xml"/><Relationship Id="rId160" Type="http://schemas.openxmlformats.org/officeDocument/2006/relationships/pivotCacheDefinition" Target="pivotCache/pivotCacheDefinition48.xml"/><Relationship Id="rId16" Type="http://schemas.openxmlformats.org/officeDocument/2006/relationships/worksheet" Target="worksheets/sheet16.xml"/><Relationship Id="rId159" Type="http://schemas.openxmlformats.org/officeDocument/2006/relationships/pivotCacheDefinition" Target="pivotCache/pivotCacheDefinition47.xml"/><Relationship Id="rId158" Type="http://schemas.openxmlformats.org/officeDocument/2006/relationships/pivotCacheDefinition" Target="pivotCache/pivotCacheDefinition46.xml"/><Relationship Id="rId157" Type="http://schemas.openxmlformats.org/officeDocument/2006/relationships/pivotCacheDefinition" Target="pivotCache/pivotCacheDefinition45.xml"/><Relationship Id="rId156" Type="http://schemas.openxmlformats.org/officeDocument/2006/relationships/pivotCacheDefinition" Target="pivotCache/pivotCacheDefinition44.xml"/><Relationship Id="rId155" Type="http://schemas.openxmlformats.org/officeDocument/2006/relationships/pivotCacheDefinition" Target="pivotCache/pivotCacheDefinition43.xml"/><Relationship Id="rId154" Type="http://schemas.openxmlformats.org/officeDocument/2006/relationships/pivotCacheDefinition" Target="pivotCache/pivotCacheDefinition42.xml"/><Relationship Id="rId153" Type="http://schemas.openxmlformats.org/officeDocument/2006/relationships/pivotCacheDefinition" Target="pivotCache/pivotCacheDefinition41.xml"/><Relationship Id="rId152" Type="http://schemas.openxmlformats.org/officeDocument/2006/relationships/pivotCacheDefinition" Target="pivotCache/pivotCacheDefinition40.xml"/><Relationship Id="rId151" Type="http://schemas.openxmlformats.org/officeDocument/2006/relationships/pivotCacheDefinition" Target="pivotCache/pivotCacheDefinition39.xml"/><Relationship Id="rId150" Type="http://schemas.openxmlformats.org/officeDocument/2006/relationships/pivotCacheDefinition" Target="pivotCache/pivotCacheDefinition38.xml"/><Relationship Id="rId15" Type="http://schemas.openxmlformats.org/officeDocument/2006/relationships/worksheet" Target="worksheets/sheet15.xml"/><Relationship Id="rId149" Type="http://schemas.openxmlformats.org/officeDocument/2006/relationships/pivotCacheDefinition" Target="pivotCache/pivotCacheDefinition37.xml"/><Relationship Id="rId148" Type="http://schemas.openxmlformats.org/officeDocument/2006/relationships/pivotCacheDefinition" Target="pivotCache/pivotCacheDefinition36.xml"/><Relationship Id="rId147" Type="http://schemas.openxmlformats.org/officeDocument/2006/relationships/pivotCacheDefinition" Target="pivotCache/pivotCacheDefinition35.xml"/><Relationship Id="rId146" Type="http://schemas.openxmlformats.org/officeDocument/2006/relationships/pivotCacheDefinition" Target="pivotCache/pivotCacheDefinition34.xml"/><Relationship Id="rId145" Type="http://schemas.openxmlformats.org/officeDocument/2006/relationships/pivotCacheDefinition" Target="pivotCache/pivotCacheDefinition33.xml"/><Relationship Id="rId144" Type="http://schemas.openxmlformats.org/officeDocument/2006/relationships/pivotCacheDefinition" Target="pivotCache/pivotCacheDefinition32.xml"/><Relationship Id="rId143" Type="http://schemas.openxmlformats.org/officeDocument/2006/relationships/pivotCacheDefinition" Target="pivotCache/pivotCacheDefinition31.xml"/><Relationship Id="rId142" Type="http://schemas.openxmlformats.org/officeDocument/2006/relationships/pivotCacheDefinition" Target="pivotCache/pivotCacheDefinition30.xml"/><Relationship Id="rId141" Type="http://schemas.openxmlformats.org/officeDocument/2006/relationships/pivotCacheDefinition" Target="pivotCache/pivotCacheDefinition29.xml"/><Relationship Id="rId140" Type="http://schemas.openxmlformats.org/officeDocument/2006/relationships/pivotCacheDefinition" Target="pivotCache/pivotCacheDefinition28.xml"/><Relationship Id="rId14" Type="http://schemas.openxmlformats.org/officeDocument/2006/relationships/worksheet" Target="worksheets/sheet14.xml"/><Relationship Id="rId139" Type="http://schemas.openxmlformats.org/officeDocument/2006/relationships/pivotCacheDefinition" Target="pivotCache/pivotCacheDefinition27.xml"/><Relationship Id="rId138" Type="http://schemas.openxmlformats.org/officeDocument/2006/relationships/pivotCacheDefinition" Target="pivotCache/pivotCacheDefinition26.xml"/><Relationship Id="rId137" Type="http://schemas.openxmlformats.org/officeDocument/2006/relationships/pivotCacheDefinition" Target="pivotCache/pivotCacheDefinition25.xml"/><Relationship Id="rId136" Type="http://schemas.openxmlformats.org/officeDocument/2006/relationships/pivotCacheDefinition" Target="pivotCache/pivotCacheDefinition24.xml"/><Relationship Id="rId135" Type="http://schemas.openxmlformats.org/officeDocument/2006/relationships/pivotCacheDefinition" Target="pivotCache/pivotCacheDefinition23.xml"/><Relationship Id="rId134" Type="http://schemas.openxmlformats.org/officeDocument/2006/relationships/pivotCacheDefinition" Target="pivotCache/pivotCacheDefinition22.xml"/><Relationship Id="rId133" Type="http://schemas.openxmlformats.org/officeDocument/2006/relationships/pivotCacheDefinition" Target="pivotCache/pivotCacheDefinition21.xml"/><Relationship Id="rId132" Type="http://schemas.openxmlformats.org/officeDocument/2006/relationships/pivotCacheDefinition" Target="pivotCache/pivotCacheDefinition20.xml"/><Relationship Id="rId131" Type="http://schemas.openxmlformats.org/officeDocument/2006/relationships/pivotCacheDefinition" Target="pivotCache/pivotCacheDefinition19.xml"/><Relationship Id="rId130" Type="http://schemas.openxmlformats.org/officeDocument/2006/relationships/pivotCacheDefinition" Target="pivotCache/pivotCacheDefinition18.xml"/><Relationship Id="rId13" Type="http://schemas.openxmlformats.org/officeDocument/2006/relationships/worksheet" Target="worksheets/sheet13.xml"/><Relationship Id="rId129" Type="http://schemas.openxmlformats.org/officeDocument/2006/relationships/pivotCacheDefinition" Target="pivotCache/pivotCacheDefinition17.xml"/><Relationship Id="rId128" Type="http://schemas.openxmlformats.org/officeDocument/2006/relationships/pivotCacheDefinition" Target="pivotCache/pivotCacheDefinition16.xml"/><Relationship Id="rId127" Type="http://schemas.openxmlformats.org/officeDocument/2006/relationships/pivotCacheDefinition" Target="pivotCache/pivotCacheDefinition15.xml"/><Relationship Id="rId126" Type="http://schemas.openxmlformats.org/officeDocument/2006/relationships/pivotCacheDefinition" Target="pivotCache/pivotCacheDefinition14.xml"/><Relationship Id="rId125" Type="http://schemas.openxmlformats.org/officeDocument/2006/relationships/pivotCacheDefinition" Target="pivotCache/pivotCacheDefinition13.xml"/><Relationship Id="rId124" Type="http://schemas.openxmlformats.org/officeDocument/2006/relationships/pivotCacheDefinition" Target="pivotCache/pivotCacheDefinition12.xml"/><Relationship Id="rId123" Type="http://schemas.openxmlformats.org/officeDocument/2006/relationships/pivotCacheDefinition" Target="pivotCache/pivotCacheDefinition11.xml"/><Relationship Id="rId122" Type="http://schemas.openxmlformats.org/officeDocument/2006/relationships/pivotCacheDefinition" Target="pivotCache/pivotCacheDefinition10.xml"/><Relationship Id="rId121" Type="http://schemas.openxmlformats.org/officeDocument/2006/relationships/pivotCacheDefinition" Target="pivotCache/pivotCacheDefinition9.xml"/><Relationship Id="rId120" Type="http://schemas.openxmlformats.org/officeDocument/2006/relationships/pivotCacheDefinition" Target="pivotCache/pivotCacheDefinition8.xml"/><Relationship Id="rId12" Type="http://schemas.openxmlformats.org/officeDocument/2006/relationships/worksheet" Target="worksheets/sheet12.xml"/><Relationship Id="rId119" Type="http://schemas.openxmlformats.org/officeDocument/2006/relationships/pivotCacheDefinition" Target="pivotCache/pivotCacheDefinition7.xml"/><Relationship Id="rId118" Type="http://schemas.openxmlformats.org/officeDocument/2006/relationships/pivotCacheDefinition" Target="pivotCache/pivotCacheDefinition6.xml"/><Relationship Id="rId117" Type="http://schemas.openxmlformats.org/officeDocument/2006/relationships/pivotCacheDefinition" Target="pivotCache/pivotCacheDefinition5.xml"/><Relationship Id="rId116" Type="http://schemas.openxmlformats.org/officeDocument/2006/relationships/pivotCacheDefinition" Target="pivotCache/pivotCacheDefinition4.xml"/><Relationship Id="rId115" Type="http://schemas.openxmlformats.org/officeDocument/2006/relationships/pivotCacheDefinition" Target="pivotCache/pivotCacheDefinition3.xml"/><Relationship Id="rId114" Type="http://schemas.openxmlformats.org/officeDocument/2006/relationships/pivotCacheDefinition" Target="pivotCache/pivotCacheDefinition2.xml"/><Relationship Id="rId113" Type="http://schemas.openxmlformats.org/officeDocument/2006/relationships/pivotCacheDefinition" Target="pivotCache/pivotCacheDefinition1.xml"/><Relationship Id="rId112" Type="http://schemas.openxmlformats.org/officeDocument/2006/relationships/customXml" Target="../customXml/item5.xml"/><Relationship Id="rId111" Type="http://schemas.openxmlformats.org/officeDocument/2006/relationships/customXml" Target="../customXml/item4.xml"/><Relationship Id="rId110" Type="http://schemas.openxmlformats.org/officeDocument/2006/relationships/customXml" Target="../customXml/item3.xml"/><Relationship Id="rId11" Type="http://schemas.openxmlformats.org/officeDocument/2006/relationships/worksheet" Target="worksheets/sheet11.xml"/><Relationship Id="rId109" Type="http://schemas.openxmlformats.org/officeDocument/2006/relationships/customXml" Target="../customXml/item2.xml"/><Relationship Id="rId108" Type="http://schemas.openxmlformats.org/officeDocument/2006/relationships/customXml" Target="../customXml/item1.xml"/><Relationship Id="rId107" Type="http://schemas.openxmlformats.org/officeDocument/2006/relationships/worksheet" Target="worksheets/sheet107.xml"/><Relationship Id="rId106" Type="http://schemas.openxmlformats.org/officeDocument/2006/relationships/worksheet" Target="worksheets/sheet106.xml"/><Relationship Id="rId105" Type="http://schemas.openxmlformats.org/officeDocument/2006/relationships/worksheet" Target="worksheets/sheet105.xml"/><Relationship Id="rId104" Type="http://schemas.openxmlformats.org/officeDocument/2006/relationships/worksheet" Target="worksheets/sheet104.xml"/><Relationship Id="rId103" Type="http://schemas.openxmlformats.org/officeDocument/2006/relationships/worksheet" Target="worksheets/sheet103.xml"/><Relationship Id="rId102" Type="http://schemas.openxmlformats.org/officeDocument/2006/relationships/worksheet" Target="worksheets/sheet102.xml"/><Relationship Id="rId101" Type="http://schemas.openxmlformats.org/officeDocument/2006/relationships/worksheet" Target="worksheets/sheet101.xml"/><Relationship Id="rId100" Type="http://schemas.openxmlformats.org/officeDocument/2006/relationships/worksheet" Target="worksheets/sheet100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_rels/chart56.xml.rels><?xml version="1.0" encoding="UTF-8" standalone="yes"?>
<Relationships xmlns="http://schemas.openxmlformats.org/package/2006/relationships"><Relationship Id="rId2" Type="http://schemas.microsoft.com/office/2011/relationships/chartColorStyle" Target="colors56.xml"/><Relationship Id="rId1" Type="http://schemas.microsoft.com/office/2011/relationships/chartStyle" Target="style56.xml"/></Relationships>
</file>

<file path=xl/charts/_rels/chart57.xml.rels><?xml version="1.0" encoding="UTF-8" standalone="yes"?>
<Relationships xmlns="http://schemas.openxmlformats.org/package/2006/relationships"><Relationship Id="rId2" Type="http://schemas.microsoft.com/office/2011/relationships/chartColorStyle" Target="colors57.xml"/><Relationship Id="rId1" Type="http://schemas.microsoft.com/office/2011/relationships/chartStyle" Target="style57.xml"/></Relationships>
</file>

<file path=xl/charts/_rels/chart58.xml.rels><?xml version="1.0" encoding="UTF-8" standalone="yes"?>
<Relationships xmlns="http://schemas.openxmlformats.org/package/2006/relationships"><Relationship Id="rId2" Type="http://schemas.microsoft.com/office/2011/relationships/chartColorStyle" Target="colors58.xml"/><Relationship Id="rId1" Type="http://schemas.microsoft.com/office/2011/relationships/chartStyle" Target="style58.xml"/></Relationships>
</file>

<file path=xl/charts/_rels/chart59.xml.rels><?xml version="1.0" encoding="UTF-8" standalone="yes"?>
<Relationships xmlns="http://schemas.openxmlformats.org/package/2006/relationships"><Relationship Id="rId2" Type="http://schemas.microsoft.com/office/2011/relationships/chartColorStyle" Target="colors59.xml"/><Relationship Id="rId1" Type="http://schemas.microsoft.com/office/2011/relationships/chartStyle" Target="style59.xml"/></Relationships>
</file>

<file path=xl/charts/_rels/chart60.xml.rels><?xml version="1.0" encoding="UTF-8" standalone="yes"?>
<Relationships xmlns="http://schemas.openxmlformats.org/package/2006/relationships"><Relationship Id="rId2" Type="http://schemas.microsoft.com/office/2011/relationships/chartColorStyle" Target="colors60.xml"/><Relationship Id="rId1" Type="http://schemas.microsoft.com/office/2011/relationships/chartStyle" Target="style60.xml"/></Relationships>
</file>

<file path=xl/charts/_rels/chart61.xml.rels><?xml version="1.0" encoding="UTF-8" standalone="yes"?>
<Relationships xmlns="http://schemas.openxmlformats.org/package/2006/relationships"><Relationship Id="rId2" Type="http://schemas.microsoft.com/office/2011/relationships/chartColorStyle" Target="colors61.xml"/><Relationship Id="rId1" Type="http://schemas.microsoft.com/office/2011/relationships/chartStyle" Target="style61.xml"/></Relationships>
</file>

<file path=xl/charts/_rels/chart62.xml.rels><?xml version="1.0" encoding="UTF-8" standalone="yes"?>
<Relationships xmlns="http://schemas.openxmlformats.org/package/2006/relationships"><Relationship Id="rId2" Type="http://schemas.microsoft.com/office/2011/relationships/chartColorStyle" Target="colors62.xml"/><Relationship Id="rId1" Type="http://schemas.microsoft.com/office/2011/relationships/chartStyle" Target="style62.xml"/></Relationships>
</file>

<file path=xl/charts/_rels/chart63.xml.rels><?xml version="1.0" encoding="UTF-8" standalone="yes"?>
<Relationships xmlns="http://schemas.openxmlformats.org/package/2006/relationships"><Relationship Id="rId2" Type="http://schemas.microsoft.com/office/2011/relationships/chartColorStyle" Target="colors63.xml"/><Relationship Id="rId1" Type="http://schemas.microsoft.com/office/2011/relationships/chartStyle" Target="style63.xml"/></Relationships>
</file>

<file path=xl/charts/_rels/chart64.xml.rels><?xml version="1.0" encoding="UTF-8" standalone="yes"?>
<Relationships xmlns="http://schemas.openxmlformats.org/package/2006/relationships"><Relationship Id="rId2" Type="http://schemas.microsoft.com/office/2011/relationships/chartColorStyle" Target="colors64.xml"/><Relationship Id="rId1" Type="http://schemas.microsoft.com/office/2011/relationships/chartStyle" Target="style64.xml"/></Relationships>
</file>

<file path=xl/charts/_rels/chart65.xml.rels><?xml version="1.0" encoding="UTF-8" standalone="yes"?>
<Relationships xmlns="http://schemas.openxmlformats.org/package/2006/relationships"><Relationship Id="rId2" Type="http://schemas.microsoft.com/office/2011/relationships/chartColorStyle" Target="colors65.xml"/><Relationship Id="rId1" Type="http://schemas.microsoft.com/office/2011/relationships/chartStyle" Target="style65.xml"/></Relationships>
</file>

<file path=xl/charts/_rels/chart66.xml.rels><?xml version="1.0" encoding="UTF-8" standalone="yes"?>
<Relationships xmlns="http://schemas.openxmlformats.org/package/2006/relationships"><Relationship Id="rId2" Type="http://schemas.microsoft.com/office/2011/relationships/chartColorStyle" Target="colors66.xml"/><Relationship Id="rId1" Type="http://schemas.microsoft.com/office/2011/relationships/chartStyle" Target="style66.xml"/></Relationships>
</file>

<file path=xl/charts/_rels/chart67.xml.rels><?xml version="1.0" encoding="UTF-8" standalone="yes"?>
<Relationships xmlns="http://schemas.openxmlformats.org/package/2006/relationships"><Relationship Id="rId2" Type="http://schemas.microsoft.com/office/2011/relationships/chartColorStyle" Target="colors67.xml"/><Relationship Id="rId1" Type="http://schemas.microsoft.com/office/2011/relationships/chartStyle" Target="style67.xml"/></Relationships>
</file>

<file path=xl/charts/_rels/chart68.xml.rels><?xml version="1.0" encoding="UTF-8" standalone="yes"?>
<Relationships xmlns="http://schemas.openxmlformats.org/package/2006/relationships"><Relationship Id="rId2" Type="http://schemas.microsoft.com/office/2011/relationships/chartColorStyle" Target="colors68.xml"/><Relationship Id="rId1" Type="http://schemas.microsoft.com/office/2011/relationships/chartStyle" Target="style68.xml"/></Relationships>
</file>

<file path=xl/charts/_rels/chart69.xml.rels><?xml version="1.0" encoding="UTF-8" standalone="yes"?>
<Relationships xmlns="http://schemas.openxmlformats.org/package/2006/relationships"><Relationship Id="rId2" Type="http://schemas.microsoft.com/office/2011/relationships/chartColorStyle" Target="colors69.xml"/><Relationship Id="rId1" Type="http://schemas.microsoft.com/office/2011/relationships/chartStyle" Target="style69.xml"/></Relationships>
</file>

<file path=xl/charts/_rels/chart70.xml.rels><?xml version="1.0" encoding="UTF-8" standalone="yes"?>
<Relationships xmlns="http://schemas.openxmlformats.org/package/2006/relationships"><Relationship Id="rId2" Type="http://schemas.microsoft.com/office/2011/relationships/chartColorStyle" Target="colors70.xml"/><Relationship Id="rId1" Type="http://schemas.microsoft.com/office/2011/relationships/chartStyle" Target="style70.xml"/></Relationships>
</file>

<file path=xl/charts/_rels/chart71.xml.rels><?xml version="1.0" encoding="UTF-8" standalone="yes"?>
<Relationships xmlns="http://schemas.openxmlformats.org/package/2006/relationships"><Relationship Id="rId2" Type="http://schemas.microsoft.com/office/2011/relationships/chartColorStyle" Target="colors71.xml"/><Relationship Id="rId1" Type="http://schemas.microsoft.com/office/2011/relationships/chartStyle" Target="style71.xml"/></Relationships>
</file>

<file path=xl/charts/_rels/chart72.xml.rels><?xml version="1.0" encoding="UTF-8" standalone="yes"?>
<Relationships xmlns="http://schemas.openxmlformats.org/package/2006/relationships"><Relationship Id="rId2" Type="http://schemas.microsoft.com/office/2011/relationships/chartColorStyle" Target="colors72.xml"/><Relationship Id="rId1" Type="http://schemas.microsoft.com/office/2011/relationships/chartStyle" Target="style72.xml"/></Relationships>
</file>

<file path=xl/charts/_rels/chart73.xml.rels><?xml version="1.0" encoding="UTF-8" standalone="yes"?>
<Relationships xmlns="http://schemas.openxmlformats.org/package/2006/relationships"><Relationship Id="rId2" Type="http://schemas.microsoft.com/office/2011/relationships/chartColorStyle" Target="colors73.xml"/><Relationship Id="rId1" Type="http://schemas.microsoft.com/office/2011/relationships/chartStyle" Target="style73.xml"/></Relationships>
</file>

<file path=xl/charts/_rels/chart74.xml.rels><?xml version="1.0" encoding="UTF-8" standalone="yes"?>
<Relationships xmlns="http://schemas.openxmlformats.org/package/2006/relationships"><Relationship Id="rId2" Type="http://schemas.microsoft.com/office/2011/relationships/chartColorStyle" Target="colors74.xml"/><Relationship Id="rId1" Type="http://schemas.microsoft.com/office/2011/relationships/chartStyle" Target="style74.xml"/></Relationships>
</file>

<file path=xl/charts/_rels/chart75.xml.rels><?xml version="1.0" encoding="UTF-8" standalone="yes"?>
<Relationships xmlns="http://schemas.openxmlformats.org/package/2006/relationships"><Relationship Id="rId2" Type="http://schemas.microsoft.com/office/2011/relationships/chartColorStyle" Target="colors75.xml"/><Relationship Id="rId1" Type="http://schemas.microsoft.com/office/2011/relationships/chartStyle" Target="style75.xml"/></Relationships>
</file>

<file path=xl/charts/_rels/chart76.xml.rels><?xml version="1.0" encoding="UTF-8" standalone="yes"?>
<Relationships xmlns="http://schemas.openxmlformats.org/package/2006/relationships"><Relationship Id="rId2" Type="http://schemas.microsoft.com/office/2011/relationships/chartColorStyle" Target="colors76.xml"/><Relationship Id="rId1" Type="http://schemas.microsoft.com/office/2011/relationships/chartStyle" Target="style76.xml"/></Relationships>
</file>

<file path=xl/charts/_rels/chart77.xml.rels><?xml version="1.0" encoding="UTF-8" standalone="yes"?>
<Relationships xmlns="http://schemas.openxmlformats.org/package/2006/relationships"><Relationship Id="rId2" Type="http://schemas.microsoft.com/office/2011/relationships/chartColorStyle" Target="colors77.xml"/><Relationship Id="rId1" Type="http://schemas.microsoft.com/office/2011/relationships/chartStyle" Target="style77.xml"/></Relationships>
</file>

<file path=xl/charts/_rels/chart78.xml.rels><?xml version="1.0" encoding="UTF-8" standalone="yes"?>
<Relationships xmlns="http://schemas.openxmlformats.org/package/2006/relationships"><Relationship Id="rId2" Type="http://schemas.microsoft.com/office/2011/relationships/chartColorStyle" Target="colors78.xml"/><Relationship Id="rId1" Type="http://schemas.microsoft.com/office/2011/relationships/chartStyle" Target="style78.xml"/></Relationships>
</file>

<file path=xl/charts/_rels/chart79.xml.rels><?xml version="1.0" encoding="UTF-8" standalone="yes"?>
<Relationships xmlns="http://schemas.openxmlformats.org/package/2006/relationships"><Relationship Id="rId2" Type="http://schemas.microsoft.com/office/2011/relationships/chartColorStyle" Target="colors79.xml"/><Relationship Id="rId1" Type="http://schemas.microsoft.com/office/2011/relationships/chartStyle" Target="style79.xml"/></Relationships>
</file>

<file path=xl/charts/_rels/chart80.xml.rels><?xml version="1.0" encoding="UTF-8" standalone="yes"?>
<Relationships xmlns="http://schemas.openxmlformats.org/package/2006/relationships"><Relationship Id="rId2" Type="http://schemas.microsoft.com/office/2011/relationships/chartColorStyle" Target="colors80.xml"/><Relationship Id="rId1" Type="http://schemas.microsoft.com/office/2011/relationships/chartStyle" Target="style80.xml"/></Relationships>
</file>

<file path=xl/charts/_rels/chart81.xml.rels><?xml version="1.0" encoding="UTF-8" standalone="yes"?>
<Relationships xmlns="http://schemas.openxmlformats.org/package/2006/relationships"><Relationship Id="rId2" Type="http://schemas.microsoft.com/office/2011/relationships/chartColorStyle" Target="colors81.xml"/><Relationship Id="rId1" Type="http://schemas.microsoft.com/office/2011/relationships/chartStyle" Target="style81.xml"/></Relationships>
</file>

<file path=xl/charts/_rels/chart82.xml.rels><?xml version="1.0" encoding="UTF-8" standalone="yes"?>
<Relationships xmlns="http://schemas.openxmlformats.org/package/2006/relationships"><Relationship Id="rId2" Type="http://schemas.microsoft.com/office/2011/relationships/chartColorStyle" Target="colors82.xml"/><Relationship Id="rId1" Type="http://schemas.microsoft.com/office/2011/relationships/chartStyle" Target="style82.xml"/></Relationships>
</file>

<file path=xl/charts/_rels/chart83.xml.rels><?xml version="1.0" encoding="UTF-8" standalone="yes"?>
<Relationships xmlns="http://schemas.openxmlformats.org/package/2006/relationships"><Relationship Id="rId2" Type="http://schemas.microsoft.com/office/2011/relationships/chartColorStyle" Target="colors83.xml"/><Relationship Id="rId1" Type="http://schemas.microsoft.com/office/2011/relationships/chartStyle" Target="style83.xml"/></Relationships>
</file>

<file path=xl/charts/_rels/chart84.xml.rels><?xml version="1.0" encoding="UTF-8" standalone="yes"?>
<Relationships xmlns="http://schemas.openxmlformats.org/package/2006/relationships"><Relationship Id="rId2" Type="http://schemas.microsoft.com/office/2011/relationships/chartColorStyle" Target="colors84.xml"/><Relationship Id="rId1" Type="http://schemas.microsoft.com/office/2011/relationships/chartStyle" Target="style84.xml"/></Relationships>
</file>

<file path=xl/charts/_rels/chart85.xml.rels><?xml version="1.0" encoding="UTF-8" standalone="yes"?>
<Relationships xmlns="http://schemas.openxmlformats.org/package/2006/relationships"><Relationship Id="rId2" Type="http://schemas.microsoft.com/office/2011/relationships/chartColorStyle" Target="colors85.xml"/><Relationship Id="rId1" Type="http://schemas.microsoft.com/office/2011/relationships/chartStyle" Target="style85.xml"/></Relationships>
</file>

<file path=xl/charts/_rels/chart86.xml.rels><?xml version="1.0" encoding="UTF-8" standalone="yes"?>
<Relationships xmlns="http://schemas.openxmlformats.org/package/2006/relationships"><Relationship Id="rId2" Type="http://schemas.microsoft.com/office/2011/relationships/chartColorStyle" Target="colors86.xml"/><Relationship Id="rId1" Type="http://schemas.microsoft.com/office/2011/relationships/chartStyle" Target="style86.xml"/></Relationships>
</file>

<file path=xl/charts/_rels/chart87.xml.rels><?xml version="1.0" encoding="UTF-8" standalone="yes"?>
<Relationships xmlns="http://schemas.openxmlformats.org/package/2006/relationships"><Relationship Id="rId2" Type="http://schemas.microsoft.com/office/2011/relationships/chartColorStyle" Target="colors87.xml"/><Relationship Id="rId1" Type="http://schemas.microsoft.com/office/2011/relationships/chartStyle" Target="style87.xml"/></Relationships>
</file>

<file path=xl/charts/_rels/chart88.xml.rels><?xml version="1.0" encoding="UTF-8" standalone="yes"?>
<Relationships xmlns="http://schemas.openxmlformats.org/package/2006/relationships"><Relationship Id="rId2" Type="http://schemas.microsoft.com/office/2011/relationships/chartColorStyle" Target="colors88.xml"/><Relationship Id="rId1" Type="http://schemas.microsoft.com/office/2011/relationships/chartStyle" Target="style88.xml"/></Relationships>
</file>

<file path=xl/charts/_rels/chart89.xml.rels><?xml version="1.0" encoding="UTF-8" standalone="yes"?>
<Relationships xmlns="http://schemas.openxmlformats.org/package/2006/relationships"><Relationship Id="rId2" Type="http://schemas.microsoft.com/office/2011/relationships/chartColorStyle" Target="colors89.xml"/><Relationship Id="rId1" Type="http://schemas.microsoft.com/office/2011/relationships/chartStyle" Target="style89.xml"/></Relationships>
</file>

<file path=xl/charts/_rels/chart90.xml.rels><?xml version="1.0" encoding="UTF-8" standalone="yes"?>
<Relationships xmlns="http://schemas.openxmlformats.org/package/2006/relationships"><Relationship Id="rId2" Type="http://schemas.microsoft.com/office/2011/relationships/chartColorStyle" Target="colors90.xml"/><Relationship Id="rId1" Type="http://schemas.microsoft.com/office/2011/relationships/chartStyle" Target="style90.xml"/></Relationships>
</file>

<file path=xl/charts/_rels/chart91.xml.rels><?xml version="1.0" encoding="UTF-8" standalone="yes"?>
<Relationships xmlns="http://schemas.openxmlformats.org/package/2006/relationships"><Relationship Id="rId2" Type="http://schemas.microsoft.com/office/2011/relationships/chartColorStyle" Target="colors91.xml"/><Relationship Id="rId1" Type="http://schemas.microsoft.com/office/2011/relationships/chartStyle" Target="style91.xml"/></Relationships>
</file>

<file path=xl/charts/_rels/chart92.xml.rels><?xml version="1.0" encoding="UTF-8" standalone="yes"?>
<Relationships xmlns="http://schemas.openxmlformats.org/package/2006/relationships"><Relationship Id="rId2" Type="http://schemas.microsoft.com/office/2011/relationships/chartColorStyle" Target="colors92.xml"/><Relationship Id="rId1" Type="http://schemas.microsoft.com/office/2011/relationships/chartStyle" Target="style92.xml"/></Relationships>
</file>

<file path=xl/charts/_rels/chart93.xml.rels><?xml version="1.0" encoding="UTF-8" standalone="yes"?>
<Relationships xmlns="http://schemas.openxmlformats.org/package/2006/relationships"><Relationship Id="rId2" Type="http://schemas.microsoft.com/office/2011/relationships/chartColorStyle" Target="colors93.xml"/><Relationship Id="rId1" Type="http://schemas.microsoft.com/office/2011/relationships/chartStyle" Target="style93.xml"/></Relationships>
</file>

<file path=xl/charts/_rels/chart94.xml.rels><?xml version="1.0" encoding="UTF-8" standalone="yes"?>
<Relationships xmlns="http://schemas.openxmlformats.org/package/2006/relationships"><Relationship Id="rId2" Type="http://schemas.microsoft.com/office/2011/relationships/chartColorStyle" Target="colors94.xml"/><Relationship Id="rId1" Type="http://schemas.microsoft.com/office/2011/relationships/chartStyle" Target="style94.xml"/></Relationships>
</file>

<file path=xl/charts/_rels/chart95.xml.rels><?xml version="1.0" encoding="UTF-8" standalone="yes"?>
<Relationships xmlns="http://schemas.openxmlformats.org/package/2006/relationships"><Relationship Id="rId2" Type="http://schemas.microsoft.com/office/2011/relationships/chartColorStyle" Target="colors95.xml"/><Relationship Id="rId1" Type="http://schemas.microsoft.com/office/2011/relationships/chartStyle" Target="style95.xml"/></Relationships>
</file>

<file path=xl/charts/_rels/chart96.xml.rels><?xml version="1.0" encoding="UTF-8" standalone="yes"?>
<Relationships xmlns="http://schemas.openxmlformats.org/package/2006/relationships"><Relationship Id="rId2" Type="http://schemas.microsoft.com/office/2011/relationships/chartColorStyle" Target="colors96.xml"/><Relationship Id="rId1" Type="http://schemas.microsoft.com/office/2011/relationships/chartStyle" Target="style96.xml"/></Relationships>
</file>

<file path=xl/charts/_rels/chart97.xml.rels><?xml version="1.0" encoding="UTF-8" standalone="yes"?>
<Relationships xmlns="http://schemas.openxmlformats.org/package/2006/relationships"><Relationship Id="rId2" Type="http://schemas.microsoft.com/office/2011/relationships/chartColorStyle" Target="colors97.xml"/><Relationship Id="rId1" Type="http://schemas.microsoft.com/office/2011/relationships/chartStyle" Target="style97.xml"/></Relationships>
</file>

<file path=xl/charts/_rels/chart98.xml.rels><?xml version="1.0" encoding="UTF-8" standalone="yes"?>
<Relationships xmlns="http://schemas.openxmlformats.org/package/2006/relationships"><Relationship Id="rId2" Type="http://schemas.microsoft.com/office/2011/relationships/chartColorStyle" Target="colors98.xml"/><Relationship Id="rId1" Type="http://schemas.microsoft.com/office/2011/relationships/chartStyle" Target="style98.xml"/></Relationships>
</file>

<file path=xl/charts/_rels/chart99.xml.rels><?xml version="1.0" encoding="UTF-8" standalone="yes"?>
<Relationships xmlns="http://schemas.openxmlformats.org/package/2006/relationships"><Relationship Id="rId2" Type="http://schemas.microsoft.com/office/2011/relationships/chartColorStyle" Target="colors99.xml"/><Relationship Id="rId1" Type="http://schemas.microsoft.com/office/2011/relationships/chartStyle" Target="style99.xml"/></Relationships>
</file>

<file path=xl/charts/_rels/chart100.xml.rels><?xml version="1.0" encoding="UTF-8" standalone="yes"?>
<Relationships xmlns="http://schemas.openxmlformats.org/package/2006/relationships"><Relationship Id="rId2" Type="http://schemas.microsoft.com/office/2011/relationships/chartColorStyle" Target="colors100.xml"/><Relationship Id="rId1" Type="http://schemas.microsoft.com/office/2011/relationships/chartStyle" Target="style100.xml"/></Relationships>
</file>

<file path=xl/charts/_rels/chart101.xml.rels><?xml version="1.0" encoding="UTF-8" standalone="yes"?>
<Relationships xmlns="http://schemas.openxmlformats.org/package/2006/relationships"><Relationship Id="rId2" Type="http://schemas.microsoft.com/office/2011/relationships/chartColorStyle" Target="colors101.xml"/><Relationship Id="rId1" Type="http://schemas.microsoft.com/office/2011/relationships/chartStyle" Target="style101.xml"/></Relationships>
</file>

<file path=xl/charts/_rels/chart102.xml.rels><?xml version="1.0" encoding="UTF-8" standalone="yes"?>
<Relationships xmlns="http://schemas.openxmlformats.org/package/2006/relationships"><Relationship Id="rId2" Type="http://schemas.microsoft.com/office/2011/relationships/chartColorStyle" Target="colors102.xml"/><Relationship Id="rId1" Type="http://schemas.microsoft.com/office/2011/relationships/chartStyle" Target="style102.xml"/></Relationships>
</file>

<file path=xl/charts/_rels/chart103.xml.rels><?xml version="1.0" encoding="UTF-8" standalone="yes"?>
<Relationships xmlns="http://schemas.openxmlformats.org/package/2006/relationships"><Relationship Id="rId2" Type="http://schemas.microsoft.com/office/2011/relationships/chartColorStyle" Target="colors103.xml"/><Relationship Id="rId1" Type="http://schemas.microsoft.com/office/2011/relationships/chartStyle" Target="style103.xml"/></Relationships>
</file>

<file path=xl/charts/_rels/chart104.xml.rels><?xml version="1.0" encoding="UTF-8" standalone="yes"?>
<Relationships xmlns="http://schemas.openxmlformats.org/package/2006/relationships"><Relationship Id="rId2" Type="http://schemas.microsoft.com/office/2011/relationships/chartColorStyle" Target="colors104.xml"/><Relationship Id="rId1" Type="http://schemas.microsoft.com/office/2011/relationships/chartStyle" Target="style104.xml"/></Relationships>
</file>

<file path=xl/charts/_rels/chart105.xml.rels><?xml version="1.0" encoding="UTF-8" standalone="yes"?>
<Relationships xmlns="http://schemas.openxmlformats.org/package/2006/relationships"><Relationship Id="rId2" Type="http://schemas.microsoft.com/office/2011/relationships/chartColorStyle" Target="colors105.xml"/><Relationship Id="rId1" Type="http://schemas.microsoft.com/office/2011/relationships/chartStyle" Target="style105.xml"/></Relationships>
</file>

<file path=xl/charts/_rels/chart106.xml.rels><?xml version="1.0" encoding="UTF-8" standalone="yes"?>
<Relationships xmlns="http://schemas.openxmlformats.org/package/2006/relationships"><Relationship Id="rId2" Type="http://schemas.microsoft.com/office/2011/relationships/chartColorStyle" Target="colors106.xml"/><Relationship Id="rId1" Type="http://schemas.microsoft.com/office/2011/relationships/chartStyle" Target="style106.xml"/></Relationships>
</file>

<file path=xl/charts/_rels/chart107.xml.rels><?xml version="1.0" encoding="UTF-8" standalone="yes"?>
<Relationships xmlns="http://schemas.openxmlformats.org/package/2006/relationships"><Relationship Id="rId2" Type="http://schemas.microsoft.com/office/2011/relationships/chartColorStyle" Target="colors107.xml"/><Relationship Id="rId1" Type="http://schemas.microsoft.com/office/2011/relationships/chartStyle" Target="style10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0"/>
  </c:pivotSource>
  <c:chart>
    <c:autoTitleDeleted val="1"/>
    <c:plotArea>
      <c:layout>
        <c:manualLayout>
          <c:layoutTarget val="inner"/>
          <c:xMode val="edge"/>
          <c:yMode val="edge"/>
          <c:x val="0.0265492315250193"/>
          <c:y val="0.0736051978163192"/>
          <c:w val="0.863197417362622"/>
          <c:h val="0.856150572326134"/>
        </c:manualLayout>
      </c:layout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控制面板!$P$13:$P$258</c:f>
              <c:numCache>
                <c:formatCode>General</c:formatCode>
                <c:ptCount val="24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控制面板!$Q$13:$Q$258</c:f>
              <c:numCache>
                <c:formatCode>General</c:formatCode>
                <c:ptCount val="24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控制面板!$R$13:$R$258</c:f>
              <c:numCache>
                <c:formatCode>General</c:formatCode>
                <c:ptCount val="24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控制面板!$S$13:$S$258</c:f>
              <c:numCache>
                <c:formatCode>General</c:formatCode>
                <c:ptCount val="24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控制面板!$T$13:$T$258</c:f>
              <c:numCache>
                <c:formatCode>General</c:formatCode>
                <c:ptCount val="24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Tycoon计算.xlsx]控制面板!数据透视表34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控制面板!$P$12</c:f>
              <c:strCache>
                <c:ptCount val="1"/>
                <c:pt idx="0">
                  <c:v>求和项:帝国总价值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控制面板!$P$13:$P$258</c:f>
              <c:numCache>
                <c:formatCode>General</c:formatCode>
                <c:ptCount val="245"/>
                <c:pt idx="1">
                  <c:v>62747</c:v>
                </c:pt>
                <c:pt idx="2">
                  <c:v>64964</c:v>
                </c:pt>
                <c:pt idx="3">
                  <c:v>68633</c:v>
                </c:pt>
                <c:pt idx="4">
                  <c:v>73434</c:v>
                </c:pt>
                <c:pt idx="5">
                  <c:v>76980</c:v>
                </c:pt>
                <c:pt idx="6">
                  <c:v>80978</c:v>
                </c:pt>
                <c:pt idx="7">
                  <c:v>86651</c:v>
                </c:pt>
                <c:pt idx="8">
                  <c:v>92646</c:v>
                </c:pt>
                <c:pt idx="9">
                  <c:v>96519</c:v>
                </c:pt>
                <c:pt idx="10">
                  <c:v>106126</c:v>
                </c:pt>
                <c:pt idx="11">
                  <c:v>115807</c:v>
                </c:pt>
                <c:pt idx="12">
                  <c:v>125326</c:v>
                </c:pt>
                <c:pt idx="13">
                  <c:v>132106</c:v>
                </c:pt>
                <c:pt idx="14">
                  <c:v>142076</c:v>
                </c:pt>
                <c:pt idx="15">
                  <c:v>151839</c:v>
                </c:pt>
                <c:pt idx="16">
                  <c:v>157974</c:v>
                </c:pt>
                <c:pt idx="17">
                  <c:v>166501</c:v>
                </c:pt>
                <c:pt idx="18">
                  <c:v>179489</c:v>
                </c:pt>
                <c:pt idx="19">
                  <c:v>190265</c:v>
                </c:pt>
                <c:pt idx="20">
                  <c:v>200952</c:v>
                </c:pt>
                <c:pt idx="21">
                  <c:v>216601</c:v>
                </c:pt>
                <c:pt idx="22">
                  <c:v>228815</c:v>
                </c:pt>
                <c:pt idx="23">
                  <c:v>244665</c:v>
                </c:pt>
                <c:pt idx="24">
                  <c:v>264645</c:v>
                </c:pt>
                <c:pt idx="25">
                  <c:v>278426</c:v>
                </c:pt>
                <c:pt idx="27">
                  <c:v>313064</c:v>
                </c:pt>
                <c:pt idx="28">
                  <c:v>20000300564</c:v>
                </c:pt>
                <c:pt idx="29">
                  <c:v>19555504416</c:v>
                </c:pt>
                <c:pt idx="30">
                  <c:v>19150664805</c:v>
                </c:pt>
                <c:pt idx="31">
                  <c:v>18820816607</c:v>
                </c:pt>
                <c:pt idx="32">
                  <c:v>18346170648</c:v>
                </c:pt>
                <c:pt idx="33">
                  <c:v>17741007436</c:v>
                </c:pt>
                <c:pt idx="34">
                  <c:v>17258794874</c:v>
                </c:pt>
                <c:pt idx="35">
                  <c:v>17386041905</c:v>
                </c:pt>
                <c:pt idx="36">
                  <c:v>17736797437</c:v>
                </c:pt>
                <c:pt idx="37">
                  <c:v>17517768567</c:v>
                </c:pt>
                <c:pt idx="38">
                  <c:v>17443567155</c:v>
                </c:pt>
                <c:pt idx="39">
                  <c:v>17281747885</c:v>
                </c:pt>
                <c:pt idx="40">
                  <c:v>18327614052</c:v>
                </c:pt>
                <c:pt idx="41">
                  <c:v>18403130985</c:v>
                </c:pt>
                <c:pt idx="42">
                  <c:v>18538449945</c:v>
                </c:pt>
                <c:pt idx="43">
                  <c:v>18604955932</c:v>
                </c:pt>
                <c:pt idx="44">
                  <c:v>18670097852</c:v>
                </c:pt>
                <c:pt idx="45">
                  <c:v>18673306151</c:v>
                </c:pt>
                <c:pt idx="46">
                  <c:v>18725484008</c:v>
                </c:pt>
                <c:pt idx="47">
                  <c:v>19668355318</c:v>
                </c:pt>
                <c:pt idx="48">
                  <c:v>19504145985</c:v>
                </c:pt>
                <c:pt idx="49">
                  <c:v>19702101848</c:v>
                </c:pt>
                <c:pt idx="50">
                  <c:v>19700421676</c:v>
                </c:pt>
                <c:pt idx="51">
                  <c:v>119200102642</c:v>
                </c:pt>
                <c:pt idx="52">
                  <c:v>118321537285</c:v>
                </c:pt>
                <c:pt idx="53">
                  <c:v>117564238468</c:v>
                </c:pt>
                <c:pt idx="54">
                  <c:v>116690394470</c:v>
                </c:pt>
                <c:pt idx="55">
                  <c:v>115907010757</c:v>
                </c:pt>
                <c:pt idx="56">
                  <c:v>114436697829</c:v>
                </c:pt>
                <c:pt idx="57">
                  <c:v>113364176238</c:v>
                </c:pt>
                <c:pt idx="58">
                  <c:v>112396372956</c:v>
                </c:pt>
                <c:pt idx="59">
                  <c:v>111796487263</c:v>
                </c:pt>
                <c:pt idx="60">
                  <c:v>110764830300</c:v>
                </c:pt>
                <c:pt idx="61">
                  <c:v>109757636822</c:v>
                </c:pt>
                <c:pt idx="62">
                  <c:v>108837892740</c:v>
                </c:pt>
                <c:pt idx="63">
                  <c:v>107541504494</c:v>
                </c:pt>
                <c:pt idx="64">
                  <c:v>105742302326</c:v>
                </c:pt>
                <c:pt idx="65">
                  <c:v>104133535332</c:v>
                </c:pt>
                <c:pt idx="66">
                  <c:v>102678020588</c:v>
                </c:pt>
                <c:pt idx="67">
                  <c:v>101091687222</c:v>
                </c:pt>
                <c:pt idx="68">
                  <c:v>99639627169</c:v>
                </c:pt>
                <c:pt idx="69">
                  <c:v>98595460696</c:v>
                </c:pt>
                <c:pt idx="70">
                  <c:v>96943885133</c:v>
                </c:pt>
                <c:pt idx="71">
                  <c:v>95552485823</c:v>
                </c:pt>
                <c:pt idx="72">
                  <c:v>129482978525</c:v>
                </c:pt>
                <c:pt idx="73">
                  <c:v>129656290192</c:v>
                </c:pt>
                <c:pt idx="74">
                  <c:v>129827607136</c:v>
                </c:pt>
                <c:pt idx="75">
                  <c:v>129912594266</c:v>
                </c:pt>
                <c:pt idx="76">
                  <c:v>130018354300</c:v>
                </c:pt>
                <c:pt idx="77">
                  <c:v>130222430408</c:v>
                </c:pt>
                <c:pt idx="78">
                  <c:v>130282229059</c:v>
                </c:pt>
                <c:pt idx="79">
                  <c:v>130415003925</c:v>
                </c:pt>
                <c:pt idx="80">
                  <c:v>130523593207</c:v>
                </c:pt>
                <c:pt idx="81">
                  <c:v>130632097719</c:v>
                </c:pt>
                <c:pt idx="82">
                  <c:v>130780243953</c:v>
                </c:pt>
                <c:pt idx="83">
                  <c:v>130935080524</c:v>
                </c:pt>
                <c:pt idx="84">
                  <c:v>131837345151</c:v>
                </c:pt>
                <c:pt idx="85">
                  <c:v>271392370069</c:v>
                </c:pt>
                <c:pt idx="86">
                  <c:v>271509991022</c:v>
                </c:pt>
                <c:pt idx="87">
                  <c:v>270932956535</c:v>
                </c:pt>
                <c:pt idx="88">
                  <c:v>270467342552</c:v>
                </c:pt>
                <c:pt idx="89">
                  <c:v>274852051249</c:v>
                </c:pt>
                <c:pt idx="90">
                  <c:v>274073186060</c:v>
                </c:pt>
                <c:pt idx="91">
                  <c:v>274819872206</c:v>
                </c:pt>
                <c:pt idx="92">
                  <c:v>275235514045</c:v>
                </c:pt>
                <c:pt idx="93">
                  <c:v>286535243587</c:v>
                </c:pt>
                <c:pt idx="94">
                  <c:v>287053311704</c:v>
                </c:pt>
                <c:pt idx="95">
                  <c:v>287280578091</c:v>
                </c:pt>
                <c:pt idx="96">
                  <c:v>287445916590</c:v>
                </c:pt>
                <c:pt idx="97">
                  <c:v>286266966366</c:v>
                </c:pt>
                <c:pt idx="98">
                  <c:v>285767955136</c:v>
                </c:pt>
                <c:pt idx="99">
                  <c:v>285448867069</c:v>
                </c:pt>
                <c:pt idx="100">
                  <c:v>285083866112</c:v>
                </c:pt>
                <c:pt idx="101">
                  <c:v>299987322012</c:v>
                </c:pt>
                <c:pt idx="102">
                  <c:v>300208289482</c:v>
                </c:pt>
                <c:pt idx="103">
                  <c:v>300381223643</c:v>
                </c:pt>
                <c:pt idx="104">
                  <c:v>300581373965</c:v>
                </c:pt>
                <c:pt idx="105">
                  <c:v>300781799493</c:v>
                </c:pt>
                <c:pt idx="106">
                  <c:v>300944907677</c:v>
                </c:pt>
                <c:pt idx="107">
                  <c:v>300897583192</c:v>
                </c:pt>
                <c:pt idx="108">
                  <c:v>300729880919</c:v>
                </c:pt>
                <c:pt idx="109">
                  <c:v>300671727184</c:v>
                </c:pt>
                <c:pt idx="110">
                  <c:v>300612158665</c:v>
                </c:pt>
                <c:pt idx="111">
                  <c:v>300679006757</c:v>
                </c:pt>
                <c:pt idx="112">
                  <c:v>301880842741</c:v>
                </c:pt>
                <c:pt idx="113">
                  <c:v>302048589741</c:v>
                </c:pt>
                <c:pt idx="114">
                  <c:v>302277025952</c:v>
                </c:pt>
                <c:pt idx="115">
                  <c:v>302485792847</c:v>
                </c:pt>
                <c:pt idx="116">
                  <c:v>302334723127</c:v>
                </c:pt>
                <c:pt idx="117">
                  <c:v>312048965345</c:v>
                </c:pt>
                <c:pt idx="118">
                  <c:v>312038568195</c:v>
                </c:pt>
                <c:pt idx="119">
                  <c:v>312627810488</c:v>
                </c:pt>
                <c:pt idx="120">
                  <c:v>312620519108</c:v>
                </c:pt>
                <c:pt idx="121">
                  <c:v>344977537731</c:v>
                </c:pt>
                <c:pt idx="122">
                  <c:v>339064865703</c:v>
                </c:pt>
                <c:pt idx="123">
                  <c:v>336409286777</c:v>
                </c:pt>
                <c:pt idx="124">
                  <c:v>346285285563</c:v>
                </c:pt>
                <c:pt idx="125">
                  <c:v>343960487116</c:v>
                </c:pt>
                <c:pt idx="126">
                  <c:v>346462091789</c:v>
                </c:pt>
                <c:pt idx="127">
                  <c:v>344250372988</c:v>
                </c:pt>
                <c:pt idx="128">
                  <c:v>348216299601</c:v>
                </c:pt>
                <c:pt idx="129">
                  <c:v>345186750073</c:v>
                </c:pt>
                <c:pt idx="130">
                  <c:v>345141332947</c:v>
                </c:pt>
                <c:pt idx="131">
                  <c:v>350104788131</c:v>
                </c:pt>
                <c:pt idx="132">
                  <c:v>350026897054</c:v>
                </c:pt>
                <c:pt idx="133">
                  <c:v>351020089789</c:v>
                </c:pt>
                <c:pt idx="134">
                  <c:v>351016799496</c:v>
                </c:pt>
                <c:pt idx="135">
                  <c:v>351299619051</c:v>
                </c:pt>
                <c:pt idx="136">
                  <c:v>350929615515</c:v>
                </c:pt>
                <c:pt idx="137">
                  <c:v>350173153778</c:v>
                </c:pt>
                <c:pt idx="138">
                  <c:v>351648835116</c:v>
                </c:pt>
                <c:pt idx="139">
                  <c:v>351812927949</c:v>
                </c:pt>
                <c:pt idx="140">
                  <c:v>351606432887</c:v>
                </c:pt>
                <c:pt idx="141">
                  <c:v>350290666391</c:v>
                </c:pt>
                <c:pt idx="142">
                  <c:v>350234467805</c:v>
                </c:pt>
                <c:pt idx="143">
                  <c:v>350952085214</c:v>
                </c:pt>
                <c:pt idx="144">
                  <c:v>352571119596</c:v>
                </c:pt>
                <c:pt idx="145">
                  <c:v>352879551708</c:v>
                </c:pt>
                <c:pt idx="146">
                  <c:v>354187885967</c:v>
                </c:pt>
                <c:pt idx="147">
                  <c:v>362463099305</c:v>
                </c:pt>
                <c:pt idx="148">
                  <c:v>373862468889</c:v>
                </c:pt>
                <c:pt idx="149">
                  <c:v>373385942889</c:v>
                </c:pt>
                <c:pt idx="150">
                  <c:v>372637897307</c:v>
                </c:pt>
                <c:pt idx="151">
                  <c:v>372300215726</c:v>
                </c:pt>
                <c:pt idx="152">
                  <c:v>372626006864</c:v>
                </c:pt>
                <c:pt idx="153">
                  <c:v>372060599532</c:v>
                </c:pt>
                <c:pt idx="154">
                  <c:v>372100471441</c:v>
                </c:pt>
                <c:pt idx="155">
                  <c:v>371679180423</c:v>
                </c:pt>
                <c:pt idx="156">
                  <c:v>388882157660</c:v>
                </c:pt>
                <c:pt idx="157">
                  <c:v>390615696028</c:v>
                </c:pt>
                <c:pt idx="158">
                  <c:v>388720234955</c:v>
                </c:pt>
                <c:pt idx="159">
                  <c:v>386336365518</c:v>
                </c:pt>
                <c:pt idx="160">
                  <c:v>399095703788</c:v>
                </c:pt>
                <c:pt idx="161">
                  <c:v>398289616199</c:v>
                </c:pt>
                <c:pt idx="162">
                  <c:v>400630511270</c:v>
                </c:pt>
                <c:pt idx="163">
                  <c:v>400963243451</c:v>
                </c:pt>
                <c:pt idx="164">
                  <c:v>416748175822</c:v>
                </c:pt>
                <c:pt idx="165">
                  <c:v>412784400880</c:v>
                </c:pt>
                <c:pt idx="166">
                  <c:v>406577617995</c:v>
                </c:pt>
                <c:pt idx="167">
                  <c:v>425657970083</c:v>
                </c:pt>
                <c:pt idx="168">
                  <c:v>707039595183</c:v>
                </c:pt>
                <c:pt idx="169">
                  <c:v>710147766041</c:v>
                </c:pt>
                <c:pt idx="170">
                  <c:v>708032538542</c:v>
                </c:pt>
                <c:pt idx="171">
                  <c:v>707392219152</c:v>
                </c:pt>
                <c:pt idx="172">
                  <c:v>706916731832</c:v>
                </c:pt>
                <c:pt idx="173">
                  <c:v>706201473771</c:v>
                </c:pt>
                <c:pt idx="174">
                  <c:v>706156198961</c:v>
                </c:pt>
                <c:pt idx="175">
                  <c:v>757674406014</c:v>
                </c:pt>
                <c:pt idx="176">
                  <c:v>755618076079</c:v>
                </c:pt>
                <c:pt idx="177">
                  <c:v>753758983878</c:v>
                </c:pt>
                <c:pt idx="178">
                  <c:v>758038907067</c:v>
                </c:pt>
                <c:pt idx="179">
                  <c:v>756766725541</c:v>
                </c:pt>
                <c:pt idx="180">
                  <c:v>755610728979</c:v>
                </c:pt>
                <c:pt idx="181">
                  <c:v>791281439161</c:v>
                </c:pt>
                <c:pt idx="182">
                  <c:v>790687480785</c:v>
                </c:pt>
                <c:pt idx="183">
                  <c:v>789405862177</c:v>
                </c:pt>
                <c:pt idx="184">
                  <c:v>797637895766</c:v>
                </c:pt>
                <c:pt idx="185">
                  <c:v>797720661628</c:v>
                </c:pt>
                <c:pt idx="186">
                  <c:v>797579724417</c:v>
                </c:pt>
                <c:pt idx="187">
                  <c:v>801524275859</c:v>
                </c:pt>
                <c:pt idx="188">
                  <c:v>813492457755</c:v>
                </c:pt>
                <c:pt idx="189">
                  <c:v>813966879333</c:v>
                </c:pt>
                <c:pt idx="190">
                  <c:v>814203716436</c:v>
                </c:pt>
                <c:pt idx="191">
                  <c:v>820688727269</c:v>
                </c:pt>
                <c:pt idx="192">
                  <c:v>866602767500</c:v>
                </c:pt>
                <c:pt idx="193">
                  <c:v>865705971675</c:v>
                </c:pt>
                <c:pt idx="194">
                  <c:v>863152405937</c:v>
                </c:pt>
                <c:pt idx="195">
                  <c:v>861141250208</c:v>
                </c:pt>
                <c:pt idx="196">
                  <c:v>893783140861</c:v>
                </c:pt>
                <c:pt idx="197">
                  <c:v>900337491939</c:v>
                </c:pt>
                <c:pt idx="198">
                  <c:v>897880660016</c:v>
                </c:pt>
                <c:pt idx="199">
                  <c:v>898927292034</c:v>
                </c:pt>
                <c:pt idx="200">
                  <c:v>897348895866</c:v>
                </c:pt>
                <c:pt idx="201">
                  <c:v>900968688745</c:v>
                </c:pt>
                <c:pt idx="202">
                  <c:v>902732195880</c:v>
                </c:pt>
                <c:pt idx="203">
                  <c:v>902715445790</c:v>
                </c:pt>
                <c:pt idx="204">
                  <c:v>902755767031</c:v>
                </c:pt>
                <c:pt idx="205">
                  <c:v>1196347567876</c:v>
                </c:pt>
                <c:pt idx="206">
                  <c:v>1196357896565</c:v>
                </c:pt>
                <c:pt idx="207">
                  <c:v>1196628663220</c:v>
                </c:pt>
                <c:pt idx="208">
                  <c:v>1196400183415</c:v>
                </c:pt>
                <c:pt idx="209">
                  <c:v>1202331629830</c:v>
                </c:pt>
                <c:pt idx="210">
                  <c:v>1202704902461</c:v>
                </c:pt>
                <c:pt idx="211">
                  <c:v>1203404414343</c:v>
                </c:pt>
                <c:pt idx="212">
                  <c:v>1204535850065</c:v>
                </c:pt>
                <c:pt idx="213">
                  <c:v>1205217646051</c:v>
                </c:pt>
                <c:pt idx="214">
                  <c:v>1206296124925</c:v>
                </c:pt>
                <c:pt idx="215">
                  <c:v>1207065371631</c:v>
                </c:pt>
                <c:pt idx="216">
                  <c:v>1207992518468</c:v>
                </c:pt>
                <c:pt idx="217">
                  <c:v>1208646725223</c:v>
                </c:pt>
                <c:pt idx="218">
                  <c:v>1209272100698</c:v>
                </c:pt>
                <c:pt idx="219">
                  <c:v>1210050868325</c:v>
                </c:pt>
                <c:pt idx="220">
                  <c:v>1208793184760</c:v>
                </c:pt>
                <c:pt idx="221">
                  <c:v>1208639131741</c:v>
                </c:pt>
                <c:pt idx="222">
                  <c:v>1208503961027</c:v>
                </c:pt>
                <c:pt idx="223">
                  <c:v>1208559807728</c:v>
                </c:pt>
                <c:pt idx="224">
                  <c:v>1208526577001</c:v>
                </c:pt>
                <c:pt idx="225">
                  <c:v>1208567012286</c:v>
                </c:pt>
                <c:pt idx="226">
                  <c:v>1208608818668</c:v>
                </c:pt>
                <c:pt idx="227">
                  <c:v>1215258022306</c:v>
                </c:pt>
                <c:pt idx="228">
                  <c:v>1215956415776</c:v>
                </c:pt>
                <c:pt idx="229">
                  <c:v>1216542662829</c:v>
                </c:pt>
                <c:pt idx="230">
                  <c:v>1217391840234</c:v>
                </c:pt>
                <c:pt idx="231">
                  <c:v>1216098054827</c:v>
                </c:pt>
                <c:pt idx="232">
                  <c:v>1305604041821</c:v>
                </c:pt>
                <c:pt idx="233">
                  <c:v>1314176207761</c:v>
                </c:pt>
                <c:pt idx="234">
                  <c:v>1313680673351</c:v>
                </c:pt>
                <c:pt idx="235">
                  <c:v>1313372784240</c:v>
                </c:pt>
                <c:pt idx="236">
                  <c:v>1313051695192</c:v>
                </c:pt>
                <c:pt idx="237">
                  <c:v>1314484118910</c:v>
                </c:pt>
                <c:pt idx="238">
                  <c:v>1319527728372</c:v>
                </c:pt>
                <c:pt idx="239">
                  <c:v>1318526150825</c:v>
                </c:pt>
                <c:pt idx="240">
                  <c:v>1318610077163</c:v>
                </c:pt>
                <c:pt idx="241">
                  <c:v>1318791407392</c:v>
                </c:pt>
                <c:pt idx="242">
                  <c:v>1318465606519</c:v>
                </c:pt>
                <c:pt idx="243">
                  <c:v>1318285750852</c:v>
                </c:pt>
                <c:pt idx="244">
                  <c:v>1318311098207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控制面板!$Q$12</c:f>
              <c:strCache>
                <c:ptCount val="1"/>
                <c:pt idx="0">
                  <c:v>求和项:物业总价值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控制面板!$Q$13:$Q$258</c:f>
              <c:numCache>
                <c:formatCode>General</c:formatCode>
                <c:ptCount val="245"/>
                <c:pt idx="1">
                  <c:v>0</c:v>
                </c:pt>
                <c:pt idx="2">
                  <c:v>29062</c:v>
                </c:pt>
                <c:pt idx="3">
                  <c:v>29062</c:v>
                </c:pt>
                <c:pt idx="4">
                  <c:v>34002</c:v>
                </c:pt>
                <c:pt idx="5">
                  <c:v>31532</c:v>
                </c:pt>
                <c:pt idx="6">
                  <c:v>44342</c:v>
                </c:pt>
                <c:pt idx="7">
                  <c:v>44342</c:v>
                </c:pt>
                <c:pt idx="8">
                  <c:v>56129</c:v>
                </c:pt>
                <c:pt idx="9">
                  <c:v>72846</c:v>
                </c:pt>
                <c:pt idx="10">
                  <c:v>80782</c:v>
                </c:pt>
                <c:pt idx="11">
                  <c:v>80782</c:v>
                </c:pt>
                <c:pt idx="12">
                  <c:v>89882</c:v>
                </c:pt>
                <c:pt idx="13">
                  <c:v>105754</c:v>
                </c:pt>
                <c:pt idx="14">
                  <c:v>105754</c:v>
                </c:pt>
                <c:pt idx="15">
                  <c:v>102634</c:v>
                </c:pt>
                <c:pt idx="16">
                  <c:v>102634</c:v>
                </c:pt>
                <c:pt idx="17">
                  <c:v>102634</c:v>
                </c:pt>
                <c:pt idx="18">
                  <c:v>117674</c:v>
                </c:pt>
                <c:pt idx="19">
                  <c:v>154948</c:v>
                </c:pt>
                <c:pt idx="20">
                  <c:v>181363</c:v>
                </c:pt>
                <c:pt idx="21">
                  <c:v>181363</c:v>
                </c:pt>
                <c:pt idx="22">
                  <c:v>197563</c:v>
                </c:pt>
                <c:pt idx="23">
                  <c:v>209463</c:v>
                </c:pt>
                <c:pt idx="24">
                  <c:v>217503</c:v>
                </c:pt>
                <c:pt idx="25">
                  <c:v>217503</c:v>
                </c:pt>
                <c:pt idx="27">
                  <c:v>264863</c:v>
                </c:pt>
                <c:pt idx="28">
                  <c:v>261083</c:v>
                </c:pt>
                <c:pt idx="29">
                  <c:v>4167804083</c:v>
                </c:pt>
                <c:pt idx="30">
                  <c:v>6946166083</c:v>
                </c:pt>
                <c:pt idx="31">
                  <c:v>7469484748</c:v>
                </c:pt>
                <c:pt idx="32">
                  <c:v>8235198038</c:v>
                </c:pt>
                <c:pt idx="33">
                  <c:v>10699316038</c:v>
                </c:pt>
                <c:pt idx="34">
                  <c:v>10699316038</c:v>
                </c:pt>
                <c:pt idx="35">
                  <c:v>15033193038</c:v>
                </c:pt>
                <c:pt idx="36">
                  <c:v>17202136630</c:v>
                </c:pt>
                <c:pt idx="37">
                  <c:v>17202136630</c:v>
                </c:pt>
                <c:pt idx="38">
                  <c:v>17202131905</c:v>
                </c:pt>
                <c:pt idx="39">
                  <c:v>17202122705</c:v>
                </c:pt>
                <c:pt idx="40">
                  <c:v>17202122705</c:v>
                </c:pt>
                <c:pt idx="41">
                  <c:v>17202122705</c:v>
                </c:pt>
                <c:pt idx="42">
                  <c:v>17202122705</c:v>
                </c:pt>
                <c:pt idx="43">
                  <c:v>17202490224</c:v>
                </c:pt>
                <c:pt idx="44">
                  <c:v>17208196835</c:v>
                </c:pt>
                <c:pt idx="45">
                  <c:v>17208196835</c:v>
                </c:pt>
                <c:pt idx="46">
                  <c:v>17208196835</c:v>
                </c:pt>
                <c:pt idx="47">
                  <c:v>17208182525</c:v>
                </c:pt>
                <c:pt idx="48">
                  <c:v>19197846413</c:v>
                </c:pt>
                <c:pt idx="49">
                  <c:v>19386060746</c:v>
                </c:pt>
                <c:pt idx="50">
                  <c:v>19386060746</c:v>
                </c:pt>
                <c:pt idx="51">
                  <c:v>19386048713</c:v>
                </c:pt>
                <c:pt idx="52">
                  <c:v>19433930713</c:v>
                </c:pt>
                <c:pt idx="53">
                  <c:v>19433930713</c:v>
                </c:pt>
                <c:pt idx="54">
                  <c:v>21061179293</c:v>
                </c:pt>
                <c:pt idx="55">
                  <c:v>21061179293</c:v>
                </c:pt>
                <c:pt idx="56">
                  <c:v>26813696293</c:v>
                </c:pt>
                <c:pt idx="57">
                  <c:v>27733126293</c:v>
                </c:pt>
                <c:pt idx="58">
                  <c:v>27733126293</c:v>
                </c:pt>
                <c:pt idx="59">
                  <c:v>27733106869</c:v>
                </c:pt>
                <c:pt idx="60">
                  <c:v>27733106869</c:v>
                </c:pt>
                <c:pt idx="61">
                  <c:v>27823699601</c:v>
                </c:pt>
                <c:pt idx="62">
                  <c:v>27831713579</c:v>
                </c:pt>
                <c:pt idx="63">
                  <c:v>32752781767</c:v>
                </c:pt>
                <c:pt idx="64">
                  <c:v>37668137982</c:v>
                </c:pt>
                <c:pt idx="65">
                  <c:v>37668137982</c:v>
                </c:pt>
                <c:pt idx="66">
                  <c:v>37668137982</c:v>
                </c:pt>
                <c:pt idx="67">
                  <c:v>37668137982</c:v>
                </c:pt>
                <c:pt idx="68">
                  <c:v>37668137982</c:v>
                </c:pt>
                <c:pt idx="69">
                  <c:v>37668132202</c:v>
                </c:pt>
                <c:pt idx="70">
                  <c:v>37695441865</c:v>
                </c:pt>
                <c:pt idx="71">
                  <c:v>37695441865</c:v>
                </c:pt>
                <c:pt idx="72">
                  <c:v>129176821131</c:v>
                </c:pt>
                <c:pt idx="73">
                  <c:v>129176821131</c:v>
                </c:pt>
                <c:pt idx="74">
                  <c:v>129513942198</c:v>
                </c:pt>
                <c:pt idx="75">
                  <c:v>129518647923</c:v>
                </c:pt>
                <c:pt idx="76">
                  <c:v>129518647923</c:v>
                </c:pt>
                <c:pt idx="77">
                  <c:v>129520922626</c:v>
                </c:pt>
                <c:pt idx="78">
                  <c:v>129520631626</c:v>
                </c:pt>
                <c:pt idx="79">
                  <c:v>129519909626</c:v>
                </c:pt>
                <c:pt idx="80">
                  <c:v>129513596312</c:v>
                </c:pt>
                <c:pt idx="81">
                  <c:v>129508912312</c:v>
                </c:pt>
                <c:pt idx="82">
                  <c:v>129507182360</c:v>
                </c:pt>
                <c:pt idx="83">
                  <c:v>129495044544</c:v>
                </c:pt>
                <c:pt idx="84">
                  <c:v>193206255764</c:v>
                </c:pt>
                <c:pt idx="85">
                  <c:v>252867947378</c:v>
                </c:pt>
                <c:pt idx="86">
                  <c:v>252867947378</c:v>
                </c:pt>
                <c:pt idx="87">
                  <c:v>259657502748</c:v>
                </c:pt>
                <c:pt idx="88">
                  <c:v>262603384748</c:v>
                </c:pt>
                <c:pt idx="89">
                  <c:v>261855820578</c:v>
                </c:pt>
                <c:pt idx="90">
                  <c:v>265435820578</c:v>
                </c:pt>
                <c:pt idx="91">
                  <c:v>268976714268</c:v>
                </c:pt>
                <c:pt idx="92">
                  <c:v>268976714268</c:v>
                </c:pt>
                <c:pt idx="93">
                  <c:v>267519428028</c:v>
                </c:pt>
                <c:pt idx="94">
                  <c:v>267519428028</c:v>
                </c:pt>
                <c:pt idx="95">
                  <c:v>267519428028</c:v>
                </c:pt>
                <c:pt idx="96">
                  <c:v>267519428028</c:v>
                </c:pt>
                <c:pt idx="97">
                  <c:v>281547433028</c:v>
                </c:pt>
                <c:pt idx="98">
                  <c:v>281547433028</c:v>
                </c:pt>
                <c:pt idx="99">
                  <c:v>281547433028</c:v>
                </c:pt>
                <c:pt idx="100">
                  <c:v>281547433028</c:v>
                </c:pt>
                <c:pt idx="101">
                  <c:v>280509360658</c:v>
                </c:pt>
                <c:pt idx="102">
                  <c:v>280509360658</c:v>
                </c:pt>
                <c:pt idx="103">
                  <c:v>280509360658</c:v>
                </c:pt>
                <c:pt idx="104">
                  <c:v>280509360658</c:v>
                </c:pt>
                <c:pt idx="105">
                  <c:v>280509360658</c:v>
                </c:pt>
                <c:pt idx="106">
                  <c:v>280509360658</c:v>
                </c:pt>
                <c:pt idx="107">
                  <c:v>283455242658</c:v>
                </c:pt>
                <c:pt idx="108">
                  <c:v>286260843658</c:v>
                </c:pt>
                <c:pt idx="109">
                  <c:v>286260843658</c:v>
                </c:pt>
                <c:pt idx="110">
                  <c:v>286260843658</c:v>
                </c:pt>
                <c:pt idx="111">
                  <c:v>286260843658</c:v>
                </c:pt>
                <c:pt idx="112">
                  <c:v>286260841658</c:v>
                </c:pt>
                <c:pt idx="113">
                  <c:v>286260843658</c:v>
                </c:pt>
                <c:pt idx="114">
                  <c:v>286260843658</c:v>
                </c:pt>
                <c:pt idx="115">
                  <c:v>286260843658</c:v>
                </c:pt>
                <c:pt idx="116">
                  <c:v>289639834658</c:v>
                </c:pt>
                <c:pt idx="117">
                  <c:v>291500241658</c:v>
                </c:pt>
                <c:pt idx="118">
                  <c:v>291500241658</c:v>
                </c:pt>
                <c:pt idx="119">
                  <c:v>292166075658</c:v>
                </c:pt>
                <c:pt idx="120">
                  <c:v>292166075658</c:v>
                </c:pt>
                <c:pt idx="121">
                  <c:v>291026326658</c:v>
                </c:pt>
                <c:pt idx="122">
                  <c:v>299395375898</c:v>
                </c:pt>
                <c:pt idx="123">
                  <c:v>302341257898</c:v>
                </c:pt>
                <c:pt idx="124">
                  <c:v>305146858898</c:v>
                </c:pt>
                <c:pt idx="125">
                  <c:v>305982124898</c:v>
                </c:pt>
                <c:pt idx="126">
                  <c:v>311507728898</c:v>
                </c:pt>
                <c:pt idx="127">
                  <c:v>312322767898</c:v>
                </c:pt>
                <c:pt idx="128">
                  <c:v>312322767898</c:v>
                </c:pt>
                <c:pt idx="129">
                  <c:v>312322767898</c:v>
                </c:pt>
                <c:pt idx="130">
                  <c:v>315943610898</c:v>
                </c:pt>
                <c:pt idx="131">
                  <c:v>319378779898</c:v>
                </c:pt>
                <c:pt idx="132">
                  <c:v>320464254898</c:v>
                </c:pt>
                <c:pt idx="133">
                  <c:v>320464254898</c:v>
                </c:pt>
                <c:pt idx="134">
                  <c:v>322635204898</c:v>
                </c:pt>
                <c:pt idx="135">
                  <c:v>322635204898</c:v>
                </c:pt>
                <c:pt idx="136">
                  <c:v>322071660898</c:v>
                </c:pt>
                <c:pt idx="137">
                  <c:v>320824910898</c:v>
                </c:pt>
                <c:pt idx="138">
                  <c:v>325041382898</c:v>
                </c:pt>
                <c:pt idx="139">
                  <c:v>328045529898</c:v>
                </c:pt>
                <c:pt idx="140">
                  <c:v>330843096898</c:v>
                </c:pt>
                <c:pt idx="141">
                  <c:v>329563767898</c:v>
                </c:pt>
                <c:pt idx="142">
                  <c:v>329563767898</c:v>
                </c:pt>
                <c:pt idx="143">
                  <c:v>329563767898</c:v>
                </c:pt>
                <c:pt idx="144">
                  <c:v>329716365898</c:v>
                </c:pt>
                <c:pt idx="145">
                  <c:v>329716365898</c:v>
                </c:pt>
                <c:pt idx="146">
                  <c:v>330702393898</c:v>
                </c:pt>
                <c:pt idx="147">
                  <c:v>331066840898</c:v>
                </c:pt>
                <c:pt idx="148">
                  <c:v>349065242338</c:v>
                </c:pt>
                <c:pt idx="149">
                  <c:v>349065242338</c:v>
                </c:pt>
                <c:pt idx="150">
                  <c:v>349038860338</c:v>
                </c:pt>
                <c:pt idx="151">
                  <c:v>349038860338</c:v>
                </c:pt>
                <c:pt idx="152">
                  <c:v>349436840338</c:v>
                </c:pt>
                <c:pt idx="153">
                  <c:v>349285292338</c:v>
                </c:pt>
                <c:pt idx="154">
                  <c:v>349675826338</c:v>
                </c:pt>
                <c:pt idx="155">
                  <c:v>349675826338</c:v>
                </c:pt>
                <c:pt idx="156">
                  <c:v>358975530610</c:v>
                </c:pt>
                <c:pt idx="157">
                  <c:v>360634152610</c:v>
                </c:pt>
                <c:pt idx="158">
                  <c:v>358766973610</c:v>
                </c:pt>
                <c:pt idx="159">
                  <c:v>376887891970</c:v>
                </c:pt>
                <c:pt idx="160">
                  <c:v>375889158970</c:v>
                </c:pt>
                <c:pt idx="161">
                  <c:v>375889158970</c:v>
                </c:pt>
                <c:pt idx="162">
                  <c:v>375889158970</c:v>
                </c:pt>
                <c:pt idx="163">
                  <c:v>376486299970</c:v>
                </c:pt>
                <c:pt idx="164">
                  <c:v>378346706970</c:v>
                </c:pt>
                <c:pt idx="165">
                  <c:v>378346706970</c:v>
                </c:pt>
                <c:pt idx="166">
                  <c:v>378346706970</c:v>
                </c:pt>
                <c:pt idx="167">
                  <c:v>378346706970</c:v>
                </c:pt>
                <c:pt idx="168">
                  <c:v>676907741829</c:v>
                </c:pt>
                <c:pt idx="169">
                  <c:v>676907741829</c:v>
                </c:pt>
                <c:pt idx="170">
                  <c:v>702044177829</c:v>
                </c:pt>
                <c:pt idx="171">
                  <c:v>702044177829</c:v>
                </c:pt>
                <c:pt idx="172">
                  <c:v>702044177829</c:v>
                </c:pt>
                <c:pt idx="173">
                  <c:v>702044177829</c:v>
                </c:pt>
                <c:pt idx="174">
                  <c:v>702044177829</c:v>
                </c:pt>
                <c:pt idx="175">
                  <c:v>727269363829</c:v>
                </c:pt>
                <c:pt idx="176">
                  <c:v>727269363829</c:v>
                </c:pt>
                <c:pt idx="177">
                  <c:v>733027332829</c:v>
                </c:pt>
                <c:pt idx="178">
                  <c:v>733027332829</c:v>
                </c:pt>
                <c:pt idx="179">
                  <c:v>739241610829</c:v>
                </c:pt>
                <c:pt idx="180">
                  <c:v>739241610829</c:v>
                </c:pt>
                <c:pt idx="181">
                  <c:v>752615176753</c:v>
                </c:pt>
                <c:pt idx="182">
                  <c:v>752615176753</c:v>
                </c:pt>
                <c:pt idx="183">
                  <c:v>752615176753</c:v>
                </c:pt>
                <c:pt idx="184">
                  <c:v>752615176753</c:v>
                </c:pt>
                <c:pt idx="185">
                  <c:v>752615176753</c:v>
                </c:pt>
                <c:pt idx="186">
                  <c:v>752615176753</c:v>
                </c:pt>
                <c:pt idx="187">
                  <c:v>752615176753</c:v>
                </c:pt>
                <c:pt idx="188">
                  <c:v>756618091129</c:v>
                </c:pt>
                <c:pt idx="189">
                  <c:v>756618091129</c:v>
                </c:pt>
                <c:pt idx="190">
                  <c:v>756618091129</c:v>
                </c:pt>
                <c:pt idx="191">
                  <c:v>800806158129</c:v>
                </c:pt>
                <c:pt idx="192">
                  <c:v>819472186327</c:v>
                </c:pt>
                <c:pt idx="193">
                  <c:v>819472186327</c:v>
                </c:pt>
                <c:pt idx="194">
                  <c:v>819472186327</c:v>
                </c:pt>
                <c:pt idx="195">
                  <c:v>819472186327</c:v>
                </c:pt>
                <c:pt idx="196">
                  <c:v>823966986327</c:v>
                </c:pt>
                <c:pt idx="197">
                  <c:v>823966986327</c:v>
                </c:pt>
                <c:pt idx="198">
                  <c:v>823966986327</c:v>
                </c:pt>
                <c:pt idx="199">
                  <c:v>823966986327</c:v>
                </c:pt>
                <c:pt idx="200">
                  <c:v>823966986327</c:v>
                </c:pt>
                <c:pt idx="201">
                  <c:v>842451717809</c:v>
                </c:pt>
                <c:pt idx="202">
                  <c:v>842451717809</c:v>
                </c:pt>
                <c:pt idx="203">
                  <c:v>842451717809</c:v>
                </c:pt>
                <c:pt idx="204">
                  <c:v>842451717809</c:v>
                </c:pt>
                <c:pt idx="205">
                  <c:v>1153727883470</c:v>
                </c:pt>
                <c:pt idx="206">
                  <c:v>1153727883470</c:v>
                </c:pt>
                <c:pt idx="207">
                  <c:v>1153727883470</c:v>
                </c:pt>
                <c:pt idx="208">
                  <c:v>1153727883470</c:v>
                </c:pt>
                <c:pt idx="209">
                  <c:v>1153727883470</c:v>
                </c:pt>
                <c:pt idx="210">
                  <c:v>1153727883470</c:v>
                </c:pt>
                <c:pt idx="211">
                  <c:v>1153727883470</c:v>
                </c:pt>
                <c:pt idx="212">
                  <c:v>1153727883470</c:v>
                </c:pt>
                <c:pt idx="213">
                  <c:v>1153727883470</c:v>
                </c:pt>
                <c:pt idx="214">
                  <c:v>1153727883470</c:v>
                </c:pt>
                <c:pt idx="215">
                  <c:v>1153727883470</c:v>
                </c:pt>
                <c:pt idx="216">
                  <c:v>1153727883470</c:v>
                </c:pt>
                <c:pt idx="217">
                  <c:v>1153727883470</c:v>
                </c:pt>
                <c:pt idx="218">
                  <c:v>1153727883470</c:v>
                </c:pt>
                <c:pt idx="219">
                  <c:v>1153727883470</c:v>
                </c:pt>
                <c:pt idx="220">
                  <c:v>1175918437470</c:v>
                </c:pt>
                <c:pt idx="221">
                  <c:v>1175918437470</c:v>
                </c:pt>
                <c:pt idx="222">
                  <c:v>1176009667673</c:v>
                </c:pt>
                <c:pt idx="223">
                  <c:v>1176009667673</c:v>
                </c:pt>
                <c:pt idx="224">
                  <c:v>1176009667673</c:v>
                </c:pt>
                <c:pt idx="225">
                  <c:v>1176009667673</c:v>
                </c:pt>
                <c:pt idx="226">
                  <c:v>1176009667673</c:v>
                </c:pt>
                <c:pt idx="227">
                  <c:v>1176009667673</c:v>
                </c:pt>
                <c:pt idx="228">
                  <c:v>1176009667673</c:v>
                </c:pt>
                <c:pt idx="229">
                  <c:v>1176009667673</c:v>
                </c:pt>
                <c:pt idx="230">
                  <c:v>1176009667673</c:v>
                </c:pt>
                <c:pt idx="231">
                  <c:v>1198200221673</c:v>
                </c:pt>
                <c:pt idx="232">
                  <c:v>1201152589673</c:v>
                </c:pt>
                <c:pt idx="233">
                  <c:v>1201152589673</c:v>
                </c:pt>
                <c:pt idx="234">
                  <c:v>1201152589673</c:v>
                </c:pt>
                <c:pt idx="235">
                  <c:v>1201152589673</c:v>
                </c:pt>
                <c:pt idx="236">
                  <c:v>1201152589673</c:v>
                </c:pt>
                <c:pt idx="237">
                  <c:v>1201152589673</c:v>
                </c:pt>
                <c:pt idx="238">
                  <c:v>1201152589673</c:v>
                </c:pt>
                <c:pt idx="239">
                  <c:v>1223343143673</c:v>
                </c:pt>
                <c:pt idx="240">
                  <c:v>1223343143673</c:v>
                </c:pt>
                <c:pt idx="241">
                  <c:v>1223343143673</c:v>
                </c:pt>
                <c:pt idx="242">
                  <c:v>1230000309873</c:v>
                </c:pt>
                <c:pt idx="243">
                  <c:v>1230000309873</c:v>
                </c:pt>
                <c:pt idx="244">
                  <c:v>1230000309873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控制面板!$R$12</c:f>
              <c:strCache>
                <c:ptCount val="1"/>
                <c:pt idx="0">
                  <c:v>求和项:现金金额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控制面板!$R$13:$R$258</c:f>
              <c:numCache>
                <c:formatCode>General</c:formatCode>
                <c:ptCount val="245"/>
                <c:pt idx="1">
                  <c:v>39856</c:v>
                </c:pt>
                <c:pt idx="2">
                  <c:v>35902</c:v>
                </c:pt>
                <c:pt idx="3">
                  <c:v>39571</c:v>
                </c:pt>
                <c:pt idx="4">
                  <c:v>39432</c:v>
                </c:pt>
                <c:pt idx="5">
                  <c:v>45448</c:v>
                </c:pt>
                <c:pt idx="6">
                  <c:v>36636</c:v>
                </c:pt>
                <c:pt idx="7">
                  <c:v>42309</c:v>
                </c:pt>
                <c:pt idx="8">
                  <c:v>36517</c:v>
                </c:pt>
                <c:pt idx="9">
                  <c:v>23673</c:v>
                </c:pt>
                <c:pt idx="10">
                  <c:v>25344</c:v>
                </c:pt>
                <c:pt idx="11">
                  <c:v>35075</c:v>
                </c:pt>
                <c:pt idx="12">
                  <c:v>35444</c:v>
                </c:pt>
                <c:pt idx="13">
                  <c:v>26352</c:v>
                </c:pt>
                <c:pt idx="14">
                  <c:v>36322</c:v>
                </c:pt>
                <c:pt idx="15">
                  <c:v>49205</c:v>
                </c:pt>
                <c:pt idx="16">
                  <c:v>55340</c:v>
                </c:pt>
                <c:pt idx="17">
                  <c:v>63867</c:v>
                </c:pt>
                <c:pt idx="18">
                  <c:v>64815</c:v>
                </c:pt>
                <c:pt idx="19">
                  <c:v>35317</c:v>
                </c:pt>
                <c:pt idx="20">
                  <c:v>19589</c:v>
                </c:pt>
                <c:pt idx="21">
                  <c:v>35238</c:v>
                </c:pt>
                <c:pt idx="22">
                  <c:v>31252</c:v>
                </c:pt>
                <c:pt idx="23">
                  <c:v>35202</c:v>
                </c:pt>
                <c:pt idx="24">
                  <c:v>47142</c:v>
                </c:pt>
                <c:pt idx="25">
                  <c:v>60923</c:v>
                </c:pt>
                <c:pt idx="27">
                  <c:v>48201</c:v>
                </c:pt>
                <c:pt idx="28">
                  <c:v>20000039481</c:v>
                </c:pt>
                <c:pt idx="29">
                  <c:v>15387700333</c:v>
                </c:pt>
                <c:pt idx="30">
                  <c:v>12204498722</c:v>
                </c:pt>
                <c:pt idx="31">
                  <c:v>11351331859</c:v>
                </c:pt>
                <c:pt idx="32">
                  <c:v>10110972610</c:v>
                </c:pt>
                <c:pt idx="33">
                  <c:v>7041691398</c:v>
                </c:pt>
                <c:pt idx="34">
                  <c:v>6559478836</c:v>
                </c:pt>
                <c:pt idx="35">
                  <c:v>2352848867</c:v>
                </c:pt>
                <c:pt idx="36">
                  <c:v>534660807</c:v>
                </c:pt>
                <c:pt idx="37">
                  <c:v>315631937</c:v>
                </c:pt>
                <c:pt idx="38">
                  <c:v>241435250</c:v>
                </c:pt>
                <c:pt idx="39">
                  <c:v>79625180</c:v>
                </c:pt>
                <c:pt idx="40">
                  <c:v>1125491347</c:v>
                </c:pt>
                <c:pt idx="41">
                  <c:v>1201008280</c:v>
                </c:pt>
                <c:pt idx="42">
                  <c:v>1336327240</c:v>
                </c:pt>
                <c:pt idx="43">
                  <c:v>1402465708</c:v>
                </c:pt>
                <c:pt idx="44">
                  <c:v>1461901017</c:v>
                </c:pt>
                <c:pt idx="45">
                  <c:v>1465109316</c:v>
                </c:pt>
                <c:pt idx="46">
                  <c:v>1517287173</c:v>
                </c:pt>
                <c:pt idx="47">
                  <c:v>2460172793</c:v>
                </c:pt>
                <c:pt idx="48">
                  <c:v>306299572</c:v>
                </c:pt>
                <c:pt idx="49">
                  <c:v>316041102</c:v>
                </c:pt>
                <c:pt idx="50">
                  <c:v>314360930</c:v>
                </c:pt>
                <c:pt idx="51">
                  <c:v>99814053929</c:v>
                </c:pt>
                <c:pt idx="52">
                  <c:v>98887606572</c:v>
                </c:pt>
                <c:pt idx="53">
                  <c:v>98130307755</c:v>
                </c:pt>
                <c:pt idx="54">
                  <c:v>95629215177</c:v>
                </c:pt>
                <c:pt idx="55">
                  <c:v>94845831464</c:v>
                </c:pt>
                <c:pt idx="56">
                  <c:v>87623001536</c:v>
                </c:pt>
                <c:pt idx="57">
                  <c:v>85631049945</c:v>
                </c:pt>
                <c:pt idx="58">
                  <c:v>84663246663</c:v>
                </c:pt>
                <c:pt idx="59">
                  <c:v>84063380394</c:v>
                </c:pt>
                <c:pt idx="60">
                  <c:v>83031723431</c:v>
                </c:pt>
                <c:pt idx="61">
                  <c:v>81933937221</c:v>
                </c:pt>
                <c:pt idx="62">
                  <c:v>81006179161</c:v>
                </c:pt>
                <c:pt idx="63">
                  <c:v>74788722727</c:v>
                </c:pt>
                <c:pt idx="64">
                  <c:v>68074164344</c:v>
                </c:pt>
                <c:pt idx="65">
                  <c:v>66465397350</c:v>
                </c:pt>
                <c:pt idx="66">
                  <c:v>65009882606</c:v>
                </c:pt>
                <c:pt idx="67">
                  <c:v>63423549240</c:v>
                </c:pt>
                <c:pt idx="68">
                  <c:v>61971489187</c:v>
                </c:pt>
                <c:pt idx="69">
                  <c:v>60927328494</c:v>
                </c:pt>
                <c:pt idx="70">
                  <c:v>59248443268</c:v>
                </c:pt>
                <c:pt idx="71">
                  <c:v>57857043958</c:v>
                </c:pt>
                <c:pt idx="72">
                  <c:v>306157394</c:v>
                </c:pt>
                <c:pt idx="73">
                  <c:v>479469061</c:v>
                </c:pt>
                <c:pt idx="74">
                  <c:v>313664938</c:v>
                </c:pt>
                <c:pt idx="75">
                  <c:v>393946343</c:v>
                </c:pt>
                <c:pt idx="76">
                  <c:v>499706377</c:v>
                </c:pt>
                <c:pt idx="77">
                  <c:v>701507782</c:v>
                </c:pt>
                <c:pt idx="78">
                  <c:v>761597433</c:v>
                </c:pt>
                <c:pt idx="79">
                  <c:v>895094299</c:v>
                </c:pt>
                <c:pt idx="80">
                  <c:v>1009996895</c:v>
                </c:pt>
                <c:pt idx="81">
                  <c:v>1123185407</c:v>
                </c:pt>
                <c:pt idx="82">
                  <c:v>1273061593</c:v>
                </c:pt>
                <c:pt idx="83">
                  <c:v>1440035980</c:v>
                </c:pt>
                <c:pt idx="84">
                  <c:v>2531089387</c:v>
                </c:pt>
                <c:pt idx="85">
                  <c:v>18524422691</c:v>
                </c:pt>
                <c:pt idx="86">
                  <c:v>18642043644</c:v>
                </c:pt>
                <c:pt idx="87">
                  <c:v>11275453787</c:v>
                </c:pt>
                <c:pt idx="88">
                  <c:v>7863957804</c:v>
                </c:pt>
                <c:pt idx="89">
                  <c:v>12996230671</c:v>
                </c:pt>
                <c:pt idx="90">
                  <c:v>8637365482</c:v>
                </c:pt>
                <c:pt idx="91">
                  <c:v>5843157938</c:v>
                </c:pt>
                <c:pt idx="92">
                  <c:v>6258799777</c:v>
                </c:pt>
                <c:pt idx="93">
                  <c:v>19015815559</c:v>
                </c:pt>
                <c:pt idx="94">
                  <c:v>19533883676</c:v>
                </c:pt>
                <c:pt idx="95">
                  <c:v>19761150063</c:v>
                </c:pt>
                <c:pt idx="96">
                  <c:v>19926488562</c:v>
                </c:pt>
                <c:pt idx="97">
                  <c:v>4719533338</c:v>
                </c:pt>
                <c:pt idx="98">
                  <c:v>4220522108</c:v>
                </c:pt>
                <c:pt idx="99">
                  <c:v>3901434041</c:v>
                </c:pt>
                <c:pt idx="100">
                  <c:v>3536433084</c:v>
                </c:pt>
                <c:pt idx="101">
                  <c:v>19477961354</c:v>
                </c:pt>
                <c:pt idx="102">
                  <c:v>19698928824</c:v>
                </c:pt>
                <c:pt idx="103">
                  <c:v>19871862985</c:v>
                </c:pt>
                <c:pt idx="104">
                  <c:v>20072013307</c:v>
                </c:pt>
                <c:pt idx="105">
                  <c:v>20272438835</c:v>
                </c:pt>
                <c:pt idx="106">
                  <c:v>20435547019</c:v>
                </c:pt>
                <c:pt idx="107">
                  <c:v>17442340534</c:v>
                </c:pt>
                <c:pt idx="108">
                  <c:v>14469037261</c:v>
                </c:pt>
                <c:pt idx="109">
                  <c:v>14410883526</c:v>
                </c:pt>
                <c:pt idx="110">
                  <c:v>14351315007</c:v>
                </c:pt>
                <c:pt idx="111">
                  <c:v>14418163099</c:v>
                </c:pt>
                <c:pt idx="112">
                  <c:v>15619999083</c:v>
                </c:pt>
                <c:pt idx="113">
                  <c:v>15787746083</c:v>
                </c:pt>
                <c:pt idx="114">
                  <c:v>16016182294</c:v>
                </c:pt>
                <c:pt idx="115">
                  <c:v>16224949189</c:v>
                </c:pt>
                <c:pt idx="116">
                  <c:v>12694888469</c:v>
                </c:pt>
                <c:pt idx="117">
                  <c:v>20548723687</c:v>
                </c:pt>
                <c:pt idx="118">
                  <c:v>20538326537</c:v>
                </c:pt>
                <c:pt idx="119">
                  <c:v>20461734830</c:v>
                </c:pt>
                <c:pt idx="120">
                  <c:v>20454443450</c:v>
                </c:pt>
                <c:pt idx="121">
                  <c:v>53951211073</c:v>
                </c:pt>
                <c:pt idx="122">
                  <c:v>39669489805</c:v>
                </c:pt>
                <c:pt idx="123">
                  <c:v>34068028879</c:v>
                </c:pt>
                <c:pt idx="124">
                  <c:v>41138426665</c:v>
                </c:pt>
                <c:pt idx="125">
                  <c:v>37978362218</c:v>
                </c:pt>
                <c:pt idx="126">
                  <c:v>34954362891</c:v>
                </c:pt>
                <c:pt idx="127">
                  <c:v>31976200590</c:v>
                </c:pt>
                <c:pt idx="128">
                  <c:v>35893531703</c:v>
                </c:pt>
                <c:pt idx="129">
                  <c:v>32863982175</c:v>
                </c:pt>
                <c:pt idx="130">
                  <c:v>29197722049</c:v>
                </c:pt>
                <c:pt idx="131">
                  <c:v>30726008233</c:v>
                </c:pt>
                <c:pt idx="132">
                  <c:v>29562642156</c:v>
                </c:pt>
                <c:pt idx="133">
                  <c:v>30555834891</c:v>
                </c:pt>
                <c:pt idx="134">
                  <c:v>28381594598</c:v>
                </c:pt>
                <c:pt idx="135">
                  <c:v>28664414153</c:v>
                </c:pt>
                <c:pt idx="136">
                  <c:v>28857954617</c:v>
                </c:pt>
                <c:pt idx="137">
                  <c:v>29348242880</c:v>
                </c:pt>
                <c:pt idx="138">
                  <c:v>26607452218</c:v>
                </c:pt>
                <c:pt idx="139">
                  <c:v>23767398051</c:v>
                </c:pt>
                <c:pt idx="140">
                  <c:v>20763335989</c:v>
                </c:pt>
                <c:pt idx="141">
                  <c:v>20726898493</c:v>
                </c:pt>
                <c:pt idx="142">
                  <c:v>20670699907</c:v>
                </c:pt>
                <c:pt idx="143">
                  <c:v>21388317316</c:v>
                </c:pt>
                <c:pt idx="144">
                  <c:v>22854753698</c:v>
                </c:pt>
                <c:pt idx="145">
                  <c:v>23163185810</c:v>
                </c:pt>
                <c:pt idx="146">
                  <c:v>23485492069</c:v>
                </c:pt>
                <c:pt idx="147">
                  <c:v>31396258407</c:v>
                </c:pt>
                <c:pt idx="148">
                  <c:v>24797226551</c:v>
                </c:pt>
                <c:pt idx="149">
                  <c:v>24320700551</c:v>
                </c:pt>
                <c:pt idx="150">
                  <c:v>23599036969</c:v>
                </c:pt>
                <c:pt idx="151">
                  <c:v>23261355388</c:v>
                </c:pt>
                <c:pt idx="152">
                  <c:v>23189166526</c:v>
                </c:pt>
                <c:pt idx="153">
                  <c:v>22775307194</c:v>
                </c:pt>
                <c:pt idx="154">
                  <c:v>22424645103</c:v>
                </c:pt>
                <c:pt idx="155">
                  <c:v>22003354085</c:v>
                </c:pt>
                <c:pt idx="156">
                  <c:v>29906627050</c:v>
                </c:pt>
                <c:pt idx="157">
                  <c:v>29981543418</c:v>
                </c:pt>
                <c:pt idx="158">
                  <c:v>29953261345</c:v>
                </c:pt>
                <c:pt idx="159">
                  <c:v>9448473548</c:v>
                </c:pt>
                <c:pt idx="160">
                  <c:v>23206544818</c:v>
                </c:pt>
                <c:pt idx="161">
                  <c:v>22400457229</c:v>
                </c:pt>
                <c:pt idx="162">
                  <c:v>24741352300</c:v>
                </c:pt>
                <c:pt idx="163">
                  <c:v>24476943481</c:v>
                </c:pt>
                <c:pt idx="164">
                  <c:v>38401468852</c:v>
                </c:pt>
                <c:pt idx="165">
                  <c:v>34437693910</c:v>
                </c:pt>
                <c:pt idx="166">
                  <c:v>28230911025</c:v>
                </c:pt>
                <c:pt idx="167">
                  <c:v>47311263113</c:v>
                </c:pt>
                <c:pt idx="168">
                  <c:v>30131853354</c:v>
                </c:pt>
                <c:pt idx="169">
                  <c:v>33240024212</c:v>
                </c:pt>
                <c:pt idx="170">
                  <c:v>5988360713</c:v>
                </c:pt>
                <c:pt idx="171">
                  <c:v>5348041323</c:v>
                </c:pt>
                <c:pt idx="172">
                  <c:v>4872554003</c:v>
                </c:pt>
                <c:pt idx="173">
                  <c:v>4157295942</c:v>
                </c:pt>
                <c:pt idx="174">
                  <c:v>4112021132</c:v>
                </c:pt>
                <c:pt idx="175">
                  <c:v>30405042185</c:v>
                </c:pt>
                <c:pt idx="176">
                  <c:v>28348712250</c:v>
                </c:pt>
                <c:pt idx="177">
                  <c:v>20731651049</c:v>
                </c:pt>
                <c:pt idx="178">
                  <c:v>25011574238</c:v>
                </c:pt>
                <c:pt idx="179">
                  <c:v>17525114712</c:v>
                </c:pt>
                <c:pt idx="180">
                  <c:v>16369118150</c:v>
                </c:pt>
                <c:pt idx="181">
                  <c:v>38666262408</c:v>
                </c:pt>
                <c:pt idx="182">
                  <c:v>38072304032</c:v>
                </c:pt>
                <c:pt idx="183">
                  <c:v>36790685424</c:v>
                </c:pt>
                <c:pt idx="184">
                  <c:v>45022719013</c:v>
                </c:pt>
                <c:pt idx="185">
                  <c:v>45105484875</c:v>
                </c:pt>
                <c:pt idx="186">
                  <c:v>44964547664</c:v>
                </c:pt>
                <c:pt idx="187">
                  <c:v>48909099106</c:v>
                </c:pt>
                <c:pt idx="188">
                  <c:v>56874366626</c:v>
                </c:pt>
                <c:pt idx="189">
                  <c:v>57348788204</c:v>
                </c:pt>
                <c:pt idx="190">
                  <c:v>57585625307</c:v>
                </c:pt>
                <c:pt idx="191">
                  <c:v>19882569140</c:v>
                </c:pt>
                <c:pt idx="192">
                  <c:v>47130581173</c:v>
                </c:pt>
                <c:pt idx="193">
                  <c:v>46233785348</c:v>
                </c:pt>
                <c:pt idx="194">
                  <c:v>43680219610</c:v>
                </c:pt>
                <c:pt idx="195">
                  <c:v>41669063881</c:v>
                </c:pt>
                <c:pt idx="196">
                  <c:v>69816154534</c:v>
                </c:pt>
                <c:pt idx="197">
                  <c:v>76370505612</c:v>
                </c:pt>
                <c:pt idx="198">
                  <c:v>73913673689</c:v>
                </c:pt>
                <c:pt idx="199">
                  <c:v>74960305707</c:v>
                </c:pt>
                <c:pt idx="200">
                  <c:v>73381909539</c:v>
                </c:pt>
                <c:pt idx="201">
                  <c:v>58516970936</c:v>
                </c:pt>
                <c:pt idx="202">
                  <c:v>60280478071</c:v>
                </c:pt>
                <c:pt idx="203">
                  <c:v>60263727981</c:v>
                </c:pt>
                <c:pt idx="204">
                  <c:v>60304049222</c:v>
                </c:pt>
                <c:pt idx="205">
                  <c:v>42619684406</c:v>
                </c:pt>
                <c:pt idx="206">
                  <c:v>42630013095</c:v>
                </c:pt>
                <c:pt idx="207">
                  <c:v>42900779750</c:v>
                </c:pt>
                <c:pt idx="208">
                  <c:v>42672299945</c:v>
                </c:pt>
                <c:pt idx="209">
                  <c:v>48603746360</c:v>
                </c:pt>
                <c:pt idx="210">
                  <c:v>48977018991</c:v>
                </c:pt>
                <c:pt idx="211">
                  <c:v>49676530873</c:v>
                </c:pt>
                <c:pt idx="212">
                  <c:v>50807966595</c:v>
                </c:pt>
                <c:pt idx="213">
                  <c:v>51489762581</c:v>
                </c:pt>
                <c:pt idx="214">
                  <c:v>52568241455</c:v>
                </c:pt>
                <c:pt idx="215">
                  <c:v>53337488161</c:v>
                </c:pt>
                <c:pt idx="216">
                  <c:v>54264634998</c:v>
                </c:pt>
                <c:pt idx="217">
                  <c:v>54918841753</c:v>
                </c:pt>
                <c:pt idx="218">
                  <c:v>55544217228</c:v>
                </c:pt>
                <c:pt idx="219">
                  <c:v>56322984855</c:v>
                </c:pt>
                <c:pt idx="220">
                  <c:v>32874747290</c:v>
                </c:pt>
                <c:pt idx="221">
                  <c:v>32720694271</c:v>
                </c:pt>
                <c:pt idx="222">
                  <c:v>32494293354</c:v>
                </c:pt>
                <c:pt idx="223">
                  <c:v>32550140055</c:v>
                </c:pt>
                <c:pt idx="224">
                  <c:v>32516909328</c:v>
                </c:pt>
                <c:pt idx="225">
                  <c:v>32557344613</c:v>
                </c:pt>
                <c:pt idx="226">
                  <c:v>32599150995</c:v>
                </c:pt>
                <c:pt idx="227">
                  <c:v>39248354633</c:v>
                </c:pt>
                <c:pt idx="228">
                  <c:v>39946748103</c:v>
                </c:pt>
                <c:pt idx="229">
                  <c:v>40532995156</c:v>
                </c:pt>
                <c:pt idx="230">
                  <c:v>41382172561</c:v>
                </c:pt>
                <c:pt idx="231">
                  <c:v>17897833154</c:v>
                </c:pt>
                <c:pt idx="232">
                  <c:v>104451452148</c:v>
                </c:pt>
                <c:pt idx="233">
                  <c:v>113023618088</c:v>
                </c:pt>
                <c:pt idx="234">
                  <c:v>112528083678</c:v>
                </c:pt>
                <c:pt idx="235">
                  <c:v>112220194567</c:v>
                </c:pt>
                <c:pt idx="236">
                  <c:v>111899105519</c:v>
                </c:pt>
                <c:pt idx="237">
                  <c:v>113331529237</c:v>
                </c:pt>
                <c:pt idx="238">
                  <c:v>118375138699</c:v>
                </c:pt>
                <c:pt idx="239">
                  <c:v>95183007152</c:v>
                </c:pt>
                <c:pt idx="240">
                  <c:v>95266933490</c:v>
                </c:pt>
                <c:pt idx="241">
                  <c:v>95448263719</c:v>
                </c:pt>
                <c:pt idx="242">
                  <c:v>88465296646</c:v>
                </c:pt>
                <c:pt idx="243">
                  <c:v>88285440979</c:v>
                </c:pt>
                <c:pt idx="244">
                  <c:v>88310788334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控制面板!$S$12</c:f>
              <c:strCache>
                <c:ptCount val="1"/>
                <c:pt idx="0">
                  <c:v>求和项:收入（最近24小时）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控制面板!$S$13:$S$258</c:f>
              <c:numCache>
                <c:formatCode>General</c:formatCode>
                <c:ptCount val="245"/>
                <c:pt idx="1">
                  <c:v>2133</c:v>
                </c:pt>
                <c:pt idx="2">
                  <c:v>5500</c:v>
                </c:pt>
                <c:pt idx="3">
                  <c:v>3669</c:v>
                </c:pt>
                <c:pt idx="4">
                  <c:v>4674</c:v>
                </c:pt>
                <c:pt idx="5">
                  <c:v>7990</c:v>
                </c:pt>
                <c:pt idx="6">
                  <c:v>5284</c:v>
                </c:pt>
                <c:pt idx="7">
                  <c:v>5673</c:v>
                </c:pt>
                <c:pt idx="8">
                  <c:v>7175</c:v>
                </c:pt>
                <c:pt idx="9">
                  <c:v>11936</c:v>
                </c:pt>
                <c:pt idx="10">
                  <c:v>9911</c:v>
                </c:pt>
                <c:pt idx="11">
                  <c:v>9681</c:v>
                </c:pt>
                <c:pt idx="12">
                  <c:v>10402</c:v>
                </c:pt>
                <c:pt idx="13">
                  <c:v>18585</c:v>
                </c:pt>
                <c:pt idx="14">
                  <c:v>9970</c:v>
                </c:pt>
                <c:pt idx="15">
                  <c:v>10093</c:v>
                </c:pt>
                <c:pt idx="16">
                  <c:v>16228</c:v>
                </c:pt>
                <c:pt idx="17">
                  <c:v>14662</c:v>
                </c:pt>
                <c:pt idx="18">
                  <c:v>12855</c:v>
                </c:pt>
                <c:pt idx="19">
                  <c:v>14065</c:v>
                </c:pt>
                <c:pt idx="20">
                  <c:v>27080</c:v>
                </c:pt>
                <c:pt idx="21">
                  <c:v>15649</c:v>
                </c:pt>
                <c:pt idx="22">
                  <c:v>27257</c:v>
                </c:pt>
                <c:pt idx="23">
                  <c:v>28377</c:v>
                </c:pt>
                <c:pt idx="24">
                  <c:v>20191</c:v>
                </c:pt>
                <c:pt idx="25">
                  <c:v>33972</c:v>
                </c:pt>
                <c:pt idx="27">
                  <c:v>38173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81986757</c:v>
                </c:pt>
                <c:pt idx="37">
                  <c:v>92587553</c:v>
                </c:pt>
                <c:pt idx="38">
                  <c:v>-293243557</c:v>
                </c:pt>
                <c:pt idx="39">
                  <c:v>-236070072</c:v>
                </c:pt>
                <c:pt idx="40">
                  <c:v>1045866067</c:v>
                </c:pt>
                <c:pt idx="41">
                  <c:v>1121383000</c:v>
                </c:pt>
                <c:pt idx="42">
                  <c:v>151075792</c:v>
                </c:pt>
                <c:pt idx="43">
                  <c:v>201457327</c:v>
                </c:pt>
                <c:pt idx="44">
                  <c:v>65544615</c:v>
                </c:pt>
                <c:pt idx="45">
                  <c:v>68752914</c:v>
                </c:pt>
                <c:pt idx="46">
                  <c:v>55386156</c:v>
                </c:pt>
                <c:pt idx="47">
                  <c:v>0</c:v>
                </c:pt>
                <c:pt idx="48">
                  <c:v>-12058563</c:v>
                </c:pt>
                <c:pt idx="49">
                  <c:v>9741530</c:v>
                </c:pt>
                <c:pt idx="50">
                  <c:v>8061358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3212110147</c:v>
                </c:pt>
                <c:pt idx="73">
                  <c:v>244915066</c:v>
                </c:pt>
                <c:pt idx="74">
                  <c:v>102983426</c:v>
                </c:pt>
                <c:pt idx="75">
                  <c:v>188000005</c:v>
                </c:pt>
                <c:pt idx="76">
                  <c:v>105481684</c:v>
                </c:pt>
                <c:pt idx="77">
                  <c:v>177719847</c:v>
                </c:pt>
                <c:pt idx="78">
                  <c:v>237298348</c:v>
                </c:pt>
                <c:pt idx="79">
                  <c:v>132640916</c:v>
                </c:pt>
                <c:pt idx="80">
                  <c:v>195891464</c:v>
                </c:pt>
                <c:pt idx="81">
                  <c:v>109112006</c:v>
                </c:pt>
                <c:pt idx="82">
                  <c:v>148042074</c:v>
                </c:pt>
                <c:pt idx="83">
                  <c:v>268686036</c:v>
                </c:pt>
                <c:pt idx="84">
                  <c:v>201388514</c:v>
                </c:pt>
                <c:pt idx="85">
                  <c:v>211508038</c:v>
                </c:pt>
                <c:pt idx="86">
                  <c:v>880642677</c:v>
                </c:pt>
                <c:pt idx="87">
                  <c:v>-135945159</c:v>
                </c:pt>
                <c:pt idx="88">
                  <c:v>-274552065</c:v>
                </c:pt>
                <c:pt idx="89">
                  <c:v>-542843179</c:v>
                </c:pt>
                <c:pt idx="90">
                  <c:v>-331739443</c:v>
                </c:pt>
                <c:pt idx="91">
                  <c:v>167899668</c:v>
                </c:pt>
                <c:pt idx="92">
                  <c:v>415058699</c:v>
                </c:pt>
                <c:pt idx="93">
                  <c:v>1021491341</c:v>
                </c:pt>
                <c:pt idx="94">
                  <c:v>517484977</c:v>
                </c:pt>
                <c:pt idx="95">
                  <c:v>744168224</c:v>
                </c:pt>
                <c:pt idx="96">
                  <c:v>164755359</c:v>
                </c:pt>
                <c:pt idx="97">
                  <c:v>-132832437</c:v>
                </c:pt>
                <c:pt idx="98">
                  <c:v>-499594370</c:v>
                </c:pt>
                <c:pt idx="99">
                  <c:v>-819265577</c:v>
                </c:pt>
                <c:pt idx="100">
                  <c:v>-685255304</c:v>
                </c:pt>
                <c:pt idx="101">
                  <c:v>2440945130</c:v>
                </c:pt>
                <c:pt idx="102">
                  <c:v>2757742169</c:v>
                </c:pt>
                <c:pt idx="103">
                  <c:v>172351021</c:v>
                </c:pt>
                <c:pt idx="104">
                  <c:v>371918203</c:v>
                </c:pt>
                <c:pt idx="105">
                  <c:v>199842388</c:v>
                </c:pt>
                <c:pt idx="106">
                  <c:v>362367432</c:v>
                </c:pt>
                <c:pt idx="107">
                  <c:v>143718273</c:v>
                </c:pt>
                <c:pt idx="108">
                  <c:v>157934620</c:v>
                </c:pt>
                <c:pt idx="109">
                  <c:v>-58736875</c:v>
                </c:pt>
                <c:pt idx="110">
                  <c:v>-118888534</c:v>
                </c:pt>
                <c:pt idx="111">
                  <c:v>66264952</c:v>
                </c:pt>
                <c:pt idx="112">
                  <c:v>1201252844</c:v>
                </c:pt>
                <c:pt idx="113">
                  <c:v>773914581</c:v>
                </c:pt>
                <c:pt idx="114">
                  <c:v>227853071</c:v>
                </c:pt>
                <c:pt idx="115">
                  <c:v>436036826</c:v>
                </c:pt>
                <c:pt idx="116">
                  <c:v>68146850</c:v>
                </c:pt>
                <c:pt idx="117">
                  <c:v>58906826</c:v>
                </c:pt>
                <c:pt idx="118">
                  <c:v>-20220314</c:v>
                </c:pt>
                <c:pt idx="119">
                  <c:v>-77174847</c:v>
                </c:pt>
                <c:pt idx="120">
                  <c:v>-12600462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-166981523</c:v>
                </c:pt>
                <c:pt idx="128">
                  <c:v>0</c:v>
                </c:pt>
                <c:pt idx="129">
                  <c:v>0</c:v>
                </c:pt>
                <c:pt idx="130">
                  <c:v>2772054846</c:v>
                </c:pt>
                <c:pt idx="131">
                  <c:v>1527654984</c:v>
                </c:pt>
                <c:pt idx="132">
                  <c:v>1519742131</c:v>
                </c:pt>
                <c:pt idx="133">
                  <c:v>984648682</c:v>
                </c:pt>
                <c:pt idx="134">
                  <c:v>1129858890</c:v>
                </c:pt>
                <c:pt idx="135">
                  <c:v>355633727</c:v>
                </c:pt>
                <c:pt idx="136">
                  <c:v>192909264</c:v>
                </c:pt>
                <c:pt idx="137">
                  <c:v>682566327</c:v>
                </c:pt>
                <c:pt idx="138">
                  <c:v>735437959</c:v>
                </c:pt>
                <c:pt idx="139">
                  <c:v>144366391</c:v>
                </c:pt>
                <c:pt idx="140">
                  <c:v>16136319</c:v>
                </c:pt>
                <c:pt idx="141">
                  <c:v>-53230043</c:v>
                </c:pt>
                <c:pt idx="142">
                  <c:v>-93898482</c:v>
                </c:pt>
                <c:pt idx="143">
                  <c:v>716986209</c:v>
                </c:pt>
                <c:pt idx="144">
                  <c:v>1465805182</c:v>
                </c:pt>
                <c:pt idx="145">
                  <c:v>1773606094</c:v>
                </c:pt>
                <c:pt idx="146">
                  <c:v>629475971</c:v>
                </c:pt>
                <c:pt idx="147">
                  <c:v>419912955</c:v>
                </c:pt>
                <c:pt idx="148">
                  <c:v>-224406736</c:v>
                </c:pt>
                <c:pt idx="149">
                  <c:v>-801829547</c:v>
                </c:pt>
                <c:pt idx="150">
                  <c:v>-722294782</c:v>
                </c:pt>
                <c:pt idx="151">
                  <c:v>-1060607563</c:v>
                </c:pt>
                <c:pt idx="152">
                  <c:v>-72820062</c:v>
                </c:pt>
                <c:pt idx="153">
                  <c:v>-870734541</c:v>
                </c:pt>
                <c:pt idx="154">
                  <c:v>-765783823</c:v>
                </c:pt>
                <c:pt idx="155">
                  <c:v>-773215509</c:v>
                </c:pt>
                <c:pt idx="156">
                  <c:v>4563362645</c:v>
                </c:pt>
                <c:pt idx="157">
                  <c:v>4875581870</c:v>
                </c:pt>
                <c:pt idx="158">
                  <c:v>45371895</c:v>
                </c:pt>
                <c:pt idx="159">
                  <c:v>-681756332</c:v>
                </c:pt>
                <c:pt idx="160">
                  <c:v>-1295402989</c:v>
                </c:pt>
                <c:pt idx="161">
                  <c:v>-806718789</c:v>
                </c:pt>
                <c:pt idx="162">
                  <c:v>1533545082</c:v>
                </c:pt>
                <c:pt idx="163">
                  <c:v>2075223852</c:v>
                </c:pt>
                <c:pt idx="164">
                  <c:v>0</c:v>
                </c:pt>
                <c:pt idx="165">
                  <c:v>0</c:v>
                </c:pt>
                <c:pt idx="166">
                  <c:v>-6207414085</c:v>
                </c:pt>
                <c:pt idx="167">
                  <c:v>0</c:v>
                </c:pt>
                <c:pt idx="168">
                  <c:v>16681129549</c:v>
                </c:pt>
                <c:pt idx="169">
                  <c:v>3106783378</c:v>
                </c:pt>
                <c:pt idx="170">
                  <c:v>428272114</c:v>
                </c:pt>
                <c:pt idx="171">
                  <c:v>-641013130</c:v>
                </c:pt>
                <c:pt idx="172">
                  <c:v>-1117194190</c:v>
                </c:pt>
                <c:pt idx="173">
                  <c:v>-715951801</c:v>
                </c:pt>
                <c:pt idx="174">
                  <c:v>-761920351</c:v>
                </c:pt>
                <c:pt idx="175">
                  <c:v>-743878503</c:v>
                </c:pt>
                <c:pt idx="176">
                  <c:v>-2057023675</c:v>
                </c:pt>
                <c:pt idx="177">
                  <c:v>-3542260597</c:v>
                </c:pt>
                <c:pt idx="178">
                  <c:v>4279229449</c:v>
                </c:pt>
                <c:pt idx="179">
                  <c:v>3410584756</c:v>
                </c:pt>
                <c:pt idx="180">
                  <c:v>-1627645869</c:v>
                </c:pt>
                <c:pt idx="181">
                  <c:v>-1726952657</c:v>
                </c:pt>
                <c:pt idx="182">
                  <c:v>-594652116</c:v>
                </c:pt>
                <c:pt idx="183">
                  <c:v>-1100049414</c:v>
                </c:pt>
                <c:pt idx="184">
                  <c:v>6949027501</c:v>
                </c:pt>
                <c:pt idx="185">
                  <c:v>82072122</c:v>
                </c:pt>
                <c:pt idx="186">
                  <c:v>-59558829</c:v>
                </c:pt>
                <c:pt idx="187">
                  <c:v>3943857702</c:v>
                </c:pt>
                <c:pt idx="188">
                  <c:v>4259021336</c:v>
                </c:pt>
                <c:pt idx="189">
                  <c:v>473727838</c:v>
                </c:pt>
                <c:pt idx="190">
                  <c:v>709871201</c:v>
                </c:pt>
                <c:pt idx="191">
                  <c:v>182132351</c:v>
                </c:pt>
                <c:pt idx="192">
                  <c:v>-2218662734</c:v>
                </c:pt>
                <c:pt idx="193">
                  <c:v>-2180152771</c:v>
                </c:pt>
                <c:pt idx="194">
                  <c:v>-2554259478</c:v>
                </c:pt>
                <c:pt idx="195">
                  <c:v>-4566108497</c:v>
                </c:pt>
                <c:pt idx="196">
                  <c:v>-10679050958</c:v>
                </c:pt>
                <c:pt idx="197">
                  <c:v>-4125393620</c:v>
                </c:pt>
                <c:pt idx="198">
                  <c:v>-2457525663</c:v>
                </c:pt>
                <c:pt idx="199">
                  <c:v>-400703301</c:v>
                </c:pt>
                <c:pt idx="200">
                  <c:v>-533151630</c:v>
                </c:pt>
                <c:pt idx="201">
                  <c:v>-20868584</c:v>
                </c:pt>
                <c:pt idx="202">
                  <c:v>6584318856</c:v>
                </c:pt>
                <c:pt idx="203">
                  <c:v>-17443830</c:v>
                </c:pt>
                <c:pt idx="204">
                  <c:v>-68036857</c:v>
                </c:pt>
                <c:pt idx="205">
                  <c:v>-64068465</c:v>
                </c:pt>
                <c:pt idx="206">
                  <c:v>9572409</c:v>
                </c:pt>
                <c:pt idx="207">
                  <c:v>270010375</c:v>
                </c:pt>
                <c:pt idx="208">
                  <c:v>-229236085</c:v>
                </c:pt>
                <c:pt idx="209">
                  <c:v>5701454050</c:v>
                </c:pt>
                <c:pt idx="210">
                  <c:v>6303206486</c:v>
                </c:pt>
                <c:pt idx="211">
                  <c:v>1071271953</c:v>
                </c:pt>
                <c:pt idx="212">
                  <c:v>1130679442</c:v>
                </c:pt>
                <c:pt idx="213">
                  <c:v>1811719148</c:v>
                </c:pt>
                <c:pt idx="214">
                  <c:v>1077722594</c:v>
                </c:pt>
                <c:pt idx="215">
                  <c:v>1846213020</c:v>
                </c:pt>
                <c:pt idx="216">
                  <c:v>926390557</c:v>
                </c:pt>
                <c:pt idx="217">
                  <c:v>653450475</c:v>
                </c:pt>
                <c:pt idx="218">
                  <c:v>1278069670</c:v>
                </c:pt>
                <c:pt idx="219">
                  <c:v>1402630542</c:v>
                </c:pt>
                <c:pt idx="220">
                  <c:v>185025128</c:v>
                </c:pt>
                <c:pt idx="221">
                  <c:v>-265126662</c:v>
                </c:pt>
                <c:pt idx="222">
                  <c:v>-81857344</c:v>
                </c:pt>
                <c:pt idx="223">
                  <c:v>55090421</c:v>
                </c:pt>
                <c:pt idx="224">
                  <c:v>11103414</c:v>
                </c:pt>
                <c:pt idx="225">
                  <c:v>20679005</c:v>
                </c:pt>
                <c:pt idx="226">
                  <c:v>31729107</c:v>
                </c:pt>
                <c:pt idx="227">
                  <c:v>6648447358</c:v>
                </c:pt>
                <c:pt idx="228">
                  <c:v>7346084548</c:v>
                </c:pt>
                <c:pt idx="229">
                  <c:v>1283127963</c:v>
                </c:pt>
                <c:pt idx="230">
                  <c:v>848421125</c:v>
                </c:pt>
                <c:pt idx="231">
                  <c:v>138923286</c:v>
                </c:pt>
                <c:pt idx="232">
                  <c:v>-13394695981</c:v>
                </c:pt>
                <c:pt idx="233">
                  <c:v>8541409660</c:v>
                </c:pt>
                <c:pt idx="234">
                  <c:v>-496290690</c:v>
                </c:pt>
                <c:pt idx="235">
                  <c:v>-382397826</c:v>
                </c:pt>
                <c:pt idx="236">
                  <c:v>-629734439</c:v>
                </c:pt>
                <c:pt idx="237">
                  <c:v>1110578390</c:v>
                </c:pt>
                <c:pt idx="238">
                  <c:v>0</c:v>
                </c:pt>
                <c:pt idx="239">
                  <c:v>422131146</c:v>
                </c:pt>
                <c:pt idx="240">
                  <c:v>382191261</c:v>
                </c:pt>
                <c:pt idx="241">
                  <c:v>180573949</c:v>
                </c:pt>
                <c:pt idx="242">
                  <c:v>106482338</c:v>
                </c:pt>
                <c:pt idx="243">
                  <c:v>-74129609</c:v>
                </c:pt>
                <c:pt idx="244">
                  <c:v>24591075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控制面板!$T$12</c:f>
              <c:strCache>
                <c:ptCount val="1"/>
                <c:pt idx="0">
                  <c:v>求和项:收入（上周）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cat>
            <c:strRef>
              <c:f>控制面板!$O$13:$O$258</c:f>
              <c:strCache>
                <c:ptCount val="245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2019/8/10</c:v>
                </c:pt>
                <c:pt idx="85">
                  <c:v>2019/8/11</c:v>
                </c:pt>
                <c:pt idx="86">
                  <c:v>2019/8/12</c:v>
                </c:pt>
                <c:pt idx="87">
                  <c:v>2019/8/13</c:v>
                </c:pt>
                <c:pt idx="88">
                  <c:v>2019/8/14</c:v>
                </c:pt>
                <c:pt idx="89">
                  <c:v>2019/8/15</c:v>
                </c:pt>
                <c:pt idx="90">
                  <c:v>2019/8/16</c:v>
                </c:pt>
                <c:pt idx="91">
                  <c:v>2019/8/17</c:v>
                </c:pt>
                <c:pt idx="92">
                  <c:v>2019/8/18</c:v>
                </c:pt>
                <c:pt idx="93">
                  <c:v>2019/8/19</c:v>
                </c:pt>
                <c:pt idx="94">
                  <c:v>2019/8/20</c:v>
                </c:pt>
                <c:pt idx="95">
                  <c:v>2019/8/21</c:v>
                </c:pt>
                <c:pt idx="96">
                  <c:v>2019/8/22</c:v>
                </c:pt>
                <c:pt idx="97">
                  <c:v>2019/8/23</c:v>
                </c:pt>
                <c:pt idx="98">
                  <c:v>2019/8/24</c:v>
                </c:pt>
                <c:pt idx="99">
                  <c:v>2019/8/25</c:v>
                </c:pt>
                <c:pt idx="100">
                  <c:v>2019/8/26</c:v>
                </c:pt>
                <c:pt idx="101">
                  <c:v>2019/8/27</c:v>
                </c:pt>
                <c:pt idx="102">
                  <c:v>2019/8/28</c:v>
                </c:pt>
                <c:pt idx="103">
                  <c:v>2019/8/29</c:v>
                </c:pt>
                <c:pt idx="104">
                  <c:v>2019/8/30</c:v>
                </c:pt>
                <c:pt idx="105">
                  <c:v>2019/8/31</c:v>
                </c:pt>
                <c:pt idx="106">
                  <c:v>2019/9/1</c:v>
                </c:pt>
                <c:pt idx="107">
                  <c:v>2019/9/2</c:v>
                </c:pt>
                <c:pt idx="108">
                  <c:v>2019/9/3</c:v>
                </c:pt>
                <c:pt idx="109">
                  <c:v>2019/9/4</c:v>
                </c:pt>
                <c:pt idx="110">
                  <c:v>2019/9/5</c:v>
                </c:pt>
                <c:pt idx="111">
                  <c:v>2019/9/6</c:v>
                </c:pt>
                <c:pt idx="112">
                  <c:v>2019/9/7</c:v>
                </c:pt>
                <c:pt idx="113">
                  <c:v>2019/9/8</c:v>
                </c:pt>
                <c:pt idx="114">
                  <c:v>2019/9/9</c:v>
                </c:pt>
                <c:pt idx="115">
                  <c:v>2019/9/10</c:v>
                </c:pt>
                <c:pt idx="116">
                  <c:v>2019/9/11</c:v>
                </c:pt>
                <c:pt idx="117">
                  <c:v>2019/9/12</c:v>
                </c:pt>
                <c:pt idx="118">
                  <c:v>2019/9/13</c:v>
                </c:pt>
                <c:pt idx="119">
                  <c:v>2019/9/14</c:v>
                </c:pt>
                <c:pt idx="120">
                  <c:v>2019/9/15</c:v>
                </c:pt>
                <c:pt idx="121">
                  <c:v>2019/9/16</c:v>
                </c:pt>
                <c:pt idx="122">
                  <c:v>2019/9/17</c:v>
                </c:pt>
                <c:pt idx="123">
                  <c:v>2019/9/18</c:v>
                </c:pt>
                <c:pt idx="124">
                  <c:v>2019/9/19</c:v>
                </c:pt>
                <c:pt idx="125">
                  <c:v>2019/9/20</c:v>
                </c:pt>
                <c:pt idx="126">
                  <c:v>2019/9/21</c:v>
                </c:pt>
                <c:pt idx="127">
                  <c:v>2019/9/22</c:v>
                </c:pt>
                <c:pt idx="128">
                  <c:v>2019/9/23</c:v>
                </c:pt>
                <c:pt idx="129">
                  <c:v>2019/9/24</c:v>
                </c:pt>
                <c:pt idx="130">
                  <c:v>2019/9/25</c:v>
                </c:pt>
                <c:pt idx="131">
                  <c:v>2019/9/26</c:v>
                </c:pt>
                <c:pt idx="132">
                  <c:v>2019/9/27</c:v>
                </c:pt>
                <c:pt idx="133">
                  <c:v>2019/9/28</c:v>
                </c:pt>
                <c:pt idx="134">
                  <c:v>2019/9/29</c:v>
                </c:pt>
                <c:pt idx="135">
                  <c:v>2019/9/30</c:v>
                </c:pt>
                <c:pt idx="136">
                  <c:v>2019/10/1</c:v>
                </c:pt>
                <c:pt idx="137">
                  <c:v>2019/10/2</c:v>
                </c:pt>
                <c:pt idx="138">
                  <c:v>2019/10/3</c:v>
                </c:pt>
                <c:pt idx="139">
                  <c:v>2019/10/4</c:v>
                </c:pt>
                <c:pt idx="140">
                  <c:v>2019/10/5</c:v>
                </c:pt>
                <c:pt idx="141">
                  <c:v>2019/10/6</c:v>
                </c:pt>
                <c:pt idx="142">
                  <c:v>2019/10/7</c:v>
                </c:pt>
                <c:pt idx="143">
                  <c:v>2019/10/8</c:v>
                </c:pt>
                <c:pt idx="144">
                  <c:v>2019/10/9</c:v>
                </c:pt>
                <c:pt idx="145">
                  <c:v>2019/10/10</c:v>
                </c:pt>
                <c:pt idx="146">
                  <c:v>2019/10/11</c:v>
                </c:pt>
                <c:pt idx="147">
                  <c:v>2019/10/12</c:v>
                </c:pt>
                <c:pt idx="148">
                  <c:v>2019/10/13</c:v>
                </c:pt>
                <c:pt idx="149">
                  <c:v>2019/10/14</c:v>
                </c:pt>
                <c:pt idx="150">
                  <c:v>2019/10/15</c:v>
                </c:pt>
                <c:pt idx="151">
                  <c:v>2019/10/16</c:v>
                </c:pt>
                <c:pt idx="152">
                  <c:v>2019/10/17</c:v>
                </c:pt>
                <c:pt idx="153">
                  <c:v>2019/10/18</c:v>
                </c:pt>
                <c:pt idx="154">
                  <c:v>2019/10/19</c:v>
                </c:pt>
                <c:pt idx="155">
                  <c:v>2019/10/20</c:v>
                </c:pt>
                <c:pt idx="156">
                  <c:v>2019/10/21</c:v>
                </c:pt>
                <c:pt idx="157">
                  <c:v>2019/10/22</c:v>
                </c:pt>
                <c:pt idx="158">
                  <c:v>2019/10/23</c:v>
                </c:pt>
                <c:pt idx="159">
                  <c:v>2019/10/24</c:v>
                </c:pt>
                <c:pt idx="160">
                  <c:v>2019/10/25</c:v>
                </c:pt>
                <c:pt idx="161">
                  <c:v>2019/10/26</c:v>
                </c:pt>
                <c:pt idx="162">
                  <c:v>2019/10/27</c:v>
                </c:pt>
                <c:pt idx="163">
                  <c:v>2019/10/28</c:v>
                </c:pt>
                <c:pt idx="164">
                  <c:v>2019/10/29</c:v>
                </c:pt>
                <c:pt idx="165">
                  <c:v>2019/10/30</c:v>
                </c:pt>
                <c:pt idx="166">
                  <c:v>2019/10/31</c:v>
                </c:pt>
                <c:pt idx="167">
                  <c:v>2019/11/1</c:v>
                </c:pt>
                <c:pt idx="168">
                  <c:v>2019/11/2</c:v>
                </c:pt>
                <c:pt idx="169">
                  <c:v>2019/11/3</c:v>
                </c:pt>
                <c:pt idx="170">
                  <c:v>2019/11/4</c:v>
                </c:pt>
                <c:pt idx="171">
                  <c:v>2019/11/5</c:v>
                </c:pt>
                <c:pt idx="172">
                  <c:v>2019/11/6</c:v>
                </c:pt>
                <c:pt idx="173">
                  <c:v>2019/11/7</c:v>
                </c:pt>
                <c:pt idx="174">
                  <c:v>2019/11/8</c:v>
                </c:pt>
                <c:pt idx="175">
                  <c:v>2019/11/9</c:v>
                </c:pt>
                <c:pt idx="176">
                  <c:v>2019/11/10</c:v>
                </c:pt>
                <c:pt idx="177">
                  <c:v>2019/11/11</c:v>
                </c:pt>
                <c:pt idx="178">
                  <c:v>2019/11/12</c:v>
                </c:pt>
                <c:pt idx="179">
                  <c:v>2019/11/13</c:v>
                </c:pt>
                <c:pt idx="180">
                  <c:v>2019/11/14</c:v>
                </c:pt>
                <c:pt idx="181">
                  <c:v>2019/11/15</c:v>
                </c:pt>
                <c:pt idx="182">
                  <c:v>2019/11/16</c:v>
                </c:pt>
                <c:pt idx="183">
                  <c:v>2019/11/17</c:v>
                </c:pt>
                <c:pt idx="184">
                  <c:v>2019/11/18</c:v>
                </c:pt>
                <c:pt idx="185">
                  <c:v>2019/11/19</c:v>
                </c:pt>
                <c:pt idx="186">
                  <c:v>2019/11/20</c:v>
                </c:pt>
                <c:pt idx="187">
                  <c:v>2019/11/21</c:v>
                </c:pt>
                <c:pt idx="188">
                  <c:v>2019/11/22</c:v>
                </c:pt>
                <c:pt idx="189">
                  <c:v>2019/11/23</c:v>
                </c:pt>
                <c:pt idx="190">
                  <c:v>2019/11/24</c:v>
                </c:pt>
                <c:pt idx="191">
                  <c:v>2019/11/25</c:v>
                </c:pt>
                <c:pt idx="192">
                  <c:v>2019/11/26</c:v>
                </c:pt>
                <c:pt idx="193">
                  <c:v>2019/11/27</c:v>
                </c:pt>
                <c:pt idx="194">
                  <c:v>2019/11/28</c:v>
                </c:pt>
                <c:pt idx="195">
                  <c:v>2019/11/29</c:v>
                </c:pt>
                <c:pt idx="196">
                  <c:v>2019/11/30</c:v>
                </c:pt>
                <c:pt idx="197">
                  <c:v>2019/12/1</c:v>
                </c:pt>
                <c:pt idx="198">
                  <c:v>2019/12/2</c:v>
                </c:pt>
                <c:pt idx="199">
                  <c:v>2019/12/3</c:v>
                </c:pt>
                <c:pt idx="200">
                  <c:v>2019/12/4</c:v>
                </c:pt>
                <c:pt idx="201">
                  <c:v>2019/12/5</c:v>
                </c:pt>
                <c:pt idx="202">
                  <c:v>2019/12/6</c:v>
                </c:pt>
                <c:pt idx="203">
                  <c:v>2019/12/7</c:v>
                </c:pt>
                <c:pt idx="204">
                  <c:v>2019/12/8</c:v>
                </c:pt>
                <c:pt idx="205">
                  <c:v>2019/12/9</c:v>
                </c:pt>
                <c:pt idx="206">
                  <c:v>2019/12/10</c:v>
                </c:pt>
                <c:pt idx="207">
                  <c:v>2019/12/11</c:v>
                </c:pt>
                <c:pt idx="208">
                  <c:v>2019/12/12</c:v>
                </c:pt>
                <c:pt idx="209">
                  <c:v>2019/12/13</c:v>
                </c:pt>
                <c:pt idx="210">
                  <c:v>2019/12/14</c:v>
                </c:pt>
                <c:pt idx="211">
                  <c:v>2019/12/15</c:v>
                </c:pt>
                <c:pt idx="212">
                  <c:v>2019/12/16</c:v>
                </c:pt>
                <c:pt idx="213">
                  <c:v>2019/12/17</c:v>
                </c:pt>
                <c:pt idx="214">
                  <c:v>2019/12/18</c:v>
                </c:pt>
                <c:pt idx="215">
                  <c:v>2019/12/19</c:v>
                </c:pt>
                <c:pt idx="216">
                  <c:v>2019/12/20</c:v>
                </c:pt>
                <c:pt idx="217">
                  <c:v>2019/12/21</c:v>
                </c:pt>
                <c:pt idx="218">
                  <c:v>2019/12/22</c:v>
                </c:pt>
                <c:pt idx="219">
                  <c:v>2019/12/23</c:v>
                </c:pt>
                <c:pt idx="220">
                  <c:v>2019/12/24</c:v>
                </c:pt>
                <c:pt idx="221">
                  <c:v>2019/12/25</c:v>
                </c:pt>
                <c:pt idx="222">
                  <c:v>2019/12/26</c:v>
                </c:pt>
                <c:pt idx="223">
                  <c:v>2019/12/27</c:v>
                </c:pt>
                <c:pt idx="224">
                  <c:v>2019/12/28</c:v>
                </c:pt>
                <c:pt idx="225">
                  <c:v>2019/12/29</c:v>
                </c:pt>
                <c:pt idx="226">
                  <c:v>2019/12/30</c:v>
                </c:pt>
                <c:pt idx="227">
                  <c:v>2019/12/31</c:v>
                </c:pt>
                <c:pt idx="228">
                  <c:v>2020/1/1</c:v>
                </c:pt>
                <c:pt idx="229">
                  <c:v>2020/1/2</c:v>
                </c:pt>
                <c:pt idx="230">
                  <c:v>2020/1/3</c:v>
                </c:pt>
                <c:pt idx="231">
                  <c:v>2020/1/4</c:v>
                </c:pt>
                <c:pt idx="232">
                  <c:v>2020/1/5</c:v>
                </c:pt>
                <c:pt idx="233">
                  <c:v>2020/1/6</c:v>
                </c:pt>
                <c:pt idx="234">
                  <c:v>2020/1/7</c:v>
                </c:pt>
                <c:pt idx="235">
                  <c:v>2020/1/8</c:v>
                </c:pt>
                <c:pt idx="236">
                  <c:v>2020/1/9</c:v>
                </c:pt>
                <c:pt idx="237">
                  <c:v>2020/1/10</c:v>
                </c:pt>
                <c:pt idx="238">
                  <c:v>2020/1/11</c:v>
                </c:pt>
                <c:pt idx="239">
                  <c:v>2020/1/12</c:v>
                </c:pt>
                <c:pt idx="240">
                  <c:v>2020/1/13</c:v>
                </c:pt>
                <c:pt idx="241">
                  <c:v>2020/1/14</c:v>
                </c:pt>
                <c:pt idx="242">
                  <c:v>2020/1/15</c:v>
                </c:pt>
                <c:pt idx="243">
                  <c:v>2020/1/16</c:v>
                </c:pt>
                <c:pt idx="244">
                  <c:v>2020/1/17</c:v>
                </c:pt>
              </c:strCache>
            </c:strRef>
          </c:cat>
          <c:val>
            <c:numRef>
              <c:f>控制面板!$T$13:$T$258</c:f>
              <c:numCache>
                <c:formatCode>General</c:formatCode>
                <c:ptCount val="245"/>
                <c:pt idx="1">
                  <c:v>10101</c:v>
                </c:pt>
                <c:pt idx="2">
                  <c:v>13468</c:v>
                </c:pt>
                <c:pt idx="3">
                  <c:v>17137</c:v>
                </c:pt>
                <c:pt idx="4">
                  <c:v>21015</c:v>
                </c:pt>
                <c:pt idx="5">
                  <c:v>24331</c:v>
                </c:pt>
                <c:pt idx="6">
                  <c:v>26385</c:v>
                </c:pt>
                <c:pt idx="7">
                  <c:v>28740</c:v>
                </c:pt>
                <c:pt idx="8">
                  <c:v>33254</c:v>
                </c:pt>
                <c:pt idx="9">
                  <c:v>38015</c:v>
                </c:pt>
                <c:pt idx="10">
                  <c:v>41815</c:v>
                </c:pt>
                <c:pt idx="11">
                  <c:v>50872</c:v>
                </c:pt>
                <c:pt idx="12">
                  <c:v>52952</c:v>
                </c:pt>
                <c:pt idx="13">
                  <c:v>61135</c:v>
                </c:pt>
                <c:pt idx="14">
                  <c:v>65883</c:v>
                </c:pt>
                <c:pt idx="15">
                  <c:v>63398</c:v>
                </c:pt>
                <c:pt idx="16">
                  <c:v>64772</c:v>
                </c:pt>
                <c:pt idx="17">
                  <c:v>72902</c:v>
                </c:pt>
                <c:pt idx="18">
                  <c:v>77334</c:v>
                </c:pt>
                <c:pt idx="19">
                  <c:v>71216</c:v>
                </c:pt>
                <c:pt idx="20">
                  <c:v>76148</c:v>
                </c:pt>
                <c:pt idx="21">
                  <c:v>81827</c:v>
                </c:pt>
                <c:pt idx="22">
                  <c:v>93435</c:v>
                </c:pt>
                <c:pt idx="23">
                  <c:v>93976</c:v>
                </c:pt>
                <c:pt idx="24">
                  <c:v>102600</c:v>
                </c:pt>
                <c:pt idx="25">
                  <c:v>116381</c:v>
                </c:pt>
                <c:pt idx="27">
                  <c:v>129710</c:v>
                </c:pt>
                <c:pt idx="28">
                  <c:v>107975</c:v>
                </c:pt>
                <c:pt idx="29">
                  <c:v>-126006855</c:v>
                </c:pt>
                <c:pt idx="30">
                  <c:v>-318393771</c:v>
                </c:pt>
                <c:pt idx="31">
                  <c:v>-608240322</c:v>
                </c:pt>
                <c:pt idx="32">
                  <c:v>-1024365018</c:v>
                </c:pt>
                <c:pt idx="33">
                  <c:v>-1441113548</c:v>
                </c:pt>
                <c:pt idx="34">
                  <c:v>-1923346863</c:v>
                </c:pt>
                <c:pt idx="35">
                  <c:v>-1464674685</c:v>
                </c:pt>
                <c:pt idx="36">
                  <c:v>-821958458</c:v>
                </c:pt>
                <c:pt idx="37">
                  <c:v>-848612362</c:v>
                </c:pt>
                <c:pt idx="38">
                  <c:v>-632997341</c:v>
                </c:pt>
                <c:pt idx="39">
                  <c:v>-794852411</c:v>
                </c:pt>
                <c:pt idx="40">
                  <c:v>667104372</c:v>
                </c:pt>
                <c:pt idx="41">
                  <c:v>1159351011</c:v>
                </c:pt>
                <c:pt idx="42">
                  <c:v>823830203</c:v>
                </c:pt>
                <c:pt idx="43">
                  <c:v>1179358324</c:v>
                </c:pt>
                <c:pt idx="44">
                  <c:v>1152315281</c:v>
                </c:pt>
                <c:pt idx="45">
                  <c:v>1155523470</c:v>
                </c:pt>
                <c:pt idx="46">
                  <c:v>1281916223</c:v>
                </c:pt>
                <c:pt idx="47">
                  <c:v>1486654219</c:v>
                </c:pt>
                <c:pt idx="48">
                  <c:v>428729475</c:v>
                </c:pt>
                <c:pt idx="49">
                  <c:v>227635126</c:v>
                </c:pt>
                <c:pt idx="50">
                  <c:v>159816586</c:v>
                </c:pt>
                <c:pt idx="51">
                  <c:v>-340490515</c:v>
                </c:pt>
                <c:pt idx="52">
                  <c:v>-1281483814</c:v>
                </c:pt>
                <c:pt idx="53">
                  <c:v>-2094168787</c:v>
                </c:pt>
                <c:pt idx="54">
                  <c:v>-2905044684</c:v>
                </c:pt>
                <c:pt idx="55">
                  <c:v>-3688428397</c:v>
                </c:pt>
                <c:pt idx="56">
                  <c:v>-4772487676</c:v>
                </c:pt>
                <c:pt idx="57">
                  <c:v>-5794942541</c:v>
                </c:pt>
                <c:pt idx="58">
                  <c:v>-6260758550</c:v>
                </c:pt>
                <c:pt idx="59">
                  <c:v>-6585266235</c:v>
                </c:pt>
                <c:pt idx="60">
                  <c:v>-6859624381</c:v>
                </c:pt>
                <c:pt idx="61">
                  <c:v>-7092929713</c:v>
                </c:pt>
                <c:pt idx="62">
                  <c:v>-8012150425</c:v>
                </c:pt>
                <c:pt idx="63">
                  <c:v>-8039529473</c:v>
                </c:pt>
                <c:pt idx="64">
                  <c:v>-8587623918</c:v>
                </c:pt>
                <c:pt idx="65">
                  <c:v>-9183677781</c:v>
                </c:pt>
                <c:pt idx="66">
                  <c:v>-9671389243</c:v>
                </c:pt>
                <c:pt idx="67">
                  <c:v>-10057766340</c:v>
                </c:pt>
                <c:pt idx="68">
                  <c:v>-9476871121</c:v>
                </c:pt>
                <c:pt idx="69">
                  <c:v>-10521036438</c:v>
                </c:pt>
                <c:pt idx="70">
                  <c:v>-10018016496</c:v>
                </c:pt>
                <c:pt idx="71">
                  <c:v>-10188037956</c:v>
                </c:pt>
                <c:pt idx="72">
                  <c:v>-3975761505</c:v>
                </c:pt>
                <c:pt idx="73">
                  <c:v>-3802728188</c:v>
                </c:pt>
                <c:pt idx="74">
                  <c:v>-2244230018</c:v>
                </c:pt>
                <c:pt idx="75">
                  <c:v>-572880073</c:v>
                </c:pt>
                <c:pt idx="76">
                  <c:v>984661664</c:v>
                </c:pt>
                <c:pt idx="77">
                  <c:v>3882575973</c:v>
                </c:pt>
                <c:pt idx="78">
                  <c:v>3942154474</c:v>
                </c:pt>
                <c:pt idx="79">
                  <c:v>934566992</c:v>
                </c:pt>
                <c:pt idx="80">
                  <c:v>972258837</c:v>
                </c:pt>
                <c:pt idx="81">
                  <c:v>908337526</c:v>
                </c:pt>
                <c:pt idx="82">
                  <c:v>868379709</c:v>
                </c:pt>
                <c:pt idx="83">
                  <c:v>1011566111</c:v>
                </c:pt>
                <c:pt idx="84">
                  <c:v>873291699</c:v>
                </c:pt>
                <c:pt idx="85">
                  <c:v>982379727</c:v>
                </c:pt>
                <c:pt idx="86">
                  <c:v>965418642</c:v>
                </c:pt>
                <c:pt idx="87">
                  <c:v>658488071</c:v>
                </c:pt>
                <c:pt idx="88">
                  <c:v>235893932</c:v>
                </c:pt>
                <c:pt idx="89">
                  <c:v>-175583584</c:v>
                </c:pt>
                <c:pt idx="90">
                  <c:v>-268380169</c:v>
                </c:pt>
                <c:pt idx="91">
                  <c:v>-182323659</c:v>
                </c:pt>
                <c:pt idx="92">
                  <c:v>21227002</c:v>
                </c:pt>
                <c:pt idx="93">
                  <c:v>510602671</c:v>
                </c:pt>
                <c:pt idx="94">
                  <c:v>1078443364</c:v>
                </c:pt>
                <c:pt idx="95">
                  <c:v>1390716054</c:v>
                </c:pt>
                <c:pt idx="96">
                  <c:v>2098314592</c:v>
                </c:pt>
                <c:pt idx="97">
                  <c:v>1894738357</c:v>
                </c:pt>
                <c:pt idx="98">
                  <c:v>1163795990</c:v>
                </c:pt>
                <c:pt idx="99">
                  <c:v>844124783</c:v>
                </c:pt>
                <c:pt idx="100">
                  <c:v>-542950655</c:v>
                </c:pt>
                <c:pt idx="101">
                  <c:v>1380509498</c:v>
                </c:pt>
                <c:pt idx="102">
                  <c:v>1374210581</c:v>
                </c:pt>
                <c:pt idx="103">
                  <c:v>1381806243</c:v>
                </c:pt>
                <c:pt idx="104">
                  <c:v>1848397989</c:v>
                </c:pt>
                <c:pt idx="105">
                  <c:v>2048240377</c:v>
                </c:pt>
                <c:pt idx="106">
                  <c:v>2710359791</c:v>
                </c:pt>
                <c:pt idx="107">
                  <c:v>3539333368</c:v>
                </c:pt>
                <c:pt idx="108">
                  <c:v>3649962424</c:v>
                </c:pt>
                <c:pt idx="109">
                  <c:v>833483380</c:v>
                </c:pt>
                <c:pt idx="110">
                  <c:v>773331721</c:v>
                </c:pt>
                <c:pt idx="111">
                  <c:v>667245652</c:v>
                </c:pt>
                <c:pt idx="112">
                  <c:v>1668931314</c:v>
                </c:pt>
                <c:pt idx="113">
                  <c:v>1636252786</c:v>
                </c:pt>
                <c:pt idx="114">
                  <c:v>1701580813</c:v>
                </c:pt>
                <c:pt idx="115">
                  <c:v>1766046295</c:v>
                </c:pt>
                <c:pt idx="116">
                  <c:v>1819976798</c:v>
                </c:pt>
                <c:pt idx="117">
                  <c:v>1929625308</c:v>
                </c:pt>
                <c:pt idx="118">
                  <c:v>1852380066</c:v>
                </c:pt>
                <c:pt idx="119">
                  <c:v>573952375</c:v>
                </c:pt>
                <c:pt idx="120">
                  <c:v>398913995</c:v>
                </c:pt>
                <c:pt idx="121">
                  <c:v>-2104901522</c:v>
                </c:pt>
                <c:pt idx="122">
                  <c:v>-6028670128</c:v>
                </c:pt>
                <c:pt idx="123">
                  <c:v>-8493254360</c:v>
                </c:pt>
                <c:pt idx="124">
                  <c:v>1496468133</c:v>
                </c:pt>
                <c:pt idx="125">
                  <c:v>-1644007200</c:v>
                </c:pt>
                <c:pt idx="126">
                  <c:v>1288849183</c:v>
                </c:pt>
                <c:pt idx="127">
                  <c:v>-1725939356</c:v>
                </c:pt>
                <c:pt idx="128">
                  <c:v>4743171574</c:v>
                </c:pt>
                <c:pt idx="129">
                  <c:v>2989942810</c:v>
                </c:pt>
                <c:pt idx="130">
                  <c:v>10437361704</c:v>
                </c:pt>
                <c:pt idx="131">
                  <c:v>1907147345</c:v>
                </c:pt>
                <c:pt idx="132">
                  <c:v>5059930139</c:v>
                </c:pt>
                <c:pt idx="133">
                  <c:v>6052491674</c:v>
                </c:pt>
                <c:pt idx="134">
                  <c:v>3329381551</c:v>
                </c:pt>
                <c:pt idx="135">
                  <c:v>6638958907</c:v>
                </c:pt>
                <c:pt idx="136">
                  <c:v>5896753486</c:v>
                </c:pt>
                <c:pt idx="137">
                  <c:v>6386410549</c:v>
                </c:pt>
                <c:pt idx="138">
                  <c:v>3860136599</c:v>
                </c:pt>
                <c:pt idx="139">
                  <c:v>2476848006</c:v>
                </c:pt>
                <c:pt idx="140">
                  <c:v>2461356756</c:v>
                </c:pt>
                <c:pt idx="141">
                  <c:v>1367874542</c:v>
                </c:pt>
                <c:pt idx="142">
                  <c:v>1190610667</c:v>
                </c:pt>
                <c:pt idx="143">
                  <c:v>1672397238</c:v>
                </c:pt>
                <c:pt idx="144">
                  <c:v>2455636093</c:v>
                </c:pt>
                <c:pt idx="145">
                  <c:v>2517656109</c:v>
                </c:pt>
                <c:pt idx="146">
                  <c:v>2694964777</c:v>
                </c:pt>
                <c:pt idx="147">
                  <c:v>2800445429</c:v>
                </c:pt>
                <c:pt idx="148">
                  <c:v>2592200040</c:v>
                </c:pt>
                <c:pt idx="149">
                  <c:v>2152111536</c:v>
                </c:pt>
                <c:pt idx="150">
                  <c:v>769660331</c:v>
                </c:pt>
                <c:pt idx="151">
                  <c:v>431347550</c:v>
                </c:pt>
                <c:pt idx="152">
                  <c:v>-1107277694</c:v>
                </c:pt>
                <c:pt idx="153">
                  <c:v>-2151244197</c:v>
                </c:pt>
                <c:pt idx="154">
                  <c:v>-2600775384</c:v>
                </c:pt>
                <c:pt idx="155">
                  <c:v>-2798290866</c:v>
                </c:pt>
                <c:pt idx="156">
                  <c:v>2242228979</c:v>
                </c:pt>
                <c:pt idx="157">
                  <c:v>2316514147</c:v>
                </c:pt>
                <c:pt idx="158">
                  <c:v>3348208437</c:v>
                </c:pt>
                <c:pt idx="159">
                  <c:v>2311941431</c:v>
                </c:pt>
                <c:pt idx="160">
                  <c:v>2125625510</c:v>
                </c:pt>
                <c:pt idx="161">
                  <c:v>2084690544</c:v>
                </c:pt>
                <c:pt idx="162">
                  <c:v>4846876633</c:v>
                </c:pt>
                <c:pt idx="163">
                  <c:v>4819770671</c:v>
                </c:pt>
                <c:pt idx="164">
                  <c:v>-5494409135</c:v>
                </c:pt>
                <c:pt idx="165">
                  <c:v>-9458815277</c:v>
                </c:pt>
                <c:pt idx="166">
                  <c:v>-15637316089</c:v>
                </c:pt>
                <c:pt idx="167">
                  <c:v>4737807788</c:v>
                </c:pt>
                <c:pt idx="168">
                  <c:v>2339216449</c:v>
                </c:pt>
                <c:pt idx="169">
                  <c:v>6252718616</c:v>
                </c:pt>
                <c:pt idx="170">
                  <c:v>3431624372</c:v>
                </c:pt>
                <c:pt idx="171">
                  <c:v>5275710134</c:v>
                </c:pt>
                <c:pt idx="172">
                  <c:v>8017068137</c:v>
                </c:pt>
                <c:pt idx="173">
                  <c:v>17473936563</c:v>
                </c:pt>
                <c:pt idx="174">
                  <c:v>-1651752875</c:v>
                </c:pt>
                <c:pt idx="175">
                  <c:v>48928511</c:v>
                </c:pt>
                <c:pt idx="176">
                  <c:v>-5114788542</c:v>
                </c:pt>
                <c:pt idx="177">
                  <c:v>-6119285091</c:v>
                </c:pt>
                <c:pt idx="178">
                  <c:v>-1199042512</c:v>
                </c:pt>
                <c:pt idx="179">
                  <c:v>-2067687205</c:v>
                </c:pt>
                <c:pt idx="180">
                  <c:v>-2748196447</c:v>
                </c:pt>
                <c:pt idx="181">
                  <c:v>-3855214873</c:v>
                </c:pt>
                <c:pt idx="182">
                  <c:v>-3609970916</c:v>
                </c:pt>
                <c:pt idx="183">
                  <c:v>-4892283264</c:v>
                </c:pt>
                <c:pt idx="184">
                  <c:v>5396080260</c:v>
                </c:pt>
                <c:pt idx="185">
                  <c:v>2684159855</c:v>
                </c:pt>
                <c:pt idx="186">
                  <c:v>3411173597</c:v>
                </c:pt>
                <c:pt idx="187">
                  <c:v>8511721601</c:v>
                </c:pt>
                <c:pt idx="188">
                  <c:v>10522711607</c:v>
                </c:pt>
                <c:pt idx="189">
                  <c:v>11773354495</c:v>
                </c:pt>
                <c:pt idx="190">
                  <c:v>11827234924</c:v>
                </c:pt>
                <c:pt idx="191">
                  <c:v>13055536260</c:v>
                </c:pt>
                <c:pt idx="192">
                  <c:v>2605533677</c:v>
                </c:pt>
                <c:pt idx="193">
                  <c:v>1767602941</c:v>
                </c:pt>
                <c:pt idx="194">
                  <c:v>-4730514239</c:v>
                </c:pt>
                <c:pt idx="195">
                  <c:v>-7026401057</c:v>
                </c:pt>
                <c:pt idx="196">
                  <c:v>-18179179853</c:v>
                </c:pt>
                <c:pt idx="197">
                  <c:v>-11861665878</c:v>
                </c:pt>
                <c:pt idx="198">
                  <c:v>-13596255681</c:v>
                </c:pt>
                <c:pt idx="199">
                  <c:v>-10507777053</c:v>
                </c:pt>
                <c:pt idx="200">
                  <c:v>-11682179860</c:v>
                </c:pt>
                <c:pt idx="201">
                  <c:v>-6860674399</c:v>
                </c:pt>
                <c:pt idx="202">
                  <c:v>-2543601526</c:v>
                </c:pt>
                <c:pt idx="203">
                  <c:v>-549195887</c:v>
                </c:pt>
                <c:pt idx="204">
                  <c:v>10169482572</c:v>
                </c:pt>
                <c:pt idx="205">
                  <c:v>4562640853</c:v>
                </c:pt>
                <c:pt idx="206">
                  <c:v>6018854841</c:v>
                </c:pt>
                <c:pt idx="207">
                  <c:v>1979642801</c:v>
                </c:pt>
                <c:pt idx="208">
                  <c:v>1805713631</c:v>
                </c:pt>
                <c:pt idx="209">
                  <c:v>5848931512</c:v>
                </c:pt>
                <c:pt idx="210">
                  <c:v>6221447863</c:v>
                </c:pt>
                <c:pt idx="211">
                  <c:v>7027867823</c:v>
                </c:pt>
                <c:pt idx="212">
                  <c:v>8148207502</c:v>
                </c:pt>
                <c:pt idx="213">
                  <c:v>8831057617</c:v>
                </c:pt>
                <c:pt idx="214">
                  <c:v>9976285437</c:v>
                </c:pt>
                <c:pt idx="215">
                  <c:v>10430658171</c:v>
                </c:pt>
                <c:pt idx="216">
                  <c:v>11586284813</c:v>
                </c:pt>
                <c:pt idx="217">
                  <c:v>5936528802</c:v>
                </c:pt>
                <c:pt idx="218">
                  <c:v>5862392395</c:v>
                </c:pt>
                <c:pt idx="219">
                  <c:v>6640403742</c:v>
                </c:pt>
                <c:pt idx="220">
                  <c:v>5013709722</c:v>
                </c:pt>
                <c:pt idx="221">
                  <c:v>4858900423</c:v>
                </c:pt>
                <c:pt idx="222">
                  <c:v>2882694801</c:v>
                </c:pt>
                <c:pt idx="223">
                  <c:v>2011394665</c:v>
                </c:pt>
                <c:pt idx="224">
                  <c:v>1967407658</c:v>
                </c:pt>
                <c:pt idx="225">
                  <c:v>710016993</c:v>
                </c:pt>
                <c:pt idx="226">
                  <c:v>-56944252</c:v>
                </c:pt>
                <c:pt idx="227">
                  <c:v>6406477978</c:v>
                </c:pt>
                <c:pt idx="228">
                  <c:v>7307059725</c:v>
                </c:pt>
                <c:pt idx="229">
                  <c:v>7951536783</c:v>
                </c:pt>
                <c:pt idx="230">
                  <c:v>8822828967</c:v>
                </c:pt>
                <c:pt idx="231">
                  <c:v>8950648839</c:v>
                </c:pt>
                <c:pt idx="232">
                  <c:v>-4582970428</c:v>
                </c:pt>
                <c:pt idx="233">
                  <c:v>3937760227</c:v>
                </c:pt>
                <c:pt idx="234">
                  <c:v>3430419435</c:v>
                </c:pt>
                <c:pt idx="235">
                  <c:v>-3526673314</c:v>
                </c:pt>
                <c:pt idx="236">
                  <c:v>-5130890325</c:v>
                </c:pt>
                <c:pt idx="237">
                  <c:v>-3699222887</c:v>
                </c:pt>
                <c:pt idx="238">
                  <c:v>485209170</c:v>
                </c:pt>
                <c:pt idx="239">
                  <c:v>5485217856</c:v>
                </c:pt>
                <c:pt idx="240">
                  <c:v>5538387914</c:v>
                </c:pt>
                <c:pt idx="241">
                  <c:v>6490661334</c:v>
                </c:pt>
                <c:pt idx="242">
                  <c:v>6905789063</c:v>
                </c:pt>
                <c:pt idx="243">
                  <c:v>6725177116</c:v>
                </c:pt>
                <c:pt idx="244">
                  <c:v>5639189801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60667718"/>
        <c:axId val="777445899"/>
      </c:lineChart>
      <c:catAx>
        <c:axId val="4606677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7445899"/>
        <c:crosses val="autoZero"/>
        <c:auto val="1"/>
        <c:lblAlgn val="ctr"/>
        <c:lblOffset val="100"/>
        <c:noMultiLvlLbl val="0"/>
      </c:catAx>
      <c:valAx>
        <c:axId val="777445899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6677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externalData r:id="rId1">
    <c:autoUpdate val="0"/>
  </c:externalData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pieChart>
        <c:varyColors val="1"/>
        <c:ser>
          <c:idx val="0"/>
          <c:order val="0"/>
          <c:spPr/>
          <c:explosion val="0"/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9"/>
            <c:bubble3D val="0"/>
            <c:spPr>
              <a:solidFill>
                <a:schemeClr val="accent4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0"/>
            <c:bubble3D val="0"/>
            <c:spPr>
              <a:solidFill>
                <a:schemeClr val="accent5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1"/>
            <c:bubble3D val="0"/>
            <c:spPr>
              <a:solidFill>
                <a:schemeClr val="accent6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2"/>
            <c:bubble3D val="0"/>
            <c:spPr>
              <a:solidFill>
                <a:schemeClr val="accent1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3"/>
            <c:bubble3D val="0"/>
            <c:spPr>
              <a:solidFill>
                <a:schemeClr val="accent2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4"/>
            <c:bubble3D val="0"/>
            <c:spPr>
              <a:solidFill>
                <a:schemeClr val="accent3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5"/>
            <c:bubble3D val="0"/>
            <c:spPr>
              <a:solidFill>
                <a:schemeClr val="accent4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6"/>
            <c:bubble3D val="0"/>
            <c:spPr>
              <a:solidFill>
                <a:schemeClr val="accent5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7"/>
            <c:bubble3D val="0"/>
            <c:spPr>
              <a:solidFill>
                <a:schemeClr val="accent6">
                  <a:lumMod val="80000"/>
                  <a:lumOff val="2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8"/>
            <c:bubble3D val="0"/>
            <c:spPr>
              <a:solidFill>
                <a:schemeClr val="accent1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19"/>
            <c:bubble3D val="0"/>
            <c:spPr>
              <a:solidFill>
                <a:schemeClr val="accent2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0"/>
            <c:bubble3D val="0"/>
            <c:spPr>
              <a:solidFill>
                <a:schemeClr val="accent3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1"/>
            <c:bubble3D val="0"/>
            <c:spPr>
              <a:solidFill>
                <a:schemeClr val="accent4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2"/>
            <c:bubble3D val="0"/>
            <c:spPr>
              <a:solidFill>
                <a:schemeClr val="accent5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3"/>
            <c:bubble3D val="0"/>
            <c:spPr>
              <a:solidFill>
                <a:schemeClr val="accent6">
                  <a:lumMod val="8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4"/>
            <c:bubble3D val="0"/>
            <c:spPr>
              <a:solidFill>
                <a:schemeClr val="accent1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5"/>
            <c:bubble3D val="0"/>
            <c:spPr>
              <a:solidFill>
                <a:schemeClr val="accent2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6"/>
            <c:bubble3D val="0"/>
            <c:spPr>
              <a:solidFill>
                <a:schemeClr val="accent3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7"/>
            <c:bubble3D val="0"/>
            <c:spPr>
              <a:solidFill>
                <a:schemeClr val="accent4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8"/>
            <c:bubble3D val="0"/>
            <c:spPr>
              <a:solidFill>
                <a:schemeClr val="accent5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29"/>
            <c:bubble3D val="0"/>
            <c:spPr>
              <a:solidFill>
                <a:schemeClr val="accent6">
                  <a:lumMod val="60000"/>
                  <a:lumOff val="4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0"/>
            <c:bubble3D val="0"/>
            <c:spPr>
              <a:solidFill>
                <a:schemeClr val="accent1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Pt>
            <c:idx val="31"/>
            <c:bubble3D val="0"/>
            <c:spPr>
              <a:solidFill>
                <a:schemeClr val="accent2">
                  <a:lumMod val="5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</c:dPt>
          <c:dLbls>
            <c:delete val="1"/>
          </c:dLbls>
          <c:cat>
            <c:strRef>
              <c:f>小计!$A$8:$A$39</c:f>
              <c:strCache>
                <c:ptCount val="32"/>
                <c:pt idx="0">
                  <c:v>Lambertisland</c:v>
                </c:pt>
                <c:pt idx="1">
                  <c:v>IslaSantay</c:v>
                </c:pt>
                <c:pt idx="2">
                  <c:v>甘尼森岛</c:v>
                </c:pt>
                <c:pt idx="3">
                  <c:v>斯壮结</c:v>
                </c:pt>
                <c:pt idx="4">
                  <c:v>Kugluktuk机场</c:v>
                </c:pt>
                <c:pt idx="5" c:formatCode="0%">
                  <c:v>Moosonee穆索尼机场</c:v>
                </c:pt>
                <c:pt idx="6" c:formatCode="0%">
                  <c:v>螺洲岛</c:v>
                </c:pt>
                <c:pt idx="7" c:formatCode="0%">
                  <c:v>果州群岛</c:v>
                </c:pt>
                <c:pt idx="8" c:formatCode="0%">
                  <c:v>庙湾岛</c:v>
                </c:pt>
                <c:pt idx="9" c:formatCode="0%">
                  <c:v>向岛</c:v>
                </c:pt>
                <c:pt idx="10" c:formatCode="0%">
                  <c:v>岛田岛</c:v>
                </c:pt>
                <c:pt idx="11" c:formatCode="0%">
                  <c:v>小槌岛</c:v>
                </c:pt>
                <c:pt idx="12" c:formatCode="0%">
                  <c:v>高岛</c:v>
                </c:pt>
                <c:pt idx="13" c:formatCode="0%">
                  <c:v>平郡岛</c:v>
                </c:pt>
                <c:pt idx="14" c:formatCode="0%">
                  <c:v>狗骨岛</c:v>
                </c:pt>
                <c:pt idx="15" c:formatCode="0%">
                  <c:v>普拉兰岛</c:v>
                </c:pt>
                <c:pt idx="16" c:formatCode="0%">
                  <c:v>法伊拉卡岛</c:v>
                </c:pt>
                <c:pt idx="17" c:formatCode="0%">
                  <c:v>Nakhiloo岛</c:v>
                </c:pt>
                <c:pt idx="18" c:formatCode="0%">
                  <c:v>巴赫达尔机场</c:v>
                </c:pt>
                <c:pt idx="19" c:formatCode="0%">
                  <c:v>Ukerewe</c:v>
                </c:pt>
                <c:pt idx="20" c:formatCode="0%">
                  <c:v>丹戎乌班市</c:v>
                </c:pt>
                <c:pt idx="21" c:formatCode="0%">
                  <c:v>霍马利格岛</c:v>
                </c:pt>
                <c:pt idx="22" c:formatCode="0%">
                  <c:v>中路镇</c:v>
                </c:pt>
                <c:pt idx="23" c:formatCode="0%">
                  <c:v>卡尔尼科巴机场</c:v>
                </c:pt>
                <c:pt idx="24" c:formatCode="0%">
                  <c:v>锡纳邦机场</c:v>
                </c:pt>
                <c:pt idx="25" c:formatCode="0%">
                  <c:v>五结乡</c:v>
                </c:pt>
                <c:pt idx="26" c:formatCode="0%">
                  <c:v>阿勒格尼县机场</c:v>
                </c:pt>
                <c:pt idx="27" c:formatCode="0%">
                  <c:v>伊维桑</c:v>
                </c:pt>
                <c:pt idx="28" c:formatCode="0%">
                  <c:v>菲利宾BCCM</c:v>
                </c:pt>
                <c:pt idx="29" c:formatCode="0%">
                  <c:v>池田町</c:v>
                </c:pt>
                <c:pt idx="30" c:formatCode="0%">
                  <c:v>切列波维茨机场</c:v>
                </c:pt>
                <c:pt idx="31" c:formatCode="0%">
                  <c:v>麦迪逊市</c:v>
                </c:pt>
              </c:strCache>
            </c:strRef>
          </c:cat>
          <c:val>
            <c:numRef>
              <c:f>小计!$B$8:$B$39</c:f>
              <c:numCache>
                <c:formatCode>"$"#,##0.00_);[Red]\("$"#,##0.00\)</c:formatCode>
                <c:ptCount val="32"/>
                <c:pt idx="0">
                  <c:v>102946237</c:v>
                </c:pt>
                <c:pt idx="1">
                  <c:v>85766094</c:v>
                </c:pt>
                <c:pt idx="2">
                  <c:v>105575642</c:v>
                </c:pt>
                <c:pt idx="3">
                  <c:v>103436351</c:v>
                </c:pt>
                <c:pt idx="4">
                  <c:v>138227085</c:v>
                </c:pt>
                <c:pt idx="5">
                  <c:v>64648066</c:v>
                </c:pt>
                <c:pt idx="6">
                  <c:v>89559517</c:v>
                </c:pt>
                <c:pt idx="7">
                  <c:v>75329011</c:v>
                </c:pt>
                <c:pt idx="8">
                  <c:v>56041037</c:v>
                </c:pt>
                <c:pt idx="9">
                  <c:v>83816430</c:v>
                </c:pt>
                <c:pt idx="10">
                  <c:v>69668290</c:v>
                </c:pt>
                <c:pt idx="11">
                  <c:v>64328878</c:v>
                </c:pt>
                <c:pt idx="12">
                  <c:v>92431503</c:v>
                </c:pt>
                <c:pt idx="13">
                  <c:v>76455364</c:v>
                </c:pt>
                <c:pt idx="14">
                  <c:v>104806622</c:v>
                </c:pt>
                <c:pt idx="15">
                  <c:v>66970128</c:v>
                </c:pt>
                <c:pt idx="16">
                  <c:v>66833084</c:v>
                </c:pt>
                <c:pt idx="17">
                  <c:v>87929456</c:v>
                </c:pt>
                <c:pt idx="18">
                  <c:v>145869968</c:v>
                </c:pt>
                <c:pt idx="19">
                  <c:v>78525654</c:v>
                </c:pt>
                <c:pt idx="20">
                  <c:v>506996020</c:v>
                </c:pt>
                <c:pt idx="21">
                  <c:v>854736735</c:v>
                </c:pt>
                <c:pt idx="22">
                  <c:v>879849639</c:v>
                </c:pt>
                <c:pt idx="23">
                  <c:v>105137077</c:v>
                </c:pt>
                <c:pt idx="24">
                  <c:v>149064461</c:v>
                </c:pt>
                <c:pt idx="25">
                  <c:v>338251403</c:v>
                </c:pt>
                <c:pt idx="26">
                  <c:v>126613920</c:v>
                </c:pt>
                <c:pt idx="27">
                  <c:v>829063486</c:v>
                </c:pt>
                <c:pt idx="28">
                  <c:v>589964142</c:v>
                </c:pt>
                <c:pt idx="29">
                  <c:v>575876980</c:v>
                </c:pt>
                <c:pt idx="30">
                  <c:v>205790415</c:v>
                </c:pt>
                <c:pt idx="31">
                  <c:v>359550857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2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3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4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5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6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7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8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9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0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1"/>
        <c:txPr>
          <a:bodyPr rot="0" spcFirstLastPara="0" vertOverflow="ellipsis" vert="horz" wrap="square" anchor="ctr" anchorCtr="1"/>
          <a:lstStyle/>
          <a:p>
            <a:pPr>
              <a:defRPr lang="zh-CN" sz="10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uFill>
                  <a:solidFill>
                    <a:schemeClr val="tx1">
                      <a:lumMod val="65000"/>
                      <a:lumOff val="35000"/>
                    </a:schemeClr>
                  </a:solidFill>
                </a:uFill>
                <a:latin typeface="+mn-lt"/>
                <a:ea typeface="+mn-ea"/>
                <a:cs typeface="+mn-cs"/>
              </a:defRPr>
            </a:pPr>
          </a:p>
        </c:txPr>
      </c:legendEntry>
      <c:layout/>
      <c:overlay val="1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1000" b="0" i="0" u="none" strike="noStrike" kern="1200" cap="none" spc="0" normalizeH="0" baseline="0">
              <a:solidFill>
                <a:schemeClr val="tx1">
                  <a:lumMod val="65000"/>
                  <a:lumOff val="35000"/>
                </a:schemeClr>
              </a:solidFill>
              <a:uFill>
                <a:solidFill>
                  <a:schemeClr val="tx1">
                    <a:lumMod val="65000"/>
                    <a:lumOff val="35000"/>
                  </a:schemeClr>
                </a:solidFill>
              </a:u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云水姑娘!$P$1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云水姑娘!$P$2:$P$19</c:f>
              <c:numCache>
                <c:formatCode>General</c:formatCode>
                <c:ptCount val="18"/>
                <c:pt idx="1">
                  <c:v>-111</c:v>
                </c:pt>
                <c:pt idx="2">
                  <c:v>-227</c:v>
                </c:pt>
                <c:pt idx="3">
                  <c:v>-120</c:v>
                </c:pt>
                <c:pt idx="4">
                  <c:v>-143</c:v>
                </c:pt>
                <c:pt idx="5">
                  <c:v>-252</c:v>
                </c:pt>
                <c:pt idx="6">
                  <c:v>-126</c:v>
                </c:pt>
                <c:pt idx="7">
                  <c:v>-125</c:v>
                </c:pt>
                <c:pt idx="8">
                  <c:v>-129</c:v>
                </c:pt>
                <c:pt idx="9">
                  <c:v>-129</c:v>
                </c:pt>
                <c:pt idx="10">
                  <c:v>-189</c:v>
                </c:pt>
                <c:pt idx="11">
                  <c:v>-131</c:v>
                </c:pt>
                <c:pt idx="12">
                  <c:v>-110</c:v>
                </c:pt>
                <c:pt idx="13">
                  <c:v>-214</c:v>
                </c:pt>
                <c:pt idx="14">
                  <c:v>-114</c:v>
                </c:pt>
                <c:pt idx="15">
                  <c:v>0</c:v>
                </c:pt>
                <c:pt idx="16">
                  <c:v>0</c:v>
                </c:pt>
                <c:pt idx="17">
                  <c:v>-2120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云水姑娘!$Q$1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云水姑娘!$Q$2:$Q$19</c:f>
              <c:numCache>
                <c:formatCode>General</c:formatCode>
                <c:ptCount val="18"/>
                <c:pt idx="1">
                  <c:v>307</c:v>
                </c:pt>
                <c:pt idx="2">
                  <c:v>652</c:v>
                </c:pt>
                <c:pt idx="3">
                  <c:v>398</c:v>
                </c:pt>
                <c:pt idx="4">
                  <c:v>408</c:v>
                </c:pt>
                <c:pt idx="5">
                  <c:v>733</c:v>
                </c:pt>
                <c:pt idx="6">
                  <c:v>404</c:v>
                </c:pt>
                <c:pt idx="7">
                  <c:v>378</c:v>
                </c:pt>
                <c:pt idx="8">
                  <c:v>399</c:v>
                </c:pt>
                <c:pt idx="9">
                  <c:v>641</c:v>
                </c:pt>
                <c:pt idx="10">
                  <c:v>283</c:v>
                </c:pt>
                <c:pt idx="11">
                  <c:v>345</c:v>
                </c:pt>
                <c:pt idx="12">
                  <c:v>352</c:v>
                </c:pt>
                <c:pt idx="13">
                  <c:v>662</c:v>
                </c:pt>
                <c:pt idx="14">
                  <c:v>311</c:v>
                </c:pt>
                <c:pt idx="15">
                  <c:v>0</c:v>
                </c:pt>
                <c:pt idx="16">
                  <c:v>3100</c:v>
                </c:pt>
                <c:pt idx="17">
                  <c:v>9373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云水姑娘!$R$1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云水姑娘!$O$2:$O$19</c:f>
              <c:strCache>
                <c:ptCount val="18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>
                  <c:v>总计</c:v>
                </c:pt>
              </c:strCache>
            </c:strRef>
          </c:cat>
          <c:val>
            <c:numRef>
              <c:f>云水姑娘!$R$2:$R$19</c:f>
              <c:numCache>
                <c:formatCode>General</c:formatCode>
                <c:ptCount val="18"/>
                <c:pt idx="1">
                  <c:v>1478</c:v>
                </c:pt>
                <c:pt idx="2">
                  <c:v>1823</c:v>
                </c:pt>
                <c:pt idx="3">
                  <c:v>2221</c:v>
                </c:pt>
                <c:pt idx="4">
                  <c:v>2629</c:v>
                </c:pt>
                <c:pt idx="5">
                  <c:v>2954</c:v>
                </c:pt>
                <c:pt idx="6">
                  <c:v>3358</c:v>
                </c:pt>
                <c:pt idx="7">
                  <c:v>2969</c:v>
                </c:pt>
                <c:pt idx="8">
                  <c:v>2964</c:v>
                </c:pt>
                <c:pt idx="9">
                  <c:v>2899</c:v>
                </c:pt>
                <c:pt idx="10">
                  <c:v>2837</c:v>
                </c:pt>
                <c:pt idx="11">
                  <c:v>2784</c:v>
                </c:pt>
                <c:pt idx="12">
                  <c:v>2728</c:v>
                </c:pt>
                <c:pt idx="13">
                  <c:v>2713</c:v>
                </c:pt>
                <c:pt idx="14">
                  <c:v>2620</c:v>
                </c:pt>
                <c:pt idx="15">
                  <c:v>0</c:v>
                </c:pt>
                <c:pt idx="16">
                  <c:v>0</c:v>
                </c:pt>
                <c:pt idx="17">
                  <c:v>36977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7877550"/>
        <c:axId val="460148561"/>
      </c:lineChart>
      <c:catAx>
        <c:axId val="1878775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0148561"/>
        <c:crosses val="autoZero"/>
        <c:auto val="1"/>
        <c:lblAlgn val="ctr"/>
        <c:lblOffset val="100"/>
        <c:noMultiLvlLbl val="0"/>
      </c:catAx>
      <c:valAx>
        <c:axId val="46014856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78775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北京超图软件!$R$3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北京超图软件!$R$4:$R$43</c:f>
              <c:numCache>
                <c:formatCode>General</c:formatCode>
                <c:ptCount val="40"/>
                <c:pt idx="1">
                  <c:v>-333</c:v>
                </c:pt>
                <c:pt idx="2">
                  <c:v>-654</c:v>
                </c:pt>
                <c:pt idx="3">
                  <c:v>-333</c:v>
                </c:pt>
                <c:pt idx="4">
                  <c:v>-398</c:v>
                </c:pt>
                <c:pt idx="5">
                  <c:v>-702</c:v>
                </c:pt>
                <c:pt idx="6">
                  <c:v>-350</c:v>
                </c:pt>
                <c:pt idx="7">
                  <c:v>-349</c:v>
                </c:pt>
                <c:pt idx="8">
                  <c:v>-359</c:v>
                </c:pt>
                <c:pt idx="9">
                  <c:v>-538</c:v>
                </c:pt>
                <c:pt idx="10">
                  <c:v>-378</c:v>
                </c:pt>
                <c:pt idx="11">
                  <c:v>-388</c:v>
                </c:pt>
                <c:pt idx="12">
                  <c:v>-326</c:v>
                </c:pt>
                <c:pt idx="13">
                  <c:v>-633</c:v>
                </c:pt>
                <c:pt idx="14">
                  <c:v>-336</c:v>
                </c:pt>
                <c:pt idx="15">
                  <c:v>-358</c:v>
                </c:pt>
                <c:pt idx="16">
                  <c:v>-547</c:v>
                </c:pt>
                <c:pt idx="17">
                  <c:v>-497</c:v>
                </c:pt>
                <c:pt idx="18">
                  <c:v>-328</c:v>
                </c:pt>
                <c:pt idx="19">
                  <c:v>-364</c:v>
                </c:pt>
                <c:pt idx="20">
                  <c:v>-648</c:v>
                </c:pt>
                <c:pt idx="21">
                  <c:v>-356</c:v>
                </c:pt>
                <c:pt idx="22">
                  <c:v>-596</c:v>
                </c:pt>
                <c:pt idx="23">
                  <c:v>-336</c:v>
                </c:pt>
                <c:pt idx="24">
                  <c:v>-389</c:v>
                </c:pt>
                <c:pt idx="25">
                  <c:v>-586</c:v>
                </c:pt>
                <c:pt idx="27">
                  <c:v>-649</c:v>
                </c:pt>
                <c:pt idx="28">
                  <c:v>-161</c:v>
                </c:pt>
                <c:pt idx="29">
                  <c:v>-222</c:v>
                </c:pt>
                <c:pt idx="30">
                  <c:v>-367</c:v>
                </c:pt>
                <c:pt idx="31">
                  <c:v>-183</c:v>
                </c:pt>
                <c:pt idx="32">
                  <c:v>-237</c:v>
                </c:pt>
                <c:pt idx="33">
                  <c:v>-183</c:v>
                </c:pt>
                <c:pt idx="34">
                  <c:v>-211</c:v>
                </c:pt>
                <c:pt idx="35">
                  <c:v>-351</c:v>
                </c:pt>
                <c:pt idx="36">
                  <c:v>-318</c:v>
                </c:pt>
                <c:pt idx="37">
                  <c:v>-178</c:v>
                </c:pt>
                <c:pt idx="38">
                  <c:v>0</c:v>
                </c:pt>
                <c:pt idx="39">
                  <c:v>-14142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北京超图软件!$S$3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北京超图软件!$S$4:$S$43</c:f>
              <c:numCache>
                <c:formatCode>General</c:formatCode>
                <c:ptCount val="40"/>
                <c:pt idx="1">
                  <c:v>1026</c:v>
                </c:pt>
                <c:pt idx="2">
                  <c:v>1835</c:v>
                </c:pt>
                <c:pt idx="3">
                  <c:v>1064</c:v>
                </c:pt>
                <c:pt idx="4">
                  <c:v>1049</c:v>
                </c:pt>
                <c:pt idx="5">
                  <c:v>1914</c:v>
                </c:pt>
                <c:pt idx="6">
                  <c:v>960</c:v>
                </c:pt>
                <c:pt idx="7">
                  <c:v>1008</c:v>
                </c:pt>
                <c:pt idx="8">
                  <c:v>1167</c:v>
                </c:pt>
                <c:pt idx="9">
                  <c:v>1649</c:v>
                </c:pt>
                <c:pt idx="10">
                  <c:v>1220</c:v>
                </c:pt>
                <c:pt idx="11">
                  <c:v>1047</c:v>
                </c:pt>
                <c:pt idx="12">
                  <c:v>932</c:v>
                </c:pt>
                <c:pt idx="13">
                  <c:v>1690</c:v>
                </c:pt>
                <c:pt idx="14">
                  <c:v>802</c:v>
                </c:pt>
                <c:pt idx="15">
                  <c:v>771</c:v>
                </c:pt>
                <c:pt idx="16">
                  <c:v>1269</c:v>
                </c:pt>
                <c:pt idx="17">
                  <c:v>1134</c:v>
                </c:pt>
                <c:pt idx="18">
                  <c:v>794</c:v>
                </c:pt>
                <c:pt idx="19">
                  <c:v>765</c:v>
                </c:pt>
                <c:pt idx="20">
                  <c:v>1498</c:v>
                </c:pt>
                <c:pt idx="21">
                  <c:v>819</c:v>
                </c:pt>
                <c:pt idx="22">
                  <c:v>1384</c:v>
                </c:pt>
                <c:pt idx="23">
                  <c:v>627</c:v>
                </c:pt>
                <c:pt idx="24">
                  <c:v>789</c:v>
                </c:pt>
                <c:pt idx="25">
                  <c:v>1432</c:v>
                </c:pt>
                <c:pt idx="27">
                  <c:v>1302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9</c:v>
                </c:pt>
                <c:pt idx="37">
                  <c:v>23</c:v>
                </c:pt>
                <c:pt idx="38">
                  <c:v>2000</c:v>
                </c:pt>
                <c:pt idx="3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北京超图软件!$T$3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北京超图软件!$Q$4:$Q$43</c:f>
              <c:strCache>
                <c:ptCount val="40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>
                  <c:v>总计</c:v>
                </c:pt>
              </c:strCache>
            </c:strRef>
          </c:cat>
          <c:val>
            <c:numRef>
              <c:f>北京超图软件!$T$4:$T$43</c:f>
              <c:numCache>
                <c:formatCode>General</c:formatCode>
                <c:ptCount val="40"/>
                <c:pt idx="1">
                  <c:v>5295</c:v>
                </c:pt>
                <c:pt idx="2">
                  <c:v>6104</c:v>
                </c:pt>
                <c:pt idx="3">
                  <c:v>7168</c:v>
                </c:pt>
                <c:pt idx="4">
                  <c:v>8330</c:v>
                </c:pt>
                <c:pt idx="5">
                  <c:v>7775</c:v>
                </c:pt>
                <c:pt idx="6">
                  <c:v>7557</c:v>
                </c:pt>
                <c:pt idx="7">
                  <c:v>7184</c:v>
                </c:pt>
                <c:pt idx="8">
                  <c:v>8061</c:v>
                </c:pt>
                <c:pt idx="9">
                  <c:v>7405</c:v>
                </c:pt>
                <c:pt idx="10">
                  <c:v>7928</c:v>
                </c:pt>
                <c:pt idx="11">
                  <c:v>7798</c:v>
                </c:pt>
                <c:pt idx="12">
                  <c:v>7681</c:v>
                </c:pt>
                <c:pt idx="13">
                  <c:v>7396</c:v>
                </c:pt>
                <c:pt idx="14">
                  <c:v>7302</c:v>
                </c:pt>
                <c:pt idx="15">
                  <c:v>7179</c:v>
                </c:pt>
                <c:pt idx="16">
                  <c:v>6510</c:v>
                </c:pt>
                <c:pt idx="17">
                  <c:v>6664</c:v>
                </c:pt>
                <c:pt idx="18">
                  <c:v>6475</c:v>
                </c:pt>
                <c:pt idx="19">
                  <c:v>6193</c:v>
                </c:pt>
                <c:pt idx="20">
                  <c:v>5894</c:v>
                </c:pt>
                <c:pt idx="21">
                  <c:v>6055</c:v>
                </c:pt>
                <c:pt idx="22">
                  <c:v>5818</c:v>
                </c:pt>
                <c:pt idx="23">
                  <c:v>5674</c:v>
                </c:pt>
                <c:pt idx="24">
                  <c:v>5965</c:v>
                </c:pt>
                <c:pt idx="25">
                  <c:v>5735</c:v>
                </c:pt>
                <c:pt idx="27">
                  <c:v>5478</c:v>
                </c:pt>
                <c:pt idx="28">
                  <c:v>4692</c:v>
                </c:pt>
                <c:pt idx="29">
                  <c:v>3651</c:v>
                </c:pt>
                <c:pt idx="30">
                  <c:v>2941</c:v>
                </c:pt>
                <c:pt idx="31">
                  <c:v>2131</c:v>
                </c:pt>
                <c:pt idx="32">
                  <c:v>1105</c:v>
                </c:pt>
                <c:pt idx="33">
                  <c:v>279</c:v>
                </c:pt>
                <c:pt idx="34">
                  <c:v>-564</c:v>
                </c:pt>
                <c:pt idx="35">
                  <c:v>-42</c:v>
                </c:pt>
                <c:pt idx="36">
                  <c:v>268</c:v>
                </c:pt>
                <c:pt idx="37">
                  <c:v>513</c:v>
                </c:pt>
                <c:pt idx="38">
                  <c:v>0</c:v>
                </c:pt>
                <c:pt idx="39">
                  <c:v>191598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1328818"/>
        <c:axId val="680375950"/>
      </c:lineChart>
      <c:catAx>
        <c:axId val="8313288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0375950"/>
        <c:crosses val="autoZero"/>
        <c:auto val="1"/>
        <c:lblAlgn val="ctr"/>
        <c:lblOffset val="100"/>
        <c:noMultiLvlLbl val="0"/>
      </c:catAx>
      <c:valAx>
        <c:axId val="68037595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3288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微软总部!$O$3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微软总部!$O$4:$O$48</c:f>
              <c:numCache>
                <c:formatCode>General</c:formatCode>
                <c:ptCount val="4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-110</c:v>
                </c:pt>
                <c:pt idx="5">
                  <c:v>-170</c:v>
                </c:pt>
                <c:pt idx="6">
                  <c:v>0</c:v>
                </c:pt>
                <c:pt idx="7">
                  <c:v>-187</c:v>
                </c:pt>
                <c:pt idx="8">
                  <c:v>-187</c:v>
                </c:pt>
                <c:pt idx="9">
                  <c:v>-147</c:v>
                </c:pt>
                <c:pt idx="10">
                  <c:v>-103</c:v>
                </c:pt>
                <c:pt idx="11">
                  <c:v>0</c:v>
                </c:pt>
                <c:pt idx="12">
                  <c:v>-168</c:v>
                </c:pt>
                <c:pt idx="13">
                  <c:v>0</c:v>
                </c:pt>
                <c:pt idx="14">
                  <c:v>-184</c:v>
                </c:pt>
                <c:pt idx="15">
                  <c:v>-184</c:v>
                </c:pt>
                <c:pt idx="16">
                  <c:v>-132</c:v>
                </c:pt>
                <c:pt idx="17">
                  <c:v>-113</c:v>
                </c:pt>
                <c:pt idx="18">
                  <c:v>0</c:v>
                </c:pt>
                <c:pt idx="19">
                  <c:v>-172</c:v>
                </c:pt>
                <c:pt idx="20">
                  <c:v>0</c:v>
                </c:pt>
                <c:pt idx="21">
                  <c:v>-158</c:v>
                </c:pt>
                <c:pt idx="22">
                  <c:v>0</c:v>
                </c:pt>
                <c:pt idx="23">
                  <c:v>-192</c:v>
                </c:pt>
                <c:pt idx="24">
                  <c:v>-192</c:v>
                </c:pt>
                <c:pt idx="26">
                  <c:v>-157</c:v>
                </c:pt>
                <c:pt idx="27">
                  <c:v>-145</c:v>
                </c:pt>
                <c:pt idx="28">
                  <c:v>-106</c:v>
                </c:pt>
                <c:pt idx="29">
                  <c:v>-106</c:v>
                </c:pt>
                <c:pt idx="30">
                  <c:v>-157</c:v>
                </c:pt>
                <c:pt idx="31">
                  <c:v>-113</c:v>
                </c:pt>
                <c:pt idx="32">
                  <c:v>0</c:v>
                </c:pt>
                <c:pt idx="33">
                  <c:v>0</c:v>
                </c:pt>
                <c:pt idx="34">
                  <c:v>-155</c:v>
                </c:pt>
                <c:pt idx="35">
                  <c:v>-155</c:v>
                </c:pt>
                <c:pt idx="36">
                  <c:v>-170</c:v>
                </c:pt>
                <c:pt idx="37">
                  <c:v>-170</c:v>
                </c:pt>
                <c:pt idx="38">
                  <c:v>-166</c:v>
                </c:pt>
                <c:pt idx="39">
                  <c:v>0</c:v>
                </c:pt>
                <c:pt idx="40">
                  <c:v>-100</c:v>
                </c:pt>
                <c:pt idx="41">
                  <c:v>-328</c:v>
                </c:pt>
                <c:pt idx="42">
                  <c:v>-328</c:v>
                </c:pt>
                <c:pt idx="43">
                  <c:v>0</c:v>
                </c:pt>
                <c:pt idx="44">
                  <c:v>-4755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微软总部!$P$3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微软总部!$P$4:$P$48</c:f>
              <c:numCache>
                <c:formatCode>General</c:formatCode>
                <c:ptCount val="45"/>
                <c:pt idx="1">
                  <c:v>288</c:v>
                </c:pt>
                <c:pt idx="2">
                  <c:v>327</c:v>
                </c:pt>
                <c:pt idx="3">
                  <c:v>377</c:v>
                </c:pt>
                <c:pt idx="4">
                  <c:v>583</c:v>
                </c:pt>
                <c:pt idx="5">
                  <c:v>228</c:v>
                </c:pt>
                <c:pt idx="6">
                  <c:v>347</c:v>
                </c:pt>
                <c:pt idx="7">
                  <c:v>216</c:v>
                </c:pt>
                <c:pt idx="8">
                  <c:v>382</c:v>
                </c:pt>
                <c:pt idx="9">
                  <c:v>251</c:v>
                </c:pt>
                <c:pt idx="10">
                  <c:v>288</c:v>
                </c:pt>
                <c:pt idx="11">
                  <c:v>331</c:v>
                </c:pt>
                <c:pt idx="12">
                  <c:v>434</c:v>
                </c:pt>
                <c:pt idx="13">
                  <c:v>291</c:v>
                </c:pt>
                <c:pt idx="14">
                  <c:v>127</c:v>
                </c:pt>
                <c:pt idx="15">
                  <c:v>314</c:v>
                </c:pt>
                <c:pt idx="16">
                  <c:v>327</c:v>
                </c:pt>
                <c:pt idx="17">
                  <c:v>254</c:v>
                </c:pt>
                <c:pt idx="18">
                  <c:v>349</c:v>
                </c:pt>
                <c:pt idx="19">
                  <c:v>412</c:v>
                </c:pt>
                <c:pt idx="20">
                  <c:v>293</c:v>
                </c:pt>
                <c:pt idx="21">
                  <c:v>330</c:v>
                </c:pt>
                <c:pt idx="22">
                  <c:v>229</c:v>
                </c:pt>
                <c:pt idx="23">
                  <c:v>118</c:v>
                </c:pt>
                <c:pt idx="24">
                  <c:v>266</c:v>
                </c:pt>
                <c:pt idx="26">
                  <c:v>358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-16</c:v>
                </c:pt>
                <c:pt idx="36">
                  <c:v>-31</c:v>
                </c:pt>
                <c:pt idx="37">
                  <c:v>-60</c:v>
                </c:pt>
                <c:pt idx="38">
                  <c:v>-4</c:v>
                </c:pt>
                <c:pt idx="39">
                  <c:v>214</c:v>
                </c:pt>
                <c:pt idx="40">
                  <c:v>114</c:v>
                </c:pt>
                <c:pt idx="41">
                  <c:v>-227</c:v>
                </c:pt>
                <c:pt idx="42">
                  <c:v>-170</c:v>
                </c:pt>
                <c:pt idx="43">
                  <c:v>40000</c:v>
                </c:pt>
                <c:pt idx="4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微软总部!$Q$3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微软总部!$N$4:$N$48</c:f>
              <c:strCache>
                <c:ptCount val="45"/>
                <c:pt idx="0">
                  <c:v>(空白)</c:v>
                </c:pt>
                <c:pt idx="1" c:formatCode="yyyy/m/d">
                  <c:v>2019/5/19</c:v>
                </c:pt>
                <c:pt idx="2" c:formatCode="yyyy/m/d">
                  <c:v>2019/5/20</c:v>
                </c:pt>
                <c:pt idx="3" c:formatCode="yyyy/m/d">
                  <c:v>2019/5/21</c:v>
                </c:pt>
                <c:pt idx="4" c:formatCode="yyyy/m/d">
                  <c:v>2019/5/22</c:v>
                </c:pt>
                <c:pt idx="5" c:formatCode="yyyy/m/d">
                  <c:v>2019/5/23</c:v>
                </c:pt>
                <c:pt idx="6" c:formatCode="yyyy/m/d">
                  <c:v>2019/5/24</c:v>
                </c:pt>
                <c:pt idx="7" c:formatCode="yyyy/m/d">
                  <c:v>2019/5/25</c:v>
                </c:pt>
                <c:pt idx="8" c:formatCode="yyyy/m/d">
                  <c:v>2019/5/26</c:v>
                </c:pt>
                <c:pt idx="9" c:formatCode="yyyy/m/d">
                  <c:v>2019/5/27</c:v>
                </c:pt>
                <c:pt idx="10" c:formatCode="yyyy/m/d">
                  <c:v>2019/5/28</c:v>
                </c:pt>
                <c:pt idx="11" c:formatCode="yyyy/m/d">
                  <c:v>2019/5/29</c:v>
                </c:pt>
                <c:pt idx="12" c:formatCode="yyyy/m/d">
                  <c:v>2019/5/30</c:v>
                </c:pt>
                <c:pt idx="13" c:formatCode="yyyy/m/d">
                  <c:v>2019/5/31</c:v>
                </c:pt>
                <c:pt idx="14" c:formatCode="yyyy/m/d">
                  <c:v>2019/6/1</c:v>
                </c:pt>
                <c:pt idx="15" c:formatCode="yyyy/m/d">
                  <c:v>2019/6/2</c:v>
                </c:pt>
                <c:pt idx="16" c:formatCode="yyyy/m/d">
                  <c:v>2019/6/3</c:v>
                </c:pt>
                <c:pt idx="17" c:formatCode="yyyy/m/d">
                  <c:v>2019/6/4</c:v>
                </c:pt>
                <c:pt idx="18" c:formatCode="yyyy/m/d">
                  <c:v>2019/6/5</c:v>
                </c:pt>
                <c:pt idx="19" c:formatCode="yyyy/m/d">
                  <c:v>2019/6/6</c:v>
                </c:pt>
                <c:pt idx="20" c:formatCode="yyyy/m/d">
                  <c:v>2019/6/7</c:v>
                </c:pt>
                <c:pt idx="21" c:formatCode="yyyy/m/d">
                  <c:v>2019/6/8</c:v>
                </c:pt>
                <c:pt idx="22" c:formatCode="yyyy/m/d">
                  <c:v>2019/6/9</c:v>
                </c:pt>
                <c:pt idx="23" c:formatCode="yyyy/m/d">
                  <c:v>2019/6/10</c:v>
                </c:pt>
                <c:pt idx="24" c:formatCode="yyyy/m/d">
                  <c:v>2019/6/11</c:v>
                </c:pt>
                <c:pt idx="25" c:formatCode="yyyy/m/d">
                  <c:v>2019/6/12</c:v>
                </c:pt>
                <c:pt idx="26" c:formatCode="yyyy/m/d">
                  <c:v>2019/6/13</c:v>
                </c:pt>
                <c:pt idx="27" c:formatCode="yyyy/m/d">
                  <c:v>2019/6/14</c:v>
                </c:pt>
                <c:pt idx="28" c:formatCode="yyyy/m/d">
                  <c:v>2019/6/15</c:v>
                </c:pt>
                <c:pt idx="29" c:formatCode="yyyy/m/d">
                  <c:v>2019/6/16</c:v>
                </c:pt>
                <c:pt idx="30" c:formatCode="yyyy/m/d">
                  <c:v>2019/6/17</c:v>
                </c:pt>
                <c:pt idx="31" c:formatCode="yyyy/m/d">
                  <c:v>2019/6/18</c:v>
                </c:pt>
                <c:pt idx="32" c:formatCode="yyyy/m/d">
                  <c:v>2019/6/19</c:v>
                </c:pt>
                <c:pt idx="33" c:formatCode="yyyy/m/d">
                  <c:v>2019/6/20</c:v>
                </c:pt>
                <c:pt idx="34" c:formatCode="yyyy/m/d">
                  <c:v>2019/6/21</c:v>
                </c:pt>
                <c:pt idx="35" c:formatCode="yyyy/m/d">
                  <c:v>2019/6/22</c:v>
                </c:pt>
                <c:pt idx="36" c:formatCode="yyyy/m/d">
                  <c:v>2019/6/23</c:v>
                </c:pt>
                <c:pt idx="37" c:formatCode="yyyy/m/d">
                  <c:v>2019/6/24</c:v>
                </c:pt>
                <c:pt idx="38" c:formatCode="yyyy/m/d">
                  <c:v>2019/6/25</c:v>
                </c:pt>
                <c:pt idx="39" c:formatCode="yyyy/m/d">
                  <c:v>2019/6/26</c:v>
                </c:pt>
                <c:pt idx="40" c:formatCode="yyyy/m/d">
                  <c:v>2019/6/27</c:v>
                </c:pt>
                <c:pt idx="41" c:formatCode="yyyy/m/d">
                  <c:v>2019/6/28</c:v>
                </c:pt>
                <c:pt idx="42" c:formatCode="yyyy/m/d">
                  <c:v>2019/6/29</c:v>
                </c:pt>
                <c:pt idx="43" c:formatCode="yyyy/m/d">
                  <c:v>2019/6/30</c:v>
                </c:pt>
                <c:pt idx="44">
                  <c:v>总计</c:v>
                </c:pt>
              </c:strCache>
            </c:strRef>
          </c:cat>
          <c:val>
            <c:numRef>
              <c:f>微软总部!$Q$4:$Q$48</c:f>
              <c:numCache>
                <c:formatCode>General</c:formatCode>
                <c:ptCount val="45"/>
                <c:pt idx="1">
                  <c:v>288</c:v>
                </c:pt>
                <c:pt idx="2">
                  <c:v>615</c:v>
                </c:pt>
                <c:pt idx="3">
                  <c:v>1503</c:v>
                </c:pt>
                <c:pt idx="4">
                  <c:v>1719</c:v>
                </c:pt>
                <c:pt idx="5">
                  <c:v>1947</c:v>
                </c:pt>
                <c:pt idx="6">
                  <c:v>2294</c:v>
                </c:pt>
                <c:pt idx="7">
                  <c:v>2510</c:v>
                </c:pt>
                <c:pt idx="8">
                  <c:v>2676</c:v>
                </c:pt>
                <c:pt idx="9">
                  <c:v>2639</c:v>
                </c:pt>
                <c:pt idx="10">
                  <c:v>2089</c:v>
                </c:pt>
                <c:pt idx="11">
                  <c:v>2143</c:v>
                </c:pt>
                <c:pt idx="12">
                  <c:v>1930</c:v>
                </c:pt>
                <c:pt idx="13">
                  <c:v>1993</c:v>
                </c:pt>
                <c:pt idx="14">
                  <c:v>1173</c:v>
                </c:pt>
                <c:pt idx="15">
                  <c:v>1744</c:v>
                </c:pt>
                <c:pt idx="16">
                  <c:v>1718</c:v>
                </c:pt>
                <c:pt idx="17">
                  <c:v>1721</c:v>
                </c:pt>
                <c:pt idx="18">
                  <c:v>1782</c:v>
                </c:pt>
                <c:pt idx="19">
                  <c:v>1514</c:v>
                </c:pt>
                <c:pt idx="20">
                  <c:v>1704</c:v>
                </c:pt>
                <c:pt idx="21">
                  <c:v>1450</c:v>
                </c:pt>
                <c:pt idx="22">
                  <c:v>1622</c:v>
                </c:pt>
                <c:pt idx="23">
                  <c:v>1553</c:v>
                </c:pt>
                <c:pt idx="24">
                  <c:v>1561</c:v>
                </c:pt>
                <c:pt idx="26">
                  <c:v>1316</c:v>
                </c:pt>
                <c:pt idx="27">
                  <c:v>1108</c:v>
                </c:pt>
                <c:pt idx="28">
                  <c:v>709</c:v>
                </c:pt>
                <c:pt idx="29">
                  <c:v>672</c:v>
                </c:pt>
                <c:pt idx="30">
                  <c:v>216</c:v>
                </c:pt>
                <c:pt idx="31">
                  <c:v>-15</c:v>
                </c:pt>
                <c:pt idx="32">
                  <c:v>-163</c:v>
                </c:pt>
                <c:pt idx="33">
                  <c:v>-396</c:v>
                </c:pt>
                <c:pt idx="34">
                  <c:v>-83</c:v>
                </c:pt>
                <c:pt idx="35">
                  <c:v>201</c:v>
                </c:pt>
                <c:pt idx="36">
                  <c:v>137</c:v>
                </c:pt>
                <c:pt idx="37">
                  <c:v>247</c:v>
                </c:pt>
                <c:pt idx="38">
                  <c:v>400</c:v>
                </c:pt>
                <c:pt idx="39">
                  <c:v>727</c:v>
                </c:pt>
                <c:pt idx="40">
                  <c:v>727</c:v>
                </c:pt>
                <c:pt idx="41">
                  <c:v>-193</c:v>
                </c:pt>
                <c:pt idx="42">
                  <c:v>120</c:v>
                </c:pt>
                <c:pt idx="43">
                  <c:v>0</c:v>
                </c:pt>
                <c:pt idx="44">
                  <c:v>47618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18356945"/>
        <c:axId val="879559613"/>
      </c:lineChart>
      <c:catAx>
        <c:axId val="71835694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559613"/>
        <c:crosses val="autoZero"/>
        <c:auto val="1"/>
        <c:lblAlgn val="ctr"/>
        <c:lblOffset val="100"/>
        <c:noMultiLvlLbl val="0"/>
      </c:catAx>
      <c:valAx>
        <c:axId val="8795596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835694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夜殿幻艺术中心!$X$3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夜殿幻艺术中心!$X$4:$X$34</c:f>
              <c:numCache>
                <c:formatCode>General</c:formatCode>
                <c:ptCount val="31"/>
                <c:pt idx="1">
                  <c:v>0</c:v>
                </c:pt>
                <c:pt idx="2">
                  <c:v>-295</c:v>
                </c:pt>
                <c:pt idx="3">
                  <c:v>-579</c:v>
                </c:pt>
                <c:pt idx="4">
                  <c:v>-311</c:v>
                </c:pt>
                <c:pt idx="5">
                  <c:v>-332</c:v>
                </c:pt>
                <c:pt idx="6">
                  <c:v>-507</c:v>
                </c:pt>
                <c:pt idx="7">
                  <c:v>-460</c:v>
                </c:pt>
                <c:pt idx="8">
                  <c:v>-396</c:v>
                </c:pt>
                <c:pt idx="9">
                  <c:v>-337</c:v>
                </c:pt>
                <c:pt idx="10">
                  <c:v>-600</c:v>
                </c:pt>
                <c:pt idx="11">
                  <c:v>-329</c:v>
                </c:pt>
                <c:pt idx="12">
                  <c:v>-551</c:v>
                </c:pt>
                <c:pt idx="13">
                  <c:v>-311</c:v>
                </c:pt>
                <c:pt idx="14">
                  <c:v>-360</c:v>
                </c:pt>
                <c:pt idx="15">
                  <c:v>-543</c:v>
                </c:pt>
                <c:pt idx="17">
                  <c:v>-601</c:v>
                </c:pt>
                <c:pt idx="18">
                  <c:v>-369</c:v>
                </c:pt>
                <c:pt idx="19">
                  <c:v>-269</c:v>
                </c:pt>
                <c:pt idx="20">
                  <c:v>-510</c:v>
                </c:pt>
                <c:pt idx="21">
                  <c:v>-306</c:v>
                </c:pt>
                <c:pt idx="22">
                  <c:v>-395</c:v>
                </c:pt>
                <c:pt idx="23">
                  <c:v>-305</c:v>
                </c:pt>
                <c:pt idx="24">
                  <c:v>-351</c:v>
                </c:pt>
                <c:pt idx="25">
                  <c:v>-584</c:v>
                </c:pt>
                <c:pt idx="26">
                  <c:v>-530</c:v>
                </c:pt>
                <c:pt idx="27">
                  <c:v>-595</c:v>
                </c:pt>
                <c:pt idx="28">
                  <c:v>-596</c:v>
                </c:pt>
                <c:pt idx="29">
                  <c:v>0</c:v>
                </c:pt>
                <c:pt idx="30">
                  <c:v>-11322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夜殿幻艺术中心!$Y$3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夜殿幻艺术中心!$Y$4:$Y$34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2583</c:v>
                </c:pt>
                <c:pt idx="5">
                  <c:v>3415</c:v>
                </c:pt>
                <c:pt idx="6">
                  <c:v>3906</c:v>
                </c:pt>
                <c:pt idx="7">
                  <c:v>4668</c:v>
                </c:pt>
                <c:pt idx="8">
                  <c:v>5742</c:v>
                </c:pt>
                <c:pt idx="9">
                  <c:v>6578</c:v>
                </c:pt>
                <c:pt idx="10">
                  <c:v>6261</c:v>
                </c:pt>
                <c:pt idx="11">
                  <c:v>6317</c:v>
                </c:pt>
                <c:pt idx="12">
                  <c:v>5989</c:v>
                </c:pt>
                <c:pt idx="13">
                  <c:v>5840</c:v>
                </c:pt>
                <c:pt idx="14">
                  <c:v>6141</c:v>
                </c:pt>
                <c:pt idx="15">
                  <c:v>5674</c:v>
                </c:pt>
                <c:pt idx="17">
                  <c:v>5455</c:v>
                </c:pt>
                <c:pt idx="18">
                  <c:v>4457</c:v>
                </c:pt>
                <c:pt idx="19">
                  <c:v>3428</c:v>
                </c:pt>
                <c:pt idx="20">
                  <c:v>2685</c:v>
                </c:pt>
                <c:pt idx="21">
                  <c:v>1696</c:v>
                </c:pt>
                <c:pt idx="22">
                  <c:v>509</c:v>
                </c:pt>
                <c:pt idx="23">
                  <c:v>-416</c:v>
                </c:pt>
                <c:pt idx="24">
                  <c:v>-1401</c:v>
                </c:pt>
                <c:pt idx="25">
                  <c:v>-172</c:v>
                </c:pt>
                <c:pt idx="26">
                  <c:v>486</c:v>
                </c:pt>
                <c:pt idx="27">
                  <c:v>782</c:v>
                </c:pt>
                <c:pt idx="28">
                  <c:v>1082</c:v>
                </c:pt>
                <c:pt idx="29">
                  <c:v>0</c:v>
                </c:pt>
                <c:pt idx="30">
                  <c:v>84507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夜殿幻艺术中心!$Z$3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夜殿幻艺术中心!$W$4:$W$34</c:f>
              <c:strCache>
                <c:ptCount val="31"/>
                <c:pt idx="0">
                  <c:v>(空白)</c:v>
                </c:pt>
                <c:pt idx="1" c:formatCode="yyyy/m/d">
                  <c:v>2019/5/28</c:v>
                </c:pt>
                <c:pt idx="2" c:formatCode="yyyy/m/d">
                  <c:v>2019/5/29</c:v>
                </c:pt>
                <c:pt idx="3" c:formatCode="yyyy/m/d">
                  <c:v>2019/5/30</c:v>
                </c:pt>
                <c:pt idx="4" c:formatCode="yyyy/m/d">
                  <c:v>2019/5/31</c:v>
                </c:pt>
                <c:pt idx="5" c:formatCode="yyyy/m/d">
                  <c:v>2019/6/1</c:v>
                </c:pt>
                <c:pt idx="6" c:formatCode="yyyy/m/d">
                  <c:v>2019/6/2</c:v>
                </c:pt>
                <c:pt idx="7" c:formatCode="yyyy/m/d">
                  <c:v>2019/6/3</c:v>
                </c:pt>
                <c:pt idx="8" c:formatCode="yyyy/m/d">
                  <c:v>2019/6/4</c:v>
                </c:pt>
                <c:pt idx="9" c:formatCode="yyyy/m/d">
                  <c:v>2019/6/5</c:v>
                </c:pt>
                <c:pt idx="10" c:formatCode="yyyy/m/d">
                  <c:v>2019/6/6</c:v>
                </c:pt>
                <c:pt idx="11" c:formatCode="yyyy/m/d">
                  <c:v>2019/6/7</c:v>
                </c:pt>
                <c:pt idx="12" c:formatCode="yyyy/m/d">
                  <c:v>2019/6/8</c:v>
                </c:pt>
                <c:pt idx="13" c:formatCode="yyyy/m/d">
                  <c:v>2019/6/9</c:v>
                </c:pt>
                <c:pt idx="14" c:formatCode="yyyy/m/d">
                  <c:v>2019/6/10</c:v>
                </c:pt>
                <c:pt idx="15" c:formatCode="yyyy/m/d">
                  <c:v>2019/6/11</c:v>
                </c:pt>
                <c:pt idx="16" c:formatCode="yyyy/m/d">
                  <c:v>2019/6/12</c:v>
                </c:pt>
                <c:pt idx="17" c:formatCode="yyyy/m/d">
                  <c:v>2019/6/13</c:v>
                </c:pt>
                <c:pt idx="18" c:formatCode="yyyy/m/d">
                  <c:v>2019/6/14</c:v>
                </c:pt>
                <c:pt idx="19" c:formatCode="yyyy/m/d">
                  <c:v>2019/6/15</c:v>
                </c:pt>
                <c:pt idx="20" c:formatCode="yyyy/m/d">
                  <c:v>2019/6/16</c:v>
                </c:pt>
                <c:pt idx="21" c:formatCode="yyyy/m/d">
                  <c:v>2019/6/17</c:v>
                </c:pt>
                <c:pt idx="22" c:formatCode="yyyy/m/d">
                  <c:v>2019/6/18</c:v>
                </c:pt>
                <c:pt idx="23" c:formatCode="yyyy/m/d">
                  <c:v>2019/6/19</c:v>
                </c:pt>
                <c:pt idx="24" c:formatCode="yyyy/m/d">
                  <c:v>2019/6/20</c:v>
                </c:pt>
                <c:pt idx="25" c:formatCode="yyyy/m/d">
                  <c:v>2019/6/21</c:v>
                </c:pt>
                <c:pt idx="26" c:formatCode="yyyy/m/d">
                  <c:v>2019/6/22</c:v>
                </c:pt>
                <c:pt idx="27" c:formatCode="yyyy/m/d">
                  <c:v>2019/6/23</c:v>
                </c:pt>
                <c:pt idx="28" c:formatCode="yyyy/m/d">
                  <c:v>2019/6/24</c:v>
                </c:pt>
                <c:pt idx="29" c:formatCode="yyyy/m/d">
                  <c:v>2019/6/25</c:v>
                </c:pt>
                <c:pt idx="30">
                  <c:v>总计</c:v>
                </c:pt>
              </c:strCache>
            </c:strRef>
          </c:cat>
          <c:val>
            <c:numRef>
              <c:f>夜殿幻艺术中心!$Z$4:$Z$34</c:f>
              <c:numCache>
                <c:formatCode>General</c:formatCode>
                <c:ptCount val="31"/>
                <c:pt idx="1">
                  <c:v>0</c:v>
                </c:pt>
                <c:pt idx="2">
                  <c:v>1049</c:v>
                </c:pt>
                <c:pt idx="3">
                  <c:v>1753</c:v>
                </c:pt>
                <c:pt idx="4">
                  <c:v>830</c:v>
                </c:pt>
                <c:pt idx="5">
                  <c:v>832</c:v>
                </c:pt>
                <c:pt idx="6">
                  <c:v>1323</c:v>
                </c:pt>
                <c:pt idx="7">
                  <c:v>1253</c:v>
                </c:pt>
                <c:pt idx="8">
                  <c:v>749</c:v>
                </c:pt>
                <c:pt idx="9">
                  <c:v>836</c:v>
                </c:pt>
                <c:pt idx="10">
                  <c:v>1568</c:v>
                </c:pt>
                <c:pt idx="11">
                  <c:v>760</c:v>
                </c:pt>
                <c:pt idx="12">
                  <c:v>1262</c:v>
                </c:pt>
                <c:pt idx="13">
                  <c:v>683</c:v>
                </c:pt>
                <c:pt idx="14">
                  <c:v>792</c:v>
                </c:pt>
                <c:pt idx="15">
                  <c:v>1412</c:v>
                </c:pt>
                <c:pt idx="17">
                  <c:v>1366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56</c:v>
                </c:pt>
                <c:pt idx="27">
                  <c:v>67</c:v>
                </c:pt>
                <c:pt idx="28">
                  <c:v>86</c:v>
                </c:pt>
                <c:pt idx="29">
                  <c:v>50000</c:v>
                </c:pt>
                <c:pt idx="3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2007544"/>
        <c:axId val="799863930"/>
      </c:lineChart>
      <c:catAx>
        <c:axId val="45200754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863930"/>
        <c:crosses val="autoZero"/>
        <c:auto val="1"/>
        <c:lblAlgn val="ctr"/>
        <c:lblOffset val="100"/>
        <c:noMultiLvlLbl val="0"/>
      </c:catAx>
      <c:valAx>
        <c:axId val="79986393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20075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瑞幸咖啡!$AE$3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瑞幸咖啡!$AE$4:$AE$50</c:f>
              <c:numCache>
                <c:formatCode>General</c:formatCode>
                <c:ptCount val="47"/>
                <c:pt idx="1">
                  <c:v>0</c:v>
                </c:pt>
                <c:pt idx="2">
                  <c:v>-200</c:v>
                </c:pt>
                <c:pt idx="3">
                  <c:v>-200</c:v>
                </c:pt>
                <c:pt idx="4">
                  <c:v>-177</c:v>
                </c:pt>
                <c:pt idx="5">
                  <c:v>0</c:v>
                </c:pt>
                <c:pt idx="6">
                  <c:v>-191</c:v>
                </c:pt>
                <c:pt idx="7">
                  <c:v>-191</c:v>
                </c:pt>
                <c:pt idx="8">
                  <c:v>-137</c:v>
                </c:pt>
                <c:pt idx="9">
                  <c:v>0</c:v>
                </c:pt>
                <c:pt idx="10">
                  <c:v>-176</c:v>
                </c:pt>
                <c:pt idx="11">
                  <c:v>-176</c:v>
                </c:pt>
                <c:pt idx="12">
                  <c:v>-158</c:v>
                </c:pt>
                <c:pt idx="13">
                  <c:v>0</c:v>
                </c:pt>
                <c:pt idx="14">
                  <c:v>-135</c:v>
                </c:pt>
                <c:pt idx="15">
                  <c:v>-135</c:v>
                </c:pt>
                <c:pt idx="16">
                  <c:v>0</c:v>
                </c:pt>
                <c:pt idx="17">
                  <c:v>-171</c:v>
                </c:pt>
                <c:pt idx="18">
                  <c:v>-171</c:v>
                </c:pt>
                <c:pt idx="19">
                  <c:v>-158</c:v>
                </c:pt>
                <c:pt idx="20">
                  <c:v>-158</c:v>
                </c:pt>
                <c:pt idx="21">
                  <c:v>-142</c:v>
                </c:pt>
                <c:pt idx="22">
                  <c:v>0</c:v>
                </c:pt>
                <c:pt idx="23">
                  <c:v>-145</c:v>
                </c:pt>
                <c:pt idx="25">
                  <c:v>-160</c:v>
                </c:pt>
                <c:pt idx="26">
                  <c:v>-106</c:v>
                </c:pt>
                <c:pt idx="27">
                  <c:v>0</c:v>
                </c:pt>
                <c:pt idx="28">
                  <c:v>-128</c:v>
                </c:pt>
                <c:pt idx="29">
                  <c:v>0</c:v>
                </c:pt>
                <c:pt idx="30">
                  <c:v>-187</c:v>
                </c:pt>
                <c:pt idx="31">
                  <c:v>0</c:v>
                </c:pt>
                <c:pt idx="32">
                  <c:v>-175</c:v>
                </c:pt>
                <c:pt idx="33">
                  <c:v>-175</c:v>
                </c:pt>
                <c:pt idx="34">
                  <c:v>-141</c:v>
                </c:pt>
                <c:pt idx="35">
                  <c:v>-141</c:v>
                </c:pt>
                <c:pt idx="36">
                  <c:v>-159</c:v>
                </c:pt>
                <c:pt idx="37">
                  <c:v>-159</c:v>
                </c:pt>
                <c:pt idx="38">
                  <c:v>-164</c:v>
                </c:pt>
                <c:pt idx="39">
                  <c:v>-164</c:v>
                </c:pt>
                <c:pt idx="40">
                  <c:v>-314</c:v>
                </c:pt>
                <c:pt idx="41">
                  <c:v>-314</c:v>
                </c:pt>
                <c:pt idx="42">
                  <c:v>-165</c:v>
                </c:pt>
                <c:pt idx="43">
                  <c:v>-165</c:v>
                </c:pt>
                <c:pt idx="44">
                  <c:v>-143</c:v>
                </c:pt>
                <c:pt idx="45">
                  <c:v>0</c:v>
                </c:pt>
                <c:pt idx="46">
                  <c:v>-5781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瑞幸咖啡!$AF$3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瑞幸咖啡!$AF$4:$AF$50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198</c:v>
                </c:pt>
                <c:pt idx="5">
                  <c:v>422</c:v>
                </c:pt>
                <c:pt idx="6">
                  <c:v>240</c:v>
                </c:pt>
                <c:pt idx="7">
                  <c:v>441</c:v>
                </c:pt>
                <c:pt idx="8">
                  <c:v>272</c:v>
                </c:pt>
                <c:pt idx="9">
                  <c:v>418</c:v>
                </c:pt>
                <c:pt idx="10">
                  <c:v>202</c:v>
                </c:pt>
                <c:pt idx="11">
                  <c:v>483</c:v>
                </c:pt>
                <c:pt idx="12">
                  <c:v>196</c:v>
                </c:pt>
                <c:pt idx="13">
                  <c:v>387</c:v>
                </c:pt>
                <c:pt idx="14">
                  <c:v>453</c:v>
                </c:pt>
                <c:pt idx="15">
                  <c:v>390</c:v>
                </c:pt>
                <c:pt idx="16">
                  <c:v>355</c:v>
                </c:pt>
                <c:pt idx="17">
                  <c:v>201</c:v>
                </c:pt>
                <c:pt idx="18">
                  <c:v>487</c:v>
                </c:pt>
                <c:pt idx="19">
                  <c:v>158</c:v>
                </c:pt>
                <c:pt idx="20">
                  <c:v>375</c:v>
                </c:pt>
                <c:pt idx="21">
                  <c:v>147</c:v>
                </c:pt>
                <c:pt idx="22">
                  <c:v>329</c:v>
                </c:pt>
                <c:pt idx="23">
                  <c:v>360</c:v>
                </c:pt>
                <c:pt idx="25">
                  <c:v>392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24</c:v>
                </c:pt>
                <c:pt idx="35">
                  <c:v>24</c:v>
                </c:pt>
                <c:pt idx="36">
                  <c:v>152</c:v>
                </c:pt>
                <c:pt idx="37">
                  <c:v>-53</c:v>
                </c:pt>
                <c:pt idx="38">
                  <c:v>-57</c:v>
                </c:pt>
                <c:pt idx="39">
                  <c:v>48</c:v>
                </c:pt>
                <c:pt idx="40">
                  <c:v>-109</c:v>
                </c:pt>
                <c:pt idx="41">
                  <c:v>-214</c:v>
                </c:pt>
                <c:pt idx="42">
                  <c:v>-165</c:v>
                </c:pt>
                <c:pt idx="43">
                  <c:v>13</c:v>
                </c:pt>
                <c:pt idx="44">
                  <c:v>35</c:v>
                </c:pt>
                <c:pt idx="45">
                  <c:v>3000</c:v>
                </c:pt>
                <c:pt idx="4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瑞幸咖啡!$AG$3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瑞幸咖啡!$AD$4:$AD$50</c:f>
              <c:strCache>
                <c:ptCount val="47"/>
                <c:pt idx="0">
                  <c:v>(空白)</c:v>
                </c:pt>
                <c:pt idx="1" c:formatCode="yyyy/m/d">
                  <c:v>2019/5/20</c:v>
                </c:pt>
                <c:pt idx="2" c:formatCode="yyyy/m/d">
                  <c:v>2019/5/21</c:v>
                </c:pt>
                <c:pt idx="3" c:formatCode="yyyy/m/d">
                  <c:v>2019/5/22</c:v>
                </c:pt>
                <c:pt idx="4" c:formatCode="yyyy/m/d">
                  <c:v>2019/5/23</c:v>
                </c:pt>
                <c:pt idx="5" c:formatCode="yyyy/m/d">
                  <c:v>2019/5/24</c:v>
                </c:pt>
                <c:pt idx="6" c:formatCode="yyyy/m/d">
                  <c:v>2019/5/25</c:v>
                </c:pt>
                <c:pt idx="7" c:formatCode="yyyy/m/d">
                  <c:v>2019/5/26</c:v>
                </c:pt>
                <c:pt idx="8" c:formatCode="yyyy/m/d">
                  <c:v>2019/5/27</c:v>
                </c:pt>
                <c:pt idx="9" c:formatCode="yyyy/m/d">
                  <c:v>2019/5/28</c:v>
                </c:pt>
                <c:pt idx="10" c:formatCode="yyyy/m/d">
                  <c:v>2019/5/29</c:v>
                </c:pt>
                <c:pt idx="11" c:formatCode="yyyy/m/d">
                  <c:v>2019/5/30</c:v>
                </c:pt>
                <c:pt idx="12" c:formatCode="yyyy/m/d">
                  <c:v>2019/5/31</c:v>
                </c:pt>
                <c:pt idx="13" c:formatCode="yyyy/m/d">
                  <c:v>2019/6/1</c:v>
                </c:pt>
                <c:pt idx="14" c:formatCode="yyyy/m/d">
                  <c:v>2019/6/2</c:v>
                </c:pt>
                <c:pt idx="15" c:formatCode="yyyy/m/d">
                  <c:v>2019/6/3</c:v>
                </c:pt>
                <c:pt idx="16" c:formatCode="yyyy/m/d">
                  <c:v>2019/6/4</c:v>
                </c:pt>
                <c:pt idx="17" c:formatCode="yyyy/m/d">
                  <c:v>2019/6/5</c:v>
                </c:pt>
                <c:pt idx="18" c:formatCode="yyyy/m/d">
                  <c:v>2019/6/6</c:v>
                </c:pt>
                <c:pt idx="19" c:formatCode="yyyy/m/d">
                  <c:v>2019/6/7</c:v>
                </c:pt>
                <c:pt idx="20" c:formatCode="yyyy/m/d">
                  <c:v>2019/6/8</c:v>
                </c:pt>
                <c:pt idx="21" c:formatCode="yyyy/m/d">
                  <c:v>2019/6/9</c:v>
                </c:pt>
                <c:pt idx="22" c:formatCode="yyyy/m/d">
                  <c:v>2019/6/10</c:v>
                </c:pt>
                <c:pt idx="23" c:formatCode="yyyy/m/d">
                  <c:v>2019/6/11</c:v>
                </c:pt>
                <c:pt idx="24" c:formatCode="yyyy/m/d">
                  <c:v>2019/6/12</c:v>
                </c:pt>
                <c:pt idx="25" c:formatCode="yyyy/m/d">
                  <c:v>2019/6/13</c:v>
                </c:pt>
                <c:pt idx="26" c:formatCode="yyyy/m/d">
                  <c:v>2019/6/14</c:v>
                </c:pt>
                <c:pt idx="27" c:formatCode="yyyy/m/d">
                  <c:v>2019/6/15</c:v>
                </c:pt>
                <c:pt idx="28" c:formatCode="yyyy/m/d">
                  <c:v>2019/6/16</c:v>
                </c:pt>
                <c:pt idx="29" c:formatCode="yyyy/m/d">
                  <c:v>2019/6/17</c:v>
                </c:pt>
                <c:pt idx="30" c:formatCode="yyyy/m/d">
                  <c:v>2019/6/18</c:v>
                </c:pt>
                <c:pt idx="31" c:formatCode="yyyy/m/d">
                  <c:v>2019/6/19</c:v>
                </c:pt>
                <c:pt idx="32" c:formatCode="yyyy/m/d">
                  <c:v>2019/6/20</c:v>
                </c:pt>
                <c:pt idx="33" c:formatCode="yyyy/m/d">
                  <c:v>2019/6/21</c:v>
                </c:pt>
                <c:pt idx="34" c:formatCode="yyyy/m/d">
                  <c:v>2019/6/22</c:v>
                </c:pt>
                <c:pt idx="35" c:formatCode="yyyy/m/d">
                  <c:v>2019/6/23</c:v>
                </c:pt>
                <c:pt idx="36" c:formatCode="yyyy/m/d">
                  <c:v>2019/6/24</c:v>
                </c:pt>
                <c:pt idx="37" c:formatCode="yyyy/m/d">
                  <c:v>2019/6/25</c:v>
                </c:pt>
                <c:pt idx="38" c:formatCode="yyyy/m/d">
                  <c:v>2019/6/26</c:v>
                </c:pt>
                <c:pt idx="39" c:formatCode="yyyy/m/d">
                  <c:v>2019/6/27</c:v>
                </c:pt>
                <c:pt idx="40" c:formatCode="yyyy/m/d">
                  <c:v>2019/6/28</c:v>
                </c:pt>
                <c:pt idx="41" c:formatCode="yyyy/m/d">
                  <c:v>2019/6/29</c:v>
                </c:pt>
                <c:pt idx="42" c:formatCode="yyyy/m/d">
                  <c:v>2019/6/30</c:v>
                </c:pt>
                <c:pt idx="43" c:formatCode="yyyy/m/d">
                  <c:v>2019/7/1</c:v>
                </c:pt>
                <c:pt idx="44" c:formatCode="yyyy/m/d">
                  <c:v>2019/7/2</c:v>
                </c:pt>
                <c:pt idx="45" c:formatCode="yyyy/m/d">
                  <c:v>2019/7/3</c:v>
                </c:pt>
                <c:pt idx="46">
                  <c:v>总计</c:v>
                </c:pt>
              </c:strCache>
            </c:strRef>
          </c:cat>
          <c:val>
            <c:numRef>
              <c:f>瑞幸咖啡!$AG$4:$AG$50</c:f>
              <c:numCache>
                <c:formatCode>General</c:formatCode>
                <c:ptCount val="47"/>
                <c:pt idx="1">
                  <c:v>0</c:v>
                </c:pt>
                <c:pt idx="2">
                  <c:v>593</c:v>
                </c:pt>
                <c:pt idx="3">
                  <c:v>943</c:v>
                </c:pt>
                <c:pt idx="4">
                  <c:v>1141</c:v>
                </c:pt>
                <c:pt idx="5">
                  <c:v>1563</c:v>
                </c:pt>
                <c:pt idx="6">
                  <c:v>1803</c:v>
                </c:pt>
                <c:pt idx="7">
                  <c:v>2004</c:v>
                </c:pt>
                <c:pt idx="8">
                  <c:v>2276</c:v>
                </c:pt>
                <c:pt idx="9">
                  <c:v>2694</c:v>
                </c:pt>
                <c:pt idx="10">
                  <c:v>2303</c:v>
                </c:pt>
                <c:pt idx="11">
                  <c:v>2234</c:v>
                </c:pt>
                <c:pt idx="12">
                  <c:v>2232</c:v>
                </c:pt>
                <c:pt idx="13">
                  <c:v>2197</c:v>
                </c:pt>
                <c:pt idx="14">
                  <c:v>2023</c:v>
                </c:pt>
                <c:pt idx="15">
                  <c:v>2146</c:v>
                </c:pt>
                <c:pt idx="16">
                  <c:v>2233</c:v>
                </c:pt>
                <c:pt idx="17">
                  <c:v>2016</c:v>
                </c:pt>
                <c:pt idx="18">
                  <c:v>2100</c:v>
                </c:pt>
                <c:pt idx="19">
                  <c:v>1977</c:v>
                </c:pt>
                <c:pt idx="20">
                  <c:v>1998</c:v>
                </c:pt>
                <c:pt idx="21">
                  <c:v>1758</c:v>
                </c:pt>
                <c:pt idx="22">
                  <c:v>2021</c:v>
                </c:pt>
                <c:pt idx="23">
                  <c:v>1724</c:v>
                </c:pt>
                <c:pt idx="25">
                  <c:v>1560</c:v>
                </c:pt>
                <c:pt idx="26">
                  <c:v>1168</c:v>
                </c:pt>
                <c:pt idx="27">
                  <c:v>1010</c:v>
                </c:pt>
                <c:pt idx="28">
                  <c:v>665</c:v>
                </c:pt>
                <c:pt idx="29">
                  <c:v>518</c:v>
                </c:pt>
                <c:pt idx="30">
                  <c:v>2</c:v>
                </c:pt>
                <c:pt idx="31">
                  <c:v>-29</c:v>
                </c:pt>
                <c:pt idx="32">
                  <c:v>-539</c:v>
                </c:pt>
                <c:pt idx="33">
                  <c:v>126</c:v>
                </c:pt>
                <c:pt idx="34">
                  <c:v>256</c:v>
                </c:pt>
                <c:pt idx="35">
                  <c:v>256</c:v>
                </c:pt>
                <c:pt idx="36">
                  <c:v>536</c:v>
                </c:pt>
                <c:pt idx="37">
                  <c:v>536</c:v>
                </c:pt>
                <c:pt idx="38">
                  <c:v>766</c:v>
                </c:pt>
                <c:pt idx="39">
                  <c:v>871</c:v>
                </c:pt>
                <c:pt idx="40">
                  <c:v>110</c:v>
                </c:pt>
                <c:pt idx="41">
                  <c:v>110</c:v>
                </c:pt>
                <c:pt idx="42">
                  <c:v>21</c:v>
                </c:pt>
                <c:pt idx="43">
                  <c:v>-6</c:v>
                </c:pt>
                <c:pt idx="44">
                  <c:v>-96</c:v>
                </c:pt>
                <c:pt idx="45">
                  <c:v>0</c:v>
                </c:pt>
                <c:pt idx="46">
                  <c:v>49820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5136"/>
        <c:axId val="568465615"/>
      </c:lineChart>
      <c:catAx>
        <c:axId val="3293151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8465615"/>
        <c:crosses val="autoZero"/>
        <c:auto val="1"/>
        <c:lblAlgn val="ctr"/>
        <c:lblOffset val="100"/>
        <c:noMultiLvlLbl val="0"/>
      </c:catAx>
      <c:valAx>
        <c:axId val="5684656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51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'79罐'!$X$3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'79罐'!$X$4:$X$47</c:f>
              <c:numCache>
                <c:formatCode>General</c:formatCode>
                <c:ptCount val="44"/>
                <c:pt idx="1">
                  <c:v>-502</c:v>
                </c:pt>
                <c:pt idx="2">
                  <c:v>-534</c:v>
                </c:pt>
                <c:pt idx="3">
                  <c:v>-550</c:v>
                </c:pt>
                <c:pt idx="4">
                  <c:v>-826</c:v>
                </c:pt>
                <c:pt idx="5">
                  <c:v>-584</c:v>
                </c:pt>
                <c:pt idx="6">
                  <c:v>-599</c:v>
                </c:pt>
                <c:pt idx="7">
                  <c:v>-504</c:v>
                </c:pt>
                <c:pt idx="8">
                  <c:v>-977</c:v>
                </c:pt>
                <c:pt idx="9">
                  <c:v>-519</c:v>
                </c:pt>
                <c:pt idx="10">
                  <c:v>-553</c:v>
                </c:pt>
                <c:pt idx="11">
                  <c:v>-845</c:v>
                </c:pt>
                <c:pt idx="12">
                  <c:v>-768</c:v>
                </c:pt>
                <c:pt idx="13">
                  <c:v>-511</c:v>
                </c:pt>
                <c:pt idx="14">
                  <c:v>-561</c:v>
                </c:pt>
                <c:pt idx="15">
                  <c:v>-999</c:v>
                </c:pt>
                <c:pt idx="16">
                  <c:v>-549</c:v>
                </c:pt>
                <c:pt idx="17">
                  <c:v>-912</c:v>
                </c:pt>
                <c:pt idx="18">
                  <c:v>-508</c:v>
                </c:pt>
                <c:pt idx="19">
                  <c:v>-589</c:v>
                </c:pt>
                <c:pt idx="20">
                  <c:v>-888</c:v>
                </c:pt>
                <c:pt idx="22">
                  <c:v>-882</c:v>
                </c:pt>
                <c:pt idx="23">
                  <c:v>-470</c:v>
                </c:pt>
                <c:pt idx="24">
                  <c:v>-565</c:v>
                </c:pt>
                <c:pt idx="25">
                  <c:v>-749</c:v>
                </c:pt>
                <c:pt idx="26">
                  <c:v>-500</c:v>
                </c:pt>
                <c:pt idx="27">
                  <c:v>-646</c:v>
                </c:pt>
                <c:pt idx="28">
                  <c:v>-499</c:v>
                </c:pt>
                <c:pt idx="29">
                  <c:v>-574</c:v>
                </c:pt>
                <c:pt idx="30">
                  <c:v>-955</c:v>
                </c:pt>
                <c:pt idx="31">
                  <c:v>-866</c:v>
                </c:pt>
                <c:pt idx="32">
                  <c:v>-971</c:v>
                </c:pt>
                <c:pt idx="33">
                  <c:v>-973</c:v>
                </c:pt>
                <c:pt idx="34">
                  <c:v>-950</c:v>
                </c:pt>
                <c:pt idx="35">
                  <c:v>-541</c:v>
                </c:pt>
                <c:pt idx="36">
                  <c:v>-1030</c:v>
                </c:pt>
                <c:pt idx="37">
                  <c:v>-1435</c:v>
                </c:pt>
                <c:pt idx="38">
                  <c:v>-1406</c:v>
                </c:pt>
                <c:pt idx="39">
                  <c:v>-491</c:v>
                </c:pt>
                <c:pt idx="40">
                  <c:v>-922</c:v>
                </c:pt>
                <c:pt idx="41">
                  <c:v>-823</c:v>
                </c:pt>
                <c:pt idx="42">
                  <c:v>0</c:v>
                </c:pt>
                <c:pt idx="43">
                  <c:v>-29526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'79罐'!$Y$3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'79罐'!$Y$4:$Y$47</c:f>
              <c:numCache>
                <c:formatCode>General</c:formatCode>
                <c:ptCount val="44"/>
                <c:pt idx="1">
                  <c:v>1842</c:v>
                </c:pt>
                <c:pt idx="2">
                  <c:v>1618</c:v>
                </c:pt>
                <c:pt idx="3">
                  <c:v>1575</c:v>
                </c:pt>
                <c:pt idx="4">
                  <c:v>2349</c:v>
                </c:pt>
                <c:pt idx="5">
                  <c:v>1652</c:v>
                </c:pt>
                <c:pt idx="6">
                  <c:v>1534</c:v>
                </c:pt>
                <c:pt idx="7">
                  <c:v>1620</c:v>
                </c:pt>
                <c:pt idx="8">
                  <c:v>2561</c:v>
                </c:pt>
                <c:pt idx="9">
                  <c:v>1241</c:v>
                </c:pt>
                <c:pt idx="10">
                  <c:v>1137</c:v>
                </c:pt>
                <c:pt idx="11">
                  <c:v>1916</c:v>
                </c:pt>
                <c:pt idx="12">
                  <c:v>1860</c:v>
                </c:pt>
                <c:pt idx="13">
                  <c:v>1286</c:v>
                </c:pt>
                <c:pt idx="14">
                  <c:v>1273</c:v>
                </c:pt>
                <c:pt idx="15">
                  <c:v>2465</c:v>
                </c:pt>
                <c:pt idx="16">
                  <c:v>1057</c:v>
                </c:pt>
                <c:pt idx="17">
                  <c:v>1806</c:v>
                </c:pt>
                <c:pt idx="18">
                  <c:v>1019</c:v>
                </c:pt>
                <c:pt idx="19">
                  <c:v>1427</c:v>
                </c:pt>
                <c:pt idx="20">
                  <c:v>2267</c:v>
                </c:pt>
                <c:pt idx="22">
                  <c:v>2148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8</c:v>
                </c:pt>
                <c:pt idx="32">
                  <c:v>96</c:v>
                </c:pt>
                <c:pt idx="33">
                  <c:v>184</c:v>
                </c:pt>
                <c:pt idx="34">
                  <c:v>119</c:v>
                </c:pt>
                <c:pt idx="35">
                  <c:v>23</c:v>
                </c:pt>
                <c:pt idx="36">
                  <c:v>122</c:v>
                </c:pt>
                <c:pt idx="37">
                  <c:v>195</c:v>
                </c:pt>
                <c:pt idx="38">
                  <c:v>117</c:v>
                </c:pt>
                <c:pt idx="39">
                  <c:v>44</c:v>
                </c:pt>
                <c:pt idx="40">
                  <c:v>45</c:v>
                </c:pt>
                <c:pt idx="41">
                  <c:v>47</c:v>
                </c:pt>
                <c:pt idx="42">
                  <c:v>1000000000</c:v>
                </c:pt>
                <c:pt idx="4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'79罐'!$Z$3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'79罐'!$W$4:$W$47</c:f>
              <c:strCache>
                <c:ptCount val="44"/>
                <c:pt idx="0">
                  <c:v>(空白)</c:v>
                </c:pt>
                <c:pt idx="1" c:formatCode="yyyy/m/d">
                  <c:v>2019/5/23</c:v>
                </c:pt>
                <c:pt idx="2" c:formatCode="yyyy/m/d">
                  <c:v>2019/5/24</c:v>
                </c:pt>
                <c:pt idx="3" c:formatCode="yyyy/m/d">
                  <c:v>2019/5/25</c:v>
                </c:pt>
                <c:pt idx="4" c:formatCode="yyyy/m/d">
                  <c:v>2019/5/26</c:v>
                </c:pt>
                <c:pt idx="5" c:formatCode="yyyy/m/d">
                  <c:v>2019/5/27</c:v>
                </c:pt>
                <c:pt idx="6" c:formatCode="yyyy/m/d">
                  <c:v>2019/5/28</c:v>
                </c:pt>
                <c:pt idx="7" c:formatCode="yyyy/m/d">
                  <c:v>2019/5/29</c:v>
                </c:pt>
                <c:pt idx="8" c:formatCode="yyyy/m/d">
                  <c:v>2019/5/30</c:v>
                </c:pt>
                <c:pt idx="9" c:formatCode="yyyy/m/d">
                  <c:v>2019/5/31</c:v>
                </c:pt>
                <c:pt idx="10" c:formatCode="yyyy/m/d">
                  <c:v>2019/6/1</c:v>
                </c:pt>
                <c:pt idx="11" c:formatCode="yyyy/m/d">
                  <c:v>2019/6/2</c:v>
                </c:pt>
                <c:pt idx="12" c:formatCode="yyyy/m/d">
                  <c:v>2019/6/3</c:v>
                </c:pt>
                <c:pt idx="13" c:formatCode="yyyy/m/d">
                  <c:v>2019/6/4</c:v>
                </c:pt>
                <c:pt idx="14" c:formatCode="yyyy/m/d">
                  <c:v>2019/6/5</c:v>
                </c:pt>
                <c:pt idx="15" c:formatCode="yyyy/m/d">
                  <c:v>2019/6/6</c:v>
                </c:pt>
                <c:pt idx="16" c:formatCode="yyyy/m/d">
                  <c:v>2019/6/7</c:v>
                </c:pt>
                <c:pt idx="17" c:formatCode="yyyy/m/d">
                  <c:v>2019/6/8</c:v>
                </c:pt>
                <c:pt idx="18" c:formatCode="yyyy/m/d">
                  <c:v>2019/6/9</c:v>
                </c:pt>
                <c:pt idx="19" c:formatCode="yyyy/m/d">
                  <c:v>2019/6/10</c:v>
                </c:pt>
                <c:pt idx="20" c:formatCode="yyyy/m/d">
                  <c:v>2019/6/11</c:v>
                </c:pt>
                <c:pt idx="21" c:formatCode="yyyy/m/d">
                  <c:v>2019/6/12</c:v>
                </c:pt>
                <c:pt idx="22" c:formatCode="yyyy/m/d">
                  <c:v>2019/6/13</c:v>
                </c:pt>
                <c:pt idx="23" c:formatCode="yyyy/m/d">
                  <c:v>2019/6/14</c:v>
                </c:pt>
                <c:pt idx="24" c:formatCode="yyyy/m/d">
                  <c:v>2019/6/15</c:v>
                </c:pt>
                <c:pt idx="25" c:formatCode="yyyy/m/d">
                  <c:v>2019/6/16</c:v>
                </c:pt>
                <c:pt idx="26" c:formatCode="yyyy/m/d">
                  <c:v>2019/6/17</c:v>
                </c:pt>
                <c:pt idx="27" c:formatCode="yyyy/m/d">
                  <c:v>2019/6/18</c:v>
                </c:pt>
                <c:pt idx="28" c:formatCode="yyyy/m/d">
                  <c:v>2019/6/19</c:v>
                </c:pt>
                <c:pt idx="29" c:formatCode="yyyy/m/d">
                  <c:v>2019/6/20</c:v>
                </c:pt>
                <c:pt idx="30" c:formatCode="yyyy/m/d">
                  <c:v>2019/6/21</c:v>
                </c:pt>
                <c:pt idx="31" c:formatCode="yyyy/m/d">
                  <c:v>2019/6/22</c:v>
                </c:pt>
                <c:pt idx="32" c:formatCode="yyyy/m/d">
                  <c:v>2019/6/23</c:v>
                </c:pt>
                <c:pt idx="33" c:formatCode="yyyy/m/d">
                  <c:v>2019/6/24</c:v>
                </c:pt>
                <c:pt idx="34" c:formatCode="yyyy/m/d">
                  <c:v>2019/6/25</c:v>
                </c:pt>
                <c:pt idx="35" c:formatCode="yyyy/m/d">
                  <c:v>2019/6/26</c:v>
                </c:pt>
                <c:pt idx="36" c:formatCode="yyyy/m/d">
                  <c:v>2019/6/27</c:v>
                </c:pt>
                <c:pt idx="37" c:formatCode="yyyy/m/d">
                  <c:v>2019/6/28</c:v>
                </c:pt>
                <c:pt idx="38" c:formatCode="yyyy/m/d">
                  <c:v>2019/6/29</c:v>
                </c:pt>
                <c:pt idx="39" c:formatCode="yyyy/m/d">
                  <c:v>2019/6/30</c:v>
                </c:pt>
                <c:pt idx="40" c:formatCode="yyyy/m/d">
                  <c:v>2019/7/1</c:v>
                </c:pt>
                <c:pt idx="41" c:formatCode="yyyy/m/d">
                  <c:v>2019/7/2</c:v>
                </c:pt>
                <c:pt idx="42" c:formatCode="yyyy/m/d">
                  <c:v>2019/7/3</c:v>
                </c:pt>
                <c:pt idx="43">
                  <c:v>总计</c:v>
                </c:pt>
              </c:strCache>
            </c:strRef>
          </c:cat>
          <c:val>
            <c:numRef>
              <c:f>'79罐'!$Z$4:$Z$47</c:f>
              <c:numCache>
                <c:formatCode>General</c:formatCode>
                <c:ptCount val="44"/>
                <c:pt idx="1">
                  <c:v>1842</c:v>
                </c:pt>
                <c:pt idx="2">
                  <c:v>3304</c:v>
                </c:pt>
                <c:pt idx="3">
                  <c:v>4879</c:v>
                </c:pt>
                <c:pt idx="4">
                  <c:v>5653</c:v>
                </c:pt>
                <c:pt idx="5">
                  <c:v>7421</c:v>
                </c:pt>
                <c:pt idx="6">
                  <c:v>8955</c:v>
                </c:pt>
                <c:pt idx="7">
                  <c:v>10575</c:v>
                </c:pt>
                <c:pt idx="8">
                  <c:v>11362</c:v>
                </c:pt>
                <c:pt idx="9">
                  <c:v>10915</c:v>
                </c:pt>
                <c:pt idx="10">
                  <c:v>10590</c:v>
                </c:pt>
                <c:pt idx="11">
                  <c:v>9678</c:v>
                </c:pt>
                <c:pt idx="12">
                  <c:v>9985</c:v>
                </c:pt>
                <c:pt idx="13">
                  <c:v>9992</c:v>
                </c:pt>
                <c:pt idx="14">
                  <c:v>9731</c:v>
                </c:pt>
                <c:pt idx="15">
                  <c:v>9303</c:v>
                </c:pt>
                <c:pt idx="16">
                  <c:v>9419</c:v>
                </c:pt>
                <c:pt idx="17">
                  <c:v>8927</c:v>
                </c:pt>
                <c:pt idx="18">
                  <c:v>8809</c:v>
                </c:pt>
                <c:pt idx="19">
                  <c:v>9457</c:v>
                </c:pt>
                <c:pt idx="20">
                  <c:v>8843</c:v>
                </c:pt>
                <c:pt idx="22">
                  <c:v>8332</c:v>
                </c:pt>
                <c:pt idx="23">
                  <c:v>6662</c:v>
                </c:pt>
                <c:pt idx="24">
                  <c:v>5040</c:v>
                </c:pt>
                <c:pt idx="25">
                  <c:v>3999</c:v>
                </c:pt>
                <c:pt idx="26">
                  <c:v>2480</c:v>
                </c:pt>
                <c:pt idx="27">
                  <c:v>407</c:v>
                </c:pt>
                <c:pt idx="28">
                  <c:v>-842</c:v>
                </c:pt>
                <c:pt idx="29">
                  <c:v>-2411</c:v>
                </c:pt>
                <c:pt idx="30">
                  <c:v>82</c:v>
                </c:pt>
                <c:pt idx="31">
                  <c:v>1049</c:v>
                </c:pt>
                <c:pt idx="32">
                  <c:v>1591</c:v>
                </c:pt>
                <c:pt idx="33">
                  <c:v>1982</c:v>
                </c:pt>
                <c:pt idx="34">
                  <c:v>2502</c:v>
                </c:pt>
                <c:pt idx="35">
                  <c:v>3171</c:v>
                </c:pt>
                <c:pt idx="36">
                  <c:v>3769</c:v>
                </c:pt>
                <c:pt idx="37">
                  <c:v>430</c:v>
                </c:pt>
                <c:pt idx="38">
                  <c:v>454</c:v>
                </c:pt>
                <c:pt idx="39">
                  <c:v>487</c:v>
                </c:pt>
                <c:pt idx="40">
                  <c:v>403</c:v>
                </c:pt>
                <c:pt idx="41">
                  <c:v>350</c:v>
                </c:pt>
                <c:pt idx="42">
                  <c:v>0</c:v>
                </c:pt>
                <c:pt idx="43">
                  <c:v>209577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2029491"/>
        <c:axId val="365603027"/>
      </c:lineChart>
      <c:catAx>
        <c:axId val="5202949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603027"/>
        <c:crosses val="autoZero"/>
        <c:auto val="1"/>
        <c:lblAlgn val="ctr"/>
        <c:lblOffset val="100"/>
        <c:noMultiLvlLbl val="0"/>
      </c:catAx>
      <c:valAx>
        <c:axId val="36560302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202949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德信大厦!$X$3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德信大厦!$X$4:$X$49</c:f>
              <c:numCache>
                <c:formatCode>General</c:formatCode>
                <c:ptCount val="46"/>
                <c:pt idx="1">
                  <c:v>-494</c:v>
                </c:pt>
                <c:pt idx="2">
                  <c:v>-750</c:v>
                </c:pt>
                <c:pt idx="3">
                  <c:v>-543</c:v>
                </c:pt>
                <c:pt idx="4">
                  <c:v>-557</c:v>
                </c:pt>
                <c:pt idx="5">
                  <c:v>-468</c:v>
                </c:pt>
                <c:pt idx="6">
                  <c:v>-908</c:v>
                </c:pt>
                <c:pt idx="7">
                  <c:v>-482</c:v>
                </c:pt>
                <c:pt idx="8">
                  <c:v>-515</c:v>
                </c:pt>
                <c:pt idx="9">
                  <c:v>-787</c:v>
                </c:pt>
                <c:pt idx="10">
                  <c:v>-714</c:v>
                </c:pt>
                <c:pt idx="11">
                  <c:v>-475</c:v>
                </c:pt>
                <c:pt idx="12">
                  <c:v>-522</c:v>
                </c:pt>
                <c:pt idx="13">
                  <c:v>-930</c:v>
                </c:pt>
                <c:pt idx="14">
                  <c:v>-511</c:v>
                </c:pt>
                <c:pt idx="15">
                  <c:v>-851</c:v>
                </c:pt>
                <c:pt idx="16">
                  <c:v>-476</c:v>
                </c:pt>
                <c:pt idx="17">
                  <c:v>-551</c:v>
                </c:pt>
                <c:pt idx="18">
                  <c:v>-831</c:v>
                </c:pt>
                <c:pt idx="20">
                  <c:v>-921</c:v>
                </c:pt>
                <c:pt idx="21">
                  <c:v>-440</c:v>
                </c:pt>
                <c:pt idx="22">
                  <c:v>-433</c:v>
                </c:pt>
                <c:pt idx="23">
                  <c:v>-806</c:v>
                </c:pt>
                <c:pt idx="24">
                  <c:v>-468</c:v>
                </c:pt>
                <c:pt idx="25">
                  <c:v>-605</c:v>
                </c:pt>
                <c:pt idx="26">
                  <c:v>-467</c:v>
                </c:pt>
                <c:pt idx="27">
                  <c:v>-538</c:v>
                </c:pt>
                <c:pt idx="28">
                  <c:v>-895</c:v>
                </c:pt>
                <c:pt idx="29">
                  <c:v>-811</c:v>
                </c:pt>
                <c:pt idx="30">
                  <c:v>-910</c:v>
                </c:pt>
                <c:pt idx="31">
                  <c:v>-912</c:v>
                </c:pt>
                <c:pt idx="32">
                  <c:v>-890</c:v>
                </c:pt>
                <c:pt idx="33">
                  <c:v>-507</c:v>
                </c:pt>
                <c:pt idx="34">
                  <c:v>-965</c:v>
                </c:pt>
                <c:pt idx="35">
                  <c:v>-1344</c:v>
                </c:pt>
                <c:pt idx="36">
                  <c:v>-1339</c:v>
                </c:pt>
                <c:pt idx="37">
                  <c:v>-484</c:v>
                </c:pt>
                <c:pt idx="38">
                  <c:v>-909</c:v>
                </c:pt>
                <c:pt idx="39">
                  <c:v>-811</c:v>
                </c:pt>
                <c:pt idx="40">
                  <c:v>-468</c:v>
                </c:pt>
                <c:pt idx="41">
                  <c:v>-463</c:v>
                </c:pt>
                <c:pt idx="42">
                  <c:v>-547</c:v>
                </c:pt>
                <c:pt idx="43">
                  <c:v>-960</c:v>
                </c:pt>
                <c:pt idx="44">
                  <c:v>0</c:v>
                </c:pt>
                <c:pt idx="45">
                  <c:v>-29258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德信大厦!$Y$3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德信大厦!$Y$4:$Y$49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1653</c:v>
                </c:pt>
                <c:pt idx="4">
                  <c:v>1207</c:v>
                </c:pt>
                <c:pt idx="5">
                  <c:v>1473</c:v>
                </c:pt>
                <c:pt idx="6">
                  <c:v>2311</c:v>
                </c:pt>
                <c:pt idx="7">
                  <c:v>1043</c:v>
                </c:pt>
                <c:pt idx="8">
                  <c:v>1202</c:v>
                </c:pt>
                <c:pt idx="9">
                  <c:v>1802</c:v>
                </c:pt>
                <c:pt idx="10">
                  <c:v>1500</c:v>
                </c:pt>
                <c:pt idx="11">
                  <c:v>1210</c:v>
                </c:pt>
                <c:pt idx="12">
                  <c:v>1129</c:v>
                </c:pt>
                <c:pt idx="13">
                  <c:v>2086</c:v>
                </c:pt>
                <c:pt idx="14">
                  <c:v>1126</c:v>
                </c:pt>
                <c:pt idx="15">
                  <c:v>1889</c:v>
                </c:pt>
                <c:pt idx="16">
                  <c:v>1072</c:v>
                </c:pt>
                <c:pt idx="17">
                  <c:v>1226</c:v>
                </c:pt>
                <c:pt idx="18">
                  <c:v>1998</c:v>
                </c:pt>
                <c:pt idx="20">
                  <c:v>1944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34</c:v>
                </c:pt>
                <c:pt idx="30">
                  <c:v>28</c:v>
                </c:pt>
                <c:pt idx="31">
                  <c:v>54</c:v>
                </c:pt>
                <c:pt idx="32">
                  <c:v>54</c:v>
                </c:pt>
                <c:pt idx="33">
                  <c:v>1</c:v>
                </c:pt>
                <c:pt idx="34">
                  <c:v>77</c:v>
                </c:pt>
                <c:pt idx="35">
                  <c:v>95</c:v>
                </c:pt>
                <c:pt idx="36">
                  <c:v>89</c:v>
                </c:pt>
                <c:pt idx="37">
                  <c:v>82</c:v>
                </c:pt>
                <c:pt idx="38">
                  <c:v>143</c:v>
                </c:pt>
                <c:pt idx="39">
                  <c:v>97</c:v>
                </c:pt>
                <c:pt idx="40">
                  <c:v>44</c:v>
                </c:pt>
                <c:pt idx="41">
                  <c:v>21</c:v>
                </c:pt>
                <c:pt idx="42">
                  <c:v>19</c:v>
                </c:pt>
                <c:pt idx="43">
                  <c:v>37</c:v>
                </c:pt>
                <c:pt idx="44">
                  <c:v>111111099078</c:v>
                </c:pt>
                <c:pt idx="4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德信大厦!$Z$3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德信大厦!$W$4:$W$49</c:f>
              <c:strCache>
                <c:ptCount val="46"/>
                <c:pt idx="0">
                  <c:v>(空白)</c:v>
                </c:pt>
                <c:pt idx="1" c:formatCode="yyyy/m/d">
                  <c:v>2019/5/25</c:v>
                </c:pt>
                <c:pt idx="2" c:formatCode="yyyy/m/d">
                  <c:v>2019/5/26</c:v>
                </c:pt>
                <c:pt idx="3" c:formatCode="yyyy/m/d">
                  <c:v>2019/5/27</c:v>
                </c:pt>
                <c:pt idx="4" c:formatCode="yyyy/m/d">
                  <c:v>2019/5/28</c:v>
                </c:pt>
                <c:pt idx="5" c:formatCode="yyyy/m/d">
                  <c:v>2019/5/29</c:v>
                </c:pt>
                <c:pt idx="6" c:formatCode="yyyy/m/d">
                  <c:v>2019/5/30</c:v>
                </c:pt>
                <c:pt idx="7" c:formatCode="yyyy/m/d">
                  <c:v>2019/5/31</c:v>
                </c:pt>
                <c:pt idx="8" c:formatCode="yyyy/m/d">
                  <c:v>2019/6/1</c:v>
                </c:pt>
                <c:pt idx="9" c:formatCode="yyyy/m/d">
                  <c:v>2019/6/2</c:v>
                </c:pt>
                <c:pt idx="10" c:formatCode="yyyy/m/d">
                  <c:v>2019/6/3</c:v>
                </c:pt>
                <c:pt idx="11" c:formatCode="yyyy/m/d">
                  <c:v>2019/6/4</c:v>
                </c:pt>
                <c:pt idx="12" c:formatCode="yyyy/m/d">
                  <c:v>2019/6/5</c:v>
                </c:pt>
                <c:pt idx="13" c:formatCode="yyyy/m/d">
                  <c:v>2019/6/6</c:v>
                </c:pt>
                <c:pt idx="14" c:formatCode="yyyy/m/d">
                  <c:v>2019/6/7</c:v>
                </c:pt>
                <c:pt idx="15" c:formatCode="yyyy/m/d">
                  <c:v>2019/6/8</c:v>
                </c:pt>
                <c:pt idx="16" c:formatCode="yyyy/m/d">
                  <c:v>2019/6/9</c:v>
                </c:pt>
                <c:pt idx="17" c:formatCode="yyyy/m/d">
                  <c:v>2019/6/10</c:v>
                </c:pt>
                <c:pt idx="18" c:formatCode="yyyy/m/d">
                  <c:v>2019/6/11</c:v>
                </c:pt>
                <c:pt idx="19" c:formatCode="yyyy/m/d">
                  <c:v>2019/6/12</c:v>
                </c:pt>
                <c:pt idx="20" c:formatCode="yyyy/m/d">
                  <c:v>2019/6/13</c:v>
                </c:pt>
                <c:pt idx="21" c:formatCode="yyyy/m/d">
                  <c:v>2019/6/14</c:v>
                </c:pt>
                <c:pt idx="22" c:formatCode="yyyy/m/d">
                  <c:v>2019/6/15</c:v>
                </c:pt>
                <c:pt idx="23" c:formatCode="yyyy/m/d">
                  <c:v>2019/6/16</c:v>
                </c:pt>
                <c:pt idx="24" c:formatCode="yyyy/m/d">
                  <c:v>2019/6/17</c:v>
                </c:pt>
                <c:pt idx="25" c:formatCode="yyyy/m/d">
                  <c:v>2019/6/18</c:v>
                </c:pt>
                <c:pt idx="26" c:formatCode="yyyy/m/d">
                  <c:v>2019/6/19</c:v>
                </c:pt>
                <c:pt idx="27" c:formatCode="yyyy/m/d">
                  <c:v>2019/6/20</c:v>
                </c:pt>
                <c:pt idx="28" c:formatCode="yyyy/m/d">
                  <c:v>2019/6/21</c:v>
                </c:pt>
                <c:pt idx="29" c:formatCode="yyyy/m/d">
                  <c:v>2019/6/22</c:v>
                </c:pt>
                <c:pt idx="30" c:formatCode="yyyy/m/d">
                  <c:v>2019/6/23</c:v>
                </c:pt>
                <c:pt idx="31" c:formatCode="yyyy/m/d">
                  <c:v>2019/6/24</c:v>
                </c:pt>
                <c:pt idx="32" c:formatCode="yyyy/m/d">
                  <c:v>2019/6/25</c:v>
                </c:pt>
                <c:pt idx="33" c:formatCode="yyyy/m/d">
                  <c:v>2019/6/26</c:v>
                </c:pt>
                <c:pt idx="34" c:formatCode="yyyy/m/d">
                  <c:v>2019/6/27</c:v>
                </c:pt>
                <c:pt idx="35" c:formatCode="yyyy/m/d">
                  <c:v>2019/6/28</c:v>
                </c:pt>
                <c:pt idx="36" c:formatCode="yyyy/m/d">
                  <c:v>2019/6/29</c:v>
                </c:pt>
                <c:pt idx="37" c:formatCode="yyyy/m/d">
                  <c:v>2019/6/30</c:v>
                </c:pt>
                <c:pt idx="38" c:formatCode="yyyy/m/d">
                  <c:v>2019/7/1</c:v>
                </c:pt>
                <c:pt idx="39" c:formatCode="yyyy/m/d">
                  <c:v>2019/7/2</c:v>
                </c:pt>
                <c:pt idx="40" c:formatCode="yyyy/m/d">
                  <c:v>2019/7/3</c:v>
                </c:pt>
                <c:pt idx="41" c:formatCode="yyyy/m/d">
                  <c:v>2019/7/4</c:v>
                </c:pt>
                <c:pt idx="42" c:formatCode="yyyy/m/d">
                  <c:v>2019/7/5</c:v>
                </c:pt>
                <c:pt idx="43" c:formatCode="yyyy/m/d">
                  <c:v>2019/7/6</c:v>
                </c:pt>
                <c:pt idx="44" c:formatCode="yyyy/m/d">
                  <c:v>2019/7/7</c:v>
                </c:pt>
                <c:pt idx="45">
                  <c:v>总计</c:v>
                </c:pt>
              </c:strCache>
            </c:strRef>
          </c:cat>
          <c:val>
            <c:numRef>
              <c:f>德信大厦!$Z$4:$Z$49</c:f>
              <c:numCache>
                <c:formatCode>General</c:formatCode>
                <c:ptCount val="46"/>
                <c:pt idx="1">
                  <c:v>1611</c:v>
                </c:pt>
                <c:pt idx="2">
                  <c:v>2353</c:v>
                </c:pt>
                <c:pt idx="3">
                  <c:v>4123</c:v>
                </c:pt>
                <c:pt idx="4">
                  <c:v>5330</c:v>
                </c:pt>
                <c:pt idx="5">
                  <c:v>6803</c:v>
                </c:pt>
                <c:pt idx="6">
                  <c:v>7641</c:v>
                </c:pt>
                <c:pt idx="7">
                  <c:v>8684</c:v>
                </c:pt>
                <c:pt idx="8">
                  <c:v>9886</c:v>
                </c:pt>
                <c:pt idx="9">
                  <c:v>8774</c:v>
                </c:pt>
                <c:pt idx="10">
                  <c:v>8916</c:v>
                </c:pt>
                <c:pt idx="11">
                  <c:v>8821</c:v>
                </c:pt>
                <c:pt idx="12">
                  <c:v>8742</c:v>
                </c:pt>
                <c:pt idx="13">
                  <c:v>8226</c:v>
                </c:pt>
                <c:pt idx="14">
                  <c:v>8514</c:v>
                </c:pt>
                <c:pt idx="15">
                  <c:v>8234</c:v>
                </c:pt>
                <c:pt idx="16">
                  <c:v>8104</c:v>
                </c:pt>
                <c:pt idx="17">
                  <c:v>8730</c:v>
                </c:pt>
                <c:pt idx="18">
                  <c:v>8305</c:v>
                </c:pt>
                <c:pt idx="20">
                  <c:v>7910</c:v>
                </c:pt>
                <c:pt idx="21">
                  <c:v>6517</c:v>
                </c:pt>
                <c:pt idx="22">
                  <c:v>4958</c:v>
                </c:pt>
                <c:pt idx="23">
                  <c:v>3721</c:v>
                </c:pt>
                <c:pt idx="24">
                  <c:v>2181</c:v>
                </c:pt>
                <c:pt idx="25">
                  <c:v>350</c:v>
                </c:pt>
                <c:pt idx="26">
                  <c:v>-939</c:v>
                </c:pt>
                <c:pt idx="27">
                  <c:v>-2500</c:v>
                </c:pt>
                <c:pt idx="28">
                  <c:v>-168</c:v>
                </c:pt>
                <c:pt idx="29">
                  <c:v>764</c:v>
                </c:pt>
                <c:pt idx="30">
                  <c:v>1306</c:v>
                </c:pt>
                <c:pt idx="31">
                  <c:v>1624</c:v>
                </c:pt>
                <c:pt idx="32">
                  <c:v>2092</c:v>
                </c:pt>
                <c:pt idx="33">
                  <c:v>2698</c:v>
                </c:pt>
                <c:pt idx="34">
                  <c:v>3241</c:v>
                </c:pt>
                <c:pt idx="35">
                  <c:v>184</c:v>
                </c:pt>
                <c:pt idx="36">
                  <c:v>248</c:v>
                </c:pt>
                <c:pt idx="37">
                  <c:v>302</c:v>
                </c:pt>
                <c:pt idx="38">
                  <c:v>363</c:v>
                </c:pt>
                <c:pt idx="39">
                  <c:v>345</c:v>
                </c:pt>
                <c:pt idx="40">
                  <c:v>389</c:v>
                </c:pt>
                <c:pt idx="41">
                  <c:v>409</c:v>
                </c:pt>
                <c:pt idx="42">
                  <c:v>352</c:v>
                </c:pt>
                <c:pt idx="43">
                  <c:v>351</c:v>
                </c:pt>
                <c:pt idx="44">
                  <c:v>0</c:v>
                </c:pt>
                <c:pt idx="45">
                  <c:v>168495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35670947"/>
        <c:axId val="749926155"/>
      </c:lineChart>
      <c:catAx>
        <c:axId val="83567094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9926155"/>
        <c:crosses val="autoZero"/>
        <c:auto val="1"/>
        <c:lblAlgn val="ctr"/>
        <c:lblOffset val="100"/>
        <c:noMultiLvlLbl val="0"/>
      </c:catAx>
      <c:valAx>
        <c:axId val="74992615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567094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埃蒙小镇!$O$3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埃蒙小镇!$O$4:$O$64</c:f>
              <c:numCache>
                <c:formatCode>General</c:formatCode>
                <c:ptCount val="61"/>
                <c:pt idx="1">
                  <c:v>-140</c:v>
                </c:pt>
                <c:pt idx="2">
                  <c:v>-275</c:v>
                </c:pt>
                <c:pt idx="3">
                  <c:v>-140</c:v>
                </c:pt>
                <c:pt idx="4">
                  <c:v>-167</c:v>
                </c:pt>
                <c:pt idx="5">
                  <c:v>-295</c:v>
                </c:pt>
                <c:pt idx="6">
                  <c:v>-147</c:v>
                </c:pt>
                <c:pt idx="7">
                  <c:v>-146</c:v>
                </c:pt>
                <c:pt idx="8">
                  <c:v>-151</c:v>
                </c:pt>
                <c:pt idx="9">
                  <c:v>-151</c:v>
                </c:pt>
                <c:pt idx="10">
                  <c:v>-223</c:v>
                </c:pt>
                <c:pt idx="11">
                  <c:v>-155</c:v>
                </c:pt>
                <c:pt idx="12">
                  <c:v>-131</c:v>
                </c:pt>
                <c:pt idx="13">
                  <c:v>-254</c:v>
                </c:pt>
                <c:pt idx="14">
                  <c:v>-134</c:v>
                </c:pt>
                <c:pt idx="15">
                  <c:v>-144</c:v>
                </c:pt>
                <c:pt idx="16">
                  <c:v>-144</c:v>
                </c:pt>
                <c:pt idx="17">
                  <c:v>-199</c:v>
                </c:pt>
                <c:pt idx="18">
                  <c:v>-171</c:v>
                </c:pt>
                <c:pt idx="19">
                  <c:v>-146</c:v>
                </c:pt>
                <c:pt idx="20">
                  <c:v>-260</c:v>
                </c:pt>
                <c:pt idx="21">
                  <c:v>-142</c:v>
                </c:pt>
                <c:pt idx="22">
                  <c:v>-142</c:v>
                </c:pt>
                <c:pt idx="23">
                  <c:v>-129</c:v>
                </c:pt>
                <c:pt idx="24">
                  <c:v>-156</c:v>
                </c:pt>
                <c:pt idx="25">
                  <c:v>-258</c:v>
                </c:pt>
                <c:pt idx="27">
                  <c:v>-237</c:v>
                </c:pt>
                <c:pt idx="28">
                  <c:v>-116</c:v>
                </c:pt>
                <c:pt idx="29">
                  <c:v>-160</c:v>
                </c:pt>
                <c:pt idx="30">
                  <c:v>-264</c:v>
                </c:pt>
                <c:pt idx="31">
                  <c:v>-132</c:v>
                </c:pt>
                <c:pt idx="32">
                  <c:v>-171</c:v>
                </c:pt>
                <c:pt idx="33">
                  <c:v>-132</c:v>
                </c:pt>
                <c:pt idx="34">
                  <c:v>-152</c:v>
                </c:pt>
                <c:pt idx="35">
                  <c:v>-253</c:v>
                </c:pt>
                <c:pt idx="36">
                  <c:v>-229</c:v>
                </c:pt>
                <c:pt idx="37">
                  <c:v>-257</c:v>
                </c:pt>
                <c:pt idx="38">
                  <c:v>-258</c:v>
                </c:pt>
                <c:pt idx="39">
                  <c:v>-251</c:v>
                </c:pt>
                <c:pt idx="40">
                  <c:v>-143</c:v>
                </c:pt>
                <c:pt idx="41">
                  <c:v>-272</c:v>
                </c:pt>
                <c:pt idx="42">
                  <c:v>-379</c:v>
                </c:pt>
                <c:pt idx="43">
                  <c:v>-370</c:v>
                </c:pt>
                <c:pt idx="44">
                  <c:v>-128</c:v>
                </c:pt>
                <c:pt idx="45">
                  <c:v>-240</c:v>
                </c:pt>
                <c:pt idx="46">
                  <c:v>-214</c:v>
                </c:pt>
                <c:pt idx="47">
                  <c:v>-124</c:v>
                </c:pt>
                <c:pt idx="48">
                  <c:v>-122</c:v>
                </c:pt>
                <c:pt idx="49">
                  <c:v>-146</c:v>
                </c:pt>
                <c:pt idx="50">
                  <c:v>-256</c:v>
                </c:pt>
                <c:pt idx="51">
                  <c:v>-110</c:v>
                </c:pt>
                <c:pt idx="52">
                  <c:v>-125</c:v>
                </c:pt>
                <c:pt idx="53">
                  <c:v>-124</c:v>
                </c:pt>
                <c:pt idx="54">
                  <c:v>-117</c:v>
                </c:pt>
                <c:pt idx="55">
                  <c:v>-235</c:v>
                </c:pt>
                <c:pt idx="56">
                  <c:v>-134</c:v>
                </c:pt>
                <c:pt idx="57">
                  <c:v>-250</c:v>
                </c:pt>
                <c:pt idx="58">
                  <c:v>-227</c:v>
                </c:pt>
                <c:pt idx="59">
                  <c:v>0</c:v>
                </c:pt>
                <c:pt idx="60">
                  <c:v>-10728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埃蒙小镇!$P$3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埃蒙小镇!$P$4:$P$64</c:f>
              <c:numCache>
                <c:formatCode>General</c:formatCode>
                <c:ptCount val="61"/>
                <c:pt idx="1">
                  <c:v>351</c:v>
                </c:pt>
                <c:pt idx="2">
                  <c:v>778</c:v>
                </c:pt>
                <c:pt idx="3">
                  <c:v>421</c:v>
                </c:pt>
                <c:pt idx="4">
                  <c:v>543</c:v>
                </c:pt>
                <c:pt idx="5">
                  <c:v>893</c:v>
                </c:pt>
                <c:pt idx="6">
                  <c:v>425</c:v>
                </c:pt>
                <c:pt idx="7">
                  <c:v>423</c:v>
                </c:pt>
                <c:pt idx="8">
                  <c:v>427</c:v>
                </c:pt>
                <c:pt idx="9">
                  <c:v>694</c:v>
                </c:pt>
                <c:pt idx="10">
                  <c:v>354</c:v>
                </c:pt>
                <c:pt idx="11">
                  <c:v>482</c:v>
                </c:pt>
                <c:pt idx="12">
                  <c:v>351</c:v>
                </c:pt>
                <c:pt idx="13">
                  <c:v>681</c:v>
                </c:pt>
                <c:pt idx="14">
                  <c:v>317</c:v>
                </c:pt>
                <c:pt idx="15">
                  <c:v>395</c:v>
                </c:pt>
                <c:pt idx="16">
                  <c:v>684</c:v>
                </c:pt>
                <c:pt idx="17">
                  <c:v>552</c:v>
                </c:pt>
                <c:pt idx="18">
                  <c:v>312</c:v>
                </c:pt>
                <c:pt idx="19">
                  <c:v>360</c:v>
                </c:pt>
                <c:pt idx="20">
                  <c:v>658</c:v>
                </c:pt>
                <c:pt idx="21">
                  <c:v>330</c:v>
                </c:pt>
                <c:pt idx="22">
                  <c:v>641</c:v>
                </c:pt>
                <c:pt idx="23">
                  <c:v>293</c:v>
                </c:pt>
                <c:pt idx="24">
                  <c:v>364</c:v>
                </c:pt>
                <c:pt idx="25">
                  <c:v>508</c:v>
                </c:pt>
                <c:pt idx="27">
                  <c:v>599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105</c:v>
                </c:pt>
                <c:pt idx="37">
                  <c:v>10</c:v>
                </c:pt>
                <c:pt idx="38">
                  <c:v>28</c:v>
                </c:pt>
                <c:pt idx="39">
                  <c:v>14</c:v>
                </c:pt>
                <c:pt idx="40">
                  <c:v>-2</c:v>
                </c:pt>
                <c:pt idx="41">
                  <c:v>1</c:v>
                </c:pt>
                <c:pt idx="42">
                  <c:v>30</c:v>
                </c:pt>
                <c:pt idx="43">
                  <c:v>42</c:v>
                </c:pt>
                <c:pt idx="44">
                  <c:v>4</c:v>
                </c:pt>
                <c:pt idx="45">
                  <c:v>1</c:v>
                </c:pt>
                <c:pt idx="46">
                  <c:v>5</c:v>
                </c:pt>
                <c:pt idx="47">
                  <c:v>11</c:v>
                </c:pt>
                <c:pt idx="48">
                  <c:v>8</c:v>
                </c:pt>
                <c:pt idx="49">
                  <c:v>2</c:v>
                </c:pt>
                <c:pt idx="50">
                  <c:v>5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100000</c:v>
                </c:pt>
                <c:pt idx="60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埃蒙小镇!$Q$3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埃蒙小镇!$N$4:$N$64</c:f>
              <c:strCache>
                <c:ptCount val="61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>
                  <c:v>总计</c:v>
                </c:pt>
              </c:strCache>
            </c:strRef>
          </c:cat>
          <c:val>
            <c:numRef>
              <c:f>埃蒙小镇!$Q$4:$Q$64</c:f>
              <c:numCache>
                <c:formatCode>General</c:formatCode>
                <c:ptCount val="61"/>
                <c:pt idx="1">
                  <c:v>1532</c:v>
                </c:pt>
                <c:pt idx="2">
                  <c:v>1959</c:v>
                </c:pt>
                <c:pt idx="3">
                  <c:v>2380</c:v>
                </c:pt>
                <c:pt idx="4">
                  <c:v>2923</c:v>
                </c:pt>
                <c:pt idx="5">
                  <c:v>3273</c:v>
                </c:pt>
                <c:pt idx="6">
                  <c:v>3698</c:v>
                </c:pt>
                <c:pt idx="7">
                  <c:v>3071</c:v>
                </c:pt>
                <c:pt idx="8">
                  <c:v>3367</c:v>
                </c:pt>
                <c:pt idx="9">
                  <c:v>3180</c:v>
                </c:pt>
                <c:pt idx="10">
                  <c:v>3210</c:v>
                </c:pt>
                <c:pt idx="11">
                  <c:v>3271</c:v>
                </c:pt>
                <c:pt idx="12">
                  <c:v>3079</c:v>
                </c:pt>
                <c:pt idx="13">
                  <c:v>3059</c:v>
                </c:pt>
                <c:pt idx="14">
                  <c:v>2951</c:v>
                </c:pt>
                <c:pt idx="15">
                  <c:v>2923</c:v>
                </c:pt>
                <c:pt idx="16">
                  <c:v>2785</c:v>
                </c:pt>
                <c:pt idx="17">
                  <c:v>2781</c:v>
                </c:pt>
                <c:pt idx="18">
                  <c:v>2888</c:v>
                </c:pt>
                <c:pt idx="19">
                  <c:v>2766</c:v>
                </c:pt>
                <c:pt idx="20">
                  <c:v>2713</c:v>
                </c:pt>
                <c:pt idx="21">
                  <c:v>2713</c:v>
                </c:pt>
                <c:pt idx="22">
                  <c:v>2707</c:v>
                </c:pt>
                <c:pt idx="23">
                  <c:v>2504</c:v>
                </c:pt>
                <c:pt idx="24">
                  <c:v>2579</c:v>
                </c:pt>
                <c:pt idx="25">
                  <c:v>2311</c:v>
                </c:pt>
                <c:pt idx="27">
                  <c:v>2238</c:v>
                </c:pt>
                <c:pt idx="28">
                  <c:v>1924</c:v>
                </c:pt>
                <c:pt idx="29">
                  <c:v>1434</c:v>
                </c:pt>
                <c:pt idx="30">
                  <c:v>1120</c:v>
                </c:pt>
                <c:pt idx="31">
                  <c:v>695</c:v>
                </c:pt>
                <c:pt idx="32">
                  <c:v>160</c:v>
                </c:pt>
                <c:pt idx="33">
                  <c:v>-116</c:v>
                </c:pt>
                <c:pt idx="34">
                  <c:v>-664</c:v>
                </c:pt>
                <c:pt idx="35">
                  <c:v>-154</c:v>
                </c:pt>
                <c:pt idx="36">
                  <c:v>168</c:v>
                </c:pt>
                <c:pt idx="37">
                  <c:v>339</c:v>
                </c:pt>
                <c:pt idx="38">
                  <c:v>460</c:v>
                </c:pt>
                <c:pt idx="39">
                  <c:v>589</c:v>
                </c:pt>
                <c:pt idx="40">
                  <c:v>758</c:v>
                </c:pt>
                <c:pt idx="41">
                  <c:v>893</c:v>
                </c:pt>
                <c:pt idx="42">
                  <c:v>157</c:v>
                </c:pt>
                <c:pt idx="43">
                  <c:v>67</c:v>
                </c:pt>
                <c:pt idx="44">
                  <c:v>72</c:v>
                </c:pt>
                <c:pt idx="45">
                  <c:v>58</c:v>
                </c:pt>
                <c:pt idx="46">
                  <c:v>49</c:v>
                </c:pt>
                <c:pt idx="47">
                  <c:v>63</c:v>
                </c:pt>
                <c:pt idx="48">
                  <c:v>73</c:v>
                </c:pt>
                <c:pt idx="49">
                  <c:v>72</c:v>
                </c:pt>
                <c:pt idx="50">
                  <c:v>49</c:v>
                </c:pt>
                <c:pt idx="51">
                  <c:v>33</c:v>
                </c:pt>
                <c:pt idx="52">
                  <c:v>-196</c:v>
                </c:pt>
                <c:pt idx="53">
                  <c:v>-317</c:v>
                </c:pt>
                <c:pt idx="54">
                  <c:v>-442</c:v>
                </c:pt>
                <c:pt idx="55">
                  <c:v>-571</c:v>
                </c:pt>
                <c:pt idx="56">
                  <c:v>-713</c:v>
                </c:pt>
                <c:pt idx="57">
                  <c:v>-831</c:v>
                </c:pt>
                <c:pt idx="58">
                  <c:v>-945</c:v>
                </c:pt>
                <c:pt idx="59">
                  <c:v>0</c:v>
                </c:pt>
                <c:pt idx="60">
                  <c:v>77145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3237217"/>
        <c:axId val="350985287"/>
      </c:lineChart>
      <c:catAx>
        <c:axId val="3932372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0985287"/>
        <c:crosses val="autoZero"/>
        <c:auto val="1"/>
        <c:lblAlgn val="ctr"/>
        <c:lblOffset val="100"/>
        <c:noMultiLvlLbl val="0"/>
      </c:catAx>
      <c:valAx>
        <c:axId val="3509852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32372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书情文化!$X$3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书情文化!$X$4:$X$53</c:f>
              <c:numCache>
                <c:formatCode>General</c:formatCode>
                <c:ptCount val="50"/>
                <c:pt idx="1">
                  <c:v>0</c:v>
                </c:pt>
                <c:pt idx="2">
                  <c:v>-525</c:v>
                </c:pt>
                <c:pt idx="3">
                  <c:v>-643</c:v>
                </c:pt>
                <c:pt idx="4">
                  <c:v>-686</c:v>
                </c:pt>
                <c:pt idx="5">
                  <c:v>-1048</c:v>
                </c:pt>
                <c:pt idx="6">
                  <c:v>-952</c:v>
                </c:pt>
                <c:pt idx="7">
                  <c:v>-633</c:v>
                </c:pt>
                <c:pt idx="8">
                  <c:v>-696</c:v>
                </c:pt>
                <c:pt idx="9">
                  <c:v>-1240</c:v>
                </c:pt>
                <c:pt idx="10">
                  <c:v>-681</c:v>
                </c:pt>
                <c:pt idx="11">
                  <c:v>-1135</c:v>
                </c:pt>
                <c:pt idx="12">
                  <c:v>-634</c:v>
                </c:pt>
                <c:pt idx="13">
                  <c:v>-735</c:v>
                </c:pt>
                <c:pt idx="14">
                  <c:v>-1216</c:v>
                </c:pt>
                <c:pt idx="16">
                  <c:v>-1235</c:v>
                </c:pt>
                <c:pt idx="17">
                  <c:v>-610</c:v>
                </c:pt>
                <c:pt idx="18">
                  <c:v>-705</c:v>
                </c:pt>
                <c:pt idx="19">
                  <c:v>-935</c:v>
                </c:pt>
                <c:pt idx="20">
                  <c:v>-624</c:v>
                </c:pt>
                <c:pt idx="21">
                  <c:v>-807</c:v>
                </c:pt>
                <c:pt idx="22">
                  <c:v>-623</c:v>
                </c:pt>
                <c:pt idx="23">
                  <c:v>-717</c:v>
                </c:pt>
                <c:pt idx="24">
                  <c:v>-1193</c:v>
                </c:pt>
                <c:pt idx="25">
                  <c:v>-1081</c:v>
                </c:pt>
                <c:pt idx="26">
                  <c:v>-1213</c:v>
                </c:pt>
                <c:pt idx="27">
                  <c:v>-1217</c:v>
                </c:pt>
                <c:pt idx="28">
                  <c:v>-1187</c:v>
                </c:pt>
                <c:pt idx="29">
                  <c:v>-676</c:v>
                </c:pt>
                <c:pt idx="30">
                  <c:v>-1286</c:v>
                </c:pt>
                <c:pt idx="31">
                  <c:v>-1792</c:v>
                </c:pt>
                <c:pt idx="32">
                  <c:v>-1786</c:v>
                </c:pt>
                <c:pt idx="33">
                  <c:v>-645</c:v>
                </c:pt>
                <c:pt idx="34">
                  <c:v>-1211</c:v>
                </c:pt>
                <c:pt idx="35">
                  <c:v>-1081</c:v>
                </c:pt>
                <c:pt idx="36">
                  <c:v>-624</c:v>
                </c:pt>
                <c:pt idx="37">
                  <c:v>-617</c:v>
                </c:pt>
                <c:pt idx="38">
                  <c:v>-730</c:v>
                </c:pt>
                <c:pt idx="39">
                  <c:v>-1280</c:v>
                </c:pt>
                <c:pt idx="40">
                  <c:v>-961</c:v>
                </c:pt>
                <c:pt idx="41">
                  <c:v>-717</c:v>
                </c:pt>
                <c:pt idx="42">
                  <c:v>-620</c:v>
                </c:pt>
                <c:pt idx="43">
                  <c:v>-586</c:v>
                </c:pt>
                <c:pt idx="44">
                  <c:v>-1178</c:v>
                </c:pt>
                <c:pt idx="45">
                  <c:v>-672</c:v>
                </c:pt>
                <c:pt idx="46">
                  <c:v>-774</c:v>
                </c:pt>
                <c:pt idx="47">
                  <c:v>-1136</c:v>
                </c:pt>
                <c:pt idx="48">
                  <c:v>0</c:v>
                </c:pt>
                <c:pt idx="49">
                  <c:v>-41343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书情文化!$Y$3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书情文化!$Y$4:$Y$53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1714</c:v>
                </c:pt>
                <c:pt idx="4">
                  <c:v>1643</c:v>
                </c:pt>
                <c:pt idx="5">
                  <c:v>2620</c:v>
                </c:pt>
                <c:pt idx="6">
                  <c:v>2433</c:v>
                </c:pt>
                <c:pt idx="7">
                  <c:v>1339</c:v>
                </c:pt>
                <c:pt idx="8">
                  <c:v>1482</c:v>
                </c:pt>
                <c:pt idx="9">
                  <c:v>2895</c:v>
                </c:pt>
                <c:pt idx="10">
                  <c:v>1502</c:v>
                </c:pt>
                <c:pt idx="11">
                  <c:v>2464</c:v>
                </c:pt>
                <c:pt idx="12">
                  <c:v>1176</c:v>
                </c:pt>
                <c:pt idx="13">
                  <c:v>1519</c:v>
                </c:pt>
                <c:pt idx="14">
                  <c:v>2433</c:v>
                </c:pt>
                <c:pt idx="16">
                  <c:v>2656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-9</c:v>
                </c:pt>
                <c:pt idx="26">
                  <c:v>30</c:v>
                </c:pt>
                <c:pt idx="27">
                  <c:v>46</c:v>
                </c:pt>
                <c:pt idx="28">
                  <c:v>56</c:v>
                </c:pt>
                <c:pt idx="29">
                  <c:v>19</c:v>
                </c:pt>
                <c:pt idx="30">
                  <c:v>136</c:v>
                </c:pt>
                <c:pt idx="31">
                  <c:v>215</c:v>
                </c:pt>
                <c:pt idx="32">
                  <c:v>147</c:v>
                </c:pt>
                <c:pt idx="33">
                  <c:v>71</c:v>
                </c:pt>
                <c:pt idx="34">
                  <c:v>68</c:v>
                </c:pt>
                <c:pt idx="35">
                  <c:v>-11</c:v>
                </c:pt>
                <c:pt idx="36">
                  <c:v>52</c:v>
                </c:pt>
                <c:pt idx="37">
                  <c:v>43</c:v>
                </c:pt>
                <c:pt idx="38">
                  <c:v>148</c:v>
                </c:pt>
                <c:pt idx="39">
                  <c:v>154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666666666</c:v>
                </c:pt>
                <c:pt idx="4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书情文化!$Z$3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书情文化!$W$4:$W$53</c:f>
              <c:strCache>
                <c:ptCount val="50"/>
                <c:pt idx="0">
                  <c:v>(空白)</c:v>
                </c:pt>
                <c:pt idx="1" c:formatCode="yyyy/m/d">
                  <c:v>2019/5/29</c:v>
                </c:pt>
                <c:pt idx="2" c:formatCode="yyyy/m/d">
                  <c:v>2019/5/30</c:v>
                </c:pt>
                <c:pt idx="3" c:formatCode="yyyy/m/d">
                  <c:v>2019/5/31</c:v>
                </c:pt>
                <c:pt idx="4" c:formatCode="yyyy/m/d">
                  <c:v>2019/6/1</c:v>
                </c:pt>
                <c:pt idx="5" c:formatCode="yyyy/m/d">
                  <c:v>2019/6/2</c:v>
                </c:pt>
                <c:pt idx="6" c:formatCode="yyyy/m/d">
                  <c:v>2019/6/3</c:v>
                </c:pt>
                <c:pt idx="7" c:formatCode="yyyy/m/d">
                  <c:v>2019/6/4</c:v>
                </c:pt>
                <c:pt idx="8" c:formatCode="yyyy/m/d">
                  <c:v>2019/6/5</c:v>
                </c:pt>
                <c:pt idx="9" c:formatCode="yyyy/m/d">
                  <c:v>2019/6/6</c:v>
                </c:pt>
                <c:pt idx="10" c:formatCode="yyyy/m/d">
                  <c:v>2019/6/7</c:v>
                </c:pt>
                <c:pt idx="11" c:formatCode="yyyy/m/d">
                  <c:v>2019/6/8</c:v>
                </c:pt>
                <c:pt idx="12" c:formatCode="yyyy/m/d">
                  <c:v>2019/6/9</c:v>
                </c:pt>
                <c:pt idx="13" c:formatCode="yyyy/m/d">
                  <c:v>2019/6/10</c:v>
                </c:pt>
                <c:pt idx="14" c:formatCode="yyyy/m/d">
                  <c:v>2019/6/11</c:v>
                </c:pt>
                <c:pt idx="15" c:formatCode="yyyy/m/d">
                  <c:v>2019/6/12</c:v>
                </c:pt>
                <c:pt idx="16" c:formatCode="yyyy/m/d">
                  <c:v>2019/6/13</c:v>
                </c:pt>
                <c:pt idx="17" c:formatCode="yyyy/m/d">
                  <c:v>2019/6/14</c:v>
                </c:pt>
                <c:pt idx="18" c:formatCode="yyyy/m/d">
                  <c:v>2019/6/15</c:v>
                </c:pt>
                <c:pt idx="19" c:formatCode="yyyy/m/d">
                  <c:v>2019/6/16</c:v>
                </c:pt>
                <c:pt idx="20" c:formatCode="yyyy/m/d">
                  <c:v>2019/6/17</c:v>
                </c:pt>
                <c:pt idx="21" c:formatCode="yyyy/m/d">
                  <c:v>2019/6/18</c:v>
                </c:pt>
                <c:pt idx="22" c:formatCode="yyyy/m/d">
                  <c:v>2019/6/19</c:v>
                </c:pt>
                <c:pt idx="23" c:formatCode="yyyy/m/d">
                  <c:v>2019/6/20</c:v>
                </c:pt>
                <c:pt idx="24" c:formatCode="yyyy/m/d">
                  <c:v>2019/6/21</c:v>
                </c:pt>
                <c:pt idx="25" c:formatCode="yyyy/m/d">
                  <c:v>2019/6/22</c:v>
                </c:pt>
                <c:pt idx="26" c:formatCode="yyyy/m/d">
                  <c:v>2019/6/23</c:v>
                </c:pt>
                <c:pt idx="27" c:formatCode="yyyy/m/d">
                  <c:v>2019/6/24</c:v>
                </c:pt>
                <c:pt idx="28" c:formatCode="yyyy/m/d">
                  <c:v>2019/6/25</c:v>
                </c:pt>
                <c:pt idx="29" c:formatCode="yyyy/m/d">
                  <c:v>2019/6/26</c:v>
                </c:pt>
                <c:pt idx="30" c:formatCode="yyyy/m/d">
                  <c:v>2019/6/27</c:v>
                </c:pt>
                <c:pt idx="31" c:formatCode="yyyy/m/d">
                  <c:v>2019/6/28</c:v>
                </c:pt>
                <c:pt idx="32" c:formatCode="yyyy/m/d">
                  <c:v>2019/6/29</c:v>
                </c:pt>
                <c:pt idx="33" c:formatCode="yyyy/m/d">
                  <c:v>2019/6/30</c:v>
                </c:pt>
                <c:pt idx="34" c:formatCode="yyyy/m/d">
                  <c:v>2019/7/1</c:v>
                </c:pt>
                <c:pt idx="35" c:formatCode="yyyy/m/d">
                  <c:v>2019/7/2</c:v>
                </c:pt>
                <c:pt idx="36" c:formatCode="yyyy/m/d">
                  <c:v>2019/7/3</c:v>
                </c:pt>
                <c:pt idx="37" c:formatCode="yyyy/m/d">
                  <c:v>2019/7/4</c:v>
                </c:pt>
                <c:pt idx="38" c:formatCode="yyyy/m/d">
                  <c:v>2019/7/5</c:v>
                </c:pt>
                <c:pt idx="39" c:formatCode="yyyy/m/d">
                  <c:v>2019/7/6</c:v>
                </c:pt>
                <c:pt idx="40" c:formatCode="yyyy/m/d">
                  <c:v>2019/7/7</c:v>
                </c:pt>
                <c:pt idx="41" c:formatCode="yyyy/m/d">
                  <c:v>2019/7/8</c:v>
                </c:pt>
                <c:pt idx="42" c:formatCode="yyyy/m/d">
                  <c:v>2019/7/9</c:v>
                </c:pt>
                <c:pt idx="43" c:formatCode="yyyy/m/d">
                  <c:v>2019/7/10</c:v>
                </c:pt>
                <c:pt idx="44" c:formatCode="yyyy/m/d">
                  <c:v>2019/7/11</c:v>
                </c:pt>
                <c:pt idx="45" c:formatCode="yyyy/m/d">
                  <c:v>2019/7/12</c:v>
                </c:pt>
                <c:pt idx="46" c:formatCode="yyyy/m/d">
                  <c:v>2019/7/13</c:v>
                </c:pt>
                <c:pt idx="47" c:formatCode="yyyy/m/d">
                  <c:v>2019/7/14</c:v>
                </c:pt>
                <c:pt idx="48" c:formatCode="yyyy/m/d">
                  <c:v>2019/7/15</c:v>
                </c:pt>
                <c:pt idx="49">
                  <c:v>总计</c:v>
                </c:pt>
              </c:strCache>
            </c:strRef>
          </c:cat>
          <c:val>
            <c:numRef>
              <c:f>书情文化!$Z$4:$Z$53</c:f>
              <c:numCache>
                <c:formatCode>General</c:formatCode>
                <c:ptCount val="50"/>
                <c:pt idx="1">
                  <c:v>0</c:v>
                </c:pt>
                <c:pt idx="2">
                  <c:v>1116</c:v>
                </c:pt>
                <c:pt idx="3">
                  <c:v>2830</c:v>
                </c:pt>
                <c:pt idx="4">
                  <c:v>4473</c:v>
                </c:pt>
                <c:pt idx="5">
                  <c:v>5450</c:v>
                </c:pt>
                <c:pt idx="6">
                  <c:v>6906</c:v>
                </c:pt>
                <c:pt idx="7">
                  <c:v>8686</c:v>
                </c:pt>
                <c:pt idx="8">
                  <c:v>10168</c:v>
                </c:pt>
                <c:pt idx="9">
                  <c:v>11581</c:v>
                </c:pt>
                <c:pt idx="10">
                  <c:v>11967</c:v>
                </c:pt>
                <c:pt idx="11">
                  <c:v>11215</c:v>
                </c:pt>
                <c:pt idx="12">
                  <c:v>10748</c:v>
                </c:pt>
                <c:pt idx="13">
                  <c:v>11393</c:v>
                </c:pt>
                <c:pt idx="14">
                  <c:v>10410</c:v>
                </c:pt>
                <c:pt idx="16">
                  <c:v>10245</c:v>
                </c:pt>
                <c:pt idx="17">
                  <c:v>8327</c:v>
                </c:pt>
                <c:pt idx="18">
                  <c:v>6120</c:v>
                </c:pt>
                <c:pt idx="19">
                  <c:v>4793</c:v>
                </c:pt>
                <c:pt idx="20">
                  <c:v>2890</c:v>
                </c:pt>
                <c:pt idx="21">
                  <c:v>564</c:v>
                </c:pt>
                <c:pt idx="22">
                  <c:v>-973</c:v>
                </c:pt>
                <c:pt idx="23">
                  <c:v>-3021</c:v>
                </c:pt>
                <c:pt idx="24">
                  <c:v>80</c:v>
                </c:pt>
                <c:pt idx="25">
                  <c:v>1292</c:v>
                </c:pt>
                <c:pt idx="26">
                  <c:v>1870</c:v>
                </c:pt>
                <c:pt idx="27">
                  <c:v>2273</c:v>
                </c:pt>
                <c:pt idx="28">
                  <c:v>2915</c:v>
                </c:pt>
                <c:pt idx="29">
                  <c:v>3741</c:v>
                </c:pt>
                <c:pt idx="30">
                  <c:v>4481</c:v>
                </c:pt>
                <c:pt idx="31">
                  <c:v>289</c:v>
                </c:pt>
                <c:pt idx="32">
                  <c:v>369</c:v>
                </c:pt>
                <c:pt idx="33">
                  <c:v>418</c:v>
                </c:pt>
                <c:pt idx="34">
                  <c:v>407</c:v>
                </c:pt>
                <c:pt idx="35">
                  <c:v>361</c:v>
                </c:pt>
                <c:pt idx="36">
                  <c:v>395</c:v>
                </c:pt>
                <c:pt idx="37">
                  <c:v>419</c:v>
                </c:pt>
                <c:pt idx="38">
                  <c:v>450</c:v>
                </c:pt>
                <c:pt idx="39">
                  <c:v>358</c:v>
                </c:pt>
                <c:pt idx="40">
                  <c:v>-102</c:v>
                </c:pt>
                <c:pt idx="41">
                  <c:v>-890</c:v>
                </c:pt>
                <c:pt idx="42">
                  <c:v>-1507</c:v>
                </c:pt>
                <c:pt idx="43">
                  <c:v>-2085</c:v>
                </c:pt>
                <c:pt idx="44">
                  <c:v>-2729</c:v>
                </c:pt>
                <c:pt idx="45">
                  <c:v>-3444</c:v>
                </c:pt>
                <c:pt idx="46">
                  <c:v>-4173</c:v>
                </c:pt>
                <c:pt idx="47">
                  <c:v>-4734</c:v>
                </c:pt>
                <c:pt idx="48">
                  <c:v>0</c:v>
                </c:pt>
                <c:pt idx="49">
                  <c:v>136342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9514717"/>
        <c:axId val="582477419"/>
      </c:lineChart>
      <c:catAx>
        <c:axId val="199514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477419"/>
        <c:crosses val="autoZero"/>
        <c:auto val="1"/>
        <c:lblAlgn val="ctr"/>
        <c:lblOffset val="100"/>
        <c:noMultiLvlLbl val="0"/>
      </c:catAx>
      <c:valAx>
        <c:axId val="5824774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9514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冠城南园!$AC$3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冠城南园!$AC$4:$AC$61</c:f>
              <c:numCache>
                <c:formatCode>General</c:formatCode>
                <c:ptCount val="58"/>
                <c:pt idx="1">
                  <c:v>0</c:v>
                </c:pt>
                <c:pt idx="2">
                  <c:v>-341</c:v>
                </c:pt>
                <c:pt idx="3">
                  <c:v>-371</c:v>
                </c:pt>
                <c:pt idx="4">
                  <c:v>-312</c:v>
                </c:pt>
                <c:pt idx="5">
                  <c:v>-605</c:v>
                </c:pt>
                <c:pt idx="6">
                  <c:v>-321</c:v>
                </c:pt>
                <c:pt idx="7">
                  <c:v>-343</c:v>
                </c:pt>
                <c:pt idx="8">
                  <c:v>-524</c:v>
                </c:pt>
                <c:pt idx="9">
                  <c:v>-476</c:v>
                </c:pt>
                <c:pt idx="10">
                  <c:v>-410</c:v>
                </c:pt>
                <c:pt idx="11">
                  <c:v>-348</c:v>
                </c:pt>
                <c:pt idx="12">
                  <c:v>-620</c:v>
                </c:pt>
                <c:pt idx="13">
                  <c:v>-340</c:v>
                </c:pt>
                <c:pt idx="14">
                  <c:v>-567</c:v>
                </c:pt>
                <c:pt idx="15">
                  <c:v>-317</c:v>
                </c:pt>
                <c:pt idx="16">
                  <c:v>-367</c:v>
                </c:pt>
                <c:pt idx="17">
                  <c:v>-553</c:v>
                </c:pt>
                <c:pt idx="19">
                  <c:v>-614</c:v>
                </c:pt>
                <c:pt idx="20">
                  <c:v>-377</c:v>
                </c:pt>
                <c:pt idx="21">
                  <c:v>-275</c:v>
                </c:pt>
                <c:pt idx="22">
                  <c:v>-521</c:v>
                </c:pt>
                <c:pt idx="23">
                  <c:v>-312</c:v>
                </c:pt>
                <c:pt idx="24">
                  <c:v>-403</c:v>
                </c:pt>
                <c:pt idx="25">
                  <c:v>-311</c:v>
                </c:pt>
                <c:pt idx="26">
                  <c:v>-358</c:v>
                </c:pt>
                <c:pt idx="27">
                  <c:v>-596</c:v>
                </c:pt>
                <c:pt idx="28">
                  <c:v>-540</c:v>
                </c:pt>
                <c:pt idx="29">
                  <c:v>-606</c:v>
                </c:pt>
                <c:pt idx="30">
                  <c:v>-608</c:v>
                </c:pt>
                <c:pt idx="31">
                  <c:v>-593</c:v>
                </c:pt>
                <c:pt idx="32">
                  <c:v>-338</c:v>
                </c:pt>
                <c:pt idx="33">
                  <c:v>-643</c:v>
                </c:pt>
                <c:pt idx="34">
                  <c:v>-895</c:v>
                </c:pt>
                <c:pt idx="35">
                  <c:v>-892</c:v>
                </c:pt>
                <c:pt idx="36">
                  <c:v>-322</c:v>
                </c:pt>
                <c:pt idx="37">
                  <c:v>-605</c:v>
                </c:pt>
                <c:pt idx="38">
                  <c:v>-540</c:v>
                </c:pt>
                <c:pt idx="39">
                  <c:v>-312</c:v>
                </c:pt>
                <c:pt idx="40">
                  <c:v>-308</c:v>
                </c:pt>
                <c:pt idx="41">
                  <c:v>-365</c:v>
                </c:pt>
                <c:pt idx="42">
                  <c:v>-640</c:v>
                </c:pt>
                <c:pt idx="43">
                  <c:v>-480</c:v>
                </c:pt>
                <c:pt idx="44">
                  <c:v>-358</c:v>
                </c:pt>
                <c:pt idx="45">
                  <c:v>-310</c:v>
                </c:pt>
                <c:pt idx="46">
                  <c:v>-293</c:v>
                </c:pt>
                <c:pt idx="47">
                  <c:v>-589</c:v>
                </c:pt>
                <c:pt idx="48">
                  <c:v>-340</c:v>
                </c:pt>
                <c:pt idx="49">
                  <c:v>-387</c:v>
                </c:pt>
                <c:pt idx="50">
                  <c:v>-564</c:v>
                </c:pt>
                <c:pt idx="51">
                  <c:v>-344</c:v>
                </c:pt>
                <c:pt idx="52">
                  <c:v>-296</c:v>
                </c:pt>
                <c:pt idx="53">
                  <c:v>-582</c:v>
                </c:pt>
                <c:pt idx="54">
                  <c:v>-549</c:v>
                </c:pt>
                <c:pt idx="56">
                  <c:v>0</c:v>
                </c:pt>
                <c:pt idx="57">
                  <c:v>-23881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冠城南园!$AD$3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冠城南园!$AD$4:$AD$61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976</c:v>
                </c:pt>
                <c:pt idx="4">
                  <c:v>826</c:v>
                </c:pt>
                <c:pt idx="5">
                  <c:v>1453</c:v>
                </c:pt>
                <c:pt idx="6">
                  <c:v>709</c:v>
                </c:pt>
                <c:pt idx="7">
                  <c:v>809</c:v>
                </c:pt>
                <c:pt idx="8">
                  <c:v>1212</c:v>
                </c:pt>
                <c:pt idx="9">
                  <c:v>1022</c:v>
                </c:pt>
                <c:pt idx="10">
                  <c:v>560</c:v>
                </c:pt>
                <c:pt idx="11">
                  <c:v>872</c:v>
                </c:pt>
                <c:pt idx="12">
                  <c:v>1554</c:v>
                </c:pt>
                <c:pt idx="13">
                  <c:v>700</c:v>
                </c:pt>
                <c:pt idx="14">
                  <c:v>1122</c:v>
                </c:pt>
                <c:pt idx="15">
                  <c:v>594</c:v>
                </c:pt>
                <c:pt idx="16">
                  <c:v>690</c:v>
                </c:pt>
                <c:pt idx="17">
                  <c:v>618</c:v>
                </c:pt>
                <c:pt idx="19">
                  <c:v>1396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32</c:v>
                </c:pt>
                <c:pt idx="29">
                  <c:v>38</c:v>
                </c:pt>
                <c:pt idx="30">
                  <c:v>23</c:v>
                </c:pt>
                <c:pt idx="31">
                  <c:v>27</c:v>
                </c:pt>
                <c:pt idx="32">
                  <c:v>5</c:v>
                </c:pt>
                <c:pt idx="33">
                  <c:v>46</c:v>
                </c:pt>
                <c:pt idx="34">
                  <c:v>95</c:v>
                </c:pt>
                <c:pt idx="35">
                  <c:v>97</c:v>
                </c:pt>
                <c:pt idx="36">
                  <c:v>16</c:v>
                </c:pt>
                <c:pt idx="37">
                  <c:v>16</c:v>
                </c:pt>
                <c:pt idx="38">
                  <c:v>31</c:v>
                </c:pt>
                <c:pt idx="39">
                  <c:v>40</c:v>
                </c:pt>
                <c:pt idx="40">
                  <c:v>42</c:v>
                </c:pt>
                <c:pt idx="41">
                  <c:v>34</c:v>
                </c:pt>
                <c:pt idx="42">
                  <c:v>70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3900000</c:v>
                </c:pt>
                <c:pt idx="57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冠城南园!$AE$3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冠城南园!$AB$4:$AB$61</c:f>
              <c:strCache>
                <c:ptCount val="58"/>
                <c:pt idx="0">
                  <c:v>(空白)</c:v>
                </c:pt>
                <c:pt idx="1" c:formatCode="yyyy/m/d">
                  <c:v>2019/5/26</c:v>
                </c:pt>
                <c:pt idx="2" c:formatCode="yyyy/m/d">
                  <c:v>2019/5/27</c:v>
                </c:pt>
                <c:pt idx="3" c:formatCode="yyyy/m/d">
                  <c:v>2019/5/28</c:v>
                </c:pt>
                <c:pt idx="4" c:formatCode="yyyy/m/d">
                  <c:v>2019/5/29</c:v>
                </c:pt>
                <c:pt idx="5" c:formatCode="yyyy/m/d">
                  <c:v>2019/5/30</c:v>
                </c:pt>
                <c:pt idx="6" c:formatCode="yyyy/m/d">
                  <c:v>2019/5/31</c:v>
                </c:pt>
                <c:pt idx="7" c:formatCode="yyyy/m/d">
                  <c:v>2019/6/1</c:v>
                </c:pt>
                <c:pt idx="8" c:formatCode="yyyy/m/d">
                  <c:v>2019/6/2</c:v>
                </c:pt>
                <c:pt idx="9" c:formatCode="yyyy/m/d">
                  <c:v>2019/6/3</c:v>
                </c:pt>
                <c:pt idx="10" c:formatCode="yyyy/m/d">
                  <c:v>2019/6/4</c:v>
                </c:pt>
                <c:pt idx="11" c:formatCode="yyyy/m/d">
                  <c:v>2019/6/5</c:v>
                </c:pt>
                <c:pt idx="12" c:formatCode="yyyy/m/d">
                  <c:v>2019/6/6</c:v>
                </c:pt>
                <c:pt idx="13" c:formatCode="yyyy/m/d">
                  <c:v>2019/6/7</c:v>
                </c:pt>
                <c:pt idx="14" c:formatCode="yyyy/m/d">
                  <c:v>2019/6/8</c:v>
                </c:pt>
                <c:pt idx="15" c:formatCode="yyyy/m/d">
                  <c:v>2019/6/9</c:v>
                </c:pt>
                <c:pt idx="16" c:formatCode="yyyy/m/d">
                  <c:v>2019/6/10</c:v>
                </c:pt>
                <c:pt idx="17" c:formatCode="yyyy/m/d">
                  <c:v>2019/6/11</c:v>
                </c:pt>
                <c:pt idx="18" c:formatCode="yyyy/m/d">
                  <c:v>2019/6/12</c:v>
                </c:pt>
                <c:pt idx="19" c:formatCode="yyyy/m/d">
                  <c:v>2019/6/13</c:v>
                </c:pt>
                <c:pt idx="20" c:formatCode="yyyy/m/d">
                  <c:v>2019/6/14</c:v>
                </c:pt>
                <c:pt idx="21" c:formatCode="yyyy/m/d">
                  <c:v>2019/6/15</c:v>
                </c:pt>
                <c:pt idx="22" c:formatCode="yyyy/m/d">
                  <c:v>2019/6/16</c:v>
                </c:pt>
                <c:pt idx="23" c:formatCode="yyyy/m/d">
                  <c:v>2019/6/17</c:v>
                </c:pt>
                <c:pt idx="24" c:formatCode="yyyy/m/d">
                  <c:v>2019/6/18</c:v>
                </c:pt>
                <c:pt idx="25" c:formatCode="yyyy/m/d">
                  <c:v>2019/6/19</c:v>
                </c:pt>
                <c:pt idx="26" c:formatCode="yyyy/m/d">
                  <c:v>2019/6/20</c:v>
                </c:pt>
                <c:pt idx="27" c:formatCode="yyyy/m/d">
                  <c:v>2019/6/21</c:v>
                </c:pt>
                <c:pt idx="28" c:formatCode="yyyy/m/d">
                  <c:v>2019/6/22</c:v>
                </c:pt>
                <c:pt idx="29" c:formatCode="yyyy/m/d">
                  <c:v>2019/6/23</c:v>
                </c:pt>
                <c:pt idx="30" c:formatCode="yyyy/m/d">
                  <c:v>2019/6/24</c:v>
                </c:pt>
                <c:pt idx="31" c:formatCode="yyyy/m/d">
                  <c:v>2019/6/25</c:v>
                </c:pt>
                <c:pt idx="32" c:formatCode="yyyy/m/d">
                  <c:v>2019/6/26</c:v>
                </c:pt>
                <c:pt idx="33" c:formatCode="yyyy/m/d">
                  <c:v>2019/6/27</c:v>
                </c:pt>
                <c:pt idx="34" c:formatCode="yyyy/m/d">
                  <c:v>2019/6/28</c:v>
                </c:pt>
                <c:pt idx="35" c:formatCode="yyyy/m/d">
                  <c:v>2019/6/29</c:v>
                </c:pt>
                <c:pt idx="36" c:formatCode="yyyy/m/d">
                  <c:v>2019/6/30</c:v>
                </c:pt>
                <c:pt idx="37" c:formatCode="yyyy/m/d">
                  <c:v>2019/7/1</c:v>
                </c:pt>
                <c:pt idx="38" c:formatCode="yyyy/m/d">
                  <c:v>2019/7/2</c:v>
                </c:pt>
                <c:pt idx="39" c:formatCode="yyyy/m/d">
                  <c:v>2019/7/3</c:v>
                </c:pt>
                <c:pt idx="40" c:formatCode="yyyy/m/d">
                  <c:v>2019/7/4</c:v>
                </c:pt>
                <c:pt idx="41" c:formatCode="yyyy/m/d">
                  <c:v>2019/7/5</c:v>
                </c:pt>
                <c:pt idx="42" c:formatCode="yyyy/m/d">
                  <c:v>2019/7/6</c:v>
                </c:pt>
                <c:pt idx="43" c:formatCode="yyyy/m/d">
                  <c:v>2019/7/7</c:v>
                </c:pt>
                <c:pt idx="44" c:formatCode="yyyy/m/d">
                  <c:v>2019/7/8</c:v>
                </c:pt>
                <c:pt idx="45" c:formatCode="yyyy/m/d">
                  <c:v>2019/7/9</c:v>
                </c:pt>
                <c:pt idx="46" c:formatCode="yyyy/m/d">
                  <c:v>2019/7/10</c:v>
                </c:pt>
                <c:pt idx="47" c:formatCode="yyyy/m/d">
                  <c:v>2019/7/11</c:v>
                </c:pt>
                <c:pt idx="48" c:formatCode="yyyy/m/d">
                  <c:v>2019/7/12</c:v>
                </c:pt>
                <c:pt idx="49" c:formatCode="yyyy/m/d">
                  <c:v>2019/7/13</c:v>
                </c:pt>
                <c:pt idx="50" c:formatCode="yyyy/m/d">
                  <c:v>2019/7/14</c:v>
                </c:pt>
                <c:pt idx="51" c:formatCode="yyyy/m/d">
                  <c:v>2019/7/15</c:v>
                </c:pt>
                <c:pt idx="52" c:formatCode="yyyy/m/d">
                  <c:v>2019/7/16</c:v>
                </c:pt>
                <c:pt idx="53" c:formatCode="yyyy/m/d">
                  <c:v>2019/7/17</c:v>
                </c:pt>
                <c:pt idx="54" c:formatCode="yyyy/m/d">
                  <c:v>2019/7/18</c:v>
                </c:pt>
                <c:pt idx="55" c:formatCode="yyyy/m/d">
                  <c:v>2019/7/19</c:v>
                </c:pt>
                <c:pt idx="56" c:formatCode="yyyy/m/d">
                  <c:v>2019/7/20</c:v>
                </c:pt>
                <c:pt idx="57">
                  <c:v>总计</c:v>
                </c:pt>
              </c:strCache>
            </c:strRef>
          </c:cat>
          <c:val>
            <c:numRef>
              <c:f>冠城南园!$AE$4:$AE$61</c:f>
              <c:numCache>
                <c:formatCode>General</c:formatCode>
                <c:ptCount val="58"/>
                <c:pt idx="1">
                  <c:v>0</c:v>
                </c:pt>
                <c:pt idx="2">
                  <c:v>906</c:v>
                </c:pt>
                <c:pt idx="3">
                  <c:v>1882</c:v>
                </c:pt>
                <c:pt idx="4">
                  <c:v>2708</c:v>
                </c:pt>
                <c:pt idx="5">
                  <c:v>3335</c:v>
                </c:pt>
                <c:pt idx="6">
                  <c:v>4044</c:v>
                </c:pt>
                <c:pt idx="7">
                  <c:v>4853</c:v>
                </c:pt>
                <c:pt idx="8">
                  <c:v>5256</c:v>
                </c:pt>
                <c:pt idx="9">
                  <c:v>5875</c:v>
                </c:pt>
                <c:pt idx="10">
                  <c:v>5825</c:v>
                </c:pt>
                <c:pt idx="11">
                  <c:v>5721</c:v>
                </c:pt>
                <c:pt idx="12">
                  <c:v>5464</c:v>
                </c:pt>
                <c:pt idx="13">
                  <c:v>5650</c:v>
                </c:pt>
                <c:pt idx="14">
                  <c:v>5363</c:v>
                </c:pt>
                <c:pt idx="15">
                  <c:v>5148</c:v>
                </c:pt>
                <c:pt idx="16">
                  <c:v>5435</c:v>
                </c:pt>
                <c:pt idx="17">
                  <c:v>5048</c:v>
                </c:pt>
                <c:pt idx="19">
                  <c:v>5012</c:v>
                </c:pt>
                <c:pt idx="20">
                  <c:v>3953</c:v>
                </c:pt>
                <c:pt idx="21">
                  <c:v>2978</c:v>
                </c:pt>
                <c:pt idx="22">
                  <c:v>2310</c:v>
                </c:pt>
                <c:pt idx="23">
                  <c:v>1404</c:v>
                </c:pt>
                <c:pt idx="24">
                  <c:v>311</c:v>
                </c:pt>
                <c:pt idx="25">
                  <c:v>-528</c:v>
                </c:pt>
                <c:pt idx="26">
                  <c:v>-1543</c:v>
                </c:pt>
                <c:pt idx="27">
                  <c:v>-106</c:v>
                </c:pt>
                <c:pt idx="28">
                  <c:v>541</c:v>
                </c:pt>
                <c:pt idx="29">
                  <c:v>822</c:v>
                </c:pt>
                <c:pt idx="30">
                  <c:v>1085</c:v>
                </c:pt>
                <c:pt idx="31">
                  <c:v>1407</c:v>
                </c:pt>
                <c:pt idx="32">
                  <c:v>1815</c:v>
                </c:pt>
                <c:pt idx="33">
                  <c:v>2167</c:v>
                </c:pt>
                <c:pt idx="34">
                  <c:v>165</c:v>
                </c:pt>
                <c:pt idx="35">
                  <c:v>208</c:v>
                </c:pt>
                <c:pt idx="36">
                  <c:v>192</c:v>
                </c:pt>
                <c:pt idx="37">
                  <c:v>186</c:v>
                </c:pt>
                <c:pt idx="38">
                  <c:v>200</c:v>
                </c:pt>
                <c:pt idx="39">
                  <c:v>230</c:v>
                </c:pt>
                <c:pt idx="40">
                  <c:v>267</c:v>
                </c:pt>
                <c:pt idx="41">
                  <c:v>260</c:v>
                </c:pt>
                <c:pt idx="42">
                  <c:v>242</c:v>
                </c:pt>
                <c:pt idx="43">
                  <c:v>-6</c:v>
                </c:pt>
                <c:pt idx="44">
                  <c:v>-380</c:v>
                </c:pt>
                <c:pt idx="45">
                  <c:v>-690</c:v>
                </c:pt>
                <c:pt idx="46">
                  <c:v>-1014</c:v>
                </c:pt>
                <c:pt idx="47">
                  <c:v>-1350</c:v>
                </c:pt>
                <c:pt idx="48">
                  <c:v>-1732</c:v>
                </c:pt>
                <c:pt idx="49">
                  <c:v>-2053</c:v>
                </c:pt>
                <c:pt idx="50">
                  <c:v>-2366</c:v>
                </c:pt>
                <c:pt idx="51">
                  <c:v>-2505</c:v>
                </c:pt>
                <c:pt idx="52">
                  <c:v>-2443</c:v>
                </c:pt>
                <c:pt idx="53">
                  <c:v>-2419</c:v>
                </c:pt>
                <c:pt idx="54">
                  <c:v>-2389</c:v>
                </c:pt>
                <c:pt idx="55">
                  <c:v>-155481</c:v>
                </c:pt>
                <c:pt idx="56">
                  <c:v>0</c:v>
                </c:pt>
                <c:pt idx="57">
                  <c:v>-78737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458227409"/>
        <c:axId val="125066709"/>
      </c:lineChart>
      <c:catAx>
        <c:axId val="45822740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5066709"/>
        <c:crosses val="autoZero"/>
        <c:auto val="1"/>
        <c:lblAlgn val="ctr"/>
        <c:lblOffset val="100"/>
        <c:noMultiLvlLbl val="0"/>
      </c:catAx>
      <c:valAx>
        <c:axId val="1250667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22740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0.0685421286031042"/>
          <c:y val="0.168158265565063"/>
          <c:w val="0.524722838137472"/>
          <c:h val="0.694300520212314"/>
        </c:manualLayout>
      </c:layout>
      <c:lineChart>
        <c:grouping val="standard"/>
        <c:varyColors val="0"/>
        <c:ser>
          <c:idx val="0"/>
          <c:order val="0"/>
          <c:tx>
            <c:strRef>
              <c:f>土耳其皇家园林!$X$3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土耳其皇家园林!$X$4:$X$58</c:f>
              <c:numCache>
                <c:formatCode>General</c:formatCode>
                <c:ptCount val="55"/>
                <c:pt idx="1">
                  <c:v>0</c:v>
                </c:pt>
                <c:pt idx="2">
                  <c:v>-202</c:v>
                </c:pt>
                <c:pt idx="3">
                  <c:v>-224</c:v>
                </c:pt>
                <c:pt idx="4">
                  <c:v>-399</c:v>
                </c:pt>
                <c:pt idx="5">
                  <c:v>-219</c:v>
                </c:pt>
                <c:pt idx="6">
                  <c:v>-367</c:v>
                </c:pt>
                <c:pt idx="7">
                  <c:v>-207</c:v>
                </c:pt>
                <c:pt idx="8">
                  <c:v>-240</c:v>
                </c:pt>
                <c:pt idx="9">
                  <c:v>-362</c:v>
                </c:pt>
                <c:pt idx="11">
                  <c:v>-401</c:v>
                </c:pt>
                <c:pt idx="12">
                  <c:v>-179</c:v>
                </c:pt>
                <c:pt idx="13">
                  <c:v>-246</c:v>
                </c:pt>
                <c:pt idx="14">
                  <c:v>-305</c:v>
                </c:pt>
                <c:pt idx="15">
                  <c:v>-204</c:v>
                </c:pt>
                <c:pt idx="16">
                  <c:v>-263</c:v>
                </c:pt>
                <c:pt idx="17">
                  <c:v>-203</c:v>
                </c:pt>
                <c:pt idx="18">
                  <c:v>-234</c:v>
                </c:pt>
                <c:pt idx="19">
                  <c:v>-389</c:v>
                </c:pt>
                <c:pt idx="20">
                  <c:v>-353</c:v>
                </c:pt>
                <c:pt idx="21">
                  <c:v>-198</c:v>
                </c:pt>
                <c:pt idx="22">
                  <c:v>-397</c:v>
                </c:pt>
                <c:pt idx="23">
                  <c:v>-388</c:v>
                </c:pt>
                <c:pt idx="24">
                  <c:v>-221</c:v>
                </c:pt>
                <c:pt idx="25">
                  <c:v>-420</c:v>
                </c:pt>
                <c:pt idx="26">
                  <c:v>-585</c:v>
                </c:pt>
                <c:pt idx="27">
                  <c:v>-586</c:v>
                </c:pt>
                <c:pt idx="28">
                  <c:v>-213</c:v>
                </c:pt>
                <c:pt idx="29">
                  <c:v>-400</c:v>
                </c:pt>
                <c:pt idx="30">
                  <c:v>-357</c:v>
                </c:pt>
                <c:pt idx="31">
                  <c:v>-206</c:v>
                </c:pt>
                <c:pt idx="32">
                  <c:v>-204</c:v>
                </c:pt>
                <c:pt idx="33">
                  <c:v>-243</c:v>
                </c:pt>
                <c:pt idx="34">
                  <c:v>-426</c:v>
                </c:pt>
                <c:pt idx="35">
                  <c:v>-320</c:v>
                </c:pt>
                <c:pt idx="36">
                  <c:v>-239</c:v>
                </c:pt>
                <c:pt idx="37">
                  <c:v>-206</c:v>
                </c:pt>
                <c:pt idx="38">
                  <c:v>-195</c:v>
                </c:pt>
                <c:pt idx="39">
                  <c:v>-392</c:v>
                </c:pt>
                <c:pt idx="40">
                  <c:v>-160</c:v>
                </c:pt>
                <c:pt idx="41">
                  <c:v>-258</c:v>
                </c:pt>
                <c:pt idx="42">
                  <c:v>-443</c:v>
                </c:pt>
                <c:pt idx="43">
                  <c:v>-229</c:v>
                </c:pt>
                <c:pt idx="44">
                  <c:v>-197</c:v>
                </c:pt>
                <c:pt idx="45">
                  <c:v>-388</c:v>
                </c:pt>
                <c:pt idx="46">
                  <c:v>-366</c:v>
                </c:pt>
                <c:pt idx="47">
                  <c:v>-162</c:v>
                </c:pt>
                <c:pt idx="48">
                  <c:v>-211</c:v>
                </c:pt>
                <c:pt idx="49">
                  <c:v>-226</c:v>
                </c:pt>
                <c:pt idx="50">
                  <c:v>-205</c:v>
                </c:pt>
                <c:pt idx="51">
                  <c:v>-223</c:v>
                </c:pt>
                <c:pt idx="52">
                  <c:v>-427</c:v>
                </c:pt>
                <c:pt idx="53">
                  <c:v>0</c:v>
                </c:pt>
                <c:pt idx="54">
                  <c:v>-14688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土耳其皇家园林!$Y$3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土耳其皇家园林!$Y$4:$Y$58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538</c:v>
                </c:pt>
                <c:pt idx="4">
                  <c:v>1038</c:v>
                </c:pt>
                <c:pt idx="5">
                  <c:v>563</c:v>
                </c:pt>
                <c:pt idx="6">
                  <c:v>860</c:v>
                </c:pt>
                <c:pt idx="7">
                  <c:v>499</c:v>
                </c:pt>
                <c:pt idx="8">
                  <c:v>484</c:v>
                </c:pt>
                <c:pt idx="9">
                  <c:v>872</c:v>
                </c:pt>
                <c:pt idx="11">
                  <c:v>921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1353</c:v>
                </c:pt>
                <c:pt idx="20">
                  <c:v>0</c:v>
                </c:pt>
                <c:pt idx="21">
                  <c:v>34</c:v>
                </c:pt>
                <c:pt idx="22">
                  <c:v>42</c:v>
                </c:pt>
                <c:pt idx="23">
                  <c:v>22</c:v>
                </c:pt>
                <c:pt idx="24">
                  <c:v>-2</c:v>
                </c:pt>
                <c:pt idx="25">
                  <c:v>14</c:v>
                </c:pt>
                <c:pt idx="26">
                  <c:v>38</c:v>
                </c:pt>
                <c:pt idx="27">
                  <c:v>62</c:v>
                </c:pt>
                <c:pt idx="28">
                  <c:v>18</c:v>
                </c:pt>
                <c:pt idx="29">
                  <c:v>21</c:v>
                </c:pt>
                <c:pt idx="30">
                  <c:v>31</c:v>
                </c:pt>
                <c:pt idx="31">
                  <c:v>36</c:v>
                </c:pt>
                <c:pt idx="32">
                  <c:v>2</c:v>
                </c:pt>
                <c:pt idx="33">
                  <c:v>20</c:v>
                </c:pt>
                <c:pt idx="34">
                  <c:v>18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4624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土耳其皇家园林!$Z$3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土耳其皇家园林!$W$4:$W$58</c:f>
              <c:strCache>
                <c:ptCount val="55"/>
                <c:pt idx="0">
                  <c:v>(空白)</c:v>
                </c:pt>
                <c:pt idx="1" c:formatCode="yyyy/m/d">
                  <c:v>2019/6/3</c:v>
                </c:pt>
                <c:pt idx="2" c:formatCode="yyyy/m/d">
                  <c:v>2019/6/4</c:v>
                </c:pt>
                <c:pt idx="3" c:formatCode="yyyy/m/d">
                  <c:v>2019/6/5</c:v>
                </c:pt>
                <c:pt idx="4" c:formatCode="yyyy/m/d">
                  <c:v>2019/6/6</c:v>
                </c:pt>
                <c:pt idx="5" c:formatCode="yyyy/m/d">
                  <c:v>2019/6/7</c:v>
                </c:pt>
                <c:pt idx="6" c:formatCode="yyyy/m/d">
                  <c:v>2019/6/8</c:v>
                </c:pt>
                <c:pt idx="7" c:formatCode="yyyy/m/d">
                  <c:v>2019/6/9</c:v>
                </c:pt>
                <c:pt idx="8" c:formatCode="yyyy/m/d">
                  <c:v>2019/6/10</c:v>
                </c:pt>
                <c:pt idx="9" c:formatCode="yyyy/m/d">
                  <c:v>2019/6/11</c:v>
                </c:pt>
                <c:pt idx="10" c:formatCode="yyyy/m/d">
                  <c:v>2019/6/12</c:v>
                </c:pt>
                <c:pt idx="11" c:formatCode="yyyy/m/d">
                  <c:v>2019/6/13</c:v>
                </c:pt>
                <c:pt idx="12" c:formatCode="yyyy/m/d">
                  <c:v>2019/6/14</c:v>
                </c:pt>
                <c:pt idx="13" c:formatCode="yyyy/m/d">
                  <c:v>2019/6/15</c:v>
                </c:pt>
                <c:pt idx="14" c:formatCode="yyyy/m/d">
                  <c:v>2019/6/16</c:v>
                </c:pt>
                <c:pt idx="15" c:formatCode="yyyy/m/d">
                  <c:v>2019/6/17</c:v>
                </c:pt>
                <c:pt idx="16" c:formatCode="yyyy/m/d">
                  <c:v>2019/6/18</c:v>
                </c:pt>
                <c:pt idx="17" c:formatCode="yyyy/m/d">
                  <c:v>2019/6/19</c:v>
                </c:pt>
                <c:pt idx="18" c:formatCode="yyyy/m/d">
                  <c:v>2019/6/20</c:v>
                </c:pt>
                <c:pt idx="19" c:formatCode="yyyy/m/d">
                  <c:v>2019/6/21</c:v>
                </c:pt>
                <c:pt idx="20" c:formatCode="yyyy/m/d">
                  <c:v>2019/6/22</c:v>
                </c:pt>
                <c:pt idx="21" c:formatCode="yyyy/m/d">
                  <c:v>2019/6/23</c:v>
                </c:pt>
                <c:pt idx="22" c:formatCode="yyyy/m/d">
                  <c:v>2019/6/24</c:v>
                </c:pt>
                <c:pt idx="23" c:formatCode="yyyy/m/d">
                  <c:v>2019/6/25</c:v>
                </c:pt>
                <c:pt idx="24" c:formatCode="yyyy/m/d">
                  <c:v>2019/6/26</c:v>
                </c:pt>
                <c:pt idx="25" c:formatCode="yyyy/m/d">
                  <c:v>2019/6/27</c:v>
                </c:pt>
                <c:pt idx="26" c:formatCode="yyyy/m/d">
                  <c:v>2019/6/28</c:v>
                </c:pt>
                <c:pt idx="27" c:formatCode="yyyy/m/d">
                  <c:v>2019/6/29</c:v>
                </c:pt>
                <c:pt idx="28" c:formatCode="yyyy/m/d">
                  <c:v>2019/6/30</c:v>
                </c:pt>
                <c:pt idx="29" c:formatCode="yyyy/m/d">
                  <c:v>2019/7/1</c:v>
                </c:pt>
                <c:pt idx="30" c:formatCode="yyyy/m/d">
                  <c:v>2019/7/2</c:v>
                </c:pt>
                <c:pt idx="31" c:formatCode="yyyy/m/d">
                  <c:v>2019/7/3</c:v>
                </c:pt>
                <c:pt idx="32" c:formatCode="yyyy/m/d">
                  <c:v>2019/7/4</c:v>
                </c:pt>
                <c:pt idx="33" c:formatCode="yyyy/m/d">
                  <c:v>2019/7/5</c:v>
                </c:pt>
                <c:pt idx="34" c:formatCode="yyyy/m/d">
                  <c:v>2019/7/6</c:v>
                </c:pt>
                <c:pt idx="35" c:formatCode="yyyy/m/d">
                  <c:v>2019/7/7</c:v>
                </c:pt>
                <c:pt idx="36" c:formatCode="yyyy/m/d">
                  <c:v>2019/7/8</c:v>
                </c:pt>
                <c:pt idx="37" c:formatCode="yyyy/m/d">
                  <c:v>2019/7/9</c:v>
                </c:pt>
                <c:pt idx="38" c:formatCode="yyyy/m/d">
                  <c:v>2019/7/10</c:v>
                </c:pt>
                <c:pt idx="39" c:formatCode="yyyy/m/d">
                  <c:v>2019/7/11</c:v>
                </c:pt>
                <c:pt idx="40" c:formatCode="yyyy/m/d">
                  <c:v>2019/7/12</c:v>
                </c:pt>
                <c:pt idx="41" c:formatCode="yyyy/m/d">
                  <c:v>2019/7/13</c:v>
                </c:pt>
                <c:pt idx="42" c:formatCode="yyyy/m/d">
                  <c:v>2019/7/14</c:v>
                </c:pt>
                <c:pt idx="43" c:formatCode="yyyy/m/d">
                  <c:v>2019/7/15</c:v>
                </c:pt>
                <c:pt idx="44" c:formatCode="yyyy/m/d">
                  <c:v>2019/7/16</c:v>
                </c:pt>
                <c:pt idx="45" c:formatCode="yyyy/m/d">
                  <c:v>2019/7/17</c:v>
                </c:pt>
                <c:pt idx="46" c:formatCode="yyyy/m/d">
                  <c:v>2019/7/18</c:v>
                </c:pt>
                <c:pt idx="47" c:formatCode="yyyy/m/d">
                  <c:v>2019/7/19</c:v>
                </c:pt>
                <c:pt idx="48" c:formatCode="yyyy/m/d">
                  <c:v>2019/7/20</c:v>
                </c:pt>
                <c:pt idx="49" c:formatCode="yyyy/m/d">
                  <c:v>2019/7/21</c:v>
                </c:pt>
                <c:pt idx="50" c:formatCode="yyyy/m/d">
                  <c:v>2019/7/22</c:v>
                </c:pt>
                <c:pt idx="51" c:formatCode="yyyy/m/d">
                  <c:v>2019/7/23</c:v>
                </c:pt>
                <c:pt idx="52" c:formatCode="yyyy/m/d">
                  <c:v>2019/7/24</c:v>
                </c:pt>
                <c:pt idx="53" c:formatCode="yyyy/m/d">
                  <c:v>2019/7/25</c:v>
                </c:pt>
                <c:pt idx="54">
                  <c:v>总计</c:v>
                </c:pt>
              </c:strCache>
            </c:strRef>
          </c:cat>
          <c:val>
            <c:numRef>
              <c:f>土耳其皇家园林!$Z$4:$Z$58</c:f>
              <c:numCache>
                <c:formatCode>General</c:formatCode>
                <c:ptCount val="55"/>
                <c:pt idx="1">
                  <c:v>0</c:v>
                </c:pt>
                <c:pt idx="2">
                  <c:v>564</c:v>
                </c:pt>
                <c:pt idx="3">
                  <c:v>1102</c:v>
                </c:pt>
                <c:pt idx="4">
                  <c:v>1602</c:v>
                </c:pt>
                <c:pt idx="5">
                  <c:v>2165</c:v>
                </c:pt>
                <c:pt idx="6">
                  <c:v>2462</c:v>
                </c:pt>
                <c:pt idx="7">
                  <c:v>2961</c:v>
                </c:pt>
                <c:pt idx="8">
                  <c:v>3445</c:v>
                </c:pt>
                <c:pt idx="9">
                  <c:v>3833</c:v>
                </c:pt>
                <c:pt idx="11">
                  <c:v>3652</c:v>
                </c:pt>
                <c:pt idx="12">
                  <c:v>2973</c:v>
                </c:pt>
                <c:pt idx="13">
                  <c:v>2164</c:v>
                </c:pt>
                <c:pt idx="14">
                  <c:v>1706</c:v>
                </c:pt>
                <c:pt idx="15">
                  <c:v>1003</c:v>
                </c:pt>
                <c:pt idx="16">
                  <c:v>256</c:v>
                </c:pt>
                <c:pt idx="17">
                  <c:v>-335</c:v>
                </c:pt>
                <c:pt idx="18">
                  <c:v>-970</c:v>
                </c:pt>
                <c:pt idx="19">
                  <c:v>97</c:v>
                </c:pt>
                <c:pt idx="20">
                  <c:v>372</c:v>
                </c:pt>
                <c:pt idx="21">
                  <c:v>550</c:v>
                </c:pt>
                <c:pt idx="22">
                  <c:v>719</c:v>
                </c:pt>
                <c:pt idx="23">
                  <c:v>937</c:v>
                </c:pt>
                <c:pt idx="24">
                  <c:v>1198</c:v>
                </c:pt>
                <c:pt idx="25">
                  <c:v>1417</c:v>
                </c:pt>
                <c:pt idx="26">
                  <c:v>92</c:v>
                </c:pt>
                <c:pt idx="27">
                  <c:v>126</c:v>
                </c:pt>
                <c:pt idx="28">
                  <c:v>150</c:v>
                </c:pt>
                <c:pt idx="29">
                  <c:v>119</c:v>
                </c:pt>
                <c:pt idx="30">
                  <c:v>139</c:v>
                </c:pt>
                <c:pt idx="31">
                  <c:v>161</c:v>
                </c:pt>
                <c:pt idx="32">
                  <c:v>165</c:v>
                </c:pt>
                <c:pt idx="33">
                  <c:v>169</c:v>
                </c:pt>
                <c:pt idx="34">
                  <c:v>145</c:v>
                </c:pt>
                <c:pt idx="35">
                  <c:v>-32</c:v>
                </c:pt>
                <c:pt idx="36">
                  <c:v>-289</c:v>
                </c:pt>
                <c:pt idx="37">
                  <c:v>-498</c:v>
                </c:pt>
                <c:pt idx="38">
                  <c:v>-721</c:v>
                </c:pt>
                <c:pt idx="39">
                  <c:v>-954</c:v>
                </c:pt>
                <c:pt idx="40">
                  <c:v>-1116</c:v>
                </c:pt>
                <c:pt idx="41">
                  <c:v>-1394</c:v>
                </c:pt>
                <c:pt idx="42">
                  <c:v>-1577</c:v>
                </c:pt>
                <c:pt idx="43">
                  <c:v>-1669</c:v>
                </c:pt>
                <c:pt idx="44">
                  <c:v>-1627</c:v>
                </c:pt>
                <c:pt idx="45">
                  <c:v>-1612</c:v>
                </c:pt>
                <c:pt idx="46">
                  <c:v>-1592</c:v>
                </c:pt>
                <c:pt idx="47">
                  <c:v>-1557</c:v>
                </c:pt>
                <c:pt idx="48">
                  <c:v>-1608</c:v>
                </c:pt>
                <c:pt idx="49">
                  <c:v>-1576</c:v>
                </c:pt>
                <c:pt idx="50">
                  <c:v>-1596</c:v>
                </c:pt>
                <c:pt idx="51">
                  <c:v>-1590</c:v>
                </c:pt>
                <c:pt idx="52">
                  <c:v>-1794</c:v>
                </c:pt>
                <c:pt idx="53">
                  <c:v>0</c:v>
                </c:pt>
                <c:pt idx="54">
                  <c:v>12337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4720950"/>
        <c:axId val="242475793"/>
      </c:lineChart>
      <c:catAx>
        <c:axId val="3647209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75793"/>
        <c:crosses val="autoZero"/>
        <c:auto val="1"/>
        <c:lblAlgn val="ctr"/>
        <c:lblOffset val="100"/>
        <c:noMultiLvlLbl val="0"/>
      </c:catAx>
      <c:valAx>
        <c:axId val="24247579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47209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andersenAFBcommissary!$X$3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andersenAFBcommissary!$X$4:$X$58</c:f>
              <c:numCache>
                <c:formatCode>General</c:formatCode>
                <c:ptCount val="55"/>
                <c:pt idx="1">
                  <c:v>0</c:v>
                </c:pt>
                <c:pt idx="2">
                  <c:v>-458</c:v>
                </c:pt>
                <c:pt idx="3">
                  <c:v>-540</c:v>
                </c:pt>
                <c:pt idx="4">
                  <c:v>-814</c:v>
                </c:pt>
                <c:pt idx="6">
                  <c:v>-903</c:v>
                </c:pt>
                <c:pt idx="7">
                  <c:v>-431</c:v>
                </c:pt>
                <c:pt idx="8">
                  <c:v>-631</c:v>
                </c:pt>
                <c:pt idx="9">
                  <c:v>-782</c:v>
                </c:pt>
                <c:pt idx="10">
                  <c:v>-459</c:v>
                </c:pt>
                <c:pt idx="11">
                  <c:v>-593</c:v>
                </c:pt>
                <c:pt idx="12">
                  <c:v>-458</c:v>
                </c:pt>
                <c:pt idx="13">
                  <c:v>-527</c:v>
                </c:pt>
                <c:pt idx="14">
                  <c:v>-877</c:v>
                </c:pt>
                <c:pt idx="15">
                  <c:v>-795</c:v>
                </c:pt>
                <c:pt idx="16">
                  <c:v>-447</c:v>
                </c:pt>
                <c:pt idx="17">
                  <c:v>-894</c:v>
                </c:pt>
                <c:pt idx="18">
                  <c:v>-872</c:v>
                </c:pt>
                <c:pt idx="19">
                  <c:v>-497</c:v>
                </c:pt>
                <c:pt idx="20">
                  <c:v>-946</c:v>
                </c:pt>
                <c:pt idx="21">
                  <c:v>-1319</c:v>
                </c:pt>
                <c:pt idx="22">
                  <c:v>-1350</c:v>
                </c:pt>
                <c:pt idx="23">
                  <c:v>-512</c:v>
                </c:pt>
                <c:pt idx="24">
                  <c:v>-962</c:v>
                </c:pt>
                <c:pt idx="25">
                  <c:v>-859</c:v>
                </c:pt>
                <c:pt idx="26">
                  <c:v>-496</c:v>
                </c:pt>
                <c:pt idx="27">
                  <c:v>-491</c:v>
                </c:pt>
                <c:pt idx="28">
                  <c:v>-571</c:v>
                </c:pt>
                <c:pt idx="29">
                  <c:v>-1002</c:v>
                </c:pt>
                <c:pt idx="30">
                  <c:v>-752</c:v>
                </c:pt>
                <c:pt idx="31">
                  <c:v>-562</c:v>
                </c:pt>
                <c:pt idx="32">
                  <c:v>-485</c:v>
                </c:pt>
                <c:pt idx="33">
                  <c:v>-459</c:v>
                </c:pt>
                <c:pt idx="34">
                  <c:v>-923</c:v>
                </c:pt>
                <c:pt idx="35">
                  <c:v>-626</c:v>
                </c:pt>
                <c:pt idx="36">
                  <c:v>-606</c:v>
                </c:pt>
                <c:pt idx="37">
                  <c:v>-890</c:v>
                </c:pt>
                <c:pt idx="38">
                  <c:v>-539</c:v>
                </c:pt>
                <c:pt idx="39">
                  <c:v>-464</c:v>
                </c:pt>
                <c:pt idx="40">
                  <c:v>-913</c:v>
                </c:pt>
                <c:pt idx="41">
                  <c:v>-861</c:v>
                </c:pt>
                <c:pt idx="42">
                  <c:v>-482</c:v>
                </c:pt>
                <c:pt idx="43">
                  <c:v>-497</c:v>
                </c:pt>
                <c:pt idx="44">
                  <c:v>-532</c:v>
                </c:pt>
                <c:pt idx="45">
                  <c:v>-482</c:v>
                </c:pt>
                <c:pt idx="46">
                  <c:v>-525</c:v>
                </c:pt>
                <c:pt idx="47">
                  <c:v>-1005</c:v>
                </c:pt>
                <c:pt idx="48">
                  <c:v>-825</c:v>
                </c:pt>
                <c:pt idx="49">
                  <c:v>-546</c:v>
                </c:pt>
                <c:pt idx="50">
                  <c:v>-1006</c:v>
                </c:pt>
                <c:pt idx="51">
                  <c:v>-918</c:v>
                </c:pt>
                <c:pt idx="52">
                  <c:v>-826</c:v>
                </c:pt>
                <c:pt idx="53">
                  <c:v>0</c:v>
                </c:pt>
                <c:pt idx="54">
                  <c:v>-35210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andersenAFBcommissary!$Y$3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andersenAFBcommissary!$Y$4:$Y$58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1128</c:v>
                </c:pt>
                <c:pt idx="4">
                  <c:v>1873</c:v>
                </c:pt>
                <c:pt idx="6">
                  <c:v>1804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2903</c:v>
                </c:pt>
                <c:pt idx="15">
                  <c:v>-61</c:v>
                </c:pt>
                <c:pt idx="16">
                  <c:v>19</c:v>
                </c:pt>
                <c:pt idx="17">
                  <c:v>54</c:v>
                </c:pt>
                <c:pt idx="18">
                  <c:v>40</c:v>
                </c:pt>
                <c:pt idx="19">
                  <c:v>31</c:v>
                </c:pt>
                <c:pt idx="20">
                  <c:v>61</c:v>
                </c:pt>
                <c:pt idx="21">
                  <c:v>74</c:v>
                </c:pt>
                <c:pt idx="22">
                  <c:v>107</c:v>
                </c:pt>
                <c:pt idx="23">
                  <c:v>70</c:v>
                </c:pt>
                <c:pt idx="24">
                  <c:v>82</c:v>
                </c:pt>
                <c:pt idx="25">
                  <c:v>14</c:v>
                </c:pt>
                <c:pt idx="26">
                  <c:v>56</c:v>
                </c:pt>
                <c:pt idx="27">
                  <c:v>26</c:v>
                </c:pt>
                <c:pt idx="28">
                  <c:v>49</c:v>
                </c:pt>
                <c:pt idx="29">
                  <c:v>45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3346</c:v>
                </c:pt>
                <c:pt idx="52">
                  <c:v>99</c:v>
                </c:pt>
                <c:pt idx="53">
                  <c:v>100000000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andersenAFBcommissary!$Z$3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andersenAFBcommissary!$W$4:$W$58</c:f>
              <c:strCache>
                <c:ptCount val="55"/>
                <c:pt idx="0">
                  <c:v>(空白)</c:v>
                </c:pt>
                <c:pt idx="1" c:formatCode="yyyy/m/d">
                  <c:v>2019/6/8</c:v>
                </c:pt>
                <c:pt idx="2" c:formatCode="yyyy/m/d">
                  <c:v>2019/6/9</c:v>
                </c:pt>
                <c:pt idx="3" c:formatCode="yyyy/m/d">
                  <c:v>2019/6/10</c:v>
                </c:pt>
                <c:pt idx="4" c:formatCode="yyyy/m/d">
                  <c:v>2019/6/11</c:v>
                </c:pt>
                <c:pt idx="5" c:formatCode="yyyy/m/d">
                  <c:v>2019/6/12</c:v>
                </c:pt>
                <c:pt idx="6" c:formatCode="yyyy/m/d">
                  <c:v>2019/6/13</c:v>
                </c:pt>
                <c:pt idx="7" c:formatCode="yyyy/m/d">
                  <c:v>2019/6/14</c:v>
                </c:pt>
                <c:pt idx="8" c:formatCode="yyyy/m/d">
                  <c:v>2019/6/15</c:v>
                </c:pt>
                <c:pt idx="9" c:formatCode="yyyy/m/d">
                  <c:v>2019/6/16</c:v>
                </c:pt>
                <c:pt idx="10" c:formatCode="yyyy/m/d">
                  <c:v>2019/6/17</c:v>
                </c:pt>
                <c:pt idx="11" c:formatCode="yyyy/m/d">
                  <c:v>2019/6/18</c:v>
                </c:pt>
                <c:pt idx="12" c:formatCode="yyyy/m/d">
                  <c:v>2019/6/19</c:v>
                </c:pt>
                <c:pt idx="13" c:formatCode="yyyy/m/d">
                  <c:v>2019/6/20</c:v>
                </c:pt>
                <c:pt idx="14" c:formatCode="yyyy/m/d">
                  <c:v>2019/6/21</c:v>
                </c:pt>
                <c:pt idx="15" c:formatCode="yyyy/m/d">
                  <c:v>2019/6/22</c:v>
                </c:pt>
                <c:pt idx="16" c:formatCode="yyyy/m/d">
                  <c:v>2019/6/23</c:v>
                </c:pt>
                <c:pt idx="17" c:formatCode="yyyy/m/d">
                  <c:v>2019/6/24</c:v>
                </c:pt>
                <c:pt idx="18" c:formatCode="yyyy/m/d">
                  <c:v>2019/6/25</c:v>
                </c:pt>
                <c:pt idx="19" c:formatCode="yyyy/m/d">
                  <c:v>2019/6/26</c:v>
                </c:pt>
                <c:pt idx="20" c:formatCode="yyyy/m/d">
                  <c:v>2019/6/27</c:v>
                </c:pt>
                <c:pt idx="21" c:formatCode="yyyy/m/d">
                  <c:v>2019/6/28</c:v>
                </c:pt>
                <c:pt idx="22" c:formatCode="yyyy/m/d">
                  <c:v>2019/6/29</c:v>
                </c:pt>
                <c:pt idx="23" c:formatCode="yyyy/m/d">
                  <c:v>2019/6/30</c:v>
                </c:pt>
                <c:pt idx="24" c:formatCode="yyyy/m/d">
                  <c:v>2019/7/1</c:v>
                </c:pt>
                <c:pt idx="25" c:formatCode="yyyy/m/d">
                  <c:v>2019/7/2</c:v>
                </c:pt>
                <c:pt idx="26" c:formatCode="yyyy/m/d">
                  <c:v>2019/7/3</c:v>
                </c:pt>
                <c:pt idx="27" c:formatCode="yyyy/m/d">
                  <c:v>2019/7/4</c:v>
                </c:pt>
                <c:pt idx="28" c:formatCode="yyyy/m/d">
                  <c:v>2019/7/5</c:v>
                </c:pt>
                <c:pt idx="29" c:formatCode="yyyy/m/d">
                  <c:v>2019/7/6</c:v>
                </c:pt>
                <c:pt idx="30" c:formatCode="yyyy/m/d">
                  <c:v>2019/7/7</c:v>
                </c:pt>
                <c:pt idx="31" c:formatCode="yyyy/m/d">
                  <c:v>2019/7/8</c:v>
                </c:pt>
                <c:pt idx="32" c:formatCode="yyyy/m/d">
                  <c:v>2019/7/9</c:v>
                </c:pt>
                <c:pt idx="33" c:formatCode="yyyy/m/d">
                  <c:v>2019/7/10</c:v>
                </c:pt>
                <c:pt idx="34" c:formatCode="yyyy/m/d">
                  <c:v>2019/7/11</c:v>
                </c:pt>
                <c:pt idx="35" c:formatCode="yyyy/m/d">
                  <c:v>2019/7/12</c:v>
                </c:pt>
                <c:pt idx="36" c:formatCode="yyyy/m/d">
                  <c:v>2019/7/13</c:v>
                </c:pt>
                <c:pt idx="37" c:formatCode="yyyy/m/d">
                  <c:v>2019/7/14</c:v>
                </c:pt>
                <c:pt idx="38" c:formatCode="yyyy/m/d">
                  <c:v>2019/7/15</c:v>
                </c:pt>
                <c:pt idx="39" c:formatCode="yyyy/m/d">
                  <c:v>2019/7/16</c:v>
                </c:pt>
                <c:pt idx="40" c:formatCode="yyyy/m/d">
                  <c:v>2019/7/17</c:v>
                </c:pt>
                <c:pt idx="41" c:formatCode="yyyy/m/d">
                  <c:v>2019/7/18</c:v>
                </c:pt>
                <c:pt idx="42" c:formatCode="yyyy/m/d">
                  <c:v>2019/7/19</c:v>
                </c:pt>
                <c:pt idx="43" c:formatCode="yyyy/m/d">
                  <c:v>2019/7/20</c:v>
                </c:pt>
                <c:pt idx="44" c:formatCode="yyyy/m/d">
                  <c:v>2019/7/21</c:v>
                </c:pt>
                <c:pt idx="45" c:formatCode="yyyy/m/d">
                  <c:v>2019/7/22</c:v>
                </c:pt>
                <c:pt idx="46" c:formatCode="yyyy/m/d">
                  <c:v>2019/7/23</c:v>
                </c:pt>
                <c:pt idx="47" c:formatCode="yyyy/m/d">
                  <c:v>2019/7/24</c:v>
                </c:pt>
                <c:pt idx="48" c:formatCode="yyyy/m/d">
                  <c:v>2019/7/25</c:v>
                </c:pt>
                <c:pt idx="49" c:formatCode="yyyy/m/d">
                  <c:v>2019/7/26</c:v>
                </c:pt>
                <c:pt idx="50" c:formatCode="yyyy/m/d">
                  <c:v>2019/7/27</c:v>
                </c:pt>
                <c:pt idx="51" c:formatCode="yyyy/m/d">
                  <c:v>2019/7/28</c:v>
                </c:pt>
                <c:pt idx="52" c:formatCode="yyyy/m/d">
                  <c:v>2019/7/29</c:v>
                </c:pt>
                <c:pt idx="53" c:formatCode="yyyy/m/d">
                  <c:v>2019/7/30</c:v>
                </c:pt>
                <c:pt idx="54">
                  <c:v>总计</c:v>
                </c:pt>
              </c:strCache>
            </c:strRef>
          </c:cat>
          <c:val>
            <c:numRef>
              <c:f>andersenAFBcommissary!$Z$4:$Z$58</c:f>
              <c:numCache>
                <c:formatCode>General</c:formatCode>
                <c:ptCount val="55"/>
                <c:pt idx="1">
                  <c:v>0</c:v>
                </c:pt>
                <c:pt idx="2">
                  <c:v>1055</c:v>
                </c:pt>
                <c:pt idx="3">
                  <c:v>2183</c:v>
                </c:pt>
                <c:pt idx="4">
                  <c:v>2928</c:v>
                </c:pt>
                <c:pt idx="6">
                  <c:v>4732</c:v>
                </c:pt>
                <c:pt idx="7">
                  <c:v>4306</c:v>
                </c:pt>
                <c:pt idx="8">
                  <c:v>3675</c:v>
                </c:pt>
                <c:pt idx="9">
                  <c:v>3416</c:v>
                </c:pt>
                <c:pt idx="10">
                  <c:v>1902</c:v>
                </c:pt>
                <c:pt idx="11">
                  <c:v>181</c:v>
                </c:pt>
                <c:pt idx="12">
                  <c:v>-1022</c:v>
                </c:pt>
                <c:pt idx="13">
                  <c:v>-2294</c:v>
                </c:pt>
                <c:pt idx="14">
                  <c:v>72</c:v>
                </c:pt>
                <c:pt idx="15">
                  <c:v>584</c:v>
                </c:pt>
                <c:pt idx="16">
                  <c:v>1126</c:v>
                </c:pt>
                <c:pt idx="17">
                  <c:v>1420</c:v>
                </c:pt>
                <c:pt idx="18">
                  <c:v>1884</c:v>
                </c:pt>
                <c:pt idx="19">
                  <c:v>2508</c:v>
                </c:pt>
                <c:pt idx="20">
                  <c:v>2996</c:v>
                </c:pt>
                <c:pt idx="21">
                  <c:v>103</c:v>
                </c:pt>
                <c:pt idx="22">
                  <c:v>200</c:v>
                </c:pt>
                <c:pt idx="23">
                  <c:v>297</c:v>
                </c:pt>
                <c:pt idx="24">
                  <c:v>290</c:v>
                </c:pt>
                <c:pt idx="25">
                  <c:v>257</c:v>
                </c:pt>
                <c:pt idx="26">
                  <c:v>308</c:v>
                </c:pt>
                <c:pt idx="27">
                  <c:v>303</c:v>
                </c:pt>
                <c:pt idx="28">
                  <c:v>322</c:v>
                </c:pt>
                <c:pt idx="29">
                  <c:v>274</c:v>
                </c:pt>
                <c:pt idx="30">
                  <c:v>-110</c:v>
                </c:pt>
                <c:pt idx="31">
                  <c:v>-742</c:v>
                </c:pt>
                <c:pt idx="32">
                  <c:v>-1239</c:v>
                </c:pt>
                <c:pt idx="33">
                  <c:v>-1700</c:v>
                </c:pt>
                <c:pt idx="34">
                  <c:v>-2220</c:v>
                </c:pt>
                <c:pt idx="35">
                  <c:v>-2872</c:v>
                </c:pt>
                <c:pt idx="36">
                  <c:v>-3376</c:v>
                </c:pt>
                <c:pt idx="37">
                  <c:v>-3807</c:v>
                </c:pt>
                <c:pt idx="38">
                  <c:v>-4025</c:v>
                </c:pt>
                <c:pt idx="39">
                  <c:v>-3826</c:v>
                </c:pt>
                <c:pt idx="40">
                  <c:v>-3891</c:v>
                </c:pt>
                <c:pt idx="41">
                  <c:v>-3844</c:v>
                </c:pt>
                <c:pt idx="42">
                  <c:v>-3662</c:v>
                </c:pt>
                <c:pt idx="43">
                  <c:v>-3633</c:v>
                </c:pt>
                <c:pt idx="44">
                  <c:v>-3710</c:v>
                </c:pt>
                <c:pt idx="45">
                  <c:v>-3757</c:v>
                </c:pt>
                <c:pt idx="46">
                  <c:v>-3743</c:v>
                </c:pt>
                <c:pt idx="47">
                  <c:v>-4223</c:v>
                </c:pt>
                <c:pt idx="48">
                  <c:v>-4568</c:v>
                </c:pt>
                <c:pt idx="49">
                  <c:v>-4702</c:v>
                </c:pt>
                <c:pt idx="50">
                  <c:v>-4680</c:v>
                </c:pt>
                <c:pt idx="51">
                  <c:v>-477</c:v>
                </c:pt>
                <c:pt idx="52">
                  <c:v>132</c:v>
                </c:pt>
                <c:pt idx="53">
                  <c:v>0</c:v>
                </c:pt>
                <c:pt idx="54">
                  <c:v>-34669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29313290"/>
        <c:axId val="806068520"/>
      </c:lineChart>
      <c:catAx>
        <c:axId val="32931329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6068520"/>
        <c:crosses val="autoZero"/>
        <c:auto val="1"/>
        <c:lblAlgn val="ctr"/>
        <c:lblOffset val="100"/>
        <c:noMultiLvlLbl val="0"/>
      </c:catAx>
      <c:valAx>
        <c:axId val="8060685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931329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Melodica!$AB$3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Melodica!$AB$4:$AB$65</c:f>
              <c:numCache>
                <c:formatCode>General</c:formatCode>
                <c:ptCount val="62"/>
                <c:pt idx="1">
                  <c:v>0</c:v>
                </c:pt>
                <c:pt idx="2">
                  <c:v>-1096</c:v>
                </c:pt>
                <c:pt idx="3">
                  <c:v>-1964</c:v>
                </c:pt>
                <c:pt idx="4">
                  <c:v>-1088</c:v>
                </c:pt>
                <c:pt idx="5">
                  <c:v>-1815</c:v>
                </c:pt>
                <c:pt idx="6">
                  <c:v>-1016</c:v>
                </c:pt>
                <c:pt idx="7">
                  <c:v>-1178</c:v>
                </c:pt>
                <c:pt idx="8">
                  <c:v>-1949</c:v>
                </c:pt>
                <c:pt idx="10">
                  <c:v>-1980</c:v>
                </c:pt>
                <c:pt idx="11">
                  <c:v>-1011</c:v>
                </c:pt>
                <c:pt idx="12">
                  <c:v>-993</c:v>
                </c:pt>
                <c:pt idx="13">
                  <c:v>-1578</c:v>
                </c:pt>
                <c:pt idx="14">
                  <c:v>-1000</c:v>
                </c:pt>
                <c:pt idx="15">
                  <c:v>-1293</c:v>
                </c:pt>
                <c:pt idx="16">
                  <c:v>-998</c:v>
                </c:pt>
                <c:pt idx="17">
                  <c:v>-1149</c:v>
                </c:pt>
                <c:pt idx="18">
                  <c:v>-1912</c:v>
                </c:pt>
                <c:pt idx="19">
                  <c:v>-1733</c:v>
                </c:pt>
                <c:pt idx="20">
                  <c:v>-973</c:v>
                </c:pt>
                <c:pt idx="21">
                  <c:v>-1948</c:v>
                </c:pt>
                <c:pt idx="22">
                  <c:v>-1901</c:v>
                </c:pt>
                <c:pt idx="23">
                  <c:v>-1084</c:v>
                </c:pt>
                <c:pt idx="24">
                  <c:v>-2062</c:v>
                </c:pt>
                <c:pt idx="25">
                  <c:v>-2872</c:v>
                </c:pt>
                <c:pt idx="26">
                  <c:v>-2784</c:v>
                </c:pt>
                <c:pt idx="27">
                  <c:v>-951</c:v>
                </c:pt>
                <c:pt idx="28">
                  <c:v>-1786</c:v>
                </c:pt>
                <c:pt idx="29">
                  <c:v>-1594</c:v>
                </c:pt>
                <c:pt idx="30">
                  <c:v>-919</c:v>
                </c:pt>
                <c:pt idx="31">
                  <c:v>-910</c:v>
                </c:pt>
                <c:pt idx="32">
                  <c:v>-1070</c:v>
                </c:pt>
                <c:pt idx="33">
                  <c:v>-1877</c:v>
                </c:pt>
                <c:pt idx="34">
                  <c:v>-1409</c:v>
                </c:pt>
                <c:pt idx="35">
                  <c:v>-1052</c:v>
                </c:pt>
                <c:pt idx="36">
                  <c:v>-909</c:v>
                </c:pt>
                <c:pt idx="37">
                  <c:v>-859</c:v>
                </c:pt>
                <c:pt idx="38">
                  <c:v>-1727</c:v>
                </c:pt>
                <c:pt idx="39">
                  <c:v>-987</c:v>
                </c:pt>
                <c:pt idx="40">
                  <c:v>-1137</c:v>
                </c:pt>
                <c:pt idx="41">
                  <c:v>-1668</c:v>
                </c:pt>
                <c:pt idx="42">
                  <c:v>-1010</c:v>
                </c:pt>
                <c:pt idx="43">
                  <c:v>-869</c:v>
                </c:pt>
                <c:pt idx="44">
                  <c:v>-1709</c:v>
                </c:pt>
                <c:pt idx="45">
                  <c:v>-1611</c:v>
                </c:pt>
                <c:pt idx="46">
                  <c:v>-899</c:v>
                </c:pt>
                <c:pt idx="47">
                  <c:v>-931</c:v>
                </c:pt>
                <c:pt idx="48">
                  <c:v>-997</c:v>
                </c:pt>
                <c:pt idx="49">
                  <c:v>-902</c:v>
                </c:pt>
                <c:pt idx="50">
                  <c:v>-983</c:v>
                </c:pt>
                <c:pt idx="51">
                  <c:v>-1883</c:v>
                </c:pt>
                <c:pt idx="52">
                  <c:v>-1547</c:v>
                </c:pt>
                <c:pt idx="53">
                  <c:v>-2044</c:v>
                </c:pt>
                <c:pt idx="54">
                  <c:v>-1884</c:v>
                </c:pt>
                <c:pt idx="55">
                  <c:v>-1720</c:v>
                </c:pt>
                <c:pt idx="56">
                  <c:v>-1550</c:v>
                </c:pt>
                <c:pt idx="57">
                  <c:v>-984</c:v>
                </c:pt>
                <c:pt idx="58">
                  <c:v>-1546</c:v>
                </c:pt>
                <c:pt idx="59">
                  <c:v>-991</c:v>
                </c:pt>
                <c:pt idx="60">
                  <c:v>0</c:v>
                </c:pt>
                <c:pt idx="61">
                  <c:v>-80292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Melodica!$AC$3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Melodica!$AC$4:$AC$65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2270</c:v>
                </c:pt>
                <c:pt idx="5">
                  <c:v>3768</c:v>
                </c:pt>
                <c:pt idx="6">
                  <c:v>2142</c:v>
                </c:pt>
                <c:pt idx="7">
                  <c:v>2441</c:v>
                </c:pt>
                <c:pt idx="8">
                  <c:v>4078</c:v>
                </c:pt>
                <c:pt idx="10">
                  <c:v>4002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6625</c:v>
                </c:pt>
                <c:pt idx="19">
                  <c:v>3</c:v>
                </c:pt>
                <c:pt idx="20">
                  <c:v>68</c:v>
                </c:pt>
                <c:pt idx="21">
                  <c:v>83</c:v>
                </c:pt>
                <c:pt idx="22">
                  <c:v>6</c:v>
                </c:pt>
                <c:pt idx="23">
                  <c:v>115</c:v>
                </c:pt>
                <c:pt idx="24">
                  <c:v>97</c:v>
                </c:pt>
                <c:pt idx="25">
                  <c:v>138</c:v>
                </c:pt>
                <c:pt idx="26">
                  <c:v>143</c:v>
                </c:pt>
                <c:pt idx="27">
                  <c:v>4</c:v>
                </c:pt>
                <c:pt idx="28">
                  <c:v>95</c:v>
                </c:pt>
                <c:pt idx="29">
                  <c:v>93</c:v>
                </c:pt>
                <c:pt idx="30">
                  <c:v>-18</c:v>
                </c:pt>
                <c:pt idx="31">
                  <c:v>-31</c:v>
                </c:pt>
                <c:pt idx="32">
                  <c:v>180</c:v>
                </c:pt>
                <c:pt idx="33">
                  <c:v>212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5534</c:v>
                </c:pt>
                <c:pt idx="56">
                  <c:v>69</c:v>
                </c:pt>
                <c:pt idx="57">
                  <c:v>171</c:v>
                </c:pt>
                <c:pt idx="58">
                  <c:v>191</c:v>
                </c:pt>
                <c:pt idx="59">
                  <c:v>49</c:v>
                </c:pt>
                <c:pt idx="60">
                  <c:v>-675</c:v>
                </c:pt>
                <c:pt idx="6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Melodica!$AD$3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Melodica!$AA$4:$AA$65</c:f>
              <c:strCache>
                <c:ptCount val="62"/>
                <c:pt idx="0">
                  <c:v>(空白)</c:v>
                </c:pt>
                <c:pt idx="1" c:formatCode="yyyy/m/d">
                  <c:v>2019/6/4</c:v>
                </c:pt>
                <c:pt idx="2" c:formatCode="yyyy/m/d">
                  <c:v>2019/6/5</c:v>
                </c:pt>
                <c:pt idx="3" c:formatCode="yyyy/m/d">
                  <c:v>2019/6/6</c:v>
                </c:pt>
                <c:pt idx="4" c:formatCode="yyyy/m/d">
                  <c:v>2019/6/7</c:v>
                </c:pt>
                <c:pt idx="5" c:formatCode="yyyy/m/d">
                  <c:v>2019/6/8</c:v>
                </c:pt>
                <c:pt idx="6" c:formatCode="yyyy/m/d">
                  <c:v>2019/6/9</c:v>
                </c:pt>
                <c:pt idx="7" c:formatCode="yyyy/m/d">
                  <c:v>2019/6/10</c:v>
                </c:pt>
                <c:pt idx="8" c:formatCode="yyyy/m/d">
                  <c:v>2019/6/11</c:v>
                </c:pt>
                <c:pt idx="9" c:formatCode="yyyy/m/d">
                  <c:v>2019/6/12</c:v>
                </c:pt>
                <c:pt idx="10" c:formatCode="yyyy/m/d">
                  <c:v>2019/6/13</c:v>
                </c:pt>
                <c:pt idx="11" c:formatCode="yyyy/m/d">
                  <c:v>2019/6/14</c:v>
                </c:pt>
                <c:pt idx="12" c:formatCode="yyyy/m/d">
                  <c:v>2019/6/15</c:v>
                </c:pt>
                <c:pt idx="13" c:formatCode="yyyy/m/d">
                  <c:v>2019/6/16</c:v>
                </c:pt>
                <c:pt idx="14" c:formatCode="yyyy/m/d">
                  <c:v>2019/6/17</c:v>
                </c:pt>
                <c:pt idx="15" c:formatCode="yyyy/m/d">
                  <c:v>2019/6/18</c:v>
                </c:pt>
                <c:pt idx="16" c:formatCode="yyyy/m/d">
                  <c:v>2019/6/19</c:v>
                </c:pt>
                <c:pt idx="17" c:formatCode="yyyy/m/d">
                  <c:v>2019/6/20</c:v>
                </c:pt>
                <c:pt idx="18" c:formatCode="yyyy/m/d">
                  <c:v>2019/6/21</c:v>
                </c:pt>
                <c:pt idx="19" c:formatCode="yyyy/m/d">
                  <c:v>2019/6/22</c:v>
                </c:pt>
                <c:pt idx="20" c:formatCode="yyyy/m/d">
                  <c:v>2019/6/23</c:v>
                </c:pt>
                <c:pt idx="21" c:formatCode="yyyy/m/d">
                  <c:v>2019/6/24</c:v>
                </c:pt>
                <c:pt idx="22" c:formatCode="yyyy/m/d">
                  <c:v>2019/6/25</c:v>
                </c:pt>
                <c:pt idx="23" c:formatCode="yyyy/m/d">
                  <c:v>2019/6/26</c:v>
                </c:pt>
                <c:pt idx="24" c:formatCode="yyyy/m/d">
                  <c:v>2019/6/27</c:v>
                </c:pt>
                <c:pt idx="25" c:formatCode="yyyy/m/d">
                  <c:v>2019/6/28</c:v>
                </c:pt>
                <c:pt idx="26" c:formatCode="yyyy/m/d">
                  <c:v>2019/6/29</c:v>
                </c:pt>
                <c:pt idx="27" c:formatCode="yyyy/m/d">
                  <c:v>2019/6/30</c:v>
                </c:pt>
                <c:pt idx="28" c:formatCode="yyyy/m/d">
                  <c:v>2019/7/1</c:v>
                </c:pt>
                <c:pt idx="29" c:formatCode="yyyy/m/d">
                  <c:v>2019/7/2</c:v>
                </c:pt>
                <c:pt idx="30" c:formatCode="yyyy/m/d">
                  <c:v>2019/7/3</c:v>
                </c:pt>
                <c:pt idx="31" c:formatCode="yyyy/m/d">
                  <c:v>2019/7/4</c:v>
                </c:pt>
                <c:pt idx="32" c:formatCode="yyyy/m/d">
                  <c:v>2019/7/5</c:v>
                </c:pt>
                <c:pt idx="33" c:formatCode="yyyy/m/d">
                  <c:v>2019/7/6</c:v>
                </c:pt>
                <c:pt idx="34" c:formatCode="yyyy/m/d">
                  <c:v>2019/7/7</c:v>
                </c:pt>
                <c:pt idx="35" c:formatCode="yyyy/m/d">
                  <c:v>2019/7/8</c:v>
                </c:pt>
                <c:pt idx="36" c:formatCode="yyyy/m/d">
                  <c:v>2019/7/9</c:v>
                </c:pt>
                <c:pt idx="37" c:formatCode="yyyy/m/d">
                  <c:v>2019/7/10</c:v>
                </c:pt>
                <c:pt idx="38" c:formatCode="yyyy/m/d">
                  <c:v>2019/7/11</c:v>
                </c:pt>
                <c:pt idx="39" c:formatCode="yyyy/m/d">
                  <c:v>2019/7/12</c:v>
                </c:pt>
                <c:pt idx="40" c:formatCode="yyyy/m/d">
                  <c:v>2019/7/13</c:v>
                </c:pt>
                <c:pt idx="41" c:formatCode="yyyy/m/d">
                  <c:v>2019/7/14</c:v>
                </c:pt>
                <c:pt idx="42" c:formatCode="yyyy/m/d">
                  <c:v>2019/7/15</c:v>
                </c:pt>
                <c:pt idx="43" c:formatCode="yyyy/m/d">
                  <c:v>2019/7/16</c:v>
                </c:pt>
                <c:pt idx="44" c:formatCode="yyyy/m/d">
                  <c:v>2019/7/17</c:v>
                </c:pt>
                <c:pt idx="45" c:formatCode="yyyy/m/d">
                  <c:v>2019/7/18</c:v>
                </c:pt>
                <c:pt idx="46" c:formatCode="yyyy/m/d">
                  <c:v>2019/7/19</c:v>
                </c:pt>
                <c:pt idx="47" c:formatCode="yyyy/m/d">
                  <c:v>2019/7/20</c:v>
                </c:pt>
                <c:pt idx="48" c:formatCode="yyyy/m/d">
                  <c:v>2019/7/21</c:v>
                </c:pt>
                <c:pt idx="49" c:formatCode="yyyy/m/d">
                  <c:v>2019/7/22</c:v>
                </c:pt>
                <c:pt idx="50" c:formatCode="yyyy/m/d">
                  <c:v>2019/7/23</c:v>
                </c:pt>
                <c:pt idx="51" c:formatCode="yyyy/m/d">
                  <c:v>2019/7/24</c:v>
                </c:pt>
                <c:pt idx="52" c:formatCode="yyyy/m/d">
                  <c:v>2019/7/25</c:v>
                </c:pt>
                <c:pt idx="53" c:formatCode="yyyy/m/d">
                  <c:v>2019/7/26</c:v>
                </c:pt>
                <c:pt idx="54" c:formatCode="yyyy/m/d">
                  <c:v>2019/7/27</c:v>
                </c:pt>
                <c:pt idx="55" c:formatCode="yyyy/m/d">
                  <c:v>2019/7/28</c:v>
                </c:pt>
                <c:pt idx="56" c:formatCode="yyyy/m/d">
                  <c:v>2019/7/29</c:v>
                </c:pt>
                <c:pt idx="57" c:formatCode="yyyy/m/d">
                  <c:v>2019/7/30</c:v>
                </c:pt>
                <c:pt idx="58" c:formatCode="yyyy/m/d">
                  <c:v>2019/7/31</c:v>
                </c:pt>
                <c:pt idx="59" c:formatCode="yyyy/m/d">
                  <c:v>2019/8/1</c:v>
                </c:pt>
                <c:pt idx="60" c:formatCode="yyyy/m/d">
                  <c:v>2019/8/2</c:v>
                </c:pt>
                <c:pt idx="61">
                  <c:v>总计</c:v>
                </c:pt>
              </c:strCache>
            </c:strRef>
          </c:cat>
          <c:val>
            <c:numRef>
              <c:f>Melodica!$AD$4:$AD$65</c:f>
              <c:numCache>
                <c:formatCode>General</c:formatCode>
                <c:ptCount val="62"/>
                <c:pt idx="1">
                  <c:v>0</c:v>
                </c:pt>
                <c:pt idx="2">
                  <c:v>2400</c:v>
                </c:pt>
                <c:pt idx="3">
                  <c:v>4309</c:v>
                </c:pt>
                <c:pt idx="4">
                  <c:v>6579</c:v>
                </c:pt>
                <c:pt idx="5">
                  <c:v>8077</c:v>
                </c:pt>
                <c:pt idx="6">
                  <c:v>10219</c:v>
                </c:pt>
                <c:pt idx="7">
                  <c:v>12812</c:v>
                </c:pt>
                <c:pt idx="8">
                  <c:v>14449</c:v>
                </c:pt>
                <c:pt idx="10">
                  <c:v>16051</c:v>
                </c:pt>
                <c:pt idx="11">
                  <c:v>13227</c:v>
                </c:pt>
                <c:pt idx="12">
                  <c:v>9964</c:v>
                </c:pt>
                <c:pt idx="13">
                  <c:v>7718</c:v>
                </c:pt>
                <c:pt idx="14">
                  <c:v>4587</c:v>
                </c:pt>
                <c:pt idx="15">
                  <c:v>853</c:v>
                </c:pt>
                <c:pt idx="16">
                  <c:v>-1782</c:v>
                </c:pt>
                <c:pt idx="17">
                  <c:v>-5136</c:v>
                </c:pt>
                <c:pt idx="18">
                  <c:v>745</c:v>
                </c:pt>
                <c:pt idx="19">
                  <c:v>1756</c:v>
                </c:pt>
                <c:pt idx="20">
                  <c:v>2817</c:v>
                </c:pt>
                <c:pt idx="21">
                  <c:v>3417</c:v>
                </c:pt>
                <c:pt idx="22">
                  <c:v>4408</c:v>
                </c:pt>
                <c:pt idx="23">
                  <c:v>5816</c:v>
                </c:pt>
                <c:pt idx="24">
                  <c:v>6796</c:v>
                </c:pt>
                <c:pt idx="25">
                  <c:v>330</c:v>
                </c:pt>
                <c:pt idx="26">
                  <c:v>314</c:v>
                </c:pt>
                <c:pt idx="27">
                  <c:v>318</c:v>
                </c:pt>
                <c:pt idx="28">
                  <c:v>341</c:v>
                </c:pt>
                <c:pt idx="29">
                  <c:v>328</c:v>
                </c:pt>
                <c:pt idx="30">
                  <c:v>319</c:v>
                </c:pt>
                <c:pt idx="31">
                  <c:v>173</c:v>
                </c:pt>
                <c:pt idx="32">
                  <c:v>371</c:v>
                </c:pt>
                <c:pt idx="33">
                  <c:v>247</c:v>
                </c:pt>
                <c:pt idx="34">
                  <c:v>-342</c:v>
                </c:pt>
                <c:pt idx="35">
                  <c:v>-1398</c:v>
                </c:pt>
                <c:pt idx="36">
                  <c:v>-2398</c:v>
                </c:pt>
                <c:pt idx="37">
                  <c:v>-3259</c:v>
                </c:pt>
                <c:pt idx="38">
                  <c:v>-4109</c:v>
                </c:pt>
                <c:pt idx="39">
                  <c:v>-5065</c:v>
                </c:pt>
                <c:pt idx="40">
                  <c:v>-6098</c:v>
                </c:pt>
                <c:pt idx="41">
                  <c:v>-6945</c:v>
                </c:pt>
                <c:pt idx="42">
                  <c:v>-7353</c:v>
                </c:pt>
                <c:pt idx="43">
                  <c:v>-6987</c:v>
                </c:pt>
                <c:pt idx="44">
                  <c:v>-7101</c:v>
                </c:pt>
                <c:pt idx="45">
                  <c:v>-7013</c:v>
                </c:pt>
                <c:pt idx="46">
                  <c:v>-6861</c:v>
                </c:pt>
                <c:pt idx="47">
                  <c:v>-6805</c:v>
                </c:pt>
                <c:pt idx="48">
                  <c:v>-6949</c:v>
                </c:pt>
                <c:pt idx="49">
                  <c:v>-7036</c:v>
                </c:pt>
                <c:pt idx="50">
                  <c:v>-7009</c:v>
                </c:pt>
                <c:pt idx="51">
                  <c:v>-7909</c:v>
                </c:pt>
                <c:pt idx="52">
                  <c:v>-8556</c:v>
                </c:pt>
                <c:pt idx="53">
                  <c:v>-17614</c:v>
                </c:pt>
                <c:pt idx="54">
                  <c:v>-8770</c:v>
                </c:pt>
                <c:pt idx="55">
                  <c:v>-1626</c:v>
                </c:pt>
                <c:pt idx="56">
                  <c:v>-623</c:v>
                </c:pt>
                <c:pt idx="57">
                  <c:v>450</c:v>
                </c:pt>
                <c:pt idx="58">
                  <c:v>1453</c:v>
                </c:pt>
                <c:pt idx="59">
                  <c:v>2402</c:v>
                </c:pt>
                <c:pt idx="60">
                  <c:v>0</c:v>
                </c:pt>
                <c:pt idx="61">
                  <c:v>-698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7110342"/>
        <c:axId val="451629365"/>
      </c:lineChart>
      <c:catAx>
        <c:axId val="1971103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1629365"/>
        <c:crosses val="autoZero"/>
        <c:auto val="1"/>
        <c:lblAlgn val="ctr"/>
        <c:lblOffset val="100"/>
        <c:noMultiLvlLbl val="0"/>
      </c:catAx>
      <c:valAx>
        <c:axId val="4516293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71103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MUGHALGARDENS!$AD$3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MUGHALGARDENS!$AD$4:$AD$63</c:f>
              <c:numCache>
                <c:formatCode>General</c:formatCode>
                <c:ptCount val="60"/>
                <c:pt idx="1">
                  <c:v>0</c:v>
                </c:pt>
                <c:pt idx="2">
                  <c:v>-366</c:v>
                </c:pt>
                <c:pt idx="3">
                  <c:v>-518</c:v>
                </c:pt>
                <c:pt idx="4">
                  <c:v>-601</c:v>
                </c:pt>
                <c:pt idx="5">
                  <c:v>-906</c:v>
                </c:pt>
                <c:pt idx="7">
                  <c:v>-900</c:v>
                </c:pt>
                <c:pt idx="8">
                  <c:v>-493</c:v>
                </c:pt>
                <c:pt idx="9">
                  <c:v>-576</c:v>
                </c:pt>
                <c:pt idx="10">
                  <c:v>-764</c:v>
                </c:pt>
                <c:pt idx="11">
                  <c:v>-510</c:v>
                </c:pt>
                <c:pt idx="12">
                  <c:v>-659</c:v>
                </c:pt>
                <c:pt idx="13">
                  <c:v>-509</c:v>
                </c:pt>
                <c:pt idx="14">
                  <c:v>-586</c:v>
                </c:pt>
                <c:pt idx="15">
                  <c:v>-975</c:v>
                </c:pt>
                <c:pt idx="16">
                  <c:v>-884</c:v>
                </c:pt>
                <c:pt idx="17">
                  <c:v>-496</c:v>
                </c:pt>
                <c:pt idx="18">
                  <c:v>-993</c:v>
                </c:pt>
                <c:pt idx="19">
                  <c:v>-969</c:v>
                </c:pt>
                <c:pt idx="20">
                  <c:v>-553</c:v>
                </c:pt>
                <c:pt idx="21">
                  <c:v>-1051</c:v>
                </c:pt>
                <c:pt idx="22">
                  <c:v>-1464</c:v>
                </c:pt>
                <c:pt idx="23">
                  <c:v>-1466</c:v>
                </c:pt>
                <c:pt idx="24">
                  <c:v>-534</c:v>
                </c:pt>
                <c:pt idx="25">
                  <c:v>-1003</c:v>
                </c:pt>
                <c:pt idx="26">
                  <c:v>-895</c:v>
                </c:pt>
                <c:pt idx="27">
                  <c:v>-516</c:v>
                </c:pt>
                <c:pt idx="28">
                  <c:v>-511</c:v>
                </c:pt>
                <c:pt idx="29">
                  <c:v>-608</c:v>
                </c:pt>
                <c:pt idx="30">
                  <c:v>-1067</c:v>
                </c:pt>
                <c:pt idx="31">
                  <c:v>-801</c:v>
                </c:pt>
                <c:pt idx="32">
                  <c:v>-598</c:v>
                </c:pt>
                <c:pt idx="33">
                  <c:v>-517</c:v>
                </c:pt>
                <c:pt idx="34">
                  <c:v>-488</c:v>
                </c:pt>
                <c:pt idx="35">
                  <c:v>-981</c:v>
                </c:pt>
                <c:pt idx="36">
                  <c:v>-560</c:v>
                </c:pt>
                <c:pt idx="37">
                  <c:v>-645</c:v>
                </c:pt>
                <c:pt idx="38">
                  <c:v>-947</c:v>
                </c:pt>
                <c:pt idx="39">
                  <c:v>-574</c:v>
                </c:pt>
                <c:pt idx="40">
                  <c:v>-493</c:v>
                </c:pt>
                <c:pt idx="41">
                  <c:v>-970</c:v>
                </c:pt>
                <c:pt idx="42">
                  <c:v>-915</c:v>
                </c:pt>
                <c:pt idx="43">
                  <c:v>-511</c:v>
                </c:pt>
                <c:pt idx="44">
                  <c:v>-529</c:v>
                </c:pt>
                <c:pt idx="45">
                  <c:v>-566</c:v>
                </c:pt>
                <c:pt idx="46">
                  <c:v>-512</c:v>
                </c:pt>
                <c:pt idx="47">
                  <c:v>-558</c:v>
                </c:pt>
                <c:pt idx="48">
                  <c:v>-1069</c:v>
                </c:pt>
                <c:pt idx="49">
                  <c:v>-878</c:v>
                </c:pt>
                <c:pt idx="50">
                  <c:v>-580</c:v>
                </c:pt>
                <c:pt idx="51">
                  <c:v>-1069</c:v>
                </c:pt>
                <c:pt idx="52">
                  <c:v>-976</c:v>
                </c:pt>
                <c:pt idx="53">
                  <c:v>-880</c:v>
                </c:pt>
                <c:pt idx="54">
                  <c:v>-11185</c:v>
                </c:pt>
                <c:pt idx="55">
                  <c:v>-17580</c:v>
                </c:pt>
                <c:pt idx="56">
                  <c:v>-13476</c:v>
                </c:pt>
                <c:pt idx="57">
                  <c:v>-11370</c:v>
                </c:pt>
                <c:pt idx="58">
                  <c:v>0</c:v>
                </c:pt>
                <c:pt idx="59">
                  <c:v>-91601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MUGHALGARDENS!$AE$3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MUGHALGARDENS!$AE$4:$AE$63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1194</c:v>
                </c:pt>
                <c:pt idx="4">
                  <c:v>593</c:v>
                </c:pt>
                <c:pt idx="5">
                  <c:v>2326</c:v>
                </c:pt>
                <c:pt idx="7">
                  <c:v>2445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3611</c:v>
                </c:pt>
                <c:pt idx="16">
                  <c:v>41</c:v>
                </c:pt>
                <c:pt idx="17">
                  <c:v>51</c:v>
                </c:pt>
                <c:pt idx="18">
                  <c:v>128</c:v>
                </c:pt>
                <c:pt idx="19">
                  <c:v>94</c:v>
                </c:pt>
                <c:pt idx="20">
                  <c:v>73</c:v>
                </c:pt>
                <c:pt idx="21">
                  <c:v>176</c:v>
                </c:pt>
                <c:pt idx="22">
                  <c:v>225</c:v>
                </c:pt>
                <c:pt idx="23">
                  <c:v>122</c:v>
                </c:pt>
                <c:pt idx="24">
                  <c:v>69</c:v>
                </c:pt>
                <c:pt idx="25">
                  <c:v>163</c:v>
                </c:pt>
                <c:pt idx="26">
                  <c:v>122</c:v>
                </c:pt>
                <c:pt idx="27">
                  <c:v>41</c:v>
                </c:pt>
                <c:pt idx="28">
                  <c:v>68</c:v>
                </c:pt>
                <c:pt idx="29">
                  <c:v>23</c:v>
                </c:pt>
                <c:pt idx="30">
                  <c:v>74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2901</c:v>
                </c:pt>
                <c:pt idx="53">
                  <c:v>83</c:v>
                </c:pt>
                <c:pt idx="54">
                  <c:v>988</c:v>
                </c:pt>
                <c:pt idx="55">
                  <c:v>1854</c:v>
                </c:pt>
                <c:pt idx="56">
                  <c:v>1524</c:v>
                </c:pt>
                <c:pt idx="57">
                  <c:v>92</c:v>
                </c:pt>
                <c:pt idx="58">
                  <c:v>232800</c:v>
                </c:pt>
                <c:pt idx="59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MUGHALGARDENS!$AF$3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MUGHALGARDENS!$AC$4:$AC$63</c:f>
              <c:strCache>
                <c:ptCount val="60"/>
                <c:pt idx="0">
                  <c:v>(空白)</c:v>
                </c:pt>
                <c:pt idx="1" c:formatCode="yyyy/m/d">
                  <c:v>2019/6/7</c:v>
                </c:pt>
                <c:pt idx="2" c:formatCode="yyyy/m/d">
                  <c:v>2019/6/8</c:v>
                </c:pt>
                <c:pt idx="3" c:formatCode="yyyy/m/d">
                  <c:v>2019/6/9</c:v>
                </c:pt>
                <c:pt idx="4" c:formatCode="yyyy/m/d">
                  <c:v>2019/6/10</c:v>
                </c:pt>
                <c:pt idx="5" c:formatCode="yyyy/m/d">
                  <c:v>2019/6/11</c:v>
                </c:pt>
                <c:pt idx="6" c:formatCode="yyyy/m/d">
                  <c:v>2019/6/12</c:v>
                </c:pt>
                <c:pt idx="7" c:formatCode="yyyy/m/d">
                  <c:v>2019/6/13</c:v>
                </c:pt>
                <c:pt idx="8" c:formatCode="yyyy/m/d">
                  <c:v>2019/6/14</c:v>
                </c:pt>
                <c:pt idx="9" c:formatCode="yyyy/m/d">
                  <c:v>2019/6/15</c:v>
                </c:pt>
                <c:pt idx="10" c:formatCode="yyyy/m/d">
                  <c:v>2019/6/16</c:v>
                </c:pt>
                <c:pt idx="11" c:formatCode="yyyy/m/d">
                  <c:v>2019/6/17</c:v>
                </c:pt>
                <c:pt idx="12" c:formatCode="yyyy/m/d">
                  <c:v>2019/6/18</c:v>
                </c:pt>
                <c:pt idx="13" c:formatCode="yyyy/m/d">
                  <c:v>2019/6/19</c:v>
                </c:pt>
                <c:pt idx="14" c:formatCode="yyyy/m/d">
                  <c:v>2019/6/20</c:v>
                </c:pt>
                <c:pt idx="15" c:formatCode="yyyy/m/d">
                  <c:v>2019/6/21</c:v>
                </c:pt>
                <c:pt idx="16" c:formatCode="yyyy/m/d">
                  <c:v>2019/6/22</c:v>
                </c:pt>
                <c:pt idx="17" c:formatCode="yyyy/m/d">
                  <c:v>2019/6/23</c:v>
                </c:pt>
                <c:pt idx="18" c:formatCode="yyyy/m/d">
                  <c:v>2019/6/24</c:v>
                </c:pt>
                <c:pt idx="19" c:formatCode="yyyy/m/d">
                  <c:v>2019/6/25</c:v>
                </c:pt>
                <c:pt idx="20" c:formatCode="yyyy/m/d">
                  <c:v>2019/6/26</c:v>
                </c:pt>
                <c:pt idx="21" c:formatCode="yyyy/m/d">
                  <c:v>2019/6/27</c:v>
                </c:pt>
                <c:pt idx="22" c:formatCode="yyyy/m/d">
                  <c:v>2019/6/28</c:v>
                </c:pt>
                <c:pt idx="23" c:formatCode="yyyy/m/d">
                  <c:v>2019/6/29</c:v>
                </c:pt>
                <c:pt idx="24" c:formatCode="yyyy/m/d">
                  <c:v>2019/6/30</c:v>
                </c:pt>
                <c:pt idx="25" c:formatCode="yyyy/m/d">
                  <c:v>2019/7/1</c:v>
                </c:pt>
                <c:pt idx="26" c:formatCode="yyyy/m/d">
                  <c:v>2019/7/2</c:v>
                </c:pt>
                <c:pt idx="27" c:formatCode="yyyy/m/d">
                  <c:v>2019/7/3</c:v>
                </c:pt>
                <c:pt idx="28" c:formatCode="yyyy/m/d">
                  <c:v>2019/7/4</c:v>
                </c:pt>
                <c:pt idx="29" c:formatCode="yyyy/m/d">
                  <c:v>2019/7/5</c:v>
                </c:pt>
                <c:pt idx="30" c:formatCode="yyyy/m/d">
                  <c:v>2019/7/6</c:v>
                </c:pt>
                <c:pt idx="31" c:formatCode="yyyy/m/d">
                  <c:v>2019/7/7</c:v>
                </c:pt>
                <c:pt idx="32" c:formatCode="yyyy/m/d">
                  <c:v>2019/7/8</c:v>
                </c:pt>
                <c:pt idx="33" c:formatCode="yyyy/m/d">
                  <c:v>2019/7/9</c:v>
                </c:pt>
                <c:pt idx="34" c:formatCode="yyyy/m/d">
                  <c:v>2019/7/10</c:v>
                </c:pt>
                <c:pt idx="35" c:formatCode="yyyy/m/d">
                  <c:v>2019/7/11</c:v>
                </c:pt>
                <c:pt idx="36" c:formatCode="yyyy/m/d">
                  <c:v>2019/7/12</c:v>
                </c:pt>
                <c:pt idx="37" c:formatCode="yyyy/m/d">
                  <c:v>2019/7/13</c:v>
                </c:pt>
                <c:pt idx="38" c:formatCode="yyyy/m/d">
                  <c:v>2019/7/14</c:v>
                </c:pt>
                <c:pt idx="39" c:formatCode="yyyy/m/d">
                  <c:v>2019/7/15</c:v>
                </c:pt>
                <c:pt idx="40" c:formatCode="yyyy/m/d">
                  <c:v>2019/7/16</c:v>
                </c:pt>
                <c:pt idx="41" c:formatCode="yyyy/m/d">
                  <c:v>2019/7/17</c:v>
                </c:pt>
                <c:pt idx="42" c:formatCode="yyyy/m/d">
                  <c:v>2019/7/18</c:v>
                </c:pt>
                <c:pt idx="43" c:formatCode="yyyy/m/d">
                  <c:v>2019/7/19</c:v>
                </c:pt>
                <c:pt idx="44" c:formatCode="yyyy/m/d">
                  <c:v>2019/7/20</c:v>
                </c:pt>
                <c:pt idx="45" c:formatCode="yyyy/m/d">
                  <c:v>2019/7/21</c:v>
                </c:pt>
                <c:pt idx="46" c:formatCode="yyyy/m/d">
                  <c:v>2019/7/22</c:v>
                </c:pt>
                <c:pt idx="47" c:formatCode="yyyy/m/d">
                  <c:v>2019/7/23</c:v>
                </c:pt>
                <c:pt idx="48" c:formatCode="yyyy/m/d">
                  <c:v>2019/7/24</c:v>
                </c:pt>
                <c:pt idx="49" c:formatCode="yyyy/m/d">
                  <c:v>2019/7/25</c:v>
                </c:pt>
                <c:pt idx="50" c:formatCode="yyyy/m/d">
                  <c:v>2019/7/26</c:v>
                </c:pt>
                <c:pt idx="51" c:formatCode="yyyy/m/d">
                  <c:v>2019/7/27</c:v>
                </c:pt>
                <c:pt idx="52" c:formatCode="yyyy/m/d">
                  <c:v>2019/7/28</c:v>
                </c:pt>
                <c:pt idx="53" c:formatCode="yyyy/m/d">
                  <c:v>2019/7/29</c:v>
                </c:pt>
                <c:pt idx="54" c:formatCode="yyyy/m/d">
                  <c:v>2019/7/30</c:v>
                </c:pt>
                <c:pt idx="55" c:formatCode="yyyy/m/d">
                  <c:v>2019/7/31</c:v>
                </c:pt>
                <c:pt idx="56" c:formatCode="yyyy/m/d">
                  <c:v>2019/8/1</c:v>
                </c:pt>
                <c:pt idx="57" c:formatCode="yyyy/m/d">
                  <c:v>2019/8/2</c:v>
                </c:pt>
                <c:pt idx="58" c:formatCode="yyyy/m/d">
                  <c:v>2019/8/3</c:v>
                </c:pt>
                <c:pt idx="59">
                  <c:v>总计</c:v>
                </c:pt>
              </c:strCache>
            </c:strRef>
          </c:cat>
          <c:val>
            <c:numRef>
              <c:f>MUGHALGARDENS!$AF$4:$AF$63</c:f>
              <c:numCache>
                <c:formatCode>General</c:formatCode>
                <c:ptCount val="60"/>
                <c:pt idx="1">
                  <c:v>0</c:v>
                </c:pt>
                <c:pt idx="2">
                  <c:v>899</c:v>
                </c:pt>
                <c:pt idx="3">
                  <c:v>2093</c:v>
                </c:pt>
                <c:pt idx="4">
                  <c:v>3466</c:v>
                </c:pt>
                <c:pt idx="5">
                  <c:v>4419</c:v>
                </c:pt>
                <c:pt idx="7">
                  <c:v>6762</c:v>
                </c:pt>
                <c:pt idx="8">
                  <c:v>6203</c:v>
                </c:pt>
                <c:pt idx="9">
                  <c:v>5627</c:v>
                </c:pt>
                <c:pt idx="10">
                  <c:v>4430</c:v>
                </c:pt>
                <c:pt idx="11">
                  <c:v>2726</c:v>
                </c:pt>
                <c:pt idx="12">
                  <c:v>694</c:v>
                </c:pt>
                <c:pt idx="13">
                  <c:v>-666</c:v>
                </c:pt>
                <c:pt idx="14">
                  <c:v>-2395</c:v>
                </c:pt>
                <c:pt idx="15">
                  <c:v>566</c:v>
                </c:pt>
                <c:pt idx="16">
                  <c:v>1176</c:v>
                </c:pt>
                <c:pt idx="17">
                  <c:v>1693</c:v>
                </c:pt>
                <c:pt idx="18">
                  <c:v>2068</c:v>
                </c:pt>
                <c:pt idx="19">
                  <c:v>2595</c:v>
                </c:pt>
                <c:pt idx="20">
                  <c:v>3327</c:v>
                </c:pt>
                <c:pt idx="21">
                  <c:v>3939</c:v>
                </c:pt>
                <c:pt idx="22">
                  <c:v>484</c:v>
                </c:pt>
                <c:pt idx="23">
                  <c:v>450</c:v>
                </c:pt>
                <c:pt idx="24">
                  <c:v>512</c:v>
                </c:pt>
                <c:pt idx="25">
                  <c:v>555</c:v>
                </c:pt>
                <c:pt idx="26">
                  <c:v>506</c:v>
                </c:pt>
                <c:pt idx="27">
                  <c:v>530</c:v>
                </c:pt>
                <c:pt idx="28">
                  <c:v>525</c:v>
                </c:pt>
                <c:pt idx="29">
                  <c:v>445</c:v>
                </c:pt>
                <c:pt idx="30">
                  <c:v>374</c:v>
                </c:pt>
                <c:pt idx="31">
                  <c:v>32</c:v>
                </c:pt>
                <c:pt idx="32">
                  <c:v>-635</c:v>
                </c:pt>
                <c:pt idx="33">
                  <c:v>-1246</c:v>
                </c:pt>
                <c:pt idx="34">
                  <c:v>-1762</c:v>
                </c:pt>
                <c:pt idx="35">
                  <c:v>-2296</c:v>
                </c:pt>
                <c:pt idx="36">
                  <c:v>-2924</c:v>
                </c:pt>
                <c:pt idx="37">
                  <c:v>-3431</c:v>
                </c:pt>
                <c:pt idx="38">
                  <c:v>-3945</c:v>
                </c:pt>
                <c:pt idx="39">
                  <c:v>-4177</c:v>
                </c:pt>
                <c:pt idx="40">
                  <c:v>-3968</c:v>
                </c:pt>
                <c:pt idx="41">
                  <c:v>-4032</c:v>
                </c:pt>
                <c:pt idx="42">
                  <c:v>-3982</c:v>
                </c:pt>
                <c:pt idx="43">
                  <c:v>-3896</c:v>
                </c:pt>
                <c:pt idx="44">
                  <c:v>-3865</c:v>
                </c:pt>
                <c:pt idx="45">
                  <c:v>-3947</c:v>
                </c:pt>
                <c:pt idx="46">
                  <c:v>-3996</c:v>
                </c:pt>
                <c:pt idx="47">
                  <c:v>-3980</c:v>
                </c:pt>
                <c:pt idx="48">
                  <c:v>-4491</c:v>
                </c:pt>
                <c:pt idx="49">
                  <c:v>-4858</c:v>
                </c:pt>
                <c:pt idx="50">
                  <c:v>-5000</c:v>
                </c:pt>
                <c:pt idx="51">
                  <c:v>-4978</c:v>
                </c:pt>
                <c:pt idx="52">
                  <c:v>-1163</c:v>
                </c:pt>
                <c:pt idx="53">
                  <c:v>515</c:v>
                </c:pt>
                <c:pt idx="54">
                  <c:v>985</c:v>
                </c:pt>
                <c:pt idx="55">
                  <c:v>2409</c:v>
                </c:pt>
                <c:pt idx="56">
                  <c:v>4444</c:v>
                </c:pt>
                <c:pt idx="57">
                  <c:v>4903</c:v>
                </c:pt>
                <c:pt idx="58">
                  <c:v>0</c:v>
                </c:pt>
                <c:pt idx="59">
                  <c:v>-5281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3926861"/>
        <c:axId val="33142539"/>
      </c:lineChart>
      <c:catAx>
        <c:axId val="7239268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142539"/>
        <c:crosses val="autoZero"/>
        <c:auto val="1"/>
        <c:lblAlgn val="ctr"/>
        <c:lblOffset val="100"/>
        <c:noMultiLvlLbl val="0"/>
      </c:catAx>
      <c:valAx>
        <c:axId val="3314253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39268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PointPanic!$AD$3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PointPanic!$AD$4:$AD$62</c:f>
              <c:numCache>
                <c:formatCode>General</c:formatCode>
                <c:ptCount val="59"/>
                <c:pt idx="1">
                  <c:v>0</c:v>
                </c:pt>
                <c:pt idx="2">
                  <c:v>-357</c:v>
                </c:pt>
                <c:pt idx="3">
                  <c:v>-540</c:v>
                </c:pt>
                <c:pt idx="5">
                  <c:v>-601</c:v>
                </c:pt>
                <c:pt idx="6">
                  <c:v>-369</c:v>
                </c:pt>
                <c:pt idx="7">
                  <c:v>-269</c:v>
                </c:pt>
                <c:pt idx="8">
                  <c:v>-510</c:v>
                </c:pt>
                <c:pt idx="9">
                  <c:v>-306</c:v>
                </c:pt>
                <c:pt idx="10">
                  <c:v>-395</c:v>
                </c:pt>
                <c:pt idx="11">
                  <c:v>-305</c:v>
                </c:pt>
                <c:pt idx="12">
                  <c:v>-351</c:v>
                </c:pt>
                <c:pt idx="13">
                  <c:v>-584</c:v>
                </c:pt>
                <c:pt idx="14">
                  <c:v>-530</c:v>
                </c:pt>
                <c:pt idx="15">
                  <c:v>-298</c:v>
                </c:pt>
                <c:pt idx="16">
                  <c:v>-596</c:v>
                </c:pt>
                <c:pt idx="17">
                  <c:v>-581</c:v>
                </c:pt>
                <c:pt idx="18">
                  <c:v>-331</c:v>
                </c:pt>
                <c:pt idx="19">
                  <c:v>-630</c:v>
                </c:pt>
                <c:pt idx="20">
                  <c:v>-879</c:v>
                </c:pt>
                <c:pt idx="21">
                  <c:v>-850</c:v>
                </c:pt>
                <c:pt idx="22">
                  <c:v>-288</c:v>
                </c:pt>
                <c:pt idx="23">
                  <c:v>-541</c:v>
                </c:pt>
                <c:pt idx="24">
                  <c:v>-483</c:v>
                </c:pt>
                <c:pt idx="25">
                  <c:v>-279</c:v>
                </c:pt>
                <c:pt idx="26">
                  <c:v>-276</c:v>
                </c:pt>
                <c:pt idx="27">
                  <c:v>-328</c:v>
                </c:pt>
                <c:pt idx="28">
                  <c:v>-575</c:v>
                </c:pt>
                <c:pt idx="29">
                  <c:v>-431</c:v>
                </c:pt>
                <c:pt idx="30">
                  <c:v>-322</c:v>
                </c:pt>
                <c:pt idx="31">
                  <c:v>-279</c:v>
                </c:pt>
                <c:pt idx="32">
                  <c:v>-263</c:v>
                </c:pt>
                <c:pt idx="33">
                  <c:v>-529</c:v>
                </c:pt>
                <c:pt idx="34">
                  <c:v>-216</c:v>
                </c:pt>
                <c:pt idx="35">
                  <c:v>-349</c:v>
                </c:pt>
                <c:pt idx="36">
                  <c:v>-495</c:v>
                </c:pt>
                <c:pt idx="37">
                  <c:v>-310</c:v>
                </c:pt>
                <c:pt idx="38">
                  <c:v>-266</c:v>
                </c:pt>
                <c:pt idx="39">
                  <c:v>-523</c:v>
                </c:pt>
                <c:pt idx="40">
                  <c:v>-493</c:v>
                </c:pt>
                <c:pt idx="41">
                  <c:v>-219</c:v>
                </c:pt>
                <c:pt idx="42">
                  <c:v>-285</c:v>
                </c:pt>
                <c:pt idx="43">
                  <c:v>-306</c:v>
                </c:pt>
                <c:pt idx="44">
                  <c:v>-276</c:v>
                </c:pt>
                <c:pt idx="45">
                  <c:v>-301</c:v>
                </c:pt>
                <c:pt idx="46">
                  <c:v>-577</c:v>
                </c:pt>
                <c:pt idx="47">
                  <c:v>-474</c:v>
                </c:pt>
                <c:pt idx="48">
                  <c:v>-313</c:v>
                </c:pt>
                <c:pt idx="49">
                  <c:v>-577</c:v>
                </c:pt>
                <c:pt idx="50">
                  <c:v>-527</c:v>
                </c:pt>
                <c:pt idx="51">
                  <c:v>-532</c:v>
                </c:pt>
                <c:pt idx="52">
                  <c:v>-302</c:v>
                </c:pt>
                <c:pt idx="53">
                  <c:v>-17569</c:v>
                </c:pt>
                <c:pt idx="54">
                  <c:v>-36389</c:v>
                </c:pt>
                <c:pt idx="55">
                  <c:v>-30699</c:v>
                </c:pt>
                <c:pt idx="56">
                  <c:v>-44047</c:v>
                </c:pt>
                <c:pt idx="57">
                  <c:v>0</c:v>
                </c:pt>
                <c:pt idx="58">
                  <c:v>-149921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PointPanic!$AE$3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PointPanic!$AE$4:$AE$62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1349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1665</c:v>
                </c:pt>
                <c:pt idx="14">
                  <c:v>2</c:v>
                </c:pt>
                <c:pt idx="15">
                  <c:v>-11</c:v>
                </c:pt>
                <c:pt idx="16">
                  <c:v>4</c:v>
                </c:pt>
                <c:pt idx="17">
                  <c:v>16</c:v>
                </c:pt>
                <c:pt idx="18">
                  <c:v>40</c:v>
                </c:pt>
                <c:pt idx="19">
                  <c:v>78</c:v>
                </c:pt>
                <c:pt idx="20">
                  <c:v>40</c:v>
                </c:pt>
                <c:pt idx="21">
                  <c:v>26</c:v>
                </c:pt>
                <c:pt idx="22">
                  <c:v>0</c:v>
                </c:pt>
                <c:pt idx="23">
                  <c:v>41</c:v>
                </c:pt>
                <c:pt idx="24">
                  <c:v>79</c:v>
                </c:pt>
                <c:pt idx="25">
                  <c:v>-6</c:v>
                </c:pt>
                <c:pt idx="26">
                  <c:v>5</c:v>
                </c:pt>
                <c:pt idx="27">
                  <c:v>38</c:v>
                </c:pt>
                <c:pt idx="28">
                  <c:v>39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1458</c:v>
                </c:pt>
                <c:pt idx="51">
                  <c:v>-31</c:v>
                </c:pt>
                <c:pt idx="52">
                  <c:v>27</c:v>
                </c:pt>
                <c:pt idx="53">
                  <c:v>960</c:v>
                </c:pt>
                <c:pt idx="54">
                  <c:v>2771</c:v>
                </c:pt>
                <c:pt idx="55">
                  <c:v>-60</c:v>
                </c:pt>
                <c:pt idx="56">
                  <c:v>1390</c:v>
                </c:pt>
                <c:pt idx="57">
                  <c:v>577600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PointPanic!$AF$3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PointPanic!$AC$4:$AC$62</c:f>
              <c:strCache>
                <c:ptCount val="59"/>
                <c:pt idx="0">
                  <c:v>(空白)</c:v>
                </c:pt>
                <c:pt idx="1" c:formatCode="yyyy/m/d">
                  <c:v>2019/6/9</c:v>
                </c:pt>
                <c:pt idx="2" c:formatCode="yyyy/m/d">
                  <c:v>2019/6/10</c:v>
                </c:pt>
                <c:pt idx="3" c:formatCode="yyyy/m/d">
                  <c:v>2019/6/11</c:v>
                </c:pt>
                <c:pt idx="4" c:formatCode="yyyy/m/d">
                  <c:v>2019/6/12</c:v>
                </c:pt>
                <c:pt idx="5" c:formatCode="yyyy/m/d">
                  <c:v>2019/6/13</c:v>
                </c:pt>
                <c:pt idx="6" c:formatCode="yyyy/m/d">
                  <c:v>2019/6/14</c:v>
                </c:pt>
                <c:pt idx="7" c:formatCode="yyyy/m/d">
                  <c:v>2019/6/15</c:v>
                </c:pt>
                <c:pt idx="8" c:formatCode="yyyy/m/d">
                  <c:v>2019/6/16</c:v>
                </c:pt>
                <c:pt idx="9" c:formatCode="yyyy/m/d">
                  <c:v>2019/6/17</c:v>
                </c:pt>
                <c:pt idx="10" c:formatCode="yyyy/m/d">
                  <c:v>2019/6/18</c:v>
                </c:pt>
                <c:pt idx="11" c:formatCode="yyyy/m/d">
                  <c:v>2019/6/19</c:v>
                </c:pt>
                <c:pt idx="12" c:formatCode="yyyy/m/d">
                  <c:v>2019/6/20</c:v>
                </c:pt>
                <c:pt idx="13" c:formatCode="yyyy/m/d">
                  <c:v>2019/6/21</c:v>
                </c:pt>
                <c:pt idx="14" c:formatCode="yyyy/m/d">
                  <c:v>2019/6/22</c:v>
                </c:pt>
                <c:pt idx="15" c:formatCode="yyyy/m/d">
                  <c:v>2019/6/23</c:v>
                </c:pt>
                <c:pt idx="16" c:formatCode="yyyy/m/d">
                  <c:v>2019/6/24</c:v>
                </c:pt>
                <c:pt idx="17" c:formatCode="yyyy/m/d">
                  <c:v>2019/6/25</c:v>
                </c:pt>
                <c:pt idx="18" c:formatCode="yyyy/m/d">
                  <c:v>2019/6/26</c:v>
                </c:pt>
                <c:pt idx="19" c:formatCode="yyyy/m/d">
                  <c:v>2019/6/27</c:v>
                </c:pt>
                <c:pt idx="20" c:formatCode="yyyy/m/d">
                  <c:v>2019/6/28</c:v>
                </c:pt>
                <c:pt idx="21" c:formatCode="yyyy/m/d">
                  <c:v>2019/6/29</c:v>
                </c:pt>
                <c:pt idx="22" c:formatCode="yyyy/m/d">
                  <c:v>2019/6/30</c:v>
                </c:pt>
                <c:pt idx="23" c:formatCode="yyyy/m/d">
                  <c:v>2019/7/1</c:v>
                </c:pt>
                <c:pt idx="24" c:formatCode="yyyy/m/d">
                  <c:v>2019/7/2</c:v>
                </c:pt>
                <c:pt idx="25" c:formatCode="yyyy/m/d">
                  <c:v>2019/7/3</c:v>
                </c:pt>
                <c:pt idx="26" c:formatCode="yyyy/m/d">
                  <c:v>2019/7/4</c:v>
                </c:pt>
                <c:pt idx="27" c:formatCode="yyyy/m/d">
                  <c:v>2019/7/5</c:v>
                </c:pt>
                <c:pt idx="28" c:formatCode="yyyy/m/d">
                  <c:v>2019/7/6</c:v>
                </c:pt>
                <c:pt idx="29" c:formatCode="yyyy/m/d">
                  <c:v>2019/7/7</c:v>
                </c:pt>
                <c:pt idx="30" c:formatCode="yyyy/m/d">
                  <c:v>2019/7/8</c:v>
                </c:pt>
                <c:pt idx="31" c:formatCode="yyyy/m/d">
                  <c:v>2019/7/9</c:v>
                </c:pt>
                <c:pt idx="32" c:formatCode="yyyy/m/d">
                  <c:v>2019/7/10</c:v>
                </c:pt>
                <c:pt idx="33" c:formatCode="yyyy/m/d">
                  <c:v>2019/7/11</c:v>
                </c:pt>
                <c:pt idx="34" c:formatCode="yyyy/m/d">
                  <c:v>2019/7/12</c:v>
                </c:pt>
                <c:pt idx="35" c:formatCode="yyyy/m/d">
                  <c:v>2019/7/13</c:v>
                </c:pt>
                <c:pt idx="36" c:formatCode="yyyy/m/d">
                  <c:v>2019/7/14</c:v>
                </c:pt>
                <c:pt idx="37" c:formatCode="yyyy/m/d">
                  <c:v>2019/7/15</c:v>
                </c:pt>
                <c:pt idx="38" c:formatCode="yyyy/m/d">
                  <c:v>2019/7/16</c:v>
                </c:pt>
                <c:pt idx="39" c:formatCode="yyyy/m/d">
                  <c:v>2019/7/17</c:v>
                </c:pt>
                <c:pt idx="40" c:formatCode="yyyy/m/d">
                  <c:v>2019/7/18</c:v>
                </c:pt>
                <c:pt idx="41" c:formatCode="yyyy/m/d">
                  <c:v>2019/7/19</c:v>
                </c:pt>
                <c:pt idx="42" c:formatCode="yyyy/m/d">
                  <c:v>2019/7/20</c:v>
                </c:pt>
                <c:pt idx="43" c:formatCode="yyyy/m/d">
                  <c:v>2019/7/21</c:v>
                </c:pt>
                <c:pt idx="44" c:formatCode="yyyy/m/d">
                  <c:v>2019/7/22</c:v>
                </c:pt>
                <c:pt idx="45" c:formatCode="yyyy/m/d">
                  <c:v>2019/7/23</c:v>
                </c:pt>
                <c:pt idx="46" c:formatCode="yyyy/m/d">
                  <c:v>2019/7/24</c:v>
                </c:pt>
                <c:pt idx="47" c:formatCode="yyyy/m/d">
                  <c:v>2019/7/25</c:v>
                </c:pt>
                <c:pt idx="48" c:formatCode="yyyy/m/d">
                  <c:v>2019/7/26</c:v>
                </c:pt>
                <c:pt idx="49" c:formatCode="yyyy/m/d">
                  <c:v>2019/7/27</c:v>
                </c:pt>
                <c:pt idx="50" c:formatCode="yyyy/m/d">
                  <c:v>2019/7/28</c:v>
                </c:pt>
                <c:pt idx="51" c:formatCode="yyyy/m/d">
                  <c:v>2019/7/29</c:v>
                </c:pt>
                <c:pt idx="52" c:formatCode="yyyy/m/d">
                  <c:v>2019/7/30</c:v>
                </c:pt>
                <c:pt idx="53" c:formatCode="yyyy/m/d">
                  <c:v>2019/7/31</c:v>
                </c:pt>
                <c:pt idx="54" c:formatCode="yyyy/m/d">
                  <c:v>2019/8/1</c:v>
                </c:pt>
                <c:pt idx="55" c:formatCode="yyyy/m/d">
                  <c:v>2019/8/2</c:v>
                </c:pt>
                <c:pt idx="56" c:formatCode="yyyy/m/d">
                  <c:v>2019/8/3</c:v>
                </c:pt>
                <c:pt idx="57" c:formatCode="yyyy/m/d">
                  <c:v>2019/8/4</c:v>
                </c:pt>
                <c:pt idx="58">
                  <c:v>总计</c:v>
                </c:pt>
              </c:strCache>
            </c:strRef>
          </c:cat>
          <c:val>
            <c:numRef>
              <c:f>PointPanic!$AF$4:$AF$62</c:f>
              <c:numCache>
                <c:formatCode>General</c:formatCode>
                <c:ptCount val="59"/>
                <c:pt idx="1">
                  <c:v>0</c:v>
                </c:pt>
                <c:pt idx="2">
                  <c:v>732</c:v>
                </c:pt>
                <c:pt idx="3">
                  <c:v>1316</c:v>
                </c:pt>
                <c:pt idx="5">
                  <c:v>2665</c:v>
                </c:pt>
                <c:pt idx="6">
                  <c:v>2397</c:v>
                </c:pt>
                <c:pt idx="7">
                  <c:v>2128</c:v>
                </c:pt>
                <c:pt idx="8">
                  <c:v>1887</c:v>
                </c:pt>
                <c:pt idx="9">
                  <c:v>1581</c:v>
                </c:pt>
                <c:pt idx="10">
                  <c:v>454</c:v>
                </c:pt>
                <c:pt idx="11">
                  <c:v>-435</c:v>
                </c:pt>
                <c:pt idx="12">
                  <c:v>-1480</c:v>
                </c:pt>
                <c:pt idx="13">
                  <c:v>-220</c:v>
                </c:pt>
                <c:pt idx="14">
                  <c:v>181</c:v>
                </c:pt>
                <c:pt idx="15">
                  <c:v>439</c:v>
                </c:pt>
                <c:pt idx="16">
                  <c:v>695</c:v>
                </c:pt>
                <c:pt idx="17">
                  <c:v>1002</c:v>
                </c:pt>
                <c:pt idx="18">
                  <c:v>1437</c:v>
                </c:pt>
                <c:pt idx="19">
                  <c:v>1780</c:v>
                </c:pt>
                <c:pt idx="20">
                  <c:v>87</c:v>
                </c:pt>
                <c:pt idx="21">
                  <c:v>141</c:v>
                </c:pt>
                <c:pt idx="22">
                  <c:v>109</c:v>
                </c:pt>
                <c:pt idx="23">
                  <c:v>161</c:v>
                </c:pt>
                <c:pt idx="24">
                  <c:v>184</c:v>
                </c:pt>
                <c:pt idx="25">
                  <c:v>177</c:v>
                </c:pt>
                <c:pt idx="26">
                  <c:v>142</c:v>
                </c:pt>
                <c:pt idx="27">
                  <c:v>142</c:v>
                </c:pt>
                <c:pt idx="28">
                  <c:v>141</c:v>
                </c:pt>
                <c:pt idx="29">
                  <c:v>-67</c:v>
                </c:pt>
                <c:pt idx="30">
                  <c:v>-389</c:v>
                </c:pt>
                <c:pt idx="31">
                  <c:v>-709</c:v>
                </c:pt>
                <c:pt idx="32">
                  <c:v>-1010</c:v>
                </c:pt>
                <c:pt idx="33">
                  <c:v>-1270</c:v>
                </c:pt>
                <c:pt idx="34">
                  <c:v>-1491</c:v>
                </c:pt>
                <c:pt idx="35">
                  <c:v>-1878</c:v>
                </c:pt>
                <c:pt idx="36">
                  <c:v>-2129</c:v>
                </c:pt>
                <c:pt idx="37">
                  <c:v>-2255</c:v>
                </c:pt>
                <c:pt idx="38">
                  <c:v>-2199</c:v>
                </c:pt>
                <c:pt idx="39">
                  <c:v>-2177</c:v>
                </c:pt>
                <c:pt idx="40">
                  <c:v>-2150</c:v>
                </c:pt>
                <c:pt idx="41">
                  <c:v>-2103</c:v>
                </c:pt>
                <c:pt idx="42">
                  <c:v>-2068</c:v>
                </c:pt>
                <c:pt idx="43">
                  <c:v>-2129</c:v>
                </c:pt>
                <c:pt idx="44">
                  <c:v>-2155</c:v>
                </c:pt>
                <c:pt idx="45">
                  <c:v>-2146</c:v>
                </c:pt>
                <c:pt idx="46">
                  <c:v>-2422</c:v>
                </c:pt>
                <c:pt idx="47">
                  <c:v>-2620</c:v>
                </c:pt>
                <c:pt idx="48">
                  <c:v>-2697</c:v>
                </c:pt>
                <c:pt idx="49">
                  <c:v>-2742</c:v>
                </c:pt>
                <c:pt idx="50">
                  <c:v>-735</c:v>
                </c:pt>
                <c:pt idx="51">
                  <c:v>-415</c:v>
                </c:pt>
                <c:pt idx="52">
                  <c:v>-112</c:v>
                </c:pt>
                <c:pt idx="53">
                  <c:v>1122</c:v>
                </c:pt>
                <c:pt idx="54">
                  <c:v>4169</c:v>
                </c:pt>
                <c:pt idx="55">
                  <c:v>4307</c:v>
                </c:pt>
                <c:pt idx="56">
                  <c:v>5757</c:v>
                </c:pt>
                <c:pt idx="57">
                  <c:v>0</c:v>
                </c:pt>
                <c:pt idx="58">
                  <c:v>-6870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14935246"/>
        <c:axId val="507248480"/>
      </c:lineChart>
      <c:catAx>
        <c:axId val="51493524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7248480"/>
        <c:crosses val="autoZero"/>
        <c:auto val="1"/>
        <c:lblAlgn val="ctr"/>
        <c:lblOffset val="100"/>
        <c:noMultiLvlLbl val="0"/>
      </c:catAx>
      <c:valAx>
        <c:axId val="5072484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493524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秦山核电站方家山堆场!$O$3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秦山核电站方家山堆场!$O$4:$O$85</c:f>
              <c:numCache>
                <c:formatCode>General</c:formatCode>
                <c:ptCount val="82"/>
                <c:pt idx="1">
                  <c:v>-157</c:v>
                </c:pt>
                <c:pt idx="2">
                  <c:v>-308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-228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-466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-274</c:v>
                </c:pt>
                <c:pt idx="63">
                  <c:v>-122</c:v>
                </c:pt>
                <c:pt idx="64">
                  <c:v>-158</c:v>
                </c:pt>
                <c:pt idx="65">
                  <c:v>-170</c:v>
                </c:pt>
                <c:pt idx="66">
                  <c:v>-153</c:v>
                </c:pt>
                <c:pt idx="67">
                  <c:v>-167</c:v>
                </c:pt>
                <c:pt idx="68">
                  <c:v>-320</c:v>
                </c:pt>
                <c:pt idx="69">
                  <c:v>-263</c:v>
                </c:pt>
                <c:pt idx="70">
                  <c:v>-174</c:v>
                </c:pt>
                <c:pt idx="71">
                  <c:v>-320</c:v>
                </c:pt>
                <c:pt idx="72">
                  <c:v>-292</c:v>
                </c:pt>
                <c:pt idx="73">
                  <c:v>-295</c:v>
                </c:pt>
                <c:pt idx="74">
                  <c:v>-167</c:v>
                </c:pt>
                <c:pt idx="75">
                  <c:v>-281</c:v>
                </c:pt>
                <c:pt idx="76">
                  <c:v>-264</c:v>
                </c:pt>
                <c:pt idx="77">
                  <c:v>-94077</c:v>
                </c:pt>
                <c:pt idx="78">
                  <c:v>-136644</c:v>
                </c:pt>
                <c:pt idx="79">
                  <c:v>-92093</c:v>
                </c:pt>
                <c:pt idx="80">
                  <c:v>0</c:v>
                </c:pt>
                <c:pt idx="81">
                  <c:v>-339708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秦山核电站方家山堆场!$P$3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秦山核电站方家山堆场!$P$4:$P$85</c:f>
              <c:numCache>
                <c:formatCode>General</c:formatCode>
                <c:ptCount val="82"/>
                <c:pt idx="1">
                  <c:v>449</c:v>
                </c:pt>
                <c:pt idx="2">
                  <c:v>926</c:v>
                </c:pt>
                <c:pt idx="3">
                  <c:v>521</c:v>
                </c:pt>
                <c:pt idx="4">
                  <c:v>617</c:v>
                </c:pt>
                <c:pt idx="5">
                  <c:v>1012</c:v>
                </c:pt>
                <c:pt idx="6">
                  <c:v>461</c:v>
                </c:pt>
                <c:pt idx="7">
                  <c:v>419</c:v>
                </c:pt>
                <c:pt idx="8">
                  <c:v>533</c:v>
                </c:pt>
                <c:pt idx="9">
                  <c:v>820</c:v>
                </c:pt>
                <c:pt idx="10">
                  <c:v>416</c:v>
                </c:pt>
                <c:pt idx="11">
                  <c:v>555</c:v>
                </c:pt>
                <c:pt idx="12">
                  <c:v>367</c:v>
                </c:pt>
                <c:pt idx="13">
                  <c:v>688</c:v>
                </c:pt>
                <c:pt idx="14">
                  <c:v>335</c:v>
                </c:pt>
                <c:pt idx="15">
                  <c:v>417</c:v>
                </c:pt>
                <c:pt idx="16">
                  <c:v>751</c:v>
                </c:pt>
                <c:pt idx="17">
                  <c:v>566</c:v>
                </c:pt>
                <c:pt idx="18">
                  <c:v>377</c:v>
                </c:pt>
                <c:pt idx="19">
                  <c:v>425</c:v>
                </c:pt>
                <c:pt idx="20">
                  <c:v>738</c:v>
                </c:pt>
                <c:pt idx="21">
                  <c:v>346</c:v>
                </c:pt>
                <c:pt idx="22">
                  <c:v>576</c:v>
                </c:pt>
                <c:pt idx="23">
                  <c:v>291</c:v>
                </c:pt>
                <c:pt idx="24">
                  <c:v>430</c:v>
                </c:pt>
                <c:pt idx="25">
                  <c:v>692</c:v>
                </c:pt>
                <c:pt idx="27">
                  <c:v>553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8</c:v>
                </c:pt>
                <c:pt idx="37">
                  <c:v>26</c:v>
                </c:pt>
                <c:pt idx="38">
                  <c:v>22</c:v>
                </c:pt>
                <c:pt idx="39">
                  <c:v>10</c:v>
                </c:pt>
                <c:pt idx="40">
                  <c:v>20</c:v>
                </c:pt>
                <c:pt idx="41">
                  <c:v>25</c:v>
                </c:pt>
                <c:pt idx="42">
                  <c:v>11</c:v>
                </c:pt>
                <c:pt idx="43">
                  <c:v>27</c:v>
                </c:pt>
                <c:pt idx="44">
                  <c:v>18</c:v>
                </c:pt>
                <c:pt idx="45">
                  <c:v>19</c:v>
                </c:pt>
                <c:pt idx="46">
                  <c:v>18</c:v>
                </c:pt>
                <c:pt idx="47">
                  <c:v>4</c:v>
                </c:pt>
                <c:pt idx="48">
                  <c:v>17</c:v>
                </c:pt>
                <c:pt idx="49">
                  <c:v>-1</c:v>
                </c:pt>
                <c:pt idx="50">
                  <c:v>13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1078</c:v>
                </c:pt>
                <c:pt idx="73">
                  <c:v>3</c:v>
                </c:pt>
                <c:pt idx="74">
                  <c:v>30</c:v>
                </c:pt>
                <c:pt idx="75">
                  <c:v>24</c:v>
                </c:pt>
                <c:pt idx="76">
                  <c:v>-83</c:v>
                </c:pt>
                <c:pt idx="77">
                  <c:v>29582</c:v>
                </c:pt>
                <c:pt idx="78">
                  <c:v>28914</c:v>
                </c:pt>
                <c:pt idx="79">
                  <c:v>4432</c:v>
                </c:pt>
                <c:pt idx="80">
                  <c:v>1841852</c:v>
                </c:pt>
                <c:pt idx="8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秦山核电站方家山堆场!$Q$3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秦山核电站方家山堆场!$N$4:$N$85</c:f>
              <c:strCache>
                <c:ptCount val="82"/>
                <c:pt idx="0">
                  <c:v>(空白)</c:v>
                </c:pt>
                <c:pt idx="1" c:formatCode="yyyy/m/d">
                  <c:v>2019/5/18</c:v>
                </c:pt>
                <c:pt idx="2" c:formatCode="yyyy/m/d">
                  <c:v>2019/5/19</c:v>
                </c:pt>
                <c:pt idx="3" c:formatCode="yyyy/m/d">
                  <c:v>2019/5/20</c:v>
                </c:pt>
                <c:pt idx="4" c:formatCode="yyyy/m/d">
                  <c:v>2019/5/21</c:v>
                </c:pt>
                <c:pt idx="5" c:formatCode="yyyy/m/d">
                  <c:v>2019/5/22</c:v>
                </c:pt>
                <c:pt idx="6" c:formatCode="yyyy/m/d">
                  <c:v>2019/5/23</c:v>
                </c:pt>
                <c:pt idx="7" c:formatCode="yyyy/m/d">
                  <c:v>2019/5/24</c:v>
                </c:pt>
                <c:pt idx="8" c:formatCode="yyyy/m/d">
                  <c:v>2019/5/25</c:v>
                </c:pt>
                <c:pt idx="9" c:formatCode="yyyy/m/d">
                  <c:v>2019/5/26</c:v>
                </c:pt>
                <c:pt idx="10" c:formatCode="yyyy/m/d">
                  <c:v>2019/5/27</c:v>
                </c:pt>
                <c:pt idx="11" c:formatCode="yyyy/m/d">
                  <c:v>2019/5/28</c:v>
                </c:pt>
                <c:pt idx="12" c:formatCode="yyyy/m/d">
                  <c:v>2019/5/29</c:v>
                </c:pt>
                <c:pt idx="13" c:formatCode="yyyy/m/d">
                  <c:v>2019/5/30</c:v>
                </c:pt>
                <c:pt idx="14" c:formatCode="yyyy/m/d">
                  <c:v>2019/5/31</c:v>
                </c:pt>
                <c:pt idx="15" c:formatCode="yyyy/m/d">
                  <c:v>2019/6/1</c:v>
                </c:pt>
                <c:pt idx="16" c:formatCode="yyyy/m/d">
                  <c:v>2019/6/2</c:v>
                </c:pt>
                <c:pt idx="17" c:formatCode="yyyy/m/d">
                  <c:v>2019/6/3</c:v>
                </c:pt>
                <c:pt idx="18" c:formatCode="yyyy/m/d">
                  <c:v>2019/6/4</c:v>
                </c:pt>
                <c:pt idx="19" c:formatCode="yyyy/m/d">
                  <c:v>2019/6/5</c:v>
                </c:pt>
                <c:pt idx="20" c:formatCode="yyyy/m/d">
                  <c:v>2019/6/6</c:v>
                </c:pt>
                <c:pt idx="21" c:formatCode="yyyy/m/d">
                  <c:v>2019/6/7</c:v>
                </c:pt>
                <c:pt idx="22" c:formatCode="yyyy/m/d">
                  <c:v>2019/6/8</c:v>
                </c:pt>
                <c:pt idx="23" c:formatCode="yyyy/m/d">
                  <c:v>2019/6/9</c:v>
                </c:pt>
                <c:pt idx="24" c:formatCode="yyyy/m/d">
                  <c:v>2019/6/10</c:v>
                </c:pt>
                <c:pt idx="25" c:formatCode="yyyy/m/d">
                  <c:v>2019/6/11</c:v>
                </c:pt>
                <c:pt idx="26" c:formatCode="yyyy/m/d">
                  <c:v>2019/6/12</c:v>
                </c:pt>
                <c:pt idx="27" c:formatCode="yyyy/m/d">
                  <c:v>2019/6/13</c:v>
                </c:pt>
                <c:pt idx="28" c:formatCode="yyyy/m/d">
                  <c:v>2019/6/14</c:v>
                </c:pt>
                <c:pt idx="29" c:formatCode="yyyy/m/d">
                  <c:v>2019/6/15</c:v>
                </c:pt>
                <c:pt idx="30" c:formatCode="yyyy/m/d">
                  <c:v>2019/6/16</c:v>
                </c:pt>
                <c:pt idx="31" c:formatCode="yyyy/m/d">
                  <c:v>2019/6/17</c:v>
                </c:pt>
                <c:pt idx="32" c:formatCode="yyyy/m/d">
                  <c:v>2019/6/18</c:v>
                </c:pt>
                <c:pt idx="33" c:formatCode="yyyy/m/d">
                  <c:v>2019/6/19</c:v>
                </c:pt>
                <c:pt idx="34" c:formatCode="yyyy/m/d">
                  <c:v>2019/6/20</c:v>
                </c:pt>
                <c:pt idx="35" c:formatCode="yyyy/m/d">
                  <c:v>2019/6/21</c:v>
                </c:pt>
                <c:pt idx="36" c:formatCode="yyyy/m/d">
                  <c:v>2019/6/22</c:v>
                </c:pt>
                <c:pt idx="37" c:formatCode="yyyy/m/d">
                  <c:v>2019/6/23</c:v>
                </c:pt>
                <c:pt idx="38" c:formatCode="yyyy/m/d">
                  <c:v>2019/6/24</c:v>
                </c:pt>
                <c:pt idx="39" c:formatCode="yyyy/m/d">
                  <c:v>2019/6/25</c:v>
                </c:pt>
                <c:pt idx="40" c:formatCode="yyyy/m/d">
                  <c:v>2019/6/26</c:v>
                </c:pt>
                <c:pt idx="41" c:formatCode="yyyy/m/d">
                  <c:v>2019/6/27</c:v>
                </c:pt>
                <c:pt idx="42" c:formatCode="yyyy/m/d">
                  <c:v>2019/6/28</c:v>
                </c:pt>
                <c:pt idx="43" c:formatCode="yyyy/m/d">
                  <c:v>2019/6/29</c:v>
                </c:pt>
                <c:pt idx="44" c:formatCode="yyyy/m/d">
                  <c:v>2019/6/30</c:v>
                </c:pt>
                <c:pt idx="45" c:formatCode="yyyy/m/d">
                  <c:v>2019/7/1</c:v>
                </c:pt>
                <c:pt idx="46" c:formatCode="yyyy/m/d">
                  <c:v>2019/7/2</c:v>
                </c:pt>
                <c:pt idx="47" c:formatCode="yyyy/m/d">
                  <c:v>2019/7/3</c:v>
                </c:pt>
                <c:pt idx="48" c:formatCode="yyyy/m/d">
                  <c:v>2019/7/4</c:v>
                </c:pt>
                <c:pt idx="49" c:formatCode="yyyy/m/d">
                  <c:v>2019/7/5</c:v>
                </c:pt>
                <c:pt idx="50" c:formatCode="yyyy/m/d">
                  <c:v>2019/7/6</c:v>
                </c:pt>
                <c:pt idx="51" c:formatCode="yyyy/m/d">
                  <c:v>2019/7/7</c:v>
                </c:pt>
                <c:pt idx="52" c:formatCode="yyyy/m/d">
                  <c:v>2019/7/8</c:v>
                </c:pt>
                <c:pt idx="53" c:formatCode="yyyy/m/d">
                  <c:v>2019/7/9</c:v>
                </c:pt>
                <c:pt idx="54" c:formatCode="yyyy/m/d">
                  <c:v>2019/7/10</c:v>
                </c:pt>
                <c:pt idx="55" c:formatCode="yyyy/m/d">
                  <c:v>2019/7/11</c:v>
                </c:pt>
                <c:pt idx="56" c:formatCode="yyyy/m/d">
                  <c:v>2019/7/12</c:v>
                </c:pt>
                <c:pt idx="57" c:formatCode="yyyy/m/d">
                  <c:v>2019/7/13</c:v>
                </c:pt>
                <c:pt idx="58" c:formatCode="yyyy/m/d">
                  <c:v>2019/7/14</c:v>
                </c:pt>
                <c:pt idx="59" c:formatCode="yyyy/m/d">
                  <c:v>2019/7/15</c:v>
                </c:pt>
                <c:pt idx="60" c:formatCode="yyyy/m/d">
                  <c:v>2019/7/16</c:v>
                </c:pt>
                <c:pt idx="61" c:formatCode="yyyy/m/d">
                  <c:v>2019/7/17</c:v>
                </c:pt>
                <c:pt idx="62" c:formatCode="yyyy/m/d">
                  <c:v>2019/7/18</c:v>
                </c:pt>
                <c:pt idx="63" c:formatCode="yyyy/m/d">
                  <c:v>2019/7/19</c:v>
                </c:pt>
                <c:pt idx="64" c:formatCode="yyyy/m/d">
                  <c:v>2019/7/20</c:v>
                </c:pt>
                <c:pt idx="65" c:formatCode="yyyy/m/d">
                  <c:v>2019/7/21</c:v>
                </c:pt>
                <c:pt idx="66" c:formatCode="yyyy/m/d">
                  <c:v>2019/7/22</c:v>
                </c:pt>
                <c:pt idx="67" c:formatCode="yyyy/m/d">
                  <c:v>2019/7/23</c:v>
                </c:pt>
                <c:pt idx="68" c:formatCode="yyyy/m/d">
                  <c:v>2019/7/24</c:v>
                </c:pt>
                <c:pt idx="69" c:formatCode="yyyy/m/d">
                  <c:v>2019/7/25</c:v>
                </c:pt>
                <c:pt idx="70" c:formatCode="yyyy/m/d">
                  <c:v>2019/7/26</c:v>
                </c:pt>
                <c:pt idx="71" c:formatCode="yyyy/m/d">
                  <c:v>2019/7/27</c:v>
                </c:pt>
                <c:pt idx="72" c:formatCode="yyyy/m/d">
                  <c:v>2019/7/28</c:v>
                </c:pt>
                <c:pt idx="73" c:formatCode="yyyy/m/d">
                  <c:v>2019/7/29</c:v>
                </c:pt>
                <c:pt idx="74" c:formatCode="yyyy/m/d">
                  <c:v>2019/7/30</c:v>
                </c:pt>
                <c:pt idx="75" c:formatCode="yyyy/m/d">
                  <c:v>2019/7/31</c:v>
                </c:pt>
                <c:pt idx="76" c:formatCode="yyyy/m/d">
                  <c:v>2019/8/1</c:v>
                </c:pt>
                <c:pt idx="77" c:formatCode="yyyy/m/d">
                  <c:v>2019/8/2</c:v>
                </c:pt>
                <c:pt idx="78" c:formatCode="yyyy/m/d">
                  <c:v>2019/8/3</c:v>
                </c:pt>
                <c:pt idx="79" c:formatCode="yyyy/m/d">
                  <c:v>2019/8/4</c:v>
                </c:pt>
                <c:pt idx="80" c:formatCode="yyyy/m/d">
                  <c:v>2019/8/5</c:v>
                </c:pt>
                <c:pt idx="81">
                  <c:v>总计</c:v>
                </c:pt>
              </c:strCache>
            </c:strRef>
          </c:cat>
          <c:val>
            <c:numRef>
              <c:f>秦山核电站方家山堆场!$Q$4:$Q$85</c:f>
              <c:numCache>
                <c:formatCode>General</c:formatCode>
                <c:ptCount val="82"/>
                <c:pt idx="1">
                  <c:v>1796</c:v>
                </c:pt>
                <c:pt idx="2">
                  <c:v>2273</c:v>
                </c:pt>
                <c:pt idx="3">
                  <c:v>2794</c:v>
                </c:pt>
                <c:pt idx="4">
                  <c:v>3411</c:v>
                </c:pt>
                <c:pt idx="5">
                  <c:v>3806</c:v>
                </c:pt>
                <c:pt idx="6">
                  <c:v>3726</c:v>
                </c:pt>
                <c:pt idx="7">
                  <c:v>3488</c:v>
                </c:pt>
                <c:pt idx="8">
                  <c:v>3872</c:v>
                </c:pt>
                <c:pt idx="9">
                  <c:v>3606</c:v>
                </c:pt>
                <c:pt idx="10">
                  <c:v>3649</c:v>
                </c:pt>
                <c:pt idx="11">
                  <c:v>3683</c:v>
                </c:pt>
                <c:pt idx="12">
                  <c:v>3433</c:v>
                </c:pt>
                <c:pt idx="13">
                  <c:v>3359</c:v>
                </c:pt>
                <c:pt idx="14">
                  <c:v>3233</c:v>
                </c:pt>
                <c:pt idx="15">
                  <c:v>3231</c:v>
                </c:pt>
                <c:pt idx="16">
                  <c:v>3032</c:v>
                </c:pt>
                <c:pt idx="17">
                  <c:v>2977</c:v>
                </c:pt>
                <c:pt idx="18">
                  <c:v>3096</c:v>
                </c:pt>
                <c:pt idx="19">
                  <c:v>2966</c:v>
                </c:pt>
                <c:pt idx="20">
                  <c:v>2912</c:v>
                </c:pt>
                <c:pt idx="21">
                  <c:v>2937</c:v>
                </c:pt>
                <c:pt idx="22">
                  <c:v>2832</c:v>
                </c:pt>
                <c:pt idx="23">
                  <c:v>2706</c:v>
                </c:pt>
                <c:pt idx="24">
                  <c:v>2802</c:v>
                </c:pt>
                <c:pt idx="25">
                  <c:v>2614</c:v>
                </c:pt>
                <c:pt idx="27">
                  <c:v>2469</c:v>
                </c:pt>
                <c:pt idx="28">
                  <c:v>2129</c:v>
                </c:pt>
                <c:pt idx="29">
                  <c:v>1594</c:v>
                </c:pt>
                <c:pt idx="30">
                  <c:v>1241</c:v>
                </c:pt>
                <c:pt idx="31">
                  <c:v>794</c:v>
                </c:pt>
                <c:pt idx="32">
                  <c:v>163</c:v>
                </c:pt>
                <c:pt idx="33">
                  <c:v>-298</c:v>
                </c:pt>
                <c:pt idx="34">
                  <c:v>-813</c:v>
                </c:pt>
                <c:pt idx="35">
                  <c:v>-201</c:v>
                </c:pt>
                <c:pt idx="36">
                  <c:v>63</c:v>
                </c:pt>
                <c:pt idx="37">
                  <c:v>277</c:v>
                </c:pt>
                <c:pt idx="38">
                  <c:v>397</c:v>
                </c:pt>
                <c:pt idx="39">
                  <c:v>566</c:v>
                </c:pt>
                <c:pt idx="40">
                  <c:v>787</c:v>
                </c:pt>
                <c:pt idx="41">
                  <c:v>947</c:v>
                </c:pt>
                <c:pt idx="42">
                  <c:v>94</c:v>
                </c:pt>
                <c:pt idx="43">
                  <c:v>88</c:v>
                </c:pt>
                <c:pt idx="44">
                  <c:v>105</c:v>
                </c:pt>
                <c:pt idx="45">
                  <c:v>81</c:v>
                </c:pt>
                <c:pt idx="46">
                  <c:v>101</c:v>
                </c:pt>
                <c:pt idx="47">
                  <c:v>92</c:v>
                </c:pt>
                <c:pt idx="48">
                  <c:v>89</c:v>
                </c:pt>
                <c:pt idx="49">
                  <c:v>83</c:v>
                </c:pt>
                <c:pt idx="50">
                  <c:v>71</c:v>
                </c:pt>
                <c:pt idx="51">
                  <c:v>-32</c:v>
                </c:pt>
                <c:pt idx="52">
                  <c:v>-229</c:v>
                </c:pt>
                <c:pt idx="53">
                  <c:v>-385</c:v>
                </c:pt>
                <c:pt idx="54">
                  <c:v>-548</c:v>
                </c:pt>
                <c:pt idx="55">
                  <c:v>-700</c:v>
                </c:pt>
                <c:pt idx="56">
                  <c:v>-837</c:v>
                </c:pt>
                <c:pt idx="57">
                  <c:v>-1029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-1193</c:v>
                </c:pt>
                <c:pt idx="63">
                  <c:v>-1167</c:v>
                </c:pt>
                <c:pt idx="64">
                  <c:v>-1205</c:v>
                </c:pt>
                <c:pt idx="65">
                  <c:v>-1182</c:v>
                </c:pt>
                <c:pt idx="66">
                  <c:v>-1197</c:v>
                </c:pt>
                <c:pt idx="67">
                  <c:v>-1192</c:v>
                </c:pt>
                <c:pt idx="68">
                  <c:v>-1345</c:v>
                </c:pt>
                <c:pt idx="69">
                  <c:v>-1455</c:v>
                </c:pt>
                <c:pt idx="70">
                  <c:v>-1498</c:v>
                </c:pt>
                <c:pt idx="71">
                  <c:v>-1522</c:v>
                </c:pt>
                <c:pt idx="72">
                  <c:v>-140</c:v>
                </c:pt>
                <c:pt idx="73">
                  <c:v>46</c:v>
                </c:pt>
                <c:pt idx="74">
                  <c:v>229</c:v>
                </c:pt>
                <c:pt idx="75">
                  <c:v>390</c:v>
                </c:pt>
                <c:pt idx="76">
                  <c:v>574</c:v>
                </c:pt>
                <c:pt idx="77">
                  <c:v>7456</c:v>
                </c:pt>
                <c:pt idx="78">
                  <c:v>6788</c:v>
                </c:pt>
                <c:pt idx="79">
                  <c:v>11511</c:v>
                </c:pt>
                <c:pt idx="80">
                  <c:v>0</c:v>
                </c:pt>
                <c:pt idx="81">
                  <c:v>94431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51919713"/>
        <c:axId val="560203559"/>
      </c:lineChart>
      <c:catAx>
        <c:axId val="9519197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0203559"/>
        <c:crosses val="autoZero"/>
        <c:auto val="1"/>
        <c:lblAlgn val="ctr"/>
        <c:lblOffset val="100"/>
        <c:noMultiLvlLbl val="0"/>
      </c:catAx>
      <c:valAx>
        <c:axId val="560203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9197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中电20所!$AD$3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中电20所!$AD$4:$AD$67</c:f>
              <c:numCache>
                <c:formatCode>General</c:formatCode>
                <c:ptCount val="64"/>
                <c:pt idx="1">
                  <c:v>0</c:v>
                </c:pt>
                <c:pt idx="2">
                  <c:v>-407</c:v>
                </c:pt>
                <c:pt idx="3">
                  <c:v>-511</c:v>
                </c:pt>
                <c:pt idx="4">
                  <c:v>-851</c:v>
                </c:pt>
                <c:pt idx="5">
                  <c:v>-476</c:v>
                </c:pt>
                <c:pt idx="6">
                  <c:v>-551</c:v>
                </c:pt>
                <c:pt idx="7">
                  <c:v>-831</c:v>
                </c:pt>
                <c:pt idx="9">
                  <c:v>-921</c:v>
                </c:pt>
                <c:pt idx="10">
                  <c:v>-440</c:v>
                </c:pt>
                <c:pt idx="11">
                  <c:v>-643</c:v>
                </c:pt>
                <c:pt idx="12">
                  <c:v>-806</c:v>
                </c:pt>
                <c:pt idx="13">
                  <c:v>-468</c:v>
                </c:pt>
                <c:pt idx="14">
                  <c:v>-605</c:v>
                </c:pt>
                <c:pt idx="15">
                  <c:v>-467</c:v>
                </c:pt>
                <c:pt idx="16">
                  <c:v>-538</c:v>
                </c:pt>
                <c:pt idx="17">
                  <c:v>-895</c:v>
                </c:pt>
                <c:pt idx="18">
                  <c:v>-811</c:v>
                </c:pt>
                <c:pt idx="19">
                  <c:v>-456</c:v>
                </c:pt>
                <c:pt idx="20">
                  <c:v>-912</c:v>
                </c:pt>
                <c:pt idx="21">
                  <c:v>-890</c:v>
                </c:pt>
                <c:pt idx="22">
                  <c:v>-507</c:v>
                </c:pt>
                <c:pt idx="23">
                  <c:v>-965</c:v>
                </c:pt>
                <c:pt idx="24">
                  <c:v>-1344</c:v>
                </c:pt>
                <c:pt idx="25">
                  <c:v>-1339</c:v>
                </c:pt>
                <c:pt idx="26">
                  <c:v>-484</c:v>
                </c:pt>
                <c:pt idx="27">
                  <c:v>-909</c:v>
                </c:pt>
                <c:pt idx="28">
                  <c:v>-811</c:v>
                </c:pt>
                <c:pt idx="29">
                  <c:v>-468</c:v>
                </c:pt>
                <c:pt idx="30">
                  <c:v>-463</c:v>
                </c:pt>
                <c:pt idx="31">
                  <c:v>-547</c:v>
                </c:pt>
                <c:pt idx="32">
                  <c:v>-960</c:v>
                </c:pt>
                <c:pt idx="33">
                  <c:v>-721</c:v>
                </c:pt>
                <c:pt idx="34">
                  <c:v>-538</c:v>
                </c:pt>
                <c:pt idx="35">
                  <c:v>-464</c:v>
                </c:pt>
                <c:pt idx="36">
                  <c:v>-439</c:v>
                </c:pt>
                <c:pt idx="37">
                  <c:v>-883</c:v>
                </c:pt>
                <c:pt idx="38">
                  <c:v>-505</c:v>
                </c:pt>
                <c:pt idx="39">
                  <c:v>-581</c:v>
                </c:pt>
                <c:pt idx="40">
                  <c:v>-852</c:v>
                </c:pt>
                <c:pt idx="41">
                  <c:v>-516</c:v>
                </c:pt>
                <c:pt idx="42">
                  <c:v>-444</c:v>
                </c:pt>
                <c:pt idx="43">
                  <c:v>-873</c:v>
                </c:pt>
                <c:pt idx="44">
                  <c:v>-823</c:v>
                </c:pt>
                <c:pt idx="45">
                  <c:v>-466</c:v>
                </c:pt>
                <c:pt idx="46">
                  <c:v>-476</c:v>
                </c:pt>
                <c:pt idx="47">
                  <c:v>-510</c:v>
                </c:pt>
                <c:pt idx="48">
                  <c:v>-461</c:v>
                </c:pt>
                <c:pt idx="49">
                  <c:v>-503</c:v>
                </c:pt>
                <c:pt idx="50">
                  <c:v>-963</c:v>
                </c:pt>
                <c:pt idx="51">
                  <c:v>-791</c:v>
                </c:pt>
                <c:pt idx="52">
                  <c:v>-1044</c:v>
                </c:pt>
                <c:pt idx="53">
                  <c:v>-962</c:v>
                </c:pt>
                <c:pt idx="54">
                  <c:v>-879</c:v>
                </c:pt>
                <c:pt idx="55">
                  <c:v>-787</c:v>
                </c:pt>
                <c:pt idx="56">
                  <c:v>-167781</c:v>
                </c:pt>
                <c:pt idx="57">
                  <c:v>-263713</c:v>
                </c:pt>
                <c:pt idx="58">
                  <c:v>-202167</c:v>
                </c:pt>
                <c:pt idx="59">
                  <c:v>-170550</c:v>
                </c:pt>
                <c:pt idx="60">
                  <c:v>-244709</c:v>
                </c:pt>
                <c:pt idx="61">
                  <c:v>-160442</c:v>
                </c:pt>
                <c:pt idx="62">
                  <c:v>0</c:v>
                </c:pt>
                <c:pt idx="63">
                  <c:v>-1246119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中电20所!$AE$3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中电20所!$AE$4:$AE$67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999</c:v>
                </c:pt>
                <c:pt idx="4">
                  <c:v>1658</c:v>
                </c:pt>
                <c:pt idx="5">
                  <c:v>1037</c:v>
                </c:pt>
                <c:pt idx="6">
                  <c:v>995</c:v>
                </c:pt>
                <c:pt idx="7">
                  <c:v>1788</c:v>
                </c:pt>
                <c:pt idx="9">
                  <c:v>2002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2812</c:v>
                </c:pt>
                <c:pt idx="18">
                  <c:v>-7</c:v>
                </c:pt>
                <c:pt idx="19">
                  <c:v>86</c:v>
                </c:pt>
                <c:pt idx="20">
                  <c:v>101</c:v>
                </c:pt>
                <c:pt idx="21">
                  <c:v>83</c:v>
                </c:pt>
                <c:pt idx="22">
                  <c:v>10</c:v>
                </c:pt>
                <c:pt idx="23">
                  <c:v>75</c:v>
                </c:pt>
                <c:pt idx="24">
                  <c:v>180</c:v>
                </c:pt>
                <c:pt idx="25">
                  <c:v>190</c:v>
                </c:pt>
                <c:pt idx="26">
                  <c:v>24</c:v>
                </c:pt>
                <c:pt idx="27">
                  <c:v>46</c:v>
                </c:pt>
                <c:pt idx="28">
                  <c:v>33</c:v>
                </c:pt>
                <c:pt idx="29">
                  <c:v>-9</c:v>
                </c:pt>
                <c:pt idx="30">
                  <c:v>80</c:v>
                </c:pt>
                <c:pt idx="31">
                  <c:v>59</c:v>
                </c:pt>
                <c:pt idx="32">
                  <c:v>56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3228</c:v>
                </c:pt>
                <c:pt idx="55">
                  <c:v>54</c:v>
                </c:pt>
                <c:pt idx="56">
                  <c:v>-2914</c:v>
                </c:pt>
                <c:pt idx="57">
                  <c:v>-1098</c:v>
                </c:pt>
                <c:pt idx="58">
                  <c:v>9610</c:v>
                </c:pt>
                <c:pt idx="59">
                  <c:v>-409</c:v>
                </c:pt>
                <c:pt idx="60">
                  <c:v>10437</c:v>
                </c:pt>
                <c:pt idx="61">
                  <c:v>25653</c:v>
                </c:pt>
                <c:pt idx="62">
                  <c:v>3208800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中电20所!$AF$3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中电20所!$AC$4:$AC$67</c:f>
              <c:strCache>
                <c:ptCount val="64"/>
                <c:pt idx="0">
                  <c:v>(空白)</c:v>
                </c:pt>
                <c:pt idx="1" c:formatCode="yyyy/m/d">
                  <c:v>2019/6/5</c:v>
                </c:pt>
                <c:pt idx="2" c:formatCode="yyyy/m/d">
                  <c:v>2019/6/6</c:v>
                </c:pt>
                <c:pt idx="3" c:formatCode="yyyy/m/d">
                  <c:v>2019/6/7</c:v>
                </c:pt>
                <c:pt idx="4" c:formatCode="yyyy/m/d">
                  <c:v>2019/6/8</c:v>
                </c:pt>
                <c:pt idx="5" c:formatCode="yyyy/m/d">
                  <c:v>2019/6/9</c:v>
                </c:pt>
                <c:pt idx="6" c:formatCode="yyyy/m/d">
                  <c:v>2019/6/10</c:v>
                </c:pt>
                <c:pt idx="7" c:formatCode="yyyy/m/d">
                  <c:v>2019/6/11</c:v>
                </c:pt>
                <c:pt idx="8" c:formatCode="yyyy/m/d">
                  <c:v>2019/6/12</c:v>
                </c:pt>
                <c:pt idx="9" c:formatCode="yyyy/m/d">
                  <c:v>2019/6/13</c:v>
                </c:pt>
                <c:pt idx="10" c:formatCode="yyyy/m/d">
                  <c:v>2019/6/14</c:v>
                </c:pt>
                <c:pt idx="11" c:formatCode="yyyy/m/d">
                  <c:v>2019/6/15</c:v>
                </c:pt>
                <c:pt idx="12" c:formatCode="yyyy/m/d">
                  <c:v>2019/6/16</c:v>
                </c:pt>
                <c:pt idx="13" c:formatCode="yyyy/m/d">
                  <c:v>2019/6/17</c:v>
                </c:pt>
                <c:pt idx="14" c:formatCode="yyyy/m/d">
                  <c:v>2019/6/18</c:v>
                </c:pt>
                <c:pt idx="15" c:formatCode="yyyy/m/d">
                  <c:v>2019/6/19</c:v>
                </c:pt>
                <c:pt idx="16" c:formatCode="yyyy/m/d">
                  <c:v>2019/6/20</c:v>
                </c:pt>
                <c:pt idx="17" c:formatCode="yyyy/m/d">
                  <c:v>2019/6/21</c:v>
                </c:pt>
                <c:pt idx="18" c:formatCode="yyyy/m/d">
                  <c:v>2019/6/22</c:v>
                </c:pt>
                <c:pt idx="19" c:formatCode="yyyy/m/d">
                  <c:v>2019/6/23</c:v>
                </c:pt>
                <c:pt idx="20" c:formatCode="yyyy/m/d">
                  <c:v>2019/6/24</c:v>
                </c:pt>
                <c:pt idx="21" c:formatCode="yyyy/m/d">
                  <c:v>2019/6/25</c:v>
                </c:pt>
                <c:pt idx="22" c:formatCode="yyyy/m/d">
                  <c:v>2019/6/26</c:v>
                </c:pt>
                <c:pt idx="23" c:formatCode="yyyy/m/d">
                  <c:v>2019/6/27</c:v>
                </c:pt>
                <c:pt idx="24" c:formatCode="yyyy/m/d">
                  <c:v>2019/6/28</c:v>
                </c:pt>
                <c:pt idx="25" c:formatCode="yyyy/m/d">
                  <c:v>2019/6/29</c:v>
                </c:pt>
                <c:pt idx="26" c:formatCode="yyyy/m/d">
                  <c:v>2019/6/30</c:v>
                </c:pt>
                <c:pt idx="27" c:formatCode="yyyy/m/d">
                  <c:v>2019/7/1</c:v>
                </c:pt>
                <c:pt idx="28" c:formatCode="yyyy/m/d">
                  <c:v>2019/7/2</c:v>
                </c:pt>
                <c:pt idx="29" c:formatCode="yyyy/m/d">
                  <c:v>2019/7/3</c:v>
                </c:pt>
                <c:pt idx="30" c:formatCode="yyyy/m/d">
                  <c:v>2019/7/4</c:v>
                </c:pt>
                <c:pt idx="31" c:formatCode="yyyy/m/d">
                  <c:v>2019/7/5</c:v>
                </c:pt>
                <c:pt idx="32" c:formatCode="yyyy/m/d">
                  <c:v>2019/7/6</c:v>
                </c:pt>
                <c:pt idx="33" c:formatCode="yyyy/m/d">
                  <c:v>2019/7/7</c:v>
                </c:pt>
                <c:pt idx="34" c:formatCode="yyyy/m/d">
                  <c:v>2019/7/8</c:v>
                </c:pt>
                <c:pt idx="35" c:formatCode="yyyy/m/d">
                  <c:v>2019/7/9</c:v>
                </c:pt>
                <c:pt idx="36" c:formatCode="yyyy/m/d">
                  <c:v>2019/7/10</c:v>
                </c:pt>
                <c:pt idx="37" c:formatCode="yyyy/m/d">
                  <c:v>2019/7/11</c:v>
                </c:pt>
                <c:pt idx="38" c:formatCode="yyyy/m/d">
                  <c:v>2019/7/12</c:v>
                </c:pt>
                <c:pt idx="39" c:formatCode="yyyy/m/d">
                  <c:v>2019/7/13</c:v>
                </c:pt>
                <c:pt idx="40" c:formatCode="yyyy/m/d">
                  <c:v>2019/7/14</c:v>
                </c:pt>
                <c:pt idx="41" c:formatCode="yyyy/m/d">
                  <c:v>2019/7/15</c:v>
                </c:pt>
                <c:pt idx="42" c:formatCode="yyyy/m/d">
                  <c:v>2019/7/16</c:v>
                </c:pt>
                <c:pt idx="43" c:formatCode="yyyy/m/d">
                  <c:v>2019/7/17</c:v>
                </c:pt>
                <c:pt idx="44" c:formatCode="yyyy/m/d">
                  <c:v>2019/7/18</c:v>
                </c:pt>
                <c:pt idx="45" c:formatCode="yyyy/m/d">
                  <c:v>2019/7/19</c:v>
                </c:pt>
                <c:pt idx="46" c:formatCode="yyyy/m/d">
                  <c:v>2019/7/20</c:v>
                </c:pt>
                <c:pt idx="47" c:formatCode="yyyy/m/d">
                  <c:v>2019/7/21</c:v>
                </c:pt>
                <c:pt idx="48" c:formatCode="yyyy/m/d">
                  <c:v>2019/7/22</c:v>
                </c:pt>
                <c:pt idx="49" c:formatCode="yyyy/m/d">
                  <c:v>2019/7/23</c:v>
                </c:pt>
                <c:pt idx="50" c:formatCode="yyyy/m/d">
                  <c:v>2019/7/24</c:v>
                </c:pt>
                <c:pt idx="51" c:formatCode="yyyy/m/d">
                  <c:v>2019/7/25</c:v>
                </c:pt>
                <c:pt idx="52" c:formatCode="yyyy/m/d">
                  <c:v>2019/7/26</c:v>
                </c:pt>
                <c:pt idx="53" c:formatCode="yyyy/m/d">
                  <c:v>2019/7/27</c:v>
                </c:pt>
                <c:pt idx="54" c:formatCode="yyyy/m/d">
                  <c:v>2019/7/28</c:v>
                </c:pt>
                <c:pt idx="55" c:formatCode="yyyy/m/d">
                  <c:v>2019/7/29</c:v>
                </c:pt>
                <c:pt idx="56" c:formatCode="yyyy/m/d">
                  <c:v>2019/7/30</c:v>
                </c:pt>
                <c:pt idx="57" c:formatCode="yyyy/m/d">
                  <c:v>2019/7/31</c:v>
                </c:pt>
                <c:pt idx="58" c:formatCode="yyyy/m/d">
                  <c:v>2019/8/1</c:v>
                </c:pt>
                <c:pt idx="59" c:formatCode="yyyy/m/d">
                  <c:v>2019/8/2</c:v>
                </c:pt>
                <c:pt idx="60" c:formatCode="yyyy/m/d">
                  <c:v>2019/8/3</c:v>
                </c:pt>
                <c:pt idx="61" c:formatCode="yyyy/m/d">
                  <c:v>2019/8/4</c:v>
                </c:pt>
                <c:pt idx="62" c:formatCode="yyyy/m/d">
                  <c:v>2019/8/5</c:v>
                </c:pt>
                <c:pt idx="63">
                  <c:v>总计</c:v>
                </c:pt>
              </c:strCache>
            </c:strRef>
          </c:cat>
          <c:val>
            <c:numRef>
              <c:f>中电20所!$AF$4:$AF$67</c:f>
              <c:numCache>
                <c:formatCode>General</c:formatCode>
                <c:ptCount val="64"/>
                <c:pt idx="1">
                  <c:v>0</c:v>
                </c:pt>
                <c:pt idx="2">
                  <c:v>1001</c:v>
                </c:pt>
                <c:pt idx="3">
                  <c:v>2000</c:v>
                </c:pt>
                <c:pt idx="4">
                  <c:v>2659</c:v>
                </c:pt>
                <c:pt idx="5">
                  <c:v>3696</c:v>
                </c:pt>
                <c:pt idx="6">
                  <c:v>4691</c:v>
                </c:pt>
                <c:pt idx="7">
                  <c:v>5484</c:v>
                </c:pt>
                <c:pt idx="9">
                  <c:v>7486</c:v>
                </c:pt>
                <c:pt idx="10">
                  <c:v>6050</c:v>
                </c:pt>
                <c:pt idx="11">
                  <c:v>4408</c:v>
                </c:pt>
                <c:pt idx="12">
                  <c:v>3485</c:v>
                </c:pt>
                <c:pt idx="13">
                  <c:v>1980</c:v>
                </c:pt>
                <c:pt idx="14">
                  <c:v>380</c:v>
                </c:pt>
                <c:pt idx="15">
                  <c:v>-880</c:v>
                </c:pt>
                <c:pt idx="16">
                  <c:v>-2374</c:v>
                </c:pt>
                <c:pt idx="17">
                  <c:v>-75</c:v>
                </c:pt>
                <c:pt idx="18">
                  <c:v>490</c:v>
                </c:pt>
                <c:pt idx="19">
                  <c:v>1118</c:v>
                </c:pt>
                <c:pt idx="20">
                  <c:v>1397</c:v>
                </c:pt>
                <c:pt idx="21">
                  <c:v>1933</c:v>
                </c:pt>
                <c:pt idx="22">
                  <c:v>2548</c:v>
                </c:pt>
                <c:pt idx="23">
                  <c:v>3080</c:v>
                </c:pt>
                <c:pt idx="24">
                  <c:v>352</c:v>
                </c:pt>
                <c:pt idx="25">
                  <c:v>458</c:v>
                </c:pt>
                <c:pt idx="26">
                  <c:v>458</c:v>
                </c:pt>
                <c:pt idx="27">
                  <c:v>394</c:v>
                </c:pt>
                <c:pt idx="28">
                  <c:v>390</c:v>
                </c:pt>
                <c:pt idx="29">
                  <c:v>313</c:v>
                </c:pt>
                <c:pt idx="30">
                  <c:v>383</c:v>
                </c:pt>
                <c:pt idx="31">
                  <c:v>377</c:v>
                </c:pt>
                <c:pt idx="32">
                  <c:v>259</c:v>
                </c:pt>
                <c:pt idx="33">
                  <c:v>-124</c:v>
                </c:pt>
                <c:pt idx="34">
                  <c:v>-686</c:v>
                </c:pt>
                <c:pt idx="35">
                  <c:v>-1172</c:v>
                </c:pt>
                <c:pt idx="36">
                  <c:v>-1622</c:v>
                </c:pt>
                <c:pt idx="37">
                  <c:v>-2057</c:v>
                </c:pt>
                <c:pt idx="38">
                  <c:v>-2642</c:v>
                </c:pt>
                <c:pt idx="39">
                  <c:v>-3137</c:v>
                </c:pt>
                <c:pt idx="40">
                  <c:v>-3550</c:v>
                </c:pt>
                <c:pt idx="41">
                  <c:v>-3758</c:v>
                </c:pt>
                <c:pt idx="42">
                  <c:v>-3564</c:v>
                </c:pt>
                <c:pt idx="43">
                  <c:v>-3629</c:v>
                </c:pt>
                <c:pt idx="44">
                  <c:v>-3584</c:v>
                </c:pt>
                <c:pt idx="45">
                  <c:v>-3606</c:v>
                </c:pt>
                <c:pt idx="46">
                  <c:v>-3477</c:v>
                </c:pt>
                <c:pt idx="47">
                  <c:v>-3551</c:v>
                </c:pt>
                <c:pt idx="48">
                  <c:v>-3596</c:v>
                </c:pt>
                <c:pt idx="49">
                  <c:v>-3583</c:v>
                </c:pt>
                <c:pt idx="50">
                  <c:v>-4043</c:v>
                </c:pt>
                <c:pt idx="51">
                  <c:v>-4374</c:v>
                </c:pt>
                <c:pt idx="52">
                  <c:v>-9004</c:v>
                </c:pt>
                <c:pt idx="53">
                  <c:v>-4476</c:v>
                </c:pt>
                <c:pt idx="54">
                  <c:v>-432</c:v>
                </c:pt>
                <c:pt idx="55">
                  <c:v>115</c:v>
                </c:pt>
                <c:pt idx="56">
                  <c:v>-2338</c:v>
                </c:pt>
                <c:pt idx="57">
                  <c:v>-19</c:v>
                </c:pt>
                <c:pt idx="58">
                  <c:v>10051</c:v>
                </c:pt>
                <c:pt idx="59">
                  <c:v>9973</c:v>
                </c:pt>
                <c:pt idx="60">
                  <c:v>20819</c:v>
                </c:pt>
                <c:pt idx="61">
                  <c:v>47345</c:v>
                </c:pt>
                <c:pt idx="62">
                  <c:v>0</c:v>
                </c:pt>
                <c:pt idx="63">
                  <c:v>70220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0151712"/>
        <c:axId val="576609266"/>
      </c:lineChart>
      <c:catAx>
        <c:axId val="201517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609266"/>
        <c:crosses val="autoZero"/>
        <c:auto val="1"/>
        <c:lblAlgn val="ctr"/>
        <c:lblOffset val="100"/>
        <c:noMultiLvlLbl val="0"/>
      </c:catAx>
      <c:valAx>
        <c:axId val="576609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1517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'56LeonardST'!$AC$3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'56LeonardST'!$AC$4:$AC$62</c:f>
              <c:numCache>
                <c:formatCode>General</c:formatCode>
                <c:ptCount val="59"/>
                <c:pt idx="1">
                  <c:v>0</c:v>
                </c:pt>
                <c:pt idx="3">
                  <c:v>-751</c:v>
                </c:pt>
                <c:pt idx="4">
                  <c:v>-869</c:v>
                </c:pt>
                <c:pt idx="5">
                  <c:v>-775</c:v>
                </c:pt>
                <c:pt idx="6">
                  <c:v>-1232</c:v>
                </c:pt>
                <c:pt idx="7">
                  <c:v>-780</c:v>
                </c:pt>
                <c:pt idx="8">
                  <c:v>-1009</c:v>
                </c:pt>
                <c:pt idx="9">
                  <c:v>-779</c:v>
                </c:pt>
                <c:pt idx="10">
                  <c:v>-897</c:v>
                </c:pt>
                <c:pt idx="11">
                  <c:v>-1493</c:v>
                </c:pt>
                <c:pt idx="12">
                  <c:v>-1353</c:v>
                </c:pt>
                <c:pt idx="13">
                  <c:v>-760</c:v>
                </c:pt>
                <c:pt idx="14">
                  <c:v>-1521</c:v>
                </c:pt>
                <c:pt idx="15">
                  <c:v>-1484</c:v>
                </c:pt>
                <c:pt idx="16">
                  <c:v>-846</c:v>
                </c:pt>
                <c:pt idx="17">
                  <c:v>-1609</c:v>
                </c:pt>
                <c:pt idx="18">
                  <c:v>-2241</c:v>
                </c:pt>
                <c:pt idx="19">
                  <c:v>-2233</c:v>
                </c:pt>
                <c:pt idx="20">
                  <c:v>-806</c:v>
                </c:pt>
                <c:pt idx="21">
                  <c:v>-1514</c:v>
                </c:pt>
                <c:pt idx="22">
                  <c:v>-1352</c:v>
                </c:pt>
                <c:pt idx="23">
                  <c:v>-780</c:v>
                </c:pt>
                <c:pt idx="24">
                  <c:v>-772</c:v>
                </c:pt>
                <c:pt idx="25">
                  <c:v>-912</c:v>
                </c:pt>
                <c:pt idx="26">
                  <c:v>-1600</c:v>
                </c:pt>
                <c:pt idx="27">
                  <c:v>-1201</c:v>
                </c:pt>
                <c:pt idx="28">
                  <c:v>-897</c:v>
                </c:pt>
                <c:pt idx="29">
                  <c:v>-775</c:v>
                </c:pt>
                <c:pt idx="30">
                  <c:v>-732</c:v>
                </c:pt>
                <c:pt idx="31">
                  <c:v>-1472</c:v>
                </c:pt>
                <c:pt idx="32">
                  <c:v>-841</c:v>
                </c:pt>
                <c:pt idx="33">
                  <c:v>-969</c:v>
                </c:pt>
                <c:pt idx="34">
                  <c:v>-1421</c:v>
                </c:pt>
                <c:pt idx="35">
                  <c:v>-861</c:v>
                </c:pt>
                <c:pt idx="36">
                  <c:v>-740</c:v>
                </c:pt>
                <c:pt idx="37">
                  <c:v>-1456</c:v>
                </c:pt>
                <c:pt idx="38">
                  <c:v>-1373</c:v>
                </c:pt>
                <c:pt idx="39">
                  <c:v>-766</c:v>
                </c:pt>
                <c:pt idx="40">
                  <c:v>-793</c:v>
                </c:pt>
                <c:pt idx="41">
                  <c:v>-850</c:v>
                </c:pt>
                <c:pt idx="42">
                  <c:v>-769</c:v>
                </c:pt>
                <c:pt idx="43">
                  <c:v>-838</c:v>
                </c:pt>
                <c:pt idx="44">
                  <c:v>-1605</c:v>
                </c:pt>
                <c:pt idx="45">
                  <c:v>-1318</c:v>
                </c:pt>
                <c:pt idx="46">
                  <c:v>-871</c:v>
                </c:pt>
                <c:pt idx="47">
                  <c:v>-1605</c:v>
                </c:pt>
                <c:pt idx="48">
                  <c:v>-1464</c:v>
                </c:pt>
                <c:pt idx="49">
                  <c:v>-1320</c:v>
                </c:pt>
                <c:pt idx="50">
                  <c:v>-838</c:v>
                </c:pt>
                <c:pt idx="51">
                  <c:v>-96770</c:v>
                </c:pt>
                <c:pt idx="52">
                  <c:v>-202167</c:v>
                </c:pt>
                <c:pt idx="53">
                  <c:v>-170550</c:v>
                </c:pt>
                <c:pt idx="54">
                  <c:v>-244709</c:v>
                </c:pt>
                <c:pt idx="55">
                  <c:v>-160442</c:v>
                </c:pt>
                <c:pt idx="56">
                  <c:v>-265524</c:v>
                </c:pt>
                <c:pt idx="57">
                  <c:v>0</c:v>
                </c:pt>
                <c:pt idx="58">
                  <c:v>-1194305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'56LeonardST'!$AD$3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'56LeonardST'!$AD$4:$AD$62</c:f>
              <c:numCache>
                <c:formatCode>General</c:formatCode>
                <c:ptCount val="59"/>
                <c:pt idx="1">
                  <c:v>0</c:v>
                </c:pt>
                <c:pt idx="3">
                  <c:v>1401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5113</c:v>
                </c:pt>
                <c:pt idx="12">
                  <c:v>-56</c:v>
                </c:pt>
                <c:pt idx="13">
                  <c:v>52</c:v>
                </c:pt>
                <c:pt idx="14">
                  <c:v>49</c:v>
                </c:pt>
                <c:pt idx="15">
                  <c:v>120</c:v>
                </c:pt>
                <c:pt idx="16">
                  <c:v>41</c:v>
                </c:pt>
                <c:pt idx="17">
                  <c:v>187</c:v>
                </c:pt>
                <c:pt idx="18">
                  <c:v>292</c:v>
                </c:pt>
                <c:pt idx="19">
                  <c:v>162</c:v>
                </c:pt>
                <c:pt idx="20">
                  <c:v>155</c:v>
                </c:pt>
                <c:pt idx="21">
                  <c:v>164</c:v>
                </c:pt>
                <c:pt idx="22">
                  <c:v>8</c:v>
                </c:pt>
                <c:pt idx="23">
                  <c:v>9</c:v>
                </c:pt>
                <c:pt idx="24">
                  <c:v>24</c:v>
                </c:pt>
                <c:pt idx="25">
                  <c:v>177</c:v>
                </c:pt>
                <c:pt idx="26">
                  <c:v>256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4334</c:v>
                </c:pt>
                <c:pt idx="49">
                  <c:v>92</c:v>
                </c:pt>
                <c:pt idx="50">
                  <c:v>105</c:v>
                </c:pt>
                <c:pt idx="51">
                  <c:v>1576</c:v>
                </c:pt>
                <c:pt idx="52">
                  <c:v>19389</c:v>
                </c:pt>
                <c:pt idx="53">
                  <c:v>27638</c:v>
                </c:pt>
                <c:pt idx="54">
                  <c:v>26804</c:v>
                </c:pt>
                <c:pt idx="55">
                  <c:v>7324</c:v>
                </c:pt>
                <c:pt idx="56">
                  <c:v>22160</c:v>
                </c:pt>
                <c:pt idx="57">
                  <c:v>802200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'56LeonardST'!$AE$3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'56LeonardST'!$AB$4:$AB$62</c:f>
              <c:strCache>
                <c:ptCount val="59"/>
                <c:pt idx="0">
                  <c:v>(空白)</c:v>
                </c:pt>
                <c:pt idx="1" c:formatCode="yyyy/m/d">
                  <c:v>2019/6/11</c:v>
                </c:pt>
                <c:pt idx="2" c:formatCode="yyyy/m/d">
                  <c:v>2019/6/12</c:v>
                </c:pt>
                <c:pt idx="3" c:formatCode="yyyy/m/d">
                  <c:v>2019/6/13</c:v>
                </c:pt>
                <c:pt idx="4" c:formatCode="yyyy/m/d">
                  <c:v>2019/6/14</c:v>
                </c:pt>
                <c:pt idx="5" c:formatCode="yyyy/m/d">
                  <c:v>2019/6/15</c:v>
                </c:pt>
                <c:pt idx="6" c:formatCode="yyyy/m/d">
                  <c:v>2019/6/16</c:v>
                </c:pt>
                <c:pt idx="7" c:formatCode="yyyy/m/d">
                  <c:v>2019/6/17</c:v>
                </c:pt>
                <c:pt idx="8" c:formatCode="yyyy/m/d">
                  <c:v>2019/6/18</c:v>
                </c:pt>
                <c:pt idx="9" c:formatCode="yyyy/m/d">
                  <c:v>2019/6/19</c:v>
                </c:pt>
                <c:pt idx="10" c:formatCode="yyyy/m/d">
                  <c:v>2019/6/20</c:v>
                </c:pt>
                <c:pt idx="11" c:formatCode="yyyy/m/d">
                  <c:v>2019/6/21</c:v>
                </c:pt>
                <c:pt idx="12" c:formatCode="yyyy/m/d">
                  <c:v>2019/6/22</c:v>
                </c:pt>
                <c:pt idx="13" c:formatCode="yyyy/m/d">
                  <c:v>2019/6/23</c:v>
                </c:pt>
                <c:pt idx="14" c:formatCode="yyyy/m/d">
                  <c:v>2019/6/24</c:v>
                </c:pt>
                <c:pt idx="15" c:formatCode="yyyy/m/d">
                  <c:v>2019/6/25</c:v>
                </c:pt>
                <c:pt idx="16" c:formatCode="yyyy/m/d">
                  <c:v>2019/6/26</c:v>
                </c:pt>
                <c:pt idx="17" c:formatCode="yyyy/m/d">
                  <c:v>2019/6/27</c:v>
                </c:pt>
                <c:pt idx="18" c:formatCode="yyyy/m/d">
                  <c:v>2019/6/28</c:v>
                </c:pt>
                <c:pt idx="19" c:formatCode="yyyy/m/d">
                  <c:v>2019/6/29</c:v>
                </c:pt>
                <c:pt idx="20" c:formatCode="yyyy/m/d">
                  <c:v>2019/6/30</c:v>
                </c:pt>
                <c:pt idx="21" c:formatCode="yyyy/m/d">
                  <c:v>2019/7/1</c:v>
                </c:pt>
                <c:pt idx="22" c:formatCode="yyyy/m/d">
                  <c:v>2019/7/2</c:v>
                </c:pt>
                <c:pt idx="23" c:formatCode="yyyy/m/d">
                  <c:v>2019/7/3</c:v>
                </c:pt>
                <c:pt idx="24" c:formatCode="yyyy/m/d">
                  <c:v>2019/7/4</c:v>
                </c:pt>
                <c:pt idx="25" c:formatCode="yyyy/m/d">
                  <c:v>2019/7/5</c:v>
                </c:pt>
                <c:pt idx="26" c:formatCode="yyyy/m/d">
                  <c:v>2019/7/6</c:v>
                </c:pt>
                <c:pt idx="27" c:formatCode="yyyy/m/d">
                  <c:v>2019/7/7</c:v>
                </c:pt>
                <c:pt idx="28" c:formatCode="yyyy/m/d">
                  <c:v>2019/7/8</c:v>
                </c:pt>
                <c:pt idx="29" c:formatCode="yyyy/m/d">
                  <c:v>2019/7/9</c:v>
                </c:pt>
                <c:pt idx="30" c:formatCode="yyyy/m/d">
                  <c:v>2019/7/10</c:v>
                </c:pt>
                <c:pt idx="31" c:formatCode="yyyy/m/d">
                  <c:v>2019/7/11</c:v>
                </c:pt>
                <c:pt idx="32" c:formatCode="yyyy/m/d">
                  <c:v>2019/7/12</c:v>
                </c:pt>
                <c:pt idx="33" c:formatCode="yyyy/m/d">
                  <c:v>2019/7/13</c:v>
                </c:pt>
                <c:pt idx="34" c:formatCode="yyyy/m/d">
                  <c:v>2019/7/14</c:v>
                </c:pt>
                <c:pt idx="35" c:formatCode="yyyy/m/d">
                  <c:v>2019/7/15</c:v>
                </c:pt>
                <c:pt idx="36" c:formatCode="yyyy/m/d">
                  <c:v>2019/7/16</c:v>
                </c:pt>
                <c:pt idx="37" c:formatCode="yyyy/m/d">
                  <c:v>2019/7/17</c:v>
                </c:pt>
                <c:pt idx="38" c:formatCode="yyyy/m/d">
                  <c:v>2019/7/18</c:v>
                </c:pt>
                <c:pt idx="39" c:formatCode="yyyy/m/d">
                  <c:v>2019/7/19</c:v>
                </c:pt>
                <c:pt idx="40" c:formatCode="yyyy/m/d">
                  <c:v>2019/7/20</c:v>
                </c:pt>
                <c:pt idx="41" c:formatCode="yyyy/m/d">
                  <c:v>2019/7/21</c:v>
                </c:pt>
                <c:pt idx="42" c:formatCode="yyyy/m/d">
                  <c:v>2019/7/22</c:v>
                </c:pt>
                <c:pt idx="43" c:formatCode="yyyy/m/d">
                  <c:v>2019/7/23</c:v>
                </c:pt>
                <c:pt idx="44" c:formatCode="yyyy/m/d">
                  <c:v>2019/7/24</c:v>
                </c:pt>
                <c:pt idx="45" c:formatCode="yyyy/m/d">
                  <c:v>2019/7/25</c:v>
                </c:pt>
                <c:pt idx="46" c:formatCode="yyyy/m/d">
                  <c:v>2019/7/26</c:v>
                </c:pt>
                <c:pt idx="47" c:formatCode="yyyy/m/d">
                  <c:v>2019/7/27</c:v>
                </c:pt>
                <c:pt idx="48" c:formatCode="yyyy/m/d">
                  <c:v>2019/7/28</c:v>
                </c:pt>
                <c:pt idx="49" c:formatCode="yyyy/m/d">
                  <c:v>2019/7/29</c:v>
                </c:pt>
                <c:pt idx="50" c:formatCode="yyyy/m/d">
                  <c:v>2019/7/30</c:v>
                </c:pt>
                <c:pt idx="51" c:formatCode="yyyy/m/d">
                  <c:v>2019/7/31</c:v>
                </c:pt>
                <c:pt idx="52" c:formatCode="yyyy/m/d">
                  <c:v>2019/8/1</c:v>
                </c:pt>
                <c:pt idx="53" c:formatCode="yyyy/m/d">
                  <c:v>2019/8/2</c:v>
                </c:pt>
                <c:pt idx="54" c:formatCode="yyyy/m/d">
                  <c:v>2019/8/3</c:v>
                </c:pt>
                <c:pt idx="55" c:formatCode="yyyy/m/d">
                  <c:v>2019/8/4</c:v>
                </c:pt>
                <c:pt idx="56" c:formatCode="yyyy/m/d">
                  <c:v>2019/8/5</c:v>
                </c:pt>
                <c:pt idx="57" c:formatCode="yyyy/m/d">
                  <c:v>2019/8/6</c:v>
                </c:pt>
                <c:pt idx="58">
                  <c:v>总计</c:v>
                </c:pt>
              </c:strCache>
            </c:strRef>
          </c:cat>
          <c:val>
            <c:numRef>
              <c:f>'56LeonardST'!$AE$4:$AE$62</c:f>
              <c:numCache>
                <c:formatCode>General</c:formatCode>
                <c:ptCount val="59"/>
                <c:pt idx="1">
                  <c:v>0</c:v>
                </c:pt>
                <c:pt idx="3">
                  <c:v>2861</c:v>
                </c:pt>
                <c:pt idx="4">
                  <c:v>2152</c:v>
                </c:pt>
                <c:pt idx="5">
                  <c:v>1377</c:v>
                </c:pt>
                <c:pt idx="6">
                  <c:v>920</c:v>
                </c:pt>
                <c:pt idx="7">
                  <c:v>140</c:v>
                </c:pt>
                <c:pt idx="8">
                  <c:v>-869</c:v>
                </c:pt>
                <c:pt idx="9">
                  <c:v>-1648</c:v>
                </c:pt>
                <c:pt idx="10">
                  <c:v>-4005</c:v>
                </c:pt>
                <c:pt idx="11">
                  <c:v>444</c:v>
                </c:pt>
                <c:pt idx="12">
                  <c:v>1299</c:v>
                </c:pt>
                <c:pt idx="13">
                  <c:v>2126</c:v>
                </c:pt>
                <c:pt idx="14">
                  <c:v>2580</c:v>
                </c:pt>
                <c:pt idx="15">
                  <c:v>3483</c:v>
                </c:pt>
                <c:pt idx="16">
                  <c:v>4533</c:v>
                </c:pt>
                <c:pt idx="17">
                  <c:v>5458</c:v>
                </c:pt>
                <c:pt idx="18">
                  <c:v>449</c:v>
                </c:pt>
                <c:pt idx="19">
                  <c:v>507</c:v>
                </c:pt>
                <c:pt idx="20">
                  <c:v>676</c:v>
                </c:pt>
                <c:pt idx="21">
                  <c:v>633</c:v>
                </c:pt>
                <c:pt idx="22">
                  <c:v>635</c:v>
                </c:pt>
                <c:pt idx="23">
                  <c:v>521</c:v>
                </c:pt>
                <c:pt idx="24">
                  <c:v>504</c:v>
                </c:pt>
                <c:pt idx="25">
                  <c:v>535</c:v>
                </c:pt>
                <c:pt idx="26">
                  <c:v>468</c:v>
                </c:pt>
                <c:pt idx="27">
                  <c:v>-61</c:v>
                </c:pt>
                <c:pt idx="28">
                  <c:v>-1113</c:v>
                </c:pt>
                <c:pt idx="29">
                  <c:v>-1897</c:v>
                </c:pt>
                <c:pt idx="30">
                  <c:v>-2628</c:v>
                </c:pt>
                <c:pt idx="31">
                  <c:v>-3377</c:v>
                </c:pt>
                <c:pt idx="32">
                  <c:v>-4242</c:v>
                </c:pt>
                <c:pt idx="33">
                  <c:v>-5146</c:v>
                </c:pt>
                <c:pt idx="34">
                  <c:v>-5919</c:v>
                </c:pt>
                <c:pt idx="35">
                  <c:v>-6267</c:v>
                </c:pt>
                <c:pt idx="36">
                  <c:v>-5954</c:v>
                </c:pt>
                <c:pt idx="37">
                  <c:v>-6051</c:v>
                </c:pt>
                <c:pt idx="38">
                  <c:v>-5976</c:v>
                </c:pt>
                <c:pt idx="39">
                  <c:v>-5846</c:v>
                </c:pt>
                <c:pt idx="40">
                  <c:v>-5798</c:v>
                </c:pt>
                <c:pt idx="41">
                  <c:v>-5921</c:v>
                </c:pt>
                <c:pt idx="42">
                  <c:v>-5996</c:v>
                </c:pt>
                <c:pt idx="43">
                  <c:v>-5973</c:v>
                </c:pt>
                <c:pt idx="44">
                  <c:v>-6740</c:v>
                </c:pt>
                <c:pt idx="45">
                  <c:v>-7291</c:v>
                </c:pt>
                <c:pt idx="46">
                  <c:v>-7505</c:v>
                </c:pt>
                <c:pt idx="47">
                  <c:v>-7473</c:v>
                </c:pt>
                <c:pt idx="48">
                  <c:v>-1768</c:v>
                </c:pt>
                <c:pt idx="49">
                  <c:v>-915</c:v>
                </c:pt>
                <c:pt idx="50">
                  <c:v>-41</c:v>
                </c:pt>
                <c:pt idx="51">
                  <c:v>2268</c:v>
                </c:pt>
                <c:pt idx="52">
                  <c:v>22424</c:v>
                </c:pt>
                <c:pt idx="53">
                  <c:v>50613</c:v>
                </c:pt>
                <c:pt idx="54">
                  <c:v>49779</c:v>
                </c:pt>
                <c:pt idx="55">
                  <c:v>58559</c:v>
                </c:pt>
                <c:pt idx="56">
                  <c:v>73495</c:v>
                </c:pt>
                <c:pt idx="57">
                  <c:v>0</c:v>
                </c:pt>
                <c:pt idx="58">
                  <c:v>173019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1721961"/>
        <c:axId val="491271401"/>
      </c:lineChart>
      <c:catAx>
        <c:axId val="14172196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1271401"/>
        <c:crosses val="autoZero"/>
        <c:auto val="1"/>
        <c:lblAlgn val="ctr"/>
        <c:lblOffset val="100"/>
        <c:noMultiLvlLbl val="0"/>
      </c:catAx>
      <c:valAx>
        <c:axId val="4912714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172196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应物会议中心!$AC$3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应物会议中心!$AC$4:$AC$60</c:f>
              <c:numCache>
                <c:formatCode>General</c:formatCode>
                <c:ptCount val="57"/>
                <c:pt idx="1">
                  <c:v>0</c:v>
                </c:pt>
                <c:pt idx="2">
                  <c:v>-357</c:v>
                </c:pt>
                <c:pt idx="3">
                  <c:v>-217</c:v>
                </c:pt>
                <c:pt idx="4">
                  <c:v>-434</c:v>
                </c:pt>
                <c:pt idx="5">
                  <c:v>-275</c:v>
                </c:pt>
                <c:pt idx="6">
                  <c:v>-356</c:v>
                </c:pt>
                <c:pt idx="7">
                  <c:v>-275</c:v>
                </c:pt>
                <c:pt idx="8">
                  <c:v>-316</c:v>
                </c:pt>
                <c:pt idx="9">
                  <c:v>-526</c:v>
                </c:pt>
                <c:pt idx="10">
                  <c:v>-477</c:v>
                </c:pt>
                <c:pt idx="11">
                  <c:v>-268</c:v>
                </c:pt>
                <c:pt idx="12">
                  <c:v>-536</c:v>
                </c:pt>
                <c:pt idx="13">
                  <c:v>-523</c:v>
                </c:pt>
                <c:pt idx="14">
                  <c:v>-298</c:v>
                </c:pt>
                <c:pt idx="15">
                  <c:v>-567</c:v>
                </c:pt>
                <c:pt idx="16">
                  <c:v>-791</c:v>
                </c:pt>
                <c:pt idx="17">
                  <c:v>-772</c:v>
                </c:pt>
                <c:pt idx="18">
                  <c:v>-267</c:v>
                </c:pt>
                <c:pt idx="19">
                  <c:v>-501</c:v>
                </c:pt>
                <c:pt idx="20">
                  <c:v>-447</c:v>
                </c:pt>
                <c:pt idx="21">
                  <c:v>-258</c:v>
                </c:pt>
                <c:pt idx="22">
                  <c:v>-255</c:v>
                </c:pt>
                <c:pt idx="23">
                  <c:v>-304</c:v>
                </c:pt>
                <c:pt idx="24">
                  <c:v>-533</c:v>
                </c:pt>
                <c:pt idx="25">
                  <c:v>-400</c:v>
                </c:pt>
                <c:pt idx="26">
                  <c:v>-299</c:v>
                </c:pt>
                <c:pt idx="27">
                  <c:v>-258</c:v>
                </c:pt>
                <c:pt idx="28">
                  <c:v>-244</c:v>
                </c:pt>
                <c:pt idx="29">
                  <c:v>-490</c:v>
                </c:pt>
                <c:pt idx="30">
                  <c:v>-200</c:v>
                </c:pt>
                <c:pt idx="31">
                  <c:v>-322</c:v>
                </c:pt>
                <c:pt idx="32">
                  <c:v>-453</c:v>
                </c:pt>
                <c:pt idx="33">
                  <c:v>-287</c:v>
                </c:pt>
                <c:pt idx="34">
                  <c:v>-246</c:v>
                </c:pt>
                <c:pt idx="35">
                  <c:v>-484</c:v>
                </c:pt>
                <c:pt idx="36">
                  <c:v>-457</c:v>
                </c:pt>
                <c:pt idx="37">
                  <c:v>-5416</c:v>
                </c:pt>
                <c:pt idx="38">
                  <c:v>-26471</c:v>
                </c:pt>
                <c:pt idx="39">
                  <c:v>-28344</c:v>
                </c:pt>
                <c:pt idx="40">
                  <c:v>-25644</c:v>
                </c:pt>
                <c:pt idx="41">
                  <c:v>-27949</c:v>
                </c:pt>
                <c:pt idx="42">
                  <c:v>-25583</c:v>
                </c:pt>
                <c:pt idx="43">
                  <c:v>-43979</c:v>
                </c:pt>
                <c:pt idx="44">
                  <c:v>-29046</c:v>
                </c:pt>
                <c:pt idx="45">
                  <c:v>-24497</c:v>
                </c:pt>
                <c:pt idx="46">
                  <c:v>-48886</c:v>
                </c:pt>
                <c:pt idx="47">
                  <c:v>-44056</c:v>
                </c:pt>
                <c:pt idx="48">
                  <c:v>-27963</c:v>
                </c:pt>
                <c:pt idx="49">
                  <c:v>-43951</c:v>
                </c:pt>
                <c:pt idx="50">
                  <c:v>-33693</c:v>
                </c:pt>
                <c:pt idx="51">
                  <c:v>-28425</c:v>
                </c:pt>
                <c:pt idx="52">
                  <c:v>-4074</c:v>
                </c:pt>
                <c:pt idx="53">
                  <c:v>-26739</c:v>
                </c:pt>
                <c:pt idx="54">
                  <c:v>-44252</c:v>
                </c:pt>
                <c:pt idx="55">
                  <c:v>0</c:v>
                </c:pt>
                <c:pt idx="56">
                  <c:v>-552661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应物会议中心!$AD$3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应物会议中心!$AD$4:$AD$60</c:f>
              <c:numCache>
                <c:formatCode>General</c:formatCode>
                <c:ptCount val="57"/>
                <c:pt idx="1">
                  <c:v>154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1853</c:v>
                </c:pt>
                <c:pt idx="10">
                  <c:v>-26</c:v>
                </c:pt>
                <c:pt idx="11">
                  <c:v>3</c:v>
                </c:pt>
                <c:pt idx="12">
                  <c:v>-3</c:v>
                </c:pt>
                <c:pt idx="13">
                  <c:v>-3</c:v>
                </c:pt>
                <c:pt idx="14">
                  <c:v>47</c:v>
                </c:pt>
                <c:pt idx="15">
                  <c:v>61</c:v>
                </c:pt>
                <c:pt idx="16">
                  <c:v>51</c:v>
                </c:pt>
                <c:pt idx="17">
                  <c:v>61</c:v>
                </c:pt>
                <c:pt idx="18">
                  <c:v>31</c:v>
                </c:pt>
                <c:pt idx="19">
                  <c:v>69</c:v>
                </c:pt>
                <c:pt idx="20">
                  <c:v>62</c:v>
                </c:pt>
                <c:pt idx="21">
                  <c:v>39</c:v>
                </c:pt>
                <c:pt idx="22">
                  <c:v>21</c:v>
                </c:pt>
                <c:pt idx="23">
                  <c:v>25</c:v>
                </c:pt>
                <c:pt idx="24">
                  <c:v>42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166574</c:v>
                </c:pt>
                <c:pt idx="47">
                  <c:v>732</c:v>
                </c:pt>
                <c:pt idx="48">
                  <c:v>-1025</c:v>
                </c:pt>
                <c:pt idx="49">
                  <c:v>-2006</c:v>
                </c:pt>
                <c:pt idx="50">
                  <c:v>754</c:v>
                </c:pt>
                <c:pt idx="51">
                  <c:v>1193</c:v>
                </c:pt>
                <c:pt idx="52">
                  <c:v>37664</c:v>
                </c:pt>
                <c:pt idx="53">
                  <c:v>2793</c:v>
                </c:pt>
                <c:pt idx="54">
                  <c:v>3574</c:v>
                </c:pt>
                <c:pt idx="55">
                  <c:v>-18160</c:v>
                </c:pt>
                <c:pt idx="5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应物会议中心!$AE$3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应物会议中心!$AB$4:$AB$60</c:f>
              <c:strCache>
                <c:ptCount val="57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>
                  <c:v>总计</c:v>
                </c:pt>
              </c:strCache>
            </c:strRef>
          </c:cat>
          <c:val>
            <c:numRef>
              <c:f>应物会议中心!$AE$4:$AE$60</c:f>
              <c:numCache>
                <c:formatCode>General</c:formatCode>
                <c:ptCount val="57"/>
                <c:pt idx="1">
                  <c:v>154</c:v>
                </c:pt>
                <c:pt idx="2">
                  <c:v>24</c:v>
                </c:pt>
                <c:pt idx="3">
                  <c:v>-193</c:v>
                </c:pt>
                <c:pt idx="4">
                  <c:v>-410</c:v>
                </c:pt>
                <c:pt idx="5">
                  <c:v>-685</c:v>
                </c:pt>
                <c:pt idx="6">
                  <c:v>-1041</c:v>
                </c:pt>
                <c:pt idx="7">
                  <c:v>-1316</c:v>
                </c:pt>
                <c:pt idx="8">
                  <c:v>-1632</c:v>
                </c:pt>
                <c:pt idx="9">
                  <c:v>156</c:v>
                </c:pt>
                <c:pt idx="10">
                  <c:v>503</c:v>
                </c:pt>
                <c:pt idx="11">
                  <c:v>723</c:v>
                </c:pt>
                <c:pt idx="12">
                  <c:v>934</c:v>
                </c:pt>
                <c:pt idx="13">
                  <c:v>1212</c:v>
                </c:pt>
                <c:pt idx="14">
                  <c:v>1615</c:v>
                </c:pt>
                <c:pt idx="15">
                  <c:v>1904</c:v>
                </c:pt>
                <c:pt idx="16">
                  <c:v>72</c:v>
                </c:pt>
                <c:pt idx="17">
                  <c:v>112</c:v>
                </c:pt>
                <c:pt idx="18">
                  <c:v>153</c:v>
                </c:pt>
                <c:pt idx="19">
                  <c:v>188</c:v>
                </c:pt>
                <c:pt idx="20">
                  <c:v>218</c:v>
                </c:pt>
                <c:pt idx="21">
                  <c:v>254</c:v>
                </c:pt>
                <c:pt idx="22">
                  <c:v>228</c:v>
                </c:pt>
                <c:pt idx="23">
                  <c:v>239</c:v>
                </c:pt>
                <c:pt idx="24">
                  <c:v>219</c:v>
                </c:pt>
                <c:pt idx="25">
                  <c:v>24</c:v>
                </c:pt>
                <c:pt idx="26">
                  <c:v>-306</c:v>
                </c:pt>
                <c:pt idx="27">
                  <c:v>-602</c:v>
                </c:pt>
                <c:pt idx="28">
                  <c:v>-870</c:v>
                </c:pt>
                <c:pt idx="29">
                  <c:v>-1155</c:v>
                </c:pt>
                <c:pt idx="30">
                  <c:v>-1376</c:v>
                </c:pt>
                <c:pt idx="31">
                  <c:v>-1723</c:v>
                </c:pt>
                <c:pt idx="32">
                  <c:v>-1971</c:v>
                </c:pt>
                <c:pt idx="33">
                  <c:v>-2087</c:v>
                </c:pt>
                <c:pt idx="34">
                  <c:v>-2034</c:v>
                </c:pt>
                <c:pt idx="35">
                  <c:v>-2014</c:v>
                </c:pt>
                <c:pt idx="36">
                  <c:v>-1989</c:v>
                </c:pt>
                <c:pt idx="37">
                  <c:v>-7159</c:v>
                </c:pt>
                <c:pt idx="38">
                  <c:v>-28117</c:v>
                </c:pt>
                <c:pt idx="39">
                  <c:v>-56239</c:v>
                </c:pt>
                <c:pt idx="40">
                  <c:v>-81652</c:v>
                </c:pt>
                <c:pt idx="41">
                  <c:v>-109314</c:v>
                </c:pt>
                <c:pt idx="42">
                  <c:v>-134897</c:v>
                </c:pt>
                <c:pt idx="43">
                  <c:v>-153293</c:v>
                </c:pt>
                <c:pt idx="44">
                  <c:v>-182120</c:v>
                </c:pt>
                <c:pt idx="45">
                  <c:v>-201201</c:v>
                </c:pt>
                <c:pt idx="46">
                  <c:v>11128</c:v>
                </c:pt>
                <c:pt idx="47">
                  <c:v>40463</c:v>
                </c:pt>
                <c:pt idx="48">
                  <c:v>65082</c:v>
                </c:pt>
                <c:pt idx="49">
                  <c:v>92050</c:v>
                </c:pt>
                <c:pt idx="50">
                  <c:v>118387</c:v>
                </c:pt>
                <c:pt idx="51">
                  <c:v>137976</c:v>
                </c:pt>
                <c:pt idx="52">
                  <c:v>137737</c:v>
                </c:pt>
                <c:pt idx="53">
                  <c:v>141014</c:v>
                </c:pt>
                <c:pt idx="54">
                  <c:v>4370</c:v>
                </c:pt>
                <c:pt idx="55">
                  <c:v>0</c:v>
                </c:pt>
                <c:pt idx="56">
                  <c:v>-218257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21309832"/>
        <c:axId val="867049773"/>
      </c:lineChart>
      <c:catAx>
        <c:axId val="82130983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7049773"/>
        <c:crosses val="autoZero"/>
        <c:auto val="1"/>
        <c:lblAlgn val="ctr"/>
        <c:lblOffset val="100"/>
        <c:noMultiLvlLbl val="0"/>
      </c:catAx>
      <c:valAx>
        <c:axId val="8670497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309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沈飞集团!$AB$3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沈飞集团!$AB$4:$AB$27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-26339</c:v>
                </c:pt>
                <c:pt idx="4">
                  <c:v>-27273</c:v>
                </c:pt>
                <c:pt idx="5">
                  <c:v>-29204</c:v>
                </c:pt>
                <c:pt idx="6">
                  <c:v>-26421</c:v>
                </c:pt>
                <c:pt idx="7">
                  <c:v>-28796</c:v>
                </c:pt>
                <c:pt idx="8">
                  <c:v>-26359</c:v>
                </c:pt>
                <c:pt idx="9">
                  <c:v>-45313</c:v>
                </c:pt>
                <c:pt idx="10">
                  <c:v>-29926</c:v>
                </c:pt>
                <c:pt idx="11">
                  <c:v>-25239</c:v>
                </c:pt>
                <c:pt idx="12">
                  <c:v>-50369</c:v>
                </c:pt>
                <c:pt idx="13">
                  <c:v>-45393</c:v>
                </c:pt>
                <c:pt idx="14">
                  <c:v>-28811</c:v>
                </c:pt>
                <c:pt idx="15">
                  <c:v>-45284</c:v>
                </c:pt>
                <c:pt idx="16">
                  <c:v>-29034</c:v>
                </c:pt>
                <c:pt idx="17">
                  <c:v>-29286</c:v>
                </c:pt>
                <c:pt idx="18">
                  <c:v>-42020</c:v>
                </c:pt>
                <c:pt idx="19">
                  <c:v>-27550</c:v>
                </c:pt>
                <c:pt idx="20">
                  <c:v>-45594</c:v>
                </c:pt>
                <c:pt idx="21">
                  <c:v>-29130</c:v>
                </c:pt>
                <c:pt idx="22">
                  <c:v>0</c:v>
                </c:pt>
                <c:pt idx="23">
                  <c:v>-708709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沈飞集团!$AC$3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沈飞集团!$AC$4:$AC$27</c:f>
              <c:numCache>
                <c:formatCode>General</c:formatCode>
                <c:ptCount val="2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160349</c:v>
                </c:pt>
                <c:pt idx="13">
                  <c:v>7517</c:v>
                </c:pt>
                <c:pt idx="14">
                  <c:v>4556</c:v>
                </c:pt>
                <c:pt idx="15">
                  <c:v>5312</c:v>
                </c:pt>
                <c:pt idx="16">
                  <c:v>1414</c:v>
                </c:pt>
                <c:pt idx="17">
                  <c:v>5339</c:v>
                </c:pt>
                <c:pt idx="18">
                  <c:v>5985</c:v>
                </c:pt>
                <c:pt idx="19">
                  <c:v>966</c:v>
                </c:pt>
                <c:pt idx="20">
                  <c:v>3230</c:v>
                </c:pt>
                <c:pt idx="21">
                  <c:v>1143</c:v>
                </c:pt>
                <c:pt idx="22">
                  <c:v>556762</c:v>
                </c:pt>
                <c:pt idx="2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沈飞集团!$AD$3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沈飞集团!$AA$4:$AA$27</c:f>
              <c:strCache>
                <c:ptCount val="24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>
                  <c:v>总计</c:v>
                </c:pt>
              </c:strCache>
            </c:strRef>
          </c:cat>
          <c:val>
            <c:numRef>
              <c:f>沈飞集团!$AD$4:$AD$27</c:f>
              <c:numCache>
                <c:formatCode>General</c:formatCode>
                <c:ptCount val="24"/>
                <c:pt idx="1">
                  <c:v>-24392</c:v>
                </c:pt>
                <c:pt idx="2">
                  <c:v>-46976</c:v>
                </c:pt>
                <c:pt idx="3">
                  <c:v>-73315</c:v>
                </c:pt>
                <c:pt idx="4">
                  <c:v>-95217</c:v>
                </c:pt>
                <c:pt idx="5">
                  <c:v>-124421</c:v>
                </c:pt>
                <c:pt idx="6">
                  <c:v>-150842</c:v>
                </c:pt>
                <c:pt idx="7">
                  <c:v>-179638</c:v>
                </c:pt>
                <c:pt idx="8">
                  <c:v>-205997</c:v>
                </c:pt>
                <c:pt idx="9">
                  <c:v>-224951</c:v>
                </c:pt>
                <c:pt idx="10">
                  <c:v>-232293</c:v>
                </c:pt>
                <c:pt idx="11">
                  <c:v>-231193</c:v>
                </c:pt>
                <c:pt idx="12">
                  <c:v>-23703</c:v>
                </c:pt>
                <c:pt idx="13">
                  <c:v>9250</c:v>
                </c:pt>
                <c:pt idx="14">
                  <c:v>40227</c:v>
                </c:pt>
                <c:pt idx="15">
                  <c:v>69779</c:v>
                </c:pt>
                <c:pt idx="16">
                  <c:v>97552</c:v>
                </c:pt>
                <c:pt idx="17">
                  <c:v>122316</c:v>
                </c:pt>
                <c:pt idx="18">
                  <c:v>122962</c:v>
                </c:pt>
                <c:pt idx="19">
                  <c:v>148320</c:v>
                </c:pt>
                <c:pt idx="20">
                  <c:v>21168</c:v>
                </c:pt>
                <c:pt idx="21">
                  <c:v>18562</c:v>
                </c:pt>
                <c:pt idx="22">
                  <c:v>0</c:v>
                </c:pt>
                <c:pt idx="23">
                  <c:v>-962802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7872435"/>
        <c:axId val="75474013"/>
      </c:lineChart>
      <c:catAx>
        <c:axId val="12787243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474013"/>
        <c:crosses val="autoZero"/>
        <c:auto val="1"/>
        <c:lblAlgn val="ctr"/>
        <c:lblOffset val="100"/>
        <c:noMultiLvlLbl val="0"/>
      </c:catAx>
      <c:valAx>
        <c:axId val="754740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787243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弗里蒙特岛!$AB$3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弗里蒙特岛!$AB$4:$AB$32</c:f>
              <c:numCache>
                <c:formatCode>General</c:formatCode>
                <c:ptCount val="29"/>
                <c:pt idx="1">
                  <c:v>-35278</c:v>
                </c:pt>
                <c:pt idx="2">
                  <c:v>-49132</c:v>
                </c:pt>
                <c:pt idx="3">
                  <c:v>-72055</c:v>
                </c:pt>
                <c:pt idx="4">
                  <c:v>-43647</c:v>
                </c:pt>
                <c:pt idx="5">
                  <c:v>-37525</c:v>
                </c:pt>
                <c:pt idx="6">
                  <c:v>-73829</c:v>
                </c:pt>
                <c:pt idx="7">
                  <c:v>-69621</c:v>
                </c:pt>
                <c:pt idx="8">
                  <c:v>-38858</c:v>
                </c:pt>
                <c:pt idx="9">
                  <c:v>-40236</c:v>
                </c:pt>
                <c:pt idx="10">
                  <c:v>-43083</c:v>
                </c:pt>
                <c:pt idx="11">
                  <c:v>-38979</c:v>
                </c:pt>
                <c:pt idx="12">
                  <c:v>-42483</c:v>
                </c:pt>
                <c:pt idx="13">
                  <c:v>-38887</c:v>
                </c:pt>
                <c:pt idx="14">
                  <c:v>-66850</c:v>
                </c:pt>
                <c:pt idx="15">
                  <c:v>-44150</c:v>
                </c:pt>
                <c:pt idx="16">
                  <c:v>-37235</c:v>
                </c:pt>
                <c:pt idx="17">
                  <c:v>-74308</c:v>
                </c:pt>
                <c:pt idx="18">
                  <c:v>-66967</c:v>
                </c:pt>
                <c:pt idx="19">
                  <c:v>-42504</c:v>
                </c:pt>
                <c:pt idx="20">
                  <c:v>-66806</c:v>
                </c:pt>
                <c:pt idx="21">
                  <c:v>-42833</c:v>
                </c:pt>
                <c:pt idx="22">
                  <c:v>-43206</c:v>
                </c:pt>
                <c:pt idx="23">
                  <c:v>-61993</c:v>
                </c:pt>
                <c:pt idx="24">
                  <c:v>-40644</c:v>
                </c:pt>
                <c:pt idx="25">
                  <c:v>-67264</c:v>
                </c:pt>
                <c:pt idx="26">
                  <c:v>-42975</c:v>
                </c:pt>
                <c:pt idx="27">
                  <c:v>0</c:v>
                </c:pt>
                <c:pt idx="28">
                  <c:v>-1321348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弗里蒙特岛!$AC$3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弗里蒙特岛!$AC$4:$AC$32</c:f>
              <c:numCache>
                <c:formatCode>General</c:formatCode>
                <c:ptCount val="29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260066</c:v>
                </c:pt>
                <c:pt idx="18">
                  <c:v>6733</c:v>
                </c:pt>
                <c:pt idx="19">
                  <c:v>3740</c:v>
                </c:pt>
                <c:pt idx="20">
                  <c:v>6801</c:v>
                </c:pt>
                <c:pt idx="21">
                  <c:v>1790</c:v>
                </c:pt>
                <c:pt idx="22">
                  <c:v>8863</c:v>
                </c:pt>
                <c:pt idx="23">
                  <c:v>10757</c:v>
                </c:pt>
                <c:pt idx="24">
                  <c:v>5712</c:v>
                </c:pt>
                <c:pt idx="25">
                  <c:v>7046</c:v>
                </c:pt>
                <c:pt idx="26">
                  <c:v>3923</c:v>
                </c:pt>
                <c:pt idx="27">
                  <c:v>1110000</c:v>
                </c:pt>
                <c:pt idx="2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弗里蒙特岛!$AD$3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弗里蒙特岛!$AA$4:$AA$32</c:f>
              <c:strCache>
                <c:ptCount val="29"/>
                <c:pt idx="0">
                  <c:v>(空白)</c:v>
                </c:pt>
                <c:pt idx="1" c:formatCode="yyyy/m/d">
                  <c:v>2019/7/12</c:v>
                </c:pt>
                <c:pt idx="2" c:formatCode="yyyy/m/d">
                  <c:v>2019/7/13</c:v>
                </c:pt>
                <c:pt idx="3" c:formatCode="yyyy/m/d">
                  <c:v>2019/7/14</c:v>
                </c:pt>
                <c:pt idx="4" c:formatCode="yyyy/m/d">
                  <c:v>2019/7/15</c:v>
                </c:pt>
                <c:pt idx="5" c:formatCode="yyyy/m/d">
                  <c:v>2019/7/16</c:v>
                </c:pt>
                <c:pt idx="6" c:formatCode="yyyy/m/d">
                  <c:v>2019/7/17</c:v>
                </c:pt>
                <c:pt idx="7" c:formatCode="yyyy/m/d">
                  <c:v>2019/7/18</c:v>
                </c:pt>
                <c:pt idx="8" c:formatCode="yyyy/m/d">
                  <c:v>2019/7/19</c:v>
                </c:pt>
                <c:pt idx="9" c:formatCode="yyyy/m/d">
                  <c:v>2019/7/20</c:v>
                </c:pt>
                <c:pt idx="10" c:formatCode="yyyy/m/d">
                  <c:v>2019/7/21</c:v>
                </c:pt>
                <c:pt idx="11" c:formatCode="yyyy/m/d">
                  <c:v>2019/7/22</c:v>
                </c:pt>
                <c:pt idx="12" c:formatCode="yyyy/m/d">
                  <c:v>2019/7/23</c:v>
                </c:pt>
                <c:pt idx="13" c:formatCode="yyyy/m/d">
                  <c:v>2019/7/24</c:v>
                </c:pt>
                <c:pt idx="14" c:formatCode="yyyy/m/d">
                  <c:v>2019/7/25</c:v>
                </c:pt>
                <c:pt idx="15" c:formatCode="yyyy/m/d">
                  <c:v>2019/7/26</c:v>
                </c:pt>
                <c:pt idx="16" c:formatCode="yyyy/m/d">
                  <c:v>2019/7/27</c:v>
                </c:pt>
                <c:pt idx="17" c:formatCode="yyyy/m/d">
                  <c:v>2019/7/28</c:v>
                </c:pt>
                <c:pt idx="18" c:formatCode="yyyy/m/d">
                  <c:v>2019/7/29</c:v>
                </c:pt>
                <c:pt idx="19" c:formatCode="yyyy/m/d">
                  <c:v>2019/7/30</c:v>
                </c:pt>
                <c:pt idx="20" c:formatCode="yyyy/m/d">
                  <c:v>2019/7/31</c:v>
                </c:pt>
                <c:pt idx="21" c:formatCode="yyyy/m/d">
                  <c:v>2019/8/1</c:v>
                </c:pt>
                <c:pt idx="22" c:formatCode="yyyy/m/d">
                  <c:v>2019/8/2</c:v>
                </c:pt>
                <c:pt idx="23" c:formatCode="yyyy/m/d">
                  <c:v>2019/8/3</c:v>
                </c:pt>
                <c:pt idx="24" c:formatCode="yyyy/m/d">
                  <c:v>2019/8/4</c:v>
                </c:pt>
                <c:pt idx="25" c:formatCode="yyyy/m/d">
                  <c:v>2019/8/5</c:v>
                </c:pt>
                <c:pt idx="26" c:formatCode="yyyy/m/d">
                  <c:v>2019/8/6</c:v>
                </c:pt>
                <c:pt idx="27" c:formatCode="yyyy/m/d">
                  <c:v>2019/8/7</c:v>
                </c:pt>
                <c:pt idx="28">
                  <c:v>总计</c:v>
                </c:pt>
              </c:strCache>
            </c:strRef>
          </c:cat>
          <c:val>
            <c:numRef>
              <c:f>弗里蒙特岛!$AD$4:$AD$32</c:f>
              <c:numCache>
                <c:formatCode>General</c:formatCode>
                <c:ptCount val="29"/>
                <c:pt idx="1">
                  <c:v>-35278</c:v>
                </c:pt>
                <c:pt idx="2">
                  <c:v>-72130</c:v>
                </c:pt>
                <c:pt idx="3">
                  <c:v>-107333</c:v>
                </c:pt>
                <c:pt idx="4">
                  <c:v>-150980</c:v>
                </c:pt>
                <c:pt idx="5">
                  <c:v>-188505</c:v>
                </c:pt>
                <c:pt idx="6">
                  <c:v>-224809</c:v>
                </c:pt>
                <c:pt idx="7">
                  <c:v>-258126</c:v>
                </c:pt>
                <c:pt idx="8">
                  <c:v>-296984</c:v>
                </c:pt>
                <c:pt idx="9">
                  <c:v>-294018</c:v>
                </c:pt>
                <c:pt idx="10">
                  <c:v>-300249</c:v>
                </c:pt>
                <c:pt idx="11">
                  <c:v>-304025</c:v>
                </c:pt>
                <c:pt idx="12">
                  <c:v>-302861</c:v>
                </c:pt>
                <c:pt idx="13">
                  <c:v>-341748</c:v>
                </c:pt>
                <c:pt idx="14">
                  <c:v>-369711</c:v>
                </c:pt>
                <c:pt idx="15">
                  <c:v>-380544</c:v>
                </c:pt>
                <c:pt idx="16">
                  <c:v>-378921</c:v>
                </c:pt>
                <c:pt idx="17">
                  <c:v>-49308</c:v>
                </c:pt>
                <c:pt idx="18">
                  <c:v>-5508</c:v>
                </c:pt>
                <c:pt idx="19">
                  <c:v>37211</c:v>
                </c:pt>
                <c:pt idx="20">
                  <c:v>82755</c:v>
                </c:pt>
                <c:pt idx="21">
                  <c:v>123432</c:v>
                </c:pt>
                <c:pt idx="22">
                  <c:v>161052</c:v>
                </c:pt>
                <c:pt idx="23">
                  <c:v>162946</c:v>
                </c:pt>
                <c:pt idx="24">
                  <c:v>242487</c:v>
                </c:pt>
                <c:pt idx="25">
                  <c:v>29132</c:v>
                </c:pt>
                <c:pt idx="26">
                  <c:v>32338</c:v>
                </c:pt>
                <c:pt idx="27">
                  <c:v>0</c:v>
                </c:pt>
                <c:pt idx="28">
                  <c:v>-3189685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99167096"/>
        <c:axId val="126301822"/>
      </c:lineChart>
      <c:catAx>
        <c:axId val="39916709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6301822"/>
        <c:crosses val="autoZero"/>
        <c:auto val="1"/>
        <c:lblAlgn val="ctr"/>
        <c:lblOffset val="100"/>
        <c:noMultiLvlLbl val="0"/>
      </c:catAx>
      <c:valAx>
        <c:axId val="1263018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91670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诹访之濑岛!$AB$3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诹访之濑岛!$AB$4:$AB$37</c:f>
              <c:numCache>
                <c:formatCode>General</c:formatCode>
                <c:ptCount val="34"/>
                <c:pt idx="1">
                  <c:v>-35040</c:v>
                </c:pt>
                <c:pt idx="2">
                  <c:v>-35171</c:v>
                </c:pt>
                <c:pt idx="3">
                  <c:v>-33208</c:v>
                </c:pt>
                <c:pt idx="4">
                  <c:v>-66780</c:v>
                </c:pt>
                <c:pt idx="5">
                  <c:v>-38194</c:v>
                </c:pt>
                <c:pt idx="6">
                  <c:v>-43960</c:v>
                </c:pt>
                <c:pt idx="7">
                  <c:v>-64470</c:v>
                </c:pt>
                <c:pt idx="8">
                  <c:v>-39053</c:v>
                </c:pt>
                <c:pt idx="9">
                  <c:v>-33575</c:v>
                </c:pt>
                <c:pt idx="10">
                  <c:v>-66058</c:v>
                </c:pt>
                <c:pt idx="11">
                  <c:v>-62293</c:v>
                </c:pt>
                <c:pt idx="12">
                  <c:v>-34768</c:v>
                </c:pt>
                <c:pt idx="13">
                  <c:v>-36001</c:v>
                </c:pt>
                <c:pt idx="14">
                  <c:v>-38548</c:v>
                </c:pt>
                <c:pt idx="15">
                  <c:v>-34876</c:v>
                </c:pt>
                <c:pt idx="16">
                  <c:v>-38011</c:v>
                </c:pt>
                <c:pt idx="17">
                  <c:v>-34793</c:v>
                </c:pt>
                <c:pt idx="18">
                  <c:v>-59812</c:v>
                </c:pt>
                <c:pt idx="19">
                  <c:v>-39502</c:v>
                </c:pt>
                <c:pt idx="20">
                  <c:v>-33316</c:v>
                </c:pt>
                <c:pt idx="21">
                  <c:v>-66487</c:v>
                </c:pt>
                <c:pt idx="22">
                  <c:v>-59918</c:v>
                </c:pt>
                <c:pt idx="23">
                  <c:v>-38030</c:v>
                </c:pt>
                <c:pt idx="24">
                  <c:v>-59774</c:v>
                </c:pt>
                <c:pt idx="25">
                  <c:v>-38324</c:v>
                </c:pt>
                <c:pt idx="26">
                  <c:v>-38658</c:v>
                </c:pt>
                <c:pt idx="27">
                  <c:v>-55467</c:v>
                </c:pt>
                <c:pt idx="28">
                  <c:v>-36366</c:v>
                </c:pt>
                <c:pt idx="29">
                  <c:v>-60184</c:v>
                </c:pt>
                <c:pt idx="30">
                  <c:v>-38451</c:v>
                </c:pt>
                <c:pt idx="31">
                  <c:v>-38452</c:v>
                </c:pt>
                <c:pt idx="32">
                  <c:v>0</c:v>
                </c:pt>
                <c:pt idx="33">
                  <c:v>-1397540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诹访之濑岛!$AC$3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诹访之濑岛!$AC$4:$AC$37</c:f>
              <c:numCache>
                <c:formatCode>General</c:formatCode>
                <c:ptCount val="34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251399</c:v>
                </c:pt>
                <c:pt idx="22">
                  <c:v>7357</c:v>
                </c:pt>
                <c:pt idx="23">
                  <c:v>6623</c:v>
                </c:pt>
                <c:pt idx="24">
                  <c:v>8345</c:v>
                </c:pt>
                <c:pt idx="25">
                  <c:v>2692</c:v>
                </c:pt>
                <c:pt idx="26">
                  <c:v>978</c:v>
                </c:pt>
                <c:pt idx="27">
                  <c:v>3936</c:v>
                </c:pt>
                <c:pt idx="28">
                  <c:v>1439</c:v>
                </c:pt>
                <c:pt idx="29">
                  <c:v>4088</c:v>
                </c:pt>
                <c:pt idx="30">
                  <c:v>1501</c:v>
                </c:pt>
                <c:pt idx="31">
                  <c:v>1079</c:v>
                </c:pt>
                <c:pt idx="32">
                  <c:v>744000</c:v>
                </c:pt>
                <c:pt idx="3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诹访之濑岛!$AD$3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诹访之濑岛!$AA$4:$AA$37</c:f>
              <c:strCache>
                <c:ptCount val="34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>
                  <c:v>总计</c:v>
                </c:pt>
              </c:strCache>
            </c:strRef>
          </c:cat>
          <c:val>
            <c:numRef>
              <c:f>诹访之濑岛!$AD$4:$AD$37</c:f>
              <c:numCache>
                <c:formatCode>General</c:formatCode>
                <c:ptCount val="34"/>
                <c:pt idx="1">
                  <c:v>-35040</c:v>
                </c:pt>
                <c:pt idx="2">
                  <c:v>-70211</c:v>
                </c:pt>
                <c:pt idx="3">
                  <c:v>-103419</c:v>
                </c:pt>
                <c:pt idx="4">
                  <c:v>-136991</c:v>
                </c:pt>
                <c:pt idx="5">
                  <c:v>-175185</c:v>
                </c:pt>
                <c:pt idx="6">
                  <c:v>-208158</c:v>
                </c:pt>
                <c:pt idx="7">
                  <c:v>-239655</c:v>
                </c:pt>
                <c:pt idx="8">
                  <c:v>-278708</c:v>
                </c:pt>
                <c:pt idx="9">
                  <c:v>-270158</c:v>
                </c:pt>
                <c:pt idx="10">
                  <c:v>-274555</c:v>
                </c:pt>
                <c:pt idx="11">
                  <c:v>-271157</c:v>
                </c:pt>
                <c:pt idx="12">
                  <c:v>-265260</c:v>
                </c:pt>
                <c:pt idx="13">
                  <c:v>-263070</c:v>
                </c:pt>
                <c:pt idx="14">
                  <c:v>-268645</c:v>
                </c:pt>
                <c:pt idx="15">
                  <c:v>-272024</c:v>
                </c:pt>
                <c:pt idx="16">
                  <c:v>-270982</c:v>
                </c:pt>
                <c:pt idx="17">
                  <c:v>-305775</c:v>
                </c:pt>
                <c:pt idx="18">
                  <c:v>-330794</c:v>
                </c:pt>
                <c:pt idx="19">
                  <c:v>-340486</c:v>
                </c:pt>
                <c:pt idx="20">
                  <c:v>-339034</c:v>
                </c:pt>
                <c:pt idx="21">
                  <c:v>-25408</c:v>
                </c:pt>
                <c:pt idx="22">
                  <c:v>15451</c:v>
                </c:pt>
                <c:pt idx="23">
                  <c:v>56950</c:v>
                </c:pt>
                <c:pt idx="24">
                  <c:v>96683</c:v>
                </c:pt>
                <c:pt idx="25">
                  <c:v>134168</c:v>
                </c:pt>
                <c:pt idx="26">
                  <c:v>161394</c:v>
                </c:pt>
                <c:pt idx="27">
                  <c:v>164352</c:v>
                </c:pt>
                <c:pt idx="28">
                  <c:v>231849</c:v>
                </c:pt>
                <c:pt idx="29">
                  <c:v>22926</c:v>
                </c:pt>
                <c:pt idx="30">
                  <c:v>22116</c:v>
                </c:pt>
                <c:pt idx="31">
                  <c:v>16572</c:v>
                </c:pt>
                <c:pt idx="32">
                  <c:v>0</c:v>
                </c:pt>
                <c:pt idx="33">
                  <c:v>-3822254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77224"/>
        <c:axId val="895114443"/>
      </c:lineChart>
      <c:catAx>
        <c:axId val="3363772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114443"/>
        <c:crosses val="autoZero"/>
        <c:auto val="1"/>
        <c:lblAlgn val="ctr"/>
        <c:lblOffset val="100"/>
        <c:noMultiLvlLbl val="0"/>
      </c:catAx>
      <c:valAx>
        <c:axId val="8951144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6377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波音机场!$AB$3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波音机场!$AB$4:$AB$45</c:f>
              <c:numCache>
                <c:formatCode>General</c:formatCode>
                <c:ptCount val="42"/>
                <c:pt idx="1">
                  <c:v>-216000</c:v>
                </c:pt>
                <c:pt idx="2">
                  <c:v>-421855</c:v>
                </c:pt>
                <c:pt idx="3">
                  <c:v>-393181</c:v>
                </c:pt>
                <c:pt idx="4">
                  <c:v>-226746</c:v>
                </c:pt>
                <c:pt idx="5">
                  <c:v>-224458</c:v>
                </c:pt>
                <c:pt idx="6">
                  <c:v>-264230</c:v>
                </c:pt>
                <c:pt idx="7">
                  <c:v>-463588</c:v>
                </c:pt>
                <c:pt idx="8">
                  <c:v>-348134</c:v>
                </c:pt>
                <c:pt idx="9">
                  <c:v>-259771</c:v>
                </c:pt>
                <c:pt idx="10">
                  <c:v>-224643</c:v>
                </c:pt>
                <c:pt idx="11">
                  <c:v>-212104</c:v>
                </c:pt>
                <c:pt idx="12">
                  <c:v>-426530</c:v>
                </c:pt>
                <c:pt idx="13">
                  <c:v>-243951</c:v>
                </c:pt>
                <c:pt idx="14">
                  <c:v>-280781</c:v>
                </c:pt>
                <c:pt idx="15">
                  <c:v>-411780</c:v>
                </c:pt>
                <c:pt idx="16">
                  <c:v>-249433</c:v>
                </c:pt>
                <c:pt idx="17">
                  <c:v>-214449</c:v>
                </c:pt>
                <c:pt idx="18">
                  <c:v>-421921</c:v>
                </c:pt>
                <c:pt idx="19">
                  <c:v>-397873</c:v>
                </c:pt>
                <c:pt idx="20">
                  <c:v>-222064</c:v>
                </c:pt>
                <c:pt idx="21">
                  <c:v>-229942</c:v>
                </c:pt>
                <c:pt idx="22">
                  <c:v>-246211</c:v>
                </c:pt>
                <c:pt idx="23">
                  <c:v>-222756</c:v>
                </c:pt>
                <c:pt idx="24">
                  <c:v>-242778</c:v>
                </c:pt>
                <c:pt idx="25">
                  <c:v>-222228</c:v>
                </c:pt>
                <c:pt idx="26">
                  <c:v>-382030</c:v>
                </c:pt>
                <c:pt idx="27">
                  <c:v>-252309</c:v>
                </c:pt>
                <c:pt idx="28">
                  <c:v>-212790</c:v>
                </c:pt>
                <c:pt idx="29">
                  <c:v>-424657</c:v>
                </c:pt>
                <c:pt idx="30">
                  <c:v>-382701</c:v>
                </c:pt>
                <c:pt idx="31">
                  <c:v>-242901</c:v>
                </c:pt>
                <c:pt idx="32">
                  <c:v>-381784</c:v>
                </c:pt>
                <c:pt idx="33">
                  <c:v>-244781</c:v>
                </c:pt>
                <c:pt idx="34">
                  <c:v>-246910</c:v>
                </c:pt>
                <c:pt idx="35">
                  <c:v>-354273</c:v>
                </c:pt>
                <c:pt idx="36">
                  <c:v>-232276</c:v>
                </c:pt>
                <c:pt idx="37">
                  <c:v>-384407</c:v>
                </c:pt>
                <c:pt idx="38">
                  <c:v>-245593</c:v>
                </c:pt>
                <c:pt idx="39">
                  <c:v>-245597</c:v>
                </c:pt>
                <c:pt idx="40">
                  <c:v>0</c:v>
                </c:pt>
                <c:pt idx="41">
                  <c:v>-11520416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波音机场!$AC$3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波音机场!$AC$4:$AC$45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-2857</c:v>
                </c:pt>
                <c:pt idx="4">
                  <c:v>-663</c:v>
                </c:pt>
                <c:pt idx="5">
                  <c:v>22540</c:v>
                </c:pt>
                <c:pt idx="6">
                  <c:v>46919</c:v>
                </c:pt>
                <c:pt idx="7">
                  <c:v>77043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1494461</c:v>
                </c:pt>
                <c:pt idx="30">
                  <c:v>606</c:v>
                </c:pt>
                <c:pt idx="31">
                  <c:v>29594</c:v>
                </c:pt>
                <c:pt idx="32">
                  <c:v>55627</c:v>
                </c:pt>
                <c:pt idx="33">
                  <c:v>38289</c:v>
                </c:pt>
                <c:pt idx="34">
                  <c:v>-945</c:v>
                </c:pt>
                <c:pt idx="35">
                  <c:v>7428</c:v>
                </c:pt>
                <c:pt idx="36">
                  <c:v>5902</c:v>
                </c:pt>
                <c:pt idx="37">
                  <c:v>6444</c:v>
                </c:pt>
                <c:pt idx="38">
                  <c:v>11214</c:v>
                </c:pt>
                <c:pt idx="39">
                  <c:v>15850</c:v>
                </c:pt>
                <c:pt idx="40">
                  <c:v>20000000</c:v>
                </c:pt>
                <c:pt idx="41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波音机场!$AD$3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波音机场!$AA$4:$AA$45</c:f>
              <c:strCache>
                <c:ptCount val="42"/>
                <c:pt idx="0">
                  <c:v>(空白)</c:v>
                </c:pt>
                <c:pt idx="1" c:formatCode="yyyy/m/d">
                  <c:v>2019/6/30</c:v>
                </c:pt>
                <c:pt idx="2" c:formatCode="yyyy/m/d">
                  <c:v>2019/7/1</c:v>
                </c:pt>
                <c:pt idx="3" c:formatCode="yyyy/m/d">
                  <c:v>2019/7/2</c:v>
                </c:pt>
                <c:pt idx="4" c:formatCode="yyyy/m/d">
                  <c:v>2019/7/3</c:v>
                </c:pt>
                <c:pt idx="5" c:formatCode="yyyy/m/d">
                  <c:v>2019/7/4</c:v>
                </c:pt>
                <c:pt idx="6" c:formatCode="yyyy/m/d">
                  <c:v>2019/7/5</c:v>
                </c:pt>
                <c:pt idx="7" c:formatCode="yyyy/m/d">
                  <c:v>2019/7/6</c:v>
                </c:pt>
                <c:pt idx="8" c:formatCode="yyyy/m/d">
                  <c:v>2019/7/7</c:v>
                </c:pt>
                <c:pt idx="9" c:formatCode="yyyy/m/d">
                  <c:v>2019/7/8</c:v>
                </c:pt>
                <c:pt idx="10" c:formatCode="yyyy/m/d">
                  <c:v>2019/7/9</c:v>
                </c:pt>
                <c:pt idx="11" c:formatCode="yyyy/m/d">
                  <c:v>2019/7/10</c:v>
                </c:pt>
                <c:pt idx="12" c:formatCode="yyyy/m/d">
                  <c:v>2019/7/11</c:v>
                </c:pt>
                <c:pt idx="13" c:formatCode="yyyy/m/d">
                  <c:v>2019/7/12</c:v>
                </c:pt>
                <c:pt idx="14" c:formatCode="yyyy/m/d">
                  <c:v>2019/7/13</c:v>
                </c:pt>
                <c:pt idx="15" c:formatCode="yyyy/m/d">
                  <c:v>2019/7/14</c:v>
                </c:pt>
                <c:pt idx="16" c:formatCode="yyyy/m/d">
                  <c:v>2019/7/15</c:v>
                </c:pt>
                <c:pt idx="17" c:formatCode="yyyy/m/d">
                  <c:v>2019/7/16</c:v>
                </c:pt>
                <c:pt idx="18" c:formatCode="yyyy/m/d">
                  <c:v>2019/7/17</c:v>
                </c:pt>
                <c:pt idx="19" c:formatCode="yyyy/m/d">
                  <c:v>2019/7/18</c:v>
                </c:pt>
                <c:pt idx="20" c:formatCode="yyyy/m/d">
                  <c:v>2019/7/19</c:v>
                </c:pt>
                <c:pt idx="21" c:formatCode="yyyy/m/d">
                  <c:v>2019/7/20</c:v>
                </c:pt>
                <c:pt idx="22" c:formatCode="yyyy/m/d">
                  <c:v>2019/7/21</c:v>
                </c:pt>
                <c:pt idx="23" c:formatCode="yyyy/m/d">
                  <c:v>2019/7/22</c:v>
                </c:pt>
                <c:pt idx="24" c:formatCode="yyyy/m/d">
                  <c:v>2019/7/23</c:v>
                </c:pt>
                <c:pt idx="25" c:formatCode="yyyy/m/d">
                  <c:v>2019/7/24</c:v>
                </c:pt>
                <c:pt idx="26" c:formatCode="yyyy/m/d">
                  <c:v>2019/7/25</c:v>
                </c:pt>
                <c:pt idx="27" c:formatCode="yyyy/m/d">
                  <c:v>2019/7/26</c:v>
                </c:pt>
                <c:pt idx="28" c:formatCode="yyyy/m/d">
                  <c:v>2019/7/27</c:v>
                </c:pt>
                <c:pt idx="29" c:formatCode="yyyy/m/d">
                  <c:v>2019/7/28</c:v>
                </c:pt>
                <c:pt idx="30" c:formatCode="yyyy/m/d">
                  <c:v>2019/7/29</c:v>
                </c:pt>
                <c:pt idx="31" c:formatCode="yyyy/m/d">
                  <c:v>2019/7/30</c:v>
                </c:pt>
                <c:pt idx="32" c:formatCode="yyyy/m/d">
                  <c:v>2019/7/31</c:v>
                </c:pt>
                <c:pt idx="33" c:formatCode="yyyy/m/d">
                  <c:v>2019/8/1</c:v>
                </c:pt>
                <c:pt idx="34" c:formatCode="yyyy/m/d">
                  <c:v>2019/8/2</c:v>
                </c:pt>
                <c:pt idx="35" c:formatCode="yyyy/m/d">
                  <c:v>2019/8/3</c:v>
                </c:pt>
                <c:pt idx="36" c:formatCode="yyyy/m/d">
                  <c:v>2019/8/4</c:v>
                </c:pt>
                <c:pt idx="37" c:formatCode="yyyy/m/d">
                  <c:v>2019/8/5</c:v>
                </c:pt>
                <c:pt idx="38" c:formatCode="yyyy/m/d">
                  <c:v>2019/8/6</c:v>
                </c:pt>
                <c:pt idx="39" c:formatCode="yyyy/m/d">
                  <c:v>2019/8/7</c:v>
                </c:pt>
                <c:pt idx="40" c:formatCode="yyyy/m/d">
                  <c:v>2019/8/8</c:v>
                </c:pt>
                <c:pt idx="41">
                  <c:v>总计</c:v>
                </c:pt>
              </c:strCache>
            </c:strRef>
          </c:cat>
          <c:val>
            <c:numRef>
              <c:f>波音机场!$AD$4:$AD$45</c:f>
              <c:numCache>
                <c:formatCode>General</c:formatCode>
                <c:ptCount val="42"/>
                <c:pt idx="1">
                  <c:v>26145</c:v>
                </c:pt>
                <c:pt idx="2">
                  <c:v>22259</c:v>
                </c:pt>
                <c:pt idx="3">
                  <c:v>23288</c:v>
                </c:pt>
                <c:pt idx="4">
                  <c:v>22625</c:v>
                </c:pt>
                <c:pt idx="5">
                  <c:v>45165</c:v>
                </c:pt>
                <c:pt idx="6">
                  <c:v>92084</c:v>
                </c:pt>
                <c:pt idx="7">
                  <c:v>122208</c:v>
                </c:pt>
                <c:pt idx="8">
                  <c:v>-26568</c:v>
                </c:pt>
                <c:pt idx="9">
                  <c:v>-312484</c:v>
                </c:pt>
                <c:pt idx="10">
                  <c:v>-533241</c:v>
                </c:pt>
                <c:pt idx="11">
                  <c:v>-746374</c:v>
                </c:pt>
                <c:pt idx="12">
                  <c:v>-960137</c:v>
                </c:pt>
                <c:pt idx="13">
                  <c:v>-1226628</c:v>
                </c:pt>
                <c:pt idx="14">
                  <c:v>-1484151</c:v>
                </c:pt>
                <c:pt idx="15">
                  <c:v>-1715451</c:v>
                </c:pt>
                <c:pt idx="16">
                  <c:v>-1816108</c:v>
                </c:pt>
                <c:pt idx="17">
                  <c:v>-1725530</c:v>
                </c:pt>
                <c:pt idx="18">
                  <c:v>-1753615</c:v>
                </c:pt>
                <c:pt idx="19">
                  <c:v>-1731912</c:v>
                </c:pt>
                <c:pt idx="20">
                  <c:v>-1694246</c:v>
                </c:pt>
                <c:pt idx="21">
                  <c:v>-1680257</c:v>
                </c:pt>
                <c:pt idx="22">
                  <c:v>-1715864</c:v>
                </c:pt>
                <c:pt idx="23">
                  <c:v>-1737444</c:v>
                </c:pt>
                <c:pt idx="24">
                  <c:v>-1730789</c:v>
                </c:pt>
                <c:pt idx="25">
                  <c:v>-1953017</c:v>
                </c:pt>
                <c:pt idx="26">
                  <c:v>-2112819</c:v>
                </c:pt>
                <c:pt idx="27">
                  <c:v>-2174727</c:v>
                </c:pt>
                <c:pt idx="28">
                  <c:v>-2165453</c:v>
                </c:pt>
                <c:pt idx="29">
                  <c:v>-273544</c:v>
                </c:pt>
                <c:pt idx="30">
                  <c:v>-28223</c:v>
                </c:pt>
                <c:pt idx="31">
                  <c:v>224127</c:v>
                </c:pt>
                <c:pt idx="32">
                  <c:v>492938</c:v>
                </c:pt>
                <c:pt idx="33">
                  <c:v>753455</c:v>
                </c:pt>
                <c:pt idx="34">
                  <c:v>919530</c:v>
                </c:pt>
                <c:pt idx="35">
                  <c:v>927903</c:v>
                </c:pt>
                <c:pt idx="36">
                  <c:v>1355726</c:v>
                </c:pt>
                <c:pt idx="37">
                  <c:v>114286</c:v>
                </c:pt>
                <c:pt idx="38">
                  <c:v>126390</c:v>
                </c:pt>
                <c:pt idx="39">
                  <c:v>112646</c:v>
                </c:pt>
                <c:pt idx="40">
                  <c:v>0</c:v>
                </c:pt>
                <c:pt idx="41">
                  <c:v>-25917807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65089875"/>
        <c:axId val="932130912"/>
      </c:lineChart>
      <c:catAx>
        <c:axId val="3650898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130912"/>
        <c:crosses val="autoZero"/>
        <c:auto val="1"/>
        <c:lblAlgn val="ctr"/>
        <c:lblOffset val="100"/>
        <c:noMultiLvlLbl val="0"/>
      </c:catAx>
      <c:valAx>
        <c:axId val="932130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50898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沈阳飞机工业集团有限公司!$AB$3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沈阳飞机工业集团有限公司!$AB$4:$AB$28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-54197</c:v>
                </c:pt>
                <c:pt idx="4">
                  <c:v>-56119</c:v>
                </c:pt>
                <c:pt idx="5">
                  <c:v>-60090</c:v>
                </c:pt>
                <c:pt idx="6">
                  <c:v>-54366</c:v>
                </c:pt>
                <c:pt idx="7">
                  <c:v>-59252</c:v>
                </c:pt>
                <c:pt idx="8">
                  <c:v>-54237</c:v>
                </c:pt>
                <c:pt idx="9">
                  <c:v>-93238</c:v>
                </c:pt>
                <c:pt idx="10">
                  <c:v>-61578</c:v>
                </c:pt>
                <c:pt idx="11">
                  <c:v>-51933</c:v>
                </c:pt>
                <c:pt idx="12">
                  <c:v>-103641</c:v>
                </c:pt>
                <c:pt idx="13">
                  <c:v>-93401</c:v>
                </c:pt>
                <c:pt idx="14">
                  <c:v>-59282</c:v>
                </c:pt>
                <c:pt idx="15">
                  <c:v>-93178</c:v>
                </c:pt>
                <c:pt idx="16">
                  <c:v>-71432</c:v>
                </c:pt>
                <c:pt idx="17">
                  <c:v>-60261</c:v>
                </c:pt>
                <c:pt idx="18">
                  <c:v>-86464</c:v>
                </c:pt>
                <c:pt idx="19">
                  <c:v>-56689</c:v>
                </c:pt>
                <c:pt idx="20">
                  <c:v>-93818</c:v>
                </c:pt>
                <c:pt idx="21">
                  <c:v>-59939</c:v>
                </c:pt>
                <c:pt idx="22">
                  <c:v>-59940</c:v>
                </c:pt>
                <c:pt idx="23">
                  <c:v>0</c:v>
                </c:pt>
                <c:pt idx="24">
                  <c:v>-1528530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沈阳飞机工业集团有限公司!$AC$3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沈阳飞机工业集团有限公司!$AC$4:$AC$28</c:f>
              <c:numCache>
                <c:formatCode>General</c:formatCode>
                <c:ptCount val="2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367898</c:v>
                </c:pt>
                <c:pt idx="13">
                  <c:v>257</c:v>
                </c:pt>
                <c:pt idx="14">
                  <c:v>6657</c:v>
                </c:pt>
                <c:pt idx="15">
                  <c:v>9459</c:v>
                </c:pt>
                <c:pt idx="16">
                  <c:v>9393</c:v>
                </c:pt>
                <c:pt idx="17">
                  <c:v>9293</c:v>
                </c:pt>
                <c:pt idx="18">
                  <c:v>11629</c:v>
                </c:pt>
                <c:pt idx="19">
                  <c:v>6813</c:v>
                </c:pt>
                <c:pt idx="20">
                  <c:v>10256</c:v>
                </c:pt>
                <c:pt idx="21">
                  <c:v>5022</c:v>
                </c:pt>
                <c:pt idx="22">
                  <c:v>7067</c:v>
                </c:pt>
                <c:pt idx="23">
                  <c:v>1400000</c:v>
                </c:pt>
                <c:pt idx="2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沈阳飞机工业集团有限公司!$AD$3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沈阳飞机工业集团有限公司!$AA$4:$AA$28</c:f>
              <c:strCache>
                <c:ptCount val="25"/>
                <c:pt idx="0">
                  <c:v>(空白)</c:v>
                </c:pt>
                <c:pt idx="1" c:formatCode="yyyy/m/d">
                  <c:v>2019/7/17</c:v>
                </c:pt>
                <c:pt idx="2" c:formatCode="yyyy/m/d">
                  <c:v>2019/7/18</c:v>
                </c:pt>
                <c:pt idx="3" c:formatCode="yyyy/m/d">
                  <c:v>2019/7/19</c:v>
                </c:pt>
                <c:pt idx="4" c:formatCode="yyyy/m/d">
                  <c:v>2019/7/20</c:v>
                </c:pt>
                <c:pt idx="5" c:formatCode="yyyy/m/d">
                  <c:v>2019/7/21</c:v>
                </c:pt>
                <c:pt idx="6" c:formatCode="yyyy/m/d">
                  <c:v>2019/7/22</c:v>
                </c:pt>
                <c:pt idx="7" c:formatCode="yyyy/m/d">
                  <c:v>2019/7/23</c:v>
                </c:pt>
                <c:pt idx="8" c:formatCode="yyyy/m/d">
                  <c:v>2019/7/24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>
                  <c:v>总计</c:v>
                </c:pt>
              </c:strCache>
            </c:strRef>
          </c:cat>
          <c:val>
            <c:numRef>
              <c:f>沈阳飞机工业集团有限公司!$AD$4:$AD$28</c:f>
              <c:numCache>
                <c:formatCode>General</c:formatCode>
                <c:ptCount val="25"/>
                <c:pt idx="1">
                  <c:v>-49503</c:v>
                </c:pt>
                <c:pt idx="2">
                  <c:v>-95972</c:v>
                </c:pt>
                <c:pt idx="3">
                  <c:v>-150169</c:v>
                </c:pt>
                <c:pt idx="4">
                  <c:v>-195236</c:v>
                </c:pt>
                <c:pt idx="5">
                  <c:v>-255326</c:v>
                </c:pt>
                <c:pt idx="6">
                  <c:v>-309692</c:v>
                </c:pt>
                <c:pt idx="7">
                  <c:v>-368944</c:v>
                </c:pt>
                <c:pt idx="8">
                  <c:v>-423181</c:v>
                </c:pt>
                <c:pt idx="9">
                  <c:v>-462182</c:v>
                </c:pt>
                <c:pt idx="10">
                  <c:v>-477291</c:v>
                </c:pt>
                <c:pt idx="11">
                  <c:v>-475027</c:v>
                </c:pt>
                <c:pt idx="12">
                  <c:v>-10129</c:v>
                </c:pt>
                <c:pt idx="13">
                  <c:v>49708</c:v>
                </c:pt>
                <c:pt idx="14">
                  <c:v>110731</c:v>
                </c:pt>
                <c:pt idx="15">
                  <c:v>172785</c:v>
                </c:pt>
                <c:pt idx="16">
                  <c:v>236415</c:v>
                </c:pt>
                <c:pt idx="17">
                  <c:v>284709</c:v>
                </c:pt>
                <c:pt idx="18">
                  <c:v>287045</c:v>
                </c:pt>
                <c:pt idx="19">
                  <c:v>343361</c:v>
                </c:pt>
                <c:pt idx="20">
                  <c:v>42601</c:v>
                </c:pt>
                <c:pt idx="21">
                  <c:v>47876</c:v>
                </c:pt>
                <c:pt idx="22">
                  <c:v>48286</c:v>
                </c:pt>
                <c:pt idx="23">
                  <c:v>0</c:v>
                </c:pt>
                <c:pt idx="24">
                  <c:v>-1649135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437606"/>
        <c:axId val="458733762"/>
      </c:lineChart>
      <c:catAx>
        <c:axId val="16043760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58733762"/>
        <c:crosses val="autoZero"/>
        <c:auto val="1"/>
        <c:lblAlgn val="ctr"/>
        <c:lblOffset val="100"/>
        <c:noMultiLvlLbl val="0"/>
      </c:catAx>
      <c:valAx>
        <c:axId val="4587337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043760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新时代大厦!$AC$3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新时代大厦!$AC$4:$AC$62</c:f>
              <c:numCache>
                <c:formatCode>General</c:formatCode>
                <c:ptCount val="59"/>
                <c:pt idx="1">
                  <c:v>-143</c:v>
                </c:pt>
                <c:pt idx="2">
                  <c:v>-869</c:v>
                </c:pt>
                <c:pt idx="3">
                  <c:v>-775</c:v>
                </c:pt>
                <c:pt idx="4">
                  <c:v>-1232</c:v>
                </c:pt>
                <c:pt idx="5">
                  <c:v>-780</c:v>
                </c:pt>
                <c:pt idx="6">
                  <c:v>-1009</c:v>
                </c:pt>
                <c:pt idx="7">
                  <c:v>-779</c:v>
                </c:pt>
                <c:pt idx="8">
                  <c:v>-897</c:v>
                </c:pt>
                <c:pt idx="9">
                  <c:v>-1493</c:v>
                </c:pt>
                <c:pt idx="10">
                  <c:v>-1353</c:v>
                </c:pt>
                <c:pt idx="11">
                  <c:v>-760</c:v>
                </c:pt>
                <c:pt idx="12">
                  <c:v>-1521</c:v>
                </c:pt>
                <c:pt idx="13">
                  <c:v>-1484</c:v>
                </c:pt>
                <c:pt idx="14">
                  <c:v>-846</c:v>
                </c:pt>
                <c:pt idx="15">
                  <c:v>-1609</c:v>
                </c:pt>
                <c:pt idx="16">
                  <c:v>-2241</c:v>
                </c:pt>
                <c:pt idx="17">
                  <c:v>-2233</c:v>
                </c:pt>
                <c:pt idx="18">
                  <c:v>-806</c:v>
                </c:pt>
                <c:pt idx="19">
                  <c:v>-1514</c:v>
                </c:pt>
                <c:pt idx="20">
                  <c:v>-1352</c:v>
                </c:pt>
                <c:pt idx="21">
                  <c:v>-780</c:v>
                </c:pt>
                <c:pt idx="22">
                  <c:v>-772</c:v>
                </c:pt>
                <c:pt idx="23">
                  <c:v>-912</c:v>
                </c:pt>
                <c:pt idx="24">
                  <c:v>-1600</c:v>
                </c:pt>
                <c:pt idx="25">
                  <c:v>-1201</c:v>
                </c:pt>
                <c:pt idx="26">
                  <c:v>-897</c:v>
                </c:pt>
                <c:pt idx="27">
                  <c:v>-775</c:v>
                </c:pt>
                <c:pt idx="28">
                  <c:v>-732</c:v>
                </c:pt>
                <c:pt idx="29">
                  <c:v>-1472</c:v>
                </c:pt>
                <c:pt idx="30">
                  <c:v>-841</c:v>
                </c:pt>
                <c:pt idx="31">
                  <c:v>-969</c:v>
                </c:pt>
                <c:pt idx="32">
                  <c:v>-1421</c:v>
                </c:pt>
                <c:pt idx="33">
                  <c:v>-861</c:v>
                </c:pt>
                <c:pt idx="34">
                  <c:v>-740</c:v>
                </c:pt>
                <c:pt idx="35">
                  <c:v>-1456</c:v>
                </c:pt>
                <c:pt idx="36">
                  <c:v>-1373</c:v>
                </c:pt>
                <c:pt idx="37">
                  <c:v>-31889</c:v>
                </c:pt>
                <c:pt idx="39">
                  <c:v>-170067</c:v>
                </c:pt>
                <c:pt idx="40">
                  <c:v>-153866</c:v>
                </c:pt>
                <c:pt idx="41">
                  <c:v>-167696</c:v>
                </c:pt>
                <c:pt idx="42">
                  <c:v>-153501</c:v>
                </c:pt>
                <c:pt idx="43">
                  <c:v>-263882</c:v>
                </c:pt>
                <c:pt idx="44">
                  <c:v>-174277</c:v>
                </c:pt>
                <c:pt idx="45">
                  <c:v>-146982</c:v>
                </c:pt>
                <c:pt idx="46">
                  <c:v>-293326</c:v>
                </c:pt>
                <c:pt idx="47">
                  <c:v>-264346</c:v>
                </c:pt>
                <c:pt idx="48">
                  <c:v>-167781</c:v>
                </c:pt>
                <c:pt idx="49">
                  <c:v>-263713</c:v>
                </c:pt>
                <c:pt idx="50">
                  <c:v>-202167</c:v>
                </c:pt>
                <c:pt idx="51">
                  <c:v>-170550</c:v>
                </c:pt>
                <c:pt idx="52">
                  <c:v>-244709</c:v>
                </c:pt>
                <c:pt idx="53">
                  <c:v>-160442</c:v>
                </c:pt>
                <c:pt idx="54">
                  <c:v>-265524</c:v>
                </c:pt>
                <c:pt idx="55">
                  <c:v>-169640</c:v>
                </c:pt>
                <c:pt idx="56">
                  <c:v>-169643</c:v>
                </c:pt>
                <c:pt idx="57">
                  <c:v>0</c:v>
                </c:pt>
                <c:pt idx="58">
                  <c:v>-3674499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新时代大厦!$AD$3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新时代大厦!$AD$4:$AD$62</c:f>
              <c:numCache>
                <c:formatCode>General</c:formatCode>
                <c:ptCount val="59"/>
                <c:pt idx="1">
                  <c:v>309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5171</c:v>
                </c:pt>
                <c:pt idx="10">
                  <c:v>58</c:v>
                </c:pt>
                <c:pt idx="11">
                  <c:v>28</c:v>
                </c:pt>
                <c:pt idx="12">
                  <c:v>15</c:v>
                </c:pt>
                <c:pt idx="13">
                  <c:v>26</c:v>
                </c:pt>
                <c:pt idx="14">
                  <c:v>11</c:v>
                </c:pt>
                <c:pt idx="15">
                  <c:v>21</c:v>
                </c:pt>
                <c:pt idx="16">
                  <c:v>150</c:v>
                </c:pt>
                <c:pt idx="17">
                  <c:v>160</c:v>
                </c:pt>
                <c:pt idx="18">
                  <c:v>-12</c:v>
                </c:pt>
                <c:pt idx="19">
                  <c:v>10</c:v>
                </c:pt>
                <c:pt idx="20">
                  <c:v>83</c:v>
                </c:pt>
                <c:pt idx="21">
                  <c:v>142</c:v>
                </c:pt>
                <c:pt idx="22">
                  <c:v>116</c:v>
                </c:pt>
                <c:pt idx="23">
                  <c:v>5</c:v>
                </c:pt>
                <c:pt idx="24">
                  <c:v>1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1054753</c:v>
                </c:pt>
                <c:pt idx="47">
                  <c:v>27422</c:v>
                </c:pt>
                <c:pt idx="48">
                  <c:v>599</c:v>
                </c:pt>
                <c:pt idx="49">
                  <c:v>18824</c:v>
                </c:pt>
                <c:pt idx="50">
                  <c:v>12706</c:v>
                </c:pt>
                <c:pt idx="51">
                  <c:v>17977</c:v>
                </c:pt>
                <c:pt idx="52">
                  <c:v>18989</c:v>
                </c:pt>
                <c:pt idx="53">
                  <c:v>24068</c:v>
                </c:pt>
                <c:pt idx="54">
                  <c:v>42227</c:v>
                </c:pt>
                <c:pt idx="55">
                  <c:v>611</c:v>
                </c:pt>
                <c:pt idx="56">
                  <c:v>11329</c:v>
                </c:pt>
                <c:pt idx="57">
                  <c:v>3895150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新时代大厦!$AE$3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新时代大厦!$AB$4:$AB$62</c:f>
              <c:strCache>
                <c:ptCount val="59"/>
                <c:pt idx="0">
                  <c:v>(空白)</c:v>
                </c:pt>
                <c:pt idx="1" c:formatCode="yyyy/m/d">
                  <c:v>2019/6/13</c:v>
                </c:pt>
                <c:pt idx="2" c:formatCode="yyyy/m/d">
                  <c:v>2019/6/14</c:v>
                </c:pt>
                <c:pt idx="3" c:formatCode="yyyy/m/d">
                  <c:v>2019/6/15</c:v>
                </c:pt>
                <c:pt idx="4" c:formatCode="yyyy/m/d">
                  <c:v>2019/6/16</c:v>
                </c:pt>
                <c:pt idx="5" c:formatCode="yyyy/m/d">
                  <c:v>2019/6/17</c:v>
                </c:pt>
                <c:pt idx="6" c:formatCode="yyyy/m/d">
                  <c:v>2019/6/18</c:v>
                </c:pt>
                <c:pt idx="7" c:formatCode="yyyy/m/d">
                  <c:v>2019/6/19</c:v>
                </c:pt>
                <c:pt idx="8" c:formatCode="yyyy/m/d">
                  <c:v>2019/6/20</c:v>
                </c:pt>
                <c:pt idx="9" c:formatCode="yyyy/m/d">
                  <c:v>2019/6/21</c:v>
                </c:pt>
                <c:pt idx="10" c:formatCode="yyyy/m/d">
                  <c:v>2019/6/22</c:v>
                </c:pt>
                <c:pt idx="11" c:formatCode="yyyy/m/d">
                  <c:v>2019/6/23</c:v>
                </c:pt>
                <c:pt idx="12" c:formatCode="yyyy/m/d">
                  <c:v>2019/6/24</c:v>
                </c:pt>
                <c:pt idx="13" c:formatCode="yyyy/m/d">
                  <c:v>2019/6/25</c:v>
                </c:pt>
                <c:pt idx="14" c:formatCode="yyyy/m/d">
                  <c:v>2019/6/26</c:v>
                </c:pt>
                <c:pt idx="15" c:formatCode="yyyy/m/d">
                  <c:v>2019/6/27</c:v>
                </c:pt>
                <c:pt idx="16" c:formatCode="yyyy/m/d">
                  <c:v>2019/6/28</c:v>
                </c:pt>
                <c:pt idx="17" c:formatCode="yyyy/m/d">
                  <c:v>2019/6/29</c:v>
                </c:pt>
                <c:pt idx="18" c:formatCode="yyyy/m/d">
                  <c:v>2019/6/30</c:v>
                </c:pt>
                <c:pt idx="19" c:formatCode="yyyy/m/d">
                  <c:v>2019/7/1</c:v>
                </c:pt>
                <c:pt idx="20" c:formatCode="yyyy/m/d">
                  <c:v>2019/7/2</c:v>
                </c:pt>
                <c:pt idx="21" c:formatCode="yyyy/m/d">
                  <c:v>2019/7/3</c:v>
                </c:pt>
                <c:pt idx="22" c:formatCode="yyyy/m/d">
                  <c:v>2019/7/4</c:v>
                </c:pt>
                <c:pt idx="23" c:formatCode="yyyy/m/d">
                  <c:v>2019/7/5</c:v>
                </c:pt>
                <c:pt idx="24" c:formatCode="yyyy/m/d">
                  <c:v>2019/7/6</c:v>
                </c:pt>
                <c:pt idx="25" c:formatCode="yyyy/m/d">
                  <c:v>2019/7/7</c:v>
                </c:pt>
                <c:pt idx="26" c:formatCode="yyyy/m/d">
                  <c:v>2019/7/8</c:v>
                </c:pt>
                <c:pt idx="27" c:formatCode="yyyy/m/d">
                  <c:v>2019/7/9</c:v>
                </c:pt>
                <c:pt idx="28" c:formatCode="yyyy/m/d">
                  <c:v>2019/7/10</c:v>
                </c:pt>
                <c:pt idx="29" c:formatCode="yyyy/m/d">
                  <c:v>2019/7/11</c:v>
                </c:pt>
                <c:pt idx="30" c:formatCode="yyyy/m/d">
                  <c:v>2019/7/12</c:v>
                </c:pt>
                <c:pt idx="31" c:formatCode="yyyy/m/d">
                  <c:v>2019/7/13</c:v>
                </c:pt>
                <c:pt idx="32" c:formatCode="yyyy/m/d">
                  <c:v>2019/7/14</c:v>
                </c:pt>
                <c:pt idx="33" c:formatCode="yyyy/m/d">
                  <c:v>2019/7/15</c:v>
                </c:pt>
                <c:pt idx="34" c:formatCode="yyyy/m/d">
                  <c:v>2019/7/16</c:v>
                </c:pt>
                <c:pt idx="35" c:formatCode="yyyy/m/d">
                  <c:v>2019/7/17</c:v>
                </c:pt>
                <c:pt idx="36" c:formatCode="yyyy/m/d">
                  <c:v>2019/7/18</c:v>
                </c:pt>
                <c:pt idx="37" c:formatCode="yyyy/m/d">
                  <c:v>2019/7/19</c:v>
                </c:pt>
                <c:pt idx="38" c:formatCode="yyyy/m/d">
                  <c:v>2019/7/20</c:v>
                </c:pt>
                <c:pt idx="39" c:formatCode="yyyy/m/d">
                  <c:v>2019/7/21</c:v>
                </c:pt>
                <c:pt idx="40" c:formatCode="yyyy/m/d">
                  <c:v>2019/7/22</c:v>
                </c:pt>
                <c:pt idx="41" c:formatCode="yyyy/m/d">
                  <c:v>2019/7/23</c:v>
                </c:pt>
                <c:pt idx="42" c:formatCode="yyyy/m/d">
                  <c:v>2019/7/24</c:v>
                </c:pt>
                <c:pt idx="43" c:formatCode="yyyy/m/d">
                  <c:v>2019/7/25</c:v>
                </c:pt>
                <c:pt idx="44" c:formatCode="yyyy/m/d">
                  <c:v>2019/7/26</c:v>
                </c:pt>
                <c:pt idx="45" c:formatCode="yyyy/m/d">
                  <c:v>2019/7/27</c:v>
                </c:pt>
                <c:pt idx="46" c:formatCode="yyyy/m/d">
                  <c:v>2019/7/28</c:v>
                </c:pt>
                <c:pt idx="47" c:formatCode="yyyy/m/d">
                  <c:v>2019/7/29</c:v>
                </c:pt>
                <c:pt idx="48" c:formatCode="yyyy/m/d">
                  <c:v>2019/7/30</c:v>
                </c:pt>
                <c:pt idx="49" c:formatCode="yyyy/m/d">
                  <c:v>2019/7/31</c:v>
                </c:pt>
                <c:pt idx="50" c:formatCode="yyyy/m/d">
                  <c:v>2019/8/1</c:v>
                </c:pt>
                <c:pt idx="51" c:formatCode="yyyy/m/d">
                  <c:v>2019/8/2</c:v>
                </c:pt>
                <c:pt idx="52" c:formatCode="yyyy/m/d">
                  <c:v>2019/8/3</c:v>
                </c:pt>
                <c:pt idx="53" c:formatCode="yyyy/m/d">
                  <c:v>2019/8/4</c:v>
                </c:pt>
                <c:pt idx="54" c:formatCode="yyyy/m/d">
                  <c:v>2019/8/5</c:v>
                </c:pt>
                <c:pt idx="55" c:formatCode="yyyy/m/d">
                  <c:v>2019/8/6</c:v>
                </c:pt>
                <c:pt idx="56" c:formatCode="yyyy/m/d">
                  <c:v>2019/8/7</c:v>
                </c:pt>
                <c:pt idx="57" c:formatCode="yyyy/m/d">
                  <c:v>2019/8/8</c:v>
                </c:pt>
                <c:pt idx="58">
                  <c:v>总计</c:v>
                </c:pt>
              </c:strCache>
            </c:strRef>
          </c:cat>
          <c:val>
            <c:numRef>
              <c:f>新时代大厦!$AE$4:$AE$62</c:f>
              <c:numCache>
                <c:formatCode>General</c:formatCode>
                <c:ptCount val="59"/>
                <c:pt idx="1">
                  <c:v>309</c:v>
                </c:pt>
                <c:pt idx="2">
                  <c:v>-404</c:v>
                </c:pt>
                <c:pt idx="3">
                  <c:v>-1179</c:v>
                </c:pt>
                <c:pt idx="4">
                  <c:v>-1636</c:v>
                </c:pt>
                <c:pt idx="5">
                  <c:v>-2416</c:v>
                </c:pt>
                <c:pt idx="6">
                  <c:v>-3425</c:v>
                </c:pt>
                <c:pt idx="7">
                  <c:v>-4204</c:v>
                </c:pt>
                <c:pt idx="8">
                  <c:v>-5101</c:v>
                </c:pt>
                <c:pt idx="9">
                  <c:v>502</c:v>
                </c:pt>
                <c:pt idx="10">
                  <c:v>1469</c:v>
                </c:pt>
                <c:pt idx="11">
                  <c:v>2272</c:v>
                </c:pt>
                <c:pt idx="12">
                  <c:v>2716</c:v>
                </c:pt>
                <c:pt idx="13">
                  <c:v>3535</c:v>
                </c:pt>
                <c:pt idx="14">
                  <c:v>4555</c:v>
                </c:pt>
                <c:pt idx="15">
                  <c:v>5344</c:v>
                </c:pt>
                <c:pt idx="16">
                  <c:v>273</c:v>
                </c:pt>
                <c:pt idx="17">
                  <c:v>333</c:v>
                </c:pt>
                <c:pt idx="18">
                  <c:v>223</c:v>
                </c:pt>
                <c:pt idx="19">
                  <c:v>217</c:v>
                </c:pt>
                <c:pt idx="20">
                  <c:v>291</c:v>
                </c:pt>
                <c:pt idx="21">
                  <c:v>394</c:v>
                </c:pt>
                <c:pt idx="22">
                  <c:v>499</c:v>
                </c:pt>
                <c:pt idx="23">
                  <c:v>494</c:v>
                </c:pt>
                <c:pt idx="24">
                  <c:v>350</c:v>
                </c:pt>
                <c:pt idx="25">
                  <c:v>-183</c:v>
                </c:pt>
                <c:pt idx="26">
                  <c:v>-1068</c:v>
                </c:pt>
                <c:pt idx="27">
                  <c:v>-1865</c:v>
                </c:pt>
                <c:pt idx="28">
                  <c:v>-2658</c:v>
                </c:pt>
                <c:pt idx="29">
                  <c:v>-3540</c:v>
                </c:pt>
                <c:pt idx="30">
                  <c:v>-4497</c:v>
                </c:pt>
                <c:pt idx="31">
                  <c:v>-5229</c:v>
                </c:pt>
                <c:pt idx="32">
                  <c:v>-5919</c:v>
                </c:pt>
                <c:pt idx="33">
                  <c:v>-6267</c:v>
                </c:pt>
                <c:pt idx="34">
                  <c:v>-5954</c:v>
                </c:pt>
                <c:pt idx="35">
                  <c:v>-6051</c:v>
                </c:pt>
                <c:pt idx="36">
                  <c:v>-5976</c:v>
                </c:pt>
                <c:pt idx="37">
                  <c:v>-36969</c:v>
                </c:pt>
                <c:pt idx="39">
                  <c:v>-333174</c:v>
                </c:pt>
                <c:pt idx="40">
                  <c:v>-486346</c:v>
                </c:pt>
                <c:pt idx="41">
                  <c:v>-653181</c:v>
                </c:pt>
                <c:pt idx="42">
                  <c:v>-806682</c:v>
                </c:pt>
                <c:pt idx="43">
                  <c:v>-917063</c:v>
                </c:pt>
                <c:pt idx="44">
                  <c:v>-1090683</c:v>
                </c:pt>
                <c:pt idx="45">
                  <c:v>-1205776</c:v>
                </c:pt>
                <c:pt idx="46">
                  <c:v>123509</c:v>
                </c:pt>
                <c:pt idx="47">
                  <c:v>303868</c:v>
                </c:pt>
                <c:pt idx="48">
                  <c:v>458333</c:v>
                </c:pt>
                <c:pt idx="49">
                  <c:v>644254</c:v>
                </c:pt>
                <c:pt idx="50">
                  <c:v>810461</c:v>
                </c:pt>
                <c:pt idx="51">
                  <c:v>938819</c:v>
                </c:pt>
                <c:pt idx="52">
                  <c:v>939831</c:v>
                </c:pt>
                <c:pt idx="53">
                  <c:v>965355</c:v>
                </c:pt>
                <c:pt idx="54">
                  <c:v>103430</c:v>
                </c:pt>
                <c:pt idx="55">
                  <c:v>93749</c:v>
                </c:pt>
                <c:pt idx="56">
                  <c:v>104479</c:v>
                </c:pt>
                <c:pt idx="57">
                  <c:v>0</c:v>
                </c:pt>
                <c:pt idx="58">
                  <c:v>-87582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38699694"/>
        <c:axId val="672256944"/>
      </c:lineChart>
      <c:catAx>
        <c:axId val="23869969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2256944"/>
        <c:crosses val="autoZero"/>
        <c:auto val="1"/>
        <c:lblAlgn val="ctr"/>
        <c:lblOffset val="100"/>
        <c:noMultiLvlLbl val="0"/>
      </c:catAx>
      <c:valAx>
        <c:axId val="6722569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869969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大明宫遗址博物馆!$X$3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大明宫遗址博物馆!$X$4:$X$70</c:f>
              <c:numCache>
                <c:formatCode>General</c:formatCode>
                <c:ptCount val="67"/>
                <c:pt idx="1">
                  <c:v>0</c:v>
                </c:pt>
                <c:pt idx="2">
                  <c:v>-1119</c:v>
                </c:pt>
                <c:pt idx="3">
                  <c:v>-1879</c:v>
                </c:pt>
                <c:pt idx="4">
                  <c:v>-1063</c:v>
                </c:pt>
                <c:pt idx="5">
                  <c:v>-1232</c:v>
                </c:pt>
                <c:pt idx="6">
                  <c:v>-2038</c:v>
                </c:pt>
                <c:pt idx="8">
                  <c:v>-2070</c:v>
                </c:pt>
                <c:pt idx="9">
                  <c:v>-1057</c:v>
                </c:pt>
                <c:pt idx="10">
                  <c:v>-1038</c:v>
                </c:pt>
                <c:pt idx="11">
                  <c:v>-1650</c:v>
                </c:pt>
                <c:pt idx="12">
                  <c:v>-1046</c:v>
                </c:pt>
                <c:pt idx="13">
                  <c:v>-1352</c:v>
                </c:pt>
                <c:pt idx="14">
                  <c:v>-1044</c:v>
                </c:pt>
                <c:pt idx="15">
                  <c:v>-1202</c:v>
                </c:pt>
                <c:pt idx="16">
                  <c:v>-2000</c:v>
                </c:pt>
                <c:pt idx="17">
                  <c:v>-1812</c:v>
                </c:pt>
                <c:pt idx="18">
                  <c:v>-1018</c:v>
                </c:pt>
                <c:pt idx="19">
                  <c:v>-2038</c:v>
                </c:pt>
                <c:pt idx="20">
                  <c:v>-1989</c:v>
                </c:pt>
                <c:pt idx="21">
                  <c:v>-1133</c:v>
                </c:pt>
                <c:pt idx="22">
                  <c:v>-2155</c:v>
                </c:pt>
                <c:pt idx="23">
                  <c:v>-3004</c:v>
                </c:pt>
                <c:pt idx="24">
                  <c:v>-3021</c:v>
                </c:pt>
                <c:pt idx="25">
                  <c:v>-1110</c:v>
                </c:pt>
                <c:pt idx="26">
                  <c:v>-2084</c:v>
                </c:pt>
                <c:pt idx="27">
                  <c:v>-1861</c:v>
                </c:pt>
                <c:pt idx="28">
                  <c:v>-1073</c:v>
                </c:pt>
                <c:pt idx="29">
                  <c:v>-1062</c:v>
                </c:pt>
                <c:pt idx="30">
                  <c:v>-1252</c:v>
                </c:pt>
                <c:pt idx="31">
                  <c:v>-2196</c:v>
                </c:pt>
                <c:pt idx="32">
                  <c:v>-1648</c:v>
                </c:pt>
                <c:pt idx="33">
                  <c:v>-1230</c:v>
                </c:pt>
                <c:pt idx="34">
                  <c:v>-1064</c:v>
                </c:pt>
                <c:pt idx="35">
                  <c:v>-1005</c:v>
                </c:pt>
                <c:pt idx="36">
                  <c:v>-2021</c:v>
                </c:pt>
                <c:pt idx="37">
                  <c:v>-1154</c:v>
                </c:pt>
                <c:pt idx="38">
                  <c:v>-1329</c:v>
                </c:pt>
                <c:pt idx="39">
                  <c:v>-1950</c:v>
                </c:pt>
                <c:pt idx="40">
                  <c:v>-1181</c:v>
                </c:pt>
                <c:pt idx="41">
                  <c:v>-1016</c:v>
                </c:pt>
                <c:pt idx="42">
                  <c:v>-1999</c:v>
                </c:pt>
                <c:pt idx="43">
                  <c:v>-1885</c:v>
                </c:pt>
                <c:pt idx="44">
                  <c:v>-1051</c:v>
                </c:pt>
                <c:pt idx="45">
                  <c:v>-1088</c:v>
                </c:pt>
                <c:pt idx="46">
                  <c:v>-1166</c:v>
                </c:pt>
                <c:pt idx="47">
                  <c:v>-1055</c:v>
                </c:pt>
                <c:pt idx="48">
                  <c:v>-1150</c:v>
                </c:pt>
                <c:pt idx="49">
                  <c:v>-2203</c:v>
                </c:pt>
                <c:pt idx="50">
                  <c:v>-1810</c:v>
                </c:pt>
                <c:pt idx="51">
                  <c:v>-1195557</c:v>
                </c:pt>
                <c:pt idx="52">
                  <c:v>-1008300</c:v>
                </c:pt>
                <c:pt idx="53">
                  <c:v>-2012229</c:v>
                </c:pt>
                <c:pt idx="54">
                  <c:v>-1813421</c:v>
                </c:pt>
                <c:pt idx="55">
                  <c:v>-1150979</c:v>
                </c:pt>
                <c:pt idx="56">
                  <c:v>-1809086</c:v>
                </c:pt>
                <c:pt idx="57">
                  <c:v>-1386874</c:v>
                </c:pt>
                <c:pt idx="58">
                  <c:v>-1169975</c:v>
                </c:pt>
                <c:pt idx="59">
                  <c:v>-1678710</c:v>
                </c:pt>
                <c:pt idx="60">
                  <c:v>-1100636</c:v>
                </c:pt>
                <c:pt idx="61">
                  <c:v>-1821507</c:v>
                </c:pt>
                <c:pt idx="62">
                  <c:v>-1163734</c:v>
                </c:pt>
                <c:pt idx="63">
                  <c:v>-1163757</c:v>
                </c:pt>
                <c:pt idx="64">
                  <c:v>-1097587</c:v>
                </c:pt>
                <c:pt idx="65">
                  <c:v>0</c:v>
                </c:pt>
                <c:pt idx="66">
                  <c:v>-19645955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大明宫遗址博物馆!$Y$3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大明宫遗址博物馆!$Y$4:$Y$70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1952</c:v>
                </c:pt>
                <c:pt idx="5">
                  <c:v>2506</c:v>
                </c:pt>
                <c:pt idx="6">
                  <c:v>4328</c:v>
                </c:pt>
                <c:pt idx="8">
                  <c:v>4419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7185</c:v>
                </c:pt>
                <c:pt idx="17">
                  <c:v>39</c:v>
                </c:pt>
                <c:pt idx="18">
                  <c:v>-1</c:v>
                </c:pt>
                <c:pt idx="19">
                  <c:v>162</c:v>
                </c:pt>
                <c:pt idx="20">
                  <c:v>341</c:v>
                </c:pt>
                <c:pt idx="21">
                  <c:v>87</c:v>
                </c:pt>
                <c:pt idx="22">
                  <c:v>205</c:v>
                </c:pt>
                <c:pt idx="23">
                  <c:v>272</c:v>
                </c:pt>
                <c:pt idx="24">
                  <c:v>202</c:v>
                </c:pt>
                <c:pt idx="25">
                  <c:v>63</c:v>
                </c:pt>
                <c:pt idx="26">
                  <c:v>119</c:v>
                </c:pt>
                <c:pt idx="27">
                  <c:v>66</c:v>
                </c:pt>
                <c:pt idx="28">
                  <c:v>84</c:v>
                </c:pt>
                <c:pt idx="29">
                  <c:v>183</c:v>
                </c:pt>
                <c:pt idx="30">
                  <c:v>76</c:v>
                </c:pt>
                <c:pt idx="31">
                  <c:v>183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6979030</c:v>
                </c:pt>
                <c:pt idx="54">
                  <c:v>160709</c:v>
                </c:pt>
                <c:pt idx="55">
                  <c:v>112273</c:v>
                </c:pt>
                <c:pt idx="56">
                  <c:v>136888</c:v>
                </c:pt>
                <c:pt idx="57">
                  <c:v>109778</c:v>
                </c:pt>
                <c:pt idx="58">
                  <c:v>116568</c:v>
                </c:pt>
                <c:pt idx="59">
                  <c:v>179753</c:v>
                </c:pt>
                <c:pt idx="60">
                  <c:v>33997</c:v>
                </c:pt>
                <c:pt idx="61">
                  <c:v>79297</c:v>
                </c:pt>
                <c:pt idx="62">
                  <c:v>131879</c:v>
                </c:pt>
                <c:pt idx="63">
                  <c:v>63820</c:v>
                </c:pt>
                <c:pt idx="64">
                  <c:v>111433</c:v>
                </c:pt>
                <c:pt idx="65">
                  <c:v>29000000</c:v>
                </c:pt>
                <c:pt idx="66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大明宫遗址博物馆!$Z$3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大明宫遗址博物馆!$W$4:$W$70</c:f>
              <c:strCache>
                <c:ptCount val="67"/>
                <c:pt idx="0">
                  <c:v>(空白)</c:v>
                </c:pt>
                <c:pt idx="1" c:formatCode="yyyy/m/d">
                  <c:v>2019/6/6</c:v>
                </c:pt>
                <c:pt idx="2" c:formatCode="yyyy/m/d">
                  <c:v>2019/6/7</c:v>
                </c:pt>
                <c:pt idx="3" c:formatCode="yyyy/m/d">
                  <c:v>2019/6/8</c:v>
                </c:pt>
                <c:pt idx="4" c:formatCode="yyyy/m/d">
                  <c:v>2019/6/9</c:v>
                </c:pt>
                <c:pt idx="5" c:formatCode="yyyy/m/d">
                  <c:v>2019/6/10</c:v>
                </c:pt>
                <c:pt idx="6" c:formatCode="yyyy/m/d">
                  <c:v>2019/6/11</c:v>
                </c:pt>
                <c:pt idx="7" c:formatCode="yyyy/m/d">
                  <c:v>2019/6/12</c:v>
                </c:pt>
                <c:pt idx="8" c:formatCode="yyyy/m/d">
                  <c:v>2019/6/13</c:v>
                </c:pt>
                <c:pt idx="9" c:formatCode="yyyy/m/d">
                  <c:v>2019/6/14</c:v>
                </c:pt>
                <c:pt idx="10" c:formatCode="yyyy/m/d">
                  <c:v>2019/6/15</c:v>
                </c:pt>
                <c:pt idx="11" c:formatCode="yyyy/m/d">
                  <c:v>2019/6/16</c:v>
                </c:pt>
                <c:pt idx="12" c:formatCode="yyyy/m/d">
                  <c:v>2019/6/17</c:v>
                </c:pt>
                <c:pt idx="13" c:formatCode="yyyy/m/d">
                  <c:v>2019/6/18</c:v>
                </c:pt>
                <c:pt idx="14" c:formatCode="yyyy/m/d">
                  <c:v>2019/6/19</c:v>
                </c:pt>
                <c:pt idx="15" c:formatCode="yyyy/m/d">
                  <c:v>2019/6/20</c:v>
                </c:pt>
                <c:pt idx="16" c:formatCode="yyyy/m/d">
                  <c:v>2019/6/21</c:v>
                </c:pt>
                <c:pt idx="17" c:formatCode="yyyy/m/d">
                  <c:v>2019/6/22</c:v>
                </c:pt>
                <c:pt idx="18" c:formatCode="yyyy/m/d">
                  <c:v>2019/6/23</c:v>
                </c:pt>
                <c:pt idx="19" c:formatCode="yyyy/m/d">
                  <c:v>2019/6/24</c:v>
                </c:pt>
                <c:pt idx="20" c:formatCode="yyyy/m/d">
                  <c:v>2019/6/25</c:v>
                </c:pt>
                <c:pt idx="21" c:formatCode="yyyy/m/d">
                  <c:v>2019/6/26</c:v>
                </c:pt>
                <c:pt idx="22" c:formatCode="yyyy/m/d">
                  <c:v>2019/6/27</c:v>
                </c:pt>
                <c:pt idx="23" c:formatCode="yyyy/m/d">
                  <c:v>2019/6/28</c:v>
                </c:pt>
                <c:pt idx="24" c:formatCode="yyyy/m/d">
                  <c:v>2019/6/29</c:v>
                </c:pt>
                <c:pt idx="25" c:formatCode="yyyy/m/d">
                  <c:v>2019/6/30</c:v>
                </c:pt>
                <c:pt idx="26" c:formatCode="yyyy/m/d">
                  <c:v>2019/7/1</c:v>
                </c:pt>
                <c:pt idx="27" c:formatCode="yyyy/m/d">
                  <c:v>2019/7/2</c:v>
                </c:pt>
                <c:pt idx="28" c:formatCode="yyyy/m/d">
                  <c:v>2019/7/3</c:v>
                </c:pt>
                <c:pt idx="29" c:formatCode="yyyy/m/d">
                  <c:v>2019/7/4</c:v>
                </c:pt>
                <c:pt idx="30" c:formatCode="yyyy/m/d">
                  <c:v>2019/7/5</c:v>
                </c:pt>
                <c:pt idx="31" c:formatCode="yyyy/m/d">
                  <c:v>2019/7/6</c:v>
                </c:pt>
                <c:pt idx="32" c:formatCode="yyyy/m/d">
                  <c:v>2019/7/7</c:v>
                </c:pt>
                <c:pt idx="33" c:formatCode="yyyy/m/d">
                  <c:v>2019/7/8</c:v>
                </c:pt>
                <c:pt idx="34" c:formatCode="yyyy/m/d">
                  <c:v>2019/7/9</c:v>
                </c:pt>
                <c:pt idx="35" c:formatCode="yyyy/m/d">
                  <c:v>2019/7/10</c:v>
                </c:pt>
                <c:pt idx="36" c:formatCode="yyyy/m/d">
                  <c:v>2019/7/11</c:v>
                </c:pt>
                <c:pt idx="37" c:formatCode="yyyy/m/d">
                  <c:v>2019/7/12</c:v>
                </c:pt>
                <c:pt idx="38" c:formatCode="yyyy/m/d">
                  <c:v>2019/7/13</c:v>
                </c:pt>
                <c:pt idx="39" c:formatCode="yyyy/m/d">
                  <c:v>2019/7/14</c:v>
                </c:pt>
                <c:pt idx="40" c:formatCode="yyyy/m/d">
                  <c:v>2019/7/15</c:v>
                </c:pt>
                <c:pt idx="41" c:formatCode="yyyy/m/d">
                  <c:v>2019/7/16</c:v>
                </c:pt>
                <c:pt idx="42" c:formatCode="yyyy/m/d">
                  <c:v>2019/7/17</c:v>
                </c:pt>
                <c:pt idx="43" c:formatCode="yyyy/m/d">
                  <c:v>2019/7/18</c:v>
                </c:pt>
                <c:pt idx="44" c:formatCode="yyyy/m/d">
                  <c:v>2019/7/19</c:v>
                </c:pt>
                <c:pt idx="45" c:formatCode="yyyy/m/d">
                  <c:v>2019/7/20</c:v>
                </c:pt>
                <c:pt idx="46" c:formatCode="yyyy/m/d">
                  <c:v>2019/7/21</c:v>
                </c:pt>
                <c:pt idx="47" c:formatCode="yyyy/m/d">
                  <c:v>2019/7/22</c:v>
                </c:pt>
                <c:pt idx="48" c:formatCode="yyyy/m/d">
                  <c:v>2019/7/23</c:v>
                </c:pt>
                <c:pt idx="49" c:formatCode="yyyy/m/d">
                  <c:v>2019/7/24</c:v>
                </c:pt>
                <c:pt idx="50" c:formatCode="yyyy/m/d">
                  <c:v>2019/7/25</c:v>
                </c:pt>
                <c:pt idx="51" c:formatCode="yyyy/m/d">
                  <c:v>2019/7/26</c:v>
                </c:pt>
                <c:pt idx="52" c:formatCode="yyyy/m/d">
                  <c:v>2019/7/27</c:v>
                </c:pt>
                <c:pt idx="53" c:formatCode="yyyy/m/d">
                  <c:v>2019/7/28</c:v>
                </c:pt>
                <c:pt idx="54" c:formatCode="yyyy/m/d">
                  <c:v>2019/7/29</c:v>
                </c:pt>
                <c:pt idx="55" c:formatCode="yyyy/m/d">
                  <c:v>2019/7/30</c:v>
                </c:pt>
                <c:pt idx="56" c:formatCode="yyyy/m/d">
                  <c:v>2019/7/31</c:v>
                </c:pt>
                <c:pt idx="57" c:formatCode="yyyy/m/d">
                  <c:v>2019/8/1</c:v>
                </c:pt>
                <c:pt idx="58" c:formatCode="yyyy/m/d">
                  <c:v>2019/8/2</c:v>
                </c:pt>
                <c:pt idx="59" c:formatCode="yyyy/m/d">
                  <c:v>2019/8/3</c:v>
                </c:pt>
                <c:pt idx="60" c:formatCode="yyyy/m/d">
                  <c:v>2019/8/4</c:v>
                </c:pt>
                <c:pt idx="61" c:formatCode="yyyy/m/d">
                  <c:v>2019/8/5</c:v>
                </c:pt>
                <c:pt idx="62" c:formatCode="yyyy/m/d">
                  <c:v>2019/8/6</c:v>
                </c:pt>
                <c:pt idx="63" c:formatCode="yyyy/m/d">
                  <c:v>2019/8/7</c:v>
                </c:pt>
                <c:pt idx="64" c:formatCode="yyyy/m/d">
                  <c:v>2019/8/8</c:v>
                </c:pt>
                <c:pt idx="65" c:formatCode="yyyy/m/d">
                  <c:v>2019/8/9</c:v>
                </c:pt>
                <c:pt idx="66">
                  <c:v>总计</c:v>
                </c:pt>
              </c:strCache>
            </c:strRef>
          </c:cat>
          <c:val>
            <c:numRef>
              <c:f>大明宫遗址博物馆!$Z$4:$Z$70</c:f>
              <c:numCache>
                <c:formatCode>General</c:formatCode>
                <c:ptCount val="67"/>
                <c:pt idx="1">
                  <c:v>0</c:v>
                </c:pt>
                <c:pt idx="2">
                  <c:v>2049</c:v>
                </c:pt>
                <c:pt idx="3">
                  <c:v>3534</c:v>
                </c:pt>
                <c:pt idx="4">
                  <c:v>5486</c:v>
                </c:pt>
                <c:pt idx="5">
                  <c:v>8153</c:v>
                </c:pt>
                <c:pt idx="6">
                  <c:v>9975</c:v>
                </c:pt>
                <c:pt idx="8">
                  <c:v>14394</c:v>
                </c:pt>
                <c:pt idx="9">
                  <c:v>13408</c:v>
                </c:pt>
                <c:pt idx="10">
                  <c:v>10321</c:v>
                </c:pt>
                <c:pt idx="11">
                  <c:v>8045</c:v>
                </c:pt>
                <c:pt idx="12">
                  <c:v>5065</c:v>
                </c:pt>
                <c:pt idx="13">
                  <c:v>1207</c:v>
                </c:pt>
                <c:pt idx="14">
                  <c:v>-1659</c:v>
                </c:pt>
                <c:pt idx="15">
                  <c:v>-5100</c:v>
                </c:pt>
                <c:pt idx="16">
                  <c:v>1036</c:v>
                </c:pt>
                <c:pt idx="17">
                  <c:v>2085</c:v>
                </c:pt>
                <c:pt idx="18">
                  <c:v>3122</c:v>
                </c:pt>
                <c:pt idx="19">
                  <c:v>3897</c:v>
                </c:pt>
                <c:pt idx="20">
                  <c:v>5121</c:v>
                </c:pt>
                <c:pt idx="21">
                  <c:v>6560</c:v>
                </c:pt>
                <c:pt idx="22">
                  <c:v>7722</c:v>
                </c:pt>
                <c:pt idx="23">
                  <c:v>738</c:v>
                </c:pt>
                <c:pt idx="24">
                  <c:v>739</c:v>
                </c:pt>
                <c:pt idx="25">
                  <c:v>810</c:v>
                </c:pt>
                <c:pt idx="26">
                  <c:v>867</c:v>
                </c:pt>
                <c:pt idx="27">
                  <c:v>714</c:v>
                </c:pt>
                <c:pt idx="28">
                  <c:v>620</c:v>
                </c:pt>
                <c:pt idx="29">
                  <c:v>716</c:v>
                </c:pt>
                <c:pt idx="30">
                  <c:v>674</c:v>
                </c:pt>
                <c:pt idx="31">
                  <c:v>627</c:v>
                </c:pt>
                <c:pt idx="32">
                  <c:v>-125</c:v>
                </c:pt>
                <c:pt idx="33">
                  <c:v>-1418</c:v>
                </c:pt>
                <c:pt idx="34">
                  <c:v>-2538</c:v>
                </c:pt>
                <c:pt idx="35">
                  <c:v>-3553</c:v>
                </c:pt>
                <c:pt idx="36">
                  <c:v>-4653</c:v>
                </c:pt>
                <c:pt idx="37">
                  <c:v>-5990</c:v>
                </c:pt>
                <c:pt idx="38">
                  <c:v>-7063</c:v>
                </c:pt>
                <c:pt idx="39">
                  <c:v>-8123</c:v>
                </c:pt>
                <c:pt idx="40">
                  <c:v>-8600</c:v>
                </c:pt>
                <c:pt idx="41">
                  <c:v>-8172</c:v>
                </c:pt>
                <c:pt idx="42">
                  <c:v>-9305</c:v>
                </c:pt>
                <c:pt idx="43">
                  <c:v>-8202</c:v>
                </c:pt>
                <c:pt idx="44">
                  <c:v>-8023</c:v>
                </c:pt>
                <c:pt idx="45">
                  <c:v>-7957</c:v>
                </c:pt>
                <c:pt idx="46">
                  <c:v>-8126</c:v>
                </c:pt>
                <c:pt idx="47">
                  <c:v>-8228</c:v>
                </c:pt>
                <c:pt idx="48">
                  <c:v>-8197</c:v>
                </c:pt>
                <c:pt idx="49">
                  <c:v>-9250</c:v>
                </c:pt>
                <c:pt idx="50">
                  <c:v>-10007</c:v>
                </c:pt>
                <c:pt idx="51">
                  <c:v>-1204662</c:v>
                </c:pt>
                <c:pt idx="52">
                  <c:v>-2211911</c:v>
                </c:pt>
                <c:pt idx="53">
                  <c:v>5776293</c:v>
                </c:pt>
                <c:pt idx="54">
                  <c:v>5872026</c:v>
                </c:pt>
                <c:pt idx="55">
                  <c:v>5985354</c:v>
                </c:pt>
                <c:pt idx="56">
                  <c:v>6011119</c:v>
                </c:pt>
                <c:pt idx="57">
                  <c:v>6121950</c:v>
                </c:pt>
                <c:pt idx="58">
                  <c:v>6239275</c:v>
                </c:pt>
                <c:pt idx="59">
                  <c:v>6302460</c:v>
                </c:pt>
                <c:pt idx="60">
                  <c:v>6338456</c:v>
                </c:pt>
                <c:pt idx="61">
                  <c:v>640365</c:v>
                </c:pt>
                <c:pt idx="62">
                  <c:v>677677</c:v>
                </c:pt>
                <c:pt idx="63">
                  <c:v>629224</c:v>
                </c:pt>
                <c:pt idx="64">
                  <c:v>716042</c:v>
                </c:pt>
                <c:pt idx="65">
                  <c:v>0</c:v>
                </c:pt>
                <c:pt idx="66">
                  <c:v>47877064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63647893"/>
        <c:axId val="882200328"/>
      </c:lineChart>
      <c:catAx>
        <c:axId val="8636478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2200328"/>
        <c:crosses val="autoZero"/>
        <c:auto val="1"/>
        <c:lblAlgn val="ctr"/>
        <c:lblOffset val="100"/>
        <c:noMultiLvlLbl val="0"/>
      </c:catAx>
      <c:valAx>
        <c:axId val="8822003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36478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CrocodileIsland!$X$3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CrocodileIsland!$X$4:$X$58</c:f>
              <c:numCache>
                <c:formatCode>General</c:formatCode>
                <c:ptCount val="55"/>
                <c:pt idx="1">
                  <c:v>-1189669</c:v>
                </c:pt>
                <c:pt idx="2">
                  <c:v>-994</c:v>
                </c:pt>
                <c:pt idx="3">
                  <c:v>-1144597</c:v>
                </c:pt>
                <c:pt idx="4">
                  <c:v>-1905289</c:v>
                </c:pt>
                <c:pt idx="5">
                  <c:v>-966251</c:v>
                </c:pt>
                <c:pt idx="6">
                  <c:v>-969674</c:v>
                </c:pt>
                <c:pt idx="7">
                  <c:v>-1941313</c:v>
                </c:pt>
                <c:pt idx="8">
                  <c:v>-1894591</c:v>
                </c:pt>
                <c:pt idx="9">
                  <c:v>-1079564</c:v>
                </c:pt>
                <c:pt idx="10">
                  <c:v>-2053621</c:v>
                </c:pt>
                <c:pt idx="11">
                  <c:v>-2465742</c:v>
                </c:pt>
                <c:pt idx="12">
                  <c:v>-2877863</c:v>
                </c:pt>
                <c:pt idx="13">
                  <c:v>-1057856</c:v>
                </c:pt>
                <c:pt idx="14">
                  <c:v>-1986748</c:v>
                </c:pt>
                <c:pt idx="15">
                  <c:v>-1774173</c:v>
                </c:pt>
                <c:pt idx="16">
                  <c:v>-1023160</c:v>
                </c:pt>
                <c:pt idx="17">
                  <c:v>-1012836</c:v>
                </c:pt>
                <c:pt idx="18">
                  <c:v>-1192424</c:v>
                </c:pt>
                <c:pt idx="19">
                  <c:v>-2092095</c:v>
                </c:pt>
                <c:pt idx="20">
                  <c:v>-1571073</c:v>
                </c:pt>
                <c:pt idx="21">
                  <c:v>-1172302</c:v>
                </c:pt>
                <c:pt idx="22">
                  <c:v>-1013777</c:v>
                </c:pt>
                <c:pt idx="23">
                  <c:v>-957190</c:v>
                </c:pt>
                <c:pt idx="24">
                  <c:v>-1924860</c:v>
                </c:pt>
                <c:pt idx="25">
                  <c:v>-1100911</c:v>
                </c:pt>
                <c:pt idx="26">
                  <c:v>-1267114</c:v>
                </c:pt>
                <c:pt idx="27">
                  <c:v>-1858290</c:v>
                </c:pt>
                <c:pt idx="28">
                  <c:v>-1125650</c:v>
                </c:pt>
                <c:pt idx="29">
                  <c:v>-967772</c:v>
                </c:pt>
                <c:pt idx="30">
                  <c:v>-1904057</c:v>
                </c:pt>
                <c:pt idx="31">
                  <c:v>-1795531</c:v>
                </c:pt>
                <c:pt idx="32">
                  <c:v>-1002140</c:v>
                </c:pt>
                <c:pt idx="33">
                  <c:v>-1037687</c:v>
                </c:pt>
                <c:pt idx="34">
                  <c:v>-1111109</c:v>
                </c:pt>
                <c:pt idx="35">
                  <c:v>-1005259</c:v>
                </c:pt>
                <c:pt idx="36">
                  <c:v>-1095615</c:v>
                </c:pt>
                <c:pt idx="37">
                  <c:v>-1002878</c:v>
                </c:pt>
                <c:pt idx="38">
                  <c:v>-1724040</c:v>
                </c:pt>
                <c:pt idx="39">
                  <c:v>-1138614</c:v>
                </c:pt>
                <c:pt idx="40">
                  <c:v>-2098900</c:v>
                </c:pt>
                <c:pt idx="41">
                  <c:v>-1916409</c:v>
                </c:pt>
                <c:pt idx="42">
                  <c:v>-1727068</c:v>
                </c:pt>
                <c:pt idx="43">
                  <c:v>-1096170</c:v>
                </c:pt>
                <c:pt idx="44">
                  <c:v>-1722927</c:v>
                </c:pt>
                <c:pt idx="45">
                  <c:v>-1104655</c:v>
                </c:pt>
                <c:pt idx="46">
                  <c:v>-1114262</c:v>
                </c:pt>
                <c:pt idx="47">
                  <c:v>-1598772</c:v>
                </c:pt>
                <c:pt idx="48">
                  <c:v>-1048224</c:v>
                </c:pt>
                <c:pt idx="49">
                  <c:v>-1734769</c:v>
                </c:pt>
                <c:pt idx="50">
                  <c:v>-1108318</c:v>
                </c:pt>
                <c:pt idx="51">
                  <c:v>-1108341</c:v>
                </c:pt>
                <c:pt idx="52">
                  <c:v>-1709487</c:v>
                </c:pt>
                <c:pt idx="53">
                  <c:v>0</c:v>
                </c:pt>
                <c:pt idx="54">
                  <c:v>-73492631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CrocodileIsland!$Y$3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CrocodileIsland!$Y$4:$Y$58</c:f>
              <c:numCache>
                <c:formatCode>General</c:formatCode>
                <c:ptCount val="55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2427839</c:v>
                </c:pt>
                <c:pt idx="5">
                  <c:v>-18779</c:v>
                </c:pt>
                <c:pt idx="6">
                  <c:v>57238</c:v>
                </c:pt>
                <c:pt idx="7">
                  <c:v>159535</c:v>
                </c:pt>
                <c:pt idx="8">
                  <c:v>85494</c:v>
                </c:pt>
                <c:pt idx="9">
                  <c:v>133157</c:v>
                </c:pt>
                <c:pt idx="10">
                  <c:v>158307</c:v>
                </c:pt>
                <c:pt idx="11">
                  <c:v>140250</c:v>
                </c:pt>
                <c:pt idx="12">
                  <c:v>122193</c:v>
                </c:pt>
                <c:pt idx="13">
                  <c:v>104590</c:v>
                </c:pt>
                <c:pt idx="14">
                  <c:v>199896</c:v>
                </c:pt>
                <c:pt idx="15">
                  <c:v>214907</c:v>
                </c:pt>
                <c:pt idx="16">
                  <c:v>162320</c:v>
                </c:pt>
                <c:pt idx="17">
                  <c:v>180996</c:v>
                </c:pt>
                <c:pt idx="18">
                  <c:v>235321</c:v>
                </c:pt>
                <c:pt idx="19">
                  <c:v>371949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6067161</c:v>
                </c:pt>
                <c:pt idx="42">
                  <c:v>123643</c:v>
                </c:pt>
                <c:pt idx="43">
                  <c:v>96945</c:v>
                </c:pt>
                <c:pt idx="44">
                  <c:v>104037</c:v>
                </c:pt>
                <c:pt idx="45">
                  <c:v>121656</c:v>
                </c:pt>
                <c:pt idx="46">
                  <c:v>28847</c:v>
                </c:pt>
                <c:pt idx="47">
                  <c:v>117048</c:v>
                </c:pt>
                <c:pt idx="48">
                  <c:v>74912</c:v>
                </c:pt>
                <c:pt idx="49">
                  <c:v>137933</c:v>
                </c:pt>
                <c:pt idx="50">
                  <c:v>116653</c:v>
                </c:pt>
                <c:pt idx="51">
                  <c:v>188502</c:v>
                </c:pt>
                <c:pt idx="52">
                  <c:v>291454</c:v>
                </c:pt>
                <c:pt idx="53">
                  <c:v>26288888</c:v>
                </c:pt>
                <c:pt idx="54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CrocodileIsland!$Z$3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CrocodileIsland!$W$4:$W$58</c:f>
              <c:strCache>
                <c:ptCount val="55"/>
                <c:pt idx="0">
                  <c:v>(空白)</c:v>
                </c:pt>
                <c:pt idx="1" c:formatCode="yyyy/m/d">
                  <c:v>2019/6/18</c:v>
                </c:pt>
                <c:pt idx="2" c:formatCode="yyyy/m/d">
                  <c:v>2019/6/19</c:v>
                </c:pt>
                <c:pt idx="3" c:formatCode="yyyy/m/d">
                  <c:v>2019/6/20</c:v>
                </c:pt>
                <c:pt idx="4" c:formatCode="yyyy/m/d">
                  <c:v>2019/6/21</c:v>
                </c:pt>
                <c:pt idx="5" c:formatCode="yyyy/m/d">
                  <c:v>2019/6/22</c:v>
                </c:pt>
                <c:pt idx="6" c:formatCode="yyyy/m/d">
                  <c:v>2019/6/23</c:v>
                </c:pt>
                <c:pt idx="7" c:formatCode="yyyy/m/d">
                  <c:v>2019/6/24</c:v>
                </c:pt>
                <c:pt idx="8" c:formatCode="yyyy/m/d">
                  <c:v>2019/6/25</c:v>
                </c:pt>
                <c:pt idx="9" c:formatCode="yyyy/m/d">
                  <c:v>2019/6/26</c:v>
                </c:pt>
                <c:pt idx="10" c:formatCode="yyyy/m/d">
                  <c:v>2019/6/27</c:v>
                </c:pt>
                <c:pt idx="11" c:formatCode="yyyy/m/d">
                  <c:v>2019/6/28</c:v>
                </c:pt>
                <c:pt idx="12" c:formatCode="yyyy/m/d">
                  <c:v>2019/6/29</c:v>
                </c:pt>
                <c:pt idx="13" c:formatCode="yyyy/m/d">
                  <c:v>2019/6/30</c:v>
                </c:pt>
                <c:pt idx="14" c:formatCode="yyyy/m/d">
                  <c:v>2019/7/1</c:v>
                </c:pt>
                <c:pt idx="15" c:formatCode="yyyy/m/d">
                  <c:v>2019/7/2</c:v>
                </c:pt>
                <c:pt idx="16" c:formatCode="yyyy/m/d">
                  <c:v>2019/7/3</c:v>
                </c:pt>
                <c:pt idx="17" c:formatCode="yyyy/m/d">
                  <c:v>2019/7/4</c:v>
                </c:pt>
                <c:pt idx="18" c:formatCode="yyyy/m/d">
                  <c:v>2019/7/5</c:v>
                </c:pt>
                <c:pt idx="19" c:formatCode="yyyy/m/d">
                  <c:v>2019/7/6</c:v>
                </c:pt>
                <c:pt idx="20" c:formatCode="yyyy/m/d">
                  <c:v>2019/7/7</c:v>
                </c:pt>
                <c:pt idx="21" c:formatCode="yyyy/m/d">
                  <c:v>2019/7/8</c:v>
                </c:pt>
                <c:pt idx="22" c:formatCode="yyyy/m/d">
                  <c:v>2019/7/9</c:v>
                </c:pt>
                <c:pt idx="23" c:formatCode="yyyy/m/d">
                  <c:v>2019/7/10</c:v>
                </c:pt>
                <c:pt idx="24" c:formatCode="yyyy/m/d">
                  <c:v>2019/7/11</c:v>
                </c:pt>
                <c:pt idx="25" c:formatCode="yyyy/m/d">
                  <c:v>2019/7/12</c:v>
                </c:pt>
                <c:pt idx="26" c:formatCode="yyyy/m/d">
                  <c:v>2019/7/13</c:v>
                </c:pt>
                <c:pt idx="27" c:formatCode="yyyy/m/d">
                  <c:v>2019/7/14</c:v>
                </c:pt>
                <c:pt idx="28" c:formatCode="yyyy/m/d">
                  <c:v>2019/7/15</c:v>
                </c:pt>
                <c:pt idx="29" c:formatCode="yyyy/m/d">
                  <c:v>2019/7/16</c:v>
                </c:pt>
                <c:pt idx="30" c:formatCode="yyyy/m/d">
                  <c:v>2019/7/17</c:v>
                </c:pt>
                <c:pt idx="31" c:formatCode="yyyy/m/d">
                  <c:v>2019/7/18</c:v>
                </c:pt>
                <c:pt idx="32" c:formatCode="yyyy/m/d">
                  <c:v>2019/7/19</c:v>
                </c:pt>
                <c:pt idx="33" c:formatCode="yyyy/m/d">
                  <c:v>2019/7/20</c:v>
                </c:pt>
                <c:pt idx="34" c:formatCode="yyyy/m/d">
                  <c:v>2019/7/21</c:v>
                </c:pt>
                <c:pt idx="35" c:formatCode="yyyy/m/d">
                  <c:v>2019/7/22</c:v>
                </c:pt>
                <c:pt idx="36" c:formatCode="yyyy/m/d">
                  <c:v>2019/7/23</c:v>
                </c:pt>
                <c:pt idx="37" c:formatCode="yyyy/m/d">
                  <c:v>2019/7/24</c:v>
                </c:pt>
                <c:pt idx="38" c:formatCode="yyyy/m/d">
                  <c:v>2019/7/25</c:v>
                </c:pt>
                <c:pt idx="39" c:formatCode="yyyy/m/d">
                  <c:v>2019/7/26</c:v>
                </c:pt>
                <c:pt idx="40" c:formatCode="yyyy/m/d">
                  <c:v>2019/7/27</c:v>
                </c:pt>
                <c:pt idx="41" c:formatCode="yyyy/m/d">
                  <c:v>2019/7/28</c:v>
                </c:pt>
                <c:pt idx="42" c:formatCode="yyyy/m/d">
                  <c:v>2019/7/29</c:v>
                </c:pt>
                <c:pt idx="43" c:formatCode="yyyy/m/d">
                  <c:v>2019/7/30</c:v>
                </c:pt>
                <c:pt idx="44" c:formatCode="yyyy/m/d">
                  <c:v>2019/7/31</c:v>
                </c:pt>
                <c:pt idx="45" c:formatCode="yyyy/m/d">
                  <c:v>2019/8/1</c:v>
                </c:pt>
                <c:pt idx="46" c:formatCode="yyyy/m/d">
                  <c:v>2019/8/2</c:v>
                </c:pt>
                <c:pt idx="47" c:formatCode="yyyy/m/d">
                  <c:v>2019/8/3</c:v>
                </c:pt>
                <c:pt idx="48" c:formatCode="yyyy/m/d">
                  <c:v>2019/8/4</c:v>
                </c:pt>
                <c:pt idx="49" c:formatCode="yyyy/m/d">
                  <c:v>2019/8/5</c:v>
                </c:pt>
                <c:pt idx="50" c:formatCode="yyyy/m/d">
                  <c:v>2019/8/6</c:v>
                </c:pt>
                <c:pt idx="51" c:formatCode="yyyy/m/d">
                  <c:v>2019/8/7</c:v>
                </c:pt>
                <c:pt idx="52" c:formatCode="yyyy/m/d">
                  <c:v>2019/8/8</c:v>
                </c:pt>
                <c:pt idx="53" c:formatCode="yyyy/m/d">
                  <c:v>2019/8/9</c:v>
                </c:pt>
                <c:pt idx="54">
                  <c:v>总计</c:v>
                </c:pt>
              </c:strCache>
            </c:strRef>
          </c:cat>
          <c:val>
            <c:numRef>
              <c:f>CrocodileIsland!$Z$4:$Z$58</c:f>
              <c:numCache>
                <c:formatCode>General</c:formatCode>
                <c:ptCount val="55"/>
                <c:pt idx="1">
                  <c:v>-1189669</c:v>
                </c:pt>
                <c:pt idx="2">
                  <c:v>-2183867</c:v>
                </c:pt>
                <c:pt idx="3">
                  <c:v>-3328464</c:v>
                </c:pt>
                <c:pt idx="4">
                  <c:v>243972</c:v>
                </c:pt>
                <c:pt idx="5">
                  <c:v>225193</c:v>
                </c:pt>
                <c:pt idx="6">
                  <c:v>282431</c:v>
                </c:pt>
                <c:pt idx="7">
                  <c:v>384728</c:v>
                </c:pt>
                <c:pt idx="8">
                  <c:v>367925</c:v>
                </c:pt>
                <c:pt idx="9">
                  <c:v>1690751</c:v>
                </c:pt>
                <c:pt idx="10">
                  <c:v>2710099</c:v>
                </c:pt>
                <c:pt idx="11">
                  <c:v>1557276</c:v>
                </c:pt>
                <c:pt idx="12">
                  <c:v>404453</c:v>
                </c:pt>
                <c:pt idx="13">
                  <c:v>527822</c:v>
                </c:pt>
                <c:pt idx="14">
                  <c:v>565890</c:v>
                </c:pt>
                <c:pt idx="15">
                  <c:v>583194</c:v>
                </c:pt>
                <c:pt idx="16">
                  <c:v>762317</c:v>
                </c:pt>
                <c:pt idx="17">
                  <c:v>810156</c:v>
                </c:pt>
                <c:pt idx="18">
                  <c:v>1020327</c:v>
                </c:pt>
                <c:pt idx="19">
                  <c:v>1026504</c:v>
                </c:pt>
                <c:pt idx="20">
                  <c:v>363360</c:v>
                </c:pt>
                <c:pt idx="21">
                  <c:v>-913532</c:v>
                </c:pt>
                <c:pt idx="22">
                  <c:v>-2022615</c:v>
                </c:pt>
                <c:pt idx="23">
                  <c:v>-3099406</c:v>
                </c:pt>
                <c:pt idx="24">
                  <c:v>-4229396</c:v>
                </c:pt>
                <c:pt idx="25">
                  <c:v>-5511303</c:v>
                </c:pt>
                <c:pt idx="26">
                  <c:v>-6697042</c:v>
                </c:pt>
                <c:pt idx="27">
                  <c:v>-7741542</c:v>
                </c:pt>
                <c:pt idx="28">
                  <c:v>-8195790</c:v>
                </c:pt>
                <c:pt idx="29">
                  <c:v>-7787026</c:v>
                </c:pt>
                <c:pt idx="30">
                  <c:v>-7913768</c:v>
                </c:pt>
                <c:pt idx="31">
                  <c:v>-7815824</c:v>
                </c:pt>
                <c:pt idx="32">
                  <c:v>-7645844</c:v>
                </c:pt>
                <c:pt idx="33">
                  <c:v>-7582711</c:v>
                </c:pt>
                <c:pt idx="34">
                  <c:v>-7743402</c:v>
                </c:pt>
                <c:pt idx="35">
                  <c:v>-7840789</c:v>
                </c:pt>
                <c:pt idx="36">
                  <c:v>-7810754</c:v>
                </c:pt>
                <c:pt idx="37">
                  <c:v>-8813632</c:v>
                </c:pt>
                <c:pt idx="38">
                  <c:v>-9534794</c:v>
                </c:pt>
                <c:pt idx="39">
                  <c:v>-9814162</c:v>
                </c:pt>
                <c:pt idx="40">
                  <c:v>-9772308</c:v>
                </c:pt>
                <c:pt idx="41">
                  <c:v>-1911533</c:v>
                </c:pt>
                <c:pt idx="42">
                  <c:v>-711446</c:v>
                </c:pt>
                <c:pt idx="43">
                  <c:v>390758</c:v>
                </c:pt>
                <c:pt idx="44">
                  <c:v>1493465</c:v>
                </c:pt>
                <c:pt idx="45">
                  <c:v>2617999</c:v>
                </c:pt>
                <c:pt idx="46">
                  <c:v>3380891</c:v>
                </c:pt>
                <c:pt idx="47">
                  <c:v>3469092</c:v>
                </c:pt>
                <c:pt idx="48">
                  <c:v>5448061</c:v>
                </c:pt>
                <c:pt idx="49">
                  <c:v>589155</c:v>
                </c:pt>
                <c:pt idx="50">
                  <c:v>616830</c:v>
                </c:pt>
                <c:pt idx="51">
                  <c:v>708387</c:v>
                </c:pt>
                <c:pt idx="52">
                  <c:v>822272</c:v>
                </c:pt>
                <c:pt idx="53">
                  <c:v>0</c:v>
                </c:pt>
                <c:pt idx="54">
                  <c:v>-114747311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772717"/>
        <c:axId val="850669094"/>
      </c:lineChart>
      <c:catAx>
        <c:axId val="1207727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0669094"/>
        <c:crosses val="autoZero"/>
        <c:auto val="1"/>
        <c:lblAlgn val="ctr"/>
        <c:lblOffset val="100"/>
        <c:noMultiLvlLbl val="0"/>
      </c:catAx>
      <c:valAx>
        <c:axId val="8506690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207727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Ghana!$AB$3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Ghana!$AB$4:$AB$39</c:f>
              <c:numCache>
                <c:formatCode>General</c:formatCode>
                <c:ptCount val="36"/>
                <c:pt idx="1">
                  <c:v>-90536725</c:v>
                </c:pt>
                <c:pt idx="2">
                  <c:v>-78293935</c:v>
                </c:pt>
                <c:pt idx="3">
                  <c:v>-73923638</c:v>
                </c:pt>
                <c:pt idx="4">
                  <c:v>-148657564</c:v>
                </c:pt>
                <c:pt idx="5">
                  <c:v>-85023264</c:v>
                </c:pt>
                <c:pt idx="6">
                  <c:v>-97859097</c:v>
                </c:pt>
                <c:pt idx="7">
                  <c:v>-143515522</c:v>
                </c:pt>
                <c:pt idx="8">
                  <c:v>-86933792</c:v>
                </c:pt>
                <c:pt idx="9">
                  <c:v>-74740934</c:v>
                </c:pt>
                <c:pt idx="10">
                  <c:v>-147050129</c:v>
                </c:pt>
                <c:pt idx="11">
                  <c:v>-138668688</c:v>
                </c:pt>
                <c:pt idx="12">
                  <c:v>-77396049</c:v>
                </c:pt>
                <c:pt idx="13">
                  <c:v>-80141391</c:v>
                </c:pt>
                <c:pt idx="14">
                  <c:v>-85810777</c:v>
                </c:pt>
                <c:pt idx="15">
                  <c:v>-77636946</c:v>
                </c:pt>
                <c:pt idx="16">
                  <c:v>-84614180</c:v>
                </c:pt>
                <c:pt idx="17">
                  <c:v>-77452113</c:v>
                </c:pt>
                <c:pt idx="18">
                  <c:v>-133147345</c:v>
                </c:pt>
                <c:pt idx="19">
                  <c:v>-87935921</c:v>
                </c:pt>
                <c:pt idx="20">
                  <c:v>-74162783</c:v>
                </c:pt>
                <c:pt idx="21">
                  <c:v>-148004078</c:v>
                </c:pt>
                <c:pt idx="22">
                  <c:v>-133381233</c:v>
                </c:pt>
                <c:pt idx="23">
                  <c:v>-84657103</c:v>
                </c:pt>
                <c:pt idx="24">
                  <c:v>-133062374</c:v>
                </c:pt>
                <c:pt idx="25">
                  <c:v>-85312341</c:v>
                </c:pt>
                <c:pt idx="26">
                  <c:v>-86054302</c:v>
                </c:pt>
                <c:pt idx="27">
                  <c:v>-123472948</c:v>
                </c:pt>
                <c:pt idx="28">
                  <c:v>-80954307</c:v>
                </c:pt>
                <c:pt idx="29">
                  <c:v>-133976028</c:v>
                </c:pt>
                <c:pt idx="30">
                  <c:v>-85595284</c:v>
                </c:pt>
                <c:pt idx="31">
                  <c:v>-85597036</c:v>
                </c:pt>
                <c:pt idx="32">
                  <c:v>-80730055</c:v>
                </c:pt>
                <c:pt idx="33">
                  <c:v>-65474747</c:v>
                </c:pt>
                <c:pt idx="34">
                  <c:v>0</c:v>
                </c:pt>
                <c:pt idx="35">
                  <c:v>-3269772629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Ghana!$AC$3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225204279</c:v>
                </c:pt>
                <c:pt idx="22">
                  <c:v>18422679</c:v>
                </c:pt>
                <c:pt idx="23">
                  <c:v>16565323</c:v>
                </c:pt>
                <c:pt idx="24">
                  <c:v>22327560</c:v>
                </c:pt>
                <c:pt idx="25">
                  <c:v>2186979</c:v>
                </c:pt>
                <c:pt idx="26">
                  <c:v>2671916</c:v>
                </c:pt>
                <c:pt idx="27">
                  <c:v>3297896</c:v>
                </c:pt>
                <c:pt idx="28">
                  <c:v>8531773</c:v>
                </c:pt>
                <c:pt idx="29">
                  <c:v>12770805</c:v>
                </c:pt>
                <c:pt idx="30">
                  <c:v>12329605</c:v>
                </c:pt>
                <c:pt idx="31">
                  <c:v>4223208</c:v>
                </c:pt>
                <c:pt idx="32">
                  <c:v>7733285</c:v>
                </c:pt>
                <c:pt idx="33">
                  <c:v>8937109</c:v>
                </c:pt>
                <c:pt idx="34">
                  <c:v>80000000000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Ghana!$AD$3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Ghana!$AA$4:$AA$39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Ghana!$AD$4:$AD$39</c:f>
              <c:numCache>
                <c:formatCode>General</c:formatCode>
                <c:ptCount val="36"/>
                <c:pt idx="1">
                  <c:v>-370157889</c:v>
                </c:pt>
                <c:pt idx="2">
                  <c:v>-448451824</c:v>
                </c:pt>
                <c:pt idx="3">
                  <c:v>-522375462</c:v>
                </c:pt>
                <c:pt idx="4">
                  <c:v>-597109388</c:v>
                </c:pt>
                <c:pt idx="5">
                  <c:v>-615936002</c:v>
                </c:pt>
                <c:pt idx="6">
                  <c:v>-597245950</c:v>
                </c:pt>
                <c:pt idx="7">
                  <c:v>-597879288</c:v>
                </c:pt>
                <c:pt idx="8">
                  <c:v>-632960802</c:v>
                </c:pt>
                <c:pt idx="9">
                  <c:v>-601391996</c:v>
                </c:pt>
                <c:pt idx="10">
                  <c:v>-611180271</c:v>
                </c:pt>
                <c:pt idx="11">
                  <c:v>-603616126</c:v>
                </c:pt>
                <c:pt idx="12">
                  <c:v>-590488590</c:v>
                </c:pt>
                <c:pt idx="13">
                  <c:v>-585612849</c:v>
                </c:pt>
                <c:pt idx="14">
                  <c:v>-598022952</c:v>
                </c:pt>
                <c:pt idx="15">
                  <c:v>-605545050</c:v>
                </c:pt>
                <c:pt idx="16">
                  <c:v>-603225438</c:v>
                </c:pt>
                <c:pt idx="17">
                  <c:v>-680677551</c:v>
                </c:pt>
                <c:pt idx="18">
                  <c:v>-736372783</c:v>
                </c:pt>
                <c:pt idx="19">
                  <c:v>-757949211</c:v>
                </c:pt>
                <c:pt idx="20">
                  <c:v>-754715945</c:v>
                </c:pt>
                <c:pt idx="21">
                  <c:v>-390991019</c:v>
                </c:pt>
                <c:pt idx="22">
                  <c:v>-289248826</c:v>
                </c:pt>
                <c:pt idx="23">
                  <c:v>-195046557</c:v>
                </c:pt>
                <c:pt idx="24">
                  <c:v>-104670140</c:v>
                </c:pt>
                <c:pt idx="25">
                  <c:v>-25031048</c:v>
                </c:pt>
                <c:pt idx="26">
                  <c:v>36638451</c:v>
                </c:pt>
                <c:pt idx="27">
                  <c:v>37264431</c:v>
                </c:pt>
                <c:pt idx="28">
                  <c:v>192846333</c:v>
                </c:pt>
                <c:pt idx="29">
                  <c:v>62121491</c:v>
                </c:pt>
                <c:pt idx="30">
                  <c:v>58519680</c:v>
                </c:pt>
                <c:pt idx="31">
                  <c:v>46177565</c:v>
                </c:pt>
                <c:pt idx="32">
                  <c:v>48148613</c:v>
                </c:pt>
                <c:pt idx="33">
                  <c:v>51596392</c:v>
                </c:pt>
                <c:pt idx="34">
                  <c:v>0</c:v>
                </c:pt>
                <c:pt idx="35">
                  <c:v>-12582590001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5059457"/>
        <c:axId val="301732856"/>
      </c:lineChart>
      <c:catAx>
        <c:axId val="1850594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1732856"/>
        <c:crosses val="autoZero"/>
        <c:auto val="1"/>
        <c:lblAlgn val="ctr"/>
        <c:lblOffset val="100"/>
        <c:noMultiLvlLbl val="0"/>
      </c:catAx>
      <c:valAx>
        <c:axId val="3017328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850594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宝岛!$AB$3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宝岛!$AB$4:$AB$39</c:f>
              <c:numCache>
                <c:formatCode>General</c:formatCode>
                <c:ptCount val="36"/>
                <c:pt idx="1">
                  <c:v>-1851836</c:v>
                </c:pt>
                <c:pt idx="2">
                  <c:v>-1828938</c:v>
                </c:pt>
                <c:pt idx="3">
                  <c:v>-1726848</c:v>
                </c:pt>
                <c:pt idx="4">
                  <c:v>-3472625</c:v>
                </c:pt>
                <c:pt idx="5">
                  <c:v>-1986133</c:v>
                </c:pt>
                <c:pt idx="6">
                  <c:v>-2285978</c:v>
                </c:pt>
                <c:pt idx="7">
                  <c:v>-3352508</c:v>
                </c:pt>
                <c:pt idx="8">
                  <c:v>-2030764</c:v>
                </c:pt>
                <c:pt idx="9">
                  <c:v>-1745940</c:v>
                </c:pt>
                <c:pt idx="10">
                  <c:v>-3435075</c:v>
                </c:pt>
                <c:pt idx="11">
                  <c:v>-3239286</c:v>
                </c:pt>
                <c:pt idx="12">
                  <c:v>-1807963</c:v>
                </c:pt>
                <c:pt idx="13">
                  <c:v>-1872094</c:v>
                </c:pt>
                <c:pt idx="14">
                  <c:v>-2004531</c:v>
                </c:pt>
                <c:pt idx="15">
                  <c:v>-1813591</c:v>
                </c:pt>
                <c:pt idx="16">
                  <c:v>-1976578</c:v>
                </c:pt>
                <c:pt idx="17">
                  <c:v>-1809273</c:v>
                </c:pt>
                <c:pt idx="18">
                  <c:v>-3110308</c:v>
                </c:pt>
                <c:pt idx="19">
                  <c:v>-2054174</c:v>
                </c:pt>
                <c:pt idx="20">
                  <c:v>-1732435</c:v>
                </c:pt>
                <c:pt idx="21">
                  <c:v>-3457360</c:v>
                </c:pt>
                <c:pt idx="22">
                  <c:v>-3115772</c:v>
                </c:pt>
                <c:pt idx="23">
                  <c:v>-1977581</c:v>
                </c:pt>
                <c:pt idx="24">
                  <c:v>-3108323</c:v>
                </c:pt>
                <c:pt idx="25">
                  <c:v>-1992887</c:v>
                </c:pt>
                <c:pt idx="26">
                  <c:v>-2010240</c:v>
                </c:pt>
                <c:pt idx="27">
                  <c:v>-2884335</c:v>
                </c:pt>
                <c:pt idx="28">
                  <c:v>-1891084</c:v>
                </c:pt>
                <c:pt idx="29">
                  <c:v>-3129666</c:v>
                </c:pt>
                <c:pt idx="30">
                  <c:v>-1999496</c:v>
                </c:pt>
                <c:pt idx="31">
                  <c:v>-1999537</c:v>
                </c:pt>
                <c:pt idx="32">
                  <c:v>-1885845</c:v>
                </c:pt>
                <c:pt idx="33">
                  <c:v>-1529483</c:v>
                </c:pt>
                <c:pt idx="34">
                  <c:v>0</c:v>
                </c:pt>
                <c:pt idx="35">
                  <c:v>-76118487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宝岛!$AC$3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12891894</c:v>
                </c:pt>
                <c:pt idx="22">
                  <c:v>492305</c:v>
                </c:pt>
                <c:pt idx="23">
                  <c:v>92790</c:v>
                </c:pt>
                <c:pt idx="24">
                  <c:v>110104</c:v>
                </c:pt>
                <c:pt idx="25">
                  <c:v>147750</c:v>
                </c:pt>
                <c:pt idx="26">
                  <c:v>9713</c:v>
                </c:pt>
                <c:pt idx="27">
                  <c:v>163958</c:v>
                </c:pt>
                <c:pt idx="28">
                  <c:v>212786</c:v>
                </c:pt>
                <c:pt idx="29">
                  <c:v>322265</c:v>
                </c:pt>
                <c:pt idx="30">
                  <c:v>91513</c:v>
                </c:pt>
                <c:pt idx="31">
                  <c:v>250626</c:v>
                </c:pt>
                <c:pt idx="32">
                  <c:v>110829</c:v>
                </c:pt>
                <c:pt idx="33">
                  <c:v>-2995</c:v>
                </c:pt>
                <c:pt idx="34">
                  <c:v>100000000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宝岛!$AD$3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宝岛!$AA$4:$AA$39</c:f>
              <c:strCache>
                <c:ptCount val="36"/>
                <c:pt idx="0">
                  <c:v>(空白)</c:v>
                </c:pt>
                <c:pt idx="1" c:formatCode="yyyy/m/d">
                  <c:v>2019/7/8</c:v>
                </c:pt>
                <c:pt idx="2" c:formatCode="yyyy/m/d">
                  <c:v>2019/7/9</c:v>
                </c:pt>
                <c:pt idx="3" c:formatCode="yyyy/m/d">
                  <c:v>2019/7/10</c:v>
                </c:pt>
                <c:pt idx="4" c:formatCode="yyyy/m/d">
                  <c:v>2019/7/11</c:v>
                </c:pt>
                <c:pt idx="5" c:formatCode="yyyy/m/d">
                  <c:v>2019/7/12</c:v>
                </c:pt>
                <c:pt idx="6" c:formatCode="yyyy/m/d">
                  <c:v>2019/7/13</c:v>
                </c:pt>
                <c:pt idx="7" c:formatCode="yyyy/m/d">
                  <c:v>2019/7/14</c:v>
                </c:pt>
                <c:pt idx="8" c:formatCode="yyyy/m/d">
                  <c:v>2019/7/15</c:v>
                </c:pt>
                <c:pt idx="9" c:formatCode="yyyy/m/d">
                  <c:v>2019/7/16</c:v>
                </c:pt>
                <c:pt idx="10" c:formatCode="yyyy/m/d">
                  <c:v>2019/7/17</c:v>
                </c:pt>
                <c:pt idx="11" c:formatCode="yyyy/m/d">
                  <c:v>2019/7/18</c:v>
                </c:pt>
                <c:pt idx="12" c:formatCode="yyyy/m/d">
                  <c:v>2019/7/19</c:v>
                </c:pt>
                <c:pt idx="13" c:formatCode="yyyy/m/d">
                  <c:v>2019/7/20</c:v>
                </c:pt>
                <c:pt idx="14" c:formatCode="yyyy/m/d">
                  <c:v>2019/7/21</c:v>
                </c:pt>
                <c:pt idx="15" c:formatCode="yyyy/m/d">
                  <c:v>2019/7/22</c:v>
                </c:pt>
                <c:pt idx="16" c:formatCode="yyyy/m/d">
                  <c:v>2019/7/23</c:v>
                </c:pt>
                <c:pt idx="17" c:formatCode="yyyy/m/d">
                  <c:v>2019/7/24</c:v>
                </c:pt>
                <c:pt idx="18" c:formatCode="yyyy/m/d">
                  <c:v>2019/7/25</c:v>
                </c:pt>
                <c:pt idx="19" c:formatCode="yyyy/m/d">
                  <c:v>2019/7/26</c:v>
                </c:pt>
                <c:pt idx="20" c:formatCode="yyyy/m/d">
                  <c:v>2019/7/27</c:v>
                </c:pt>
                <c:pt idx="21" c:formatCode="yyyy/m/d">
                  <c:v>2019/7/28</c:v>
                </c:pt>
                <c:pt idx="22" c:formatCode="yyyy/m/d">
                  <c:v>2019/7/29</c:v>
                </c:pt>
                <c:pt idx="23" c:formatCode="yyyy/m/d">
                  <c:v>2019/7/30</c:v>
                </c:pt>
                <c:pt idx="24" c:formatCode="yyyy/m/d">
                  <c:v>2019/7/31</c:v>
                </c:pt>
                <c:pt idx="25" c:formatCode="yyyy/m/d">
                  <c:v>2019/8/1</c:v>
                </c:pt>
                <c:pt idx="26" c:formatCode="yyyy/m/d">
                  <c:v>2019/8/2</c:v>
                </c:pt>
                <c:pt idx="27" c:formatCode="yyyy/m/d">
                  <c:v>2019/8/3</c:v>
                </c:pt>
                <c:pt idx="28" c:formatCode="yyyy/m/d">
                  <c:v>2019/8/4</c:v>
                </c:pt>
                <c:pt idx="29" c:formatCode="yyyy/m/d">
                  <c:v>2019/8/5</c:v>
                </c:pt>
                <c:pt idx="30" c:formatCode="yyyy/m/d">
                  <c:v>2019/8/6</c:v>
                </c:pt>
                <c:pt idx="31" c:formatCode="yyyy/m/d">
                  <c:v>2019/8/7</c:v>
                </c:pt>
                <c:pt idx="32" c:formatCode="yyyy/m/d">
                  <c:v>2019/8/8</c:v>
                </c:pt>
                <c:pt idx="33" c:formatCode="yyyy/m/d">
                  <c:v>2019/8/9</c:v>
                </c:pt>
                <c:pt idx="34" c:formatCode="yyyy/m/d">
                  <c:v>2019/8/10</c:v>
                </c:pt>
                <c:pt idx="35">
                  <c:v>总计</c:v>
                </c:pt>
              </c:strCache>
            </c:strRef>
          </c:cat>
          <c:val>
            <c:numRef>
              <c:f>宝岛!$AD$4:$AD$39</c:f>
              <c:numCache>
                <c:formatCode>General</c:formatCode>
                <c:ptCount val="36"/>
                <c:pt idx="1">
                  <c:v>-1851836</c:v>
                </c:pt>
                <c:pt idx="2">
                  <c:v>-3680774</c:v>
                </c:pt>
                <c:pt idx="3">
                  <c:v>-5407622</c:v>
                </c:pt>
                <c:pt idx="4">
                  <c:v>-7153399</c:v>
                </c:pt>
                <c:pt idx="5">
                  <c:v>-9139532</c:v>
                </c:pt>
                <c:pt idx="6">
                  <c:v>-10854164</c:v>
                </c:pt>
                <c:pt idx="7">
                  <c:v>-12492040</c:v>
                </c:pt>
                <c:pt idx="8">
                  <c:v>-14522804</c:v>
                </c:pt>
                <c:pt idx="9">
                  <c:v>-14048452</c:v>
                </c:pt>
                <c:pt idx="10">
                  <c:v>-14277105</c:v>
                </c:pt>
                <c:pt idx="11">
                  <c:v>-14100408</c:v>
                </c:pt>
                <c:pt idx="12">
                  <c:v>-13793750</c:v>
                </c:pt>
                <c:pt idx="13">
                  <c:v>-13679854</c:v>
                </c:pt>
                <c:pt idx="14">
                  <c:v>-13969753</c:v>
                </c:pt>
                <c:pt idx="15">
                  <c:v>-14145468</c:v>
                </c:pt>
                <c:pt idx="16">
                  <c:v>-14091282</c:v>
                </c:pt>
                <c:pt idx="17">
                  <c:v>-15900555</c:v>
                </c:pt>
                <c:pt idx="18">
                  <c:v>-17201590</c:v>
                </c:pt>
                <c:pt idx="19">
                  <c:v>-17705613</c:v>
                </c:pt>
                <c:pt idx="20">
                  <c:v>-17630085</c:v>
                </c:pt>
                <c:pt idx="21">
                  <c:v>-1502363</c:v>
                </c:pt>
                <c:pt idx="22">
                  <c:v>733255</c:v>
                </c:pt>
                <c:pt idx="23">
                  <c:v>2639636</c:v>
                </c:pt>
                <c:pt idx="24">
                  <c:v>4633528</c:v>
                </c:pt>
                <c:pt idx="25">
                  <c:v>6590551</c:v>
                </c:pt>
                <c:pt idx="26">
                  <c:v>7975783</c:v>
                </c:pt>
                <c:pt idx="27">
                  <c:v>8130028</c:v>
                </c:pt>
                <c:pt idx="28">
                  <c:v>11777889</c:v>
                </c:pt>
                <c:pt idx="29">
                  <c:v>1064527</c:v>
                </c:pt>
                <c:pt idx="30">
                  <c:v>924953</c:v>
                </c:pt>
                <c:pt idx="31">
                  <c:v>1082789</c:v>
                </c:pt>
                <c:pt idx="32">
                  <c:v>1176304</c:v>
                </c:pt>
                <c:pt idx="33">
                  <c:v>951075</c:v>
                </c:pt>
                <c:pt idx="34">
                  <c:v>0</c:v>
                </c:pt>
                <c:pt idx="35">
                  <c:v>-199468131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15808193"/>
        <c:axId val="84905266"/>
      </c:lineChart>
      <c:catAx>
        <c:axId val="9158081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905266"/>
        <c:crosses val="autoZero"/>
        <c:auto val="1"/>
        <c:lblAlgn val="ctr"/>
        <c:lblOffset val="100"/>
        <c:noMultiLvlLbl val="0"/>
      </c:catAx>
      <c:valAx>
        <c:axId val="8490526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158081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沈飞军用机场!$AB$3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沈飞军用机场!$AB$4:$AB$29</c:f>
              <c:numCache>
                <c:formatCode>General</c:formatCode>
                <c:ptCount val="26"/>
                <c:pt idx="1">
                  <c:v>-6054833</c:v>
                </c:pt>
                <c:pt idx="2">
                  <c:v>-3407735</c:v>
                </c:pt>
                <c:pt idx="3">
                  <c:v>-3528614</c:v>
                </c:pt>
                <c:pt idx="4">
                  <c:v>-3778278</c:v>
                </c:pt>
                <c:pt idx="5">
                  <c:v>-3418343</c:v>
                </c:pt>
                <c:pt idx="6">
                  <c:v>-3725592</c:v>
                </c:pt>
                <c:pt idx="7">
                  <c:v>-3410243</c:v>
                </c:pt>
                <c:pt idx="8">
                  <c:v>-5862523</c:v>
                </c:pt>
                <c:pt idx="9">
                  <c:v>-3871849</c:v>
                </c:pt>
                <c:pt idx="10">
                  <c:v>-3265413</c:v>
                </c:pt>
                <c:pt idx="11">
                  <c:v>-6516670</c:v>
                </c:pt>
                <c:pt idx="12">
                  <c:v>-5872822</c:v>
                </c:pt>
                <c:pt idx="13">
                  <c:v>-3727481</c:v>
                </c:pt>
                <c:pt idx="14">
                  <c:v>-5858743</c:v>
                </c:pt>
                <c:pt idx="15">
                  <c:v>-3756332</c:v>
                </c:pt>
                <c:pt idx="16">
                  <c:v>-3789001</c:v>
                </c:pt>
                <c:pt idx="17">
                  <c:v>-5436557</c:v>
                </c:pt>
                <c:pt idx="18">
                  <c:v>-3564446</c:v>
                </c:pt>
                <c:pt idx="19">
                  <c:v>-5899010</c:v>
                </c:pt>
                <c:pt idx="20">
                  <c:v>-3768790</c:v>
                </c:pt>
                <c:pt idx="21">
                  <c:v>-3768867</c:v>
                </c:pt>
                <c:pt idx="22">
                  <c:v>-3554571</c:v>
                </c:pt>
                <c:pt idx="23">
                  <c:v>-2882876</c:v>
                </c:pt>
                <c:pt idx="24">
                  <c:v>0</c:v>
                </c:pt>
                <c:pt idx="25">
                  <c:v>-98719589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沈飞军用机场!$AC$3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沈飞军用机场!$AC$4:$AC$29</c:f>
              <c:numCache>
                <c:formatCode>General</c:formatCode>
                <c:ptCount val="2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23469477</c:v>
                </c:pt>
                <c:pt idx="12">
                  <c:v>225843</c:v>
                </c:pt>
                <c:pt idx="13">
                  <c:v>-53542</c:v>
                </c:pt>
                <c:pt idx="14">
                  <c:v>-84241</c:v>
                </c:pt>
                <c:pt idx="15">
                  <c:v>107525</c:v>
                </c:pt>
                <c:pt idx="16">
                  <c:v>617250</c:v>
                </c:pt>
                <c:pt idx="17">
                  <c:v>897939</c:v>
                </c:pt>
                <c:pt idx="18">
                  <c:v>228278</c:v>
                </c:pt>
                <c:pt idx="19">
                  <c:v>551376</c:v>
                </c:pt>
                <c:pt idx="20">
                  <c:v>326881</c:v>
                </c:pt>
                <c:pt idx="21">
                  <c:v>446353</c:v>
                </c:pt>
                <c:pt idx="22">
                  <c:v>163105</c:v>
                </c:pt>
                <c:pt idx="23">
                  <c:v>65738</c:v>
                </c:pt>
                <c:pt idx="24">
                  <c:v>800000000</c:v>
                </c:pt>
                <c:pt idx="2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沈飞军用机场!$AD$3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沈飞军用机场!$AA$4:$AA$29</c:f>
              <c:strCache>
                <c:ptCount val="26"/>
                <c:pt idx="0">
                  <c:v>(空白)</c:v>
                </c:pt>
                <c:pt idx="1" c:formatCode="yyyy/m/d">
                  <c:v>2019/7/18</c:v>
                </c:pt>
                <c:pt idx="2" c:formatCode="yyyy/m/d">
                  <c:v>2019/7/19</c:v>
                </c:pt>
                <c:pt idx="3" c:formatCode="yyyy/m/d">
                  <c:v>2019/7/20</c:v>
                </c:pt>
                <c:pt idx="4" c:formatCode="yyyy/m/d">
                  <c:v>2019/7/21</c:v>
                </c:pt>
                <c:pt idx="5" c:formatCode="yyyy/m/d">
                  <c:v>2019/7/22</c:v>
                </c:pt>
                <c:pt idx="6" c:formatCode="yyyy/m/d">
                  <c:v>2019/7/23</c:v>
                </c:pt>
                <c:pt idx="7" c:formatCode="yyyy/m/d">
                  <c:v>2019/7/24</c:v>
                </c:pt>
                <c:pt idx="8" c:formatCode="yyyy/m/d">
                  <c:v>2019/7/25</c:v>
                </c:pt>
                <c:pt idx="9" c:formatCode="yyyy/m/d">
                  <c:v>2019/7/26</c:v>
                </c:pt>
                <c:pt idx="10" c:formatCode="yyyy/m/d">
                  <c:v>2019/7/27</c:v>
                </c:pt>
                <c:pt idx="11" c:formatCode="yyyy/m/d">
                  <c:v>2019/7/28</c:v>
                </c:pt>
                <c:pt idx="12" c:formatCode="yyyy/m/d">
                  <c:v>2019/7/29</c:v>
                </c:pt>
                <c:pt idx="13" c:formatCode="yyyy/m/d">
                  <c:v>2019/7/30</c:v>
                </c:pt>
                <c:pt idx="14" c:formatCode="yyyy/m/d">
                  <c:v>2019/7/31</c:v>
                </c:pt>
                <c:pt idx="15" c:formatCode="yyyy/m/d">
                  <c:v>2019/8/1</c:v>
                </c:pt>
                <c:pt idx="16" c:formatCode="yyyy/m/d">
                  <c:v>2019/8/2</c:v>
                </c:pt>
                <c:pt idx="17" c:formatCode="yyyy/m/d">
                  <c:v>2019/8/3</c:v>
                </c:pt>
                <c:pt idx="18" c:formatCode="yyyy/m/d">
                  <c:v>2019/8/4</c:v>
                </c:pt>
                <c:pt idx="19" c:formatCode="yyyy/m/d">
                  <c:v>2019/8/5</c:v>
                </c:pt>
                <c:pt idx="20" c:formatCode="yyyy/m/d">
                  <c:v>2019/8/6</c:v>
                </c:pt>
                <c:pt idx="21" c:formatCode="yyyy/m/d">
                  <c:v>2019/8/7</c:v>
                </c:pt>
                <c:pt idx="22" c:formatCode="yyyy/m/d">
                  <c:v>2019/8/8</c:v>
                </c:pt>
                <c:pt idx="23" c:formatCode="yyyy/m/d">
                  <c:v>2019/8/9</c:v>
                </c:pt>
                <c:pt idx="24" c:formatCode="yyyy/m/d">
                  <c:v>2019/8/10</c:v>
                </c:pt>
                <c:pt idx="25">
                  <c:v>总计</c:v>
                </c:pt>
              </c:strCache>
            </c:strRef>
          </c:cat>
          <c:val>
            <c:numRef>
              <c:f>沈飞军用机场!$AD$4:$AD$29</c:f>
              <c:numCache>
                <c:formatCode>General</c:formatCode>
                <c:ptCount val="26"/>
                <c:pt idx="1">
                  <c:v>-6054833</c:v>
                </c:pt>
                <c:pt idx="2">
                  <c:v>-9462568</c:v>
                </c:pt>
                <c:pt idx="3">
                  <c:v>-12296267</c:v>
                </c:pt>
                <c:pt idx="4">
                  <c:v>-16074545</c:v>
                </c:pt>
                <c:pt idx="5">
                  <c:v>-19492888</c:v>
                </c:pt>
                <c:pt idx="6">
                  <c:v>-23218480</c:v>
                </c:pt>
                <c:pt idx="7">
                  <c:v>-26628723</c:v>
                </c:pt>
                <c:pt idx="8">
                  <c:v>-29081003</c:v>
                </c:pt>
                <c:pt idx="9">
                  <c:v>-30031021</c:v>
                </c:pt>
                <c:pt idx="10">
                  <c:v>-29888699</c:v>
                </c:pt>
                <c:pt idx="11">
                  <c:v>-320110</c:v>
                </c:pt>
                <c:pt idx="12">
                  <c:v>3566726</c:v>
                </c:pt>
                <c:pt idx="13">
                  <c:v>6931527</c:v>
                </c:pt>
                <c:pt idx="14">
                  <c:v>10626420</c:v>
                </c:pt>
                <c:pt idx="15">
                  <c:v>14144188</c:v>
                </c:pt>
                <c:pt idx="16">
                  <c:v>17289970</c:v>
                </c:pt>
                <c:pt idx="17">
                  <c:v>17570659</c:v>
                </c:pt>
                <c:pt idx="18">
                  <c:v>20931939</c:v>
                </c:pt>
                <c:pt idx="19">
                  <c:v>1653189</c:v>
                </c:pt>
                <c:pt idx="20">
                  <c:v>1871512</c:v>
                </c:pt>
                <c:pt idx="21">
                  <c:v>2371407</c:v>
                </c:pt>
                <c:pt idx="22">
                  <c:v>2565211</c:v>
                </c:pt>
                <c:pt idx="23">
                  <c:v>2447172</c:v>
                </c:pt>
                <c:pt idx="24">
                  <c:v>0</c:v>
                </c:pt>
                <c:pt idx="25">
                  <c:v>-100579217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3380278"/>
        <c:axId val="597653463"/>
      </c:lineChart>
      <c:catAx>
        <c:axId val="2933802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7653463"/>
        <c:crosses val="autoZero"/>
        <c:auto val="1"/>
        <c:lblAlgn val="ctr"/>
        <c:lblOffset val="100"/>
        <c:noMultiLvlLbl val="0"/>
      </c:catAx>
      <c:valAx>
        <c:axId val="5976534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33802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ElephantineIsland!$X$3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ElephantineIsland!$X$4:$X$62</c:f>
              <c:numCache>
                <c:formatCode>General</c:formatCode>
                <c:ptCount val="59"/>
                <c:pt idx="1">
                  <c:v>-33365442</c:v>
                </c:pt>
                <c:pt idx="2">
                  <c:v>-55539919</c:v>
                </c:pt>
                <c:pt idx="3">
                  <c:v>-28166591</c:v>
                </c:pt>
                <c:pt idx="4">
                  <c:v>-28266366</c:v>
                </c:pt>
                <c:pt idx="5">
                  <c:v>-56590029</c:v>
                </c:pt>
                <c:pt idx="6">
                  <c:v>-55228080</c:v>
                </c:pt>
                <c:pt idx="7">
                  <c:v>-31470042</c:v>
                </c:pt>
                <c:pt idx="8">
                  <c:v>-59864173</c:v>
                </c:pt>
                <c:pt idx="9">
                  <c:v>-83414757</c:v>
                </c:pt>
                <c:pt idx="10">
                  <c:v>-83482591</c:v>
                </c:pt>
                <c:pt idx="11">
                  <c:v>-30400833</c:v>
                </c:pt>
                <c:pt idx="12">
                  <c:v>-57095492</c:v>
                </c:pt>
                <c:pt idx="13">
                  <c:v>-50986479</c:v>
                </c:pt>
                <c:pt idx="14">
                  <c:v>-29403739</c:v>
                </c:pt>
                <c:pt idx="15">
                  <c:v>-29107047</c:v>
                </c:pt>
                <c:pt idx="16">
                  <c:v>-34264561</c:v>
                </c:pt>
                <c:pt idx="17">
                  <c:v>-60116821</c:v>
                </c:pt>
                <c:pt idx="18">
                  <c:v>-45145142</c:v>
                </c:pt>
                <c:pt idx="19">
                  <c:v>-33686358</c:v>
                </c:pt>
                <c:pt idx="20">
                  <c:v>-29131134</c:v>
                </c:pt>
                <c:pt idx="21">
                  <c:v>-27505061</c:v>
                </c:pt>
                <c:pt idx="22">
                  <c:v>-55311283</c:v>
                </c:pt>
                <c:pt idx="23">
                  <c:v>-31634942</c:v>
                </c:pt>
                <c:pt idx="24">
                  <c:v>-36410821</c:v>
                </c:pt>
                <c:pt idx="25">
                  <c:v>-53398388</c:v>
                </c:pt>
                <c:pt idx="26">
                  <c:v>-32345800</c:v>
                </c:pt>
                <c:pt idx="27">
                  <c:v>-27809155</c:v>
                </c:pt>
                <c:pt idx="28">
                  <c:v>-54713523</c:v>
                </c:pt>
                <c:pt idx="29">
                  <c:v>-51595007</c:v>
                </c:pt>
                <c:pt idx="30">
                  <c:v>-28796728</c:v>
                </c:pt>
                <c:pt idx="31">
                  <c:v>-29818198</c:v>
                </c:pt>
                <c:pt idx="32">
                  <c:v>-31927956</c:v>
                </c:pt>
                <c:pt idx="33">
                  <c:v>-28886360</c:v>
                </c:pt>
                <c:pt idx="34">
                  <c:v>-31482733</c:v>
                </c:pt>
                <c:pt idx="35">
                  <c:v>-28817914</c:v>
                </c:pt>
                <c:pt idx="36">
                  <c:v>-49540659</c:v>
                </c:pt>
                <c:pt idx="37">
                  <c:v>-32718666</c:v>
                </c:pt>
                <c:pt idx="38">
                  <c:v>-60312706</c:v>
                </c:pt>
                <c:pt idx="39">
                  <c:v>-55068462</c:v>
                </c:pt>
                <c:pt idx="40">
                  <c:v>-49627683</c:v>
                </c:pt>
                <c:pt idx="41">
                  <c:v>-31498703</c:v>
                </c:pt>
                <c:pt idx="42">
                  <c:v>-49508718</c:v>
                </c:pt>
                <c:pt idx="43">
                  <c:v>-31742500</c:v>
                </c:pt>
                <c:pt idx="44">
                  <c:v>-32018556</c:v>
                </c:pt>
                <c:pt idx="45">
                  <c:v>-45941068</c:v>
                </c:pt>
                <c:pt idx="46">
                  <c:v>-30120988</c:v>
                </c:pt>
                <c:pt idx="47">
                  <c:v>-49848989</c:v>
                </c:pt>
                <c:pt idx="48">
                  <c:v>-31847775</c:v>
                </c:pt>
                <c:pt idx="49">
                  <c:v>-31848428</c:v>
                </c:pt>
                <c:pt idx="50">
                  <c:v>-49122489</c:v>
                </c:pt>
                <c:pt idx="51">
                  <c:v>-24361448</c:v>
                </c:pt>
                <c:pt idx="52">
                  <c:v>-36793139</c:v>
                </c:pt>
                <c:pt idx="53">
                  <c:v>-40333736</c:v>
                </c:pt>
                <c:pt idx="54">
                  <c:v>-41551092</c:v>
                </c:pt>
                <c:pt idx="55">
                  <c:v>-35007033</c:v>
                </c:pt>
                <c:pt idx="56">
                  <c:v>-29630462</c:v>
                </c:pt>
                <c:pt idx="57">
                  <c:v>0</c:v>
                </c:pt>
                <c:pt idx="58">
                  <c:v>-2303622765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ElephantineIsland!$Y$3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ElephantineIsland!$Y$4:$Y$62</c:f>
              <c:numCache>
                <c:formatCode>General</c:formatCode>
                <c:ptCount val="59"/>
                <c:pt idx="1">
                  <c:v>0</c:v>
                </c:pt>
                <c:pt idx="2">
                  <c:v>72599683</c:v>
                </c:pt>
                <c:pt idx="3">
                  <c:v>-1531313</c:v>
                </c:pt>
                <c:pt idx="4">
                  <c:v>156603</c:v>
                </c:pt>
                <c:pt idx="5">
                  <c:v>4567076</c:v>
                </c:pt>
                <c:pt idx="6">
                  <c:v>6747826</c:v>
                </c:pt>
                <c:pt idx="7">
                  <c:v>2583831</c:v>
                </c:pt>
                <c:pt idx="8">
                  <c:v>6559346</c:v>
                </c:pt>
                <c:pt idx="9">
                  <c:v>6123625</c:v>
                </c:pt>
                <c:pt idx="10">
                  <c:v>3719152</c:v>
                </c:pt>
                <c:pt idx="11">
                  <c:v>1542573</c:v>
                </c:pt>
                <c:pt idx="12">
                  <c:v>4542431</c:v>
                </c:pt>
                <c:pt idx="13">
                  <c:v>4724466</c:v>
                </c:pt>
                <c:pt idx="14">
                  <c:v>1474849</c:v>
                </c:pt>
                <c:pt idx="15">
                  <c:v>2353981</c:v>
                </c:pt>
                <c:pt idx="16">
                  <c:v>5885497</c:v>
                </c:pt>
                <c:pt idx="17">
                  <c:v>11186731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184662075</c:v>
                </c:pt>
                <c:pt idx="40">
                  <c:v>2770459</c:v>
                </c:pt>
                <c:pt idx="41">
                  <c:v>1208809</c:v>
                </c:pt>
                <c:pt idx="42">
                  <c:v>2394580</c:v>
                </c:pt>
                <c:pt idx="43">
                  <c:v>2454722</c:v>
                </c:pt>
                <c:pt idx="44">
                  <c:v>2513110</c:v>
                </c:pt>
                <c:pt idx="45">
                  <c:v>3010852</c:v>
                </c:pt>
                <c:pt idx="46">
                  <c:v>3128693</c:v>
                </c:pt>
                <c:pt idx="47">
                  <c:v>5602292</c:v>
                </c:pt>
                <c:pt idx="48">
                  <c:v>5287560</c:v>
                </c:pt>
                <c:pt idx="49">
                  <c:v>1565342</c:v>
                </c:pt>
                <c:pt idx="50">
                  <c:v>3177291</c:v>
                </c:pt>
                <c:pt idx="51">
                  <c:v>946721</c:v>
                </c:pt>
                <c:pt idx="52">
                  <c:v>-10898335</c:v>
                </c:pt>
                <c:pt idx="53">
                  <c:v>2393574</c:v>
                </c:pt>
                <c:pt idx="54">
                  <c:v>15215299</c:v>
                </c:pt>
                <c:pt idx="55">
                  <c:v>110805</c:v>
                </c:pt>
                <c:pt idx="56">
                  <c:v>-270450</c:v>
                </c:pt>
                <c:pt idx="57">
                  <c:v>6000000001</c:v>
                </c:pt>
                <c:pt idx="58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ElephantineIsland!$Z$3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ElephantineIsland!$W$4:$W$62</c:f>
              <c:strCache>
                <c:ptCount val="59"/>
                <c:pt idx="0">
                  <c:v>(空白)</c:v>
                </c:pt>
                <c:pt idx="1" c:formatCode="yyyy/m/d">
                  <c:v>2019/6/20</c:v>
                </c:pt>
                <c:pt idx="2" c:formatCode="yyyy/m/d">
                  <c:v>2019/6/21</c:v>
                </c:pt>
                <c:pt idx="3" c:formatCode="yyyy/m/d">
                  <c:v>2019/6/22</c:v>
                </c:pt>
                <c:pt idx="4" c:formatCode="yyyy/m/d">
                  <c:v>2019/6/23</c:v>
                </c:pt>
                <c:pt idx="5" c:formatCode="yyyy/m/d">
                  <c:v>2019/6/24</c:v>
                </c:pt>
                <c:pt idx="6" c:formatCode="yyyy/m/d">
                  <c:v>2019/6/25</c:v>
                </c:pt>
                <c:pt idx="7" c:formatCode="yyyy/m/d">
                  <c:v>2019/6/26</c:v>
                </c:pt>
                <c:pt idx="8" c:formatCode="yyyy/m/d">
                  <c:v>2019/6/27</c:v>
                </c:pt>
                <c:pt idx="9" c:formatCode="yyyy/m/d">
                  <c:v>2019/6/28</c:v>
                </c:pt>
                <c:pt idx="10" c:formatCode="yyyy/m/d">
                  <c:v>2019/6/29</c:v>
                </c:pt>
                <c:pt idx="11" c:formatCode="yyyy/m/d">
                  <c:v>2019/6/30</c:v>
                </c:pt>
                <c:pt idx="12" c:formatCode="yyyy/m/d">
                  <c:v>2019/7/1</c:v>
                </c:pt>
                <c:pt idx="13" c:formatCode="yyyy/m/d">
                  <c:v>2019/7/2</c:v>
                </c:pt>
                <c:pt idx="14" c:formatCode="yyyy/m/d">
                  <c:v>2019/7/3</c:v>
                </c:pt>
                <c:pt idx="15" c:formatCode="yyyy/m/d">
                  <c:v>2019/7/4</c:v>
                </c:pt>
                <c:pt idx="16" c:formatCode="yyyy/m/d">
                  <c:v>2019/7/5</c:v>
                </c:pt>
                <c:pt idx="17" c:formatCode="yyyy/m/d">
                  <c:v>2019/7/6</c:v>
                </c:pt>
                <c:pt idx="18" c:formatCode="yyyy/m/d">
                  <c:v>2019/7/7</c:v>
                </c:pt>
                <c:pt idx="19" c:formatCode="yyyy/m/d">
                  <c:v>2019/7/8</c:v>
                </c:pt>
                <c:pt idx="20" c:formatCode="yyyy/m/d">
                  <c:v>2019/7/9</c:v>
                </c:pt>
                <c:pt idx="21" c:formatCode="yyyy/m/d">
                  <c:v>2019/7/10</c:v>
                </c:pt>
                <c:pt idx="22" c:formatCode="yyyy/m/d">
                  <c:v>2019/7/11</c:v>
                </c:pt>
                <c:pt idx="23" c:formatCode="yyyy/m/d">
                  <c:v>2019/7/12</c:v>
                </c:pt>
                <c:pt idx="24" c:formatCode="yyyy/m/d">
                  <c:v>2019/7/13</c:v>
                </c:pt>
                <c:pt idx="25" c:formatCode="yyyy/m/d">
                  <c:v>2019/7/14</c:v>
                </c:pt>
                <c:pt idx="26" c:formatCode="yyyy/m/d">
                  <c:v>2019/7/15</c:v>
                </c:pt>
                <c:pt idx="27" c:formatCode="yyyy/m/d">
                  <c:v>2019/7/16</c:v>
                </c:pt>
                <c:pt idx="28" c:formatCode="yyyy/m/d">
                  <c:v>2019/7/17</c:v>
                </c:pt>
                <c:pt idx="29" c:formatCode="yyyy/m/d">
                  <c:v>2019/7/18</c:v>
                </c:pt>
                <c:pt idx="30" c:formatCode="yyyy/m/d">
                  <c:v>2019/7/19</c:v>
                </c:pt>
                <c:pt idx="31" c:formatCode="yyyy/m/d">
                  <c:v>2019/7/20</c:v>
                </c:pt>
                <c:pt idx="32" c:formatCode="yyyy/m/d">
                  <c:v>2019/7/21</c:v>
                </c:pt>
                <c:pt idx="33" c:formatCode="yyyy/m/d">
                  <c:v>2019/7/22</c:v>
                </c:pt>
                <c:pt idx="34" c:formatCode="yyyy/m/d">
                  <c:v>2019/7/23</c:v>
                </c:pt>
                <c:pt idx="35" c:formatCode="yyyy/m/d">
                  <c:v>2019/7/24</c:v>
                </c:pt>
                <c:pt idx="36" c:formatCode="yyyy/m/d">
                  <c:v>2019/7/25</c:v>
                </c:pt>
                <c:pt idx="37" c:formatCode="yyyy/m/d">
                  <c:v>2019/7/26</c:v>
                </c:pt>
                <c:pt idx="38" c:formatCode="yyyy/m/d">
                  <c:v>2019/7/27</c:v>
                </c:pt>
                <c:pt idx="39" c:formatCode="yyyy/m/d">
                  <c:v>2019/7/28</c:v>
                </c:pt>
                <c:pt idx="40" c:formatCode="yyyy/m/d">
                  <c:v>2019/7/29</c:v>
                </c:pt>
                <c:pt idx="41" c:formatCode="yyyy/m/d">
                  <c:v>2019/7/30</c:v>
                </c:pt>
                <c:pt idx="42" c:formatCode="yyyy/m/d">
                  <c:v>2019/7/31</c:v>
                </c:pt>
                <c:pt idx="43" c:formatCode="yyyy/m/d">
                  <c:v>2019/8/1</c:v>
                </c:pt>
                <c:pt idx="44" c:formatCode="yyyy/m/d">
                  <c:v>2019/8/2</c:v>
                </c:pt>
                <c:pt idx="45" c:formatCode="yyyy/m/d">
                  <c:v>2019/8/3</c:v>
                </c:pt>
                <c:pt idx="46" c:formatCode="yyyy/m/d">
                  <c:v>2019/8/4</c:v>
                </c:pt>
                <c:pt idx="47" c:formatCode="yyyy/m/d">
                  <c:v>2019/8/5</c:v>
                </c:pt>
                <c:pt idx="48" c:formatCode="yyyy/m/d">
                  <c:v>2019/8/6</c:v>
                </c:pt>
                <c:pt idx="49" c:formatCode="yyyy/m/d">
                  <c:v>2019/8/7</c:v>
                </c:pt>
                <c:pt idx="50" c:formatCode="yyyy/m/d">
                  <c:v>2019/8/8</c:v>
                </c:pt>
                <c:pt idx="51" c:formatCode="yyyy/m/d">
                  <c:v>2019/8/9</c:v>
                </c:pt>
                <c:pt idx="52" c:formatCode="yyyy/m/d">
                  <c:v>2019/8/10</c:v>
                </c:pt>
                <c:pt idx="53" c:formatCode="yyyy/m/d">
                  <c:v>2019/8/11</c:v>
                </c:pt>
                <c:pt idx="54" c:formatCode="yyyy/m/d">
                  <c:v>2019/8/12</c:v>
                </c:pt>
                <c:pt idx="55" c:formatCode="yyyy/m/d">
                  <c:v>2019/8/13</c:v>
                </c:pt>
                <c:pt idx="56" c:formatCode="yyyy/m/d">
                  <c:v>2019/8/14</c:v>
                </c:pt>
                <c:pt idx="57" c:formatCode="yyyy/m/d">
                  <c:v>2019/8/15</c:v>
                </c:pt>
                <c:pt idx="58">
                  <c:v>总计</c:v>
                </c:pt>
              </c:strCache>
            </c:strRef>
          </c:cat>
          <c:val>
            <c:numRef>
              <c:f>ElephantineIsland!$Z$4:$Z$62</c:f>
              <c:numCache>
                <c:formatCode>General</c:formatCode>
                <c:ptCount val="59"/>
                <c:pt idx="1">
                  <c:v>-98422539</c:v>
                </c:pt>
                <c:pt idx="2">
                  <c:v>7542586</c:v>
                </c:pt>
                <c:pt idx="3">
                  <c:v>6011273</c:v>
                </c:pt>
                <c:pt idx="4">
                  <c:v>6167876</c:v>
                </c:pt>
                <c:pt idx="5">
                  <c:v>10578349</c:v>
                </c:pt>
                <c:pt idx="6">
                  <c:v>12915702</c:v>
                </c:pt>
                <c:pt idx="7">
                  <c:v>51575372</c:v>
                </c:pt>
                <c:pt idx="8">
                  <c:v>84532145</c:v>
                </c:pt>
                <c:pt idx="9">
                  <c:v>14878479</c:v>
                </c:pt>
                <c:pt idx="10">
                  <c:v>15651614</c:v>
                </c:pt>
                <c:pt idx="11">
                  <c:v>18725500</c:v>
                </c:pt>
                <c:pt idx="12">
                  <c:v>21568755</c:v>
                </c:pt>
                <c:pt idx="13">
                  <c:v>18882890</c:v>
                </c:pt>
                <c:pt idx="14">
                  <c:v>18020386</c:v>
                </c:pt>
                <c:pt idx="15">
                  <c:v>17790536</c:v>
                </c:pt>
                <c:pt idx="16">
                  <c:v>19700518</c:v>
                </c:pt>
                <c:pt idx="17">
                  <c:v>22853642</c:v>
                </c:pt>
                <c:pt idx="18">
                  <c:v>1989718</c:v>
                </c:pt>
                <c:pt idx="19">
                  <c:v>-33239213</c:v>
                </c:pt>
                <c:pt idx="20">
                  <c:v>-65370205</c:v>
                </c:pt>
                <c:pt idx="21">
                  <c:v>-94599874</c:v>
                </c:pt>
                <c:pt idx="22">
                  <c:v>-123880945</c:v>
                </c:pt>
                <c:pt idx="23">
                  <c:v>-157869868</c:v>
                </c:pt>
                <c:pt idx="24">
                  <c:v>-191065844</c:v>
                </c:pt>
                <c:pt idx="25">
                  <c:v>-222454987</c:v>
                </c:pt>
                <c:pt idx="26">
                  <c:v>-235507905</c:v>
                </c:pt>
                <c:pt idx="27">
                  <c:v>-223761974</c:v>
                </c:pt>
                <c:pt idx="28">
                  <c:v>-227403936</c:v>
                </c:pt>
                <c:pt idx="29">
                  <c:v>-224589514</c:v>
                </c:pt>
                <c:pt idx="30">
                  <c:v>-219705099</c:v>
                </c:pt>
                <c:pt idx="31">
                  <c:v>-217890963</c:v>
                </c:pt>
                <c:pt idx="32">
                  <c:v>-222508440</c:v>
                </c:pt>
                <c:pt idx="33">
                  <c:v>-225306891</c:v>
                </c:pt>
                <c:pt idx="34">
                  <c:v>-224443824</c:v>
                </c:pt>
                <c:pt idx="35">
                  <c:v>-253261738</c:v>
                </c:pt>
                <c:pt idx="36">
                  <c:v>-273984483</c:v>
                </c:pt>
                <c:pt idx="37">
                  <c:v>-282012510</c:v>
                </c:pt>
                <c:pt idx="38">
                  <c:v>-280809822</c:v>
                </c:pt>
                <c:pt idx="39">
                  <c:v>-44607822</c:v>
                </c:pt>
                <c:pt idx="40">
                  <c:v>-10596735</c:v>
                </c:pt>
                <c:pt idx="41">
                  <c:v>19498434</c:v>
                </c:pt>
                <c:pt idx="42">
                  <c:v>52166938</c:v>
                </c:pt>
                <c:pt idx="43">
                  <c:v>83439574</c:v>
                </c:pt>
                <c:pt idx="44">
                  <c:v>106902544</c:v>
                </c:pt>
                <c:pt idx="45">
                  <c:v>107400295</c:v>
                </c:pt>
                <c:pt idx="46">
                  <c:v>165242511</c:v>
                </c:pt>
                <c:pt idx="47">
                  <c:v>16710879</c:v>
                </c:pt>
                <c:pt idx="48">
                  <c:v>19915308</c:v>
                </c:pt>
                <c:pt idx="49">
                  <c:v>20271841</c:v>
                </c:pt>
                <c:pt idx="50">
                  <c:v>20893107</c:v>
                </c:pt>
                <c:pt idx="51">
                  <c:v>19386981</c:v>
                </c:pt>
                <c:pt idx="52">
                  <c:v>5975545</c:v>
                </c:pt>
                <c:pt idx="53">
                  <c:v>18420712</c:v>
                </c:pt>
                <c:pt idx="54">
                  <c:v>15304948</c:v>
                </c:pt>
                <c:pt idx="55">
                  <c:v>13386773</c:v>
                </c:pt>
                <c:pt idx="56">
                  <c:v>8510330</c:v>
                </c:pt>
                <c:pt idx="57">
                  <c:v>0</c:v>
                </c:pt>
                <c:pt idx="58">
                  <c:v>-3110483070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19426126"/>
        <c:axId val="883802456"/>
      </c:lineChart>
      <c:catAx>
        <c:axId val="61942612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3802456"/>
        <c:crosses val="autoZero"/>
        <c:auto val="1"/>
        <c:lblAlgn val="ctr"/>
        <c:lblOffset val="100"/>
        <c:noMultiLvlLbl val="0"/>
      </c:catAx>
      <c:valAx>
        <c:axId val="883802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1942612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878057226959872"/>
          <c:y val="0.3661660011873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印度共和国!$AK$3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印度共和国!$AK$4:$AK$24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-16899559</c:v>
                </c:pt>
                <c:pt idx="4">
                  <c:v>-14256559</c:v>
                </c:pt>
                <c:pt idx="5">
                  <c:v>-20455681</c:v>
                </c:pt>
                <c:pt idx="6">
                  <c:v>-13411645</c:v>
                </c:pt>
                <c:pt idx="7">
                  <c:v>-22195718</c:v>
                </c:pt>
                <c:pt idx="8">
                  <c:v>-14180513</c:v>
                </c:pt>
                <c:pt idx="9">
                  <c:v>-14180803</c:v>
                </c:pt>
                <c:pt idx="10">
                  <c:v>-13374494</c:v>
                </c:pt>
                <c:pt idx="11">
                  <c:v>-10847158</c:v>
                </c:pt>
                <c:pt idx="12">
                  <c:v>-16382626</c:v>
                </c:pt>
                <c:pt idx="13">
                  <c:v>-17959110</c:v>
                </c:pt>
                <c:pt idx="14">
                  <c:v>-18501004</c:v>
                </c:pt>
                <c:pt idx="15">
                  <c:v>-15587202</c:v>
                </c:pt>
                <c:pt idx="16">
                  <c:v>-13193234</c:v>
                </c:pt>
                <c:pt idx="17">
                  <c:v>-24455011</c:v>
                </c:pt>
                <c:pt idx="18">
                  <c:v>-21919112</c:v>
                </c:pt>
                <c:pt idx="19">
                  <c:v>0</c:v>
                </c:pt>
                <c:pt idx="20">
                  <c:v>-302413129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印度共和国!$AL$3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印度共和国!$AL$4:$AL$24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26767282</c:v>
                </c:pt>
                <c:pt idx="4">
                  <c:v>-192654</c:v>
                </c:pt>
                <c:pt idx="5">
                  <c:v>-14387</c:v>
                </c:pt>
                <c:pt idx="6">
                  <c:v>1142141</c:v>
                </c:pt>
                <c:pt idx="7">
                  <c:v>3228592</c:v>
                </c:pt>
                <c:pt idx="8">
                  <c:v>2379322</c:v>
                </c:pt>
                <c:pt idx="9">
                  <c:v>996699</c:v>
                </c:pt>
                <c:pt idx="10">
                  <c:v>751136</c:v>
                </c:pt>
                <c:pt idx="11">
                  <c:v>1158464</c:v>
                </c:pt>
                <c:pt idx="12">
                  <c:v>-3913512</c:v>
                </c:pt>
                <c:pt idx="13">
                  <c:v>3029675</c:v>
                </c:pt>
                <c:pt idx="14">
                  <c:v>7481204</c:v>
                </c:pt>
                <c:pt idx="15">
                  <c:v>1431774</c:v>
                </c:pt>
                <c:pt idx="16">
                  <c:v>1143256</c:v>
                </c:pt>
                <c:pt idx="17">
                  <c:v>2460350</c:v>
                </c:pt>
                <c:pt idx="18">
                  <c:v>3317039</c:v>
                </c:pt>
                <c:pt idx="19">
                  <c:v>800000000</c:v>
                </c:pt>
                <c:pt idx="20">
                  <c:v>816552681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印度共和国!$AM$3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印度共和国!$AJ$4:$AJ$24</c:f>
              <c:strCache>
                <c:ptCount val="21"/>
                <c:pt idx="0">
                  <c:v>(空白)</c:v>
                </c:pt>
                <c:pt idx="1" c:formatCode="yyyy/m/d">
                  <c:v>2019/7/30</c:v>
                </c:pt>
                <c:pt idx="2" c:formatCode="yyyy/m/d">
                  <c:v>2019/7/31</c:v>
                </c:pt>
                <c:pt idx="3" c:formatCode="yyyy/m/d">
                  <c:v>2019/8/1</c:v>
                </c:pt>
                <c:pt idx="4" c:formatCode="yyyy/m/d">
                  <c:v>2019/8/2</c:v>
                </c:pt>
                <c:pt idx="5" c:formatCode="yyyy/m/d">
                  <c:v>2019/8/3</c:v>
                </c:pt>
                <c:pt idx="6" c:formatCode="yyyy/m/d">
                  <c:v>2019/8/4</c:v>
                </c:pt>
                <c:pt idx="7" c:formatCode="yyyy/m/d">
                  <c:v>2019/8/5</c:v>
                </c:pt>
                <c:pt idx="8" c:formatCode="yyyy/m/d">
                  <c:v>2019/8/6</c:v>
                </c:pt>
                <c:pt idx="9" c:formatCode="yyyy/m/d">
                  <c:v>2019/8/7</c:v>
                </c:pt>
                <c:pt idx="10" c:formatCode="yyyy/m/d">
                  <c:v>2019/8/8</c:v>
                </c:pt>
                <c:pt idx="11" c:formatCode="yyyy/m/d">
                  <c:v>2019/8/9</c:v>
                </c:pt>
                <c:pt idx="12" c:formatCode="yyyy/m/d">
                  <c:v>2019/8/10</c:v>
                </c:pt>
                <c:pt idx="13" c:formatCode="yyyy/m/d">
                  <c:v>2019/8/11</c:v>
                </c:pt>
                <c:pt idx="14" c:formatCode="yyyy/m/d">
                  <c:v>2019/8/12</c:v>
                </c:pt>
                <c:pt idx="15" c:formatCode="yyyy/m/d">
                  <c:v>2019/8/13</c:v>
                </c:pt>
                <c:pt idx="16" c:formatCode="yyyy/m/d">
                  <c:v>2019/8/14</c:v>
                </c:pt>
                <c:pt idx="17" c:formatCode="yyyy/m/d">
                  <c:v>2019/8/15</c:v>
                </c:pt>
                <c:pt idx="18" c:formatCode="yyyy/m/d">
                  <c:v>2019/8/16</c:v>
                </c:pt>
                <c:pt idx="19" c:formatCode="yyyy/m/d">
                  <c:v>2019/8/17</c:v>
                </c:pt>
                <c:pt idx="20">
                  <c:v>总计</c:v>
                </c:pt>
              </c:strCache>
            </c:strRef>
          </c:cat>
          <c:val>
            <c:numRef>
              <c:f>印度共和国!$AM$4:$AM$24</c:f>
              <c:numCache>
                <c:formatCode>General</c:formatCode>
                <c:ptCount val="21"/>
                <c:pt idx="1">
                  <c:v>-13297288</c:v>
                </c:pt>
                <c:pt idx="2">
                  <c:v>-21316412</c:v>
                </c:pt>
                <c:pt idx="3">
                  <c:v>5450870</c:v>
                </c:pt>
                <c:pt idx="4">
                  <c:v>5258216</c:v>
                </c:pt>
                <c:pt idx="5">
                  <c:v>5436483</c:v>
                </c:pt>
                <c:pt idx="6">
                  <c:v>6578624</c:v>
                </c:pt>
                <c:pt idx="7">
                  <c:v>8611216</c:v>
                </c:pt>
                <c:pt idx="8">
                  <c:v>10990538</c:v>
                </c:pt>
                <c:pt idx="9">
                  <c:v>25284525</c:v>
                </c:pt>
                <c:pt idx="10">
                  <c:v>34054785</c:v>
                </c:pt>
                <c:pt idx="11">
                  <c:v>8445967</c:v>
                </c:pt>
                <c:pt idx="12">
                  <c:v>4725109</c:v>
                </c:pt>
                <c:pt idx="13">
                  <c:v>12314639</c:v>
                </c:pt>
                <c:pt idx="14">
                  <c:v>9917838</c:v>
                </c:pt>
                <c:pt idx="15">
                  <c:v>10042175</c:v>
                </c:pt>
                <c:pt idx="16">
                  <c:v>8996127</c:v>
                </c:pt>
                <c:pt idx="17">
                  <c:v>9369416</c:v>
                </c:pt>
                <c:pt idx="18">
                  <c:v>10618225</c:v>
                </c:pt>
                <c:pt idx="19">
                  <c:v>0</c:v>
                </c:pt>
                <c:pt idx="20">
                  <c:v>141481053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09848121"/>
        <c:axId val="87670131"/>
      </c:lineChart>
      <c:catAx>
        <c:axId val="909848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670131"/>
        <c:crosses val="autoZero"/>
        <c:auto val="1"/>
        <c:lblAlgn val="ctr"/>
        <c:lblOffset val="100"/>
        <c:noMultiLvlLbl val="0"/>
      </c:catAx>
      <c:valAx>
        <c:axId val="8767013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9848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珲春防川风景名胜区!$AB$3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珲春防川风景名胜区!$AB$4:$AB$39</c:f>
              <c:numCache>
                <c:formatCode>General</c:formatCode>
                <c:ptCount val="36"/>
                <c:pt idx="1">
                  <c:v>-34201876</c:v>
                </c:pt>
                <c:pt idx="2">
                  <c:v>-67290975</c:v>
                </c:pt>
                <c:pt idx="3">
                  <c:v>-63455580</c:v>
                </c:pt>
                <c:pt idx="4">
                  <c:v>-35416872</c:v>
                </c:pt>
                <c:pt idx="5">
                  <c:v>-36673156</c:v>
                </c:pt>
                <c:pt idx="6">
                  <c:v>-39267500</c:v>
                </c:pt>
                <c:pt idx="7">
                  <c:v>-35527108</c:v>
                </c:pt>
                <c:pt idx="8">
                  <c:v>-38719930</c:v>
                </c:pt>
                <c:pt idx="9">
                  <c:v>-60928982</c:v>
                </c:pt>
                <c:pt idx="10">
                  <c:v>-40239977</c:v>
                </c:pt>
                <c:pt idx="11">
                  <c:v>-33937311</c:v>
                </c:pt>
                <c:pt idx="12">
                  <c:v>-67727507</c:v>
                </c:pt>
                <c:pt idx="13">
                  <c:v>-61036010</c:v>
                </c:pt>
                <c:pt idx="14">
                  <c:v>-38739572</c:v>
                </c:pt>
                <c:pt idx="15">
                  <c:v>-60890099</c:v>
                </c:pt>
                <c:pt idx="16">
                  <c:v>-39039412</c:v>
                </c:pt>
                <c:pt idx="17">
                  <c:v>-39378938</c:v>
                </c:pt>
                <c:pt idx="18">
                  <c:v>-56501923</c:v>
                </c:pt>
                <c:pt idx="19">
                  <c:v>-37045150</c:v>
                </c:pt>
                <c:pt idx="20">
                  <c:v>-61308191</c:v>
                </c:pt>
                <c:pt idx="21">
                  <c:v>-39168889</c:v>
                </c:pt>
                <c:pt idx="22">
                  <c:v>-39169690</c:v>
                </c:pt>
                <c:pt idx="23">
                  <c:v>-36942531</c:v>
                </c:pt>
                <c:pt idx="24">
                  <c:v>-29961616</c:v>
                </c:pt>
                <c:pt idx="25">
                  <c:v>-45251084</c:v>
                </c:pt>
                <c:pt idx="26">
                  <c:v>-49605588</c:v>
                </c:pt>
                <c:pt idx="27">
                  <c:v>-51102787</c:v>
                </c:pt>
                <c:pt idx="28">
                  <c:v>-43054390</c:v>
                </c:pt>
                <c:pt idx="29">
                  <c:v>-36441862</c:v>
                </c:pt>
                <c:pt idx="30">
                  <c:v>-67548725</c:v>
                </c:pt>
                <c:pt idx="31">
                  <c:v>-60543758</c:v>
                </c:pt>
                <c:pt idx="32">
                  <c:v>-63603243</c:v>
                </c:pt>
                <c:pt idx="33">
                  <c:v>-43040504</c:v>
                </c:pt>
                <c:pt idx="34">
                  <c:v>0</c:v>
                </c:pt>
                <c:pt idx="35">
                  <c:v>-1552760736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珲春防川风景名胜区!$AC$3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珲春防川风景名胜区!$AC$4:$AC$39</c:f>
              <c:numCache>
                <c:formatCode>General</c:formatCode>
                <c:ptCount val="36"/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234835304</c:v>
                </c:pt>
                <c:pt idx="13">
                  <c:v>7855680</c:v>
                </c:pt>
                <c:pt idx="14">
                  <c:v>2982184</c:v>
                </c:pt>
                <c:pt idx="15">
                  <c:v>5046325</c:v>
                </c:pt>
                <c:pt idx="16">
                  <c:v>2262806</c:v>
                </c:pt>
                <c:pt idx="17">
                  <c:v>4874672</c:v>
                </c:pt>
                <c:pt idx="18">
                  <c:v>5145502</c:v>
                </c:pt>
                <c:pt idx="19">
                  <c:v>2314019</c:v>
                </c:pt>
                <c:pt idx="20">
                  <c:v>5092553</c:v>
                </c:pt>
                <c:pt idx="21">
                  <c:v>4211316</c:v>
                </c:pt>
                <c:pt idx="22">
                  <c:v>5014708</c:v>
                </c:pt>
                <c:pt idx="23">
                  <c:v>1425636</c:v>
                </c:pt>
                <c:pt idx="24">
                  <c:v>3183548</c:v>
                </c:pt>
                <c:pt idx="25">
                  <c:v>-13746086</c:v>
                </c:pt>
                <c:pt idx="26">
                  <c:v>3677590</c:v>
                </c:pt>
                <c:pt idx="27">
                  <c:v>17643976</c:v>
                </c:pt>
                <c:pt idx="28">
                  <c:v>2016240</c:v>
                </c:pt>
                <c:pt idx="29">
                  <c:v>1278830</c:v>
                </c:pt>
                <c:pt idx="30">
                  <c:v>4534292</c:v>
                </c:pt>
                <c:pt idx="31">
                  <c:v>3251701</c:v>
                </c:pt>
                <c:pt idx="32">
                  <c:v>179667</c:v>
                </c:pt>
                <c:pt idx="33">
                  <c:v>1204119</c:v>
                </c:pt>
                <c:pt idx="34">
                  <c:v>7000000000</c:v>
                </c:pt>
                <c:pt idx="35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珲春防川风景名胜区!$AD$3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珲春防川风景名胜区!$AA$4:$AA$39</c:f>
              <c:strCache>
                <c:ptCount val="36"/>
                <c:pt idx="0">
                  <c:v>(空白)</c:v>
                </c:pt>
                <c:pt idx="1" c:formatCode="yyyy/m/d">
                  <c:v>2019/7/16</c:v>
                </c:pt>
                <c:pt idx="2" c:formatCode="yyyy/m/d">
                  <c:v>2019/7/17</c:v>
                </c:pt>
                <c:pt idx="3" c:formatCode="yyyy/m/d">
                  <c:v>2019/7/18</c:v>
                </c:pt>
                <c:pt idx="4" c:formatCode="yyyy/m/d">
                  <c:v>2019/7/19</c:v>
                </c:pt>
                <c:pt idx="5" c:formatCode="yyyy/m/d">
                  <c:v>2019/7/20</c:v>
                </c:pt>
                <c:pt idx="6" c:formatCode="yyyy/m/d">
                  <c:v>2019/7/21</c:v>
                </c:pt>
                <c:pt idx="7" c:formatCode="yyyy/m/d">
                  <c:v>2019/7/22</c:v>
                </c:pt>
                <c:pt idx="8" c:formatCode="yyyy/m/d">
                  <c:v>2019/7/23</c:v>
                </c:pt>
                <c:pt idx="9" c:formatCode="yyyy/m/d">
                  <c:v>2019/7/25</c:v>
                </c:pt>
                <c:pt idx="10" c:formatCode="yyyy/m/d">
                  <c:v>2019/7/26</c:v>
                </c:pt>
                <c:pt idx="11" c:formatCode="yyyy/m/d">
                  <c:v>2019/7/27</c:v>
                </c:pt>
                <c:pt idx="12" c:formatCode="yyyy/m/d">
                  <c:v>2019/7/28</c:v>
                </c:pt>
                <c:pt idx="13" c:formatCode="yyyy/m/d">
                  <c:v>2019/7/29</c:v>
                </c:pt>
                <c:pt idx="14" c:formatCode="yyyy/m/d">
                  <c:v>2019/7/30</c:v>
                </c:pt>
                <c:pt idx="15" c:formatCode="yyyy/m/d">
                  <c:v>2019/7/31</c:v>
                </c:pt>
                <c:pt idx="16" c:formatCode="yyyy/m/d">
                  <c:v>2019/8/1</c:v>
                </c:pt>
                <c:pt idx="17" c:formatCode="yyyy/m/d">
                  <c:v>2019/8/2</c:v>
                </c:pt>
                <c:pt idx="18" c:formatCode="yyyy/m/d">
                  <c:v>2019/8/3</c:v>
                </c:pt>
                <c:pt idx="19" c:formatCode="yyyy/m/d">
                  <c:v>2019/8/4</c:v>
                </c:pt>
                <c:pt idx="20" c:formatCode="yyyy/m/d">
                  <c:v>2019/8/5</c:v>
                </c:pt>
                <c:pt idx="21" c:formatCode="yyyy/m/d">
                  <c:v>2019/8/6</c:v>
                </c:pt>
                <c:pt idx="22" c:formatCode="yyyy/m/d">
                  <c:v>2019/8/7</c:v>
                </c:pt>
                <c:pt idx="23" c:formatCode="yyyy/m/d">
                  <c:v>2019/8/8</c:v>
                </c:pt>
                <c:pt idx="24" c:formatCode="yyyy/m/d">
                  <c:v>2019/8/9</c:v>
                </c:pt>
                <c:pt idx="25" c:formatCode="yyyy/m/d">
                  <c:v>2019/8/10</c:v>
                </c:pt>
                <c:pt idx="26" c:formatCode="yyyy/m/d">
                  <c:v>2019/8/11</c:v>
                </c:pt>
                <c:pt idx="27" c:formatCode="yyyy/m/d">
                  <c:v>2019/8/12</c:v>
                </c:pt>
                <c:pt idx="28" c:formatCode="yyyy/m/d">
                  <c:v>2019/8/13</c:v>
                </c:pt>
                <c:pt idx="29" c:formatCode="yyyy/m/d">
                  <c:v>2019/8/14</c:v>
                </c:pt>
                <c:pt idx="30" c:formatCode="yyyy/m/d">
                  <c:v>2019/8/15</c:v>
                </c:pt>
                <c:pt idx="31" c:formatCode="yyyy/m/d">
                  <c:v>2019/8/16</c:v>
                </c:pt>
                <c:pt idx="32" c:formatCode="yyyy/m/d">
                  <c:v>2019/8/17</c:v>
                </c:pt>
                <c:pt idx="33" c:formatCode="yyyy/m/d">
                  <c:v>2019/8/18</c:v>
                </c:pt>
                <c:pt idx="34" c:formatCode="yyyy/m/d">
                  <c:v>2019/8/19</c:v>
                </c:pt>
                <c:pt idx="35">
                  <c:v>总计</c:v>
                </c:pt>
              </c:strCache>
            </c:strRef>
          </c:cat>
          <c:val>
            <c:numRef>
              <c:f>珲春防川风景名胜区!$AD$4:$AD$39</c:f>
              <c:numCache>
                <c:formatCode>General</c:formatCode>
                <c:ptCount val="36"/>
                <c:pt idx="1">
                  <c:v>-139211842</c:v>
                </c:pt>
                <c:pt idx="2">
                  <c:v>-172300941</c:v>
                </c:pt>
                <c:pt idx="3">
                  <c:v>-202667422</c:v>
                </c:pt>
                <c:pt idx="4">
                  <c:v>-238084294</c:v>
                </c:pt>
                <c:pt idx="5">
                  <c:v>-267534818</c:v>
                </c:pt>
                <c:pt idx="6">
                  <c:v>-273658703</c:v>
                </c:pt>
                <c:pt idx="7">
                  <c:v>-277100858</c:v>
                </c:pt>
                <c:pt idx="8">
                  <c:v>-276039390</c:v>
                </c:pt>
                <c:pt idx="9">
                  <c:v>-336968372</c:v>
                </c:pt>
                <c:pt idx="10">
                  <c:v>-346841868</c:v>
                </c:pt>
                <c:pt idx="11">
                  <c:v>-345362307</c:v>
                </c:pt>
                <c:pt idx="12">
                  <c:v>-47139168</c:v>
                </c:pt>
                <c:pt idx="13">
                  <c:v>-1347671</c:v>
                </c:pt>
                <c:pt idx="14">
                  <c:v>37161621</c:v>
                </c:pt>
                <c:pt idx="15">
                  <c:v>77945692</c:v>
                </c:pt>
                <c:pt idx="16">
                  <c:v>115651025</c:v>
                </c:pt>
                <c:pt idx="17">
                  <c:v>146037568</c:v>
                </c:pt>
                <c:pt idx="18">
                  <c:v>146308398</c:v>
                </c:pt>
                <c:pt idx="19">
                  <c:v>215913392</c:v>
                </c:pt>
                <c:pt idx="20">
                  <c:v>25718708</c:v>
                </c:pt>
                <c:pt idx="21">
                  <c:v>23406027</c:v>
                </c:pt>
                <c:pt idx="22">
                  <c:v>25438551</c:v>
                </c:pt>
                <c:pt idx="23">
                  <c:v>24800046</c:v>
                </c:pt>
                <c:pt idx="24">
                  <c:v>25695372</c:v>
                </c:pt>
                <c:pt idx="25">
                  <c:v>7074614</c:v>
                </c:pt>
                <c:pt idx="26">
                  <c:v>22668010</c:v>
                </c:pt>
                <c:pt idx="27">
                  <c:v>20002770</c:v>
                </c:pt>
                <c:pt idx="28">
                  <c:v>19005070</c:v>
                </c:pt>
                <c:pt idx="29">
                  <c:v>15642059</c:v>
                </c:pt>
                <c:pt idx="30">
                  <c:v>15057606</c:v>
                </c:pt>
                <c:pt idx="31">
                  <c:v>13628209</c:v>
                </c:pt>
                <c:pt idx="32">
                  <c:v>10575430</c:v>
                </c:pt>
                <c:pt idx="33">
                  <c:v>25578294</c:v>
                </c:pt>
                <c:pt idx="34">
                  <c:v>0</c:v>
                </c:pt>
                <c:pt idx="35">
                  <c:v>-1910949192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4091467"/>
        <c:axId val="895863509"/>
      </c:lineChart>
      <c:catAx>
        <c:axId val="1640914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5863509"/>
        <c:crosses val="autoZero"/>
        <c:auto val="1"/>
        <c:lblAlgn val="ctr"/>
        <c:lblOffset val="100"/>
        <c:noMultiLvlLbl val="0"/>
      </c:catAx>
      <c:valAx>
        <c:axId val="89586350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640914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米亚塔曼!$Y$3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米亚塔曼!$Y$4:$Y$67</c:f>
              <c:numCache>
                <c:formatCode>General</c:formatCode>
                <c:ptCount val="64"/>
                <c:pt idx="1">
                  <c:v>-20486852</c:v>
                </c:pt>
                <c:pt idx="2">
                  <c:v>-23586032</c:v>
                </c:pt>
                <c:pt idx="3">
                  <c:v>-39261170</c:v>
                </c:pt>
                <c:pt idx="4">
                  <c:v>-19910964</c:v>
                </c:pt>
                <c:pt idx="5">
                  <c:v>-19981495</c:v>
                </c:pt>
                <c:pt idx="6">
                  <c:v>-40003493</c:v>
                </c:pt>
                <c:pt idx="7">
                  <c:v>-39040731</c:v>
                </c:pt>
                <c:pt idx="8">
                  <c:v>-22246173</c:v>
                </c:pt>
                <c:pt idx="9">
                  <c:v>-42317985</c:v>
                </c:pt>
                <c:pt idx="10">
                  <c:v>-58965894</c:v>
                </c:pt>
                <c:pt idx="11">
                  <c:v>-59013846</c:v>
                </c:pt>
                <c:pt idx="12">
                  <c:v>-21490349</c:v>
                </c:pt>
                <c:pt idx="13">
                  <c:v>-40360804</c:v>
                </c:pt>
                <c:pt idx="14">
                  <c:v>-36042343</c:v>
                </c:pt>
                <c:pt idx="15">
                  <c:v>-20785503</c:v>
                </c:pt>
                <c:pt idx="16">
                  <c:v>-20575772</c:v>
                </c:pt>
                <c:pt idx="17">
                  <c:v>-24221576</c:v>
                </c:pt>
                <c:pt idx="18">
                  <c:v>-42496507</c:v>
                </c:pt>
                <c:pt idx="19">
                  <c:v>-31913046</c:v>
                </c:pt>
                <c:pt idx="20">
                  <c:v>-23812845</c:v>
                </c:pt>
                <c:pt idx="21">
                  <c:v>-20592762</c:v>
                </c:pt>
                <c:pt idx="22">
                  <c:v>-19443293</c:v>
                </c:pt>
                <c:pt idx="23">
                  <c:v>-39099477</c:v>
                </c:pt>
                <c:pt idx="24">
                  <c:v>-22362702</c:v>
                </c:pt>
                <c:pt idx="25">
                  <c:v>-25738765</c:v>
                </c:pt>
                <c:pt idx="26">
                  <c:v>-37747255</c:v>
                </c:pt>
                <c:pt idx="27">
                  <c:v>-22865206</c:v>
                </c:pt>
                <c:pt idx="28">
                  <c:v>-19658257</c:v>
                </c:pt>
                <c:pt idx="29">
                  <c:v>-38676922</c:v>
                </c:pt>
                <c:pt idx="30">
                  <c:v>-36472447</c:v>
                </c:pt>
                <c:pt idx="31">
                  <c:v>-20356371</c:v>
                </c:pt>
                <c:pt idx="32">
                  <c:v>-21078448</c:v>
                </c:pt>
                <c:pt idx="33">
                  <c:v>-22569832</c:v>
                </c:pt>
                <c:pt idx="34">
                  <c:v>-20419732</c:v>
                </c:pt>
                <c:pt idx="35">
                  <c:v>-22255105</c:v>
                </c:pt>
                <c:pt idx="36">
                  <c:v>-20371348</c:v>
                </c:pt>
                <c:pt idx="37">
                  <c:v>-35020231</c:v>
                </c:pt>
                <c:pt idx="38">
                  <c:v>-23128785</c:v>
                </c:pt>
                <c:pt idx="39">
                  <c:v>-42634978</c:v>
                </c:pt>
                <c:pt idx="40">
                  <c:v>-38927828</c:v>
                </c:pt>
                <c:pt idx="41">
                  <c:v>-35081748</c:v>
                </c:pt>
                <c:pt idx="42">
                  <c:v>-22266395</c:v>
                </c:pt>
                <c:pt idx="43">
                  <c:v>-34997652</c:v>
                </c:pt>
                <c:pt idx="44">
                  <c:v>-22438734</c:v>
                </c:pt>
                <c:pt idx="45">
                  <c:v>-22633884</c:v>
                </c:pt>
                <c:pt idx="46">
                  <c:v>-32475685</c:v>
                </c:pt>
                <c:pt idx="47">
                  <c:v>-21292490</c:v>
                </c:pt>
                <c:pt idx="48">
                  <c:v>-35238190</c:v>
                </c:pt>
                <c:pt idx="49">
                  <c:v>-22513154</c:v>
                </c:pt>
                <c:pt idx="50">
                  <c:v>-22513614</c:v>
                </c:pt>
                <c:pt idx="51">
                  <c:v>-34724627</c:v>
                </c:pt>
                <c:pt idx="52">
                  <c:v>-17221078</c:v>
                </c:pt>
                <c:pt idx="53">
                  <c:v>-26009023</c:v>
                </c:pt>
                <c:pt idx="54">
                  <c:v>-28511867</c:v>
                </c:pt>
                <c:pt idx="55">
                  <c:v>-29372415</c:v>
                </c:pt>
                <c:pt idx="56">
                  <c:v>-24746428</c:v>
                </c:pt>
                <c:pt idx="57">
                  <c:v>-20945737</c:v>
                </c:pt>
                <c:pt idx="58">
                  <c:v>-38825070</c:v>
                </c:pt>
                <c:pt idx="59">
                  <c:v>-34798816</c:v>
                </c:pt>
                <c:pt idx="60">
                  <c:v>-36358629</c:v>
                </c:pt>
                <c:pt idx="61">
                  <c:v>-24488150</c:v>
                </c:pt>
                <c:pt idx="62">
                  <c:v>0</c:v>
                </c:pt>
                <c:pt idx="63">
                  <c:v>-1783386510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米亚塔曼!$Z$3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米亚塔曼!$Z$4:$Z$67</c:f>
              <c:numCache>
                <c:formatCode>General</c:formatCode>
                <c:ptCount val="64"/>
                <c:pt idx="1">
                  <c:v>0</c:v>
                </c:pt>
                <c:pt idx="2">
                  <c:v>0</c:v>
                </c:pt>
                <c:pt idx="3">
                  <c:v>83035428</c:v>
                </c:pt>
                <c:pt idx="4">
                  <c:v>2584801</c:v>
                </c:pt>
                <c:pt idx="5">
                  <c:v>-192608</c:v>
                </c:pt>
                <c:pt idx="6">
                  <c:v>1698790</c:v>
                </c:pt>
                <c:pt idx="7">
                  <c:v>2177103</c:v>
                </c:pt>
                <c:pt idx="8">
                  <c:v>864287</c:v>
                </c:pt>
                <c:pt idx="9">
                  <c:v>619531</c:v>
                </c:pt>
                <c:pt idx="10">
                  <c:v>5960213</c:v>
                </c:pt>
                <c:pt idx="11">
                  <c:v>8435645</c:v>
                </c:pt>
                <c:pt idx="12">
                  <c:v>1278999</c:v>
                </c:pt>
                <c:pt idx="13">
                  <c:v>1501912</c:v>
                </c:pt>
                <c:pt idx="14">
                  <c:v>2780045</c:v>
                </c:pt>
                <c:pt idx="15">
                  <c:v>2522618</c:v>
                </c:pt>
                <c:pt idx="16">
                  <c:v>3462202</c:v>
                </c:pt>
                <c:pt idx="17">
                  <c:v>3750295</c:v>
                </c:pt>
                <c:pt idx="18">
                  <c:v>6060167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117239005</c:v>
                </c:pt>
                <c:pt idx="41">
                  <c:v>3119105</c:v>
                </c:pt>
                <c:pt idx="42">
                  <c:v>3943848</c:v>
                </c:pt>
                <c:pt idx="43">
                  <c:v>6314203</c:v>
                </c:pt>
                <c:pt idx="44">
                  <c:v>2824078</c:v>
                </c:pt>
                <c:pt idx="45">
                  <c:v>828243</c:v>
                </c:pt>
                <c:pt idx="46">
                  <c:v>2377811</c:v>
                </c:pt>
                <c:pt idx="47">
                  <c:v>406574</c:v>
                </c:pt>
                <c:pt idx="48">
                  <c:v>2150537</c:v>
                </c:pt>
                <c:pt idx="49">
                  <c:v>3732929</c:v>
                </c:pt>
                <c:pt idx="50">
                  <c:v>1139331</c:v>
                </c:pt>
                <c:pt idx="51">
                  <c:v>3302376</c:v>
                </c:pt>
                <c:pt idx="52">
                  <c:v>500702</c:v>
                </c:pt>
                <c:pt idx="53">
                  <c:v>-7626532</c:v>
                </c:pt>
                <c:pt idx="54">
                  <c:v>2799763</c:v>
                </c:pt>
                <c:pt idx="55">
                  <c:v>12278913</c:v>
                </c:pt>
                <c:pt idx="56">
                  <c:v>3715552</c:v>
                </c:pt>
                <c:pt idx="57">
                  <c:v>2356670</c:v>
                </c:pt>
                <c:pt idx="58">
                  <c:v>2191687</c:v>
                </c:pt>
                <c:pt idx="59">
                  <c:v>756947</c:v>
                </c:pt>
                <c:pt idx="60">
                  <c:v>3683605</c:v>
                </c:pt>
                <c:pt idx="61">
                  <c:v>4196461</c:v>
                </c:pt>
                <c:pt idx="62">
                  <c:v>6500000000</c:v>
                </c:pt>
                <c:pt idx="63">
                  <c:v>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米亚塔曼!$AA$3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米亚塔曼!$X$4:$X$67</c:f>
              <c:strCache>
                <c:ptCount val="64"/>
                <c:pt idx="0">
                  <c:v>(空白)</c:v>
                </c:pt>
                <c:pt idx="1" c:formatCode="yyyy/m/d">
                  <c:v>2019/6/19</c:v>
                </c:pt>
                <c:pt idx="2" c:formatCode="yyyy/m/d">
                  <c:v>2019/6/20</c:v>
                </c:pt>
                <c:pt idx="3" c:formatCode="yyyy/m/d">
                  <c:v>2019/6/21</c:v>
                </c:pt>
                <c:pt idx="4" c:formatCode="yyyy/m/d">
                  <c:v>2019/6/22</c:v>
                </c:pt>
                <c:pt idx="5" c:formatCode="yyyy/m/d">
                  <c:v>2019/6/23</c:v>
                </c:pt>
                <c:pt idx="6" c:formatCode="yyyy/m/d">
                  <c:v>2019/6/24</c:v>
                </c:pt>
                <c:pt idx="7" c:formatCode="yyyy/m/d">
                  <c:v>2019/6/25</c:v>
                </c:pt>
                <c:pt idx="8" c:formatCode="yyyy/m/d">
                  <c:v>2019/6/26</c:v>
                </c:pt>
                <c:pt idx="9" c:formatCode="yyyy/m/d">
                  <c:v>2019/6/27</c:v>
                </c:pt>
                <c:pt idx="10" c:formatCode="yyyy/m/d">
                  <c:v>2019/6/28</c:v>
                </c:pt>
                <c:pt idx="11" c:formatCode="yyyy/m/d">
                  <c:v>2019/6/29</c:v>
                </c:pt>
                <c:pt idx="12" c:formatCode="yyyy/m/d">
                  <c:v>2019/6/30</c:v>
                </c:pt>
                <c:pt idx="13" c:formatCode="yyyy/m/d">
                  <c:v>2019/7/1</c:v>
                </c:pt>
                <c:pt idx="14" c:formatCode="yyyy/m/d">
                  <c:v>2019/7/2</c:v>
                </c:pt>
                <c:pt idx="15" c:formatCode="yyyy/m/d">
                  <c:v>2019/7/3</c:v>
                </c:pt>
                <c:pt idx="16" c:formatCode="yyyy/m/d">
                  <c:v>2019/7/4</c:v>
                </c:pt>
                <c:pt idx="17" c:formatCode="yyyy/m/d">
                  <c:v>2019/7/5</c:v>
                </c:pt>
                <c:pt idx="18" c:formatCode="yyyy/m/d">
                  <c:v>2019/7/6</c:v>
                </c:pt>
                <c:pt idx="19" c:formatCode="yyyy/m/d">
                  <c:v>2019/7/7</c:v>
                </c:pt>
                <c:pt idx="20" c:formatCode="yyyy/m/d">
                  <c:v>2019/7/8</c:v>
                </c:pt>
                <c:pt idx="21" c:formatCode="yyyy/m/d">
                  <c:v>2019/7/9</c:v>
                </c:pt>
                <c:pt idx="22" c:formatCode="yyyy/m/d">
                  <c:v>2019/7/10</c:v>
                </c:pt>
                <c:pt idx="23" c:formatCode="yyyy/m/d">
                  <c:v>2019/7/11</c:v>
                </c:pt>
                <c:pt idx="24" c:formatCode="yyyy/m/d">
                  <c:v>2019/7/12</c:v>
                </c:pt>
                <c:pt idx="25" c:formatCode="yyyy/m/d">
                  <c:v>2019/7/13</c:v>
                </c:pt>
                <c:pt idx="26" c:formatCode="yyyy/m/d">
                  <c:v>2019/7/14</c:v>
                </c:pt>
                <c:pt idx="27" c:formatCode="yyyy/m/d">
                  <c:v>2019/7/15</c:v>
                </c:pt>
                <c:pt idx="28" c:formatCode="yyyy/m/d">
                  <c:v>2019/7/16</c:v>
                </c:pt>
                <c:pt idx="29" c:formatCode="yyyy/m/d">
                  <c:v>2019/7/17</c:v>
                </c:pt>
                <c:pt idx="30" c:formatCode="yyyy/m/d">
                  <c:v>2019/7/18</c:v>
                </c:pt>
                <c:pt idx="31" c:formatCode="yyyy/m/d">
                  <c:v>2019/7/19</c:v>
                </c:pt>
                <c:pt idx="32" c:formatCode="yyyy/m/d">
                  <c:v>2019/7/20</c:v>
                </c:pt>
                <c:pt idx="33" c:formatCode="yyyy/m/d">
                  <c:v>2019/7/21</c:v>
                </c:pt>
                <c:pt idx="34" c:formatCode="yyyy/m/d">
                  <c:v>2019/7/22</c:v>
                </c:pt>
                <c:pt idx="35" c:formatCode="yyyy/m/d">
                  <c:v>2019/7/23</c:v>
                </c:pt>
                <c:pt idx="36" c:formatCode="yyyy/m/d">
                  <c:v>2019/7/24</c:v>
                </c:pt>
                <c:pt idx="37" c:formatCode="yyyy/m/d">
                  <c:v>2019/7/25</c:v>
                </c:pt>
                <c:pt idx="38" c:formatCode="yyyy/m/d">
                  <c:v>2019/7/26</c:v>
                </c:pt>
                <c:pt idx="39" c:formatCode="yyyy/m/d">
                  <c:v>2019/7/27</c:v>
                </c:pt>
                <c:pt idx="40" c:formatCode="yyyy/m/d">
                  <c:v>2019/7/28</c:v>
                </c:pt>
                <c:pt idx="41" c:formatCode="yyyy/m/d">
                  <c:v>2019/7/29</c:v>
                </c:pt>
                <c:pt idx="42" c:formatCode="yyyy/m/d">
                  <c:v>2019/7/30</c:v>
                </c:pt>
                <c:pt idx="43" c:formatCode="yyyy/m/d">
                  <c:v>2019/7/31</c:v>
                </c:pt>
                <c:pt idx="44" c:formatCode="yyyy/m/d">
                  <c:v>2019/8/1</c:v>
                </c:pt>
                <c:pt idx="45" c:formatCode="yyyy/m/d">
                  <c:v>2019/8/2</c:v>
                </c:pt>
                <c:pt idx="46" c:formatCode="yyyy/m/d">
                  <c:v>2019/8/3</c:v>
                </c:pt>
                <c:pt idx="47" c:formatCode="yyyy/m/d">
                  <c:v>2019/8/4</c:v>
                </c:pt>
                <c:pt idx="48" c:formatCode="yyyy/m/d">
                  <c:v>2019/8/5</c:v>
                </c:pt>
                <c:pt idx="49" c:formatCode="yyyy/m/d">
                  <c:v>2019/8/6</c:v>
                </c:pt>
                <c:pt idx="50" c:formatCode="yyyy/m/d">
                  <c:v>2019/8/7</c:v>
                </c:pt>
                <c:pt idx="51" c:formatCode="yyyy/m/d">
                  <c:v>2019/8/8</c:v>
                </c:pt>
                <c:pt idx="52" c:formatCode="yyyy/m/d">
                  <c:v>2019/8/9</c:v>
                </c:pt>
                <c:pt idx="53" c:formatCode="yyyy/m/d">
                  <c:v>2019/8/10</c:v>
                </c:pt>
                <c:pt idx="54" c:formatCode="yyyy/m/d">
                  <c:v>2019/8/11</c:v>
                </c:pt>
                <c:pt idx="55" c:formatCode="yyyy/m/d">
                  <c:v>2019/8/12</c:v>
                </c:pt>
                <c:pt idx="56" c:formatCode="yyyy/m/d">
                  <c:v>2019/8/13</c:v>
                </c:pt>
                <c:pt idx="57" c:formatCode="yyyy/m/d">
                  <c:v>2019/8/14</c:v>
                </c:pt>
                <c:pt idx="58" c:formatCode="yyyy/m/d">
                  <c:v>2019/8/15</c:v>
                </c:pt>
                <c:pt idx="59" c:formatCode="yyyy/m/d">
                  <c:v>2019/8/16</c:v>
                </c:pt>
                <c:pt idx="60" c:formatCode="yyyy/m/d">
                  <c:v>2019/8/17</c:v>
                </c:pt>
                <c:pt idx="61" c:formatCode="yyyy/m/d">
                  <c:v>2019/8/18</c:v>
                </c:pt>
                <c:pt idx="62" c:formatCode="yyyy/m/d">
                  <c:v>2019/8/19</c:v>
                </c:pt>
                <c:pt idx="63">
                  <c:v>总计</c:v>
                </c:pt>
              </c:strCache>
            </c:strRef>
          </c:cat>
          <c:val>
            <c:numRef>
              <c:f>米亚塔曼!$AA$4:$AA$67</c:f>
              <c:numCache>
                <c:formatCode>General</c:formatCode>
                <c:ptCount val="64"/>
                <c:pt idx="1">
                  <c:v>-64420070</c:v>
                </c:pt>
                <c:pt idx="2">
                  <c:v>-880061020</c:v>
                </c:pt>
                <c:pt idx="3">
                  <c:v>18615358</c:v>
                </c:pt>
                <c:pt idx="4">
                  <c:v>21200159</c:v>
                </c:pt>
                <c:pt idx="5">
                  <c:v>21007551</c:v>
                </c:pt>
                <c:pt idx="6">
                  <c:v>22898949</c:v>
                </c:pt>
                <c:pt idx="7">
                  <c:v>40576748</c:v>
                </c:pt>
                <c:pt idx="8">
                  <c:v>67982159</c:v>
                </c:pt>
                <c:pt idx="9">
                  <c:v>88224255</c:v>
                </c:pt>
                <c:pt idx="10">
                  <c:v>11455235</c:v>
                </c:pt>
                <c:pt idx="11">
                  <c:v>13624472</c:v>
                </c:pt>
                <c:pt idx="12">
                  <c:v>12318670</c:v>
                </c:pt>
                <c:pt idx="13">
                  <c:v>12734191</c:v>
                </c:pt>
                <c:pt idx="14">
                  <c:v>13399925</c:v>
                </c:pt>
                <c:pt idx="15">
                  <c:v>15636838</c:v>
                </c:pt>
                <c:pt idx="16">
                  <c:v>18234753</c:v>
                </c:pt>
                <c:pt idx="17">
                  <c:v>22229804</c:v>
                </c:pt>
                <c:pt idx="18">
                  <c:v>18334707</c:v>
                </c:pt>
                <c:pt idx="19">
                  <c:v>2465916</c:v>
                </c:pt>
                <c:pt idx="20">
                  <c:v>-22625928</c:v>
                </c:pt>
                <c:pt idx="21">
                  <c:v>-43441603</c:v>
                </c:pt>
                <c:pt idx="22">
                  <c:v>-65442028</c:v>
                </c:pt>
                <c:pt idx="23">
                  <c:v>-87620830</c:v>
                </c:pt>
                <c:pt idx="24">
                  <c:v>-113445734</c:v>
                </c:pt>
                <c:pt idx="25">
                  <c:v>-136501773</c:v>
                </c:pt>
                <c:pt idx="26">
                  <c:v>-157253156</c:v>
                </c:pt>
                <c:pt idx="27">
                  <c:v>-166480247</c:v>
                </c:pt>
                <c:pt idx="28">
                  <c:v>-158177063</c:v>
                </c:pt>
                <c:pt idx="29">
                  <c:v>-160751562</c:v>
                </c:pt>
                <c:pt idx="30">
                  <c:v>-158762051</c:v>
                </c:pt>
                <c:pt idx="31">
                  <c:v>-155309264</c:v>
                </c:pt>
                <c:pt idx="32">
                  <c:v>-154026853</c:v>
                </c:pt>
                <c:pt idx="33">
                  <c:v>-157290941</c:v>
                </c:pt>
                <c:pt idx="34">
                  <c:v>-159269162</c:v>
                </c:pt>
                <c:pt idx="35">
                  <c:v>-158659061</c:v>
                </c:pt>
                <c:pt idx="36">
                  <c:v>-179030409</c:v>
                </c:pt>
                <c:pt idx="37">
                  <c:v>-193679292</c:v>
                </c:pt>
                <c:pt idx="38">
                  <c:v>-199354295</c:v>
                </c:pt>
                <c:pt idx="39">
                  <c:v>-198504117</c:v>
                </c:pt>
                <c:pt idx="40">
                  <c:v>-44831602</c:v>
                </c:pt>
                <c:pt idx="41">
                  <c:v>-21089966</c:v>
                </c:pt>
                <c:pt idx="42">
                  <c:v>3273614</c:v>
                </c:pt>
                <c:pt idx="43">
                  <c:v>27899074</c:v>
                </c:pt>
                <c:pt idx="44">
                  <c:v>51094500</c:v>
                </c:pt>
                <c:pt idx="45">
                  <c:v>66481541</c:v>
                </c:pt>
                <c:pt idx="46">
                  <c:v>68031109</c:v>
                </c:pt>
                <c:pt idx="47">
                  <c:v>107114605</c:v>
                </c:pt>
                <c:pt idx="48">
                  <c:v>14890164</c:v>
                </c:pt>
                <c:pt idx="49">
                  <c:v>17451289</c:v>
                </c:pt>
                <c:pt idx="50">
                  <c:v>14646772</c:v>
                </c:pt>
                <c:pt idx="51">
                  <c:v>14858576</c:v>
                </c:pt>
                <c:pt idx="52">
                  <c:v>13340725</c:v>
                </c:pt>
                <c:pt idx="53">
                  <c:v>4885950</c:v>
                </c:pt>
                <c:pt idx="54">
                  <c:v>13958088</c:v>
                </c:pt>
                <c:pt idx="55">
                  <c:v>13982067</c:v>
                </c:pt>
                <c:pt idx="56">
                  <c:v>16472508</c:v>
                </c:pt>
                <c:pt idx="57">
                  <c:v>15243121</c:v>
                </c:pt>
                <c:pt idx="58">
                  <c:v>14357921</c:v>
                </c:pt>
                <c:pt idx="59">
                  <c:v>11982252</c:v>
                </c:pt>
                <c:pt idx="60">
                  <c:v>13905998</c:v>
                </c:pt>
                <c:pt idx="61">
                  <c:v>26066218</c:v>
                </c:pt>
                <c:pt idx="62">
                  <c:v>0</c:v>
                </c:pt>
                <c:pt idx="63">
                  <c:v>-2885152245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531050849"/>
        <c:axId val="794475508"/>
      </c:lineChart>
      <c:catAx>
        <c:axId val="5310508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4475508"/>
        <c:crosses val="autoZero"/>
        <c:auto val="1"/>
        <c:lblAlgn val="ctr"/>
        <c:lblOffset val="100"/>
        <c:noMultiLvlLbl val="0"/>
      </c:catAx>
      <c:valAx>
        <c:axId val="7944755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10508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外伶仃岛!$AB$3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外伶仃岛!$AB$4:$AB$20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-68357460</c:v>
                </c:pt>
                <c:pt idx="5">
                  <c:v>-38185513</c:v>
                </c:pt>
                <c:pt idx="6">
                  <c:v>-48103582</c:v>
                </c:pt>
                <c:pt idx="7">
                  <c:v>-79619268</c:v>
                </c:pt>
                <c:pt idx="8">
                  <c:v>-45630175</c:v>
                </c:pt>
                <c:pt idx="9">
                  <c:v>-83638725</c:v>
                </c:pt>
                <c:pt idx="10">
                  <c:v>-42511373</c:v>
                </c:pt>
                <c:pt idx="11">
                  <c:v>-67924330</c:v>
                </c:pt>
                <c:pt idx="12">
                  <c:v>-50656645</c:v>
                </c:pt>
                <c:pt idx="13">
                  <c:v>-82146534</c:v>
                </c:pt>
                <c:pt idx="14">
                  <c:v>-66367418</c:v>
                </c:pt>
                <c:pt idx="15">
                  <c:v>0</c:v>
                </c:pt>
                <c:pt idx="16">
                  <c:v>-831554488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外伶仃岛!$AC$3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外伶仃岛!$AC$4:$AC$20</c:f>
              <c:numCache>
                <c:formatCode>General</c:formatCode>
                <c:ptCount val="17"/>
                <c:pt idx="1">
                  <c:v>-41001983</c:v>
                </c:pt>
                <c:pt idx="2">
                  <c:v>-41145003</c:v>
                </c:pt>
                <c:pt idx="3">
                  <c:v>-76266479</c:v>
                </c:pt>
                <c:pt idx="4">
                  <c:v>93100455</c:v>
                </c:pt>
                <c:pt idx="5">
                  <c:v>2258421</c:v>
                </c:pt>
                <c:pt idx="6">
                  <c:v>2696828</c:v>
                </c:pt>
                <c:pt idx="7">
                  <c:v>5016574</c:v>
                </c:pt>
                <c:pt idx="8">
                  <c:v>46065</c:v>
                </c:pt>
                <c:pt idx="9">
                  <c:v>3837421</c:v>
                </c:pt>
                <c:pt idx="10">
                  <c:v>5168569</c:v>
                </c:pt>
                <c:pt idx="11">
                  <c:v>9113010</c:v>
                </c:pt>
                <c:pt idx="12">
                  <c:v>-1099559</c:v>
                </c:pt>
                <c:pt idx="13">
                  <c:v>1984494</c:v>
                </c:pt>
                <c:pt idx="14">
                  <c:v>7254291</c:v>
                </c:pt>
                <c:pt idx="15">
                  <c:v>15000000000</c:v>
                </c:pt>
                <c:pt idx="16">
                  <c:v>14970963104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外伶仃岛!$AD$3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外伶仃岛!$AA$4:$AA$20</c:f>
              <c:strCache>
                <c:ptCount val="17"/>
                <c:pt idx="0">
                  <c:v>(空白)</c:v>
                </c:pt>
                <c:pt idx="1" c:formatCode="yyyy/m/d">
                  <c:v>2019/8/13</c:v>
                </c:pt>
                <c:pt idx="2" c:formatCode="yyyy/m/d">
                  <c:v>2019/8/14</c:v>
                </c:pt>
                <c:pt idx="3" c:formatCode="yyyy/m/d">
                  <c:v>2019/8/15</c:v>
                </c:pt>
                <c:pt idx="4" c:formatCode="yyyy/m/d">
                  <c:v>2019/8/16</c:v>
                </c:pt>
                <c:pt idx="5" c:formatCode="yyyy/m/d">
                  <c:v>2019/8/17</c:v>
                </c:pt>
                <c:pt idx="6" c:formatCode="yyyy/m/d">
                  <c:v>2019/8/18</c:v>
                </c:pt>
                <c:pt idx="7" c:formatCode="yyyy/m/d">
                  <c:v>2019/8/19</c:v>
                </c:pt>
                <c:pt idx="8" c:formatCode="yyyy/m/d">
                  <c:v>2019/8/20</c:v>
                </c:pt>
                <c:pt idx="9" c:formatCode="yyyy/m/d">
                  <c:v>2019/8/21</c:v>
                </c:pt>
                <c:pt idx="10" c:formatCode="yyyy/m/d">
                  <c:v>2019/8/22</c:v>
                </c:pt>
                <c:pt idx="11" c:formatCode="yyyy/m/d">
                  <c:v>2019/8/23</c:v>
                </c:pt>
                <c:pt idx="12" c:formatCode="yyyy/m/d">
                  <c:v>2019/8/24</c:v>
                </c:pt>
                <c:pt idx="13" c:formatCode="yyyy/m/d">
                  <c:v>2019/8/25</c:v>
                </c:pt>
                <c:pt idx="14" c:formatCode="yyyy/m/d">
                  <c:v>2019/8/26</c:v>
                </c:pt>
                <c:pt idx="15" c:formatCode="yyyy/m/d">
                  <c:v>2019/8/27</c:v>
                </c:pt>
                <c:pt idx="16">
                  <c:v>总计</c:v>
                </c:pt>
              </c:strCache>
            </c:strRef>
          </c:cat>
          <c:val>
            <c:numRef>
              <c:f>外伶仃岛!$AD$4:$AD$20</c:f>
              <c:numCache>
                <c:formatCode>General</c:formatCode>
                <c:ptCount val="17"/>
                <c:pt idx="1">
                  <c:v>-41001983</c:v>
                </c:pt>
                <c:pt idx="2">
                  <c:v>-82146986</c:v>
                </c:pt>
                <c:pt idx="3">
                  <c:v>-117268462</c:v>
                </c:pt>
                <c:pt idx="4">
                  <c:v>10953469</c:v>
                </c:pt>
                <c:pt idx="5">
                  <c:v>13211891</c:v>
                </c:pt>
                <c:pt idx="6">
                  <c:v>15908719</c:v>
                </c:pt>
                <c:pt idx="7">
                  <c:v>18228465</c:v>
                </c:pt>
                <c:pt idx="8">
                  <c:v>38867850</c:v>
                </c:pt>
                <c:pt idx="9">
                  <c:v>63067869</c:v>
                </c:pt>
                <c:pt idx="10">
                  <c:v>109381441</c:v>
                </c:pt>
                <c:pt idx="11">
                  <c:v>148659855</c:v>
                </c:pt>
                <c:pt idx="12">
                  <c:v>19338365</c:v>
                </c:pt>
                <c:pt idx="13">
                  <c:v>20163996</c:v>
                </c:pt>
                <c:pt idx="14">
                  <c:v>20196820</c:v>
                </c:pt>
                <c:pt idx="15">
                  <c:v>0</c:v>
                </c:pt>
                <c:pt idx="16">
                  <c:v>237561309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9130293"/>
        <c:axId val="433517918"/>
      </c:lineChart>
      <c:catAx>
        <c:axId val="27913029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3517918"/>
        <c:crosses val="autoZero"/>
        <c:auto val="1"/>
        <c:lblAlgn val="ctr"/>
        <c:lblOffset val="100"/>
        <c:noMultiLvlLbl val="0"/>
      </c:catAx>
      <c:valAx>
        <c:axId val="43351791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7913029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Santísima!$AB$3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Santísima!$AB$4:$AB$32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-47713298</c:v>
                </c:pt>
                <c:pt idx="5">
                  <c:v>-87457027</c:v>
                </c:pt>
                <c:pt idx="6">
                  <c:v>-44452116</c:v>
                </c:pt>
                <c:pt idx="7">
                  <c:v>-71025233</c:v>
                </c:pt>
                <c:pt idx="8">
                  <c:v>-52969238</c:v>
                </c:pt>
                <c:pt idx="9">
                  <c:v>-85896714</c:v>
                </c:pt>
                <c:pt idx="10">
                  <c:v>-69397245</c:v>
                </c:pt>
                <c:pt idx="11">
                  <c:v>-48388156</c:v>
                </c:pt>
                <c:pt idx="12">
                  <c:v>-78816860</c:v>
                </c:pt>
                <c:pt idx="13">
                  <c:v>-42638140</c:v>
                </c:pt>
                <c:pt idx="14">
                  <c:v>-81865077</c:v>
                </c:pt>
                <c:pt idx="15">
                  <c:v>-44271807</c:v>
                </c:pt>
                <c:pt idx="16">
                  <c:v>-77028439</c:v>
                </c:pt>
                <c:pt idx="17">
                  <c:v>-43758328</c:v>
                </c:pt>
                <c:pt idx="18">
                  <c:v>-85279119</c:v>
                </c:pt>
                <c:pt idx="19">
                  <c:v>-45158209</c:v>
                </c:pt>
                <c:pt idx="20">
                  <c:v>-70762578</c:v>
                </c:pt>
                <c:pt idx="21">
                  <c:v>-41100070</c:v>
                </c:pt>
                <c:pt idx="22">
                  <c:v>-50615281</c:v>
                </c:pt>
                <c:pt idx="23">
                  <c:v>-63941593</c:v>
                </c:pt>
                <c:pt idx="24">
                  <c:v>-49718468</c:v>
                </c:pt>
                <c:pt idx="25">
                  <c:v>-40679822</c:v>
                </c:pt>
                <c:pt idx="26">
                  <c:v>-40838835</c:v>
                </c:pt>
                <c:pt idx="27">
                  <c:v>0</c:v>
                </c:pt>
                <c:pt idx="28">
                  <c:v>-1531392414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Santísima!$AC$3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Santísima!$AC$4:$AC$32</c:f>
              <c:numCache>
                <c:formatCode>General</c:formatCode>
                <c:ptCount val="29"/>
                <c:pt idx="1">
                  <c:v>-34067067</c:v>
                </c:pt>
                <c:pt idx="2">
                  <c:v>-50299622</c:v>
                </c:pt>
                <c:pt idx="3">
                  <c:v>-83254072</c:v>
                </c:pt>
                <c:pt idx="4">
                  <c:v>130723271</c:v>
                </c:pt>
                <c:pt idx="5">
                  <c:v>136648785</c:v>
                </c:pt>
                <c:pt idx="6">
                  <c:v>3804730</c:v>
                </c:pt>
                <c:pt idx="7">
                  <c:v>2644983</c:v>
                </c:pt>
                <c:pt idx="8">
                  <c:v>5586088</c:v>
                </c:pt>
                <c:pt idx="9">
                  <c:v>5640223</c:v>
                </c:pt>
                <c:pt idx="10">
                  <c:v>5100859</c:v>
                </c:pt>
                <c:pt idx="11">
                  <c:v>3637687</c:v>
                </c:pt>
                <c:pt idx="12">
                  <c:v>6099524</c:v>
                </c:pt>
                <c:pt idx="13">
                  <c:v>3639248</c:v>
                </c:pt>
                <c:pt idx="14">
                  <c:v>7070855</c:v>
                </c:pt>
                <c:pt idx="15">
                  <c:v>1154766</c:v>
                </c:pt>
                <c:pt idx="16">
                  <c:v>4284558</c:v>
                </c:pt>
                <c:pt idx="17">
                  <c:v>3551510</c:v>
                </c:pt>
                <c:pt idx="18">
                  <c:v>10643458</c:v>
                </c:pt>
                <c:pt idx="19">
                  <c:v>1198750</c:v>
                </c:pt>
                <c:pt idx="20">
                  <c:v>917487</c:v>
                </c:pt>
                <c:pt idx="21">
                  <c:v>1142520</c:v>
                </c:pt>
                <c:pt idx="22">
                  <c:v>1192693</c:v>
                </c:pt>
                <c:pt idx="23">
                  <c:v>6595222</c:v>
                </c:pt>
                <c:pt idx="24">
                  <c:v>5146321</c:v>
                </c:pt>
                <c:pt idx="25">
                  <c:v>803791</c:v>
                </c:pt>
                <c:pt idx="26">
                  <c:v>3866605</c:v>
                </c:pt>
                <c:pt idx="27">
                  <c:v>11136747222</c:v>
                </c:pt>
                <c:pt idx="28">
                  <c:v>11320220395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Santísima!$AD$3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Santísima!$AA$4:$AA$32</c:f>
              <c:strCache>
                <c:ptCount val="29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>
                  <c:v>总计</c:v>
                </c:pt>
              </c:strCache>
            </c:strRef>
          </c:cat>
          <c:val>
            <c:numRef>
              <c:f>Santísima!$AD$4:$AD$32</c:f>
              <c:numCache>
                <c:formatCode>General</c:formatCode>
                <c:ptCount val="29"/>
                <c:pt idx="1">
                  <c:v>-34067067</c:v>
                </c:pt>
                <c:pt idx="2">
                  <c:v>-84366689</c:v>
                </c:pt>
                <c:pt idx="3">
                  <c:v>-117321139</c:v>
                </c:pt>
                <c:pt idx="4">
                  <c:v>13402132</c:v>
                </c:pt>
                <c:pt idx="5">
                  <c:v>19327646</c:v>
                </c:pt>
                <c:pt idx="6">
                  <c:v>23132376</c:v>
                </c:pt>
                <c:pt idx="7">
                  <c:v>23420514</c:v>
                </c:pt>
                <c:pt idx="8">
                  <c:v>29006602</c:v>
                </c:pt>
                <c:pt idx="9">
                  <c:v>63127804</c:v>
                </c:pt>
                <c:pt idx="10">
                  <c:v>127002629</c:v>
                </c:pt>
                <c:pt idx="11">
                  <c:v>155066287</c:v>
                </c:pt>
                <c:pt idx="12">
                  <c:v>27734559</c:v>
                </c:pt>
                <c:pt idx="13">
                  <c:v>24000408</c:v>
                </c:pt>
                <c:pt idx="14">
                  <c:v>25075170</c:v>
                </c:pt>
                <c:pt idx="15">
                  <c:v>25941798</c:v>
                </c:pt>
                <c:pt idx="16">
                  <c:v>23485502</c:v>
                </c:pt>
                <c:pt idx="17">
                  <c:v>26982877</c:v>
                </c:pt>
                <c:pt idx="18">
                  <c:v>28098395</c:v>
                </c:pt>
                <c:pt idx="19">
                  <c:v>26589164</c:v>
                </c:pt>
                <c:pt idx="20">
                  <c:v>22916358</c:v>
                </c:pt>
                <c:pt idx="21">
                  <c:v>20419630</c:v>
                </c:pt>
                <c:pt idx="22">
                  <c:v>18180716</c:v>
                </c:pt>
                <c:pt idx="23">
                  <c:v>22471764</c:v>
                </c:pt>
                <c:pt idx="24">
                  <c:v>24488293</c:v>
                </c:pt>
                <c:pt idx="25">
                  <c:v>21740574</c:v>
                </c:pt>
                <c:pt idx="26">
                  <c:v>18515231</c:v>
                </c:pt>
                <c:pt idx="27">
                  <c:v>0</c:v>
                </c:pt>
                <c:pt idx="28">
                  <c:v>574371534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5924874"/>
        <c:axId val="716598412"/>
      </c:lineChart>
      <c:catAx>
        <c:axId val="3359248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6598412"/>
        <c:crosses val="autoZero"/>
        <c:auto val="1"/>
        <c:lblAlgn val="ctr"/>
        <c:lblOffset val="100"/>
        <c:noMultiLvlLbl val="0"/>
      </c:catAx>
      <c:valAx>
        <c:axId val="7165984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59248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LasLomas!$AB$3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LasLomas!$AB$4:$AB$36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-50099605</c:v>
                </c:pt>
                <c:pt idx="5">
                  <c:v>-91831055</c:v>
                </c:pt>
                <c:pt idx="6">
                  <c:v>-46675320</c:v>
                </c:pt>
                <c:pt idx="7">
                  <c:v>-74577450</c:v>
                </c:pt>
                <c:pt idx="8">
                  <c:v>-55618413</c:v>
                </c:pt>
                <c:pt idx="9">
                  <c:v>-90192706</c:v>
                </c:pt>
                <c:pt idx="10">
                  <c:v>-72868041</c:v>
                </c:pt>
                <c:pt idx="11">
                  <c:v>-50808214</c:v>
                </c:pt>
                <c:pt idx="12">
                  <c:v>-82758763</c:v>
                </c:pt>
                <c:pt idx="13">
                  <c:v>-44770124</c:v>
                </c:pt>
                <c:pt idx="14">
                  <c:v>-85958936</c:v>
                </c:pt>
                <c:pt idx="15">
                  <c:v>-46485993</c:v>
                </c:pt>
                <c:pt idx="16">
                  <c:v>-80880897</c:v>
                </c:pt>
                <c:pt idx="17">
                  <c:v>-45946833</c:v>
                </c:pt>
                <c:pt idx="18">
                  <c:v>-89544222</c:v>
                </c:pt>
                <c:pt idx="19">
                  <c:v>-47416230</c:v>
                </c:pt>
                <c:pt idx="20">
                  <c:v>-74301162</c:v>
                </c:pt>
                <c:pt idx="21">
                  <c:v>-43155626</c:v>
                </c:pt>
                <c:pt idx="22">
                  <c:v>-53146726</c:v>
                </c:pt>
                <c:pt idx="23">
                  <c:v>-67139532</c:v>
                </c:pt>
                <c:pt idx="24">
                  <c:v>-52205050</c:v>
                </c:pt>
                <c:pt idx="25">
                  <c:v>-42714360</c:v>
                </c:pt>
                <c:pt idx="26">
                  <c:v>-42881326</c:v>
                </c:pt>
                <c:pt idx="27">
                  <c:v>-85244363</c:v>
                </c:pt>
                <c:pt idx="28">
                  <c:v>-79208260</c:v>
                </c:pt>
                <c:pt idx="29">
                  <c:v>-62181057</c:v>
                </c:pt>
                <c:pt idx="30">
                  <c:v>-47416726</c:v>
                </c:pt>
                <c:pt idx="31">
                  <c:v>0</c:v>
                </c:pt>
                <c:pt idx="32">
                  <c:v>-1881867556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LasLomas!$AC$3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LasLomas!$AC$4:$AC$36</c:f>
              <c:numCache>
                <c:formatCode>General</c:formatCode>
                <c:ptCount val="33"/>
                <c:pt idx="1">
                  <c:v>-35607392</c:v>
                </c:pt>
                <c:pt idx="2">
                  <c:v>-52815279</c:v>
                </c:pt>
                <c:pt idx="3">
                  <c:v>-87417895</c:v>
                </c:pt>
                <c:pt idx="4">
                  <c:v>140469131</c:v>
                </c:pt>
                <c:pt idx="5">
                  <c:v>141909407</c:v>
                </c:pt>
                <c:pt idx="6">
                  <c:v>6956167</c:v>
                </c:pt>
                <c:pt idx="7">
                  <c:v>8602502</c:v>
                </c:pt>
                <c:pt idx="8">
                  <c:v>-590902</c:v>
                </c:pt>
                <c:pt idx="9">
                  <c:v>2370070</c:v>
                </c:pt>
                <c:pt idx="10">
                  <c:v>3697326</c:v>
                </c:pt>
                <c:pt idx="11">
                  <c:v>4972635</c:v>
                </c:pt>
                <c:pt idx="12">
                  <c:v>11902001</c:v>
                </c:pt>
                <c:pt idx="13">
                  <c:v>3154199</c:v>
                </c:pt>
                <c:pt idx="14">
                  <c:v>10672668</c:v>
                </c:pt>
                <c:pt idx="15">
                  <c:v>5238102</c:v>
                </c:pt>
                <c:pt idx="16">
                  <c:v>6021018</c:v>
                </c:pt>
                <c:pt idx="17">
                  <c:v>-185591</c:v>
                </c:pt>
                <c:pt idx="18">
                  <c:v>7967345</c:v>
                </c:pt>
                <c:pt idx="19">
                  <c:v>7167837</c:v>
                </c:pt>
                <c:pt idx="20">
                  <c:v>9537752</c:v>
                </c:pt>
                <c:pt idx="21">
                  <c:v>4352231</c:v>
                </c:pt>
                <c:pt idx="22">
                  <c:v>1898041</c:v>
                </c:pt>
                <c:pt idx="23">
                  <c:v>-613934</c:v>
                </c:pt>
                <c:pt idx="24">
                  <c:v>4240730</c:v>
                </c:pt>
                <c:pt idx="25">
                  <c:v>-909952</c:v>
                </c:pt>
                <c:pt idx="26">
                  <c:v>5725806</c:v>
                </c:pt>
                <c:pt idx="27">
                  <c:v>13714988</c:v>
                </c:pt>
                <c:pt idx="28">
                  <c:v>11416152</c:v>
                </c:pt>
                <c:pt idx="29">
                  <c:v>4994803</c:v>
                </c:pt>
                <c:pt idx="30">
                  <c:v>1382184</c:v>
                </c:pt>
                <c:pt idx="31">
                  <c:v>38860251000</c:v>
                </c:pt>
                <c:pt idx="32">
                  <c:v>39100473150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LasLomas!$AD$3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LasLomas!$AA$4:$AA$36</c:f>
              <c:strCache>
                <c:ptCount val="33"/>
                <c:pt idx="0">
                  <c:v>(空白)</c:v>
                </c:pt>
                <c:pt idx="1" c:formatCode="yyyy/m/d">
                  <c:v>2019/8/17</c:v>
                </c:pt>
                <c:pt idx="2" c:formatCode="yyyy/m/d">
                  <c:v>2019/8/18</c:v>
                </c:pt>
                <c:pt idx="3" c:formatCode="yyyy/m/d">
                  <c:v>2019/8/19</c:v>
                </c:pt>
                <c:pt idx="4" c:formatCode="yyyy/m/d">
                  <c:v>2019/8/20</c:v>
                </c:pt>
                <c:pt idx="5" c:formatCode="yyyy/m/d">
                  <c:v>2019/8/21</c:v>
                </c:pt>
                <c:pt idx="6" c:formatCode="yyyy/m/d">
                  <c:v>2019/8/22</c:v>
                </c:pt>
                <c:pt idx="7" c:formatCode="yyyy/m/d">
                  <c:v>2019/8/23</c:v>
                </c:pt>
                <c:pt idx="8" c:formatCode="yyyy/m/d">
                  <c:v>2019/8/24</c:v>
                </c:pt>
                <c:pt idx="9" c:formatCode="yyyy/m/d">
                  <c:v>2019/8/25</c:v>
                </c:pt>
                <c:pt idx="10" c:formatCode="yyyy/m/d">
                  <c:v>2019/8/26</c:v>
                </c:pt>
                <c:pt idx="11" c:formatCode="yyyy/m/d">
                  <c:v>2019/8/27</c:v>
                </c:pt>
                <c:pt idx="12" c:formatCode="yyyy/m/d">
                  <c:v>2019/8/28</c:v>
                </c:pt>
                <c:pt idx="13" c:formatCode="yyyy/m/d">
                  <c:v>2019/8/29</c:v>
                </c:pt>
                <c:pt idx="14" c:formatCode="yyyy/m/d">
                  <c:v>2019/8/30</c:v>
                </c:pt>
                <c:pt idx="15" c:formatCode="yyyy/m/d">
                  <c:v>2019/8/31</c:v>
                </c:pt>
                <c:pt idx="16" c:formatCode="yyyy/m/d">
                  <c:v>2019/9/1</c:v>
                </c:pt>
                <c:pt idx="17" c:formatCode="yyyy/m/d">
                  <c:v>2019/9/2</c:v>
                </c:pt>
                <c:pt idx="18" c:formatCode="yyyy/m/d">
                  <c:v>2019/9/3</c:v>
                </c:pt>
                <c:pt idx="19" c:formatCode="yyyy/m/d">
                  <c:v>2019/9/4</c:v>
                </c:pt>
                <c:pt idx="20" c:formatCode="yyyy/m/d">
                  <c:v>2019/9/5</c:v>
                </c:pt>
                <c:pt idx="21" c:formatCode="yyyy/m/d">
                  <c:v>2019/9/6</c:v>
                </c:pt>
                <c:pt idx="22" c:formatCode="yyyy/m/d">
                  <c:v>2019/9/7</c:v>
                </c:pt>
                <c:pt idx="23" c:formatCode="yyyy/m/d">
                  <c:v>2019/9/8</c:v>
                </c:pt>
                <c:pt idx="24" c:formatCode="yyyy/m/d">
                  <c:v>2019/9/9</c:v>
                </c:pt>
                <c:pt idx="25" c:formatCode="yyyy/m/d">
                  <c:v>2019/9/10</c:v>
                </c:pt>
                <c:pt idx="26" c:formatCode="yyyy/m/d">
                  <c:v>2019/9/11</c:v>
                </c:pt>
                <c:pt idx="27" c:formatCode="yyyy/m/d">
                  <c:v>2019/9/12</c:v>
                </c:pt>
                <c:pt idx="28" c:formatCode="yyyy/m/d">
                  <c:v>2019/9/13</c:v>
                </c:pt>
                <c:pt idx="29" c:formatCode="yyyy/m/d">
                  <c:v>2019/9/14</c:v>
                </c:pt>
                <c:pt idx="30" c:formatCode="yyyy/m/d">
                  <c:v>2019/9/15</c:v>
                </c:pt>
                <c:pt idx="31" c:formatCode="yyyy/m/d">
                  <c:v>2019/9/16</c:v>
                </c:pt>
                <c:pt idx="32">
                  <c:v>总计</c:v>
                </c:pt>
              </c:strCache>
            </c:strRef>
          </c:cat>
          <c:val>
            <c:numRef>
              <c:f>LasLomas!$AD$4:$AD$36</c:f>
              <c:numCache>
                <c:formatCode>General</c:formatCode>
                <c:ptCount val="33"/>
                <c:pt idx="1">
                  <c:v>-35607392</c:v>
                </c:pt>
                <c:pt idx="2">
                  <c:v>-88422671</c:v>
                </c:pt>
                <c:pt idx="3">
                  <c:v>-123025287</c:v>
                </c:pt>
                <c:pt idx="4">
                  <c:v>17443844</c:v>
                </c:pt>
                <c:pt idx="5">
                  <c:v>18884120</c:v>
                </c:pt>
                <c:pt idx="6">
                  <c:v>25840287</c:v>
                </c:pt>
                <c:pt idx="7">
                  <c:v>27489839</c:v>
                </c:pt>
                <c:pt idx="8">
                  <c:v>26898937</c:v>
                </c:pt>
                <c:pt idx="9">
                  <c:v>65467301</c:v>
                </c:pt>
                <c:pt idx="10">
                  <c:v>127973952</c:v>
                </c:pt>
                <c:pt idx="11">
                  <c:v>158594185</c:v>
                </c:pt>
                <c:pt idx="12">
                  <c:v>25023271</c:v>
                </c:pt>
                <c:pt idx="13">
                  <c:v>26733977</c:v>
                </c:pt>
                <c:pt idx="14">
                  <c:v>27299496</c:v>
                </c:pt>
                <c:pt idx="15">
                  <c:v>30888046</c:v>
                </c:pt>
                <c:pt idx="16">
                  <c:v>32261864</c:v>
                </c:pt>
                <c:pt idx="17">
                  <c:v>29115301</c:v>
                </c:pt>
                <c:pt idx="18">
                  <c:v>36563032</c:v>
                </c:pt>
                <c:pt idx="19">
                  <c:v>38727085</c:v>
                </c:pt>
                <c:pt idx="20">
                  <c:v>34198783</c:v>
                </c:pt>
                <c:pt idx="21">
                  <c:v>35396815</c:v>
                </c:pt>
                <c:pt idx="22">
                  <c:v>29776387</c:v>
                </c:pt>
                <c:pt idx="23">
                  <c:v>24716917</c:v>
                </c:pt>
                <c:pt idx="24">
                  <c:v>28174721</c:v>
                </c:pt>
                <c:pt idx="25">
                  <c:v>27450360</c:v>
                </c:pt>
                <c:pt idx="26">
                  <c:v>25023230</c:v>
                </c:pt>
                <c:pt idx="27">
                  <c:v>25844575</c:v>
                </c:pt>
                <c:pt idx="28">
                  <c:v>26901630</c:v>
                </c:pt>
                <c:pt idx="29">
                  <c:v>23583595</c:v>
                </c:pt>
                <c:pt idx="30">
                  <c:v>24398675</c:v>
                </c:pt>
                <c:pt idx="31">
                  <c:v>0</c:v>
                </c:pt>
                <c:pt idx="32">
                  <c:v>773614875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67084668"/>
        <c:axId val="397930960"/>
      </c:lineChart>
      <c:catAx>
        <c:axId val="26708466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7930960"/>
        <c:crosses val="autoZero"/>
        <c:auto val="1"/>
        <c:lblAlgn val="ctr"/>
        <c:lblOffset val="100"/>
        <c:noMultiLvlLbl val="0"/>
      </c:catAx>
      <c:valAx>
        <c:axId val="3979309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846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0938262"/>
        <c:axId val="264536005"/>
      </c:lineChart>
      <c:catAx>
        <c:axId val="8109382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536005"/>
        <c:crosses val="autoZero"/>
        <c:auto val="1"/>
        <c:lblAlgn val="ctr"/>
        <c:lblOffset val="100"/>
        <c:noMultiLvlLbl val="0"/>
      </c:catAx>
      <c:valAx>
        <c:axId val="2645360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09382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Tycoon计算.xlsx]电子城IT产业园!数据透视表17</c:name>
    <c:fmtId val="2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电子城IT产业园!$AC$3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电子城IT产业园!$AC$4:$AC$128</c:f>
              <c:numCache>
                <c:formatCode>General</c:formatCode>
                <c:ptCount val="124"/>
                <c:pt idx="1">
                  <c:v>0</c:v>
                </c:pt>
                <c:pt idx="2">
                  <c:v>-364</c:v>
                </c:pt>
                <c:pt idx="3">
                  <c:v>-404</c:v>
                </c:pt>
                <c:pt idx="4">
                  <c:v>-719</c:v>
                </c:pt>
                <c:pt idx="5">
                  <c:v>-395</c:v>
                </c:pt>
                <c:pt idx="6">
                  <c:v>-662</c:v>
                </c:pt>
                <c:pt idx="7">
                  <c:v>-373</c:v>
                </c:pt>
                <c:pt idx="8">
                  <c:v>-432</c:v>
                </c:pt>
                <c:pt idx="9">
                  <c:v>-651</c:v>
                </c:pt>
                <c:pt idx="11">
                  <c:v>-721</c:v>
                </c:pt>
                <c:pt idx="12">
                  <c:v>-327</c:v>
                </c:pt>
                <c:pt idx="13">
                  <c:v>-340</c:v>
                </c:pt>
                <c:pt idx="14">
                  <c:v>-630</c:v>
                </c:pt>
                <c:pt idx="15">
                  <c:v>-367</c:v>
                </c:pt>
                <c:pt idx="16">
                  <c:v>-475</c:v>
                </c:pt>
                <c:pt idx="17">
                  <c:v>-366</c:v>
                </c:pt>
                <c:pt idx="18">
                  <c:v>-422</c:v>
                </c:pt>
                <c:pt idx="19">
                  <c:v>-702</c:v>
                </c:pt>
                <c:pt idx="20">
                  <c:v>-636</c:v>
                </c:pt>
                <c:pt idx="21">
                  <c:v>-357</c:v>
                </c:pt>
                <c:pt idx="22">
                  <c:v>-715</c:v>
                </c:pt>
                <c:pt idx="23">
                  <c:v>-698</c:v>
                </c:pt>
                <c:pt idx="24">
                  <c:v>-398</c:v>
                </c:pt>
                <c:pt idx="25">
                  <c:v>-757</c:v>
                </c:pt>
                <c:pt idx="26">
                  <c:v>-1055</c:v>
                </c:pt>
                <c:pt idx="27">
                  <c:v>-1046</c:v>
                </c:pt>
                <c:pt idx="28">
                  <c:v>-373</c:v>
                </c:pt>
                <c:pt idx="29">
                  <c:v>-701</c:v>
                </c:pt>
                <c:pt idx="30">
                  <c:v>-626</c:v>
                </c:pt>
                <c:pt idx="31">
                  <c:v>-361</c:v>
                </c:pt>
                <c:pt idx="32">
                  <c:v>-358</c:v>
                </c:pt>
                <c:pt idx="33">
                  <c:v>-413</c:v>
                </c:pt>
                <c:pt idx="34">
                  <c:v>-725</c:v>
                </c:pt>
                <c:pt idx="35">
                  <c:v>-544</c:v>
                </c:pt>
                <c:pt idx="36">
                  <c:v>-406</c:v>
                </c:pt>
                <c:pt idx="37">
                  <c:v>-351</c:v>
                </c:pt>
                <c:pt idx="38">
                  <c:v>-332</c:v>
                </c:pt>
                <c:pt idx="39">
                  <c:v>-667</c:v>
                </c:pt>
                <c:pt idx="40">
                  <c:v>-381</c:v>
                </c:pt>
                <c:pt idx="41">
                  <c:v>-438</c:v>
                </c:pt>
                <c:pt idx="42">
                  <c:v>-643</c:v>
                </c:pt>
                <c:pt idx="43">
                  <c:v>-390</c:v>
                </c:pt>
                <c:pt idx="44">
                  <c:v>-335</c:v>
                </c:pt>
                <c:pt idx="45">
                  <c:v>-659</c:v>
                </c:pt>
                <c:pt idx="46">
                  <c:v>-622</c:v>
                </c:pt>
                <c:pt idx="47">
                  <c:v>-34768</c:v>
                </c:pt>
                <c:pt idx="48">
                  <c:v>-36001</c:v>
                </c:pt>
                <c:pt idx="49">
                  <c:v>-38548</c:v>
                </c:pt>
                <c:pt idx="50">
                  <c:v>-34876</c:v>
                </c:pt>
                <c:pt idx="51">
                  <c:v>-38011</c:v>
                </c:pt>
                <c:pt idx="52">
                  <c:v>-34793</c:v>
                </c:pt>
                <c:pt idx="53">
                  <c:v>-59812</c:v>
                </c:pt>
                <c:pt idx="54">
                  <c:v>-39503</c:v>
                </c:pt>
                <c:pt idx="55">
                  <c:v>-33316</c:v>
                </c:pt>
                <c:pt idx="56">
                  <c:v>-66487</c:v>
                </c:pt>
                <c:pt idx="57">
                  <c:v>-59918</c:v>
                </c:pt>
                <c:pt idx="58">
                  <c:v>-38030</c:v>
                </c:pt>
                <c:pt idx="59">
                  <c:v>-59774</c:v>
                </c:pt>
                <c:pt idx="60">
                  <c:v>-45824</c:v>
                </c:pt>
                <c:pt idx="61">
                  <c:v>-38658</c:v>
                </c:pt>
                <c:pt idx="62">
                  <c:v>-55467</c:v>
                </c:pt>
                <c:pt idx="63">
                  <c:v>-36366</c:v>
                </c:pt>
                <c:pt idx="64">
                  <c:v>-60184</c:v>
                </c:pt>
                <c:pt idx="65">
                  <c:v>-38451</c:v>
                </c:pt>
                <c:pt idx="66">
                  <c:v>-38452</c:v>
                </c:pt>
                <c:pt idx="67">
                  <c:v>-36266</c:v>
                </c:pt>
                <c:pt idx="68">
                  <c:v>-29413</c:v>
                </c:pt>
                <c:pt idx="69">
                  <c:v>-44420</c:v>
                </c:pt>
                <c:pt idx="70">
                  <c:v>-48695</c:v>
                </c:pt>
                <c:pt idx="71">
                  <c:v>-50167</c:v>
                </c:pt>
                <c:pt idx="72">
                  <c:v>-42265</c:v>
                </c:pt>
                <c:pt idx="73">
                  <c:v>-35774</c:v>
                </c:pt>
                <c:pt idx="74">
                  <c:v>-66311</c:v>
                </c:pt>
                <c:pt idx="75">
                  <c:v>-59435</c:v>
                </c:pt>
                <c:pt idx="76">
                  <c:v>-62099</c:v>
                </c:pt>
                <c:pt idx="77">
                  <c:v>-41825</c:v>
                </c:pt>
                <c:pt idx="78">
                  <c:v>-69226</c:v>
                </c:pt>
                <c:pt idx="79">
                  <c:v>-39674</c:v>
                </c:pt>
                <c:pt idx="80">
                  <c:v>-72721</c:v>
                </c:pt>
                <c:pt idx="81">
                  <c:v>-36962</c:v>
                </c:pt>
                <c:pt idx="82">
                  <c:v>-59058</c:v>
                </c:pt>
                <c:pt idx="83">
                  <c:v>-44044</c:v>
                </c:pt>
                <c:pt idx="84">
                  <c:v>-71423</c:v>
                </c:pt>
                <c:pt idx="85">
                  <c:v>-57704</c:v>
                </c:pt>
                <c:pt idx="86">
                  <c:v>-40235</c:v>
                </c:pt>
                <c:pt idx="87">
                  <c:v>-65537</c:v>
                </c:pt>
                <c:pt idx="88">
                  <c:v>-35454</c:v>
                </c:pt>
                <c:pt idx="89">
                  <c:v>-68071</c:v>
                </c:pt>
                <c:pt idx="90">
                  <c:v>-36812</c:v>
                </c:pt>
                <c:pt idx="91">
                  <c:v>-64049</c:v>
                </c:pt>
                <c:pt idx="92">
                  <c:v>-36385</c:v>
                </c:pt>
                <c:pt idx="93">
                  <c:v>-70910</c:v>
                </c:pt>
                <c:pt idx="94">
                  <c:v>-37549</c:v>
                </c:pt>
                <c:pt idx="95">
                  <c:v>-58839</c:v>
                </c:pt>
                <c:pt idx="96">
                  <c:v>-34175</c:v>
                </c:pt>
                <c:pt idx="97">
                  <c:v>-42086</c:v>
                </c:pt>
                <c:pt idx="98">
                  <c:v>-53167</c:v>
                </c:pt>
                <c:pt idx="99">
                  <c:v>-41341</c:v>
                </c:pt>
                <c:pt idx="100">
                  <c:v>-33826</c:v>
                </c:pt>
                <c:pt idx="101">
                  <c:v>-33958</c:v>
                </c:pt>
                <c:pt idx="102">
                  <c:v>-67505</c:v>
                </c:pt>
                <c:pt idx="103">
                  <c:v>-62725</c:v>
                </c:pt>
                <c:pt idx="104">
                  <c:v>-57391</c:v>
                </c:pt>
                <c:pt idx="105">
                  <c:v>-43071</c:v>
                </c:pt>
                <c:pt idx="106">
                  <c:v>-57881</c:v>
                </c:pt>
                <c:pt idx="107">
                  <c:v>-39069</c:v>
                </c:pt>
                <c:pt idx="108">
                  <c:v>-59209</c:v>
                </c:pt>
                <c:pt idx="109">
                  <c:v>-58018</c:v>
                </c:pt>
                <c:pt idx="110">
                  <c:v>-38461</c:v>
                </c:pt>
                <c:pt idx="111">
                  <c:v>-42207</c:v>
                </c:pt>
                <c:pt idx="112">
                  <c:v>-74278</c:v>
                </c:pt>
                <c:pt idx="113">
                  <c:v>-60559</c:v>
                </c:pt>
                <c:pt idx="114">
                  <c:v>-60588</c:v>
                </c:pt>
                <c:pt idx="115">
                  <c:v>-39826</c:v>
                </c:pt>
                <c:pt idx="116">
                  <c:v>-39579</c:v>
                </c:pt>
                <c:pt idx="117">
                  <c:v>-72899</c:v>
                </c:pt>
                <c:pt idx="118">
                  <c:v>-62637</c:v>
                </c:pt>
                <c:pt idx="119">
                  <c:v>-34620</c:v>
                </c:pt>
                <c:pt idx="120">
                  <c:v>-45501</c:v>
                </c:pt>
                <c:pt idx="121">
                  <c:v>-49622</c:v>
                </c:pt>
                <c:pt idx="122">
                  <c:v>-80764</c:v>
                </c:pt>
                <c:pt idx="1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电子城IT产业园!$AD$3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电子城IT产业园!$AD$4:$AD$128</c:f>
              <c:numCache>
                <c:formatCode>General</c:formatCode>
                <c:ptCount val="124"/>
                <c:pt idx="1">
                  <c:v>445</c:v>
                </c:pt>
                <c:pt idx="2">
                  <c:v>837</c:v>
                </c:pt>
                <c:pt idx="3">
                  <c:v>1087</c:v>
                </c:pt>
                <c:pt idx="4">
                  <c:v>1874</c:v>
                </c:pt>
                <c:pt idx="5">
                  <c:v>832</c:v>
                </c:pt>
                <c:pt idx="6">
                  <c:v>1413</c:v>
                </c:pt>
                <c:pt idx="7">
                  <c:v>752</c:v>
                </c:pt>
                <c:pt idx="8">
                  <c:v>769</c:v>
                </c:pt>
                <c:pt idx="9">
                  <c:v>1430</c:v>
                </c:pt>
                <c:pt idx="11">
                  <c:v>1532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12</c:v>
                </c:pt>
                <c:pt idx="21">
                  <c:v>-16</c:v>
                </c:pt>
                <c:pt idx="22">
                  <c:v>19</c:v>
                </c:pt>
                <c:pt idx="23">
                  <c:v>18</c:v>
                </c:pt>
                <c:pt idx="24">
                  <c:v>45</c:v>
                </c:pt>
                <c:pt idx="25">
                  <c:v>63</c:v>
                </c:pt>
                <c:pt idx="26">
                  <c:v>43</c:v>
                </c:pt>
                <c:pt idx="27">
                  <c:v>45</c:v>
                </c:pt>
                <c:pt idx="28">
                  <c:v>-9</c:v>
                </c:pt>
                <c:pt idx="29">
                  <c:v>7</c:v>
                </c:pt>
                <c:pt idx="30">
                  <c:v>45</c:v>
                </c:pt>
                <c:pt idx="31">
                  <c:v>40</c:v>
                </c:pt>
                <c:pt idx="32">
                  <c:v>30</c:v>
                </c:pt>
                <c:pt idx="33">
                  <c:v>87</c:v>
                </c:pt>
                <c:pt idx="34">
                  <c:v>110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#N/A</c:v>
                </c:pt>
                <c:pt idx="42">
                  <c:v>#N/A</c:v>
                </c:pt>
                <c:pt idx="43">
                  <c:v>#N/A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249181</c:v>
                </c:pt>
                <c:pt idx="57">
                  <c:v>8387</c:v>
                </c:pt>
                <c:pt idx="58">
                  <c:v>3603</c:v>
                </c:pt>
                <c:pt idx="59">
                  <c:v>6085</c:v>
                </c:pt>
                <c:pt idx="60">
                  <c:v>1359</c:v>
                </c:pt>
                <c:pt idx="61">
                  <c:v>2006</c:v>
                </c:pt>
                <c:pt idx="62">
                  <c:v>2130</c:v>
                </c:pt>
                <c:pt idx="63">
                  <c:v>4728</c:v>
                </c:pt>
                <c:pt idx="64">
                  <c:v>6477</c:v>
                </c:pt>
                <c:pt idx="65">
                  <c:v>7764</c:v>
                </c:pt>
                <c:pt idx="66">
                  <c:v>4526</c:v>
                </c:pt>
                <c:pt idx="67">
                  <c:v>2268</c:v>
                </c:pt>
                <c:pt idx="68">
                  <c:v>4952</c:v>
                </c:pt>
                <c:pt idx="69">
                  <c:v>-11989</c:v>
                </c:pt>
                <c:pt idx="70">
                  <c:v>1601</c:v>
                </c:pt>
                <c:pt idx="71">
                  <c:v>17778</c:v>
                </c:pt>
                <c:pt idx="72">
                  <c:v>2121</c:v>
                </c:pt>
                <c:pt idx="73">
                  <c:v>6881</c:v>
                </c:pt>
                <c:pt idx="74">
                  <c:v>8687</c:v>
                </c:pt>
                <c:pt idx="75">
                  <c:v>5824</c:v>
                </c:pt>
                <c:pt idx="76">
                  <c:v>5541</c:v>
                </c:pt>
                <c:pt idx="77">
                  <c:v>5412</c:v>
                </c:pt>
                <c:pt idx="78">
                  <c:v>9583</c:v>
                </c:pt>
                <c:pt idx="79">
                  <c:v>8769</c:v>
                </c:pt>
                <c:pt idx="80">
                  <c:v>14690</c:v>
                </c:pt>
                <c:pt idx="81">
                  <c:v>2559</c:v>
                </c:pt>
                <c:pt idx="82">
                  <c:v>6143</c:v>
                </c:pt>
                <c:pt idx="83">
                  <c:v>8923</c:v>
                </c:pt>
                <c:pt idx="84">
                  <c:v>13912</c:v>
                </c:pt>
                <c:pt idx="85">
                  <c:v>10549</c:v>
                </c:pt>
                <c:pt idx="86">
                  <c:v>4345</c:v>
                </c:pt>
                <c:pt idx="87">
                  <c:v>4531</c:v>
                </c:pt>
                <c:pt idx="88">
                  <c:v>2026</c:v>
                </c:pt>
                <c:pt idx="89">
                  <c:v>6368</c:v>
                </c:pt>
                <c:pt idx="90">
                  <c:v>2080</c:v>
                </c:pt>
                <c:pt idx="91">
                  <c:v>7679</c:v>
                </c:pt>
                <c:pt idx="92">
                  <c:v>7917</c:v>
                </c:pt>
                <c:pt idx="93">
                  <c:v>12037</c:v>
                </c:pt>
                <c:pt idx="94">
                  <c:v>3171</c:v>
                </c:pt>
                <c:pt idx="95">
                  <c:v>4902</c:v>
                </c:pt>
                <c:pt idx="96">
                  <c:v>3191</c:v>
                </c:pt>
                <c:pt idx="97">
                  <c:v>7650</c:v>
                </c:pt>
                <c:pt idx="98">
                  <c:v>11215</c:v>
                </c:pt>
                <c:pt idx="99">
                  <c:v>6893</c:v>
                </c:pt>
                <c:pt idx="100">
                  <c:v>1339</c:v>
                </c:pt>
                <c:pt idx="101">
                  <c:v>5898</c:v>
                </c:pt>
                <c:pt idx="102">
                  <c:v>7146</c:v>
                </c:pt>
                <c:pt idx="103">
                  <c:v>3011</c:v>
                </c:pt>
                <c:pt idx="104">
                  <c:v>4000</c:v>
                </c:pt>
                <c:pt idx="105">
                  <c:v>5665</c:v>
                </c:pt>
                <c:pt idx="106">
                  <c:v>#N/A</c:v>
                </c:pt>
                <c:pt idx="107">
                  <c:v>#N/A</c:v>
                </c:pt>
                <c:pt idx="108">
                  <c:v>-59209</c:v>
                </c:pt>
                <c:pt idx="109">
                  <c:v>#N/A</c:v>
                </c:pt>
                <c:pt idx="110">
                  <c:v>#N/A</c:v>
                </c:pt>
                <c:pt idx="111">
                  <c:v>#N/A</c:v>
                </c:pt>
                <c:pt idx="112">
                  <c:v>15587</c:v>
                </c:pt>
                <c:pt idx="113">
                  <c:v>#N/A</c:v>
                </c:pt>
                <c:pt idx="114">
                  <c:v>#N/A</c:v>
                </c:pt>
                <c:pt idx="115">
                  <c:v>48604</c:v>
                </c:pt>
                <c:pt idx="116">
                  <c:v>5605</c:v>
                </c:pt>
                <c:pt idx="117">
                  <c:v>12246</c:v>
                </c:pt>
                <c:pt idx="118">
                  <c:v>8895</c:v>
                </c:pt>
                <c:pt idx="119">
                  <c:v>3195</c:v>
                </c:pt>
                <c:pt idx="120">
                  <c:v>2726</c:v>
                </c:pt>
                <c:pt idx="121">
                  <c:v>7290</c:v>
                </c:pt>
                <c:pt idx="122">
                  <c:v>11884</c:v>
                </c:pt>
                <c:pt idx="123">
                  <c:v>1000000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电子城IT产业园!$AE$3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电子城IT产业园!$AB$4:$AB$128</c:f>
              <c:strCache>
                <c:ptCount val="124"/>
                <c:pt idx="0">
                  <c:v>(空白)</c:v>
                </c:pt>
                <c:pt idx="1">
                  <c:v>2019/6/3</c:v>
                </c:pt>
                <c:pt idx="2">
                  <c:v>2019/6/4</c:v>
                </c:pt>
                <c:pt idx="3">
                  <c:v>2019/6/5</c:v>
                </c:pt>
                <c:pt idx="4">
                  <c:v>2019/6/6</c:v>
                </c:pt>
                <c:pt idx="5">
                  <c:v>2019/6/7</c:v>
                </c:pt>
                <c:pt idx="6">
                  <c:v>2019/6/8</c:v>
                </c:pt>
                <c:pt idx="7">
                  <c:v>2019/6/9</c:v>
                </c:pt>
                <c:pt idx="8">
                  <c:v>2019/6/10</c:v>
                </c:pt>
                <c:pt idx="9">
                  <c:v>2019/6/11</c:v>
                </c:pt>
                <c:pt idx="10">
                  <c:v>2019/6/12</c:v>
                </c:pt>
                <c:pt idx="11">
                  <c:v>2019/6/13</c:v>
                </c:pt>
                <c:pt idx="12">
                  <c:v>2019/6/14</c:v>
                </c:pt>
                <c:pt idx="13">
                  <c:v>2019/6/15</c:v>
                </c:pt>
                <c:pt idx="14">
                  <c:v>2019/6/16</c:v>
                </c:pt>
                <c:pt idx="15">
                  <c:v>2019/6/17</c:v>
                </c:pt>
                <c:pt idx="16">
                  <c:v>2019/6/18</c:v>
                </c:pt>
                <c:pt idx="17">
                  <c:v>2019/6/19</c:v>
                </c:pt>
                <c:pt idx="18">
                  <c:v>2019/6/20</c:v>
                </c:pt>
                <c:pt idx="19">
                  <c:v>2019/6/21</c:v>
                </c:pt>
                <c:pt idx="20">
                  <c:v>2019/6/22</c:v>
                </c:pt>
                <c:pt idx="21">
                  <c:v>2019/6/23</c:v>
                </c:pt>
                <c:pt idx="22">
                  <c:v>2019/6/24</c:v>
                </c:pt>
                <c:pt idx="23">
                  <c:v>2019/6/25</c:v>
                </c:pt>
                <c:pt idx="24">
                  <c:v>2019/6/26</c:v>
                </c:pt>
                <c:pt idx="25">
                  <c:v>2019/6/27</c:v>
                </c:pt>
                <c:pt idx="26">
                  <c:v>2019/6/28</c:v>
                </c:pt>
                <c:pt idx="27">
                  <c:v>2019/6/29</c:v>
                </c:pt>
                <c:pt idx="28">
                  <c:v>2019/6/30</c:v>
                </c:pt>
                <c:pt idx="29">
                  <c:v>2019/7/1</c:v>
                </c:pt>
                <c:pt idx="30">
                  <c:v>2019/7/2</c:v>
                </c:pt>
                <c:pt idx="31">
                  <c:v>2019/7/3</c:v>
                </c:pt>
                <c:pt idx="32">
                  <c:v>2019/7/4</c:v>
                </c:pt>
                <c:pt idx="33">
                  <c:v>2019/7/5</c:v>
                </c:pt>
                <c:pt idx="34">
                  <c:v>2019/7/6</c:v>
                </c:pt>
                <c:pt idx="35">
                  <c:v>2019/7/7</c:v>
                </c:pt>
                <c:pt idx="36">
                  <c:v>2019/7/8</c:v>
                </c:pt>
                <c:pt idx="37">
                  <c:v>2019/7/9</c:v>
                </c:pt>
                <c:pt idx="38">
                  <c:v>2019/7/10</c:v>
                </c:pt>
                <c:pt idx="39">
                  <c:v>2019/7/11</c:v>
                </c:pt>
                <c:pt idx="40">
                  <c:v>2019/7/12</c:v>
                </c:pt>
                <c:pt idx="41">
                  <c:v>2019/7/13</c:v>
                </c:pt>
                <c:pt idx="42">
                  <c:v>2019/7/14</c:v>
                </c:pt>
                <c:pt idx="43">
                  <c:v>2019/7/15</c:v>
                </c:pt>
                <c:pt idx="44">
                  <c:v>2019/7/16</c:v>
                </c:pt>
                <c:pt idx="45">
                  <c:v>2019/7/17</c:v>
                </c:pt>
                <c:pt idx="46">
                  <c:v>2019/7/18</c:v>
                </c:pt>
                <c:pt idx="47">
                  <c:v>2019/7/19</c:v>
                </c:pt>
                <c:pt idx="48">
                  <c:v>2019/7/20</c:v>
                </c:pt>
                <c:pt idx="49">
                  <c:v>2019/7/21</c:v>
                </c:pt>
                <c:pt idx="50">
                  <c:v>2019/7/22</c:v>
                </c:pt>
                <c:pt idx="51">
                  <c:v>2019/7/23</c:v>
                </c:pt>
                <c:pt idx="52">
                  <c:v>2019/7/24</c:v>
                </c:pt>
                <c:pt idx="53">
                  <c:v>2019/7/25</c:v>
                </c:pt>
                <c:pt idx="54">
                  <c:v>2019/7/26</c:v>
                </c:pt>
                <c:pt idx="55">
                  <c:v>2019/7/27</c:v>
                </c:pt>
                <c:pt idx="56">
                  <c:v>2019/7/28</c:v>
                </c:pt>
                <c:pt idx="57">
                  <c:v>2019/7/29</c:v>
                </c:pt>
                <c:pt idx="58">
                  <c:v>2019/7/30</c:v>
                </c:pt>
                <c:pt idx="59">
                  <c:v>2019/7/31</c:v>
                </c:pt>
                <c:pt idx="60">
                  <c:v>2019/8/1</c:v>
                </c:pt>
                <c:pt idx="61">
                  <c:v>2019/8/2</c:v>
                </c:pt>
                <c:pt idx="62">
                  <c:v>2019/8/3</c:v>
                </c:pt>
                <c:pt idx="63">
                  <c:v>2019/8/4</c:v>
                </c:pt>
                <c:pt idx="64">
                  <c:v>2019/8/5</c:v>
                </c:pt>
                <c:pt idx="65">
                  <c:v>2019/8/6</c:v>
                </c:pt>
                <c:pt idx="66">
                  <c:v>2019/8/7</c:v>
                </c:pt>
                <c:pt idx="67">
                  <c:v>2019/8/8</c:v>
                </c:pt>
                <c:pt idx="68">
                  <c:v>2019/8/9</c:v>
                </c:pt>
                <c:pt idx="69">
                  <c:v>2019/8/10</c:v>
                </c:pt>
                <c:pt idx="70">
                  <c:v>2019/8/11</c:v>
                </c:pt>
                <c:pt idx="71">
                  <c:v>2019/8/12</c:v>
                </c:pt>
                <c:pt idx="72">
                  <c:v>2019/8/13</c:v>
                </c:pt>
                <c:pt idx="73">
                  <c:v>2019/8/14</c:v>
                </c:pt>
                <c:pt idx="74">
                  <c:v>2019/8/15</c:v>
                </c:pt>
                <c:pt idx="75">
                  <c:v>2019/8/16</c:v>
                </c:pt>
                <c:pt idx="76">
                  <c:v>2019/8/17</c:v>
                </c:pt>
                <c:pt idx="77">
                  <c:v>2019/8/18</c:v>
                </c:pt>
                <c:pt idx="78">
                  <c:v>2019/8/19</c:v>
                </c:pt>
                <c:pt idx="79">
                  <c:v>2019/8/20</c:v>
                </c:pt>
                <c:pt idx="80">
                  <c:v>2019/8/21</c:v>
                </c:pt>
                <c:pt idx="81">
                  <c:v>2019/8/22</c:v>
                </c:pt>
                <c:pt idx="82">
                  <c:v>2019/8/23</c:v>
                </c:pt>
                <c:pt idx="83">
                  <c:v>2019/8/24</c:v>
                </c:pt>
                <c:pt idx="84">
                  <c:v>2019/8/25</c:v>
                </c:pt>
                <c:pt idx="85">
                  <c:v>2019/8/26</c:v>
                </c:pt>
                <c:pt idx="86">
                  <c:v>2019/8/27</c:v>
                </c:pt>
                <c:pt idx="87">
                  <c:v>2019/8/28</c:v>
                </c:pt>
                <c:pt idx="88">
                  <c:v>2019/8/29</c:v>
                </c:pt>
                <c:pt idx="89">
                  <c:v>2019/8/30</c:v>
                </c:pt>
                <c:pt idx="90">
                  <c:v>2019/8/31</c:v>
                </c:pt>
                <c:pt idx="91">
                  <c:v>2019/9/1</c:v>
                </c:pt>
                <c:pt idx="92">
                  <c:v>2019/9/2</c:v>
                </c:pt>
                <c:pt idx="93">
                  <c:v>2019/9/3</c:v>
                </c:pt>
                <c:pt idx="94">
                  <c:v>2019/9/4</c:v>
                </c:pt>
                <c:pt idx="95">
                  <c:v>2019/9/5</c:v>
                </c:pt>
                <c:pt idx="96">
                  <c:v>2019/9/6</c:v>
                </c:pt>
                <c:pt idx="97">
                  <c:v>2019/9/7</c:v>
                </c:pt>
                <c:pt idx="98">
                  <c:v>2019/9/8</c:v>
                </c:pt>
                <c:pt idx="99">
                  <c:v>2019/9/9</c:v>
                </c:pt>
                <c:pt idx="100">
                  <c:v>2019/9/10</c:v>
                </c:pt>
                <c:pt idx="101">
                  <c:v>2019/9/11</c:v>
                </c:pt>
                <c:pt idx="102">
                  <c:v>2019/9/12</c:v>
                </c:pt>
                <c:pt idx="103">
                  <c:v>2019/9/13</c:v>
                </c:pt>
                <c:pt idx="104">
                  <c:v>2019/9/14</c:v>
                </c:pt>
                <c:pt idx="105">
                  <c:v>2019/9/15</c:v>
                </c:pt>
                <c:pt idx="106">
                  <c:v>2019/9/16</c:v>
                </c:pt>
                <c:pt idx="107">
                  <c:v>2019/9/17</c:v>
                </c:pt>
                <c:pt idx="108">
                  <c:v>2019/9/18</c:v>
                </c:pt>
                <c:pt idx="109">
                  <c:v>2019/9/19</c:v>
                </c:pt>
                <c:pt idx="110">
                  <c:v>2019/9/20</c:v>
                </c:pt>
                <c:pt idx="111">
                  <c:v>2019/9/21</c:v>
                </c:pt>
                <c:pt idx="112">
                  <c:v>2019/9/22</c:v>
                </c:pt>
                <c:pt idx="113">
                  <c:v>2019/9/23</c:v>
                </c:pt>
                <c:pt idx="114">
                  <c:v>2019/9/24</c:v>
                </c:pt>
                <c:pt idx="115">
                  <c:v>2019/9/25</c:v>
                </c:pt>
                <c:pt idx="116">
                  <c:v>2019/9/26</c:v>
                </c:pt>
                <c:pt idx="117">
                  <c:v>2019/9/27</c:v>
                </c:pt>
                <c:pt idx="118">
                  <c:v>2019/9/28</c:v>
                </c:pt>
                <c:pt idx="119">
                  <c:v>2019/9/29</c:v>
                </c:pt>
                <c:pt idx="120">
                  <c:v>2019/9/30</c:v>
                </c:pt>
                <c:pt idx="121">
                  <c:v>2019/10/1</c:v>
                </c:pt>
                <c:pt idx="122">
                  <c:v>2019/10/2</c:v>
                </c:pt>
                <c:pt idx="123">
                  <c:v>2019/10/3</c:v>
                </c:pt>
              </c:strCache>
            </c:strRef>
          </c:cat>
          <c:val>
            <c:numRef>
              <c:f>电子城IT产业园!$AE$4:$AE$128</c:f>
              <c:numCache>
                <c:formatCode>General</c:formatCode>
                <c:ptCount val="124"/>
                <c:pt idx="1">
                  <c:v>445</c:v>
                </c:pt>
                <c:pt idx="2">
                  <c:v>1180</c:v>
                </c:pt>
                <c:pt idx="3">
                  <c:v>2267</c:v>
                </c:pt>
                <c:pt idx="4">
                  <c:v>3054</c:v>
                </c:pt>
                <c:pt idx="5">
                  <c:v>3886</c:v>
                </c:pt>
                <c:pt idx="6">
                  <c:v>4467</c:v>
                </c:pt>
                <c:pt idx="7">
                  <c:v>5219</c:v>
                </c:pt>
                <c:pt idx="8">
                  <c:v>5988</c:v>
                </c:pt>
                <c:pt idx="9">
                  <c:v>6306</c:v>
                </c:pt>
                <c:pt idx="11">
                  <c:v>5914</c:v>
                </c:pt>
                <c:pt idx="12">
                  <c:v>4702</c:v>
                </c:pt>
                <c:pt idx="13">
                  <c:v>3530</c:v>
                </c:pt>
                <c:pt idx="14">
                  <c:v>2659</c:v>
                </c:pt>
                <c:pt idx="15">
                  <c:v>1540</c:v>
                </c:pt>
                <c:pt idx="16">
                  <c:v>296</c:v>
                </c:pt>
                <c:pt idx="17">
                  <c:v>-731</c:v>
                </c:pt>
                <c:pt idx="18">
                  <c:v>-1936</c:v>
                </c:pt>
                <c:pt idx="19">
                  <c:v>-156</c:v>
                </c:pt>
                <c:pt idx="20">
                  <c:v>204</c:v>
                </c:pt>
                <c:pt idx="21">
                  <c:v>528</c:v>
                </c:pt>
                <c:pt idx="22">
                  <c:v>853</c:v>
                </c:pt>
                <c:pt idx="23">
                  <c:v>1203</c:v>
                </c:pt>
                <c:pt idx="24">
                  <c:v>1723</c:v>
                </c:pt>
                <c:pt idx="25">
                  <c:v>2107</c:v>
                </c:pt>
                <c:pt idx="26">
                  <c:v>102</c:v>
                </c:pt>
                <c:pt idx="27">
                  <c:v>143</c:v>
                </c:pt>
                <c:pt idx="28">
                  <c:v>101</c:v>
                </c:pt>
                <c:pt idx="29">
                  <c:v>133</c:v>
                </c:pt>
                <c:pt idx="30">
                  <c:v>127</c:v>
                </c:pt>
                <c:pt idx="31">
                  <c:v>184</c:v>
                </c:pt>
                <c:pt idx="32">
                  <c:v>169</c:v>
                </c:pt>
                <c:pt idx="33">
                  <c:v>238</c:v>
                </c:pt>
                <c:pt idx="34">
                  <c:v>236</c:v>
                </c:pt>
                <c:pt idx="35">
                  <c:v>-16</c:v>
                </c:pt>
                <c:pt idx="36">
                  <c:v>-413</c:v>
                </c:pt>
                <c:pt idx="37">
                  <c:v>-780</c:v>
                </c:pt>
                <c:pt idx="38">
                  <c:v>-1141</c:v>
                </c:pt>
                <c:pt idx="39">
                  <c:v>-1516</c:v>
                </c:pt>
                <c:pt idx="40">
                  <c:v>-1927</c:v>
                </c:pt>
                <c:pt idx="41">
                  <c:v>-2343</c:v>
                </c:pt>
                <c:pt idx="42">
                  <c:v>-2680</c:v>
                </c:pt>
                <c:pt idx="43">
                  <c:v>-2838</c:v>
                </c:pt>
                <c:pt idx="44">
                  <c:v>-2767</c:v>
                </c:pt>
                <c:pt idx="45">
                  <c:v>-2740</c:v>
                </c:pt>
                <c:pt idx="46">
                  <c:v>-2706</c:v>
                </c:pt>
                <c:pt idx="47">
                  <c:v>-37139</c:v>
                </c:pt>
                <c:pt idx="48">
                  <c:v>-65669</c:v>
                </c:pt>
                <c:pt idx="49">
                  <c:v>-103888</c:v>
                </c:pt>
                <c:pt idx="50">
                  <c:v>-138450</c:v>
                </c:pt>
                <c:pt idx="51">
                  <c:v>-176071</c:v>
                </c:pt>
                <c:pt idx="52">
                  <c:v>-210864</c:v>
                </c:pt>
                <c:pt idx="53">
                  <c:v>-235883</c:v>
                </c:pt>
                <c:pt idx="54">
                  <c:v>-275088</c:v>
                </c:pt>
                <c:pt idx="55">
                  <c:v>-273636</c:v>
                </c:pt>
                <c:pt idx="56">
                  <c:v>37772</c:v>
                </c:pt>
                <c:pt idx="57">
                  <c:v>81476</c:v>
                </c:pt>
                <c:pt idx="58">
                  <c:v>119955</c:v>
                </c:pt>
                <c:pt idx="59">
                  <c:v>160448</c:v>
                </c:pt>
                <c:pt idx="60">
                  <c:v>196600</c:v>
                </c:pt>
                <c:pt idx="61">
                  <c:v>223625</c:v>
                </c:pt>
                <c:pt idx="62">
                  <c:v>223749</c:v>
                </c:pt>
                <c:pt idx="63">
                  <c:v>229136</c:v>
                </c:pt>
                <c:pt idx="64">
                  <c:v>22719</c:v>
                </c:pt>
                <c:pt idx="65">
                  <c:v>25327</c:v>
                </c:pt>
                <c:pt idx="66">
                  <c:v>26250</c:v>
                </c:pt>
                <c:pt idx="67">
                  <c:v>26036</c:v>
                </c:pt>
                <c:pt idx="68">
                  <c:v>29629</c:v>
                </c:pt>
                <c:pt idx="69">
                  <c:v>15634</c:v>
                </c:pt>
                <c:pt idx="70">
                  <c:v>29585</c:v>
                </c:pt>
                <c:pt idx="71">
                  <c:v>26628</c:v>
                </c:pt>
                <c:pt idx="72">
                  <c:v>26703</c:v>
                </c:pt>
                <c:pt idx="73">
                  <c:v>24724</c:v>
                </c:pt>
                <c:pt idx="74">
                  <c:v>23817</c:v>
                </c:pt>
                <c:pt idx="75">
                  <c:v>25567</c:v>
                </c:pt>
                <c:pt idx="76">
                  <c:v>20141</c:v>
                </c:pt>
                <c:pt idx="77">
                  <c:v>39539</c:v>
                </c:pt>
                <c:pt idx="78">
                  <c:v>28123</c:v>
                </c:pt>
                <c:pt idx="79">
                  <c:v>33402</c:v>
                </c:pt>
                <c:pt idx="80">
                  <c:v>38501</c:v>
                </c:pt>
                <c:pt idx="81">
                  <c:v>34179</c:v>
                </c:pt>
                <c:pt idx="82">
                  <c:v>36855</c:v>
                </c:pt>
                <c:pt idx="83">
                  <c:v>41760</c:v>
                </c:pt>
                <c:pt idx="84">
                  <c:v>45226</c:v>
                </c:pt>
                <c:pt idx="85">
                  <c:v>44922</c:v>
                </c:pt>
                <c:pt idx="86">
                  <c:v>45548</c:v>
                </c:pt>
                <c:pt idx="87">
                  <c:v>37795</c:v>
                </c:pt>
                <c:pt idx="88">
                  <c:v>33002</c:v>
                </c:pt>
                <c:pt idx="89">
                  <c:v>35683</c:v>
                </c:pt>
                <c:pt idx="90">
                  <c:v>33281</c:v>
                </c:pt>
                <c:pt idx="91">
                  <c:v>29957</c:v>
                </c:pt>
                <c:pt idx="92">
                  <c:v>32885</c:v>
                </c:pt>
                <c:pt idx="93">
                  <c:v>30615</c:v>
                </c:pt>
                <c:pt idx="94">
                  <c:v>30271</c:v>
                </c:pt>
                <c:pt idx="95">
                  <c:v>30986</c:v>
                </c:pt>
                <c:pt idx="96">
                  <c:v>32151</c:v>
                </c:pt>
                <c:pt idx="97">
                  <c:v>35459</c:v>
                </c:pt>
                <c:pt idx="98">
                  <c:v>38607</c:v>
                </c:pt>
                <c:pt idx="99">
                  <c:v>39901</c:v>
                </c:pt>
                <c:pt idx="100">
                  <c:v>33323</c:v>
                </c:pt>
                <c:pt idx="101">
                  <c:v>35101</c:v>
                </c:pt>
                <c:pt idx="102">
                  <c:v>33178</c:v>
                </c:pt>
                <c:pt idx="103">
                  <c:v>33210</c:v>
                </c:pt>
                <c:pt idx="104">
                  <c:v>32356</c:v>
                </c:pt>
                <c:pt idx="105">
                  <c:v>28984</c:v>
                </c:pt>
                <c:pt idx="106">
                  <c:v>-13068</c:v>
                </c:pt>
                <c:pt idx="107">
                  <c:v>-67341</c:v>
                </c:pt>
                <c:pt idx="108">
                  <c:v>-99289</c:v>
                </c:pt>
                <c:pt idx="109">
                  <c:v>29714</c:v>
                </c:pt>
                <c:pt idx="110">
                  <c:v>-9995</c:v>
                </c:pt>
                <c:pt idx="111">
                  <c:v>35900</c:v>
                </c:pt>
                <c:pt idx="112">
                  <c:v>-171</c:v>
                </c:pt>
                <c:pt idx="113">
                  <c:v>37082</c:v>
                </c:pt>
                <c:pt idx="114">
                  <c:v>60586</c:v>
                </c:pt>
                <c:pt idx="115">
                  <c:v>137790</c:v>
                </c:pt>
                <c:pt idx="116">
                  <c:v>176004</c:v>
                </c:pt>
                <c:pt idx="117">
                  <c:v>45744</c:v>
                </c:pt>
                <c:pt idx="118">
                  <c:v>88459</c:v>
                </c:pt>
                <c:pt idx="119">
                  <c:v>43996</c:v>
                </c:pt>
                <c:pt idx="120">
                  <c:v>77879</c:v>
                </c:pt>
                <c:pt idx="121">
                  <c:v>67758</c:v>
                </c:pt>
                <c:pt idx="122">
                  <c:v>81995</c:v>
                </c:pt>
                <c:pt idx="1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59827279"/>
        <c:axId val="958557824"/>
      </c:lineChart>
      <c:catAx>
        <c:axId val="359827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8557824"/>
        <c:crosses val="autoZero"/>
        <c:auto val="1"/>
        <c:lblAlgn val="ctr"/>
        <c:lblOffset val="100"/>
        <c:noMultiLvlLbl val="0"/>
      </c:catAx>
      <c:valAx>
        <c:axId val="958557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9827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Tycoon计算.xlsx]中国国际科技会展中心!数据透视表18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中国国际科技会展中心!$AC$3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中国国际科技会展中心!$AC$4:$AC$138</c:f>
              <c:numCache>
                <c:formatCode>General</c:formatCode>
                <c:ptCount val="134"/>
                <c:pt idx="1">
                  <c:v>0</c:v>
                </c:pt>
                <c:pt idx="2">
                  <c:v>-328</c:v>
                </c:pt>
                <c:pt idx="3">
                  <c:v>-736</c:v>
                </c:pt>
                <c:pt idx="4">
                  <c:v>-754</c:v>
                </c:pt>
                <c:pt idx="5">
                  <c:v>-635</c:v>
                </c:pt>
                <c:pt idx="6">
                  <c:v>-1232</c:v>
                </c:pt>
                <c:pt idx="7">
                  <c:v>-653</c:v>
                </c:pt>
                <c:pt idx="8">
                  <c:v>-697</c:v>
                </c:pt>
                <c:pt idx="9">
                  <c:v>-1065</c:v>
                </c:pt>
                <c:pt idx="10">
                  <c:v>-968</c:v>
                </c:pt>
                <c:pt idx="11">
                  <c:v>-643</c:v>
                </c:pt>
                <c:pt idx="12">
                  <c:v>-708</c:v>
                </c:pt>
                <c:pt idx="13">
                  <c:v>-1260</c:v>
                </c:pt>
                <c:pt idx="14">
                  <c:v>-692</c:v>
                </c:pt>
                <c:pt idx="15">
                  <c:v>-1151</c:v>
                </c:pt>
                <c:pt idx="16">
                  <c:v>-643</c:v>
                </c:pt>
                <c:pt idx="17">
                  <c:v>-745</c:v>
                </c:pt>
                <c:pt idx="18">
                  <c:v>-1232</c:v>
                </c:pt>
                <c:pt idx="20">
                  <c:v>-1252</c:v>
                </c:pt>
                <c:pt idx="21">
                  <c:v>-617</c:v>
                </c:pt>
                <c:pt idx="22">
                  <c:v>-714</c:v>
                </c:pt>
                <c:pt idx="23">
                  <c:v>-948</c:v>
                </c:pt>
                <c:pt idx="24">
                  <c:v>-632</c:v>
                </c:pt>
                <c:pt idx="25">
                  <c:v>-818</c:v>
                </c:pt>
                <c:pt idx="26">
                  <c:v>-631</c:v>
                </c:pt>
                <c:pt idx="27">
                  <c:v>-727</c:v>
                </c:pt>
                <c:pt idx="28">
                  <c:v>-1210</c:v>
                </c:pt>
                <c:pt idx="29">
                  <c:v>-1096</c:v>
                </c:pt>
                <c:pt idx="30">
                  <c:v>-1228</c:v>
                </c:pt>
                <c:pt idx="31">
                  <c:v>-1232</c:v>
                </c:pt>
                <c:pt idx="32">
                  <c:v>-1203</c:v>
                </c:pt>
                <c:pt idx="33">
                  <c:v>-685</c:v>
                </c:pt>
                <c:pt idx="34">
                  <c:v>-1303</c:v>
                </c:pt>
                <c:pt idx="35">
                  <c:v>-1816</c:v>
                </c:pt>
                <c:pt idx="36">
                  <c:v>-1738</c:v>
                </c:pt>
                <c:pt idx="37">
                  <c:v>-577</c:v>
                </c:pt>
                <c:pt idx="38">
                  <c:v>-1083</c:v>
                </c:pt>
                <c:pt idx="39">
                  <c:v>-967</c:v>
                </c:pt>
                <c:pt idx="40">
                  <c:v>-558</c:v>
                </c:pt>
                <c:pt idx="41">
                  <c:v>-552</c:v>
                </c:pt>
                <c:pt idx="42">
                  <c:v>-657</c:v>
                </c:pt>
                <c:pt idx="43">
                  <c:v>-1152</c:v>
                </c:pt>
                <c:pt idx="44">
                  <c:v>-864</c:v>
                </c:pt>
                <c:pt idx="45">
                  <c:v>-645</c:v>
                </c:pt>
                <c:pt idx="46">
                  <c:v>-558</c:v>
                </c:pt>
                <c:pt idx="47">
                  <c:v>-527</c:v>
                </c:pt>
                <c:pt idx="48">
                  <c:v>-1060</c:v>
                </c:pt>
                <c:pt idx="49">
                  <c:v>-605</c:v>
                </c:pt>
                <c:pt idx="50">
                  <c:v>-697</c:v>
                </c:pt>
                <c:pt idx="51">
                  <c:v>-1023</c:v>
                </c:pt>
                <c:pt idx="52">
                  <c:v>-620</c:v>
                </c:pt>
                <c:pt idx="53">
                  <c:v>-533</c:v>
                </c:pt>
                <c:pt idx="54">
                  <c:v>-1048</c:v>
                </c:pt>
                <c:pt idx="55">
                  <c:v>-988</c:v>
                </c:pt>
                <c:pt idx="56">
                  <c:v>-55219</c:v>
                </c:pt>
                <c:pt idx="57">
                  <c:v>-57178</c:v>
                </c:pt>
                <c:pt idx="58">
                  <c:v>-61224</c:v>
                </c:pt>
                <c:pt idx="59">
                  <c:v>-55391</c:v>
                </c:pt>
                <c:pt idx="60">
                  <c:v>-60370</c:v>
                </c:pt>
                <c:pt idx="61">
                  <c:v>-55260</c:v>
                </c:pt>
                <c:pt idx="62">
                  <c:v>-94997</c:v>
                </c:pt>
                <c:pt idx="63">
                  <c:v>-62740</c:v>
                </c:pt>
                <c:pt idx="64">
                  <c:v>-52913</c:v>
                </c:pt>
                <c:pt idx="65">
                  <c:v>-105597</c:v>
                </c:pt>
                <c:pt idx="66">
                  <c:v>-95165</c:v>
                </c:pt>
                <c:pt idx="67">
                  <c:v>-60401</c:v>
                </c:pt>
                <c:pt idx="68">
                  <c:v>-94936</c:v>
                </c:pt>
                <c:pt idx="69">
                  <c:v>-72779</c:v>
                </c:pt>
                <c:pt idx="70">
                  <c:v>-61398</c:v>
                </c:pt>
                <c:pt idx="71">
                  <c:v>-88095</c:v>
                </c:pt>
                <c:pt idx="72">
                  <c:v>-57758</c:v>
                </c:pt>
                <c:pt idx="73">
                  <c:v>-95588</c:v>
                </c:pt>
                <c:pt idx="74">
                  <c:v>-61070</c:v>
                </c:pt>
                <c:pt idx="75">
                  <c:v>-61071</c:v>
                </c:pt>
                <c:pt idx="76">
                  <c:v>-57599</c:v>
                </c:pt>
                <c:pt idx="77">
                  <c:v>-46714</c:v>
                </c:pt>
                <c:pt idx="78">
                  <c:v>-70553</c:v>
                </c:pt>
                <c:pt idx="79">
                  <c:v>-77342</c:v>
                </c:pt>
                <c:pt idx="80">
                  <c:v>-79676</c:v>
                </c:pt>
                <c:pt idx="81">
                  <c:v>-67128</c:v>
                </c:pt>
                <c:pt idx="82">
                  <c:v>-56818</c:v>
                </c:pt>
                <c:pt idx="83">
                  <c:v>-105318</c:v>
                </c:pt>
                <c:pt idx="84">
                  <c:v>-94396</c:v>
                </c:pt>
                <c:pt idx="85">
                  <c:v>-97651</c:v>
                </c:pt>
                <c:pt idx="86">
                  <c:v>-65197</c:v>
                </c:pt>
                <c:pt idx="87">
                  <c:v>-107911</c:v>
                </c:pt>
                <c:pt idx="88">
                  <c:v>-61845</c:v>
                </c:pt>
                <c:pt idx="89">
                  <c:v>-113360</c:v>
                </c:pt>
                <c:pt idx="90">
                  <c:v>-57617</c:v>
                </c:pt>
                <c:pt idx="91">
                  <c:v>-92061</c:v>
                </c:pt>
                <c:pt idx="92">
                  <c:v>-67658</c:v>
                </c:pt>
                <c:pt idx="93">
                  <c:v>-111338</c:v>
                </c:pt>
                <c:pt idx="94">
                  <c:v>-89951</c:v>
                </c:pt>
                <c:pt idx="95">
                  <c:v>-62719</c:v>
                </c:pt>
                <c:pt idx="96">
                  <c:v>-102161</c:v>
                </c:pt>
                <c:pt idx="97">
                  <c:v>-55266</c:v>
                </c:pt>
                <c:pt idx="98">
                  <c:v>-106111</c:v>
                </c:pt>
                <c:pt idx="99">
                  <c:v>-57384</c:v>
                </c:pt>
                <c:pt idx="100">
                  <c:v>-99842</c:v>
                </c:pt>
                <c:pt idx="101">
                  <c:v>-56719</c:v>
                </c:pt>
                <c:pt idx="102">
                  <c:v>-110537</c:v>
                </c:pt>
                <c:pt idx="103">
                  <c:v>-58533</c:v>
                </c:pt>
                <c:pt idx="104">
                  <c:v>-91721</c:v>
                </c:pt>
                <c:pt idx="105">
                  <c:v>-53273</c:v>
                </c:pt>
                <c:pt idx="106">
                  <c:v>-65606</c:v>
                </c:pt>
                <c:pt idx="107">
                  <c:v>-82879</c:v>
                </c:pt>
                <c:pt idx="108">
                  <c:v>-64444</c:v>
                </c:pt>
                <c:pt idx="109">
                  <c:v>-52728</c:v>
                </c:pt>
                <c:pt idx="110">
                  <c:v>-52934</c:v>
                </c:pt>
                <c:pt idx="111">
                  <c:v>-105229</c:v>
                </c:pt>
                <c:pt idx="112">
                  <c:v>-97778</c:v>
                </c:pt>
                <c:pt idx="113">
                  <c:v>-83879</c:v>
                </c:pt>
                <c:pt idx="114">
                  <c:v>-62950</c:v>
                </c:pt>
                <c:pt idx="115">
                  <c:v>-84596</c:v>
                </c:pt>
                <c:pt idx="116">
                  <c:v>-62407</c:v>
                </c:pt>
                <c:pt idx="117">
                  <c:v>-97523</c:v>
                </c:pt>
                <c:pt idx="118">
                  <c:v>-95561</c:v>
                </c:pt>
                <c:pt idx="119">
                  <c:v>-62637</c:v>
                </c:pt>
                <c:pt idx="120">
                  <c:v>-68738</c:v>
                </c:pt>
                <c:pt idx="121">
                  <c:v>-127049</c:v>
                </c:pt>
                <c:pt idx="122">
                  <c:v>-110108</c:v>
                </c:pt>
                <c:pt idx="123">
                  <c:v>-110160</c:v>
                </c:pt>
                <c:pt idx="124">
                  <c:v>-73619</c:v>
                </c:pt>
                <c:pt idx="125">
                  <c:v>-64457</c:v>
                </c:pt>
                <c:pt idx="126">
                  <c:v>-118722</c:v>
                </c:pt>
                <c:pt idx="127">
                  <c:v>-102010</c:v>
                </c:pt>
                <c:pt idx="128">
                  <c:v>-56382</c:v>
                </c:pt>
                <c:pt idx="129">
                  <c:v>-74103</c:v>
                </c:pt>
                <c:pt idx="130">
                  <c:v>-69471</c:v>
                </c:pt>
                <c:pt idx="131">
                  <c:v>-115319</c:v>
                </c:pt>
                <c:pt idx="132">
                  <c:v>-95725</c:v>
                </c:pt>
                <c:pt idx="13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中国国际科技会展中心!$AD$3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中国国际科技会展中心!$AD$4:$AD$138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2064</c:v>
                </c:pt>
                <c:pt idx="4">
                  <c:v>1817</c:v>
                </c:pt>
                <c:pt idx="5">
                  <c:v>2070</c:v>
                </c:pt>
                <c:pt idx="6">
                  <c:v>3227</c:v>
                </c:pt>
                <c:pt idx="7">
                  <c:v>1331</c:v>
                </c:pt>
                <c:pt idx="8">
                  <c:v>1558</c:v>
                </c:pt>
                <c:pt idx="9">
                  <c:v>2486</c:v>
                </c:pt>
                <c:pt idx="10">
                  <c:v>2508</c:v>
                </c:pt>
                <c:pt idx="11">
                  <c:v>1677</c:v>
                </c:pt>
                <c:pt idx="12">
                  <c:v>1558</c:v>
                </c:pt>
                <c:pt idx="13">
                  <c:v>3041</c:v>
                </c:pt>
                <c:pt idx="14">
                  <c:v>1201</c:v>
                </c:pt>
                <c:pt idx="15">
                  <c:v>2195</c:v>
                </c:pt>
                <c:pt idx="16">
                  <c:v>1362</c:v>
                </c:pt>
                <c:pt idx="17">
                  <c:v>1348</c:v>
                </c:pt>
                <c:pt idx="18">
                  <c:v>2302</c:v>
                </c:pt>
                <c:pt idx="20">
                  <c:v>2525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37</c:v>
                </c:pt>
                <c:pt idx="30">
                  <c:v>29</c:v>
                </c:pt>
                <c:pt idx="31">
                  <c:v>77</c:v>
                </c:pt>
                <c:pt idx="32">
                  <c:v>166</c:v>
                </c:pt>
                <c:pt idx="33">
                  <c:v>43</c:v>
                </c:pt>
                <c:pt idx="34">
                  <c:v>64</c:v>
                </c:pt>
                <c:pt idx="35">
                  <c:v>142</c:v>
                </c:pt>
                <c:pt idx="36">
                  <c:v>132</c:v>
                </c:pt>
                <c:pt idx="37">
                  <c:v>94</c:v>
                </c:pt>
                <c:pt idx="38">
                  <c:v>169</c:v>
                </c:pt>
                <c:pt idx="39">
                  <c:v>94</c:v>
                </c:pt>
                <c:pt idx="40">
                  <c:v>80</c:v>
                </c:pt>
                <c:pt idx="41">
                  <c:v>39</c:v>
                </c:pt>
                <c:pt idx="42">
                  <c:v>54</c:v>
                </c:pt>
                <c:pt idx="43">
                  <c:v>80</c:v>
                </c:pt>
                <c:pt idx="44">
                  <c:v>#N/A</c:v>
                </c:pt>
                <c:pt idx="45">
                  <c:v>#N/A</c:v>
                </c:pt>
                <c:pt idx="46">
                  <c:v>#N/A</c:v>
                </c:pt>
                <c:pt idx="47">
                  <c:v>#N/A</c:v>
                </c:pt>
                <c:pt idx="48">
                  <c:v>#N/A</c:v>
                </c:pt>
                <c:pt idx="49">
                  <c:v>#N/A</c:v>
                </c:pt>
                <c:pt idx="50">
                  <c:v>#N/A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361750</c:v>
                </c:pt>
                <c:pt idx="66">
                  <c:v>4882</c:v>
                </c:pt>
                <c:pt idx="67">
                  <c:v>-265</c:v>
                </c:pt>
                <c:pt idx="68">
                  <c:v>2253</c:v>
                </c:pt>
                <c:pt idx="69">
                  <c:v>-872</c:v>
                </c:pt>
                <c:pt idx="70">
                  <c:v>5412</c:v>
                </c:pt>
                <c:pt idx="71">
                  <c:v>4967</c:v>
                </c:pt>
                <c:pt idx="72">
                  <c:v>2781</c:v>
                </c:pt>
                <c:pt idx="73">
                  <c:v>3538</c:v>
                </c:pt>
                <c:pt idx="74">
                  <c:v>9571</c:v>
                </c:pt>
                <c:pt idx="75">
                  <c:v>233</c:v>
                </c:pt>
                <c:pt idx="76">
                  <c:v>9573</c:v>
                </c:pt>
                <c:pt idx="77">
                  <c:v>-227</c:v>
                </c:pt>
                <c:pt idx="78">
                  <c:v>-18694</c:v>
                </c:pt>
                <c:pt idx="79">
                  <c:v>5015</c:v>
                </c:pt>
                <c:pt idx="80">
                  <c:v>27393</c:v>
                </c:pt>
                <c:pt idx="81">
                  <c:v>1496</c:v>
                </c:pt>
                <c:pt idx="82">
                  <c:v>903</c:v>
                </c:pt>
                <c:pt idx="83">
                  <c:v>6449</c:v>
                </c:pt>
                <c:pt idx="84">
                  <c:v>10043</c:v>
                </c:pt>
                <c:pt idx="85">
                  <c:v>13153</c:v>
                </c:pt>
                <c:pt idx="86">
                  <c:v>11259</c:v>
                </c:pt>
                <c:pt idx="87">
                  <c:v>12734</c:v>
                </c:pt>
                <c:pt idx="88">
                  <c:v>4293</c:v>
                </c:pt>
                <c:pt idx="89">
                  <c:v>13418</c:v>
                </c:pt>
                <c:pt idx="90">
                  <c:v>7792</c:v>
                </c:pt>
                <c:pt idx="91">
                  <c:v>12329</c:v>
                </c:pt>
                <c:pt idx="92">
                  <c:v>6199</c:v>
                </c:pt>
                <c:pt idx="93">
                  <c:v>7140</c:v>
                </c:pt>
                <c:pt idx="94">
                  <c:v>7369</c:v>
                </c:pt>
                <c:pt idx="95">
                  <c:v>2237</c:v>
                </c:pt>
                <c:pt idx="96">
                  <c:v>4539</c:v>
                </c:pt>
                <c:pt idx="97">
                  <c:v>728</c:v>
                </c:pt>
                <c:pt idx="98">
                  <c:v>3527</c:v>
                </c:pt>
                <c:pt idx="99">
                  <c:v>-135</c:v>
                </c:pt>
                <c:pt idx="100">
                  <c:v>5951</c:v>
                </c:pt>
                <c:pt idx="101">
                  <c:v>2083</c:v>
                </c:pt>
                <c:pt idx="102">
                  <c:v>4694</c:v>
                </c:pt>
                <c:pt idx="103">
                  <c:v>4027</c:v>
                </c:pt>
                <c:pt idx="104">
                  <c:v>3101</c:v>
                </c:pt>
                <c:pt idx="105">
                  <c:v>5430</c:v>
                </c:pt>
                <c:pt idx="106">
                  <c:v>6485</c:v>
                </c:pt>
                <c:pt idx="107">
                  <c:v>12512</c:v>
                </c:pt>
                <c:pt idx="108">
                  <c:v>6267</c:v>
                </c:pt>
                <c:pt idx="109">
                  <c:v>350</c:v>
                </c:pt>
                <c:pt idx="110">
                  <c:v>9567</c:v>
                </c:pt>
                <c:pt idx="111">
                  <c:v>12360</c:v>
                </c:pt>
                <c:pt idx="112">
                  <c:v>3818</c:v>
                </c:pt>
                <c:pt idx="113">
                  <c:v>7688</c:v>
                </c:pt>
                <c:pt idx="114">
                  <c:v>7819</c:v>
                </c:pt>
                <c:pt idx="115">
                  <c:v>#N/A</c:v>
                </c:pt>
                <c:pt idx="116">
                  <c:v>#N/A</c:v>
                </c:pt>
                <c:pt idx="117">
                  <c:v>-97523</c:v>
                </c:pt>
                <c:pt idx="118">
                  <c:v>#N/A</c:v>
                </c:pt>
                <c:pt idx="119">
                  <c:v>#N/A</c:v>
                </c:pt>
                <c:pt idx="120">
                  <c:v>#N/A</c:v>
                </c:pt>
                <c:pt idx="121">
                  <c:v>20958</c:v>
                </c:pt>
                <c:pt idx="122">
                  <c:v>#N/A</c:v>
                </c:pt>
                <c:pt idx="123">
                  <c:v>#N/A</c:v>
                </c:pt>
                <c:pt idx="124">
                  <c:v>76971</c:v>
                </c:pt>
                <c:pt idx="125">
                  <c:v>3140</c:v>
                </c:pt>
                <c:pt idx="126">
                  <c:v>3391</c:v>
                </c:pt>
                <c:pt idx="127">
                  <c:v>-893</c:v>
                </c:pt>
                <c:pt idx="128">
                  <c:v>2961</c:v>
                </c:pt>
                <c:pt idx="129">
                  <c:v>4744</c:v>
                </c:pt>
                <c:pt idx="130">
                  <c:v>5389</c:v>
                </c:pt>
                <c:pt idx="131">
                  <c:v>4159</c:v>
                </c:pt>
                <c:pt idx="132">
                  <c:v>1498</c:v>
                </c:pt>
                <c:pt idx="133">
                  <c:v>3390000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中国国际科技会展中心!$AE$3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中国国际科技会展中心!$AB$4:$AB$138</c:f>
              <c:strCache>
                <c:ptCount val="134"/>
                <c:pt idx="0">
                  <c:v>(空白)</c:v>
                </c:pt>
                <c:pt idx="1">
                  <c:v>2019/5/25</c:v>
                </c:pt>
                <c:pt idx="2">
                  <c:v>2019/5/26</c:v>
                </c:pt>
                <c:pt idx="3">
                  <c:v>2019/5/27</c:v>
                </c:pt>
                <c:pt idx="4">
                  <c:v>2019/5/28</c:v>
                </c:pt>
                <c:pt idx="5">
                  <c:v>2019/5/29</c:v>
                </c:pt>
                <c:pt idx="6">
                  <c:v>2019/5/30</c:v>
                </c:pt>
                <c:pt idx="7">
                  <c:v>2019/5/31</c:v>
                </c:pt>
                <c:pt idx="8">
                  <c:v>2019/6/1</c:v>
                </c:pt>
                <c:pt idx="9">
                  <c:v>2019/6/2</c:v>
                </c:pt>
                <c:pt idx="10">
                  <c:v>2019/6/3</c:v>
                </c:pt>
                <c:pt idx="11">
                  <c:v>2019/6/4</c:v>
                </c:pt>
                <c:pt idx="12">
                  <c:v>2019/6/5</c:v>
                </c:pt>
                <c:pt idx="13">
                  <c:v>2019/6/6</c:v>
                </c:pt>
                <c:pt idx="14">
                  <c:v>2019/6/7</c:v>
                </c:pt>
                <c:pt idx="15">
                  <c:v>2019/6/8</c:v>
                </c:pt>
                <c:pt idx="16">
                  <c:v>2019/6/9</c:v>
                </c:pt>
                <c:pt idx="17">
                  <c:v>2019/6/10</c:v>
                </c:pt>
                <c:pt idx="18">
                  <c:v>2019/6/11</c:v>
                </c:pt>
                <c:pt idx="19">
                  <c:v>2019/6/12</c:v>
                </c:pt>
                <c:pt idx="20">
                  <c:v>2019/6/13</c:v>
                </c:pt>
                <c:pt idx="21">
                  <c:v>2019/6/14</c:v>
                </c:pt>
                <c:pt idx="22">
                  <c:v>2019/6/15</c:v>
                </c:pt>
                <c:pt idx="23">
                  <c:v>2019/6/16</c:v>
                </c:pt>
                <c:pt idx="24">
                  <c:v>2019/6/17</c:v>
                </c:pt>
                <c:pt idx="25">
                  <c:v>2019/6/18</c:v>
                </c:pt>
                <c:pt idx="26">
                  <c:v>2019/6/19</c:v>
                </c:pt>
                <c:pt idx="27">
                  <c:v>2019/6/20</c:v>
                </c:pt>
                <c:pt idx="28">
                  <c:v>2019/6/21</c:v>
                </c:pt>
                <c:pt idx="29">
                  <c:v>2019/6/22</c:v>
                </c:pt>
                <c:pt idx="30">
                  <c:v>2019/6/23</c:v>
                </c:pt>
                <c:pt idx="31">
                  <c:v>2019/6/24</c:v>
                </c:pt>
                <c:pt idx="32">
                  <c:v>2019/6/25</c:v>
                </c:pt>
                <c:pt idx="33">
                  <c:v>2019/6/26</c:v>
                </c:pt>
                <c:pt idx="34">
                  <c:v>2019/6/27</c:v>
                </c:pt>
                <c:pt idx="35">
                  <c:v>2019/6/28</c:v>
                </c:pt>
                <c:pt idx="36">
                  <c:v>2019/6/29</c:v>
                </c:pt>
                <c:pt idx="37">
                  <c:v>2019/6/30</c:v>
                </c:pt>
                <c:pt idx="38">
                  <c:v>2019/7/1</c:v>
                </c:pt>
                <c:pt idx="39">
                  <c:v>2019/7/2</c:v>
                </c:pt>
                <c:pt idx="40">
                  <c:v>2019/7/3</c:v>
                </c:pt>
                <c:pt idx="41">
                  <c:v>2019/7/4</c:v>
                </c:pt>
                <c:pt idx="42">
                  <c:v>2019/7/5</c:v>
                </c:pt>
                <c:pt idx="43">
                  <c:v>2019/7/6</c:v>
                </c:pt>
                <c:pt idx="44">
                  <c:v>2019/7/7</c:v>
                </c:pt>
                <c:pt idx="45">
                  <c:v>2019/7/8</c:v>
                </c:pt>
                <c:pt idx="46">
                  <c:v>2019/7/9</c:v>
                </c:pt>
                <c:pt idx="47">
                  <c:v>2019/7/10</c:v>
                </c:pt>
                <c:pt idx="48">
                  <c:v>2019/7/11</c:v>
                </c:pt>
                <c:pt idx="49">
                  <c:v>2019/7/12</c:v>
                </c:pt>
                <c:pt idx="50">
                  <c:v>2019/7/13</c:v>
                </c:pt>
                <c:pt idx="51">
                  <c:v>2019/7/14</c:v>
                </c:pt>
                <c:pt idx="52">
                  <c:v>2019/7/15</c:v>
                </c:pt>
                <c:pt idx="53">
                  <c:v>2019/7/16</c:v>
                </c:pt>
                <c:pt idx="54">
                  <c:v>2019/7/17</c:v>
                </c:pt>
                <c:pt idx="55">
                  <c:v>2019/7/18</c:v>
                </c:pt>
                <c:pt idx="56">
                  <c:v>2019/7/19</c:v>
                </c:pt>
                <c:pt idx="57">
                  <c:v>2019/7/20</c:v>
                </c:pt>
                <c:pt idx="58">
                  <c:v>2019/7/21</c:v>
                </c:pt>
                <c:pt idx="59">
                  <c:v>2019/7/22</c:v>
                </c:pt>
                <c:pt idx="60">
                  <c:v>2019/7/23</c:v>
                </c:pt>
                <c:pt idx="61">
                  <c:v>2019/7/24</c:v>
                </c:pt>
                <c:pt idx="62">
                  <c:v>2019/7/25</c:v>
                </c:pt>
                <c:pt idx="63">
                  <c:v>2019/7/26</c:v>
                </c:pt>
                <c:pt idx="64">
                  <c:v>2019/7/27</c:v>
                </c:pt>
                <c:pt idx="65">
                  <c:v>2019/7/28</c:v>
                </c:pt>
                <c:pt idx="66">
                  <c:v>2019/7/29</c:v>
                </c:pt>
                <c:pt idx="67">
                  <c:v>2019/7/30</c:v>
                </c:pt>
                <c:pt idx="68">
                  <c:v>2019/7/31</c:v>
                </c:pt>
                <c:pt idx="69">
                  <c:v>2019/8/1</c:v>
                </c:pt>
                <c:pt idx="70">
                  <c:v>2019/8/2</c:v>
                </c:pt>
                <c:pt idx="71">
                  <c:v>2019/8/3</c:v>
                </c:pt>
                <c:pt idx="72">
                  <c:v>2019/8/4</c:v>
                </c:pt>
                <c:pt idx="73">
                  <c:v>2019/8/5</c:v>
                </c:pt>
                <c:pt idx="74">
                  <c:v>2019/8/6</c:v>
                </c:pt>
                <c:pt idx="75">
                  <c:v>2019/8/7</c:v>
                </c:pt>
                <c:pt idx="76">
                  <c:v>2019/8/8</c:v>
                </c:pt>
                <c:pt idx="77">
                  <c:v>2019/8/9</c:v>
                </c:pt>
                <c:pt idx="78">
                  <c:v>2019/8/10</c:v>
                </c:pt>
                <c:pt idx="79">
                  <c:v>2019/8/11</c:v>
                </c:pt>
                <c:pt idx="80">
                  <c:v>2019/8/12</c:v>
                </c:pt>
                <c:pt idx="81">
                  <c:v>2019/8/13</c:v>
                </c:pt>
                <c:pt idx="82">
                  <c:v>2019/8/14</c:v>
                </c:pt>
                <c:pt idx="83">
                  <c:v>2019/8/15</c:v>
                </c:pt>
                <c:pt idx="84">
                  <c:v>2019/8/16</c:v>
                </c:pt>
                <c:pt idx="85">
                  <c:v>2019/8/17</c:v>
                </c:pt>
                <c:pt idx="86">
                  <c:v>2019/8/18</c:v>
                </c:pt>
                <c:pt idx="87">
                  <c:v>2019/8/19</c:v>
                </c:pt>
                <c:pt idx="88">
                  <c:v>2019/8/20</c:v>
                </c:pt>
                <c:pt idx="89">
                  <c:v>2019/8/21</c:v>
                </c:pt>
                <c:pt idx="90">
                  <c:v>2019/8/22</c:v>
                </c:pt>
                <c:pt idx="91">
                  <c:v>2019/8/23</c:v>
                </c:pt>
                <c:pt idx="92">
                  <c:v>2019/8/24</c:v>
                </c:pt>
                <c:pt idx="93">
                  <c:v>2019/8/25</c:v>
                </c:pt>
                <c:pt idx="94">
                  <c:v>2019/8/26</c:v>
                </c:pt>
                <c:pt idx="95">
                  <c:v>2019/8/27</c:v>
                </c:pt>
                <c:pt idx="96">
                  <c:v>2019/8/28</c:v>
                </c:pt>
                <c:pt idx="97">
                  <c:v>2019/8/29</c:v>
                </c:pt>
                <c:pt idx="98">
                  <c:v>2019/8/30</c:v>
                </c:pt>
                <c:pt idx="99">
                  <c:v>2019/8/31</c:v>
                </c:pt>
                <c:pt idx="100">
                  <c:v>2019/9/1</c:v>
                </c:pt>
                <c:pt idx="101">
                  <c:v>2019/9/2</c:v>
                </c:pt>
                <c:pt idx="102">
                  <c:v>2019/9/3</c:v>
                </c:pt>
                <c:pt idx="103">
                  <c:v>2019/9/4</c:v>
                </c:pt>
                <c:pt idx="104">
                  <c:v>2019/9/5</c:v>
                </c:pt>
                <c:pt idx="105">
                  <c:v>2019/9/6</c:v>
                </c:pt>
                <c:pt idx="106">
                  <c:v>2019/9/7</c:v>
                </c:pt>
                <c:pt idx="107">
                  <c:v>2019/9/8</c:v>
                </c:pt>
                <c:pt idx="108">
                  <c:v>2019/9/9</c:v>
                </c:pt>
                <c:pt idx="109">
                  <c:v>2019/9/10</c:v>
                </c:pt>
                <c:pt idx="110">
                  <c:v>2019/9/11</c:v>
                </c:pt>
                <c:pt idx="111">
                  <c:v>2019/9/12</c:v>
                </c:pt>
                <c:pt idx="112">
                  <c:v>2019/9/13</c:v>
                </c:pt>
                <c:pt idx="113">
                  <c:v>2019/9/14</c:v>
                </c:pt>
                <c:pt idx="114">
                  <c:v>2019/9/15</c:v>
                </c:pt>
                <c:pt idx="115">
                  <c:v>2019/9/16</c:v>
                </c:pt>
                <c:pt idx="116">
                  <c:v>2019/9/17</c:v>
                </c:pt>
                <c:pt idx="117">
                  <c:v>2019/9/18</c:v>
                </c:pt>
                <c:pt idx="118">
                  <c:v>2019/9/19</c:v>
                </c:pt>
                <c:pt idx="119">
                  <c:v>2019/9/20</c:v>
                </c:pt>
                <c:pt idx="120">
                  <c:v>2019/9/21</c:v>
                </c:pt>
                <c:pt idx="121">
                  <c:v>2019/9/22</c:v>
                </c:pt>
                <c:pt idx="122">
                  <c:v>2019/9/23</c:v>
                </c:pt>
                <c:pt idx="123">
                  <c:v>2019/9/24</c:v>
                </c:pt>
                <c:pt idx="124">
                  <c:v>2019/9/25</c:v>
                </c:pt>
                <c:pt idx="125">
                  <c:v>2019/9/26</c:v>
                </c:pt>
                <c:pt idx="126">
                  <c:v>2019/9/27</c:v>
                </c:pt>
                <c:pt idx="127">
                  <c:v>2019/9/28</c:v>
                </c:pt>
                <c:pt idx="128">
                  <c:v>2019/9/29</c:v>
                </c:pt>
                <c:pt idx="129">
                  <c:v>2019/9/30</c:v>
                </c:pt>
                <c:pt idx="130">
                  <c:v>2019/10/1</c:v>
                </c:pt>
                <c:pt idx="131">
                  <c:v>2019/10/2</c:v>
                </c:pt>
                <c:pt idx="132">
                  <c:v>2019/10/3</c:v>
                </c:pt>
                <c:pt idx="133">
                  <c:v>2019/10/4</c:v>
                </c:pt>
              </c:strCache>
            </c:strRef>
          </c:cat>
          <c:val>
            <c:numRef>
              <c:f>中国国际科技会展中心!$AE$4:$AE$138</c:f>
              <c:numCache>
                <c:formatCode>General</c:formatCode>
                <c:ptCount val="134"/>
                <c:pt idx="1">
                  <c:v>0</c:v>
                </c:pt>
                <c:pt idx="2">
                  <c:v>946</c:v>
                </c:pt>
                <c:pt idx="3">
                  <c:v>3174</c:v>
                </c:pt>
                <c:pt idx="4">
                  <c:v>4991</c:v>
                </c:pt>
                <c:pt idx="5">
                  <c:v>7061</c:v>
                </c:pt>
                <c:pt idx="6">
                  <c:v>8218</c:v>
                </c:pt>
                <c:pt idx="7">
                  <c:v>9549</c:v>
                </c:pt>
                <c:pt idx="8">
                  <c:v>11107</c:v>
                </c:pt>
                <c:pt idx="9">
                  <c:v>12035</c:v>
                </c:pt>
                <c:pt idx="10">
                  <c:v>12505</c:v>
                </c:pt>
                <c:pt idx="11">
                  <c:v>12574</c:v>
                </c:pt>
                <c:pt idx="12">
                  <c:v>12315</c:v>
                </c:pt>
                <c:pt idx="13">
                  <c:v>11618</c:v>
                </c:pt>
                <c:pt idx="14">
                  <c:v>11772</c:v>
                </c:pt>
                <c:pt idx="15">
                  <c:v>11435</c:v>
                </c:pt>
                <c:pt idx="16">
                  <c:v>11239</c:v>
                </c:pt>
                <c:pt idx="17">
                  <c:v>11659</c:v>
                </c:pt>
                <c:pt idx="18">
                  <c:v>10577</c:v>
                </c:pt>
                <c:pt idx="20">
                  <c:v>9867</c:v>
                </c:pt>
                <c:pt idx="21">
                  <c:v>7889</c:v>
                </c:pt>
                <c:pt idx="22">
                  <c:v>5974</c:v>
                </c:pt>
                <c:pt idx="23">
                  <c:v>4509</c:v>
                </c:pt>
                <c:pt idx="24">
                  <c:v>2616</c:v>
                </c:pt>
                <c:pt idx="25">
                  <c:v>450</c:v>
                </c:pt>
                <c:pt idx="26">
                  <c:v>-1135</c:v>
                </c:pt>
                <c:pt idx="27">
                  <c:v>-3086</c:v>
                </c:pt>
                <c:pt idx="28">
                  <c:v>-590</c:v>
                </c:pt>
                <c:pt idx="29">
                  <c:v>683</c:v>
                </c:pt>
                <c:pt idx="30">
                  <c:v>1277</c:v>
                </c:pt>
                <c:pt idx="31">
                  <c:v>1708</c:v>
                </c:pt>
                <c:pt idx="32">
                  <c:v>2445</c:v>
                </c:pt>
                <c:pt idx="33">
                  <c:v>3306</c:v>
                </c:pt>
                <c:pt idx="34">
                  <c:v>3958</c:v>
                </c:pt>
                <c:pt idx="35">
                  <c:v>404</c:v>
                </c:pt>
                <c:pt idx="36">
                  <c:v>391</c:v>
                </c:pt>
                <c:pt idx="37">
                  <c:v>472</c:v>
                </c:pt>
                <c:pt idx="38">
                  <c:v>531</c:v>
                </c:pt>
                <c:pt idx="39">
                  <c:v>489</c:v>
                </c:pt>
                <c:pt idx="40">
                  <c:v>464</c:v>
                </c:pt>
                <c:pt idx="41">
                  <c:v>460</c:v>
                </c:pt>
                <c:pt idx="42">
                  <c:v>493</c:v>
                </c:pt>
                <c:pt idx="43">
                  <c:v>398</c:v>
                </c:pt>
                <c:pt idx="44">
                  <c:v>18</c:v>
                </c:pt>
                <c:pt idx="45">
                  <c:v>-721</c:v>
                </c:pt>
                <c:pt idx="46">
                  <c:v>-1354</c:v>
                </c:pt>
                <c:pt idx="47">
                  <c:v>-1900</c:v>
                </c:pt>
                <c:pt idx="48">
                  <c:v>-2513</c:v>
                </c:pt>
                <c:pt idx="49">
                  <c:v>-3157</c:v>
                </c:pt>
                <c:pt idx="50">
                  <c:v>-3734</c:v>
                </c:pt>
                <c:pt idx="51">
                  <c:v>-4260</c:v>
                </c:pt>
                <c:pt idx="52">
                  <c:v>-4511</c:v>
                </c:pt>
                <c:pt idx="53">
                  <c:v>-4287</c:v>
                </c:pt>
                <c:pt idx="54">
                  <c:v>-4356</c:v>
                </c:pt>
                <c:pt idx="55">
                  <c:v>-4302</c:v>
                </c:pt>
                <c:pt idx="56">
                  <c:v>-58876</c:v>
                </c:pt>
                <c:pt idx="57">
                  <c:v>-104301</c:v>
                </c:pt>
                <c:pt idx="58">
                  <c:v>-165002</c:v>
                </c:pt>
                <c:pt idx="59">
                  <c:v>-219893</c:v>
                </c:pt>
                <c:pt idx="60">
                  <c:v>-279643</c:v>
                </c:pt>
                <c:pt idx="61">
                  <c:v>-334903</c:v>
                </c:pt>
                <c:pt idx="62">
                  <c:v>-374640</c:v>
                </c:pt>
                <c:pt idx="63">
                  <c:v>-436907</c:v>
                </c:pt>
                <c:pt idx="64">
                  <c:v>-434601</c:v>
                </c:pt>
                <c:pt idx="65">
                  <c:v>25980</c:v>
                </c:pt>
                <c:pt idx="66">
                  <c:v>91696</c:v>
                </c:pt>
                <c:pt idx="67">
                  <c:v>146822</c:v>
                </c:pt>
                <c:pt idx="68">
                  <c:v>209710</c:v>
                </c:pt>
                <c:pt idx="69">
                  <c:v>264098</c:v>
                </c:pt>
                <c:pt idx="70">
                  <c:v>309247</c:v>
                </c:pt>
                <c:pt idx="71">
                  <c:v>308802</c:v>
                </c:pt>
                <c:pt idx="72">
                  <c:v>312631</c:v>
                </c:pt>
                <c:pt idx="73">
                  <c:v>14651</c:v>
                </c:pt>
                <c:pt idx="74">
                  <c:v>19730</c:v>
                </c:pt>
                <c:pt idx="75">
                  <c:v>20228</c:v>
                </c:pt>
                <c:pt idx="76">
                  <c:v>27283</c:v>
                </c:pt>
                <c:pt idx="77">
                  <c:v>27928</c:v>
                </c:pt>
                <c:pt idx="78">
                  <c:v>3822</c:v>
                </c:pt>
                <c:pt idx="79">
                  <c:v>30798</c:v>
                </c:pt>
                <c:pt idx="80">
                  <c:v>27888</c:v>
                </c:pt>
                <c:pt idx="81">
                  <c:v>28745</c:v>
                </c:pt>
                <c:pt idx="82">
                  <c:v>20094</c:v>
                </c:pt>
                <c:pt idx="83">
                  <c:v>25990</c:v>
                </c:pt>
                <c:pt idx="84">
                  <c:v>20914</c:v>
                </c:pt>
                <c:pt idx="85">
                  <c:v>26702</c:v>
                </c:pt>
                <c:pt idx="86">
                  <c:v>59750</c:v>
                </c:pt>
                <c:pt idx="87">
                  <c:v>34421</c:v>
                </c:pt>
                <c:pt idx="88">
                  <c:v>36961</c:v>
                </c:pt>
                <c:pt idx="89">
                  <c:v>45754</c:v>
                </c:pt>
                <c:pt idx="90">
                  <c:v>52643</c:v>
                </c:pt>
                <c:pt idx="91">
                  <c:v>51573</c:v>
                </c:pt>
                <c:pt idx="92">
                  <c:v>52275</c:v>
                </c:pt>
                <c:pt idx="93">
                  <c:v>45560</c:v>
                </c:pt>
                <c:pt idx="94">
                  <c:v>39581</c:v>
                </c:pt>
                <c:pt idx="95">
                  <c:v>40491</c:v>
                </c:pt>
                <c:pt idx="96">
                  <c:v>38254</c:v>
                </c:pt>
                <c:pt idx="97">
                  <c:v>29918</c:v>
                </c:pt>
                <c:pt idx="98">
                  <c:v>24864</c:v>
                </c:pt>
                <c:pt idx="99">
                  <c:v>20253</c:v>
                </c:pt>
                <c:pt idx="100">
                  <c:v>21140</c:v>
                </c:pt>
                <c:pt idx="101">
                  <c:v>21282</c:v>
                </c:pt>
                <c:pt idx="102">
                  <c:v>18711</c:v>
                </c:pt>
                <c:pt idx="103">
                  <c:v>20255</c:v>
                </c:pt>
                <c:pt idx="104">
                  <c:v>17273</c:v>
                </c:pt>
                <c:pt idx="105">
                  <c:v>21975</c:v>
                </c:pt>
                <c:pt idx="106">
                  <c:v>25661</c:v>
                </c:pt>
                <c:pt idx="107">
                  <c:v>32481</c:v>
                </c:pt>
                <c:pt idx="108">
                  <c:v>32662</c:v>
                </c:pt>
                <c:pt idx="109">
                  <c:v>30929</c:v>
                </c:pt>
                <c:pt idx="110">
                  <c:v>37885</c:v>
                </c:pt>
                <c:pt idx="111">
                  <c:v>36651</c:v>
                </c:pt>
                <c:pt idx="112">
                  <c:v>38602</c:v>
                </c:pt>
                <c:pt idx="113">
                  <c:v>40202</c:v>
                </c:pt>
                <c:pt idx="114">
                  <c:v>37308</c:v>
                </c:pt>
                <c:pt idx="115">
                  <c:v>-23197</c:v>
                </c:pt>
                <c:pt idx="116">
                  <c:v>-104018</c:v>
                </c:pt>
                <c:pt idx="117">
                  <c:v>-154784</c:v>
                </c:pt>
                <c:pt idx="118">
                  <c:v>31904</c:v>
                </c:pt>
                <c:pt idx="119">
                  <c:v>-33526</c:v>
                </c:pt>
                <c:pt idx="120">
                  <c:v>44718</c:v>
                </c:pt>
                <c:pt idx="121">
                  <c:v>-21281</c:v>
                </c:pt>
                <c:pt idx="122">
                  <c:v>29892</c:v>
                </c:pt>
                <c:pt idx="123">
                  <c:v>52796</c:v>
                </c:pt>
                <c:pt idx="124">
                  <c:v>176874</c:v>
                </c:pt>
                <c:pt idx="125">
                  <c:v>230430</c:v>
                </c:pt>
                <c:pt idx="126">
                  <c:v>34426</c:v>
                </c:pt>
                <c:pt idx="127">
                  <c:v>95919</c:v>
                </c:pt>
                <c:pt idx="128">
                  <c:v>19611</c:v>
                </c:pt>
                <c:pt idx="129">
                  <c:v>81954</c:v>
                </c:pt>
                <c:pt idx="130">
                  <c:v>74067</c:v>
                </c:pt>
                <c:pt idx="131">
                  <c:v>90370</c:v>
                </c:pt>
                <c:pt idx="132">
                  <c:v>16127</c:v>
                </c:pt>
                <c:pt idx="13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05892595"/>
        <c:axId val="509824378"/>
      </c:lineChart>
      <c:catAx>
        <c:axId val="40589259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824378"/>
        <c:crosses val="autoZero"/>
        <c:auto val="1"/>
        <c:lblAlgn val="ctr"/>
        <c:lblOffset val="100"/>
        <c:noMultiLvlLbl val="0"/>
      </c:catAx>
      <c:valAx>
        <c:axId val="50982437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058925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Tycoon计算.xlsx]茅台大厦!数据透视表15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茅台大厦!$O$3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茅台大厦!$O$4:$O$146</c:f>
              <c:numCache>
                <c:formatCode>General</c:formatCode>
                <c:ptCount val="142"/>
                <c:pt idx="1">
                  <c:v>0</c:v>
                </c:pt>
                <c:pt idx="2">
                  <c:v>-147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-129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-174277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-263713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-195982</c:v>
                </c:pt>
                <c:pt idx="86">
                  <c:v>-214841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-292554</c:v>
                </c:pt>
                <c:pt idx="91">
                  <c:v>-262218</c:v>
                </c:pt>
                <c:pt idx="92">
                  <c:v>-269087</c:v>
                </c:pt>
                <c:pt idx="93">
                  <c:v>-178371</c:v>
                </c:pt>
                <c:pt idx="94">
                  <c:v>-295233</c:v>
                </c:pt>
                <c:pt idx="95">
                  <c:v>-169201</c:v>
                </c:pt>
                <c:pt idx="96">
                  <c:v>-310139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-304603</c:v>
                </c:pt>
                <c:pt idx="101">
                  <c:v>-246093</c:v>
                </c:pt>
                <c:pt idx="102">
                  <c:v>-171590</c:v>
                </c:pt>
                <c:pt idx="103">
                  <c:v>-279496</c:v>
                </c:pt>
                <c:pt idx="104">
                  <c:v>-151202</c:v>
                </c:pt>
                <c:pt idx="105">
                  <c:v>-290308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-302417</c:v>
                </c:pt>
                <c:pt idx="110">
                  <c:v>-160139</c:v>
                </c:pt>
                <c:pt idx="111">
                  <c:v>-250936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-287895</c:v>
                </c:pt>
                <c:pt idx="119">
                  <c:v>-267509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-313834</c:v>
                </c:pt>
                <c:pt idx="129">
                  <c:v>-262425</c:v>
                </c:pt>
                <c:pt idx="130">
                  <c:v>-262551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-302012</c:v>
                </c:pt>
                <c:pt idx="134">
                  <c:v>-259499</c:v>
                </c:pt>
                <c:pt idx="135">
                  <c:v>-143428</c:v>
                </c:pt>
                <c:pt idx="136">
                  <c:v>-188510</c:v>
                </c:pt>
                <c:pt idx="137">
                  <c:v>-207170</c:v>
                </c:pt>
                <c:pt idx="138">
                  <c:v>-342121</c:v>
                </c:pt>
                <c:pt idx="139">
                  <c:v>-264455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茅台大厦!$P$3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茅台大厦!$P$4:$P$146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491</c:v>
                </c:pt>
                <c:pt idx="4">
                  <c:v>529</c:v>
                </c:pt>
                <c:pt idx="5">
                  <c:v>930</c:v>
                </c:pt>
                <c:pt idx="6">
                  <c:v>426</c:v>
                </c:pt>
                <c:pt idx="7">
                  <c:v>534</c:v>
                </c:pt>
                <c:pt idx="8">
                  <c:v>463</c:v>
                </c:pt>
                <c:pt idx="9">
                  <c:v>850</c:v>
                </c:pt>
                <c:pt idx="10">
                  <c:v>392</c:v>
                </c:pt>
                <c:pt idx="11">
                  <c:v>546</c:v>
                </c:pt>
                <c:pt idx="12">
                  <c:v>441</c:v>
                </c:pt>
                <c:pt idx="13">
                  <c:v>777</c:v>
                </c:pt>
                <c:pt idx="14">
                  <c:v>423</c:v>
                </c:pt>
                <c:pt idx="15">
                  <c:v>352</c:v>
                </c:pt>
                <c:pt idx="16">
                  <c:v>654</c:v>
                </c:pt>
                <c:pt idx="17">
                  <c:v>539</c:v>
                </c:pt>
                <c:pt idx="18">
                  <c:v>276</c:v>
                </c:pt>
                <c:pt idx="19">
                  <c:v>436</c:v>
                </c:pt>
                <c:pt idx="20">
                  <c:v>800</c:v>
                </c:pt>
                <c:pt idx="21">
                  <c:v>329</c:v>
                </c:pt>
                <c:pt idx="22">
                  <c:v>552</c:v>
                </c:pt>
                <c:pt idx="23">
                  <c:v>355</c:v>
                </c:pt>
                <c:pt idx="24">
                  <c:v>327</c:v>
                </c:pt>
                <c:pt idx="25">
                  <c:v>515</c:v>
                </c:pt>
                <c:pt idx="27">
                  <c:v>565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0</c:v>
                </c:pt>
                <c:pt idx="37">
                  <c:v>15</c:v>
                </c:pt>
                <c:pt idx="38">
                  <c:v>27</c:v>
                </c:pt>
                <c:pt idx="39">
                  <c:v>16</c:v>
                </c:pt>
                <c:pt idx="40">
                  <c:v>7</c:v>
                </c:pt>
                <c:pt idx="41">
                  <c:v>35</c:v>
                </c:pt>
                <c:pt idx="42">
                  <c:v>55</c:v>
                </c:pt>
                <c:pt idx="43">
                  <c:v>55</c:v>
                </c:pt>
                <c:pt idx="44">
                  <c:v>11</c:v>
                </c:pt>
                <c:pt idx="45">
                  <c:v>27</c:v>
                </c:pt>
                <c:pt idx="46">
                  <c:v>33</c:v>
                </c:pt>
                <c:pt idx="47">
                  <c:v>15</c:v>
                </c:pt>
                <c:pt idx="48">
                  <c:v>12</c:v>
                </c:pt>
                <c:pt idx="49">
                  <c:v>13</c:v>
                </c:pt>
                <c:pt idx="50">
                  <c:v>29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971473</c:v>
                </c:pt>
                <c:pt idx="73">
                  <c:v>20497</c:v>
                </c:pt>
                <c:pt idx="74">
                  <c:v>21455</c:v>
                </c:pt>
                <c:pt idx="75">
                  <c:v>21810</c:v>
                </c:pt>
                <c:pt idx="76">
                  <c:v>-2121</c:v>
                </c:pt>
                <c:pt idx="77">
                  <c:v>4455</c:v>
                </c:pt>
                <c:pt idx="78">
                  <c:v>16655</c:v>
                </c:pt>
                <c:pt idx="79">
                  <c:v>14655</c:v>
                </c:pt>
                <c:pt idx="80">
                  <c:v>29012</c:v>
                </c:pt>
                <c:pt idx="81">
                  <c:v>27225</c:v>
                </c:pt>
                <c:pt idx="82">
                  <c:v>6170</c:v>
                </c:pt>
                <c:pt idx="83">
                  <c:v>16963</c:v>
                </c:pt>
                <c:pt idx="84">
                  <c:v>1857</c:v>
                </c:pt>
                <c:pt idx="85">
                  <c:v>-55707</c:v>
                </c:pt>
                <c:pt idx="86">
                  <c:v>23879</c:v>
                </c:pt>
                <c:pt idx="87">
                  <c:v>117277</c:v>
                </c:pt>
                <c:pt idx="88">
                  <c:v>9961</c:v>
                </c:pt>
                <c:pt idx="89">
                  <c:v>23169</c:v>
                </c:pt>
                <c:pt idx="90">
                  <c:v>25807</c:v>
                </c:pt>
                <c:pt idx="91">
                  <c:v>23972</c:v>
                </c:pt>
                <c:pt idx="92">
                  <c:v>29244</c:v>
                </c:pt>
                <c:pt idx="93">
                  <c:v>4980</c:v>
                </c:pt>
                <c:pt idx="94">
                  <c:v>20744</c:v>
                </c:pt>
                <c:pt idx="95">
                  <c:v>4099</c:v>
                </c:pt>
                <c:pt idx="96">
                  <c:v>26674</c:v>
                </c:pt>
                <c:pt idx="97">
                  <c:v>9110</c:v>
                </c:pt>
                <c:pt idx="98">
                  <c:v>18007</c:v>
                </c:pt>
                <c:pt idx="99">
                  <c:v>27966</c:v>
                </c:pt>
                <c:pt idx="100">
                  <c:v>40684</c:v>
                </c:pt>
                <c:pt idx="101">
                  <c:v>28946</c:v>
                </c:pt>
                <c:pt idx="102">
                  <c:v>29392</c:v>
                </c:pt>
                <c:pt idx="103">
                  <c:v>43868</c:v>
                </c:pt>
                <c:pt idx="104">
                  <c:v>8831</c:v>
                </c:pt>
                <c:pt idx="105">
                  <c:v>17550</c:v>
                </c:pt>
                <c:pt idx="106">
                  <c:v>12854</c:v>
                </c:pt>
                <c:pt idx="107">
                  <c:v>18333</c:v>
                </c:pt>
                <c:pt idx="108">
                  <c:v>9922</c:v>
                </c:pt>
                <c:pt idx="109">
                  <c:v>32174</c:v>
                </c:pt>
                <c:pt idx="110">
                  <c:v>-1883</c:v>
                </c:pt>
                <c:pt idx="111">
                  <c:v>1622</c:v>
                </c:pt>
                <c:pt idx="112">
                  <c:v>17408</c:v>
                </c:pt>
                <c:pt idx="113">
                  <c:v>18841</c:v>
                </c:pt>
                <c:pt idx="114">
                  <c:v>29149</c:v>
                </c:pt>
                <c:pt idx="115">
                  <c:v>516</c:v>
                </c:pt>
                <c:pt idx="116">
                  <c:v>24504</c:v>
                </c:pt>
                <c:pt idx="117">
                  <c:v>22976</c:v>
                </c:pt>
                <c:pt idx="118">
                  <c:v>43247</c:v>
                </c:pt>
                <c:pt idx="119">
                  <c:v>27212</c:v>
                </c:pt>
                <c:pt idx="120">
                  <c:v>32326</c:v>
                </c:pt>
                <c:pt idx="121">
                  <c:v>15567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79965</c:v>
                </c:pt>
                <c:pt idx="129">
                  <c:v>#N/A</c:v>
                </c:pt>
                <c:pt idx="130">
                  <c:v>#N/A</c:v>
                </c:pt>
                <c:pt idx="131">
                  <c:v>195565</c:v>
                </c:pt>
                <c:pt idx="132">
                  <c:v>9069</c:v>
                </c:pt>
                <c:pt idx="133">
                  <c:v>32435</c:v>
                </c:pt>
                <c:pt idx="134">
                  <c:v>34666</c:v>
                </c:pt>
                <c:pt idx="135">
                  <c:v>10942</c:v>
                </c:pt>
                <c:pt idx="136">
                  <c:v>7823</c:v>
                </c:pt>
                <c:pt idx="137">
                  <c:v>198</c:v>
                </c:pt>
                <c:pt idx="138">
                  <c:v>43512</c:v>
                </c:pt>
                <c:pt idx="139">
                  <c:v>8106</c:v>
                </c:pt>
                <c:pt idx="140">
                  <c:v>15925</c:v>
                </c:pt>
                <c:pt idx="141">
                  <c:v>3213600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茅台大厦!$Q$3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茅台大厦!$N$4:$N$146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茅台大厦!$Q$4:$Q$146</c:f>
              <c:numCache>
                <c:formatCode>General</c:formatCode>
                <c:ptCount val="142"/>
                <c:pt idx="1">
                  <c:v>0</c:v>
                </c:pt>
                <c:pt idx="2">
                  <c:v>609</c:v>
                </c:pt>
                <c:pt idx="3">
                  <c:v>1100</c:v>
                </c:pt>
                <c:pt idx="4">
                  <c:v>1629</c:v>
                </c:pt>
                <c:pt idx="5">
                  <c:v>2030</c:v>
                </c:pt>
                <c:pt idx="6">
                  <c:v>2456</c:v>
                </c:pt>
                <c:pt idx="7">
                  <c:v>2990</c:v>
                </c:pt>
                <c:pt idx="8">
                  <c:v>3453</c:v>
                </c:pt>
                <c:pt idx="9">
                  <c:v>3591</c:v>
                </c:pt>
                <c:pt idx="10">
                  <c:v>3583</c:v>
                </c:pt>
                <c:pt idx="11">
                  <c:v>3638</c:v>
                </c:pt>
                <c:pt idx="12">
                  <c:v>3550</c:v>
                </c:pt>
                <c:pt idx="13">
                  <c:v>3485</c:v>
                </c:pt>
                <c:pt idx="14">
                  <c:v>3482</c:v>
                </c:pt>
                <c:pt idx="15">
                  <c:v>3300</c:v>
                </c:pt>
                <c:pt idx="16">
                  <c:v>3139</c:v>
                </c:pt>
                <c:pt idx="17">
                  <c:v>3029</c:v>
                </c:pt>
                <c:pt idx="18">
                  <c:v>3081</c:v>
                </c:pt>
                <c:pt idx="19">
                  <c:v>2971</c:v>
                </c:pt>
                <c:pt idx="20">
                  <c:v>2894</c:v>
                </c:pt>
                <c:pt idx="21">
                  <c:v>2887</c:v>
                </c:pt>
                <c:pt idx="22">
                  <c:v>2687</c:v>
                </c:pt>
                <c:pt idx="23">
                  <c:v>2690</c:v>
                </c:pt>
                <c:pt idx="24">
                  <c:v>2715</c:v>
                </c:pt>
                <c:pt idx="25">
                  <c:v>2498</c:v>
                </c:pt>
                <c:pt idx="27">
                  <c:v>2456</c:v>
                </c:pt>
                <c:pt idx="28">
                  <c:v>2057</c:v>
                </c:pt>
                <c:pt idx="29">
                  <c:v>1539</c:v>
                </c:pt>
                <c:pt idx="30">
                  <c:v>1193</c:v>
                </c:pt>
                <c:pt idx="31">
                  <c:v>682</c:v>
                </c:pt>
                <c:pt idx="32">
                  <c:v>154</c:v>
                </c:pt>
                <c:pt idx="33">
                  <c:v>-294</c:v>
                </c:pt>
                <c:pt idx="34">
                  <c:v>-772</c:v>
                </c:pt>
                <c:pt idx="35">
                  <c:v>-16</c:v>
                </c:pt>
                <c:pt idx="36">
                  <c:v>240</c:v>
                </c:pt>
                <c:pt idx="37">
                  <c:v>449</c:v>
                </c:pt>
                <c:pt idx="38">
                  <c:v>579</c:v>
                </c:pt>
                <c:pt idx="39">
                  <c:v>744</c:v>
                </c:pt>
                <c:pt idx="40">
                  <c:v>952</c:v>
                </c:pt>
                <c:pt idx="41">
                  <c:v>1135</c:v>
                </c:pt>
                <c:pt idx="42">
                  <c:v>98</c:v>
                </c:pt>
                <c:pt idx="43">
                  <c:v>121</c:v>
                </c:pt>
                <c:pt idx="44">
                  <c:v>137</c:v>
                </c:pt>
                <c:pt idx="45">
                  <c:v>133</c:v>
                </c:pt>
                <c:pt idx="46">
                  <c:v>143</c:v>
                </c:pt>
                <c:pt idx="47">
                  <c:v>149</c:v>
                </c:pt>
                <c:pt idx="48">
                  <c:v>154</c:v>
                </c:pt>
                <c:pt idx="49">
                  <c:v>139</c:v>
                </c:pt>
                <c:pt idx="50">
                  <c:v>128</c:v>
                </c:pt>
                <c:pt idx="51">
                  <c:v>-2</c:v>
                </c:pt>
                <c:pt idx="52">
                  <c:v>-192</c:v>
                </c:pt>
                <c:pt idx="53">
                  <c:v>-363</c:v>
                </c:pt>
                <c:pt idx="54">
                  <c:v>-526</c:v>
                </c:pt>
                <c:pt idx="55">
                  <c:v>-689</c:v>
                </c:pt>
                <c:pt idx="56">
                  <c:v>-821</c:v>
                </c:pt>
                <c:pt idx="57">
                  <c:v>-1027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-1211017</c:v>
                </c:pt>
                <c:pt idx="71">
                  <c:v>-1204611</c:v>
                </c:pt>
                <c:pt idx="72">
                  <c:v>41394</c:v>
                </c:pt>
                <c:pt idx="73">
                  <c:v>212002</c:v>
                </c:pt>
                <c:pt idx="74">
                  <c:v>387323</c:v>
                </c:pt>
                <c:pt idx="75">
                  <c:v>555374</c:v>
                </c:pt>
                <c:pt idx="76">
                  <c:v>706754</c:v>
                </c:pt>
                <c:pt idx="77">
                  <c:v>821590</c:v>
                </c:pt>
                <c:pt idx="78">
                  <c:v>833790</c:v>
                </c:pt>
                <c:pt idx="79">
                  <c:v>848736</c:v>
                </c:pt>
                <c:pt idx="80">
                  <c:v>69965</c:v>
                </c:pt>
                <c:pt idx="81">
                  <c:v>96649</c:v>
                </c:pt>
                <c:pt idx="82">
                  <c:v>81364</c:v>
                </c:pt>
                <c:pt idx="83">
                  <c:v>97972</c:v>
                </c:pt>
                <c:pt idx="84">
                  <c:v>101950</c:v>
                </c:pt>
                <c:pt idx="85">
                  <c:v>41788</c:v>
                </c:pt>
                <c:pt idx="86">
                  <c:v>115242</c:v>
                </c:pt>
                <c:pt idx="87">
                  <c:v>119030</c:v>
                </c:pt>
                <c:pt idx="88">
                  <c:v>121372</c:v>
                </c:pt>
                <c:pt idx="89">
                  <c:v>117375</c:v>
                </c:pt>
                <c:pt idx="90">
                  <c:v>116158</c:v>
                </c:pt>
                <c:pt idx="91">
                  <c:v>130529</c:v>
                </c:pt>
                <c:pt idx="92">
                  <c:v>116446</c:v>
                </c:pt>
                <c:pt idx="93">
                  <c:v>187269</c:v>
                </c:pt>
                <c:pt idx="94">
                  <c:v>113311</c:v>
                </c:pt>
                <c:pt idx="95">
                  <c:v>88818</c:v>
                </c:pt>
                <c:pt idx="96">
                  <c:v>102469</c:v>
                </c:pt>
                <c:pt idx="97">
                  <c:v>88410</c:v>
                </c:pt>
                <c:pt idx="98">
                  <c:v>97935</c:v>
                </c:pt>
                <c:pt idx="99">
                  <c:v>104567</c:v>
                </c:pt>
                <c:pt idx="100">
                  <c:v>109375</c:v>
                </c:pt>
                <c:pt idx="101">
                  <c:v>116434</c:v>
                </c:pt>
                <c:pt idx="102">
                  <c:v>134251</c:v>
                </c:pt>
                <c:pt idx="103">
                  <c:v>150071</c:v>
                </c:pt>
                <c:pt idx="104">
                  <c:v>133061</c:v>
                </c:pt>
                <c:pt idx="105">
                  <c:v>135936</c:v>
                </c:pt>
                <c:pt idx="106">
                  <c:v>135727</c:v>
                </c:pt>
                <c:pt idx="107">
                  <c:v>114140</c:v>
                </c:pt>
                <c:pt idx="108">
                  <c:v>111344</c:v>
                </c:pt>
                <c:pt idx="109">
                  <c:v>111925</c:v>
                </c:pt>
                <c:pt idx="110">
                  <c:v>86093</c:v>
                </c:pt>
                <c:pt idx="111">
                  <c:v>69679</c:v>
                </c:pt>
                <c:pt idx="112">
                  <c:v>78256</c:v>
                </c:pt>
                <c:pt idx="113">
                  <c:v>88378</c:v>
                </c:pt>
                <c:pt idx="114">
                  <c:v>86529</c:v>
                </c:pt>
                <c:pt idx="115">
                  <c:v>80666</c:v>
                </c:pt>
                <c:pt idx="116">
                  <c:v>95248</c:v>
                </c:pt>
                <c:pt idx="117">
                  <c:v>95972</c:v>
                </c:pt>
                <c:pt idx="118">
                  <c:v>118126</c:v>
                </c:pt>
                <c:pt idx="119">
                  <c:v>121562</c:v>
                </c:pt>
                <c:pt idx="120">
                  <c:v>136683</c:v>
                </c:pt>
                <c:pt idx="121">
                  <c:v>125906</c:v>
                </c:pt>
                <c:pt idx="122">
                  <c:v>-38107</c:v>
                </c:pt>
                <c:pt idx="123">
                  <c:v>-240773</c:v>
                </c:pt>
                <c:pt idx="124">
                  <c:v>-397619</c:v>
                </c:pt>
                <c:pt idx="125">
                  <c:v>80209</c:v>
                </c:pt>
                <c:pt idx="126">
                  <c:v>-99402</c:v>
                </c:pt>
                <c:pt idx="127">
                  <c:v>112596</c:v>
                </c:pt>
                <c:pt idx="128">
                  <c:v>-58704</c:v>
                </c:pt>
                <c:pt idx="129">
                  <c:v>96463</c:v>
                </c:pt>
                <c:pt idx="130">
                  <c:v>189765</c:v>
                </c:pt>
                <c:pt idx="131">
                  <c:v>508986</c:v>
                </c:pt>
                <c:pt idx="132">
                  <c:v>650397</c:v>
                </c:pt>
                <c:pt idx="133">
                  <c:v>172959</c:v>
                </c:pt>
                <c:pt idx="134">
                  <c:v>343599</c:v>
                </c:pt>
                <c:pt idx="135">
                  <c:v>135602</c:v>
                </c:pt>
                <c:pt idx="136">
                  <c:v>277020</c:v>
                </c:pt>
                <c:pt idx="137">
                  <c:v>211098</c:v>
                </c:pt>
                <c:pt idx="138">
                  <c:v>264731</c:v>
                </c:pt>
                <c:pt idx="139">
                  <c:v>65425</c:v>
                </c:pt>
                <c:pt idx="140">
                  <c:v>72281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2340212"/>
        <c:axId val="664928369"/>
      </c:lineChart>
      <c:catAx>
        <c:axId val="51234021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4928369"/>
        <c:crosses val="autoZero"/>
        <c:auto val="1"/>
        <c:lblAlgn val="ctr"/>
        <c:lblOffset val="100"/>
        <c:noMultiLvlLbl val="0"/>
      </c:catAx>
      <c:valAx>
        <c:axId val="664928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34021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Tycoon计算.xlsx]国家核电!数据透视表16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国家核电!$AF$3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国家核电!$AF$4:$AF$146</c:f>
              <c:numCache>
                <c:formatCode>General</c:formatCode>
                <c:ptCount val="142"/>
                <c:pt idx="1">
                  <c:v>0</c:v>
                </c:pt>
                <c:pt idx="2">
                  <c:v>-128</c:v>
                </c:pt>
                <c:pt idx="3">
                  <c:v>-157</c:v>
                </c:pt>
                <c:pt idx="4">
                  <c:v>-188</c:v>
                </c:pt>
                <c:pt idx="5">
                  <c:v>-331</c:v>
                </c:pt>
                <c:pt idx="6">
                  <c:v>-165</c:v>
                </c:pt>
                <c:pt idx="7">
                  <c:v>-164</c:v>
                </c:pt>
                <c:pt idx="8">
                  <c:v>-169</c:v>
                </c:pt>
                <c:pt idx="9">
                  <c:v>-169</c:v>
                </c:pt>
                <c:pt idx="10">
                  <c:v>-266</c:v>
                </c:pt>
                <c:pt idx="11">
                  <c:v>-185</c:v>
                </c:pt>
                <c:pt idx="12">
                  <c:v>-156</c:v>
                </c:pt>
                <c:pt idx="13">
                  <c:v>-302</c:v>
                </c:pt>
                <c:pt idx="14">
                  <c:v>-160</c:v>
                </c:pt>
                <c:pt idx="15">
                  <c:v>-171</c:v>
                </c:pt>
                <c:pt idx="16">
                  <c:v>-171</c:v>
                </c:pt>
                <c:pt idx="17">
                  <c:v>-238</c:v>
                </c:pt>
                <c:pt idx="18">
                  <c:v>-205</c:v>
                </c:pt>
                <c:pt idx="19">
                  <c:v>-174</c:v>
                </c:pt>
                <c:pt idx="20">
                  <c:v>-310</c:v>
                </c:pt>
                <c:pt idx="21">
                  <c:v>-170</c:v>
                </c:pt>
                <c:pt idx="22">
                  <c:v>-283</c:v>
                </c:pt>
                <c:pt idx="23">
                  <c:v>-158</c:v>
                </c:pt>
                <c:pt idx="24">
                  <c:v>-183</c:v>
                </c:pt>
                <c:pt idx="25">
                  <c:v>-288</c:v>
                </c:pt>
                <c:pt idx="27">
                  <c:v>-294</c:v>
                </c:pt>
                <c:pt idx="28">
                  <c:v>-137</c:v>
                </c:pt>
                <c:pt idx="29">
                  <c:v>-189</c:v>
                </c:pt>
                <c:pt idx="30">
                  <c:v>-312</c:v>
                </c:pt>
                <c:pt idx="31">
                  <c:v>-156</c:v>
                </c:pt>
                <c:pt idx="32">
                  <c:v>-201</c:v>
                </c:pt>
                <c:pt idx="33">
                  <c:v>-155</c:v>
                </c:pt>
                <c:pt idx="34">
                  <c:v>-179</c:v>
                </c:pt>
                <c:pt idx="35">
                  <c:v>-298</c:v>
                </c:pt>
                <c:pt idx="36">
                  <c:v>-270</c:v>
                </c:pt>
                <c:pt idx="37">
                  <c:v>-303</c:v>
                </c:pt>
                <c:pt idx="38">
                  <c:v>-304</c:v>
                </c:pt>
                <c:pt idx="39">
                  <c:v>-296</c:v>
                </c:pt>
                <c:pt idx="40">
                  <c:v>-169</c:v>
                </c:pt>
                <c:pt idx="41">
                  <c:v>-321</c:v>
                </c:pt>
                <c:pt idx="42">
                  <c:v>-446</c:v>
                </c:pt>
                <c:pt idx="43">
                  <c:v>-445</c:v>
                </c:pt>
                <c:pt idx="44">
                  <c:v>-161</c:v>
                </c:pt>
                <c:pt idx="45">
                  <c:v>-302</c:v>
                </c:pt>
                <c:pt idx="46">
                  <c:v>-269</c:v>
                </c:pt>
                <c:pt idx="47">
                  <c:v>-156</c:v>
                </c:pt>
                <c:pt idx="48">
                  <c:v>-154</c:v>
                </c:pt>
                <c:pt idx="49">
                  <c:v>-182</c:v>
                </c:pt>
                <c:pt idx="50">
                  <c:v>-319</c:v>
                </c:pt>
                <c:pt idx="51">
                  <c:v>-239</c:v>
                </c:pt>
                <c:pt idx="52">
                  <c:v>-179</c:v>
                </c:pt>
                <c:pt idx="53">
                  <c:v>-155</c:v>
                </c:pt>
                <c:pt idx="54">
                  <c:v>-146</c:v>
                </c:pt>
                <c:pt idx="55">
                  <c:v>-294</c:v>
                </c:pt>
                <c:pt idx="56">
                  <c:v>-120</c:v>
                </c:pt>
                <c:pt idx="57">
                  <c:v>-193</c:v>
                </c:pt>
                <c:pt idx="58">
                  <c:v>-331</c:v>
                </c:pt>
                <c:pt idx="59">
                  <c:v>-172</c:v>
                </c:pt>
                <c:pt idx="60">
                  <c:v>-148</c:v>
                </c:pt>
                <c:pt idx="61">
                  <c:v>-291</c:v>
                </c:pt>
                <c:pt idx="62">
                  <c:v>-131660</c:v>
                </c:pt>
                <c:pt idx="63">
                  <c:v>-153388</c:v>
                </c:pt>
                <c:pt idx="64">
                  <c:v>-158829</c:v>
                </c:pt>
                <c:pt idx="65">
                  <c:v>-170067</c:v>
                </c:pt>
                <c:pt idx="66">
                  <c:v>-153866</c:v>
                </c:pt>
                <c:pt idx="67">
                  <c:v>-167696</c:v>
                </c:pt>
                <c:pt idx="68">
                  <c:v>-153501</c:v>
                </c:pt>
                <c:pt idx="69">
                  <c:v>-263882</c:v>
                </c:pt>
                <c:pt idx="70">
                  <c:v>-174279</c:v>
                </c:pt>
                <c:pt idx="71">
                  <c:v>-146982</c:v>
                </c:pt>
                <c:pt idx="72">
                  <c:v>-293326</c:v>
                </c:pt>
                <c:pt idx="73">
                  <c:v>-264346</c:v>
                </c:pt>
                <c:pt idx="74">
                  <c:v>-167781</c:v>
                </c:pt>
                <c:pt idx="75">
                  <c:v>-263715</c:v>
                </c:pt>
                <c:pt idx="76">
                  <c:v>-202167</c:v>
                </c:pt>
                <c:pt idx="77">
                  <c:v>-170550</c:v>
                </c:pt>
                <c:pt idx="78">
                  <c:v>-244709</c:v>
                </c:pt>
                <c:pt idx="79">
                  <c:v>-160442</c:v>
                </c:pt>
                <c:pt idx="80">
                  <c:v>-265524</c:v>
                </c:pt>
                <c:pt idx="81">
                  <c:v>-169640</c:v>
                </c:pt>
                <c:pt idx="82">
                  <c:v>-169643</c:v>
                </c:pt>
                <c:pt idx="83">
                  <c:v>-159997</c:v>
                </c:pt>
                <c:pt idx="84">
                  <c:v>-129763</c:v>
                </c:pt>
                <c:pt idx="85">
                  <c:v>-195980</c:v>
                </c:pt>
                <c:pt idx="86">
                  <c:v>-214839</c:v>
                </c:pt>
                <c:pt idx="87">
                  <c:v>-221325</c:v>
                </c:pt>
                <c:pt idx="88">
                  <c:v>-186468</c:v>
                </c:pt>
                <c:pt idx="89">
                  <c:v>-157829</c:v>
                </c:pt>
                <c:pt idx="90">
                  <c:v>-292552</c:v>
                </c:pt>
                <c:pt idx="91">
                  <c:v>-262214</c:v>
                </c:pt>
                <c:pt idx="92">
                  <c:v>-269085</c:v>
                </c:pt>
                <c:pt idx="93">
                  <c:v>-178371</c:v>
                </c:pt>
                <c:pt idx="94">
                  <c:v>-295233</c:v>
                </c:pt>
                <c:pt idx="95">
                  <c:v>-169200</c:v>
                </c:pt>
                <c:pt idx="96">
                  <c:v>-310138</c:v>
                </c:pt>
                <c:pt idx="97">
                  <c:v>-157634</c:v>
                </c:pt>
                <c:pt idx="98">
                  <c:v>-251867</c:v>
                </c:pt>
                <c:pt idx="99">
                  <c:v>-187838</c:v>
                </c:pt>
                <c:pt idx="100">
                  <c:v>-304604</c:v>
                </c:pt>
                <c:pt idx="101">
                  <c:v>-246094</c:v>
                </c:pt>
                <c:pt idx="102">
                  <c:v>-171592</c:v>
                </c:pt>
                <c:pt idx="103">
                  <c:v>-279498</c:v>
                </c:pt>
                <c:pt idx="104">
                  <c:v>-151201</c:v>
                </c:pt>
                <c:pt idx="105">
                  <c:v>-290307</c:v>
                </c:pt>
                <c:pt idx="106">
                  <c:v>-156996</c:v>
                </c:pt>
                <c:pt idx="107">
                  <c:v>-273157</c:v>
                </c:pt>
                <c:pt idx="108">
                  <c:v>-155175</c:v>
                </c:pt>
                <c:pt idx="109">
                  <c:v>-302415</c:v>
                </c:pt>
                <c:pt idx="110">
                  <c:v>-160137</c:v>
                </c:pt>
                <c:pt idx="111">
                  <c:v>-250934</c:v>
                </c:pt>
                <c:pt idx="112">
                  <c:v>-145748</c:v>
                </c:pt>
                <c:pt idx="113">
                  <c:v>-179490</c:v>
                </c:pt>
                <c:pt idx="114">
                  <c:v>-226748</c:v>
                </c:pt>
                <c:pt idx="115">
                  <c:v>-176310</c:v>
                </c:pt>
                <c:pt idx="116">
                  <c:v>-144258</c:v>
                </c:pt>
                <c:pt idx="117">
                  <c:v>-144822</c:v>
                </c:pt>
                <c:pt idx="118">
                  <c:v>-287893</c:v>
                </c:pt>
                <c:pt idx="119">
                  <c:v>-267507</c:v>
                </c:pt>
                <c:pt idx="120">
                  <c:v>-239868</c:v>
                </c:pt>
                <c:pt idx="121">
                  <c:v>-180018</c:v>
                </c:pt>
                <c:pt idx="122">
                  <c:v>-241918</c:v>
                </c:pt>
                <c:pt idx="123">
                  <c:v>-167411</c:v>
                </c:pt>
                <c:pt idx="124">
                  <c:v>-255998</c:v>
                </c:pt>
                <c:pt idx="125">
                  <c:v>-250848</c:v>
                </c:pt>
                <c:pt idx="126">
                  <c:v>-159340</c:v>
                </c:pt>
                <c:pt idx="127">
                  <c:v>-174860</c:v>
                </c:pt>
                <c:pt idx="128">
                  <c:v>-313833</c:v>
                </c:pt>
                <c:pt idx="129">
                  <c:v>-262424</c:v>
                </c:pt>
                <c:pt idx="130">
                  <c:v>-262553</c:v>
                </c:pt>
                <c:pt idx="131">
                  <c:v>-187065</c:v>
                </c:pt>
                <c:pt idx="132">
                  <c:v>-163970</c:v>
                </c:pt>
                <c:pt idx="133">
                  <c:v>-302013</c:v>
                </c:pt>
                <c:pt idx="134">
                  <c:v>-259500</c:v>
                </c:pt>
                <c:pt idx="135">
                  <c:v>-143429</c:v>
                </c:pt>
                <c:pt idx="136">
                  <c:v>-188510</c:v>
                </c:pt>
                <c:pt idx="137">
                  <c:v>-207172</c:v>
                </c:pt>
                <c:pt idx="138">
                  <c:v>-342121</c:v>
                </c:pt>
                <c:pt idx="139">
                  <c:v>-264456</c:v>
                </c:pt>
                <c:pt idx="140">
                  <c:v>-157916</c:v>
                </c:pt>
                <c:pt idx="14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国家核电!$AG$3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国家核电!$AG$4:$AG$146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447</c:v>
                </c:pt>
                <c:pt idx="4">
                  <c:v>558</c:v>
                </c:pt>
                <c:pt idx="5">
                  <c:v>972</c:v>
                </c:pt>
                <c:pt idx="6">
                  <c:v>496</c:v>
                </c:pt>
                <c:pt idx="7">
                  <c:v>524</c:v>
                </c:pt>
                <c:pt idx="8">
                  <c:v>544</c:v>
                </c:pt>
                <c:pt idx="9">
                  <c:v>851</c:v>
                </c:pt>
                <c:pt idx="10">
                  <c:v>448</c:v>
                </c:pt>
                <c:pt idx="11">
                  <c:v>466</c:v>
                </c:pt>
                <c:pt idx="12">
                  <c:v>388</c:v>
                </c:pt>
                <c:pt idx="13">
                  <c:v>749</c:v>
                </c:pt>
                <c:pt idx="14">
                  <c:v>427</c:v>
                </c:pt>
                <c:pt idx="15">
                  <c:v>463</c:v>
                </c:pt>
                <c:pt idx="16">
                  <c:v>744</c:v>
                </c:pt>
                <c:pt idx="17">
                  <c:v>578</c:v>
                </c:pt>
                <c:pt idx="18">
                  <c:v>297</c:v>
                </c:pt>
                <c:pt idx="19">
                  <c:v>354</c:v>
                </c:pt>
                <c:pt idx="20">
                  <c:v>656</c:v>
                </c:pt>
                <c:pt idx="21">
                  <c:v>315</c:v>
                </c:pt>
                <c:pt idx="22">
                  <c:v>529</c:v>
                </c:pt>
                <c:pt idx="23">
                  <c:v>321</c:v>
                </c:pt>
                <c:pt idx="24">
                  <c:v>404</c:v>
                </c:pt>
                <c:pt idx="25">
                  <c:v>568</c:v>
                </c:pt>
                <c:pt idx="27">
                  <c:v>571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-10</c:v>
                </c:pt>
                <c:pt idx="37">
                  <c:v>16</c:v>
                </c:pt>
                <c:pt idx="38">
                  <c:v>42</c:v>
                </c:pt>
                <c:pt idx="39">
                  <c:v>28</c:v>
                </c:pt>
                <c:pt idx="40">
                  <c:v>1</c:v>
                </c:pt>
                <c:pt idx="41">
                  <c:v>19</c:v>
                </c:pt>
                <c:pt idx="42">
                  <c:v>39</c:v>
                </c:pt>
                <c:pt idx="43">
                  <c:v>18</c:v>
                </c:pt>
                <c:pt idx="44">
                  <c:v>10</c:v>
                </c:pt>
                <c:pt idx="45">
                  <c:v>15</c:v>
                </c:pt>
                <c:pt idx="46">
                  <c:v>13</c:v>
                </c:pt>
                <c:pt idx="47">
                  <c:v>16</c:v>
                </c:pt>
                <c:pt idx="48">
                  <c:v>10</c:v>
                </c:pt>
                <c:pt idx="49">
                  <c:v>17</c:v>
                </c:pt>
                <c:pt idx="50">
                  <c:v>30</c:v>
                </c:pt>
                <c:pt idx="51">
                  <c:v>#N/A</c:v>
                </c:pt>
                <c:pt idx="52">
                  <c:v>#N/A</c:v>
                </c:pt>
                <c:pt idx="53">
                  <c:v>#N/A</c:v>
                </c:pt>
                <c:pt idx="54">
                  <c:v>#N/A</c:v>
                </c:pt>
                <c:pt idx="55">
                  <c:v>#N/A</c:v>
                </c:pt>
                <c:pt idx="56">
                  <c:v>#N/A</c:v>
                </c:pt>
                <c:pt idx="57">
                  <c:v>#N/A</c:v>
                </c:pt>
                <c:pt idx="58">
                  <c:v>#N/A</c:v>
                </c:pt>
                <c:pt idx="59">
                  <c:v>#N/A</c:v>
                </c:pt>
                <c:pt idx="60">
                  <c:v>#N/A</c:v>
                </c:pt>
                <c:pt idx="61">
                  <c:v>#N/A</c:v>
                </c:pt>
                <c:pt idx="62">
                  <c:v>#N/A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#N/A</c:v>
                </c:pt>
                <c:pt idx="72">
                  <c:v>984221</c:v>
                </c:pt>
                <c:pt idx="73">
                  <c:v>6208</c:v>
                </c:pt>
                <c:pt idx="74">
                  <c:v>3267</c:v>
                </c:pt>
                <c:pt idx="75">
                  <c:v>18182</c:v>
                </c:pt>
                <c:pt idx="76">
                  <c:v>30810</c:v>
                </c:pt>
                <c:pt idx="77">
                  <c:v>-2589</c:v>
                </c:pt>
                <c:pt idx="78">
                  <c:v>11293</c:v>
                </c:pt>
                <c:pt idx="79">
                  <c:v>6817</c:v>
                </c:pt>
                <c:pt idx="80">
                  <c:v>19764</c:v>
                </c:pt>
                <c:pt idx="81">
                  <c:v>3977</c:v>
                </c:pt>
                <c:pt idx="82">
                  <c:v>14112</c:v>
                </c:pt>
                <c:pt idx="83">
                  <c:v>23964</c:v>
                </c:pt>
                <c:pt idx="84">
                  <c:v>24331</c:v>
                </c:pt>
                <c:pt idx="85">
                  <c:v>-48928</c:v>
                </c:pt>
                <c:pt idx="86">
                  <c:v>10377</c:v>
                </c:pt>
                <c:pt idx="87">
                  <c:v>78113</c:v>
                </c:pt>
                <c:pt idx="88">
                  <c:v>677</c:v>
                </c:pt>
                <c:pt idx="89">
                  <c:v>13995</c:v>
                </c:pt>
                <c:pt idx="90">
                  <c:v>37824</c:v>
                </c:pt>
                <c:pt idx="91">
                  <c:v>23749</c:v>
                </c:pt>
                <c:pt idx="92">
                  <c:v>4692</c:v>
                </c:pt>
                <c:pt idx="93">
                  <c:v>3748</c:v>
                </c:pt>
                <c:pt idx="94">
                  <c:v>19854</c:v>
                </c:pt>
                <c:pt idx="95">
                  <c:v>27076</c:v>
                </c:pt>
                <c:pt idx="96">
                  <c:v>27779</c:v>
                </c:pt>
                <c:pt idx="97">
                  <c:v>-1079</c:v>
                </c:pt>
                <c:pt idx="98">
                  <c:v>21465</c:v>
                </c:pt>
                <c:pt idx="99">
                  <c:v>21183</c:v>
                </c:pt>
                <c:pt idx="100">
                  <c:v>37781</c:v>
                </c:pt>
                <c:pt idx="101">
                  <c:v>17990</c:v>
                </c:pt>
                <c:pt idx="102">
                  <c:v>6226</c:v>
                </c:pt>
                <c:pt idx="103">
                  <c:v>16029</c:v>
                </c:pt>
                <c:pt idx="104">
                  <c:v>20025</c:v>
                </c:pt>
                <c:pt idx="105">
                  <c:v>31096</c:v>
                </c:pt>
                <c:pt idx="106">
                  <c:v>18272</c:v>
                </c:pt>
                <c:pt idx="107">
                  <c:v>31344</c:v>
                </c:pt>
                <c:pt idx="108">
                  <c:v>-2344</c:v>
                </c:pt>
                <c:pt idx="109">
                  <c:v>2928</c:v>
                </c:pt>
                <c:pt idx="110">
                  <c:v>4361</c:v>
                </c:pt>
                <c:pt idx="111">
                  <c:v>2943</c:v>
                </c:pt>
                <c:pt idx="112">
                  <c:v>-1984</c:v>
                </c:pt>
                <c:pt idx="113">
                  <c:v>24938</c:v>
                </c:pt>
                <c:pt idx="114">
                  <c:v>15245</c:v>
                </c:pt>
                <c:pt idx="115">
                  <c:v>-2531</c:v>
                </c:pt>
                <c:pt idx="116">
                  <c:v>24467</c:v>
                </c:pt>
                <c:pt idx="117">
                  <c:v>19537</c:v>
                </c:pt>
                <c:pt idx="118">
                  <c:v>17024</c:v>
                </c:pt>
                <c:pt idx="119">
                  <c:v>6797</c:v>
                </c:pt>
                <c:pt idx="120">
                  <c:v>38121</c:v>
                </c:pt>
                <c:pt idx="121">
                  <c:v>20317</c:v>
                </c:pt>
                <c:pt idx="122">
                  <c:v>#N/A</c:v>
                </c:pt>
                <c:pt idx="123">
                  <c:v>#N/A</c:v>
                </c:pt>
                <c:pt idx="124">
                  <c:v>-255998</c:v>
                </c:pt>
                <c:pt idx="125">
                  <c:v>#N/A</c:v>
                </c:pt>
                <c:pt idx="126">
                  <c:v>#N/A</c:v>
                </c:pt>
                <c:pt idx="127">
                  <c:v>#N/A</c:v>
                </c:pt>
                <c:pt idx="128">
                  <c:v>81491</c:v>
                </c:pt>
                <c:pt idx="129">
                  <c:v>#N/A</c:v>
                </c:pt>
                <c:pt idx="130">
                  <c:v>#N/A</c:v>
                </c:pt>
                <c:pt idx="131">
                  <c:v>199923</c:v>
                </c:pt>
                <c:pt idx="132">
                  <c:v>5063</c:v>
                </c:pt>
                <c:pt idx="133">
                  <c:v>16559</c:v>
                </c:pt>
                <c:pt idx="134">
                  <c:v>8547</c:v>
                </c:pt>
                <c:pt idx="135">
                  <c:v>5155</c:v>
                </c:pt>
                <c:pt idx="136">
                  <c:v>717</c:v>
                </c:pt>
                <c:pt idx="137">
                  <c:v>24196</c:v>
                </c:pt>
                <c:pt idx="138">
                  <c:v>43512</c:v>
                </c:pt>
                <c:pt idx="139">
                  <c:v>20868</c:v>
                </c:pt>
                <c:pt idx="140">
                  <c:v>18340</c:v>
                </c:pt>
                <c:pt idx="141">
                  <c:v>4000000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国家核电!$AH$3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国家核电!$AE$4:$AE$146</c:f>
              <c:strCache>
                <c:ptCount val="142"/>
                <c:pt idx="0">
                  <c:v>(空白)</c:v>
                </c:pt>
                <c:pt idx="1">
                  <c:v>2019/5/18</c:v>
                </c:pt>
                <c:pt idx="2">
                  <c:v>2019/5/19</c:v>
                </c:pt>
                <c:pt idx="3">
                  <c:v>2019/5/20</c:v>
                </c:pt>
                <c:pt idx="4">
                  <c:v>2019/5/21</c:v>
                </c:pt>
                <c:pt idx="5">
                  <c:v>2019/5/22</c:v>
                </c:pt>
                <c:pt idx="6">
                  <c:v>2019/5/23</c:v>
                </c:pt>
                <c:pt idx="7">
                  <c:v>2019/5/24</c:v>
                </c:pt>
                <c:pt idx="8">
                  <c:v>2019/5/25</c:v>
                </c:pt>
                <c:pt idx="9">
                  <c:v>2019/5/26</c:v>
                </c:pt>
                <c:pt idx="10">
                  <c:v>2019/5/27</c:v>
                </c:pt>
                <c:pt idx="11">
                  <c:v>2019/5/28</c:v>
                </c:pt>
                <c:pt idx="12">
                  <c:v>2019/5/29</c:v>
                </c:pt>
                <c:pt idx="13">
                  <c:v>2019/5/30</c:v>
                </c:pt>
                <c:pt idx="14">
                  <c:v>2019/5/31</c:v>
                </c:pt>
                <c:pt idx="15">
                  <c:v>2019/6/1</c:v>
                </c:pt>
                <c:pt idx="16">
                  <c:v>2019/6/2</c:v>
                </c:pt>
                <c:pt idx="17">
                  <c:v>2019/6/3</c:v>
                </c:pt>
                <c:pt idx="18">
                  <c:v>2019/6/4</c:v>
                </c:pt>
                <c:pt idx="19">
                  <c:v>2019/6/5</c:v>
                </c:pt>
                <c:pt idx="20">
                  <c:v>2019/6/6</c:v>
                </c:pt>
                <c:pt idx="21">
                  <c:v>2019/6/7</c:v>
                </c:pt>
                <c:pt idx="22">
                  <c:v>2019/6/8</c:v>
                </c:pt>
                <c:pt idx="23">
                  <c:v>2019/6/9</c:v>
                </c:pt>
                <c:pt idx="24">
                  <c:v>2019/6/10</c:v>
                </c:pt>
                <c:pt idx="25">
                  <c:v>2019/6/11</c:v>
                </c:pt>
                <c:pt idx="26">
                  <c:v>2019/6/12</c:v>
                </c:pt>
                <c:pt idx="27">
                  <c:v>2019/6/13</c:v>
                </c:pt>
                <c:pt idx="28">
                  <c:v>2019/6/14</c:v>
                </c:pt>
                <c:pt idx="29">
                  <c:v>2019/6/15</c:v>
                </c:pt>
                <c:pt idx="30">
                  <c:v>2019/6/16</c:v>
                </c:pt>
                <c:pt idx="31">
                  <c:v>2019/6/17</c:v>
                </c:pt>
                <c:pt idx="32">
                  <c:v>2019/6/18</c:v>
                </c:pt>
                <c:pt idx="33">
                  <c:v>2019/6/19</c:v>
                </c:pt>
                <c:pt idx="34">
                  <c:v>2019/6/20</c:v>
                </c:pt>
                <c:pt idx="35">
                  <c:v>2019/6/21</c:v>
                </c:pt>
                <c:pt idx="36">
                  <c:v>2019/6/22</c:v>
                </c:pt>
                <c:pt idx="37">
                  <c:v>2019/6/23</c:v>
                </c:pt>
                <c:pt idx="38">
                  <c:v>2019/6/24</c:v>
                </c:pt>
                <c:pt idx="39">
                  <c:v>2019/6/25</c:v>
                </c:pt>
                <c:pt idx="40">
                  <c:v>2019/6/26</c:v>
                </c:pt>
                <c:pt idx="41">
                  <c:v>2019/6/27</c:v>
                </c:pt>
                <c:pt idx="42">
                  <c:v>2019/6/28</c:v>
                </c:pt>
                <c:pt idx="43">
                  <c:v>2019/6/29</c:v>
                </c:pt>
                <c:pt idx="44">
                  <c:v>2019/6/30</c:v>
                </c:pt>
                <c:pt idx="45">
                  <c:v>2019/7/1</c:v>
                </c:pt>
                <c:pt idx="46">
                  <c:v>2019/7/2</c:v>
                </c:pt>
                <c:pt idx="47">
                  <c:v>2019/7/3</c:v>
                </c:pt>
                <c:pt idx="48">
                  <c:v>2019/7/4</c:v>
                </c:pt>
                <c:pt idx="49">
                  <c:v>2019/7/5</c:v>
                </c:pt>
                <c:pt idx="50">
                  <c:v>2019/7/6</c:v>
                </c:pt>
                <c:pt idx="51">
                  <c:v>2019/7/7</c:v>
                </c:pt>
                <c:pt idx="52">
                  <c:v>2019/7/8</c:v>
                </c:pt>
                <c:pt idx="53">
                  <c:v>2019/7/9</c:v>
                </c:pt>
                <c:pt idx="54">
                  <c:v>2019/7/10</c:v>
                </c:pt>
                <c:pt idx="55">
                  <c:v>2019/7/11</c:v>
                </c:pt>
                <c:pt idx="56">
                  <c:v>2019/7/12</c:v>
                </c:pt>
                <c:pt idx="57">
                  <c:v>2019/7/13</c:v>
                </c:pt>
                <c:pt idx="58">
                  <c:v>2019/7/14</c:v>
                </c:pt>
                <c:pt idx="59">
                  <c:v>2019/7/15</c:v>
                </c:pt>
                <c:pt idx="60">
                  <c:v>2019/7/16</c:v>
                </c:pt>
                <c:pt idx="61">
                  <c:v>2019/7/17</c:v>
                </c:pt>
                <c:pt idx="62">
                  <c:v>2019/7/18</c:v>
                </c:pt>
                <c:pt idx="63">
                  <c:v>2019/7/19</c:v>
                </c:pt>
                <c:pt idx="64">
                  <c:v>2019/7/20</c:v>
                </c:pt>
                <c:pt idx="65">
                  <c:v>2019/7/21</c:v>
                </c:pt>
                <c:pt idx="66">
                  <c:v>2019/7/22</c:v>
                </c:pt>
                <c:pt idx="67">
                  <c:v>2019/7/23</c:v>
                </c:pt>
                <c:pt idx="68">
                  <c:v>2019/7/24</c:v>
                </c:pt>
                <c:pt idx="69">
                  <c:v>2019/7/25</c:v>
                </c:pt>
                <c:pt idx="70">
                  <c:v>2019/7/26</c:v>
                </c:pt>
                <c:pt idx="71">
                  <c:v>2019/7/27</c:v>
                </c:pt>
                <c:pt idx="72">
                  <c:v>2019/7/28</c:v>
                </c:pt>
                <c:pt idx="73">
                  <c:v>2019/7/29</c:v>
                </c:pt>
                <c:pt idx="74">
                  <c:v>2019/7/30</c:v>
                </c:pt>
                <c:pt idx="75">
                  <c:v>2019/7/31</c:v>
                </c:pt>
                <c:pt idx="76">
                  <c:v>2019/8/1</c:v>
                </c:pt>
                <c:pt idx="77">
                  <c:v>2019/8/2</c:v>
                </c:pt>
                <c:pt idx="78">
                  <c:v>2019/8/3</c:v>
                </c:pt>
                <c:pt idx="79">
                  <c:v>2019/8/4</c:v>
                </c:pt>
                <c:pt idx="80">
                  <c:v>2019/8/5</c:v>
                </c:pt>
                <c:pt idx="81">
                  <c:v>2019/8/6</c:v>
                </c:pt>
                <c:pt idx="82">
                  <c:v>2019/8/7</c:v>
                </c:pt>
                <c:pt idx="83">
                  <c:v>2019/8/8</c:v>
                </c:pt>
                <c:pt idx="84">
                  <c:v>2019/8/9</c:v>
                </c:pt>
                <c:pt idx="85">
                  <c:v>2019/8/10</c:v>
                </c:pt>
                <c:pt idx="86">
                  <c:v>2019/8/11</c:v>
                </c:pt>
                <c:pt idx="87">
                  <c:v>2019/8/12</c:v>
                </c:pt>
                <c:pt idx="88">
                  <c:v>2019/8/13</c:v>
                </c:pt>
                <c:pt idx="89">
                  <c:v>2019/8/14</c:v>
                </c:pt>
                <c:pt idx="90">
                  <c:v>2019/8/15</c:v>
                </c:pt>
                <c:pt idx="91">
                  <c:v>2019/8/16</c:v>
                </c:pt>
                <c:pt idx="92">
                  <c:v>2019/8/17</c:v>
                </c:pt>
                <c:pt idx="93">
                  <c:v>2019/8/18</c:v>
                </c:pt>
                <c:pt idx="94">
                  <c:v>2019/8/19</c:v>
                </c:pt>
                <c:pt idx="95">
                  <c:v>2019/8/20</c:v>
                </c:pt>
                <c:pt idx="96">
                  <c:v>2019/8/21</c:v>
                </c:pt>
                <c:pt idx="97">
                  <c:v>2019/8/22</c:v>
                </c:pt>
                <c:pt idx="98">
                  <c:v>2019/8/23</c:v>
                </c:pt>
                <c:pt idx="99">
                  <c:v>2019/8/24</c:v>
                </c:pt>
                <c:pt idx="100">
                  <c:v>2019/8/25</c:v>
                </c:pt>
                <c:pt idx="101">
                  <c:v>2019/8/26</c:v>
                </c:pt>
                <c:pt idx="102">
                  <c:v>2019/8/27</c:v>
                </c:pt>
                <c:pt idx="103">
                  <c:v>2019/8/28</c:v>
                </c:pt>
                <c:pt idx="104">
                  <c:v>2019/8/29</c:v>
                </c:pt>
                <c:pt idx="105">
                  <c:v>2019/8/30</c:v>
                </c:pt>
                <c:pt idx="106">
                  <c:v>2019/8/31</c:v>
                </c:pt>
                <c:pt idx="107">
                  <c:v>2019/9/1</c:v>
                </c:pt>
                <c:pt idx="108">
                  <c:v>2019/9/2</c:v>
                </c:pt>
                <c:pt idx="109">
                  <c:v>2019/9/3</c:v>
                </c:pt>
                <c:pt idx="110">
                  <c:v>2019/9/4</c:v>
                </c:pt>
                <c:pt idx="111">
                  <c:v>2019/9/5</c:v>
                </c:pt>
                <c:pt idx="112">
                  <c:v>2019/9/6</c:v>
                </c:pt>
                <c:pt idx="113">
                  <c:v>2019/9/7</c:v>
                </c:pt>
                <c:pt idx="114">
                  <c:v>2019/9/8</c:v>
                </c:pt>
                <c:pt idx="115">
                  <c:v>2019/9/9</c:v>
                </c:pt>
                <c:pt idx="116">
                  <c:v>2019/9/10</c:v>
                </c:pt>
                <c:pt idx="117">
                  <c:v>2019/9/11</c:v>
                </c:pt>
                <c:pt idx="118">
                  <c:v>2019/9/12</c:v>
                </c:pt>
                <c:pt idx="119">
                  <c:v>2019/9/13</c:v>
                </c:pt>
                <c:pt idx="120">
                  <c:v>2019/9/14</c:v>
                </c:pt>
                <c:pt idx="121">
                  <c:v>2019/9/15</c:v>
                </c:pt>
                <c:pt idx="122">
                  <c:v>2019/9/16</c:v>
                </c:pt>
                <c:pt idx="123">
                  <c:v>2019/9/17</c:v>
                </c:pt>
                <c:pt idx="124">
                  <c:v>2019/9/18</c:v>
                </c:pt>
                <c:pt idx="125">
                  <c:v>2019/9/19</c:v>
                </c:pt>
                <c:pt idx="126">
                  <c:v>2019/9/20</c:v>
                </c:pt>
                <c:pt idx="127">
                  <c:v>2019/9/21</c:v>
                </c:pt>
                <c:pt idx="128">
                  <c:v>2019/9/22</c:v>
                </c:pt>
                <c:pt idx="129">
                  <c:v>2019/9/23</c:v>
                </c:pt>
                <c:pt idx="130">
                  <c:v>2019/9/24</c:v>
                </c:pt>
                <c:pt idx="131">
                  <c:v>2019/9/25</c:v>
                </c:pt>
                <c:pt idx="132">
                  <c:v>2019/9/26</c:v>
                </c:pt>
                <c:pt idx="133">
                  <c:v>2019/9/27</c:v>
                </c:pt>
                <c:pt idx="134">
                  <c:v>2019/9/28</c:v>
                </c:pt>
                <c:pt idx="135">
                  <c:v>2019/9/29</c:v>
                </c:pt>
                <c:pt idx="136">
                  <c:v>2019/9/30</c:v>
                </c:pt>
                <c:pt idx="137">
                  <c:v>2019/10/1</c:v>
                </c:pt>
                <c:pt idx="138">
                  <c:v>2019/10/2</c:v>
                </c:pt>
                <c:pt idx="139">
                  <c:v>2019/10/3</c:v>
                </c:pt>
                <c:pt idx="140">
                  <c:v>2019/10/4</c:v>
                </c:pt>
                <c:pt idx="141">
                  <c:v>2019/10/5</c:v>
                </c:pt>
              </c:strCache>
            </c:strRef>
          </c:cat>
          <c:val>
            <c:numRef>
              <c:f>国家核电!$AH$4:$AH$146</c:f>
              <c:numCache>
                <c:formatCode>General</c:formatCode>
                <c:ptCount val="142"/>
                <c:pt idx="1">
                  <c:v>0</c:v>
                </c:pt>
                <c:pt idx="2">
                  <c:v>412</c:v>
                </c:pt>
                <c:pt idx="3">
                  <c:v>859</c:v>
                </c:pt>
                <c:pt idx="4">
                  <c:v>1417</c:v>
                </c:pt>
                <c:pt idx="5">
                  <c:v>1831</c:v>
                </c:pt>
                <c:pt idx="6">
                  <c:v>2327</c:v>
                </c:pt>
                <c:pt idx="7">
                  <c:v>2851</c:v>
                </c:pt>
                <c:pt idx="8">
                  <c:v>3395</c:v>
                </c:pt>
                <c:pt idx="9">
                  <c:v>3702</c:v>
                </c:pt>
                <c:pt idx="10">
                  <c:v>3738</c:v>
                </c:pt>
                <c:pt idx="11">
                  <c:v>3757</c:v>
                </c:pt>
                <c:pt idx="12">
                  <c:v>3587</c:v>
                </c:pt>
                <c:pt idx="13">
                  <c:v>3534</c:v>
                </c:pt>
                <c:pt idx="14">
                  <c:v>3465</c:v>
                </c:pt>
                <c:pt idx="15">
                  <c:v>3404</c:v>
                </c:pt>
                <c:pt idx="16">
                  <c:v>3141</c:v>
                </c:pt>
                <c:pt idx="17">
                  <c:v>3131</c:v>
                </c:pt>
                <c:pt idx="18">
                  <c:v>3139</c:v>
                </c:pt>
                <c:pt idx="19">
                  <c:v>3027</c:v>
                </c:pt>
                <c:pt idx="20">
                  <c:v>2941</c:v>
                </c:pt>
                <c:pt idx="21">
                  <c:v>2895</c:v>
                </c:pt>
                <c:pt idx="22">
                  <c:v>2687</c:v>
                </c:pt>
                <c:pt idx="23">
                  <c:v>2540</c:v>
                </c:pt>
                <c:pt idx="24">
                  <c:v>2663</c:v>
                </c:pt>
                <c:pt idx="25">
                  <c:v>2371</c:v>
                </c:pt>
                <c:pt idx="27">
                  <c:v>2392</c:v>
                </c:pt>
                <c:pt idx="28">
                  <c:v>2054</c:v>
                </c:pt>
                <c:pt idx="29">
                  <c:v>1550</c:v>
                </c:pt>
                <c:pt idx="30">
                  <c:v>1213</c:v>
                </c:pt>
                <c:pt idx="31">
                  <c:v>736</c:v>
                </c:pt>
                <c:pt idx="32">
                  <c:v>131</c:v>
                </c:pt>
                <c:pt idx="33">
                  <c:v>-289</c:v>
                </c:pt>
                <c:pt idx="34">
                  <c:v>-761</c:v>
                </c:pt>
                <c:pt idx="35">
                  <c:v>-157</c:v>
                </c:pt>
                <c:pt idx="36">
                  <c:v>240</c:v>
                </c:pt>
                <c:pt idx="37">
                  <c:v>291</c:v>
                </c:pt>
                <c:pt idx="38">
                  <c:v>443</c:v>
                </c:pt>
                <c:pt idx="39">
                  <c:v>598</c:v>
                </c:pt>
                <c:pt idx="40">
                  <c:v>800</c:v>
                </c:pt>
                <c:pt idx="41">
                  <c:v>973</c:v>
                </c:pt>
                <c:pt idx="42">
                  <c:v>71</c:v>
                </c:pt>
                <c:pt idx="43">
                  <c:v>81</c:v>
                </c:pt>
                <c:pt idx="44">
                  <c:v>88</c:v>
                </c:pt>
                <c:pt idx="45">
                  <c:v>80</c:v>
                </c:pt>
                <c:pt idx="46">
                  <c:v>59</c:v>
                </c:pt>
                <c:pt idx="47">
                  <c:v>76</c:v>
                </c:pt>
                <c:pt idx="48">
                  <c:v>85</c:v>
                </c:pt>
                <c:pt idx="49">
                  <c:v>84</c:v>
                </c:pt>
                <c:pt idx="50">
                  <c:v>76</c:v>
                </c:pt>
                <c:pt idx="51">
                  <c:v>-23</c:v>
                </c:pt>
                <c:pt idx="52">
                  <c:v>-212</c:v>
                </c:pt>
                <c:pt idx="53">
                  <c:v>-372</c:v>
                </c:pt>
                <c:pt idx="54">
                  <c:v>-526</c:v>
                </c:pt>
                <c:pt idx="55">
                  <c:v>-690</c:v>
                </c:pt>
                <c:pt idx="56">
                  <c:v>-820</c:v>
                </c:pt>
                <c:pt idx="57">
                  <c:v>-1030</c:v>
                </c:pt>
                <c:pt idx="58">
                  <c:v>-1181</c:v>
                </c:pt>
                <c:pt idx="59">
                  <c:v>-1251</c:v>
                </c:pt>
                <c:pt idx="60">
                  <c:v>-1220</c:v>
                </c:pt>
                <c:pt idx="61">
                  <c:v>-1208</c:v>
                </c:pt>
                <c:pt idx="62">
                  <c:v>-132579</c:v>
                </c:pt>
                <c:pt idx="63">
                  <c:v>-285819</c:v>
                </c:pt>
                <c:pt idx="64">
                  <c:v>-413249</c:v>
                </c:pt>
                <c:pt idx="65">
                  <c:v>-583123</c:v>
                </c:pt>
                <c:pt idx="66">
                  <c:v>-736851</c:v>
                </c:pt>
                <c:pt idx="67">
                  <c:v>-904375</c:v>
                </c:pt>
                <c:pt idx="68">
                  <c:v>-1057876</c:v>
                </c:pt>
                <c:pt idx="69">
                  <c:v>-1168257</c:v>
                </c:pt>
                <c:pt idx="70">
                  <c:v>-1211019</c:v>
                </c:pt>
                <c:pt idx="71">
                  <c:v>-1204613</c:v>
                </c:pt>
                <c:pt idx="72">
                  <c:v>54140</c:v>
                </c:pt>
                <c:pt idx="73">
                  <c:v>224238</c:v>
                </c:pt>
                <c:pt idx="74">
                  <c:v>381371</c:v>
                </c:pt>
                <c:pt idx="75">
                  <c:v>563982</c:v>
                </c:pt>
                <c:pt idx="76">
                  <c:v>748293</c:v>
                </c:pt>
                <c:pt idx="77">
                  <c:v>856085</c:v>
                </c:pt>
                <c:pt idx="78">
                  <c:v>869967</c:v>
                </c:pt>
                <c:pt idx="79">
                  <c:v>877075</c:v>
                </c:pt>
                <c:pt idx="80">
                  <c:v>80138</c:v>
                </c:pt>
                <c:pt idx="81">
                  <c:v>84084</c:v>
                </c:pt>
                <c:pt idx="82">
                  <c:v>94929</c:v>
                </c:pt>
                <c:pt idx="83">
                  <c:v>103978</c:v>
                </c:pt>
                <c:pt idx="84">
                  <c:v>97499</c:v>
                </c:pt>
                <c:pt idx="85">
                  <c:v>51160</c:v>
                </c:pt>
                <c:pt idx="86">
                  <c:v>102836</c:v>
                </c:pt>
                <c:pt idx="87">
                  <c:v>106926</c:v>
                </c:pt>
                <c:pt idx="88">
                  <c:v>94375</c:v>
                </c:pt>
                <c:pt idx="89">
                  <c:v>101976</c:v>
                </c:pt>
                <c:pt idx="90">
                  <c:v>115981</c:v>
                </c:pt>
                <c:pt idx="91">
                  <c:v>91937</c:v>
                </c:pt>
                <c:pt idx="92">
                  <c:v>66067</c:v>
                </c:pt>
                <c:pt idx="93">
                  <c:v>125054</c:v>
                </c:pt>
                <c:pt idx="94">
                  <c:v>75544</c:v>
                </c:pt>
                <c:pt idx="95">
                  <c:v>89399</c:v>
                </c:pt>
                <c:pt idx="96">
                  <c:v>90149</c:v>
                </c:pt>
                <c:pt idx="97">
                  <c:v>75075</c:v>
                </c:pt>
                <c:pt idx="98">
                  <c:v>73425</c:v>
                </c:pt>
                <c:pt idx="99">
                  <c:v>94688</c:v>
                </c:pt>
                <c:pt idx="100">
                  <c:v>106514</c:v>
                </c:pt>
                <c:pt idx="101">
                  <c:v>104283</c:v>
                </c:pt>
                <c:pt idx="102">
                  <c:v>94278</c:v>
                </c:pt>
                <c:pt idx="103">
                  <c:v>78951</c:v>
                </c:pt>
                <c:pt idx="104">
                  <c:v>98638</c:v>
                </c:pt>
                <c:pt idx="105">
                  <c:v>110423</c:v>
                </c:pt>
                <c:pt idx="106">
                  <c:v>106516</c:v>
                </c:pt>
                <c:pt idx="107">
                  <c:v>98405</c:v>
                </c:pt>
                <c:pt idx="108">
                  <c:v>79463</c:v>
                </c:pt>
                <c:pt idx="109">
                  <c:v>81397</c:v>
                </c:pt>
                <c:pt idx="110">
                  <c:v>81478</c:v>
                </c:pt>
                <c:pt idx="111">
                  <c:v>68311</c:v>
                </c:pt>
                <c:pt idx="112">
                  <c:v>46302</c:v>
                </c:pt>
                <c:pt idx="113">
                  <c:v>60169</c:v>
                </c:pt>
                <c:pt idx="114">
                  <c:v>43544</c:v>
                </c:pt>
                <c:pt idx="115">
                  <c:v>27941</c:v>
                </c:pt>
                <c:pt idx="116">
                  <c:v>54752</c:v>
                </c:pt>
                <c:pt idx="117">
                  <c:v>69017</c:v>
                </c:pt>
                <c:pt idx="118">
                  <c:v>62143</c:v>
                </c:pt>
                <c:pt idx="119">
                  <c:v>72871</c:v>
                </c:pt>
                <c:pt idx="120">
                  <c:v>101636</c:v>
                </c:pt>
                <c:pt idx="121">
                  <c:v>92121</c:v>
                </c:pt>
                <c:pt idx="122">
                  <c:v>-63434</c:v>
                </c:pt>
                <c:pt idx="123">
                  <c:v>-263051</c:v>
                </c:pt>
                <c:pt idx="124">
                  <c:v>-419860</c:v>
                </c:pt>
                <c:pt idx="125">
                  <c:v>53611</c:v>
                </c:pt>
                <c:pt idx="126">
                  <c:v>-103216</c:v>
                </c:pt>
                <c:pt idx="127">
                  <c:v>107938</c:v>
                </c:pt>
                <c:pt idx="128">
                  <c:v>-69156</c:v>
                </c:pt>
                <c:pt idx="129">
                  <c:v>63176</c:v>
                </c:pt>
                <c:pt idx="130">
                  <c:v>156474</c:v>
                </c:pt>
                <c:pt idx="131">
                  <c:v>480053</c:v>
                </c:pt>
                <c:pt idx="132">
                  <c:v>617458</c:v>
                </c:pt>
                <c:pt idx="133">
                  <c:v>135946</c:v>
                </c:pt>
                <c:pt idx="134">
                  <c:v>292337</c:v>
                </c:pt>
                <c:pt idx="135">
                  <c:v>77028</c:v>
                </c:pt>
                <c:pt idx="136">
                  <c:v>218532</c:v>
                </c:pt>
                <c:pt idx="137">
                  <c:v>203628</c:v>
                </c:pt>
                <c:pt idx="138">
                  <c:v>264731</c:v>
                </c:pt>
                <c:pt idx="139">
                  <c:v>66360</c:v>
                </c:pt>
                <c:pt idx="140">
                  <c:v>79637</c:v>
                </c:pt>
                <c:pt idx="14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63160059"/>
        <c:axId val="869233224"/>
      </c:lineChart>
      <c:catAx>
        <c:axId val="66316005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33224"/>
        <c:crosses val="autoZero"/>
        <c:auto val="1"/>
        <c:lblAlgn val="ctr"/>
        <c:lblOffset val="100"/>
        <c:noMultiLvlLbl val="0"/>
      </c:catAx>
      <c:valAx>
        <c:axId val="869233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16005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Tycoon计算.xlsx]Munich!数据透视表6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Munich!$Y$3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Munich!$Y$4:$Y$115</c:f>
              <c:numCache>
                <c:formatCode>General</c:formatCode>
                <c:ptCount val="111"/>
                <c:pt idx="1">
                  <c:v>-82167693</c:v>
                </c:pt>
                <c:pt idx="2">
                  <c:v>-80190168</c:v>
                </c:pt>
                <c:pt idx="3">
                  <c:v>-45693928</c:v>
                </c:pt>
                <c:pt idx="4">
                  <c:v>-86921690</c:v>
                </c:pt>
                <c:pt idx="5">
                  <c:v>-79888950</c:v>
                </c:pt>
                <c:pt idx="6">
                  <c:v>-121215206</c:v>
                </c:pt>
                <c:pt idx="7">
                  <c:v>-44141456</c:v>
                </c:pt>
                <c:pt idx="8">
                  <c:v>-82901615</c:v>
                </c:pt>
                <c:pt idx="9">
                  <c:v>-74031440</c:v>
                </c:pt>
                <c:pt idx="10">
                  <c:v>-42693693</c:v>
                </c:pt>
                <c:pt idx="11">
                  <c:v>-42262903</c:v>
                </c:pt>
                <c:pt idx="12">
                  <c:v>-49752069</c:v>
                </c:pt>
                <c:pt idx="13">
                  <c:v>-87289496</c:v>
                </c:pt>
                <c:pt idx="14">
                  <c:v>-65550651</c:v>
                </c:pt>
                <c:pt idx="15">
                  <c:v>-48912519</c:v>
                </c:pt>
                <c:pt idx="16">
                  <c:v>-42298345</c:v>
                </c:pt>
                <c:pt idx="17">
                  <c:v>-39937289</c:v>
                </c:pt>
                <c:pt idx="18">
                  <c:v>-80311863</c:v>
                </c:pt>
                <c:pt idx="19">
                  <c:v>-45933867</c:v>
                </c:pt>
                <c:pt idx="20">
                  <c:v>-52868434</c:v>
                </c:pt>
                <c:pt idx="21">
                  <c:v>-77534345</c:v>
                </c:pt>
                <c:pt idx="22">
                  <c:v>-46966032</c:v>
                </c:pt>
                <c:pt idx="23">
                  <c:v>-40378834</c:v>
                </c:pt>
                <c:pt idx="24">
                  <c:v>-79443919</c:v>
                </c:pt>
                <c:pt idx="25">
                  <c:v>-74915840</c:v>
                </c:pt>
                <c:pt idx="26">
                  <c:v>-41812787</c:v>
                </c:pt>
                <c:pt idx="27">
                  <c:v>-43295960</c:v>
                </c:pt>
                <c:pt idx="28">
                  <c:v>-46359323</c:v>
                </c:pt>
                <c:pt idx="29">
                  <c:v>-41942932</c:v>
                </c:pt>
                <c:pt idx="30">
                  <c:v>-45712860</c:v>
                </c:pt>
                <c:pt idx="31">
                  <c:v>-41843549</c:v>
                </c:pt>
                <c:pt idx="32">
                  <c:v>-71932931</c:v>
                </c:pt>
                <c:pt idx="33">
                  <c:v>-47507433</c:v>
                </c:pt>
                <c:pt idx="34">
                  <c:v>-87573920</c:v>
                </c:pt>
                <c:pt idx="35">
                  <c:v>-79959290</c:v>
                </c:pt>
                <c:pt idx="36">
                  <c:v>-72059290</c:v>
                </c:pt>
                <c:pt idx="37">
                  <c:v>-45736050</c:v>
                </c:pt>
                <c:pt idx="38">
                  <c:v>-71886553</c:v>
                </c:pt>
                <c:pt idx="39">
                  <c:v>-46090042</c:v>
                </c:pt>
                <c:pt idx="40">
                  <c:v>-46490887</c:v>
                </c:pt>
                <c:pt idx="41">
                  <c:v>-66706332</c:v>
                </c:pt>
                <c:pt idx="42">
                  <c:v>-43735611</c:v>
                </c:pt>
                <c:pt idx="43">
                  <c:v>-72380627</c:v>
                </c:pt>
                <c:pt idx="44">
                  <c:v>-46242902</c:v>
                </c:pt>
                <c:pt idx="45">
                  <c:v>-46243849</c:v>
                </c:pt>
                <c:pt idx="46">
                  <c:v>-71325748</c:v>
                </c:pt>
                <c:pt idx="47">
                  <c:v>-35372771</c:v>
                </c:pt>
                <c:pt idx="48">
                  <c:v>-53423558</c:v>
                </c:pt>
                <c:pt idx="49">
                  <c:v>-58564498</c:v>
                </c:pt>
                <c:pt idx="50">
                  <c:v>-60332097</c:v>
                </c:pt>
                <c:pt idx="51">
                  <c:v>-50830137</c:v>
                </c:pt>
                <c:pt idx="52">
                  <c:v>-43023367</c:v>
                </c:pt>
                <c:pt idx="53">
                  <c:v>-79748219</c:v>
                </c:pt>
                <c:pt idx="54">
                  <c:v>-71478135</c:v>
                </c:pt>
                <c:pt idx="55">
                  <c:v>-74682054</c:v>
                </c:pt>
                <c:pt idx="56">
                  <c:v>-50299622</c:v>
                </c:pt>
                <c:pt idx="57">
                  <c:v>-83254072</c:v>
                </c:pt>
                <c:pt idx="58">
                  <c:v>-47713298</c:v>
                </c:pt>
                <c:pt idx="59">
                  <c:v>-87457027</c:v>
                </c:pt>
                <c:pt idx="60">
                  <c:v>-44452116</c:v>
                </c:pt>
                <c:pt idx="61">
                  <c:v>-52969238</c:v>
                </c:pt>
                <c:pt idx="62">
                  <c:v>-85896714</c:v>
                </c:pt>
                <c:pt idx="63">
                  <c:v>-69397245</c:v>
                </c:pt>
                <c:pt idx="64">
                  <c:v>-48388156</c:v>
                </c:pt>
                <c:pt idx="65">
                  <c:v>-78816860</c:v>
                </c:pt>
                <c:pt idx="66">
                  <c:v>-42637667</c:v>
                </c:pt>
                <c:pt idx="67">
                  <c:v>-81864604</c:v>
                </c:pt>
                <c:pt idx="68">
                  <c:v>-44271807</c:v>
                </c:pt>
                <c:pt idx="69">
                  <c:v>-77028439</c:v>
                </c:pt>
                <c:pt idx="70">
                  <c:v>-43758328</c:v>
                </c:pt>
                <c:pt idx="71">
                  <c:v>-85279119</c:v>
                </c:pt>
                <c:pt idx="72">
                  <c:v>-45157735</c:v>
                </c:pt>
                <c:pt idx="73">
                  <c:v>-70762104</c:v>
                </c:pt>
                <c:pt idx="74">
                  <c:v>-41100070</c:v>
                </c:pt>
                <c:pt idx="75">
                  <c:v>-50615281</c:v>
                </c:pt>
                <c:pt idx="76">
                  <c:v>-63941593</c:v>
                </c:pt>
                <c:pt idx="77">
                  <c:v>-49718468</c:v>
                </c:pt>
                <c:pt idx="78">
                  <c:v>-40679822</c:v>
                </c:pt>
                <c:pt idx="79">
                  <c:v>-40838835</c:v>
                </c:pt>
                <c:pt idx="80">
                  <c:v>-81184068</c:v>
                </c:pt>
                <c:pt idx="81">
                  <c:v>-75435472</c:v>
                </c:pt>
                <c:pt idx="82">
                  <c:v>-60171665</c:v>
                </c:pt>
                <c:pt idx="83">
                  <c:v>-45158208</c:v>
                </c:pt>
                <c:pt idx="84">
                  <c:v>-60686090</c:v>
                </c:pt>
                <c:pt idx="85">
                  <c:v>-45372118</c:v>
                </c:pt>
                <c:pt idx="86">
                  <c:v>-71207909</c:v>
                </c:pt>
                <c:pt idx="87">
                  <c:v>-69775374</c:v>
                </c:pt>
                <c:pt idx="88">
                  <c:v>-44932941</c:v>
                </c:pt>
                <c:pt idx="89">
                  <c:v>-43995078</c:v>
                </c:pt>
                <c:pt idx="90">
                  <c:v>-89047155</c:v>
                </c:pt>
                <c:pt idx="91">
                  <c:v>-75036993</c:v>
                </c:pt>
                <c:pt idx="92">
                  <c:v>-75073905</c:v>
                </c:pt>
                <c:pt idx="93">
                  <c:v>-48347911</c:v>
                </c:pt>
                <c:pt idx="94">
                  <c:v>-46238644</c:v>
                </c:pt>
                <c:pt idx="95">
                  <c:v>-84166013</c:v>
                </c:pt>
                <c:pt idx="96">
                  <c:v>-73177585</c:v>
                </c:pt>
                <c:pt idx="97">
                  <c:v>-40446508</c:v>
                </c:pt>
                <c:pt idx="98">
                  <c:v>-53159011</c:v>
                </c:pt>
                <c:pt idx="99">
                  <c:v>-50725076</c:v>
                </c:pt>
                <c:pt idx="100">
                  <c:v>-86096427</c:v>
                </c:pt>
                <c:pt idx="101">
                  <c:v>-71151591</c:v>
                </c:pt>
                <c:pt idx="102">
                  <c:v>-43182853</c:v>
                </c:pt>
                <c:pt idx="103">
                  <c:v>-41545400</c:v>
                </c:pt>
                <c:pt idx="104">
                  <c:v>-40838362</c:v>
                </c:pt>
                <c:pt idx="105">
                  <c:v>-80223366</c:v>
                </c:pt>
                <c:pt idx="106">
                  <c:v>-43330035</c:v>
                </c:pt>
                <c:pt idx="107">
                  <c:v>-51003348</c:v>
                </c:pt>
                <c:pt idx="108">
                  <c:v>-92057986</c:v>
                </c:pt>
                <c:pt idx="109">
                  <c:v>-80619478</c:v>
                </c:pt>
                <c:pt idx="11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Munich!$Z$3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Munich!$Z$4:$Z$115</c:f>
              <c:numCache>
                <c:formatCode>General</c:formatCode>
                <c:ptCount val="111"/>
                <c:pt idx="1">
                  <c:v>70948315</c:v>
                </c:pt>
                <c:pt idx="2">
                  <c:v>117841915</c:v>
                </c:pt>
                <c:pt idx="3">
                  <c:v>2792849</c:v>
                </c:pt>
                <c:pt idx="4">
                  <c:v>10530255</c:v>
                </c:pt>
                <c:pt idx="5">
                  <c:v>8511799</c:v>
                </c:pt>
                <c:pt idx="6">
                  <c:v>8326238</c:v>
                </c:pt>
                <c:pt idx="7">
                  <c:v>6196084</c:v>
                </c:pt>
                <c:pt idx="8">
                  <c:v>8378797</c:v>
                </c:pt>
                <c:pt idx="9">
                  <c:v>6109287</c:v>
                </c:pt>
                <c:pt idx="10">
                  <c:v>4450345</c:v>
                </c:pt>
                <c:pt idx="11">
                  <c:v>3834350</c:v>
                </c:pt>
                <c:pt idx="12">
                  <c:v>4899102</c:v>
                </c:pt>
                <c:pt idx="13">
                  <c:v>10346361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259355354</c:v>
                </c:pt>
                <c:pt idx="36">
                  <c:v>8765896</c:v>
                </c:pt>
                <c:pt idx="37">
                  <c:v>7685177</c:v>
                </c:pt>
                <c:pt idx="38">
                  <c:v>8636863</c:v>
                </c:pt>
                <c:pt idx="39">
                  <c:v>-785856</c:v>
                </c:pt>
                <c:pt idx="40">
                  <c:v>2172604</c:v>
                </c:pt>
                <c:pt idx="41">
                  <c:v>4191972</c:v>
                </c:pt>
                <c:pt idx="42">
                  <c:v>6201294</c:v>
                </c:pt>
                <c:pt idx="43">
                  <c:v>5313670</c:v>
                </c:pt>
                <c:pt idx="44">
                  <c:v>7323350</c:v>
                </c:pt>
                <c:pt idx="45">
                  <c:v>5487162</c:v>
                </c:pt>
                <c:pt idx="46">
                  <c:v>7833864</c:v>
                </c:pt>
                <c:pt idx="47">
                  <c:v>4491888</c:v>
                </c:pt>
                <c:pt idx="48">
                  <c:v>-17509851</c:v>
                </c:pt>
                <c:pt idx="49">
                  <c:v>6048862</c:v>
                </c:pt>
                <c:pt idx="50">
                  <c:v>23578543</c:v>
                </c:pt>
                <c:pt idx="51">
                  <c:v>4760438</c:v>
                </c:pt>
                <c:pt idx="52">
                  <c:v>2141805</c:v>
                </c:pt>
                <c:pt idx="53">
                  <c:v>1398589</c:v>
                </c:pt>
                <c:pt idx="54">
                  <c:v>2336295</c:v>
                </c:pt>
                <c:pt idx="55">
                  <c:v>5049354</c:v>
                </c:pt>
                <c:pt idx="56">
                  <c:v>288491</c:v>
                </c:pt>
                <c:pt idx="57">
                  <c:v>3103727</c:v>
                </c:pt>
                <c:pt idx="58">
                  <c:v>774544</c:v>
                </c:pt>
                <c:pt idx="59">
                  <c:v>4523900</c:v>
                </c:pt>
                <c:pt idx="60">
                  <c:v>7580341</c:v>
                </c:pt>
                <c:pt idx="61">
                  <c:v>6406808</c:v>
                </c:pt>
                <c:pt idx="62">
                  <c:v>12325767</c:v>
                </c:pt>
                <c:pt idx="63">
                  <c:v>8103252</c:v>
                </c:pt>
                <c:pt idx="64">
                  <c:v>4610754</c:v>
                </c:pt>
                <c:pt idx="65">
                  <c:v>6420867</c:v>
                </c:pt>
                <c:pt idx="66">
                  <c:v>1386124</c:v>
                </c:pt>
                <c:pt idx="67">
                  <c:v>1208902</c:v>
                </c:pt>
                <c:pt idx="68">
                  <c:v>1741842</c:v>
                </c:pt>
                <c:pt idx="69">
                  <c:v>3379777</c:v>
                </c:pt>
                <c:pt idx="70">
                  <c:v>5794463</c:v>
                </c:pt>
                <c:pt idx="71">
                  <c:v>10911420</c:v>
                </c:pt>
                <c:pt idx="72">
                  <c:v>7839334</c:v>
                </c:pt>
                <c:pt idx="73">
                  <c:v>11919788</c:v>
                </c:pt>
                <c:pt idx="74">
                  <c:v>5753690</c:v>
                </c:pt>
                <c:pt idx="75">
                  <c:v>6992199</c:v>
                </c:pt>
                <c:pt idx="76">
                  <c:v>6786641</c:v>
                </c:pt>
                <c:pt idx="77">
                  <c:v>-1028256</c:v>
                </c:pt>
                <c:pt idx="78">
                  <c:v>7550815</c:v>
                </c:pt>
                <c:pt idx="79">
                  <c:v>5800999</c:v>
                </c:pt>
                <c:pt idx="80">
                  <c:v>11735859</c:v>
                </c:pt>
                <c:pt idx="81">
                  <c:v>10040473</c:v>
                </c:pt>
                <c:pt idx="82">
                  <c:v>2706690</c:v>
                </c:pt>
                <c:pt idx="83">
                  <c:v>4477838</c:v>
                </c:pt>
                <c:pt idx="84">
                  <c:v>#N/A</c:v>
                </c:pt>
                <c:pt idx="85">
                  <c:v>#N/A</c:v>
                </c:pt>
                <c:pt idx="86">
                  <c:v>-71207909</c:v>
                </c:pt>
                <c:pt idx="87">
                  <c:v>#N/A</c:v>
                </c:pt>
                <c:pt idx="88">
                  <c:v>#N/A</c:v>
                </c:pt>
                <c:pt idx="89">
                  <c:v>#N/A</c:v>
                </c:pt>
                <c:pt idx="90">
                  <c:v>4299886</c:v>
                </c:pt>
                <c:pt idx="91">
                  <c:v>#N/A</c:v>
                </c:pt>
                <c:pt idx="92">
                  <c:v>#N/A</c:v>
                </c:pt>
                <c:pt idx="93">
                  <c:v>51378640</c:v>
                </c:pt>
                <c:pt idx="94">
                  <c:v>4827058</c:v>
                </c:pt>
                <c:pt idx="95">
                  <c:v>6748160</c:v>
                </c:pt>
                <c:pt idx="96">
                  <c:v>2549510</c:v>
                </c:pt>
                <c:pt idx="97">
                  <c:v>4286586</c:v>
                </c:pt>
                <c:pt idx="98">
                  <c:v>7208980</c:v>
                </c:pt>
                <c:pt idx="99">
                  <c:v>-1229561</c:v>
                </c:pt>
                <c:pt idx="100">
                  <c:v>4402955</c:v>
                </c:pt>
                <c:pt idx="101">
                  <c:v>9709806</c:v>
                </c:pt>
                <c:pt idx="102">
                  <c:v>2485190</c:v>
                </c:pt>
                <c:pt idx="103">
                  <c:v>4023326</c:v>
                </c:pt>
                <c:pt idx="104">
                  <c:v>3984832</c:v>
                </c:pt>
                <c:pt idx="105">
                  <c:v>4987788</c:v>
                </c:pt>
                <c:pt idx="106">
                  <c:v>2087265</c:v>
                </c:pt>
                <c:pt idx="107">
                  <c:v>4317186</c:v>
                </c:pt>
                <c:pt idx="108">
                  <c:v>8771652</c:v>
                </c:pt>
                <c:pt idx="109">
                  <c:v>10328899</c:v>
                </c:pt>
                <c:pt idx="110">
                  <c:v>12000000001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Munich!$AA$3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Munich!$X$4:$X$115</c:f>
              <c:strCache>
                <c:ptCount val="111"/>
                <c:pt idx="0">
                  <c:v>(空白)</c:v>
                </c:pt>
                <c:pt idx="1">
                  <c:v>2019/6/24</c:v>
                </c:pt>
                <c:pt idx="2">
                  <c:v>2019/6/25</c:v>
                </c:pt>
                <c:pt idx="3">
                  <c:v>2019/6/26</c:v>
                </c:pt>
                <c:pt idx="4">
                  <c:v>2019/6/27</c:v>
                </c:pt>
                <c:pt idx="5">
                  <c:v>2019/6/28</c:v>
                </c:pt>
                <c:pt idx="6">
                  <c:v>2019/6/29</c:v>
                </c:pt>
                <c:pt idx="7">
                  <c:v>2019/6/30</c:v>
                </c:pt>
                <c:pt idx="8">
                  <c:v>2019/7/1</c:v>
                </c:pt>
                <c:pt idx="9">
                  <c:v>2019/7/2</c:v>
                </c:pt>
                <c:pt idx="10">
                  <c:v>2019/7/3</c:v>
                </c:pt>
                <c:pt idx="11">
                  <c:v>2019/7/4</c:v>
                </c:pt>
                <c:pt idx="12">
                  <c:v>2019/7/5</c:v>
                </c:pt>
                <c:pt idx="13">
                  <c:v>2019/7/6</c:v>
                </c:pt>
                <c:pt idx="14">
                  <c:v>2019/7/7</c:v>
                </c:pt>
                <c:pt idx="15">
                  <c:v>2019/7/8</c:v>
                </c:pt>
                <c:pt idx="16">
                  <c:v>2019/7/9</c:v>
                </c:pt>
                <c:pt idx="17">
                  <c:v>2019/7/10</c:v>
                </c:pt>
                <c:pt idx="18">
                  <c:v>2019/7/11</c:v>
                </c:pt>
                <c:pt idx="19">
                  <c:v>2019/7/12</c:v>
                </c:pt>
                <c:pt idx="20">
                  <c:v>2019/7/13</c:v>
                </c:pt>
                <c:pt idx="21">
                  <c:v>2019/7/14</c:v>
                </c:pt>
                <c:pt idx="22">
                  <c:v>2019/7/15</c:v>
                </c:pt>
                <c:pt idx="23">
                  <c:v>2019/7/16</c:v>
                </c:pt>
                <c:pt idx="24">
                  <c:v>2019/7/17</c:v>
                </c:pt>
                <c:pt idx="25">
                  <c:v>2019/7/18</c:v>
                </c:pt>
                <c:pt idx="26">
                  <c:v>2019/7/19</c:v>
                </c:pt>
                <c:pt idx="27">
                  <c:v>2019/7/20</c:v>
                </c:pt>
                <c:pt idx="28">
                  <c:v>2019/7/21</c:v>
                </c:pt>
                <c:pt idx="29">
                  <c:v>2019/7/22</c:v>
                </c:pt>
                <c:pt idx="30">
                  <c:v>2019/7/23</c:v>
                </c:pt>
                <c:pt idx="31">
                  <c:v>2019/7/24</c:v>
                </c:pt>
                <c:pt idx="32">
                  <c:v>2019/7/25</c:v>
                </c:pt>
                <c:pt idx="33">
                  <c:v>2019/7/26</c:v>
                </c:pt>
                <c:pt idx="34">
                  <c:v>2019/7/27</c:v>
                </c:pt>
                <c:pt idx="35">
                  <c:v>2019/7/28</c:v>
                </c:pt>
                <c:pt idx="36">
                  <c:v>2019/7/29</c:v>
                </c:pt>
                <c:pt idx="37">
                  <c:v>2019/7/30</c:v>
                </c:pt>
                <c:pt idx="38">
                  <c:v>2019/7/31</c:v>
                </c:pt>
                <c:pt idx="39">
                  <c:v>2019/8/1</c:v>
                </c:pt>
                <c:pt idx="40">
                  <c:v>2019/8/2</c:v>
                </c:pt>
                <c:pt idx="41">
                  <c:v>2019/8/3</c:v>
                </c:pt>
                <c:pt idx="42">
                  <c:v>2019/8/4</c:v>
                </c:pt>
                <c:pt idx="43">
                  <c:v>2019/8/5</c:v>
                </c:pt>
                <c:pt idx="44">
                  <c:v>2019/8/6</c:v>
                </c:pt>
                <c:pt idx="45">
                  <c:v>2019/8/7</c:v>
                </c:pt>
                <c:pt idx="46">
                  <c:v>2019/8/8</c:v>
                </c:pt>
                <c:pt idx="47">
                  <c:v>2019/8/9</c:v>
                </c:pt>
                <c:pt idx="48">
                  <c:v>2019/8/10</c:v>
                </c:pt>
                <c:pt idx="49">
                  <c:v>2019/8/11</c:v>
                </c:pt>
                <c:pt idx="50">
                  <c:v>2019/8/12</c:v>
                </c:pt>
                <c:pt idx="51">
                  <c:v>2019/8/13</c:v>
                </c:pt>
                <c:pt idx="52">
                  <c:v>2019/8/14</c:v>
                </c:pt>
                <c:pt idx="53">
                  <c:v>2019/8/15</c:v>
                </c:pt>
                <c:pt idx="54">
                  <c:v>2019/8/16</c:v>
                </c:pt>
                <c:pt idx="55">
                  <c:v>2019/8/17</c:v>
                </c:pt>
                <c:pt idx="56">
                  <c:v>2019/8/18</c:v>
                </c:pt>
                <c:pt idx="57">
                  <c:v>2019/8/19</c:v>
                </c:pt>
                <c:pt idx="58">
                  <c:v>2019/8/20</c:v>
                </c:pt>
                <c:pt idx="59">
                  <c:v>2019/8/21</c:v>
                </c:pt>
                <c:pt idx="60">
                  <c:v>2019/8/22</c:v>
                </c:pt>
                <c:pt idx="61">
                  <c:v>2019/8/24</c:v>
                </c:pt>
                <c:pt idx="62">
                  <c:v>2019/8/25</c:v>
                </c:pt>
                <c:pt idx="63">
                  <c:v>2019/8/26</c:v>
                </c:pt>
                <c:pt idx="64">
                  <c:v>2019/8/27</c:v>
                </c:pt>
                <c:pt idx="65">
                  <c:v>2019/8/28</c:v>
                </c:pt>
                <c:pt idx="66">
                  <c:v>2019/8/29</c:v>
                </c:pt>
                <c:pt idx="67">
                  <c:v>2019/8/30</c:v>
                </c:pt>
                <c:pt idx="68">
                  <c:v>2019/8/31</c:v>
                </c:pt>
                <c:pt idx="69">
                  <c:v>2019/9/1</c:v>
                </c:pt>
                <c:pt idx="70">
                  <c:v>2019/9/2</c:v>
                </c:pt>
                <c:pt idx="71">
                  <c:v>2019/9/3</c:v>
                </c:pt>
                <c:pt idx="72">
                  <c:v>2019/9/4</c:v>
                </c:pt>
                <c:pt idx="73">
                  <c:v>2019/9/5</c:v>
                </c:pt>
                <c:pt idx="74">
                  <c:v>2019/9/6</c:v>
                </c:pt>
                <c:pt idx="75">
                  <c:v>2019/9/7</c:v>
                </c:pt>
                <c:pt idx="76">
                  <c:v>2019/9/8</c:v>
                </c:pt>
                <c:pt idx="77">
                  <c:v>2019/9/9</c:v>
                </c:pt>
                <c:pt idx="78">
                  <c:v>2019/9/10</c:v>
                </c:pt>
                <c:pt idx="79">
                  <c:v>2019/9/11</c:v>
                </c:pt>
                <c:pt idx="80">
                  <c:v>2019/9/12</c:v>
                </c:pt>
                <c:pt idx="81">
                  <c:v>2019/9/13</c:v>
                </c:pt>
                <c:pt idx="82">
                  <c:v>2019/9/14</c:v>
                </c:pt>
                <c:pt idx="83">
                  <c:v>2019/9/15</c:v>
                </c:pt>
                <c:pt idx="84">
                  <c:v>2019/9/16</c:v>
                </c:pt>
                <c:pt idx="85">
                  <c:v>2019/9/17</c:v>
                </c:pt>
                <c:pt idx="86">
                  <c:v>2019/9/18</c:v>
                </c:pt>
                <c:pt idx="87">
                  <c:v>2019/9/19</c:v>
                </c:pt>
                <c:pt idx="88">
                  <c:v>2019/9/20</c:v>
                </c:pt>
                <c:pt idx="89">
                  <c:v>2019/9/21</c:v>
                </c:pt>
                <c:pt idx="90">
                  <c:v>2019/9/22</c:v>
                </c:pt>
                <c:pt idx="91">
                  <c:v>2019/9/23</c:v>
                </c:pt>
                <c:pt idx="92">
                  <c:v>2019/9/24</c:v>
                </c:pt>
                <c:pt idx="93">
                  <c:v>2019/9/25</c:v>
                </c:pt>
                <c:pt idx="94">
                  <c:v>2019/9/26</c:v>
                </c:pt>
                <c:pt idx="95">
                  <c:v>2019/9/27</c:v>
                </c:pt>
                <c:pt idx="96">
                  <c:v>2019/9/28</c:v>
                </c:pt>
                <c:pt idx="97">
                  <c:v>2019/9/29</c:v>
                </c:pt>
                <c:pt idx="98">
                  <c:v>2019/9/30</c:v>
                </c:pt>
                <c:pt idx="99">
                  <c:v>2019/10/1</c:v>
                </c:pt>
                <c:pt idx="100">
                  <c:v>2019/10/2</c:v>
                </c:pt>
                <c:pt idx="101">
                  <c:v>2019/10/3</c:v>
                </c:pt>
                <c:pt idx="102">
                  <c:v>2019/10/4</c:v>
                </c:pt>
                <c:pt idx="103">
                  <c:v>2019/10/5</c:v>
                </c:pt>
                <c:pt idx="104">
                  <c:v>2019/10/6</c:v>
                </c:pt>
                <c:pt idx="105">
                  <c:v>2019/10/7</c:v>
                </c:pt>
                <c:pt idx="106">
                  <c:v>2019/10/8</c:v>
                </c:pt>
                <c:pt idx="107">
                  <c:v>2019/10/9</c:v>
                </c:pt>
                <c:pt idx="108">
                  <c:v>2019/10/10</c:v>
                </c:pt>
                <c:pt idx="109">
                  <c:v>2019/10/11</c:v>
                </c:pt>
                <c:pt idx="110">
                  <c:v>2019/10/12</c:v>
                </c:pt>
              </c:strCache>
            </c:strRef>
          </c:cat>
          <c:val>
            <c:numRef>
              <c:f>Munich!$AA$4:$AA$115</c:f>
              <c:numCache>
                <c:formatCode>General</c:formatCode>
                <c:ptCount val="111"/>
                <c:pt idx="1">
                  <c:v>742831</c:v>
                </c:pt>
                <c:pt idx="2">
                  <c:v>6594181</c:v>
                </c:pt>
                <c:pt idx="3">
                  <c:v>9387030</c:v>
                </c:pt>
                <c:pt idx="4">
                  <c:v>17124436</c:v>
                </c:pt>
                <c:pt idx="5">
                  <c:v>25636235</c:v>
                </c:pt>
                <c:pt idx="6">
                  <c:v>54758780</c:v>
                </c:pt>
                <c:pt idx="7">
                  <c:v>101852242</c:v>
                </c:pt>
                <c:pt idx="8">
                  <c:v>145077205</c:v>
                </c:pt>
                <c:pt idx="9">
                  <c:v>37013214</c:v>
                </c:pt>
                <c:pt idx="10">
                  <c:v>21008690</c:v>
                </c:pt>
                <c:pt idx="11">
                  <c:v>32407188</c:v>
                </c:pt>
                <c:pt idx="12">
                  <c:v>29568884</c:v>
                </c:pt>
                <c:pt idx="13">
                  <c:v>26504344</c:v>
                </c:pt>
                <c:pt idx="14">
                  <c:v>-1323319</c:v>
                </c:pt>
                <c:pt idx="15">
                  <c:v>-56431922</c:v>
                </c:pt>
                <c:pt idx="16">
                  <c:v>-100912980</c:v>
                </c:pt>
                <c:pt idx="17">
                  <c:v>-144776843</c:v>
                </c:pt>
                <c:pt idx="18">
                  <c:v>-185355240</c:v>
                </c:pt>
                <c:pt idx="19">
                  <c:v>-235123457</c:v>
                </c:pt>
                <c:pt idx="20">
                  <c:v>-279677316</c:v>
                </c:pt>
                <c:pt idx="21">
                  <c:v>-323004163</c:v>
                </c:pt>
                <c:pt idx="22">
                  <c:v>-341956971</c:v>
                </c:pt>
                <c:pt idx="23">
                  <c:v>-324901905</c:v>
                </c:pt>
                <c:pt idx="24">
                  <c:v>-330190026</c:v>
                </c:pt>
                <c:pt idx="25">
                  <c:v>-326103492</c:v>
                </c:pt>
                <c:pt idx="26">
                  <c:v>-319011333</c:v>
                </c:pt>
                <c:pt idx="27">
                  <c:v>-316377212</c:v>
                </c:pt>
                <c:pt idx="28">
                  <c:v>-323081778</c:v>
                </c:pt>
                <c:pt idx="29">
                  <c:v>-327145122</c:v>
                </c:pt>
                <c:pt idx="30">
                  <c:v>-325891950</c:v>
                </c:pt>
                <c:pt idx="31">
                  <c:v>-367735499</c:v>
                </c:pt>
                <c:pt idx="32">
                  <c:v>-397824881</c:v>
                </c:pt>
                <c:pt idx="33">
                  <c:v>-409481559</c:v>
                </c:pt>
                <c:pt idx="34">
                  <c:v>-407735259</c:v>
                </c:pt>
                <c:pt idx="35">
                  <c:v>-73544044</c:v>
                </c:pt>
                <c:pt idx="36">
                  <c:v>-20681342</c:v>
                </c:pt>
                <c:pt idx="37">
                  <c:v>28946767</c:v>
                </c:pt>
                <c:pt idx="38">
                  <c:v>75611313</c:v>
                </c:pt>
                <c:pt idx="39">
                  <c:v>116669006</c:v>
                </c:pt>
                <c:pt idx="40">
                  <c:v>150516809</c:v>
                </c:pt>
                <c:pt idx="41">
                  <c:v>152536177</c:v>
                </c:pt>
                <c:pt idx="42">
                  <c:v>238181390</c:v>
                </c:pt>
                <c:pt idx="43">
                  <c:v>26231705</c:v>
                </c:pt>
                <c:pt idx="44">
                  <c:v>27051676</c:v>
                </c:pt>
                <c:pt idx="45">
                  <c:v>24853661</c:v>
                </c:pt>
                <c:pt idx="46">
                  <c:v>26359643</c:v>
                </c:pt>
                <c:pt idx="47">
                  <c:v>31323103</c:v>
                </c:pt>
                <c:pt idx="48">
                  <c:v>11640648</c:v>
                </c:pt>
                <c:pt idx="49">
                  <c:v>32390916</c:v>
                </c:pt>
                <c:pt idx="50">
                  <c:v>27145774</c:v>
                </c:pt>
                <c:pt idx="51">
                  <c:v>30713993</c:v>
                </c:pt>
                <c:pt idx="52">
                  <c:v>26568220</c:v>
                </c:pt>
                <c:pt idx="53">
                  <c:v>20448808</c:v>
                </c:pt>
                <c:pt idx="54">
                  <c:v>19799118</c:v>
                </c:pt>
                <c:pt idx="55">
                  <c:v>17280290</c:v>
                </c:pt>
                <c:pt idx="56">
                  <c:v>35075415</c:v>
                </c:pt>
                <c:pt idx="57">
                  <c:v>14335155</c:v>
                </c:pt>
                <c:pt idx="58">
                  <c:v>12980437</c:v>
                </c:pt>
                <c:pt idx="59">
                  <c:v>14075570</c:v>
                </c:pt>
                <c:pt idx="60">
                  <c:v>19514106</c:v>
                </c:pt>
                <c:pt idx="61">
                  <c:v>26896653</c:v>
                </c:pt>
                <c:pt idx="62">
                  <c:v>30845769</c:v>
                </c:pt>
                <c:pt idx="63">
                  <c:v>32551556</c:v>
                </c:pt>
                <c:pt idx="64">
                  <c:v>34537089</c:v>
                </c:pt>
                <c:pt idx="65">
                  <c:v>36164982</c:v>
                </c:pt>
                <c:pt idx="66">
                  <c:v>32688587</c:v>
                </c:pt>
                <c:pt idx="67">
                  <c:v>26044187</c:v>
                </c:pt>
                <c:pt idx="68">
                  <c:v>24473995</c:v>
                </c:pt>
                <c:pt idx="69">
                  <c:v>19705122</c:v>
                </c:pt>
                <c:pt idx="70">
                  <c:v>19580626</c:v>
                </c:pt>
                <c:pt idx="71">
                  <c:v>21920966</c:v>
                </c:pt>
                <c:pt idx="72">
                  <c:v>25741870</c:v>
                </c:pt>
                <c:pt idx="73">
                  <c:v>27419887</c:v>
                </c:pt>
                <c:pt idx="74">
                  <c:v>31787453</c:v>
                </c:pt>
                <c:pt idx="75">
                  <c:v>38956874</c:v>
                </c:pt>
                <c:pt idx="76">
                  <c:v>39981903</c:v>
                </c:pt>
                <c:pt idx="77">
                  <c:v>37315712</c:v>
                </c:pt>
                <c:pt idx="78">
                  <c:v>39072064</c:v>
                </c:pt>
                <c:pt idx="79">
                  <c:v>39756106</c:v>
                </c:pt>
                <c:pt idx="80">
                  <c:v>37851632</c:v>
                </c:pt>
                <c:pt idx="81">
                  <c:v>37876791</c:v>
                </c:pt>
                <c:pt idx="82">
                  <c:v>31587362</c:v>
                </c:pt>
                <c:pt idx="83">
                  <c:v>29275637</c:v>
                </c:pt>
                <c:pt idx="84">
                  <c:v>-12099631</c:v>
                </c:pt>
                <c:pt idx="85">
                  <c:v>-65157487</c:v>
                </c:pt>
                <c:pt idx="86">
                  <c:v>-109520233</c:v>
                </c:pt>
                <c:pt idx="87">
                  <c:v>24967277</c:v>
                </c:pt>
                <c:pt idx="88">
                  <c:v>-25900524</c:v>
                </c:pt>
                <c:pt idx="89">
                  <c:v>14031326</c:v>
                </c:pt>
                <c:pt idx="90">
                  <c:v>-28412941</c:v>
                </c:pt>
                <c:pt idx="91">
                  <c:v>11320750</c:v>
                </c:pt>
                <c:pt idx="92">
                  <c:v>29844792</c:v>
                </c:pt>
                <c:pt idx="93">
                  <c:v>114619410</c:v>
                </c:pt>
                <c:pt idx="94">
                  <c:v>156258399</c:v>
                </c:pt>
                <c:pt idx="95">
                  <c:v>16890992</c:v>
                </c:pt>
                <c:pt idx="96">
                  <c:v>63452341</c:v>
                </c:pt>
                <c:pt idx="97">
                  <c:v>23701464</c:v>
                </c:pt>
                <c:pt idx="98">
                  <c:v>66702441</c:v>
                </c:pt>
                <c:pt idx="99">
                  <c:v>52126959</c:v>
                </c:pt>
                <c:pt idx="100">
                  <c:v>69708149</c:v>
                </c:pt>
                <c:pt idx="101">
                  <c:v>23406799</c:v>
                </c:pt>
                <c:pt idx="102">
                  <c:v>21064931</c:v>
                </c:pt>
                <c:pt idx="103">
                  <c:v>24167155</c:v>
                </c:pt>
                <c:pt idx="104">
                  <c:v>26182573</c:v>
                </c:pt>
                <c:pt idx="105">
                  <c:v>22077866</c:v>
                </c:pt>
                <c:pt idx="106">
                  <c:v>22063814</c:v>
                </c:pt>
                <c:pt idx="107">
                  <c:v>27610561</c:v>
                </c:pt>
                <c:pt idx="108">
                  <c:v>25004646</c:v>
                </c:pt>
                <c:pt idx="109">
                  <c:v>26368776</c:v>
                </c:pt>
                <c:pt idx="11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2295287"/>
        <c:axId val="933249354"/>
      </c:lineChart>
      <c:catAx>
        <c:axId val="44229528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3249354"/>
        <c:crosses val="autoZero"/>
        <c:auto val="1"/>
        <c:lblAlgn val="ctr"/>
        <c:lblOffset val="100"/>
        <c:noMultiLvlLbl val="0"/>
      </c:catAx>
      <c:valAx>
        <c:axId val="933249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229528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Tycoon计算.xlsx]TantaQism!数据透视表3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TantaQism!$AB$3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TantaQism!$AB$4:$AB$23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-73177585</c:v>
                </c:pt>
                <c:pt idx="5">
                  <c:v>-40446035</c:v>
                </c:pt>
                <c:pt idx="6">
                  <c:v>-53159011</c:v>
                </c:pt>
                <c:pt idx="7">
                  <c:v>-50725076</c:v>
                </c:pt>
                <c:pt idx="8">
                  <c:v>-86096427</c:v>
                </c:pt>
                <c:pt idx="9">
                  <c:v>-71151591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-80223366</c:v>
                </c:pt>
                <c:pt idx="14">
                  <c:v>-43330035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TantaQism!$AC$3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TantaQism!$AC$4:$AC$23</c:f>
              <c:numCache>
                <c:formatCode>General</c:formatCode>
                <c:ptCount val="19"/>
                <c:pt idx="1">
                  <c:v>-47050271</c:v>
                </c:pt>
                <c:pt idx="2">
                  <c:v>-46238644</c:v>
                </c:pt>
                <c:pt idx="3">
                  <c:v>-85166013</c:v>
                </c:pt>
                <c:pt idx="4">
                  <c:v>114180795</c:v>
                </c:pt>
                <c:pt idx="5">
                  <c:v>4938678</c:v>
                </c:pt>
                <c:pt idx="6">
                  <c:v>4858393</c:v>
                </c:pt>
                <c:pt idx="7">
                  <c:v>689950</c:v>
                </c:pt>
                <c:pt idx="8">
                  <c:v>2657565</c:v>
                </c:pt>
                <c:pt idx="9">
                  <c:v>4752146</c:v>
                </c:pt>
                <c:pt idx="10">
                  <c:v>2721746</c:v>
                </c:pt>
                <c:pt idx="11">
                  <c:v>4466886</c:v>
                </c:pt>
                <c:pt idx="12">
                  <c:v>-620237</c:v>
                </c:pt>
                <c:pt idx="13">
                  <c:v>2290938</c:v>
                </c:pt>
                <c:pt idx="14">
                  <c:v>3973090</c:v>
                </c:pt>
                <c:pt idx="15">
                  <c:v>10830452</c:v>
                </c:pt>
                <c:pt idx="16">
                  <c:v>9258014</c:v>
                </c:pt>
                <c:pt idx="17">
                  <c:v>2552285</c:v>
                </c:pt>
                <c:pt idx="18">
                  <c:v>15500000000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TantaQism!$AD$3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TantaQism!$AA$4:$AA$23</c:f>
              <c:strCache>
                <c:ptCount val="19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</c:strCache>
            </c:strRef>
          </c:cat>
          <c:val>
            <c:numRef>
              <c:f>TantaQism!$AD$4:$AD$23</c:f>
              <c:numCache>
                <c:formatCode>General</c:formatCode>
                <c:ptCount val="19"/>
                <c:pt idx="1">
                  <c:v>-47050271</c:v>
                </c:pt>
                <c:pt idx="2">
                  <c:v>-93288915</c:v>
                </c:pt>
                <c:pt idx="3">
                  <c:v>-132216284</c:v>
                </c:pt>
                <c:pt idx="4">
                  <c:v>20891880</c:v>
                </c:pt>
                <c:pt idx="5">
                  <c:v>25830558</c:v>
                </c:pt>
                <c:pt idx="6">
                  <c:v>28441942</c:v>
                </c:pt>
                <c:pt idx="7">
                  <c:v>29131892</c:v>
                </c:pt>
                <c:pt idx="8">
                  <c:v>31099507</c:v>
                </c:pt>
                <c:pt idx="9">
                  <c:v>80934309</c:v>
                </c:pt>
                <c:pt idx="10">
                  <c:v>129894699</c:v>
                </c:pt>
                <c:pt idx="11">
                  <c:v>173288954</c:v>
                </c:pt>
                <c:pt idx="12">
                  <c:v>16868884</c:v>
                </c:pt>
                <c:pt idx="13">
                  <c:v>16209906</c:v>
                </c:pt>
                <c:pt idx="14">
                  <c:v>18894756</c:v>
                </c:pt>
                <c:pt idx="15">
                  <c:v>27113743</c:v>
                </c:pt>
                <c:pt idx="16">
                  <c:v>26659088</c:v>
                </c:pt>
                <c:pt idx="17">
                  <c:v>22227473</c:v>
                </c:pt>
                <c:pt idx="1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5422228"/>
        <c:axId val="572683665"/>
      </c:lineChart>
      <c:catAx>
        <c:axId val="67542222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2683665"/>
        <c:crosses val="autoZero"/>
        <c:auto val="1"/>
        <c:lblAlgn val="ctr"/>
        <c:lblOffset val="100"/>
        <c:noMultiLvlLbl val="0"/>
      </c:catAx>
      <c:valAx>
        <c:axId val="57268366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54222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Tycoon计算.xlsx]Donga!数据透视表6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Donga!$AB$3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Donga!$AB$4:$AB$28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-86096427</c:v>
                </c:pt>
                <c:pt idx="5">
                  <c:v>-71151591</c:v>
                </c:pt>
                <c:pt idx="6">
                  <c:v>-43182853</c:v>
                </c:pt>
                <c:pt idx="7">
                  <c:v>-41545400</c:v>
                </c:pt>
                <c:pt idx="8">
                  <c:v>-40838362</c:v>
                </c:pt>
                <c:pt idx="9">
                  <c:v>-80223366</c:v>
                </c:pt>
                <c:pt idx="10">
                  <c:v>-43330035</c:v>
                </c:pt>
                <c:pt idx="11">
                  <c:v>-51003348</c:v>
                </c:pt>
                <c:pt idx="12">
                  <c:v>-92057986</c:v>
                </c:pt>
                <c:pt idx="13">
                  <c:v>-80619478</c:v>
                </c:pt>
                <c:pt idx="14">
                  <c:v>-67099132</c:v>
                </c:pt>
                <c:pt idx="15">
                  <c:v>-44166272</c:v>
                </c:pt>
                <c:pt idx="16">
                  <c:v>-63155994</c:v>
                </c:pt>
                <c:pt idx="17">
                  <c:v>-58230384</c:v>
                </c:pt>
                <c:pt idx="18">
                  <c:v>-97331435</c:v>
                </c:pt>
                <c:pt idx="19">
                  <c:v>-52735451</c:v>
                </c:pt>
                <c:pt idx="20">
                  <c:v>-78798876</c:v>
                </c:pt>
                <c:pt idx="21">
                  <c:v>-40999741</c:v>
                </c:pt>
                <c:pt idx="22">
                  <c:v>-79742541</c:v>
                </c:pt>
                <c:pt idx="2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Donga!$AC$3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Donga!$AC$4:$AC$28</c:f>
              <c:numCache>
                <c:formatCode>General</c:formatCode>
                <c:ptCount val="24"/>
                <c:pt idx="1">
                  <c:v>-38350947</c:v>
                </c:pt>
                <c:pt idx="2">
                  <c:v>-53159011</c:v>
                </c:pt>
                <c:pt idx="3">
                  <c:v>-50725076</c:v>
                </c:pt>
                <c:pt idx="4">
                  <c:v>86976534</c:v>
                </c:pt>
                <c:pt idx="5">
                  <c:v>142906282</c:v>
                </c:pt>
                <c:pt idx="6">
                  <c:v>3260389</c:v>
                </c:pt>
                <c:pt idx="7">
                  <c:v>4778962</c:v>
                </c:pt>
                <c:pt idx="8">
                  <c:v>7205158</c:v>
                </c:pt>
                <c:pt idx="9">
                  <c:v>6347531</c:v>
                </c:pt>
                <c:pt idx="10">
                  <c:v>6871797</c:v>
                </c:pt>
                <c:pt idx="11">
                  <c:v>3394137</c:v>
                </c:pt>
                <c:pt idx="12">
                  <c:v>10842770</c:v>
                </c:pt>
                <c:pt idx="13">
                  <c:v>14484195</c:v>
                </c:pt>
                <c:pt idx="14">
                  <c:v>7569867</c:v>
                </c:pt>
                <c:pt idx="15">
                  <c:v>2532317</c:v>
                </c:pt>
                <c:pt idx="16">
                  <c:v>4064504</c:v>
                </c:pt>
                <c:pt idx="17">
                  <c:v>9201723</c:v>
                </c:pt>
                <c:pt idx="18">
                  <c:v>14660279</c:v>
                </c:pt>
                <c:pt idx="19">
                  <c:v>3433265</c:v>
                </c:pt>
                <c:pt idx="20">
                  <c:v>6563116</c:v>
                </c:pt>
                <c:pt idx="21">
                  <c:v>1383975</c:v>
                </c:pt>
                <c:pt idx="22">
                  <c:v>840992</c:v>
                </c:pt>
                <c:pt idx="23">
                  <c:v>1085475000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Donga!$AD$3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Donga!$AA$4:$AA$28</c:f>
              <c:strCache>
                <c:ptCount val="24"/>
                <c:pt idx="0">
                  <c:v>(空白)</c:v>
                </c:pt>
                <c:pt idx="1">
                  <c:v>2019/9/29</c:v>
                </c:pt>
                <c:pt idx="2">
                  <c:v>2019/9/30</c:v>
                </c:pt>
                <c:pt idx="3">
                  <c:v>2019/10/1</c:v>
                </c:pt>
                <c:pt idx="4">
                  <c:v>2019/10/2</c:v>
                </c:pt>
                <c:pt idx="5">
                  <c:v>2019/10/3</c:v>
                </c:pt>
                <c:pt idx="6">
                  <c:v>2019/10/4</c:v>
                </c:pt>
                <c:pt idx="7">
                  <c:v>2019/10/5</c:v>
                </c:pt>
                <c:pt idx="8">
                  <c:v>2019/10/6</c:v>
                </c:pt>
                <c:pt idx="9">
                  <c:v>2019/10/7</c:v>
                </c:pt>
                <c:pt idx="10">
                  <c:v>2019/10/8</c:v>
                </c:pt>
                <c:pt idx="11">
                  <c:v>2019/10/9</c:v>
                </c:pt>
                <c:pt idx="12">
                  <c:v>2019/10/10</c:v>
                </c:pt>
                <c:pt idx="13">
                  <c:v>2019/10/11</c:v>
                </c:pt>
                <c:pt idx="14">
                  <c:v>2019/10/12</c:v>
                </c:pt>
                <c:pt idx="15">
                  <c:v>2019/10/13</c:v>
                </c:pt>
                <c:pt idx="16">
                  <c:v>2019/10/14</c:v>
                </c:pt>
                <c:pt idx="17">
                  <c:v>2019/10/15</c:v>
                </c:pt>
                <c:pt idx="18">
                  <c:v>2019/10/16</c:v>
                </c:pt>
                <c:pt idx="19">
                  <c:v>2019/10/17</c:v>
                </c:pt>
                <c:pt idx="20">
                  <c:v>2019/10/18</c:v>
                </c:pt>
                <c:pt idx="21">
                  <c:v>2019/10/19</c:v>
                </c:pt>
                <c:pt idx="22">
                  <c:v>2019/10/20</c:v>
                </c:pt>
                <c:pt idx="23">
                  <c:v>2019/10/21</c:v>
                </c:pt>
              </c:strCache>
            </c:strRef>
          </c:cat>
          <c:val>
            <c:numRef>
              <c:f>Donga!$AD$4:$AD$28</c:f>
              <c:numCache>
                <c:formatCode>General</c:formatCode>
                <c:ptCount val="24"/>
                <c:pt idx="1">
                  <c:v>-38350947</c:v>
                </c:pt>
                <c:pt idx="2">
                  <c:v>-68779650</c:v>
                </c:pt>
                <c:pt idx="3">
                  <c:v>-119504726</c:v>
                </c:pt>
                <c:pt idx="4">
                  <c:v>18196884</c:v>
                </c:pt>
                <c:pt idx="5">
                  <c:v>23401556</c:v>
                </c:pt>
                <c:pt idx="6">
                  <c:v>26661945</c:v>
                </c:pt>
                <c:pt idx="7">
                  <c:v>31440907</c:v>
                </c:pt>
                <c:pt idx="8">
                  <c:v>54266704</c:v>
                </c:pt>
                <c:pt idx="9">
                  <c:v>90179361</c:v>
                </c:pt>
                <c:pt idx="10">
                  <c:v>113439885</c:v>
                </c:pt>
                <c:pt idx="11">
                  <c:v>167559098</c:v>
                </c:pt>
                <c:pt idx="12">
                  <c:v>35431456</c:v>
                </c:pt>
                <c:pt idx="13">
                  <c:v>37094262</c:v>
                </c:pt>
                <c:pt idx="14">
                  <c:v>33310777</c:v>
                </c:pt>
                <c:pt idx="15">
                  <c:v>34164282</c:v>
                </c:pt>
                <c:pt idx="16">
                  <c:v>28319835</c:v>
                </c:pt>
                <c:pt idx="17">
                  <c:v>38379185</c:v>
                </c:pt>
                <c:pt idx="18">
                  <c:v>36965944</c:v>
                </c:pt>
                <c:pt idx="19">
                  <c:v>35953934</c:v>
                </c:pt>
                <c:pt idx="20">
                  <c:v>32686290</c:v>
                </c:pt>
                <c:pt idx="21">
                  <c:v>27034703</c:v>
                </c:pt>
                <c:pt idx="22">
                  <c:v>26128891</c:v>
                </c:pt>
                <c:pt idx="2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75037"/>
        <c:axId val="679652229"/>
      </c:lineChart>
      <c:catAx>
        <c:axId val="32287503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652229"/>
        <c:crosses val="autoZero"/>
        <c:auto val="1"/>
        <c:lblAlgn val="ctr"/>
        <c:lblOffset val="100"/>
        <c:noMultiLvlLbl val="0"/>
      </c:catAx>
      <c:valAx>
        <c:axId val="67965222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7503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Tycoon计算.xlsx]RichMond!数据透视表2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RichMond!$Y$3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RichMond!$Y$4:$Y$131</c:f>
              <c:numCache>
                <c:formatCode>General</c:formatCode>
                <c:ptCount val="127"/>
                <c:pt idx="1">
                  <c:v>-40897378</c:v>
                </c:pt>
                <c:pt idx="2">
                  <c:v>-41042250</c:v>
                </c:pt>
                <c:pt idx="3">
                  <c:v>-82167693</c:v>
                </c:pt>
                <c:pt idx="4">
                  <c:v>-160380336</c:v>
                </c:pt>
                <c:pt idx="5">
                  <c:v>-45693450</c:v>
                </c:pt>
                <c:pt idx="6">
                  <c:v>-86920734</c:v>
                </c:pt>
                <c:pt idx="7">
                  <c:v>-121116234</c:v>
                </c:pt>
                <c:pt idx="8">
                  <c:v>-121215206</c:v>
                </c:pt>
                <c:pt idx="9">
                  <c:v>-44141456</c:v>
                </c:pt>
                <c:pt idx="10">
                  <c:v>-82901615</c:v>
                </c:pt>
                <c:pt idx="11">
                  <c:v>-74031440</c:v>
                </c:pt>
                <c:pt idx="12">
                  <c:v>-42693693</c:v>
                </c:pt>
                <c:pt idx="13">
                  <c:v>-42262903</c:v>
                </c:pt>
                <c:pt idx="14">
                  <c:v>-49752069</c:v>
                </c:pt>
                <c:pt idx="15">
                  <c:v>-87289496</c:v>
                </c:pt>
                <c:pt idx="16">
                  <c:v>-65550651</c:v>
                </c:pt>
                <c:pt idx="17">
                  <c:v>-48912519</c:v>
                </c:pt>
                <c:pt idx="18">
                  <c:v>-42298345</c:v>
                </c:pt>
                <c:pt idx="19">
                  <c:v>-39937289</c:v>
                </c:pt>
                <c:pt idx="20">
                  <c:v>-80311863</c:v>
                </c:pt>
                <c:pt idx="21">
                  <c:v>-45933867</c:v>
                </c:pt>
                <c:pt idx="22">
                  <c:v>-52868434</c:v>
                </c:pt>
                <c:pt idx="23">
                  <c:v>-77534345</c:v>
                </c:pt>
                <c:pt idx="24">
                  <c:v>-46966032</c:v>
                </c:pt>
                <c:pt idx="25">
                  <c:v>-40378834</c:v>
                </c:pt>
                <c:pt idx="26">
                  <c:v>-79443919</c:v>
                </c:pt>
                <c:pt idx="27">
                  <c:v>-74915840</c:v>
                </c:pt>
                <c:pt idx="28">
                  <c:v>-41812787</c:v>
                </c:pt>
                <c:pt idx="29">
                  <c:v>-43295960</c:v>
                </c:pt>
                <c:pt idx="30">
                  <c:v>-46359323</c:v>
                </c:pt>
                <c:pt idx="31">
                  <c:v>-41942932</c:v>
                </c:pt>
                <c:pt idx="32">
                  <c:v>-45712860</c:v>
                </c:pt>
                <c:pt idx="33">
                  <c:v>-41843549</c:v>
                </c:pt>
                <c:pt idx="34">
                  <c:v>-71932931</c:v>
                </c:pt>
                <c:pt idx="35">
                  <c:v>-47506960</c:v>
                </c:pt>
                <c:pt idx="36">
                  <c:v>-87573447</c:v>
                </c:pt>
                <c:pt idx="37">
                  <c:v>-79959290</c:v>
                </c:pt>
                <c:pt idx="38">
                  <c:v>-72059290</c:v>
                </c:pt>
                <c:pt idx="39">
                  <c:v>-45736050</c:v>
                </c:pt>
                <c:pt idx="40">
                  <c:v>-71886553</c:v>
                </c:pt>
                <c:pt idx="41">
                  <c:v>-46090042</c:v>
                </c:pt>
                <c:pt idx="42">
                  <c:v>-46490878</c:v>
                </c:pt>
                <c:pt idx="43">
                  <c:v>-66706332</c:v>
                </c:pt>
                <c:pt idx="44">
                  <c:v>-43735611</c:v>
                </c:pt>
                <c:pt idx="45">
                  <c:v>-72380627</c:v>
                </c:pt>
                <c:pt idx="46">
                  <c:v>-46242902</c:v>
                </c:pt>
                <c:pt idx="47">
                  <c:v>-46243849</c:v>
                </c:pt>
                <c:pt idx="48">
                  <c:v>-71325748</c:v>
                </c:pt>
                <c:pt idx="49">
                  <c:v>-35372771</c:v>
                </c:pt>
                <c:pt idx="50">
                  <c:v>-53424032</c:v>
                </c:pt>
                <c:pt idx="51">
                  <c:v>-58564972</c:v>
                </c:pt>
                <c:pt idx="52">
                  <c:v>-60332097</c:v>
                </c:pt>
                <c:pt idx="53">
                  <c:v>-50830137</c:v>
                </c:pt>
                <c:pt idx="54">
                  <c:v>-43023367</c:v>
                </c:pt>
                <c:pt idx="55">
                  <c:v>-79748219</c:v>
                </c:pt>
                <c:pt idx="56">
                  <c:v>-71478608</c:v>
                </c:pt>
                <c:pt idx="57">
                  <c:v>-74682527</c:v>
                </c:pt>
                <c:pt idx="58">
                  <c:v>-50299622</c:v>
                </c:pt>
                <c:pt idx="59">
                  <c:v>-83254072</c:v>
                </c:pt>
                <c:pt idx="60">
                  <c:v>-47713298</c:v>
                </c:pt>
                <c:pt idx="61">
                  <c:v>-87457027</c:v>
                </c:pt>
                <c:pt idx="62">
                  <c:v>-44452116</c:v>
                </c:pt>
                <c:pt idx="63">
                  <c:v>-71025233</c:v>
                </c:pt>
                <c:pt idx="64">
                  <c:v>-52969238</c:v>
                </c:pt>
                <c:pt idx="65">
                  <c:v>-85896241</c:v>
                </c:pt>
                <c:pt idx="66">
                  <c:v>-69396772</c:v>
                </c:pt>
                <c:pt idx="67">
                  <c:v>-48388156</c:v>
                </c:pt>
                <c:pt idx="68">
                  <c:v>-78816860</c:v>
                </c:pt>
                <c:pt idx="69">
                  <c:v>-42638140</c:v>
                </c:pt>
                <c:pt idx="70">
                  <c:v>-81865077</c:v>
                </c:pt>
                <c:pt idx="71">
                  <c:v>-44271807</c:v>
                </c:pt>
                <c:pt idx="72">
                  <c:v>-77028439</c:v>
                </c:pt>
                <c:pt idx="73">
                  <c:v>-43758328</c:v>
                </c:pt>
                <c:pt idx="74">
                  <c:v>-85279593</c:v>
                </c:pt>
                <c:pt idx="75">
                  <c:v>-45158209</c:v>
                </c:pt>
                <c:pt idx="76">
                  <c:v>-70762578</c:v>
                </c:pt>
                <c:pt idx="77">
                  <c:v>-41100070</c:v>
                </c:pt>
                <c:pt idx="78">
                  <c:v>-50615281</c:v>
                </c:pt>
                <c:pt idx="79">
                  <c:v>-63941593</c:v>
                </c:pt>
                <c:pt idx="80">
                  <c:v>-49718941</c:v>
                </c:pt>
                <c:pt idx="81">
                  <c:v>-40679822</c:v>
                </c:pt>
                <c:pt idx="82">
                  <c:v>-40838835</c:v>
                </c:pt>
                <c:pt idx="83">
                  <c:v>-81184068</c:v>
                </c:pt>
                <c:pt idx="84">
                  <c:v>-75435472</c:v>
                </c:pt>
                <c:pt idx="85">
                  <c:v>-60171665</c:v>
                </c:pt>
                <c:pt idx="86">
                  <c:v>-45158208</c:v>
                </c:pt>
                <c:pt idx="87">
                  <c:v>-60686090</c:v>
                </c:pt>
                <c:pt idx="88">
                  <c:v>-45372118</c:v>
                </c:pt>
                <c:pt idx="89">
                  <c:v>-71207909</c:v>
                </c:pt>
                <c:pt idx="90">
                  <c:v>-69775374</c:v>
                </c:pt>
                <c:pt idx="91">
                  <c:v>-44932941</c:v>
                </c:pt>
                <c:pt idx="92">
                  <c:v>-49309578</c:v>
                </c:pt>
                <c:pt idx="93">
                  <c:v>-89047628</c:v>
                </c:pt>
                <c:pt idx="94">
                  <c:v>-75037466</c:v>
                </c:pt>
                <c:pt idx="95">
                  <c:v>-75073432</c:v>
                </c:pt>
                <c:pt idx="96">
                  <c:v>-49347911</c:v>
                </c:pt>
                <c:pt idx="97">
                  <c:v>-46238644</c:v>
                </c:pt>
                <c:pt idx="98">
                  <c:v>-85165539</c:v>
                </c:pt>
                <c:pt idx="99">
                  <c:v>-73177111</c:v>
                </c:pt>
                <c:pt idx="100">
                  <c:v>-40446035</c:v>
                </c:pt>
                <c:pt idx="101">
                  <c:v>-53159011</c:v>
                </c:pt>
                <c:pt idx="102">
                  <c:v>-50724602</c:v>
                </c:pt>
                <c:pt idx="103">
                  <c:v>-86095953</c:v>
                </c:pt>
                <c:pt idx="104">
                  <c:v>-71151591</c:v>
                </c:pt>
                <c:pt idx="105">
                  <c:v>-43182853</c:v>
                </c:pt>
                <c:pt idx="106">
                  <c:v>-41545873</c:v>
                </c:pt>
                <c:pt idx="107">
                  <c:v>-40838362</c:v>
                </c:pt>
                <c:pt idx="108">
                  <c:v>-80223839</c:v>
                </c:pt>
                <c:pt idx="109">
                  <c:v>-43330035</c:v>
                </c:pt>
                <c:pt idx="110">
                  <c:v>-51003348</c:v>
                </c:pt>
                <c:pt idx="111">
                  <c:v>-92057986</c:v>
                </c:pt>
                <c:pt idx="112">
                  <c:v>-80619478</c:v>
                </c:pt>
                <c:pt idx="113">
                  <c:v>-67098659</c:v>
                </c:pt>
                <c:pt idx="114">
                  <c:v>-44166272</c:v>
                </c:pt>
                <c:pt idx="115">
                  <c:v>-63155521</c:v>
                </c:pt>
                <c:pt idx="116">
                  <c:v>-58229911</c:v>
                </c:pt>
                <c:pt idx="117">
                  <c:v>-97330962</c:v>
                </c:pt>
                <c:pt idx="118">
                  <c:v>-52735451</c:v>
                </c:pt>
                <c:pt idx="119">
                  <c:v>-78798403</c:v>
                </c:pt>
                <c:pt idx="120">
                  <c:v>-40999267</c:v>
                </c:pt>
                <c:pt idx="121">
                  <c:v>-79742067</c:v>
                </c:pt>
                <c:pt idx="122">
                  <c:v>-43189952</c:v>
                </c:pt>
                <c:pt idx="123">
                  <c:v>-71080131</c:v>
                </c:pt>
                <c:pt idx="124">
                  <c:v>-81769954</c:v>
                </c:pt>
                <c:pt idx="125">
                  <c:v>-82966336</c:v>
                </c:pt>
                <c:pt idx="12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RichMond!$Z$3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RichMond!$Z$4:$Z$131</c:f>
              <c:numCache>
                <c:formatCode>General</c:formatCode>
                <c:ptCount val="127"/>
                <c:pt idx="1">
                  <c:v>137205053</c:v>
                </c:pt>
                <c:pt idx="2">
                  <c:v>4082883</c:v>
                </c:pt>
                <c:pt idx="3">
                  <c:v>3151765</c:v>
                </c:pt>
                <c:pt idx="4">
                  <c:v>121193061</c:v>
                </c:pt>
                <c:pt idx="5">
                  <c:v>7727540</c:v>
                </c:pt>
                <c:pt idx="6">
                  <c:v>12890687</c:v>
                </c:pt>
                <c:pt idx="7">
                  <c:v>4411731</c:v>
                </c:pt>
                <c:pt idx="8">
                  <c:v>1396211</c:v>
                </c:pt>
                <c:pt idx="9">
                  <c:v>1144984</c:v>
                </c:pt>
                <c:pt idx="10">
                  <c:v>1771972</c:v>
                </c:pt>
                <c:pt idx="11">
                  <c:v>1126463</c:v>
                </c:pt>
                <c:pt idx="12">
                  <c:v>4450345</c:v>
                </c:pt>
                <c:pt idx="13">
                  <c:v>-1048443</c:v>
                </c:pt>
                <c:pt idx="14">
                  <c:v>6834110</c:v>
                </c:pt>
                <c:pt idx="15">
                  <c:v>7797601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257868628</c:v>
                </c:pt>
                <c:pt idx="38">
                  <c:v>6412900</c:v>
                </c:pt>
                <c:pt idx="39">
                  <c:v>8238854</c:v>
                </c:pt>
                <c:pt idx="40">
                  <c:v>12744410</c:v>
                </c:pt>
                <c:pt idx="41">
                  <c:v>1212961</c:v>
                </c:pt>
                <c:pt idx="42">
                  <c:v>7201234</c:v>
                </c:pt>
                <c:pt idx="43">
                  <c:v>7315652</c:v>
                </c:pt>
                <c:pt idx="44">
                  <c:v>3592018</c:v>
                </c:pt>
                <c:pt idx="45">
                  <c:v>6040660</c:v>
                </c:pt>
                <c:pt idx="46">
                  <c:v>6717632</c:v>
                </c:pt>
                <c:pt idx="47">
                  <c:v>1269021</c:v>
                </c:pt>
                <c:pt idx="48">
                  <c:v>2728472</c:v>
                </c:pt>
                <c:pt idx="49">
                  <c:v>1749804</c:v>
                </c:pt>
                <c:pt idx="50">
                  <c:v>-15648914</c:v>
                </c:pt>
                <c:pt idx="51">
                  <c:v>7301170</c:v>
                </c:pt>
                <c:pt idx="52">
                  <c:v>29375976</c:v>
                </c:pt>
                <c:pt idx="53">
                  <c:v>5833459</c:v>
                </c:pt>
                <c:pt idx="54">
                  <c:v>1912285</c:v>
                </c:pt>
                <c:pt idx="55">
                  <c:v>1496747</c:v>
                </c:pt>
                <c:pt idx="56">
                  <c:v>4462194</c:v>
                </c:pt>
                <c:pt idx="57">
                  <c:v>7877502</c:v>
                </c:pt>
                <c:pt idx="58">
                  <c:v>3029929</c:v>
                </c:pt>
                <c:pt idx="59">
                  <c:v>6389329</c:v>
                </c:pt>
                <c:pt idx="60">
                  <c:v>2442639</c:v>
                </c:pt>
                <c:pt idx="61">
                  <c:v>5928347</c:v>
                </c:pt>
                <c:pt idx="62">
                  <c:v>6161299</c:v>
                </c:pt>
                <c:pt idx="63">
                  <c:v>9843209</c:v>
                </c:pt>
                <c:pt idx="64">
                  <c:v>9967401</c:v>
                </c:pt>
                <c:pt idx="65">
                  <c:v>11301459</c:v>
                </c:pt>
                <c:pt idx="66">
                  <c:v>982899</c:v>
                </c:pt>
                <c:pt idx="67">
                  <c:v>5779638</c:v>
                </c:pt>
                <c:pt idx="68">
                  <c:v>7819774</c:v>
                </c:pt>
                <c:pt idx="69">
                  <c:v>6621350</c:v>
                </c:pt>
                <c:pt idx="70">
                  <c:v>10332489</c:v>
                </c:pt>
                <c:pt idx="71">
                  <c:v>8391700</c:v>
                </c:pt>
                <c:pt idx="72">
                  <c:v>12186205</c:v>
                </c:pt>
                <c:pt idx="73">
                  <c:v>2122243</c:v>
                </c:pt>
                <c:pt idx="74">
                  <c:v>9338286</c:v>
                </c:pt>
                <c:pt idx="75">
                  <c:v>8385896</c:v>
                </c:pt>
                <c:pt idx="76">
                  <c:v>11800830</c:v>
                </c:pt>
                <c:pt idx="77">
                  <c:v>2716215</c:v>
                </c:pt>
                <c:pt idx="78">
                  <c:v>5551427</c:v>
                </c:pt>
                <c:pt idx="79">
                  <c:v>4548155</c:v>
                </c:pt>
                <c:pt idx="80">
                  <c:v>3857799</c:v>
                </c:pt>
                <c:pt idx="81">
                  <c:v>3095671</c:v>
                </c:pt>
                <c:pt idx="82">
                  <c:v>4525467</c:v>
                </c:pt>
                <c:pt idx="83">
                  <c:v>5127871</c:v>
                </c:pt>
                <c:pt idx="84">
                  <c:v>2464391</c:v>
                </c:pt>
                <c:pt idx="85">
                  <c:v>6728131</c:v>
                </c:pt>
                <c:pt idx="86">
                  <c:v>3333230</c:v>
                </c:pt>
                <c:pt idx="87">
                  <c:v>#N/A</c:v>
                </c:pt>
                <c:pt idx="88">
                  <c:v>#N/A</c:v>
                </c:pt>
                <c:pt idx="89">
                  <c:v>-71207909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19845531</c:v>
                </c:pt>
                <c:pt idx="94">
                  <c:v>#N/A</c:v>
                </c:pt>
                <c:pt idx="95">
                  <c:v>#N/A</c:v>
                </c:pt>
                <c:pt idx="96">
                  <c:v>55988205</c:v>
                </c:pt>
                <c:pt idx="97">
                  <c:v>5046401</c:v>
                </c:pt>
                <c:pt idx="98">
                  <c:v>5975316</c:v>
                </c:pt>
                <c:pt idx="99">
                  <c:v>436795</c:v>
                </c:pt>
                <c:pt idx="100">
                  <c:v>2441720</c:v>
                </c:pt>
                <c:pt idx="101">
                  <c:v>4352973</c:v>
                </c:pt>
                <c:pt idx="102">
                  <c:v>4493099</c:v>
                </c:pt>
                <c:pt idx="103">
                  <c:v>7341554</c:v>
                </c:pt>
                <c:pt idx="104">
                  <c:v>4481710</c:v>
                </c:pt>
                <c:pt idx="105">
                  <c:v>4320990</c:v>
                </c:pt>
                <c:pt idx="106">
                  <c:v>2371379</c:v>
                </c:pt>
                <c:pt idx="107">
                  <c:v>6719332</c:v>
                </c:pt>
                <c:pt idx="108">
                  <c:v>11760725</c:v>
                </c:pt>
                <c:pt idx="109">
                  <c:v>31859</c:v>
                </c:pt>
                <c:pt idx="110">
                  <c:v>1410804</c:v>
                </c:pt>
                <c:pt idx="111">
                  <c:v>8603061</c:v>
                </c:pt>
                <c:pt idx="112">
                  <c:v>6617513</c:v>
                </c:pt>
                <c:pt idx="113">
                  <c:v>3834509</c:v>
                </c:pt>
                <c:pt idx="114">
                  <c:v>4657769</c:v>
                </c:pt>
                <c:pt idx="115">
                  <c:v>4389418</c:v>
                </c:pt>
                <c:pt idx="116">
                  <c:v>8541607</c:v>
                </c:pt>
                <c:pt idx="117">
                  <c:v>13608323</c:v>
                </c:pt>
                <c:pt idx="118">
                  <c:v>6770970</c:v>
                </c:pt>
                <c:pt idx="119">
                  <c:v>7675215</c:v>
                </c:pt>
                <c:pt idx="120">
                  <c:v>1979175</c:v>
                </c:pt>
                <c:pt idx="121">
                  <c:v>1699604</c:v>
                </c:pt>
                <c:pt idx="122">
                  <c:v>4296675</c:v>
                </c:pt>
                <c:pt idx="123">
                  <c:v>4466199</c:v>
                </c:pt>
                <c:pt idx="124">
                  <c:v>1369526</c:v>
                </c:pt>
                <c:pt idx="125">
                  <c:v>4331611</c:v>
                </c:pt>
                <c:pt idx="126">
                  <c:v>14914525000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RichMond!$AA$3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RichMond!$X$4:$X$131</c:f>
              <c:strCache>
                <c:ptCount val="127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</c:strCache>
            </c:strRef>
          </c:cat>
          <c:val>
            <c:numRef>
              <c:f>RichMond!$AA$4:$AA$131</c:f>
              <c:numCache>
                <c:formatCode>General</c:formatCode>
                <c:ptCount val="127"/>
                <c:pt idx="1">
                  <c:v>16602326</c:v>
                </c:pt>
                <c:pt idx="2">
                  <c:v>20685209</c:v>
                </c:pt>
                <c:pt idx="3">
                  <c:v>19754091</c:v>
                </c:pt>
                <c:pt idx="4">
                  <c:v>30630536</c:v>
                </c:pt>
                <c:pt idx="5">
                  <c:v>31763895</c:v>
                </c:pt>
                <c:pt idx="6">
                  <c:v>76886817</c:v>
                </c:pt>
                <c:pt idx="7">
                  <c:v>124581416</c:v>
                </c:pt>
                <c:pt idx="8">
                  <c:v>158925980</c:v>
                </c:pt>
                <c:pt idx="9">
                  <c:v>22865911</c:v>
                </c:pt>
                <c:pt idx="10">
                  <c:v>19410016</c:v>
                </c:pt>
                <c:pt idx="11">
                  <c:v>20840609</c:v>
                </c:pt>
                <c:pt idx="12">
                  <c:v>21008690</c:v>
                </c:pt>
                <c:pt idx="13">
                  <c:v>12232707</c:v>
                </c:pt>
                <c:pt idx="14">
                  <c:v>13903670</c:v>
                </c:pt>
                <c:pt idx="15">
                  <c:v>15618577</c:v>
                </c:pt>
                <c:pt idx="16">
                  <c:v>-14542274</c:v>
                </c:pt>
                <c:pt idx="17">
                  <c:v>-64599777</c:v>
                </c:pt>
                <c:pt idx="18">
                  <c:v>-107525110</c:v>
                </c:pt>
                <c:pt idx="19">
                  <c:v>-147961874</c:v>
                </c:pt>
                <c:pt idx="20">
                  <c:v>-192786793</c:v>
                </c:pt>
                <c:pt idx="21">
                  <c:v>-237672217</c:v>
                </c:pt>
                <c:pt idx="22">
                  <c:v>-284161084</c:v>
                </c:pt>
                <c:pt idx="23">
                  <c:v>-323004163</c:v>
                </c:pt>
                <c:pt idx="24">
                  <c:v>-341956971</c:v>
                </c:pt>
                <c:pt idx="25">
                  <c:v>-324901905</c:v>
                </c:pt>
                <c:pt idx="26">
                  <c:v>-330190026</c:v>
                </c:pt>
                <c:pt idx="27">
                  <c:v>-326103492</c:v>
                </c:pt>
                <c:pt idx="28">
                  <c:v>-319011333</c:v>
                </c:pt>
                <c:pt idx="29">
                  <c:v>-316377212</c:v>
                </c:pt>
                <c:pt idx="30">
                  <c:v>-323081778</c:v>
                </c:pt>
                <c:pt idx="31">
                  <c:v>-327145122</c:v>
                </c:pt>
                <c:pt idx="32">
                  <c:v>-325891950</c:v>
                </c:pt>
                <c:pt idx="33">
                  <c:v>-367735499</c:v>
                </c:pt>
                <c:pt idx="34">
                  <c:v>-397824881</c:v>
                </c:pt>
                <c:pt idx="35">
                  <c:v>-409481086</c:v>
                </c:pt>
                <c:pt idx="36">
                  <c:v>-447734786</c:v>
                </c:pt>
                <c:pt idx="37">
                  <c:v>-75030297</c:v>
                </c:pt>
                <c:pt idx="38">
                  <c:v>-24876194</c:v>
                </c:pt>
                <c:pt idx="39">
                  <c:v>25305592</c:v>
                </c:pt>
                <c:pt idx="40">
                  <c:v>75524008</c:v>
                </c:pt>
                <c:pt idx="41">
                  <c:v>118580518</c:v>
                </c:pt>
                <c:pt idx="42">
                  <c:v>156624617</c:v>
                </c:pt>
                <c:pt idx="43">
                  <c:v>156739044</c:v>
                </c:pt>
                <c:pt idx="44">
                  <c:v>239774981</c:v>
                </c:pt>
                <c:pt idx="45">
                  <c:v>32756134</c:v>
                </c:pt>
                <c:pt idx="46">
                  <c:v>35678986</c:v>
                </c:pt>
                <c:pt idx="47">
                  <c:v>28709153</c:v>
                </c:pt>
                <c:pt idx="48">
                  <c:v>25465993</c:v>
                </c:pt>
                <c:pt idx="49">
                  <c:v>25763961</c:v>
                </c:pt>
                <c:pt idx="50">
                  <c:v>2913822</c:v>
                </c:pt>
                <c:pt idx="51">
                  <c:v>26923088</c:v>
                </c:pt>
                <c:pt idx="52">
                  <c:v>27074386</c:v>
                </c:pt>
                <c:pt idx="53">
                  <c:v>31194495</c:v>
                </c:pt>
                <c:pt idx="54">
                  <c:v>26465699</c:v>
                </c:pt>
                <c:pt idx="55">
                  <c:v>24584085</c:v>
                </c:pt>
                <c:pt idx="56">
                  <c:v>27684804</c:v>
                </c:pt>
                <c:pt idx="57">
                  <c:v>26866982</c:v>
                </c:pt>
                <c:pt idx="58">
                  <c:v>47613613</c:v>
                </c:pt>
                <c:pt idx="59">
                  <c:v>25955141</c:v>
                </c:pt>
                <c:pt idx="60">
                  <c:v>20859673</c:v>
                </c:pt>
                <c:pt idx="61">
                  <c:v>21691925</c:v>
                </c:pt>
                <c:pt idx="62">
                  <c:v>25940939</c:v>
                </c:pt>
                <c:pt idx="63">
                  <c:v>30554553</c:v>
                </c:pt>
                <c:pt idx="64">
                  <c:v>35644222</c:v>
                </c:pt>
                <c:pt idx="65">
                  <c:v>33978510</c:v>
                </c:pt>
                <c:pt idx="66">
                  <c:v>30411695</c:v>
                </c:pt>
                <c:pt idx="67">
                  <c:v>33017660</c:v>
                </c:pt>
                <c:pt idx="68">
                  <c:v>32468005</c:v>
                </c:pt>
                <c:pt idx="69">
                  <c:v>35087481</c:v>
                </c:pt>
                <c:pt idx="70">
                  <c:v>33153487</c:v>
                </c:pt>
                <c:pt idx="71">
                  <c:v>37347111</c:v>
                </c:pt>
                <c:pt idx="72">
                  <c:v>31174215</c:v>
                </c:pt>
                <c:pt idx="73">
                  <c:v>31962400</c:v>
                </c:pt>
                <c:pt idx="74">
                  <c:v>39676754</c:v>
                </c:pt>
                <c:pt idx="75">
                  <c:v>42135860</c:v>
                </c:pt>
                <c:pt idx="76">
                  <c:v>43657810</c:v>
                </c:pt>
                <c:pt idx="77">
                  <c:v>39752675</c:v>
                </c:pt>
                <c:pt idx="78">
                  <c:v>41592963</c:v>
                </c:pt>
                <c:pt idx="79">
                  <c:v>35180334</c:v>
                </c:pt>
                <c:pt idx="80">
                  <c:v>35243628</c:v>
                </c:pt>
                <c:pt idx="81">
                  <c:v>36217056</c:v>
                </c:pt>
                <c:pt idx="82">
                  <c:v>33526480</c:v>
                </c:pt>
                <c:pt idx="83">
                  <c:v>25742988</c:v>
                </c:pt>
                <c:pt idx="84">
                  <c:v>24190041</c:v>
                </c:pt>
                <c:pt idx="85">
                  <c:v>25219614</c:v>
                </c:pt>
                <c:pt idx="86">
                  <c:v>32196810</c:v>
                </c:pt>
                <c:pt idx="87">
                  <c:v>-17390658</c:v>
                </c:pt>
                <c:pt idx="88">
                  <c:v>-75334569</c:v>
                </c:pt>
                <c:pt idx="89">
                  <c:v>-115242171</c:v>
                </c:pt>
                <c:pt idx="90">
                  <c:v>36355737</c:v>
                </c:pt>
                <c:pt idx="91">
                  <c:v>-9179608</c:v>
                </c:pt>
                <c:pt idx="92">
                  <c:v>48541986</c:v>
                </c:pt>
                <c:pt idx="93">
                  <c:v>2075805</c:v>
                </c:pt>
                <c:pt idx="94">
                  <c:v>55111156</c:v>
                </c:pt>
                <c:pt idx="95">
                  <c:v>73635671</c:v>
                </c:pt>
                <c:pt idx="96">
                  <c:v>164019854</c:v>
                </c:pt>
                <c:pt idx="97">
                  <c:v>205878186</c:v>
                </c:pt>
                <c:pt idx="98">
                  <c:v>50683726</c:v>
                </c:pt>
                <c:pt idx="99">
                  <c:v>95124547</c:v>
                </c:pt>
                <c:pt idx="100">
                  <c:v>37982686</c:v>
                </c:pt>
                <c:pt idx="101">
                  <c:v>79935812</c:v>
                </c:pt>
                <c:pt idx="102">
                  <c:v>58673095</c:v>
                </c:pt>
                <c:pt idx="103">
                  <c:v>73469751</c:v>
                </c:pt>
                <c:pt idx="104">
                  <c:v>19114801</c:v>
                </c:pt>
                <c:pt idx="105">
                  <c:v>18389390</c:v>
                </c:pt>
                <c:pt idx="106">
                  <c:v>19831854</c:v>
                </c:pt>
                <c:pt idx="107">
                  <c:v>26739483</c:v>
                </c:pt>
                <c:pt idx="108">
                  <c:v>27487133</c:v>
                </c:pt>
                <c:pt idx="109">
                  <c:v>27459762</c:v>
                </c:pt>
                <c:pt idx="110">
                  <c:v>24377467</c:v>
                </c:pt>
                <c:pt idx="111">
                  <c:v>26598684</c:v>
                </c:pt>
                <c:pt idx="112">
                  <c:v>24775490</c:v>
                </c:pt>
                <c:pt idx="113">
                  <c:v>24471520</c:v>
                </c:pt>
                <c:pt idx="114">
                  <c:v>28887923</c:v>
                </c:pt>
                <c:pt idx="115">
                  <c:v>24172983</c:v>
                </c:pt>
                <c:pt idx="116">
                  <c:v>27673197</c:v>
                </c:pt>
                <c:pt idx="117">
                  <c:v>32708054</c:v>
                </c:pt>
                <c:pt idx="118">
                  <c:v>37188172</c:v>
                </c:pt>
                <c:pt idx="119">
                  <c:v>31780208</c:v>
                </c:pt>
                <c:pt idx="120">
                  <c:v>34334127</c:v>
                </c:pt>
                <c:pt idx="121">
                  <c:v>27372560</c:v>
                </c:pt>
                <c:pt idx="122">
                  <c:v>29284209</c:v>
                </c:pt>
                <c:pt idx="123">
                  <c:v>28192154</c:v>
                </c:pt>
                <c:pt idx="124">
                  <c:v>20107736</c:v>
                </c:pt>
                <c:pt idx="125">
                  <c:v>18915442</c:v>
                </c:pt>
                <c:pt idx="12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228351"/>
        <c:axId val="702645787"/>
      </c:lineChart>
      <c:catAx>
        <c:axId val="802283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2645787"/>
        <c:crosses val="autoZero"/>
        <c:auto val="1"/>
        <c:lblAlgn val="ctr"/>
        <c:lblOffset val="100"/>
        <c:noMultiLvlLbl val="0"/>
      </c:catAx>
      <c:valAx>
        <c:axId val="70264578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2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Tycoon计算.xlsx]Phakalene!数据透视表1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Phakalene!$AB$3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Phakalene!$AB$4:$AB$37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-86096427</c:v>
                </c:pt>
                <c:pt idx="6">
                  <c:v>-71151118</c:v>
                </c:pt>
                <c:pt idx="7">
                  <c:v>-43182379</c:v>
                </c:pt>
                <c:pt idx="8">
                  <c:v>-41545400</c:v>
                </c:pt>
                <c:pt idx="9">
                  <c:v>-40838362</c:v>
                </c:pt>
                <c:pt idx="10">
                  <c:v>-80223839</c:v>
                </c:pt>
                <c:pt idx="11">
                  <c:v>-43330035</c:v>
                </c:pt>
                <c:pt idx="12">
                  <c:v>-51003348</c:v>
                </c:pt>
                <c:pt idx="13">
                  <c:v>-92057513</c:v>
                </c:pt>
                <c:pt idx="14">
                  <c:v>-80619005</c:v>
                </c:pt>
                <c:pt idx="15">
                  <c:v>-67099132</c:v>
                </c:pt>
                <c:pt idx="16">
                  <c:v>-44166272</c:v>
                </c:pt>
                <c:pt idx="17">
                  <c:v>-63155994</c:v>
                </c:pt>
                <c:pt idx="18">
                  <c:v>-58230384</c:v>
                </c:pt>
                <c:pt idx="19">
                  <c:v>-97330962</c:v>
                </c:pt>
                <c:pt idx="20">
                  <c:v>-52735451</c:v>
                </c:pt>
                <c:pt idx="21">
                  <c:v>-78799349</c:v>
                </c:pt>
                <c:pt idx="22">
                  <c:v>-40999741</c:v>
                </c:pt>
                <c:pt idx="23">
                  <c:v>-79742541</c:v>
                </c:pt>
                <c:pt idx="24">
                  <c:v>-43189479</c:v>
                </c:pt>
                <c:pt idx="25">
                  <c:v>-41188095</c:v>
                </c:pt>
                <c:pt idx="26">
                  <c:v>-40582332</c:v>
                </c:pt>
                <c:pt idx="27">
                  <c:v>-42383530</c:v>
                </c:pt>
                <c:pt idx="28">
                  <c:v>-80814456</c:v>
                </c:pt>
                <c:pt idx="29">
                  <c:v>-44605923</c:v>
                </c:pt>
                <c:pt idx="30">
                  <c:v>-81755756</c:v>
                </c:pt>
                <c:pt idx="31">
                  <c:v>-76709940</c:v>
                </c:pt>
                <c:pt idx="3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Phakalene!$AC$3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Phakalene!$AC$4:$AC$37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-53159011</c:v>
                </c:pt>
                <c:pt idx="4">
                  <c:v>-50725076</c:v>
                </c:pt>
                <c:pt idx="5">
                  <c:v>93832328</c:v>
                </c:pt>
                <c:pt idx="6">
                  <c:v>148627165</c:v>
                </c:pt>
                <c:pt idx="7">
                  <c:v>3632697</c:v>
                </c:pt>
                <c:pt idx="8">
                  <c:v>2119157</c:v>
                </c:pt>
                <c:pt idx="9">
                  <c:v>4723848</c:v>
                </c:pt>
                <c:pt idx="10">
                  <c:v>5620166</c:v>
                </c:pt>
                <c:pt idx="11">
                  <c:v>4691838</c:v>
                </c:pt>
                <c:pt idx="12">
                  <c:v>644920</c:v>
                </c:pt>
                <c:pt idx="13">
                  <c:v>4798359</c:v>
                </c:pt>
                <c:pt idx="14">
                  <c:v>11648839</c:v>
                </c:pt>
                <c:pt idx="15">
                  <c:v>8784824</c:v>
                </c:pt>
                <c:pt idx="16">
                  <c:v>5333654</c:v>
                </c:pt>
                <c:pt idx="17">
                  <c:v>4123010</c:v>
                </c:pt>
                <c:pt idx="18">
                  <c:v>9189391</c:v>
                </c:pt>
                <c:pt idx="19">
                  <c:v>14168374</c:v>
                </c:pt>
                <c:pt idx="20">
                  <c:v>8691387</c:v>
                </c:pt>
                <c:pt idx="21">
                  <c:v>12542515</c:v>
                </c:pt>
                <c:pt idx="22">
                  <c:v>4480955</c:v>
                </c:pt>
                <c:pt idx="23">
                  <c:v>4792403</c:v>
                </c:pt>
                <c:pt idx="24">
                  <c:v>5178940</c:v>
                </c:pt>
                <c:pt idx="25">
                  <c:v>6599294</c:v>
                </c:pt>
                <c:pt idx="26">
                  <c:v>5996839</c:v>
                </c:pt>
                <c:pt idx="27">
                  <c:v>-1079471</c:v>
                </c:pt>
                <c:pt idx="28">
                  <c:v>1543813</c:v>
                </c:pt>
                <c:pt idx="29">
                  <c:v>4779935</c:v>
                </c:pt>
                <c:pt idx="30">
                  <c:v>5610676</c:v>
                </c:pt>
                <c:pt idx="31">
                  <c:v>138258</c:v>
                </c:pt>
                <c:pt idx="32">
                  <c:v>23914525000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Phakalene!$AD$3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Phakalene!$AA$4:$AA$37</c:f>
              <c:strCache>
                <c:ptCount val="33"/>
                <c:pt idx="0">
                  <c:v>(空白)</c:v>
                </c:pt>
                <c:pt idx="1">
                  <c:v>2019/9/28</c:v>
                </c:pt>
                <c:pt idx="2">
                  <c:v>2019/9/29</c:v>
                </c:pt>
                <c:pt idx="3">
                  <c:v>2019/9/30</c:v>
                </c:pt>
                <c:pt idx="4">
                  <c:v>2019/10/1</c:v>
                </c:pt>
                <c:pt idx="5">
                  <c:v>2019/10/2</c:v>
                </c:pt>
                <c:pt idx="6">
                  <c:v>2019/10/3</c:v>
                </c:pt>
                <c:pt idx="7">
                  <c:v>2019/10/4</c:v>
                </c:pt>
                <c:pt idx="8">
                  <c:v>2019/10/5</c:v>
                </c:pt>
                <c:pt idx="9">
                  <c:v>2019/10/6</c:v>
                </c:pt>
                <c:pt idx="10">
                  <c:v>2019/10/7</c:v>
                </c:pt>
                <c:pt idx="11">
                  <c:v>2019/10/8</c:v>
                </c:pt>
                <c:pt idx="12">
                  <c:v>2019/10/9</c:v>
                </c:pt>
                <c:pt idx="13">
                  <c:v>2019/10/10</c:v>
                </c:pt>
                <c:pt idx="14">
                  <c:v>2019/10/11</c:v>
                </c:pt>
                <c:pt idx="15">
                  <c:v>2019/10/12</c:v>
                </c:pt>
                <c:pt idx="16">
                  <c:v>2019/10/13</c:v>
                </c:pt>
                <c:pt idx="17">
                  <c:v>2019/10/14</c:v>
                </c:pt>
                <c:pt idx="18">
                  <c:v>2019/10/15</c:v>
                </c:pt>
                <c:pt idx="19">
                  <c:v>2019/10/16</c:v>
                </c:pt>
                <c:pt idx="20">
                  <c:v>2019/10/17</c:v>
                </c:pt>
                <c:pt idx="21">
                  <c:v>2019/10/18</c:v>
                </c:pt>
                <c:pt idx="22">
                  <c:v>2019/10/19</c:v>
                </c:pt>
                <c:pt idx="23">
                  <c:v>2019/10/20</c:v>
                </c:pt>
                <c:pt idx="24">
                  <c:v>2019/10/21</c:v>
                </c:pt>
                <c:pt idx="25">
                  <c:v>2019/10/22</c:v>
                </c:pt>
                <c:pt idx="26">
                  <c:v>2019/10/23</c:v>
                </c:pt>
                <c:pt idx="27">
                  <c:v>2019/10/24</c:v>
                </c:pt>
                <c:pt idx="28">
                  <c:v>2019/10/25</c:v>
                </c:pt>
                <c:pt idx="29">
                  <c:v>2019/10/26</c:v>
                </c:pt>
                <c:pt idx="30">
                  <c:v>2019/10/27</c:v>
                </c:pt>
                <c:pt idx="31">
                  <c:v>2019/10/28</c:v>
                </c:pt>
                <c:pt idx="32">
                  <c:v>2019/10/29</c:v>
                </c:pt>
              </c:strCache>
            </c:strRef>
          </c:cat>
          <c:val>
            <c:numRef>
              <c:f>Phakalene!$AD$4:$AD$37</c:f>
              <c:numCache>
                <c:formatCode>General</c:formatCode>
                <c:ptCount val="33"/>
                <c:pt idx="1">
                  <c:v>0</c:v>
                </c:pt>
                <c:pt idx="2">
                  <c:v>-40174861</c:v>
                </c:pt>
                <c:pt idx="3">
                  <c:v>-70603564</c:v>
                </c:pt>
                <c:pt idx="4">
                  <c:v>-121328640</c:v>
                </c:pt>
                <c:pt idx="5">
                  <c:v>23228764</c:v>
                </c:pt>
                <c:pt idx="6">
                  <c:v>27298525</c:v>
                </c:pt>
                <c:pt idx="7">
                  <c:v>30931222</c:v>
                </c:pt>
                <c:pt idx="8">
                  <c:v>32050379</c:v>
                </c:pt>
                <c:pt idx="9">
                  <c:v>54218780</c:v>
                </c:pt>
                <c:pt idx="10">
                  <c:v>91885382</c:v>
                </c:pt>
                <c:pt idx="11">
                  <c:v>112965947</c:v>
                </c:pt>
                <c:pt idx="12">
                  <c:v>164335943</c:v>
                </c:pt>
                <c:pt idx="13">
                  <c:v>23332511</c:v>
                </c:pt>
                <c:pt idx="14">
                  <c:v>27289171</c:v>
                </c:pt>
                <c:pt idx="15">
                  <c:v>24161226</c:v>
                </c:pt>
                <c:pt idx="16">
                  <c:v>29228841</c:v>
                </c:pt>
                <c:pt idx="17">
                  <c:v>25918156</c:v>
                </c:pt>
                <c:pt idx="18">
                  <c:v>34211229</c:v>
                </c:pt>
                <c:pt idx="19">
                  <c:v>34498374</c:v>
                </c:pt>
                <c:pt idx="20">
                  <c:v>40247745</c:v>
                </c:pt>
                <c:pt idx="21">
                  <c:v>42242530</c:v>
                </c:pt>
                <c:pt idx="22">
                  <c:v>39228085</c:v>
                </c:pt>
                <c:pt idx="23">
                  <c:v>35626302</c:v>
                </c:pt>
                <c:pt idx="24">
                  <c:v>38095395</c:v>
                </c:pt>
                <c:pt idx="25">
                  <c:v>43281526</c:v>
                </c:pt>
                <c:pt idx="26">
                  <c:v>40088974</c:v>
                </c:pt>
                <c:pt idx="27">
                  <c:v>34030520</c:v>
                </c:pt>
                <c:pt idx="28">
                  <c:v>30259513</c:v>
                </c:pt>
                <c:pt idx="29">
                  <c:v>28891224</c:v>
                </c:pt>
                <c:pt idx="30">
                  <c:v>25241010</c:v>
                </c:pt>
                <c:pt idx="31">
                  <c:v>22394398</c:v>
                </c:pt>
                <c:pt idx="3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3332424"/>
        <c:axId val="699425397"/>
      </c:lineChart>
      <c:catAx>
        <c:axId val="97333242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9425397"/>
        <c:crosses val="autoZero"/>
        <c:auto val="1"/>
        <c:lblAlgn val="ctr"/>
        <c:lblOffset val="100"/>
        <c:noMultiLvlLbl val="0"/>
      </c:catAx>
      <c:valAx>
        <c:axId val="69942539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3332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Tycoon计算.xlsx]玛格丽特!数据透视表1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玛格丽特!$AB$3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玛格丽特!$AB$4:$AB$19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-782203629</c:v>
                </c:pt>
                <c:pt idx="8">
                  <c:v>-733927448</c:v>
                </c:pt>
                <c:pt idx="9">
                  <c:v>-457342330</c:v>
                </c:pt>
                <c:pt idx="10">
                  <c:v>-501593232</c:v>
                </c:pt>
                <c:pt idx="11">
                  <c:v>-433471385</c:v>
                </c:pt>
                <c:pt idx="12">
                  <c:v>-396351883</c:v>
                </c:pt>
                <c:pt idx="13">
                  <c:v>-11060720640</c:v>
                </c:pt>
                <c:pt idx="1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玛格丽特!$AC$3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玛格丽特!$AC$4:$AC$19</c:f>
              <c:numCache>
                <c:formatCode>General</c:formatCode>
                <c:ptCount val="15"/>
                <c:pt idx="1">
                  <c:v>-398892019</c:v>
                </c:pt>
                <c:pt idx="2">
                  <c:v>-394065307</c:v>
                </c:pt>
                <c:pt idx="3">
                  <c:v>-388274158</c:v>
                </c:pt>
                <c:pt idx="4">
                  <c:v>-405511770</c:v>
                </c:pt>
                <c:pt idx="5">
                  <c:v>-773202217</c:v>
                </c:pt>
                <c:pt idx="6">
                  <c:v>-426774661</c:v>
                </c:pt>
                <c:pt idx="7">
                  <c:v>2192247232</c:v>
                </c:pt>
                <c:pt idx="8">
                  <c:v>2683526225</c:v>
                </c:pt>
                <c:pt idx="9">
                  <c:v>#N/A</c:v>
                </c:pt>
                <c:pt idx="10">
                  <c:v>#N/A</c:v>
                </c:pt>
                <c:pt idx="11">
                  <c:v>-433471385</c:v>
                </c:pt>
                <c:pt idx="12">
                  <c:v>#N/A</c:v>
                </c:pt>
                <c:pt idx="13">
                  <c:v>-11060720640</c:v>
                </c:pt>
                <c:pt idx="14">
                  <c:v>174615320844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玛格丽特!$AD$3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玛格丽特!$AA$4:$AA$19</c:f>
              <c:strCache>
                <c:ptCount val="15"/>
                <c:pt idx="0">
                  <c:v>(空白)</c:v>
                </c:pt>
                <c:pt idx="1">
                  <c:v>2019/10/21</c:v>
                </c:pt>
                <c:pt idx="2">
                  <c:v>2019/10/22</c:v>
                </c:pt>
                <c:pt idx="3">
                  <c:v>2019/10/23</c:v>
                </c:pt>
                <c:pt idx="4">
                  <c:v>2019/10/24</c:v>
                </c:pt>
                <c:pt idx="5">
                  <c:v>2019/10/25</c:v>
                </c:pt>
                <c:pt idx="6">
                  <c:v>2019/10/26</c:v>
                </c:pt>
                <c:pt idx="7">
                  <c:v>2019/10/27</c:v>
                </c:pt>
                <c:pt idx="8">
                  <c:v>2019/10/28</c:v>
                </c:pt>
                <c:pt idx="9">
                  <c:v>2019/10/29</c:v>
                </c:pt>
                <c:pt idx="10">
                  <c:v>2019/10/30</c:v>
                </c:pt>
                <c:pt idx="11">
                  <c:v>2019/10/31</c:v>
                </c:pt>
                <c:pt idx="12">
                  <c:v>2019/11/1</c:v>
                </c:pt>
                <c:pt idx="13">
                  <c:v>2019/10/20</c:v>
                </c:pt>
                <c:pt idx="14">
                  <c:v>2019/11/2</c:v>
                </c:pt>
              </c:strCache>
            </c:strRef>
          </c:cat>
          <c:val>
            <c:numRef>
              <c:f>玛格丽特!$AD$4:$AD$19</c:f>
              <c:numCache>
                <c:formatCode>General</c:formatCode>
                <c:ptCount val="15"/>
                <c:pt idx="1">
                  <c:v>-398892019</c:v>
                </c:pt>
                <c:pt idx="2">
                  <c:v>-792957326</c:v>
                </c:pt>
                <c:pt idx="3">
                  <c:v>-1181231484</c:v>
                </c:pt>
                <c:pt idx="4">
                  <c:v>-1586743254</c:v>
                </c:pt>
                <c:pt idx="5">
                  <c:v>-1954433701</c:v>
                </c:pt>
                <c:pt idx="6">
                  <c:v>-2381208362</c:v>
                </c:pt>
                <c:pt idx="7">
                  <c:v>237813531</c:v>
                </c:pt>
                <c:pt idx="8">
                  <c:v>415211318</c:v>
                </c:pt>
                <c:pt idx="9">
                  <c:v>326212361</c:v>
                </c:pt>
                <c:pt idx="10">
                  <c:v>443438991</c:v>
                </c:pt>
                <c:pt idx="11">
                  <c:v>398241764</c:v>
                </c:pt>
                <c:pt idx="12">
                  <c:v>2179746303</c:v>
                </c:pt>
                <c:pt idx="13">
                  <c:v>0</c:v>
                </c:pt>
                <c:pt idx="1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92019556"/>
        <c:axId val="366688641"/>
      </c:lineChart>
      <c:catAx>
        <c:axId val="79201955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6688641"/>
        <c:crosses val="autoZero"/>
        <c:auto val="1"/>
        <c:lblAlgn val="ctr"/>
        <c:lblOffset val="100"/>
        <c:noMultiLvlLbl val="0"/>
      </c:catAx>
      <c:valAx>
        <c:axId val="3666886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20195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Tycoon计算.xlsx]萨比卡!数据透视表1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萨比卡!$AB$3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萨比卡!$AB$4:$AB$16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-820870851</c:v>
                </c:pt>
                <c:pt idx="7">
                  <c:v>-900295547</c:v>
                </c:pt>
                <c:pt idx="8">
                  <c:v>-778025564</c:v>
                </c:pt>
                <c:pt idx="9">
                  <c:v>-711400816</c:v>
                </c:pt>
                <c:pt idx="10">
                  <c:v>-19852574720</c:v>
                </c:pt>
                <c:pt idx="11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萨比卡!$AC$3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萨比卡!$AC$4:$AC$16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-766005803</c:v>
                </c:pt>
                <c:pt idx="4">
                  <c:v>-1403855233</c:v>
                </c:pt>
                <c:pt idx="5">
                  <c:v>-1317305677</c:v>
                </c:pt>
                <c:pt idx="6">
                  <c:v>#N/A</c:v>
                </c:pt>
                <c:pt idx="7">
                  <c:v>#N/A</c:v>
                </c:pt>
                <c:pt idx="8">
                  <c:v>-778025564</c:v>
                </c:pt>
                <c:pt idx="9">
                  <c:v>#N/A</c:v>
                </c:pt>
                <c:pt idx="10">
                  <c:v>-19852574720</c:v>
                </c:pt>
                <c:pt idx="11">
                  <c:v>261359935222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萨比卡!$AD$3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萨比卡!$AA$4:$AA$16</c:f>
              <c:strCache>
                <c:ptCount val="12"/>
                <c:pt idx="0">
                  <c:v>(空白)</c:v>
                </c:pt>
                <c:pt idx="1">
                  <c:v>2019/10/24</c:v>
                </c:pt>
                <c:pt idx="2">
                  <c:v>2019/10/25</c:v>
                </c:pt>
                <c:pt idx="3">
                  <c:v>2019/10/26</c:v>
                </c:pt>
                <c:pt idx="4">
                  <c:v>2019/10/27</c:v>
                </c:pt>
                <c:pt idx="5">
                  <c:v>2019/10/28</c:v>
                </c:pt>
                <c:pt idx="6">
                  <c:v>2019/10/29</c:v>
                </c:pt>
                <c:pt idx="7">
                  <c:v>2019/10/30</c:v>
                </c:pt>
                <c:pt idx="8">
                  <c:v>2019/10/31</c:v>
                </c:pt>
                <c:pt idx="9">
                  <c:v>2019/11/1</c:v>
                </c:pt>
                <c:pt idx="10">
                  <c:v>2019/10/23</c:v>
                </c:pt>
                <c:pt idx="11">
                  <c:v>2019/11/2</c:v>
                </c:pt>
              </c:strCache>
            </c:strRef>
          </c:cat>
          <c:val>
            <c:numRef>
              <c:f>萨比卡!$AD$4:$AD$16</c:f>
              <c:numCache>
                <c:formatCode>General</c:formatCode>
                <c:ptCount val="12"/>
                <c:pt idx="1">
                  <c:v>-676901908</c:v>
                </c:pt>
                <c:pt idx="2">
                  <c:v>-1336859121</c:v>
                </c:pt>
                <c:pt idx="3">
                  <c:v>-2102864924</c:v>
                </c:pt>
                <c:pt idx="4">
                  <c:v>-2740814354</c:v>
                </c:pt>
                <c:pt idx="5">
                  <c:v>-3420170601</c:v>
                </c:pt>
                <c:pt idx="6">
                  <c:v>-4241041452</c:v>
                </c:pt>
                <c:pt idx="7">
                  <c:v>-4737931386</c:v>
                </c:pt>
                <c:pt idx="8">
                  <c:v>-5515956950</c:v>
                </c:pt>
                <c:pt idx="9">
                  <c:v>-226402021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8292978"/>
        <c:axId val="256580319"/>
      </c:lineChart>
      <c:catAx>
        <c:axId val="69829297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580319"/>
        <c:crosses val="autoZero"/>
        <c:auto val="1"/>
        <c:lblAlgn val="ctr"/>
        <c:lblOffset val="100"/>
        <c:noMultiLvlLbl val="0"/>
      </c:catAx>
      <c:valAx>
        <c:axId val="2565803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829297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Tycoon计算.xlsx]开封龙亭区!数据透视表4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开封龙亭区!$AB$3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开封龙亭区!$AB$4:$AB$50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-53159011</c:v>
                </c:pt>
                <c:pt idx="6">
                  <c:v>-50725076</c:v>
                </c:pt>
                <c:pt idx="7">
                  <c:v>-86096427</c:v>
                </c:pt>
                <c:pt idx="8">
                  <c:v>-71151591</c:v>
                </c:pt>
                <c:pt idx="9">
                  <c:v>-43182853</c:v>
                </c:pt>
                <c:pt idx="10">
                  <c:v>-41545873</c:v>
                </c:pt>
                <c:pt idx="11">
                  <c:v>-40838362</c:v>
                </c:pt>
                <c:pt idx="12">
                  <c:v>-80223366</c:v>
                </c:pt>
                <c:pt idx="13">
                  <c:v>-43330035</c:v>
                </c:pt>
                <c:pt idx="14">
                  <c:v>-51003348</c:v>
                </c:pt>
                <c:pt idx="15">
                  <c:v>-92057986</c:v>
                </c:pt>
                <c:pt idx="16">
                  <c:v>-80619478</c:v>
                </c:pt>
                <c:pt idx="17">
                  <c:v>-67099132</c:v>
                </c:pt>
                <c:pt idx="18">
                  <c:v>-44166272</c:v>
                </c:pt>
                <c:pt idx="19">
                  <c:v>-63155521</c:v>
                </c:pt>
                <c:pt idx="20">
                  <c:v>-58230384</c:v>
                </c:pt>
                <c:pt idx="21">
                  <c:v>-97331435</c:v>
                </c:pt>
                <c:pt idx="22">
                  <c:v>-52735451</c:v>
                </c:pt>
                <c:pt idx="23">
                  <c:v>-78798403</c:v>
                </c:pt>
                <c:pt idx="24">
                  <c:v>-40999741</c:v>
                </c:pt>
                <c:pt idx="25">
                  <c:v>-79742541</c:v>
                </c:pt>
                <c:pt idx="26">
                  <c:v>-43189479</c:v>
                </c:pt>
                <c:pt idx="27">
                  <c:v>-41188095</c:v>
                </c:pt>
                <c:pt idx="28">
                  <c:v>-40582332</c:v>
                </c:pt>
                <c:pt idx="29">
                  <c:v>-42384004</c:v>
                </c:pt>
                <c:pt idx="30">
                  <c:v>-80814457</c:v>
                </c:pt>
                <c:pt idx="31">
                  <c:v>-44606396</c:v>
                </c:pt>
                <c:pt idx="32">
                  <c:v>-81755756</c:v>
                </c:pt>
                <c:pt idx="33">
                  <c:v>-76709467</c:v>
                </c:pt>
                <c:pt idx="34">
                  <c:v>-47800849</c:v>
                </c:pt>
                <c:pt idx="35">
                  <c:v>-52426417</c:v>
                </c:pt>
                <c:pt idx="36">
                  <c:v>-45306337</c:v>
                </c:pt>
                <c:pt idx="37">
                  <c:v>-41426141</c:v>
                </c:pt>
                <c:pt idx="38">
                  <c:v>-72708591</c:v>
                </c:pt>
                <c:pt idx="39">
                  <c:v>-52624710</c:v>
                </c:pt>
                <c:pt idx="40">
                  <c:v>-40238278</c:v>
                </c:pt>
                <c:pt idx="41">
                  <c:v>-46018581</c:v>
                </c:pt>
                <c:pt idx="42">
                  <c:v>-41335276</c:v>
                </c:pt>
                <c:pt idx="43">
                  <c:v>-49876534</c:v>
                </c:pt>
                <c:pt idx="44">
                  <c:v>-90095881</c:v>
                </c:pt>
                <c:pt idx="45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开封龙亭区!$AC$3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开封龙亭区!$AC$4:$AC$50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-40446508</c:v>
                </c:pt>
                <c:pt idx="5">
                  <c:v>103740834</c:v>
                </c:pt>
                <c:pt idx="6">
                  <c:v>2084560</c:v>
                </c:pt>
                <c:pt idx="7">
                  <c:v>2657094</c:v>
                </c:pt>
                <c:pt idx="8">
                  <c:v>2321394</c:v>
                </c:pt>
                <c:pt idx="9">
                  <c:v>3130576</c:v>
                </c:pt>
                <c:pt idx="10">
                  <c:v>4029761</c:v>
                </c:pt>
                <c:pt idx="11">
                  <c:v>-1034167</c:v>
                </c:pt>
                <c:pt idx="12">
                  <c:v>942171</c:v>
                </c:pt>
                <c:pt idx="13">
                  <c:v>-175901</c:v>
                </c:pt>
                <c:pt idx="14">
                  <c:v>532057</c:v>
                </c:pt>
                <c:pt idx="15">
                  <c:v>2313578</c:v>
                </c:pt>
                <c:pt idx="16">
                  <c:v>3061651</c:v>
                </c:pt>
                <c:pt idx="17">
                  <c:v>1700674</c:v>
                </c:pt>
                <c:pt idx="18">
                  <c:v>2299418</c:v>
                </c:pt>
                <c:pt idx="19">
                  <c:v>5780695</c:v>
                </c:pt>
                <c:pt idx="20">
                  <c:v>9113686</c:v>
                </c:pt>
                <c:pt idx="21">
                  <c:v>15221148</c:v>
                </c:pt>
                <c:pt idx="22">
                  <c:v>435734</c:v>
                </c:pt>
                <c:pt idx="23">
                  <c:v>2081615</c:v>
                </c:pt>
                <c:pt idx="24">
                  <c:v>-251247</c:v>
                </c:pt>
                <c:pt idx="25">
                  <c:v>4750614</c:v>
                </c:pt>
                <c:pt idx="26">
                  <c:v>5522620</c:v>
                </c:pt>
                <c:pt idx="27">
                  <c:v>6054070</c:v>
                </c:pt>
                <c:pt idx="28">
                  <c:v>5423602</c:v>
                </c:pt>
                <c:pt idx="29">
                  <c:v>5922637</c:v>
                </c:pt>
                <c:pt idx="30">
                  <c:v>10807427</c:v>
                </c:pt>
                <c:pt idx="31">
                  <c:v>-305766</c:v>
                </c:pt>
                <c:pt idx="32">
                  <c:v>1917554</c:v>
                </c:pt>
                <c:pt idx="33">
                  <c:v>1954569</c:v>
                </c:pt>
                <c:pt idx="34">
                  <c:v>#N/A</c:v>
                </c:pt>
                <c:pt idx="35">
                  <c:v>#N/A</c:v>
                </c:pt>
                <c:pt idx="36">
                  <c:v>-45306337</c:v>
                </c:pt>
                <c:pt idx="37">
                  <c:v>#N/A</c:v>
                </c:pt>
                <c:pt idx="38">
                  <c:v>123636311</c:v>
                </c:pt>
                <c:pt idx="39">
                  <c:v>18336402</c:v>
                </c:pt>
                <c:pt idx="40">
                  <c:v>6533915</c:v>
                </c:pt>
                <c:pt idx="41">
                  <c:v>5346618</c:v>
                </c:pt>
                <c:pt idx="42">
                  <c:v>-967404</c:v>
                </c:pt>
                <c:pt idx="43">
                  <c:v>5771472</c:v>
                </c:pt>
                <c:pt idx="44">
                  <c:v>4845157</c:v>
                </c:pt>
                <c:pt idx="45">
                  <c:v>19788761732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开封龙亭区!$AD$3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开封龙亭区!$AA$4:$AA$50</c:f>
              <c:strCache>
                <c:ptCount val="46"/>
                <c:pt idx="0">
                  <c:v>(空白)</c:v>
                </c:pt>
                <c:pt idx="1">
                  <c:v>2019/9/26</c:v>
                </c:pt>
                <c:pt idx="2">
                  <c:v>2019/9/27</c:v>
                </c:pt>
                <c:pt idx="3">
                  <c:v>2019/9/28</c:v>
                </c:pt>
                <c:pt idx="4">
                  <c:v>2019/9/29</c:v>
                </c:pt>
                <c:pt idx="5">
                  <c:v>2019/9/30</c:v>
                </c:pt>
                <c:pt idx="6">
                  <c:v>2019/10/1</c:v>
                </c:pt>
                <c:pt idx="7">
                  <c:v>2019/10/2</c:v>
                </c:pt>
                <c:pt idx="8">
                  <c:v>2019/10/3</c:v>
                </c:pt>
                <c:pt idx="9">
                  <c:v>2019/10/4</c:v>
                </c:pt>
                <c:pt idx="10">
                  <c:v>2019/10/5</c:v>
                </c:pt>
                <c:pt idx="11">
                  <c:v>2019/10/6</c:v>
                </c:pt>
                <c:pt idx="12">
                  <c:v>2019/10/7</c:v>
                </c:pt>
                <c:pt idx="13">
                  <c:v>2019/10/8</c:v>
                </c:pt>
                <c:pt idx="14">
                  <c:v>2019/10/9</c:v>
                </c:pt>
                <c:pt idx="15">
                  <c:v>2019/10/10</c:v>
                </c:pt>
                <c:pt idx="16">
                  <c:v>2019/10/11</c:v>
                </c:pt>
                <c:pt idx="17">
                  <c:v>2019/10/12</c:v>
                </c:pt>
                <c:pt idx="18">
                  <c:v>2019/10/13</c:v>
                </c:pt>
                <c:pt idx="19">
                  <c:v>2019/10/14</c:v>
                </c:pt>
                <c:pt idx="20">
                  <c:v>2019/10/15</c:v>
                </c:pt>
                <c:pt idx="21">
                  <c:v>2019/10/16</c:v>
                </c:pt>
                <c:pt idx="22">
                  <c:v>2019/10/17</c:v>
                </c:pt>
                <c:pt idx="23">
                  <c:v>2019/10/18</c:v>
                </c:pt>
                <c:pt idx="24">
                  <c:v>2019/10/19</c:v>
                </c:pt>
                <c:pt idx="25">
                  <c:v>2019/10/20</c:v>
                </c:pt>
                <c:pt idx="26">
                  <c:v>2019/10/21</c:v>
                </c:pt>
                <c:pt idx="27">
                  <c:v>2019/10/22</c:v>
                </c:pt>
                <c:pt idx="28">
                  <c:v>2019/10/23</c:v>
                </c:pt>
                <c:pt idx="29">
                  <c:v>2019/10/24</c:v>
                </c:pt>
                <c:pt idx="30">
                  <c:v>2019/10/25</c:v>
                </c:pt>
                <c:pt idx="31">
                  <c:v>2019/10/26</c:v>
                </c:pt>
                <c:pt idx="32">
                  <c:v>2019/10/27</c:v>
                </c:pt>
                <c:pt idx="33">
                  <c:v>2019/10/28</c:v>
                </c:pt>
                <c:pt idx="34">
                  <c:v>2019/10/29</c:v>
                </c:pt>
                <c:pt idx="35">
                  <c:v>2019/10/30</c:v>
                </c:pt>
                <c:pt idx="36">
                  <c:v>2019/10/31</c:v>
                </c:pt>
                <c:pt idx="37">
                  <c:v>2019/11/1</c:v>
                </c:pt>
                <c:pt idx="38">
                  <c:v>2019/11/2</c:v>
                </c:pt>
                <c:pt idx="39">
                  <c:v>2019/11/3</c:v>
                </c:pt>
                <c:pt idx="40">
                  <c:v>2019/11/4</c:v>
                </c:pt>
                <c:pt idx="41">
                  <c:v>2019/11/5</c:v>
                </c:pt>
                <c:pt idx="42">
                  <c:v>2019/11/6</c:v>
                </c:pt>
                <c:pt idx="43">
                  <c:v>2019/11/7</c:v>
                </c:pt>
                <c:pt idx="44">
                  <c:v>2019/11/8</c:v>
                </c:pt>
                <c:pt idx="45">
                  <c:v>2019/11/9</c:v>
                </c:pt>
              </c:strCache>
            </c:strRef>
          </c:cat>
          <c:val>
            <c:numRef>
              <c:f>开封龙亭区!$AD$4:$AD$50</c:f>
              <c:numCache>
                <c:formatCode>General</c:formatCode>
                <c:ptCount val="46"/>
                <c:pt idx="1">
                  <c:v>0</c:v>
                </c:pt>
                <c:pt idx="2">
                  <c:v>-38821360</c:v>
                </c:pt>
                <c:pt idx="3">
                  <c:v>-73071576</c:v>
                </c:pt>
                <c:pt idx="4">
                  <c:v>-113518084</c:v>
                </c:pt>
                <c:pt idx="5">
                  <c:v>12953058</c:v>
                </c:pt>
                <c:pt idx="6">
                  <c:v>15037618</c:v>
                </c:pt>
                <c:pt idx="7">
                  <c:v>15610152</c:v>
                </c:pt>
                <c:pt idx="8">
                  <c:v>17359012</c:v>
                </c:pt>
                <c:pt idx="9">
                  <c:v>20489588</c:v>
                </c:pt>
                <c:pt idx="10">
                  <c:v>63340709</c:v>
                </c:pt>
                <c:pt idx="11">
                  <c:v>114272958</c:v>
                </c:pt>
                <c:pt idx="12">
                  <c:v>153019580</c:v>
                </c:pt>
                <c:pt idx="13">
                  <c:v>12332561</c:v>
                </c:pt>
                <c:pt idx="14">
                  <c:v>10780058</c:v>
                </c:pt>
                <c:pt idx="15">
                  <c:v>10140083</c:v>
                </c:pt>
                <c:pt idx="16">
                  <c:v>8309816</c:v>
                </c:pt>
                <c:pt idx="17">
                  <c:v>7173338</c:v>
                </c:pt>
                <c:pt idx="18">
                  <c:v>7079940</c:v>
                </c:pt>
                <c:pt idx="19">
                  <c:v>13105263</c:v>
                </c:pt>
                <c:pt idx="20">
                  <c:v>20242611</c:v>
                </c:pt>
                <c:pt idx="21">
                  <c:v>26525974</c:v>
                </c:pt>
                <c:pt idx="22">
                  <c:v>25066811</c:v>
                </c:pt>
                <c:pt idx="23">
                  <c:v>26294011</c:v>
                </c:pt>
                <c:pt idx="24">
                  <c:v>24762634</c:v>
                </c:pt>
                <c:pt idx="25">
                  <c:v>27834072</c:v>
                </c:pt>
                <c:pt idx="26">
                  <c:v>32567153</c:v>
                </c:pt>
                <c:pt idx="27">
                  <c:v>33630067</c:v>
                </c:pt>
                <c:pt idx="28">
                  <c:v>29939983</c:v>
                </c:pt>
                <c:pt idx="29">
                  <c:v>29755158</c:v>
                </c:pt>
                <c:pt idx="30">
                  <c:v>35567054</c:v>
                </c:pt>
                <c:pt idx="31">
                  <c:v>32252567</c:v>
                </c:pt>
                <c:pt idx="32">
                  <c:v>34727134</c:v>
                </c:pt>
                <c:pt idx="33">
                  <c:v>28385352</c:v>
                </c:pt>
                <c:pt idx="34">
                  <c:v>-14387265</c:v>
                </c:pt>
                <c:pt idx="35">
                  <c:v>-49376454</c:v>
                </c:pt>
                <c:pt idx="36">
                  <c:v>-100106393</c:v>
                </c:pt>
                <c:pt idx="37">
                  <c:v>15502965</c:v>
                </c:pt>
                <c:pt idx="38">
                  <c:v>12722491</c:v>
                </c:pt>
                <c:pt idx="39">
                  <c:v>13107823</c:v>
                </c:pt>
                <c:pt idx="40">
                  <c:v>17418418</c:v>
                </c:pt>
                <c:pt idx="41">
                  <c:v>37863656</c:v>
                </c:pt>
                <c:pt idx="42">
                  <c:v>60387550</c:v>
                </c:pt>
                <c:pt idx="43">
                  <c:v>95094141</c:v>
                </c:pt>
                <c:pt idx="44">
                  <c:v>139474163</c:v>
                </c:pt>
                <c:pt idx="45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44330120"/>
        <c:axId val="489725989"/>
      </c:lineChart>
      <c:catAx>
        <c:axId val="84433012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9725989"/>
        <c:crosses val="autoZero"/>
        <c:auto val="1"/>
        <c:lblAlgn val="ctr"/>
        <c:lblOffset val="100"/>
        <c:noMultiLvlLbl val="0"/>
      </c:catAx>
      <c:valAx>
        <c:axId val="48972598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433012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Tycoon计算.xlsx]BASHBISH!数据透视表1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BASHBISH!$AB$3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BASHBISH!$AB$4:$AB$51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-73177111</c:v>
                </c:pt>
                <c:pt idx="5">
                  <c:v>-40446035</c:v>
                </c:pt>
                <c:pt idx="6">
                  <c:v>-53159011</c:v>
                </c:pt>
                <c:pt idx="7">
                  <c:v>-50724602</c:v>
                </c:pt>
                <c:pt idx="8">
                  <c:v>-86095953</c:v>
                </c:pt>
                <c:pt idx="9">
                  <c:v>-71151118</c:v>
                </c:pt>
                <c:pt idx="10">
                  <c:v>-43182853</c:v>
                </c:pt>
                <c:pt idx="11">
                  <c:v>-41545873</c:v>
                </c:pt>
                <c:pt idx="12">
                  <c:v>-40838362</c:v>
                </c:pt>
                <c:pt idx="13">
                  <c:v>-80223839</c:v>
                </c:pt>
                <c:pt idx="14">
                  <c:v>-43330035</c:v>
                </c:pt>
                <c:pt idx="15">
                  <c:v>-51003348</c:v>
                </c:pt>
                <c:pt idx="16">
                  <c:v>-92057986</c:v>
                </c:pt>
                <c:pt idx="17">
                  <c:v>-80619951</c:v>
                </c:pt>
                <c:pt idx="18">
                  <c:v>-67099605</c:v>
                </c:pt>
                <c:pt idx="19">
                  <c:v>-44166272</c:v>
                </c:pt>
                <c:pt idx="20">
                  <c:v>-63155521</c:v>
                </c:pt>
                <c:pt idx="21">
                  <c:v>-58229911</c:v>
                </c:pt>
                <c:pt idx="22">
                  <c:v>-97330962</c:v>
                </c:pt>
                <c:pt idx="23">
                  <c:v>-52735451</c:v>
                </c:pt>
                <c:pt idx="24">
                  <c:v>-78798403</c:v>
                </c:pt>
                <c:pt idx="25">
                  <c:v>-40999267</c:v>
                </c:pt>
                <c:pt idx="26">
                  <c:v>-79742067</c:v>
                </c:pt>
                <c:pt idx="27">
                  <c:v>-43190425</c:v>
                </c:pt>
                <c:pt idx="28">
                  <c:v>-41187622</c:v>
                </c:pt>
                <c:pt idx="29">
                  <c:v>-40582332</c:v>
                </c:pt>
                <c:pt idx="30">
                  <c:v>-42384004</c:v>
                </c:pt>
                <c:pt idx="31">
                  <c:v>-80814930</c:v>
                </c:pt>
                <c:pt idx="32">
                  <c:v>-44606396</c:v>
                </c:pt>
                <c:pt idx="33">
                  <c:v>-81755756</c:v>
                </c:pt>
                <c:pt idx="34">
                  <c:v>-76709940</c:v>
                </c:pt>
                <c:pt idx="35">
                  <c:v>-47801322</c:v>
                </c:pt>
                <c:pt idx="36">
                  <c:v>-52426417</c:v>
                </c:pt>
                <c:pt idx="37">
                  <c:v>-45306337</c:v>
                </c:pt>
                <c:pt idx="38">
                  <c:v>-41426614</c:v>
                </c:pt>
                <c:pt idx="39">
                  <c:v>-72709064</c:v>
                </c:pt>
                <c:pt idx="40">
                  <c:v>-52624710</c:v>
                </c:pt>
                <c:pt idx="41">
                  <c:v>-40238278</c:v>
                </c:pt>
                <c:pt idx="42">
                  <c:v>-46018581</c:v>
                </c:pt>
                <c:pt idx="43">
                  <c:v>-41335276</c:v>
                </c:pt>
                <c:pt idx="44">
                  <c:v>-49877007</c:v>
                </c:pt>
                <c:pt idx="45">
                  <c:v>-90096827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BASHBISH!$AC$3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BASHBISH!$AC$4:$AC$51</c:f>
              <c:numCache>
                <c:formatCode>General</c:formatCode>
                <c:ptCount val="47"/>
                <c:pt idx="1">
                  <c:v>-47750685</c:v>
                </c:pt>
                <c:pt idx="2">
                  <c:v>-46238644</c:v>
                </c:pt>
                <c:pt idx="3">
                  <c:v>-85165539</c:v>
                </c:pt>
                <c:pt idx="4">
                  <c:v>100765547</c:v>
                </c:pt>
                <c:pt idx="5">
                  <c:v>6765245</c:v>
                </c:pt>
                <c:pt idx="6">
                  <c:v>4638725</c:v>
                </c:pt>
                <c:pt idx="7">
                  <c:v>2290060</c:v>
                </c:pt>
                <c:pt idx="8">
                  <c:v>4260721</c:v>
                </c:pt>
                <c:pt idx="9">
                  <c:v>5805116</c:v>
                </c:pt>
                <c:pt idx="10">
                  <c:v>6298338</c:v>
                </c:pt>
                <c:pt idx="11">
                  <c:v>1893773</c:v>
                </c:pt>
                <c:pt idx="12">
                  <c:v>-288063</c:v>
                </c:pt>
                <c:pt idx="13">
                  <c:v>5642022</c:v>
                </c:pt>
                <c:pt idx="14">
                  <c:v>7446006</c:v>
                </c:pt>
                <c:pt idx="15">
                  <c:v>3794839</c:v>
                </c:pt>
                <c:pt idx="16">
                  <c:v>6315436</c:v>
                </c:pt>
                <c:pt idx="17">
                  <c:v>6835729</c:v>
                </c:pt>
                <c:pt idx="18">
                  <c:v>7207291</c:v>
                </c:pt>
                <c:pt idx="19">
                  <c:v>936590</c:v>
                </c:pt>
                <c:pt idx="20">
                  <c:v>3296079</c:v>
                </c:pt>
                <c:pt idx="21">
                  <c:v>6708319</c:v>
                </c:pt>
                <c:pt idx="22">
                  <c:v>11613812</c:v>
                </c:pt>
                <c:pt idx="23">
                  <c:v>6561624</c:v>
                </c:pt>
                <c:pt idx="24">
                  <c:v>7686484</c:v>
                </c:pt>
                <c:pt idx="25">
                  <c:v>4700379</c:v>
                </c:pt>
                <c:pt idx="26">
                  <c:v>10714198</c:v>
                </c:pt>
                <c:pt idx="27">
                  <c:v>6625909</c:v>
                </c:pt>
                <c:pt idx="28">
                  <c:v>3847395</c:v>
                </c:pt>
                <c:pt idx="29">
                  <c:v>3771540</c:v>
                </c:pt>
                <c:pt idx="30">
                  <c:v>7497972</c:v>
                </c:pt>
                <c:pt idx="31">
                  <c:v>12161439</c:v>
                </c:pt>
                <c:pt idx="32">
                  <c:v>80619</c:v>
                </c:pt>
                <c:pt idx="33">
                  <c:v>5311155</c:v>
                </c:pt>
                <c:pt idx="34">
                  <c:v>11467533</c:v>
                </c:pt>
                <c:pt idx="35">
                  <c:v>#N/A</c:v>
                </c:pt>
                <c:pt idx="36">
                  <c:v>#N/A</c:v>
                </c:pt>
                <c:pt idx="37">
                  <c:v>-45306337</c:v>
                </c:pt>
                <c:pt idx="38">
                  <c:v>#N/A</c:v>
                </c:pt>
                <c:pt idx="39">
                  <c:v>124040978</c:v>
                </c:pt>
                <c:pt idx="40">
                  <c:v>23055945</c:v>
                </c:pt>
                <c:pt idx="41">
                  <c:v>5488679</c:v>
                </c:pt>
                <c:pt idx="42">
                  <c:v>2496783</c:v>
                </c:pt>
                <c:pt idx="43">
                  <c:v>3243247</c:v>
                </c:pt>
                <c:pt idx="44">
                  <c:v>4960262</c:v>
                </c:pt>
                <c:pt idx="45">
                  <c:v>8575474</c:v>
                </c:pt>
                <c:pt idx="46">
                  <c:v>18914525000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BASHBISH!$AD$3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BASHBISH!$AA$4:$AA$51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BASHBISH!$AD$4:$AD$51</c:f>
              <c:numCache>
                <c:formatCode>General</c:formatCode>
                <c:ptCount val="47"/>
                <c:pt idx="1">
                  <c:v>-47750685</c:v>
                </c:pt>
                <c:pt idx="2">
                  <c:v>-93989329</c:v>
                </c:pt>
                <c:pt idx="3">
                  <c:v>-132916224</c:v>
                </c:pt>
                <c:pt idx="4">
                  <c:v>6776218</c:v>
                </c:pt>
                <c:pt idx="5">
                  <c:v>13541463</c:v>
                </c:pt>
                <c:pt idx="6">
                  <c:v>14414394</c:v>
                </c:pt>
                <c:pt idx="7">
                  <c:v>16704454</c:v>
                </c:pt>
                <c:pt idx="8">
                  <c:v>18675115</c:v>
                </c:pt>
                <c:pt idx="9">
                  <c:v>70260255</c:v>
                </c:pt>
                <c:pt idx="10">
                  <c:v>122797237</c:v>
                </c:pt>
                <c:pt idx="11">
                  <c:v>163617905</c:v>
                </c:pt>
                <c:pt idx="12">
                  <c:v>20637949</c:v>
                </c:pt>
                <c:pt idx="13">
                  <c:v>21804730</c:v>
                </c:pt>
                <c:pt idx="14">
                  <c:v>29375315</c:v>
                </c:pt>
                <c:pt idx="15">
                  <c:v>30880094</c:v>
                </c:pt>
                <c:pt idx="16">
                  <c:v>29267795</c:v>
                </c:pt>
                <c:pt idx="17">
                  <c:v>29542430</c:v>
                </c:pt>
                <c:pt idx="18">
                  <c:v>27607062</c:v>
                </c:pt>
                <c:pt idx="19">
                  <c:v>27547345</c:v>
                </c:pt>
                <c:pt idx="20">
                  <c:v>30675496</c:v>
                </c:pt>
                <c:pt idx="21">
                  <c:v>31453730</c:v>
                </c:pt>
                <c:pt idx="22">
                  <c:v>28913217</c:v>
                </c:pt>
                <c:pt idx="23">
                  <c:v>29912126</c:v>
                </c:pt>
                <c:pt idx="24">
                  <c:v>30284265</c:v>
                </c:pt>
                <c:pt idx="25">
                  <c:v>30669512</c:v>
                </c:pt>
                <c:pt idx="26">
                  <c:v>33310573</c:v>
                </c:pt>
                <c:pt idx="27">
                  <c:v>39480491</c:v>
                </c:pt>
                <c:pt idx="28">
                  <c:v>40487798</c:v>
                </c:pt>
                <c:pt idx="29">
                  <c:v>37551019</c:v>
                </c:pt>
                <c:pt idx="30">
                  <c:v>40143498</c:v>
                </c:pt>
                <c:pt idx="31">
                  <c:v>40013217</c:v>
                </c:pt>
                <c:pt idx="32">
                  <c:v>37201100</c:v>
                </c:pt>
                <c:pt idx="33">
                  <c:v>37731257</c:v>
                </c:pt>
                <c:pt idx="34">
                  <c:v>36803726</c:v>
                </c:pt>
                <c:pt idx="35">
                  <c:v>-6379433</c:v>
                </c:pt>
                <c:pt idx="36">
                  <c:v>-39161947</c:v>
                </c:pt>
                <c:pt idx="37">
                  <c:v>-88239824</c:v>
                </c:pt>
                <c:pt idx="38">
                  <c:v>23722274</c:v>
                </c:pt>
                <c:pt idx="39">
                  <c:v>23639715</c:v>
                </c:pt>
                <c:pt idx="40">
                  <c:v>26999125</c:v>
                </c:pt>
                <c:pt idx="41">
                  <c:v>27257268</c:v>
                </c:pt>
                <c:pt idx="42">
                  <c:v>37733715</c:v>
                </c:pt>
                <c:pt idx="43">
                  <c:v>64468260</c:v>
                </c:pt>
                <c:pt idx="44">
                  <c:v>98363641</c:v>
                </c:pt>
                <c:pt idx="45">
                  <c:v>147285190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62049908"/>
        <c:axId val="256085854"/>
      </c:lineChart>
      <c:catAx>
        <c:axId val="7620499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6085854"/>
        <c:crosses val="autoZero"/>
        <c:auto val="1"/>
        <c:lblAlgn val="ctr"/>
        <c:lblOffset val="100"/>
        <c:noMultiLvlLbl val="0"/>
      </c:catAx>
      <c:valAx>
        <c:axId val="2560858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20499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Tycoon计算.xlsx]IBRAHIMIYA!数据透视表2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IBRAHIMIYA!$AB$3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IBRAHIMIYA!$AB$4:$AB$51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-83448469</c:v>
                </c:pt>
                <c:pt idx="5">
                  <c:v>-46122862</c:v>
                </c:pt>
                <c:pt idx="6">
                  <c:v>-60620176</c:v>
                </c:pt>
                <c:pt idx="7">
                  <c:v>-57844624</c:v>
                </c:pt>
                <c:pt idx="8">
                  <c:v>-98180542</c:v>
                </c:pt>
                <c:pt idx="9">
                  <c:v>-81138115</c:v>
                </c:pt>
                <c:pt idx="10">
                  <c:v>-49243808</c:v>
                </c:pt>
                <c:pt idx="11">
                  <c:v>-47377069</c:v>
                </c:pt>
                <c:pt idx="12">
                  <c:v>-46570254</c:v>
                </c:pt>
                <c:pt idx="13">
                  <c:v>-91483163</c:v>
                </c:pt>
                <c:pt idx="14">
                  <c:v>-49411648</c:v>
                </c:pt>
                <c:pt idx="15">
                  <c:v>-58161953</c:v>
                </c:pt>
                <c:pt idx="16">
                  <c:v>-104978839</c:v>
                </c:pt>
                <c:pt idx="17">
                  <c:v>-91934872</c:v>
                </c:pt>
                <c:pt idx="18">
                  <c:v>-76516871</c:v>
                </c:pt>
                <c:pt idx="19">
                  <c:v>-50365255</c:v>
                </c:pt>
                <c:pt idx="20">
                  <c:v>-72019751</c:v>
                </c:pt>
                <c:pt idx="21">
                  <c:v>-66403344</c:v>
                </c:pt>
                <c:pt idx="22">
                  <c:v>-110992448</c:v>
                </c:pt>
                <c:pt idx="23">
                  <c:v>-60137167</c:v>
                </c:pt>
                <c:pt idx="24">
                  <c:v>-89858199</c:v>
                </c:pt>
                <c:pt idx="25">
                  <c:v>-46753744</c:v>
                </c:pt>
                <c:pt idx="26">
                  <c:v>-90934313</c:v>
                </c:pt>
                <c:pt idx="27">
                  <c:v>-49251904</c:v>
                </c:pt>
                <c:pt idx="28">
                  <c:v>-46969075</c:v>
                </c:pt>
                <c:pt idx="29">
                  <c:v>-46278290</c:v>
                </c:pt>
                <c:pt idx="30">
                  <c:v>-48332836</c:v>
                </c:pt>
                <c:pt idx="31">
                  <c:v>-92157757</c:v>
                </c:pt>
                <c:pt idx="32">
                  <c:v>-50867154</c:v>
                </c:pt>
                <c:pt idx="33">
                  <c:v>-93230634</c:v>
                </c:pt>
                <c:pt idx="34">
                  <c:v>-87476069</c:v>
                </c:pt>
                <c:pt idx="35">
                  <c:v>-54509966</c:v>
                </c:pt>
                <c:pt idx="36">
                  <c:v>-59784758</c:v>
                </c:pt>
                <c:pt idx="37">
                  <c:v>-51665335</c:v>
                </c:pt>
                <c:pt idx="38">
                  <c:v>-47241071</c:v>
                </c:pt>
                <c:pt idx="39">
                  <c:v>-82914189</c:v>
                </c:pt>
                <c:pt idx="40">
                  <c:v>-60010883</c:v>
                </c:pt>
                <c:pt idx="41">
                  <c:v>-45885945</c:v>
                </c:pt>
                <c:pt idx="42">
                  <c:v>-52477547</c:v>
                </c:pt>
                <c:pt idx="43">
                  <c:v>-47136914</c:v>
                </c:pt>
                <c:pt idx="44">
                  <c:v>-56876985</c:v>
                </c:pt>
                <c:pt idx="45">
                  <c:v>-102741342</c:v>
                </c:pt>
                <c:pt idx="46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IBRAHIMIYA!$AC$3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IBRAHIMIYA!$AC$4:$AC$51</c:f>
              <c:numCache>
                <c:formatCode>General</c:formatCode>
                <c:ptCount val="47"/>
                <c:pt idx="1">
                  <c:v>-53750103</c:v>
                </c:pt>
                <c:pt idx="2">
                  <c:v>-52728496</c:v>
                </c:pt>
                <c:pt idx="3">
                  <c:v>-97119539</c:v>
                </c:pt>
                <c:pt idx="4">
                  <c:v>130326641</c:v>
                </c:pt>
                <c:pt idx="5">
                  <c:v>5991966</c:v>
                </c:pt>
                <c:pt idx="6">
                  <c:v>4565163</c:v>
                </c:pt>
                <c:pt idx="7">
                  <c:v>5599817</c:v>
                </c:pt>
                <c:pt idx="8">
                  <c:v>8267149</c:v>
                </c:pt>
                <c:pt idx="9">
                  <c:v>806461022</c:v>
                </c:pt>
                <c:pt idx="10">
                  <c:v>7484196</c:v>
                </c:pt>
                <c:pt idx="11">
                  <c:v>940813</c:v>
                </c:pt>
                <c:pt idx="12">
                  <c:v>2551411</c:v>
                </c:pt>
                <c:pt idx="13">
                  <c:v>3286097</c:v>
                </c:pt>
                <c:pt idx="14">
                  <c:v>3958926</c:v>
                </c:pt>
                <c:pt idx="15">
                  <c:v>-185720</c:v>
                </c:pt>
                <c:pt idx="16">
                  <c:v>-774443</c:v>
                </c:pt>
                <c:pt idx="17">
                  <c:v>2250444</c:v>
                </c:pt>
                <c:pt idx="18">
                  <c:v>4427156</c:v>
                </c:pt>
                <c:pt idx="19">
                  <c:v>2227295</c:v>
                </c:pt>
                <c:pt idx="20">
                  <c:v>4697539</c:v>
                </c:pt>
                <c:pt idx="21">
                  <c:v>12368704</c:v>
                </c:pt>
                <c:pt idx="22">
                  <c:v>18927160</c:v>
                </c:pt>
                <c:pt idx="23">
                  <c:v>1427715</c:v>
                </c:pt>
                <c:pt idx="24">
                  <c:v>3615077</c:v>
                </c:pt>
                <c:pt idx="25">
                  <c:v>5133416</c:v>
                </c:pt>
                <c:pt idx="26">
                  <c:v>4535738</c:v>
                </c:pt>
                <c:pt idx="27">
                  <c:v>1141513</c:v>
                </c:pt>
                <c:pt idx="28">
                  <c:v>7394812</c:v>
                </c:pt>
                <c:pt idx="29">
                  <c:v>5639794</c:v>
                </c:pt>
                <c:pt idx="30">
                  <c:v>9132461</c:v>
                </c:pt>
                <c:pt idx="31">
                  <c:v>14132239</c:v>
                </c:pt>
                <c:pt idx="32">
                  <c:v>1449351</c:v>
                </c:pt>
                <c:pt idx="33">
                  <c:v>9288113</c:v>
                </c:pt>
                <c:pt idx="34">
                  <c:v>6983671</c:v>
                </c:pt>
                <c:pt idx="35">
                  <c:v>#N/A</c:v>
                </c:pt>
                <c:pt idx="36">
                  <c:v>#N/A</c:v>
                </c:pt>
                <c:pt idx="37">
                  <c:v>-51665335</c:v>
                </c:pt>
                <c:pt idx="38">
                  <c:v>#N/A</c:v>
                </c:pt>
                <c:pt idx="39">
                  <c:v>145342724</c:v>
                </c:pt>
                <c:pt idx="40">
                  <c:v>27592768</c:v>
                </c:pt>
                <c:pt idx="41">
                  <c:v>1044847</c:v>
                </c:pt>
                <c:pt idx="42">
                  <c:v>5219180</c:v>
                </c:pt>
                <c:pt idx="43">
                  <c:v>1465650</c:v>
                </c:pt>
                <c:pt idx="44">
                  <c:v>8557882</c:v>
                </c:pt>
                <c:pt idx="45">
                  <c:v>12233652</c:v>
                </c:pt>
                <c:pt idx="46">
                  <c:v>21762160000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IBRAHIMIYA!$AD$3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IBRAHIMIYA!$AA$4:$AA$51</c:f>
              <c:strCache>
                <c:ptCount val="47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</c:strCache>
            </c:strRef>
          </c:cat>
          <c:val>
            <c:numRef>
              <c:f>IBRAHIMIYA!$AD$4:$AD$51</c:f>
              <c:numCache>
                <c:formatCode>General</c:formatCode>
                <c:ptCount val="47"/>
                <c:pt idx="1">
                  <c:v>-53750103</c:v>
                </c:pt>
                <c:pt idx="2">
                  <c:v>-106478599</c:v>
                </c:pt>
                <c:pt idx="3">
                  <c:v>-150869642</c:v>
                </c:pt>
                <c:pt idx="4">
                  <c:v>23848042</c:v>
                </c:pt>
                <c:pt idx="5">
                  <c:v>29840008</c:v>
                </c:pt>
                <c:pt idx="6">
                  <c:v>30060141</c:v>
                </c:pt>
                <c:pt idx="7">
                  <c:v>35659958</c:v>
                </c:pt>
                <c:pt idx="8">
                  <c:v>38327290</c:v>
                </c:pt>
                <c:pt idx="9">
                  <c:v>95871083</c:v>
                </c:pt>
                <c:pt idx="10">
                  <c:v>156083775</c:v>
                </c:pt>
                <c:pt idx="11">
                  <c:v>201415631</c:v>
                </c:pt>
                <c:pt idx="12">
                  <c:v>27602422</c:v>
                </c:pt>
                <c:pt idx="13">
                  <c:v>23703575</c:v>
                </c:pt>
                <c:pt idx="14">
                  <c:v>27729871</c:v>
                </c:pt>
                <c:pt idx="15">
                  <c:v>21944334</c:v>
                </c:pt>
                <c:pt idx="16">
                  <c:v>16620207</c:v>
                </c:pt>
                <c:pt idx="17">
                  <c:v>14014028</c:v>
                </c:pt>
                <c:pt idx="18">
                  <c:v>10652793</c:v>
                </c:pt>
                <c:pt idx="19">
                  <c:v>13124031</c:v>
                </c:pt>
                <c:pt idx="20">
                  <c:v>15273205</c:v>
                </c:pt>
                <c:pt idx="21">
                  <c:v>26908223</c:v>
                </c:pt>
                <c:pt idx="22">
                  <c:v>29507753</c:v>
                </c:pt>
                <c:pt idx="23">
                  <c:v>28644010</c:v>
                </c:pt>
                <c:pt idx="24">
                  <c:v>33897273</c:v>
                </c:pt>
                <c:pt idx="25">
                  <c:v>36191522</c:v>
                </c:pt>
                <c:pt idx="26">
                  <c:v>31775514</c:v>
                </c:pt>
                <c:pt idx="27">
                  <c:v>32920073</c:v>
                </c:pt>
                <c:pt idx="28">
                  <c:v>35614300</c:v>
                </c:pt>
                <c:pt idx="29">
                  <c:v>28885390</c:v>
                </c:pt>
                <c:pt idx="30">
                  <c:v>31459395</c:v>
                </c:pt>
                <c:pt idx="31">
                  <c:v>37508636</c:v>
                </c:pt>
                <c:pt idx="32">
                  <c:v>34293447</c:v>
                </c:pt>
                <c:pt idx="33">
                  <c:v>36998793</c:v>
                </c:pt>
                <c:pt idx="34">
                  <c:v>35855061</c:v>
                </c:pt>
                <c:pt idx="35">
                  <c:v>-7490604</c:v>
                </c:pt>
                <c:pt idx="36">
                  <c:v>-47881741</c:v>
                </c:pt>
                <c:pt idx="37">
                  <c:v>-105186870</c:v>
                </c:pt>
                <c:pt idx="38">
                  <c:v>21653186</c:v>
                </c:pt>
                <c:pt idx="39">
                  <c:v>26023615</c:v>
                </c:pt>
                <c:pt idx="40">
                  <c:v>24097984</c:v>
                </c:pt>
                <c:pt idx="41">
                  <c:v>17304069</c:v>
                </c:pt>
                <c:pt idx="42">
                  <c:v>39680378</c:v>
                </c:pt>
                <c:pt idx="43">
                  <c:v>67934461</c:v>
                </c:pt>
                <c:pt idx="44">
                  <c:v>109488668</c:v>
                </c:pt>
                <c:pt idx="45">
                  <c:v>164829773</c:v>
                </c:pt>
                <c:pt idx="46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8705492"/>
        <c:axId val="342254104"/>
      </c:lineChart>
      <c:catAx>
        <c:axId val="44870549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42254104"/>
        <c:crosses val="autoZero"/>
        <c:auto val="1"/>
        <c:lblAlgn val="ctr"/>
        <c:lblOffset val="100"/>
        <c:noMultiLvlLbl val="0"/>
      </c:catAx>
      <c:valAx>
        <c:axId val="342254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87054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Tycoon计算.xlsx]宾夕法尼亚州!数据透视表11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宾夕法尼亚州!$AB$3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宾夕法尼亚州!$AB$4:$AB$129</c:f>
              <c:numCache>
                <c:formatCode>General</c:formatCode>
                <c:ptCount val="125"/>
                <c:pt idx="1">
                  <c:v>-116233976</c:v>
                </c:pt>
                <c:pt idx="2">
                  <c:v>-70408135</c:v>
                </c:pt>
                <c:pt idx="3">
                  <c:v>-60533075</c:v>
                </c:pt>
                <c:pt idx="4">
                  <c:v>-119096672</c:v>
                </c:pt>
                <c:pt idx="5">
                  <c:v>-112308499</c:v>
                </c:pt>
                <c:pt idx="6">
                  <c:v>-62682757</c:v>
                </c:pt>
                <c:pt idx="7">
                  <c:v>-64906224</c:v>
                </c:pt>
                <c:pt idx="8">
                  <c:v>-69498599</c:v>
                </c:pt>
                <c:pt idx="9">
                  <c:v>-62877861</c:v>
                </c:pt>
                <c:pt idx="10">
                  <c:v>-68529469</c:v>
                </c:pt>
                <c:pt idx="11">
                  <c:v>-62728873</c:v>
                </c:pt>
                <c:pt idx="12">
                  <c:v>-107836734</c:v>
                </c:pt>
                <c:pt idx="13">
                  <c:v>-71219055</c:v>
                </c:pt>
                <c:pt idx="14">
                  <c:v>-60064827</c:v>
                </c:pt>
                <c:pt idx="15">
                  <c:v>-119869280</c:v>
                </c:pt>
                <c:pt idx="16">
                  <c:v>-108026161</c:v>
                </c:pt>
                <c:pt idx="17">
                  <c:v>-68564232</c:v>
                </c:pt>
                <c:pt idx="18">
                  <c:v>-107767206</c:v>
                </c:pt>
                <c:pt idx="19">
                  <c:v>-69094913</c:v>
                </c:pt>
                <c:pt idx="20">
                  <c:v>-69695831</c:v>
                </c:pt>
                <c:pt idx="21">
                  <c:v>-100001389</c:v>
                </c:pt>
                <c:pt idx="22">
                  <c:v>-65565318</c:v>
                </c:pt>
                <c:pt idx="23">
                  <c:v>-108507889</c:v>
                </c:pt>
                <c:pt idx="24">
                  <c:v>-69324070</c:v>
                </c:pt>
                <c:pt idx="25">
                  <c:v>-69325489</c:v>
                </c:pt>
                <c:pt idx="26">
                  <c:v>-65383695</c:v>
                </c:pt>
                <c:pt idx="27">
                  <c:v>-53028341</c:v>
                </c:pt>
                <c:pt idx="28">
                  <c:v>-80089510</c:v>
                </c:pt>
                <c:pt idx="29">
                  <c:v>-87796441</c:v>
                </c:pt>
                <c:pt idx="30">
                  <c:v>-90445588</c:v>
                </c:pt>
                <c:pt idx="31">
                  <c:v>-76200926</c:v>
                </c:pt>
                <c:pt idx="32">
                  <c:v>-64497572</c:v>
                </c:pt>
                <c:pt idx="33">
                  <c:v>-119552858</c:v>
                </c:pt>
                <c:pt idx="34">
                  <c:v>-107155646</c:v>
                </c:pt>
                <c:pt idx="35">
                  <c:v>-111958733</c:v>
                </c:pt>
                <c:pt idx="36">
                  <c:v>-75405615</c:v>
                </c:pt>
                <c:pt idx="37">
                  <c:v>-124808584</c:v>
                </c:pt>
                <c:pt idx="38">
                  <c:v>-71528382</c:v>
                </c:pt>
                <c:pt idx="39">
                  <c:v>-131109353</c:v>
                </c:pt>
                <c:pt idx="40">
                  <c:v>-66639450</c:v>
                </c:pt>
                <c:pt idx="41">
                  <c:v>-106475977</c:v>
                </c:pt>
                <c:pt idx="42">
                  <c:v>-79407714</c:v>
                </c:pt>
                <c:pt idx="43">
                  <c:v>-128770244</c:v>
                </c:pt>
                <c:pt idx="44">
                  <c:v>-104035414</c:v>
                </c:pt>
                <c:pt idx="45">
                  <c:v>-72540081</c:v>
                </c:pt>
                <c:pt idx="46">
                  <c:v>-118156629</c:v>
                </c:pt>
                <c:pt idx="47">
                  <c:v>-63920067</c:v>
                </c:pt>
                <c:pt idx="48">
                  <c:v>-122726301</c:v>
                </c:pt>
                <c:pt idx="49">
                  <c:v>-66369144</c:v>
                </c:pt>
                <c:pt idx="50">
                  <c:v>-115475556</c:v>
                </c:pt>
                <c:pt idx="51">
                  <c:v>-65599373</c:v>
                </c:pt>
                <c:pt idx="52">
                  <c:v>-127845099</c:v>
                </c:pt>
                <c:pt idx="53">
                  <c:v>-67697974</c:v>
                </c:pt>
                <c:pt idx="54">
                  <c:v>-106082224</c:v>
                </c:pt>
                <c:pt idx="55">
                  <c:v>-61614301</c:v>
                </c:pt>
                <c:pt idx="56">
                  <c:v>-75878829</c:v>
                </c:pt>
                <c:pt idx="57">
                  <c:v>-95856687</c:v>
                </c:pt>
                <c:pt idx="58">
                  <c:v>-74534390</c:v>
                </c:pt>
                <c:pt idx="59">
                  <c:v>-60984295</c:v>
                </c:pt>
                <c:pt idx="60">
                  <c:v>-61222676</c:v>
                </c:pt>
                <c:pt idx="61">
                  <c:v>-121705379</c:v>
                </c:pt>
                <c:pt idx="62">
                  <c:v>-113087493</c:v>
                </c:pt>
                <c:pt idx="63">
                  <c:v>-90205079</c:v>
                </c:pt>
                <c:pt idx="64">
                  <c:v>-67697973</c:v>
                </c:pt>
                <c:pt idx="65">
                  <c:v>-90976269</c:v>
                </c:pt>
                <c:pt idx="66">
                  <c:v>-68018652</c:v>
                </c:pt>
                <c:pt idx="67">
                  <c:v>-106749831</c:v>
                </c:pt>
                <c:pt idx="68">
                  <c:v>-104602277</c:v>
                </c:pt>
                <c:pt idx="69">
                  <c:v>-67360268</c:v>
                </c:pt>
                <c:pt idx="70">
                  <c:v>-73921412</c:v>
                </c:pt>
                <c:pt idx="71">
                  <c:v>-133493870</c:v>
                </c:pt>
                <c:pt idx="72">
                  <c:v>-112490832</c:v>
                </c:pt>
                <c:pt idx="73">
                  <c:v>-112545459</c:v>
                </c:pt>
                <c:pt idx="74">
                  <c:v>-73978878</c:v>
                </c:pt>
                <c:pt idx="75">
                  <c:v>-69317685</c:v>
                </c:pt>
                <c:pt idx="76">
                  <c:v>-127674118</c:v>
                </c:pt>
                <c:pt idx="77">
                  <c:v>-109701921</c:v>
                </c:pt>
                <c:pt idx="78">
                  <c:v>-60633818</c:v>
                </c:pt>
                <c:pt idx="79">
                  <c:v>-76043425</c:v>
                </c:pt>
                <c:pt idx="80">
                  <c:v>-362729559</c:v>
                </c:pt>
                <c:pt idx="81">
                  <c:v>-106665405</c:v>
                </c:pt>
                <c:pt idx="82">
                  <c:v>-64736662</c:v>
                </c:pt>
                <c:pt idx="83">
                  <c:v>-62282617</c:v>
                </c:pt>
                <c:pt idx="84">
                  <c:v>-61221967</c:v>
                </c:pt>
                <c:pt idx="85">
                  <c:v>-120265163</c:v>
                </c:pt>
                <c:pt idx="86">
                  <c:v>-64957306</c:v>
                </c:pt>
                <c:pt idx="87">
                  <c:v>-76460591</c:v>
                </c:pt>
                <c:pt idx="88">
                  <c:v>-138006784</c:v>
                </c:pt>
                <c:pt idx="89">
                  <c:v>-120858986</c:v>
                </c:pt>
                <c:pt idx="90">
                  <c:v>-100589536</c:v>
                </c:pt>
                <c:pt idx="91">
                  <c:v>-66210933</c:v>
                </c:pt>
                <c:pt idx="92">
                  <c:v>-94678264</c:v>
                </c:pt>
                <c:pt idx="93">
                  <c:v>-87294850</c:v>
                </c:pt>
                <c:pt idx="94">
                  <c:v>-145912366</c:v>
                </c:pt>
                <c:pt idx="95">
                  <c:v>-79057237</c:v>
                </c:pt>
                <c:pt idx="96">
                  <c:v>-118128960</c:v>
                </c:pt>
                <c:pt idx="97">
                  <c:v>-61463185</c:v>
                </c:pt>
                <c:pt idx="98">
                  <c:v>-119543635</c:v>
                </c:pt>
                <c:pt idx="99">
                  <c:v>-64747304</c:v>
                </c:pt>
                <c:pt idx="100">
                  <c:v>-106558985</c:v>
                </c:pt>
                <c:pt idx="101">
                  <c:v>-122584407</c:v>
                </c:pt>
                <c:pt idx="102">
                  <c:v>-124377228</c:v>
                </c:pt>
                <c:pt idx="103">
                  <c:v>-121151994</c:v>
                </c:pt>
                <c:pt idx="104">
                  <c:v>-66870737</c:v>
                </c:pt>
                <c:pt idx="105">
                  <c:v>-122562415</c:v>
                </c:pt>
                <c:pt idx="106">
                  <c:v>-114997376</c:v>
                </c:pt>
                <c:pt idx="107">
                  <c:v>-71659633</c:v>
                </c:pt>
                <c:pt idx="108">
                  <c:v>-78593956</c:v>
                </c:pt>
                <c:pt idx="109">
                  <c:v>-67920037</c:v>
                </c:pt>
                <c:pt idx="110">
                  <c:v>-62103833</c:v>
                </c:pt>
                <c:pt idx="111">
                  <c:v>-109000967</c:v>
                </c:pt>
                <c:pt idx="112">
                  <c:v>-78891222</c:v>
                </c:pt>
                <c:pt idx="113">
                  <c:v>-60322363</c:v>
                </c:pt>
                <c:pt idx="114">
                  <c:v>-68987784</c:v>
                </c:pt>
                <c:pt idx="115">
                  <c:v>-61966906</c:v>
                </c:pt>
                <c:pt idx="116">
                  <c:v>-74771352</c:v>
                </c:pt>
                <c:pt idx="117">
                  <c:v>-135066046</c:v>
                </c:pt>
                <c:pt idx="118">
                  <c:v>-100858827</c:v>
                </c:pt>
                <c:pt idx="119">
                  <c:v>-78386792</c:v>
                </c:pt>
                <c:pt idx="120">
                  <c:v>-131822367</c:v>
                </c:pt>
                <c:pt idx="121">
                  <c:v>-62650832</c:v>
                </c:pt>
                <c:pt idx="122">
                  <c:v>-113908345</c:v>
                </c:pt>
                <c:pt idx="123">
                  <c:v>-88903371</c:v>
                </c:pt>
                <c:pt idx="12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宾夕法尼亚州!$AC$3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宾夕法尼亚州!$AC$4:$AC$129</c:f>
              <c:numCache>
                <c:formatCode>General</c:formatCode>
                <c:ptCount val="125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237791160</c:v>
                </c:pt>
                <c:pt idx="16">
                  <c:v>11294064</c:v>
                </c:pt>
                <c:pt idx="17">
                  <c:v>4848897</c:v>
                </c:pt>
                <c:pt idx="18">
                  <c:v>11493207</c:v>
                </c:pt>
                <c:pt idx="19">
                  <c:v>10660729</c:v>
                </c:pt>
                <c:pt idx="20">
                  <c:v>2421242</c:v>
                </c:pt>
                <c:pt idx="21">
                  <c:v>3302027</c:v>
                </c:pt>
                <c:pt idx="22">
                  <c:v>1380918</c:v>
                </c:pt>
                <c:pt idx="23">
                  <c:v>2838471</c:v>
                </c:pt>
                <c:pt idx="24">
                  <c:v>2224655</c:v>
                </c:pt>
                <c:pt idx="25">
                  <c:v>2758694</c:v>
                </c:pt>
                <c:pt idx="26">
                  <c:v>7330439</c:v>
                </c:pt>
                <c:pt idx="27">
                  <c:v>-106523</c:v>
                </c:pt>
                <c:pt idx="28">
                  <c:v>-21587477</c:v>
                </c:pt>
                <c:pt idx="29">
                  <c:v>7541892</c:v>
                </c:pt>
                <c:pt idx="30">
                  <c:v>39684473</c:v>
                </c:pt>
                <c:pt idx="31">
                  <c:v>8371551</c:v>
                </c:pt>
                <c:pt idx="32">
                  <c:v>7603790</c:v>
                </c:pt>
                <c:pt idx="33">
                  <c:v>13892485</c:v>
                </c:pt>
                <c:pt idx="34">
                  <c:v>10735940</c:v>
                </c:pt>
                <c:pt idx="35">
                  <c:v>4639914</c:v>
                </c:pt>
                <c:pt idx="36">
                  <c:v>4627007</c:v>
                </c:pt>
                <c:pt idx="37">
                  <c:v>10495677</c:v>
                </c:pt>
                <c:pt idx="38">
                  <c:v>-1403374</c:v>
                </c:pt>
                <c:pt idx="39">
                  <c:v>5718628</c:v>
                </c:pt>
                <c:pt idx="40">
                  <c:v>2726696</c:v>
                </c:pt>
                <c:pt idx="41">
                  <c:v>9069962</c:v>
                </c:pt>
                <c:pt idx="42">
                  <c:v>-1349151</c:v>
                </c:pt>
                <c:pt idx="43">
                  <c:v>39293</c:v>
                </c:pt>
                <c:pt idx="44">
                  <c:v>5730522</c:v>
                </c:pt>
                <c:pt idx="45">
                  <c:v>1138654</c:v>
                </c:pt>
                <c:pt idx="46">
                  <c:v>8592293</c:v>
                </c:pt>
                <c:pt idx="47">
                  <c:v>9855499</c:v>
                </c:pt>
                <c:pt idx="48">
                  <c:v>20075741</c:v>
                </c:pt>
                <c:pt idx="49">
                  <c:v>11877459</c:v>
                </c:pt>
                <c:pt idx="50">
                  <c:v>14770948</c:v>
                </c:pt>
                <c:pt idx="51">
                  <c:v>9836919</c:v>
                </c:pt>
                <c:pt idx="52">
                  <c:v>11719858</c:v>
                </c:pt>
                <c:pt idx="53">
                  <c:v>10724424</c:v>
                </c:pt>
                <c:pt idx="54">
                  <c:v>11362785</c:v>
                </c:pt>
                <c:pt idx="55">
                  <c:v>6673592</c:v>
                </c:pt>
                <c:pt idx="56">
                  <c:v>11088069</c:v>
                </c:pt>
                <c:pt idx="57">
                  <c:v>16374401</c:v>
                </c:pt>
                <c:pt idx="58">
                  <c:v>9389055</c:v>
                </c:pt>
                <c:pt idx="59">
                  <c:v>6539189</c:v>
                </c:pt>
                <c:pt idx="60">
                  <c:v>7208775</c:v>
                </c:pt>
                <c:pt idx="61">
                  <c:v>11608889</c:v>
                </c:pt>
                <c:pt idx="62">
                  <c:v>10004600</c:v>
                </c:pt>
                <c:pt idx="63">
                  <c:v>6608453</c:v>
                </c:pt>
                <c:pt idx="64">
                  <c:v>10411066</c:v>
                </c:pt>
                <c:pt idx="65">
                  <c:v>#N/A</c:v>
                </c:pt>
                <c:pt idx="66">
                  <c:v>#N/A</c:v>
                </c:pt>
                <c:pt idx="67">
                  <c:v>-106749831</c:v>
                </c:pt>
                <c:pt idx="68">
                  <c:v>#N/A</c:v>
                </c:pt>
                <c:pt idx="69">
                  <c:v>#N/A</c:v>
                </c:pt>
                <c:pt idx="70">
                  <c:v>#N/A</c:v>
                </c:pt>
                <c:pt idx="71">
                  <c:v>20251561</c:v>
                </c:pt>
                <c:pt idx="72">
                  <c:v>#N/A</c:v>
                </c:pt>
                <c:pt idx="73">
                  <c:v>#N/A</c:v>
                </c:pt>
                <c:pt idx="74">
                  <c:v>65428670</c:v>
                </c:pt>
                <c:pt idx="75">
                  <c:v>3788658</c:v>
                </c:pt>
                <c:pt idx="76">
                  <c:v>9468473</c:v>
                </c:pt>
                <c:pt idx="77">
                  <c:v>9390116</c:v>
                </c:pt>
                <c:pt idx="78">
                  <c:v>7926281</c:v>
                </c:pt>
                <c:pt idx="79">
                  <c:v>7204693</c:v>
                </c:pt>
                <c:pt idx="80">
                  <c:v>39178127</c:v>
                </c:pt>
                <c:pt idx="81">
                  <c:v>795625</c:v>
                </c:pt>
                <c:pt idx="82">
                  <c:v>7513773</c:v>
                </c:pt>
                <c:pt idx="83">
                  <c:v>2776415</c:v>
                </c:pt>
                <c:pt idx="84">
                  <c:v>9830082</c:v>
                </c:pt>
                <c:pt idx="85">
                  <c:v>15548401</c:v>
                </c:pt>
                <c:pt idx="86">
                  <c:v>807830</c:v>
                </c:pt>
                <c:pt idx="87">
                  <c:v>7133129</c:v>
                </c:pt>
                <c:pt idx="88">
                  <c:v>18393564</c:v>
                </c:pt>
                <c:pt idx="89">
                  <c:v>11173690</c:v>
                </c:pt>
                <c:pt idx="90">
                  <c:v>-1011909</c:v>
                </c:pt>
                <c:pt idx="91">
                  <c:v>6305589</c:v>
                </c:pt>
                <c:pt idx="92">
                  <c:v>4404869</c:v>
                </c:pt>
                <c:pt idx="93">
                  <c:v>-2185647</c:v>
                </c:pt>
                <c:pt idx="94">
                  <c:v>398701</c:v>
                </c:pt>
                <c:pt idx="95">
                  <c:v>3366301</c:v>
                </c:pt>
                <c:pt idx="96">
                  <c:v>3033216</c:v>
                </c:pt>
                <c:pt idx="97">
                  <c:v>3063481</c:v>
                </c:pt>
                <c:pt idx="98">
                  <c:v>11108650</c:v>
                </c:pt>
                <c:pt idx="99">
                  <c:v>1664842</c:v>
                </c:pt>
                <c:pt idx="100">
                  <c:v>-23752</c:v>
                </c:pt>
                <c:pt idx="101">
                  <c:v>1554859</c:v>
                </c:pt>
                <c:pt idx="102">
                  <c:v>13231006</c:v>
                </c:pt>
                <c:pt idx="103">
                  <c:v>16093524</c:v>
                </c:pt>
                <c:pt idx="104">
                  <c:v>-1201611</c:v>
                </c:pt>
                <c:pt idx="105">
                  <c:v>7547527</c:v>
                </c:pt>
                <c:pt idx="106">
                  <c:v>19695495</c:v>
                </c:pt>
                <c:pt idx="107">
                  <c:v>#N/A</c:v>
                </c:pt>
                <c:pt idx="108">
                  <c:v>#N/A</c:v>
                </c:pt>
                <c:pt idx="109">
                  <c:v>-67920037</c:v>
                </c:pt>
                <c:pt idx="110">
                  <c:v>#N/A</c:v>
                </c:pt>
                <c:pt idx="111">
                  <c:v>209419578</c:v>
                </c:pt>
                <c:pt idx="112">
                  <c:v>41297640</c:v>
                </c:pt>
                <c:pt idx="113">
                  <c:v>7524071</c:v>
                </c:pt>
                <c:pt idx="114">
                  <c:v>2649712</c:v>
                </c:pt>
                <c:pt idx="115">
                  <c:v>11377952</c:v>
                </c:pt>
                <c:pt idx="116">
                  <c:v>424699</c:v>
                </c:pt>
                <c:pt idx="117">
                  <c:v>6233450</c:v>
                </c:pt>
                <c:pt idx="118">
                  <c:v>10588078</c:v>
                </c:pt>
                <c:pt idx="119">
                  <c:v>1797905</c:v>
                </c:pt>
                <c:pt idx="120">
                  <c:v>1748615</c:v>
                </c:pt>
                <c:pt idx="121">
                  <c:v>4027655</c:v>
                </c:pt>
                <c:pt idx="122">
                  <c:v>5285147</c:v>
                </c:pt>
                <c:pt idx="123">
                  <c:v>3105615</c:v>
                </c:pt>
                <c:pt idx="124">
                  <c:v>38420146304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宾夕法尼亚州!$AD$3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宾夕法尼亚州!$AA$4:$AA$129</c:f>
              <c:strCache>
                <c:ptCount val="125"/>
                <c:pt idx="0">
                  <c:v>(空白)</c:v>
                </c:pt>
                <c:pt idx="1">
                  <c:v>2019/7/14</c:v>
                </c:pt>
                <c:pt idx="2">
                  <c:v>2019/7/15</c:v>
                </c:pt>
                <c:pt idx="3">
                  <c:v>2019/7/16</c:v>
                </c:pt>
                <c:pt idx="4">
                  <c:v>2019/7/17</c:v>
                </c:pt>
                <c:pt idx="5">
                  <c:v>2019/7/18</c:v>
                </c:pt>
                <c:pt idx="6">
                  <c:v>2019/7/19</c:v>
                </c:pt>
                <c:pt idx="7">
                  <c:v>2019/7/20</c:v>
                </c:pt>
                <c:pt idx="8">
                  <c:v>2019/7/21</c:v>
                </c:pt>
                <c:pt idx="9">
                  <c:v>2019/7/22</c:v>
                </c:pt>
                <c:pt idx="10">
                  <c:v>2019/7/23</c:v>
                </c:pt>
                <c:pt idx="11">
                  <c:v>2019/7/24</c:v>
                </c:pt>
                <c:pt idx="12">
                  <c:v>2019/7/25</c:v>
                </c:pt>
                <c:pt idx="13">
                  <c:v>2019/7/26</c:v>
                </c:pt>
                <c:pt idx="14">
                  <c:v>2019/7/27</c:v>
                </c:pt>
                <c:pt idx="15">
                  <c:v>2019/7/28</c:v>
                </c:pt>
                <c:pt idx="16">
                  <c:v>2019/7/29</c:v>
                </c:pt>
                <c:pt idx="17">
                  <c:v>2019/7/30</c:v>
                </c:pt>
                <c:pt idx="18">
                  <c:v>2019/7/31</c:v>
                </c:pt>
                <c:pt idx="19">
                  <c:v>2019/8/1</c:v>
                </c:pt>
                <c:pt idx="20">
                  <c:v>2019/8/2</c:v>
                </c:pt>
                <c:pt idx="21">
                  <c:v>2019/8/3</c:v>
                </c:pt>
                <c:pt idx="22">
                  <c:v>2019/8/4</c:v>
                </c:pt>
                <c:pt idx="23">
                  <c:v>2019/8/5</c:v>
                </c:pt>
                <c:pt idx="24">
                  <c:v>2019/8/6</c:v>
                </c:pt>
                <c:pt idx="25">
                  <c:v>2019/8/7</c:v>
                </c:pt>
                <c:pt idx="26">
                  <c:v>2019/8/8</c:v>
                </c:pt>
                <c:pt idx="27">
                  <c:v>2019/8/9</c:v>
                </c:pt>
                <c:pt idx="28">
                  <c:v>2019/8/10</c:v>
                </c:pt>
                <c:pt idx="29">
                  <c:v>2019/8/11</c:v>
                </c:pt>
                <c:pt idx="30">
                  <c:v>2019/8/12</c:v>
                </c:pt>
                <c:pt idx="31">
                  <c:v>2019/8/13</c:v>
                </c:pt>
                <c:pt idx="32">
                  <c:v>2019/8/14</c:v>
                </c:pt>
                <c:pt idx="33">
                  <c:v>2019/8/15</c:v>
                </c:pt>
                <c:pt idx="34">
                  <c:v>2019/8/16</c:v>
                </c:pt>
                <c:pt idx="35">
                  <c:v>2019/8/17</c:v>
                </c:pt>
                <c:pt idx="36">
                  <c:v>2019/8/18</c:v>
                </c:pt>
                <c:pt idx="37">
                  <c:v>2019/8/19</c:v>
                </c:pt>
                <c:pt idx="38">
                  <c:v>2019/8/20</c:v>
                </c:pt>
                <c:pt idx="39">
                  <c:v>2019/8/21</c:v>
                </c:pt>
                <c:pt idx="40">
                  <c:v>2019/8/22</c:v>
                </c:pt>
                <c:pt idx="41">
                  <c:v>2019/8/23</c:v>
                </c:pt>
                <c:pt idx="42">
                  <c:v>2019/8/24</c:v>
                </c:pt>
                <c:pt idx="43">
                  <c:v>2019/8/25</c:v>
                </c:pt>
                <c:pt idx="44">
                  <c:v>2019/8/26</c:v>
                </c:pt>
                <c:pt idx="45">
                  <c:v>2019/8/27</c:v>
                </c:pt>
                <c:pt idx="46">
                  <c:v>2019/8/28</c:v>
                </c:pt>
                <c:pt idx="47">
                  <c:v>2019/8/29</c:v>
                </c:pt>
                <c:pt idx="48">
                  <c:v>2019/8/30</c:v>
                </c:pt>
                <c:pt idx="49">
                  <c:v>2019/8/31</c:v>
                </c:pt>
                <c:pt idx="50">
                  <c:v>2019/9/1</c:v>
                </c:pt>
                <c:pt idx="51">
                  <c:v>2019/9/2</c:v>
                </c:pt>
                <c:pt idx="52">
                  <c:v>2019/9/3</c:v>
                </c:pt>
                <c:pt idx="53">
                  <c:v>2019/9/4</c:v>
                </c:pt>
                <c:pt idx="54">
                  <c:v>2019/9/5</c:v>
                </c:pt>
                <c:pt idx="55">
                  <c:v>2019/9/6</c:v>
                </c:pt>
                <c:pt idx="56">
                  <c:v>2019/9/7</c:v>
                </c:pt>
                <c:pt idx="57">
                  <c:v>2019/9/8</c:v>
                </c:pt>
                <c:pt idx="58">
                  <c:v>2019/9/9</c:v>
                </c:pt>
                <c:pt idx="59">
                  <c:v>2019/9/10</c:v>
                </c:pt>
                <c:pt idx="60">
                  <c:v>2019/9/11</c:v>
                </c:pt>
                <c:pt idx="61">
                  <c:v>2019/9/12</c:v>
                </c:pt>
                <c:pt idx="62">
                  <c:v>2019/9/13</c:v>
                </c:pt>
                <c:pt idx="63">
                  <c:v>2019/9/14</c:v>
                </c:pt>
                <c:pt idx="64">
                  <c:v>2019/9/15</c:v>
                </c:pt>
                <c:pt idx="65">
                  <c:v>2019/9/16</c:v>
                </c:pt>
                <c:pt idx="66">
                  <c:v>2019/9/17</c:v>
                </c:pt>
                <c:pt idx="67">
                  <c:v>2019/9/18</c:v>
                </c:pt>
                <c:pt idx="68">
                  <c:v>2019/9/19</c:v>
                </c:pt>
                <c:pt idx="69">
                  <c:v>2019/9/20</c:v>
                </c:pt>
                <c:pt idx="70">
                  <c:v>2019/9/21</c:v>
                </c:pt>
                <c:pt idx="71">
                  <c:v>2019/9/22</c:v>
                </c:pt>
                <c:pt idx="72">
                  <c:v>2019/9/23</c:v>
                </c:pt>
                <c:pt idx="73">
                  <c:v>2019/9/24</c:v>
                </c:pt>
                <c:pt idx="74">
                  <c:v>2019/9/25</c:v>
                </c:pt>
                <c:pt idx="75">
                  <c:v>2019/9/26</c:v>
                </c:pt>
                <c:pt idx="76">
                  <c:v>2019/9/27</c:v>
                </c:pt>
                <c:pt idx="77">
                  <c:v>2019/9/28</c:v>
                </c:pt>
                <c:pt idx="78">
                  <c:v>2019/9/29</c:v>
                </c:pt>
                <c:pt idx="79">
                  <c:v>2019/10/1</c:v>
                </c:pt>
                <c:pt idx="80">
                  <c:v>2019/10/2</c:v>
                </c:pt>
                <c:pt idx="81">
                  <c:v>2019/10/3</c:v>
                </c:pt>
                <c:pt idx="82">
                  <c:v>2019/10/4</c:v>
                </c:pt>
                <c:pt idx="83">
                  <c:v>2019/10/5</c:v>
                </c:pt>
                <c:pt idx="84">
                  <c:v>2019/10/6</c:v>
                </c:pt>
                <c:pt idx="85">
                  <c:v>2019/10/7</c:v>
                </c:pt>
                <c:pt idx="86">
                  <c:v>2019/10/8</c:v>
                </c:pt>
                <c:pt idx="87">
                  <c:v>2019/10/9</c:v>
                </c:pt>
                <c:pt idx="88">
                  <c:v>2019/10/10</c:v>
                </c:pt>
                <c:pt idx="89">
                  <c:v>2019/10/11</c:v>
                </c:pt>
                <c:pt idx="90">
                  <c:v>2019/10/12</c:v>
                </c:pt>
                <c:pt idx="91">
                  <c:v>2019/10/13</c:v>
                </c:pt>
                <c:pt idx="92">
                  <c:v>2019/10/14</c:v>
                </c:pt>
                <c:pt idx="93">
                  <c:v>2019/10/15</c:v>
                </c:pt>
                <c:pt idx="94">
                  <c:v>2019/10/16</c:v>
                </c:pt>
                <c:pt idx="95">
                  <c:v>2019/10/17</c:v>
                </c:pt>
                <c:pt idx="96">
                  <c:v>2019/10/18</c:v>
                </c:pt>
                <c:pt idx="97">
                  <c:v>2019/10/19</c:v>
                </c:pt>
                <c:pt idx="98">
                  <c:v>2019/10/20</c:v>
                </c:pt>
                <c:pt idx="99">
                  <c:v>2019/10/21</c:v>
                </c:pt>
                <c:pt idx="100">
                  <c:v>2019/10/22</c:v>
                </c:pt>
                <c:pt idx="101">
                  <c:v>2019/10/23</c:v>
                </c:pt>
                <c:pt idx="102">
                  <c:v>2019/10/24</c:v>
                </c:pt>
                <c:pt idx="103">
                  <c:v>2019/10/25</c:v>
                </c:pt>
                <c:pt idx="104">
                  <c:v>2019/10/26</c:v>
                </c:pt>
                <c:pt idx="105">
                  <c:v>2019/10/27</c:v>
                </c:pt>
                <c:pt idx="106">
                  <c:v>2019/10/28</c:v>
                </c:pt>
                <c:pt idx="107">
                  <c:v>2019/10/29</c:v>
                </c:pt>
                <c:pt idx="108">
                  <c:v>2019/10/30</c:v>
                </c:pt>
                <c:pt idx="109">
                  <c:v>2019/10/31</c:v>
                </c:pt>
                <c:pt idx="110">
                  <c:v>2019/11/1</c:v>
                </c:pt>
                <c:pt idx="111">
                  <c:v>2019/11/2</c:v>
                </c:pt>
                <c:pt idx="112">
                  <c:v>2019/11/3</c:v>
                </c:pt>
                <c:pt idx="113">
                  <c:v>2019/11/4</c:v>
                </c:pt>
                <c:pt idx="114">
                  <c:v>2019/11/5</c:v>
                </c:pt>
                <c:pt idx="115">
                  <c:v>2019/11/6</c:v>
                </c:pt>
                <c:pt idx="116">
                  <c:v>2019/11/7</c:v>
                </c:pt>
                <c:pt idx="117">
                  <c:v>2019/11/8</c:v>
                </c:pt>
                <c:pt idx="118">
                  <c:v>2019/11/9</c:v>
                </c:pt>
                <c:pt idx="119">
                  <c:v>2019/11/10</c:v>
                </c:pt>
                <c:pt idx="120">
                  <c:v>2019/11/11</c:v>
                </c:pt>
                <c:pt idx="121">
                  <c:v>2019/11/12</c:v>
                </c:pt>
                <c:pt idx="122">
                  <c:v>2019/11/13</c:v>
                </c:pt>
                <c:pt idx="123">
                  <c:v>2019/11/14</c:v>
                </c:pt>
                <c:pt idx="124">
                  <c:v>2019/11/15</c:v>
                </c:pt>
              </c:strCache>
            </c:strRef>
          </c:cat>
          <c:val>
            <c:numRef>
              <c:f>宾夕法尼亚州!$AD$4:$AD$129</c:f>
              <c:numCache>
                <c:formatCode>General</c:formatCode>
                <c:ptCount val="125"/>
                <c:pt idx="1">
                  <c:v>-298588781</c:v>
                </c:pt>
                <c:pt idx="2">
                  <c:v>-368996916</c:v>
                </c:pt>
                <c:pt idx="3">
                  <c:v>-429529991</c:v>
                </c:pt>
                <c:pt idx="4">
                  <c:v>-488093588</c:v>
                </c:pt>
                <c:pt idx="5">
                  <c:v>-488871163</c:v>
                </c:pt>
                <c:pt idx="6">
                  <c:v>-478239102</c:v>
                </c:pt>
                <c:pt idx="7">
                  <c:v>-474290214</c:v>
                </c:pt>
                <c:pt idx="8">
                  <c:v>-484341221</c:v>
                </c:pt>
                <c:pt idx="9">
                  <c:v>-490432698</c:v>
                </c:pt>
                <c:pt idx="10">
                  <c:v>-488554032</c:v>
                </c:pt>
                <c:pt idx="11">
                  <c:v>-551282905</c:v>
                </c:pt>
                <c:pt idx="12">
                  <c:v>-596390766</c:v>
                </c:pt>
                <c:pt idx="13">
                  <c:v>-613864919</c:v>
                </c:pt>
                <c:pt idx="14">
                  <c:v>-611246989</c:v>
                </c:pt>
                <c:pt idx="15">
                  <c:v>-261267230</c:v>
                </c:pt>
                <c:pt idx="16">
                  <c:v>-181337525</c:v>
                </c:pt>
                <c:pt idx="17">
                  <c:v>-113610767</c:v>
                </c:pt>
                <c:pt idx="18">
                  <c:v>-38436988</c:v>
                </c:pt>
                <c:pt idx="19">
                  <c:v>34952614</c:v>
                </c:pt>
                <c:pt idx="20">
                  <c:v>84320000</c:v>
                </c:pt>
                <c:pt idx="21">
                  <c:v>85200785</c:v>
                </c:pt>
                <c:pt idx="22">
                  <c:v>205678375</c:v>
                </c:pt>
                <c:pt idx="23">
                  <c:v>42329504</c:v>
                </c:pt>
                <c:pt idx="24">
                  <c:v>34123053</c:v>
                </c:pt>
                <c:pt idx="25">
                  <c:v>32032850</c:v>
                </c:pt>
                <c:pt idx="26">
                  <c:v>32718979</c:v>
                </c:pt>
                <c:pt idx="27">
                  <c:v>20113444</c:v>
                </c:pt>
                <c:pt idx="28">
                  <c:v>-3895275</c:v>
                </c:pt>
                <c:pt idx="29">
                  <c:v>23931303</c:v>
                </c:pt>
                <c:pt idx="30">
                  <c:v>29764242</c:v>
                </c:pt>
                <c:pt idx="31">
                  <c:v>38512460</c:v>
                </c:pt>
                <c:pt idx="32">
                  <c:v>42239177</c:v>
                </c:pt>
                <c:pt idx="33">
                  <c:v>47584949</c:v>
                </c:pt>
                <c:pt idx="34">
                  <c:v>44701754</c:v>
                </c:pt>
                <c:pt idx="35">
                  <c:v>43657271</c:v>
                </c:pt>
                <c:pt idx="36">
                  <c:v>71215430</c:v>
                </c:pt>
                <c:pt idx="37">
                  <c:v>46611056</c:v>
                </c:pt>
                <c:pt idx="38">
                  <c:v>31065842</c:v>
                </c:pt>
                <c:pt idx="39">
                  <c:v>34746704</c:v>
                </c:pt>
                <c:pt idx="40">
                  <c:v>29869610</c:v>
                </c:pt>
                <c:pt idx="41">
                  <c:v>31215337</c:v>
                </c:pt>
                <c:pt idx="42">
                  <c:v>25418941</c:v>
                </c:pt>
                <c:pt idx="43">
                  <c:v>26614716</c:v>
                </c:pt>
                <c:pt idx="44">
                  <c:v>23866572</c:v>
                </c:pt>
                <c:pt idx="45">
                  <c:v>21599771</c:v>
                </c:pt>
                <c:pt idx="46">
                  <c:v>30137924</c:v>
                </c:pt>
                <c:pt idx="47">
                  <c:v>31580265</c:v>
                </c:pt>
                <c:pt idx="48">
                  <c:v>40364967</c:v>
                </c:pt>
                <c:pt idx="49">
                  <c:v>44608004</c:v>
                </c:pt>
                <c:pt idx="50">
                  <c:v>48850644</c:v>
                </c:pt>
                <c:pt idx="51">
                  <c:v>57299119</c:v>
                </c:pt>
                <c:pt idx="52">
                  <c:v>55158840</c:v>
                </c:pt>
                <c:pt idx="53">
                  <c:v>64425750</c:v>
                </c:pt>
                <c:pt idx="54">
                  <c:v>57929332</c:v>
                </c:pt>
                <c:pt idx="55">
                  <c:v>54747425</c:v>
                </c:pt>
                <c:pt idx="56">
                  <c:v>55615252</c:v>
                </c:pt>
                <c:pt idx="57">
                  <c:v>51011516</c:v>
                </c:pt>
                <c:pt idx="58">
                  <c:v>56507082</c:v>
                </c:pt>
                <c:pt idx="59">
                  <c:v>53209352</c:v>
                </c:pt>
                <c:pt idx="60">
                  <c:v>58535188</c:v>
                </c:pt>
                <c:pt idx="61">
                  <c:v>52521878</c:v>
                </c:pt>
                <c:pt idx="62">
                  <c:v>57177003</c:v>
                </c:pt>
                <c:pt idx="63">
                  <c:v>55162273</c:v>
                </c:pt>
                <c:pt idx="64">
                  <c:v>52241031</c:v>
                </c:pt>
                <c:pt idx="65">
                  <c:v>-12911654</c:v>
                </c:pt>
                <c:pt idx="66">
                  <c:v>-102382762</c:v>
                </c:pt>
                <c:pt idx="67">
                  <c:v>-164107779</c:v>
                </c:pt>
                <c:pt idx="68">
                  <c:v>57247375</c:v>
                </c:pt>
                <c:pt idx="69">
                  <c:v>-14513007</c:v>
                </c:pt>
                <c:pt idx="70">
                  <c:v>59706526</c:v>
                </c:pt>
                <c:pt idx="71">
                  <c:v>-6512185</c:v>
                </c:pt>
                <c:pt idx="72">
                  <c:v>64564506</c:v>
                </c:pt>
                <c:pt idx="73">
                  <c:v>92334433</c:v>
                </c:pt>
                <c:pt idx="74">
                  <c:v>209327106</c:v>
                </c:pt>
                <c:pt idx="75">
                  <c:v>268301592</c:v>
                </c:pt>
                <c:pt idx="76">
                  <c:v>45417478</c:v>
                </c:pt>
                <c:pt idx="77">
                  <c:v>116488047</c:v>
                </c:pt>
                <c:pt idx="78">
                  <c:v>44590309</c:v>
                </c:pt>
                <c:pt idx="79">
                  <c:v>80308010</c:v>
                </c:pt>
                <c:pt idx="80">
                  <c:v>279751660</c:v>
                </c:pt>
                <c:pt idx="81">
                  <c:v>33587567</c:v>
                </c:pt>
                <c:pt idx="82">
                  <c:v>37312682</c:v>
                </c:pt>
                <c:pt idx="83">
                  <c:v>34409282</c:v>
                </c:pt>
                <c:pt idx="84">
                  <c:v>38219557</c:v>
                </c:pt>
                <c:pt idx="85">
                  <c:v>35198814</c:v>
                </c:pt>
                <c:pt idx="86">
                  <c:v>34646737</c:v>
                </c:pt>
                <c:pt idx="87">
                  <c:v>34575173</c:v>
                </c:pt>
                <c:pt idx="88">
                  <c:v>45997413</c:v>
                </c:pt>
                <c:pt idx="89">
                  <c:v>43578920</c:v>
                </c:pt>
                <c:pt idx="90">
                  <c:v>33469157</c:v>
                </c:pt>
                <c:pt idx="91">
                  <c:v>40043475</c:v>
                </c:pt>
                <c:pt idx="92">
                  <c:v>32791220</c:v>
                </c:pt>
                <c:pt idx="93">
                  <c:v>24887254</c:v>
                </c:pt>
                <c:pt idx="94">
                  <c:v>26663772</c:v>
                </c:pt>
                <c:pt idx="95">
                  <c:v>21566970</c:v>
                </c:pt>
                <c:pt idx="96">
                  <c:v>11303424</c:v>
                </c:pt>
                <c:pt idx="97">
                  <c:v>14453650</c:v>
                </c:pt>
                <c:pt idx="98">
                  <c:v>18945436</c:v>
                </c:pt>
                <c:pt idx="99">
                  <c:v>18783236</c:v>
                </c:pt>
                <c:pt idx="100">
                  <c:v>16283423</c:v>
                </c:pt>
                <c:pt idx="101">
                  <c:v>19945915</c:v>
                </c:pt>
                <c:pt idx="102">
                  <c:v>29115728</c:v>
                </c:pt>
                <c:pt idx="103">
                  <c:v>31418764</c:v>
                </c:pt>
                <c:pt idx="104">
                  <c:v>29220264</c:v>
                </c:pt>
                <c:pt idx="105">
                  <c:v>34905921</c:v>
                </c:pt>
                <c:pt idx="106">
                  <c:v>36040501</c:v>
                </c:pt>
                <c:pt idx="107">
                  <c:v>-19993582</c:v>
                </c:pt>
                <c:pt idx="108">
                  <c:v>-63449069</c:v>
                </c:pt>
                <c:pt idx="109">
                  <c:v>-132845951</c:v>
                </c:pt>
                <c:pt idx="110">
                  <c:v>56063591</c:v>
                </c:pt>
                <c:pt idx="111">
                  <c:v>60480103</c:v>
                </c:pt>
                <c:pt idx="112">
                  <c:v>69013727</c:v>
                </c:pt>
                <c:pt idx="113">
                  <c:v>67788660</c:v>
                </c:pt>
                <c:pt idx="114">
                  <c:v>80411381</c:v>
                </c:pt>
                <c:pt idx="115">
                  <c:v>127005816</c:v>
                </c:pt>
                <c:pt idx="116">
                  <c:v>170807988</c:v>
                </c:pt>
                <c:pt idx="117">
                  <c:v>244536776</c:v>
                </c:pt>
                <c:pt idx="118">
                  <c:v>74132152</c:v>
                </c:pt>
                <c:pt idx="119">
                  <c:v>41964430</c:v>
                </c:pt>
                <c:pt idx="120">
                  <c:v>34583127</c:v>
                </c:pt>
                <c:pt idx="121">
                  <c:v>31086711</c:v>
                </c:pt>
                <c:pt idx="122">
                  <c:v>29694491</c:v>
                </c:pt>
                <c:pt idx="123">
                  <c:v>21953040</c:v>
                </c:pt>
                <c:pt idx="12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5338010"/>
        <c:axId val="418029738"/>
      </c:lineChart>
      <c:catAx>
        <c:axId val="653380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029738"/>
        <c:crosses val="autoZero"/>
        <c:auto val="1"/>
        <c:lblAlgn val="ctr"/>
        <c:lblOffset val="100"/>
        <c:noMultiLvlLbl val="0"/>
      </c:catAx>
      <c:valAx>
        <c:axId val="418029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380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Tycoon计算.xlsx]Barrio!数据透视表27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Barrio!$AB$3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Barrio!$AB$4:$AB$103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-56796433</c:v>
                </c:pt>
                <c:pt idx="5">
                  <c:v>-104106138</c:v>
                </c:pt>
                <c:pt idx="6">
                  <c:v>-52914423</c:v>
                </c:pt>
                <c:pt idx="7">
                  <c:v>-84546239</c:v>
                </c:pt>
                <c:pt idx="8">
                  <c:v>-63052942</c:v>
                </c:pt>
                <c:pt idx="9">
                  <c:v>-102248227</c:v>
                </c:pt>
                <c:pt idx="10">
                  <c:v>-82607770</c:v>
                </c:pt>
                <c:pt idx="11">
                  <c:v>-57599199</c:v>
                </c:pt>
                <c:pt idx="12">
                  <c:v>-93820586</c:v>
                </c:pt>
                <c:pt idx="13">
                  <c:v>-50755122</c:v>
                </c:pt>
                <c:pt idx="14">
                  <c:v>-97449654</c:v>
                </c:pt>
                <c:pt idx="15">
                  <c:v>-52699789</c:v>
                </c:pt>
                <c:pt idx="16">
                  <c:v>-91692270</c:v>
                </c:pt>
                <c:pt idx="17">
                  <c:v>-52088560</c:v>
                </c:pt>
                <c:pt idx="18">
                  <c:v>-101514188</c:v>
                </c:pt>
                <c:pt idx="19">
                  <c:v>-53754934</c:v>
                </c:pt>
                <c:pt idx="20">
                  <c:v>-84233583</c:v>
                </c:pt>
                <c:pt idx="21">
                  <c:v>-48924251</c:v>
                </c:pt>
                <c:pt idx="22">
                  <c:v>-60250863</c:v>
                </c:pt>
                <c:pt idx="23">
                  <c:v>-76114093</c:v>
                </c:pt>
                <c:pt idx="24">
                  <c:v>-59183325</c:v>
                </c:pt>
                <c:pt idx="25">
                  <c:v>-48424001</c:v>
                </c:pt>
                <c:pt idx="26">
                  <c:v>-48613285</c:v>
                </c:pt>
                <c:pt idx="27">
                  <c:v>-96639001</c:v>
                </c:pt>
                <c:pt idx="28">
                  <c:v>-89796050</c:v>
                </c:pt>
                <c:pt idx="29">
                  <c:v>-71626488</c:v>
                </c:pt>
                <c:pt idx="30">
                  <c:v>-53754934</c:v>
                </c:pt>
                <c:pt idx="31">
                  <c:v>-72238843</c:v>
                </c:pt>
                <c:pt idx="32">
                  <c:v>-54009565</c:v>
                </c:pt>
                <c:pt idx="33">
                  <c:v>-84763690</c:v>
                </c:pt>
                <c:pt idx="34">
                  <c:v>-83057445</c:v>
                </c:pt>
                <c:pt idx="35">
                  <c:v>-53486782</c:v>
                </c:pt>
                <c:pt idx="36">
                  <c:v>-58696595</c:v>
                </c:pt>
                <c:pt idx="37">
                  <c:v>-105999540</c:v>
                </c:pt>
                <c:pt idx="38">
                  <c:v>-89322278</c:v>
                </c:pt>
                <c:pt idx="39">
                  <c:v>-89365090</c:v>
                </c:pt>
                <c:pt idx="40">
                  <c:v>-58742226</c:v>
                </c:pt>
                <c:pt idx="41">
                  <c:v>-55041050</c:v>
                </c:pt>
                <c:pt idx="42">
                  <c:v>-101378422</c:v>
                </c:pt>
                <c:pt idx="43">
                  <c:v>-87107769</c:v>
                </c:pt>
                <c:pt idx="44">
                  <c:v>-48145708</c:v>
                </c:pt>
                <c:pt idx="45">
                  <c:v>-63278842</c:v>
                </c:pt>
                <c:pt idx="46">
                  <c:v>-60380997</c:v>
                </c:pt>
                <c:pt idx="47">
                  <c:v>-102485958</c:v>
                </c:pt>
                <c:pt idx="48">
                  <c:v>-84696652</c:v>
                </c:pt>
                <c:pt idx="49">
                  <c:v>-51403532</c:v>
                </c:pt>
                <c:pt idx="50">
                  <c:v>-49454922</c:v>
                </c:pt>
                <c:pt idx="51">
                  <c:v>-48612722</c:v>
                </c:pt>
                <c:pt idx="52">
                  <c:v>-95495975</c:v>
                </c:pt>
                <c:pt idx="53">
                  <c:v>-51578733</c:v>
                </c:pt>
                <c:pt idx="54">
                  <c:v>-60712807</c:v>
                </c:pt>
                <c:pt idx="55">
                  <c:v>-109582977</c:v>
                </c:pt>
                <c:pt idx="56">
                  <c:v>-95966930</c:v>
                </c:pt>
                <c:pt idx="57">
                  <c:v>-79872730</c:v>
                </c:pt>
                <c:pt idx="58">
                  <c:v>-52574162</c:v>
                </c:pt>
                <c:pt idx="59">
                  <c:v>-75178377</c:v>
                </c:pt>
                <c:pt idx="60">
                  <c:v>-69315084</c:v>
                </c:pt>
                <c:pt idx="61">
                  <c:v>-115859766</c:v>
                </c:pt>
                <c:pt idx="62">
                  <c:v>-62774649</c:v>
                </c:pt>
                <c:pt idx="63">
                  <c:v>-93799180</c:v>
                </c:pt>
                <c:pt idx="64">
                  <c:v>-48804259</c:v>
                </c:pt>
                <c:pt idx="65">
                  <c:v>-94922489</c:v>
                </c:pt>
                <c:pt idx="66">
                  <c:v>-51411982</c:v>
                </c:pt>
                <c:pt idx="67">
                  <c:v>-49028470</c:v>
                </c:pt>
                <c:pt idx="68">
                  <c:v>-48307952</c:v>
                </c:pt>
                <c:pt idx="69">
                  <c:v>-50452606</c:v>
                </c:pt>
                <c:pt idx="70">
                  <c:v>-96199591</c:v>
                </c:pt>
                <c:pt idx="71">
                  <c:v>-53098074</c:v>
                </c:pt>
                <c:pt idx="72">
                  <c:v>-97319522</c:v>
                </c:pt>
                <c:pt idx="73">
                  <c:v>-91312575</c:v>
                </c:pt>
                <c:pt idx="74">
                  <c:v>-56901214</c:v>
                </c:pt>
                <c:pt idx="75">
                  <c:v>-62406784</c:v>
                </c:pt>
                <c:pt idx="76">
                  <c:v>-53931261</c:v>
                </c:pt>
                <c:pt idx="77">
                  <c:v>-49312959</c:v>
                </c:pt>
                <c:pt idx="78">
                  <c:v>-86551182</c:v>
                </c:pt>
                <c:pt idx="79">
                  <c:v>-62642826</c:v>
                </c:pt>
                <c:pt idx="80">
                  <c:v>-47898400</c:v>
                </c:pt>
                <c:pt idx="81">
                  <c:v>-54779095</c:v>
                </c:pt>
                <c:pt idx="82">
                  <c:v>-49204234</c:v>
                </c:pt>
                <c:pt idx="83">
                  <c:v>-59372046</c:v>
                </c:pt>
                <c:pt idx="84">
                  <c:v>-107248476</c:v>
                </c:pt>
                <c:pt idx="85">
                  <c:v>-79871603</c:v>
                </c:pt>
                <c:pt idx="86">
                  <c:v>-62242288</c:v>
                </c:pt>
                <c:pt idx="87">
                  <c:v>-104672299</c:v>
                </c:pt>
                <c:pt idx="88">
                  <c:v>-49747298</c:v>
                </c:pt>
                <c:pt idx="89">
                  <c:v>-90447840</c:v>
                </c:pt>
                <c:pt idx="90">
                  <c:v>-49527030</c:v>
                </c:pt>
                <c:pt idx="91">
                  <c:v>-59210366</c:v>
                </c:pt>
                <c:pt idx="92">
                  <c:v>-55444404</c:v>
                </c:pt>
                <c:pt idx="93">
                  <c:v>-76558008</c:v>
                </c:pt>
                <c:pt idx="94">
                  <c:v>-90012938</c:v>
                </c:pt>
                <c:pt idx="95">
                  <c:v>-68749485</c:v>
                </c:pt>
                <c:pt idx="96">
                  <c:v>-40716879</c:v>
                </c:pt>
                <c:pt idx="97">
                  <c:v>-60382687</c:v>
                </c:pt>
                <c:pt idx="98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Barrio!$AC$3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Barrio!$AC$4:$AC$103</c:f>
              <c:numCache>
                <c:formatCode>General</c:formatCode>
                <c:ptCount val="99"/>
                <c:pt idx="1">
                  <c:v>-40476894</c:v>
                </c:pt>
                <c:pt idx="2">
                  <c:v>-59875113</c:v>
                </c:pt>
                <c:pt idx="3">
                  <c:v>-99103071</c:v>
                </c:pt>
                <c:pt idx="4">
                  <c:v>139134882</c:v>
                </c:pt>
                <c:pt idx="5">
                  <c:v>147344791</c:v>
                </c:pt>
                <c:pt idx="6">
                  <c:v>3183066</c:v>
                </c:pt>
                <c:pt idx="7">
                  <c:v>3758994</c:v>
                </c:pt>
                <c:pt idx="8">
                  <c:v>7611422</c:v>
                </c:pt>
                <c:pt idx="9">
                  <c:v>15271968</c:v>
                </c:pt>
                <c:pt idx="10">
                  <c:v>7365544</c:v>
                </c:pt>
                <c:pt idx="11">
                  <c:v>7376804</c:v>
                </c:pt>
                <c:pt idx="12">
                  <c:v>5623522</c:v>
                </c:pt>
                <c:pt idx="13">
                  <c:v>6883216</c:v>
                </c:pt>
                <c:pt idx="14">
                  <c:v>9361315</c:v>
                </c:pt>
                <c:pt idx="15">
                  <c:v>8768996</c:v>
                </c:pt>
                <c:pt idx="16">
                  <c:v>13105510</c:v>
                </c:pt>
                <c:pt idx="17">
                  <c:v>3168919</c:v>
                </c:pt>
                <c:pt idx="18">
                  <c:v>8617662</c:v>
                </c:pt>
                <c:pt idx="19">
                  <c:v>6020759</c:v>
                </c:pt>
                <c:pt idx="20">
                  <c:v>6660666</c:v>
                </c:pt>
                <c:pt idx="21">
                  <c:v>4421230</c:v>
                </c:pt>
                <c:pt idx="22">
                  <c:v>3249669</c:v>
                </c:pt>
                <c:pt idx="23">
                  <c:v>3055852</c:v>
                </c:pt>
                <c:pt idx="24">
                  <c:v>10725655</c:v>
                </c:pt>
                <c:pt idx="25">
                  <c:v>-356258</c:v>
                </c:pt>
                <c:pt idx="26">
                  <c:v>843632</c:v>
                </c:pt>
                <c:pt idx="27">
                  <c:v>5815187</c:v>
                </c:pt>
                <c:pt idx="28">
                  <c:v>6332887</c:v>
                </c:pt>
                <c:pt idx="29">
                  <c:v>10989159</c:v>
                </c:pt>
                <c:pt idx="30">
                  <c:v>2860702</c:v>
                </c:pt>
                <c:pt idx="31">
                  <c:v>#N/A</c:v>
                </c:pt>
                <c:pt idx="32">
                  <c:v>#N/A</c:v>
                </c:pt>
                <c:pt idx="33">
                  <c:v>-84763690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12973797</c:v>
                </c:pt>
                <c:pt idx="38">
                  <c:v>#N/A</c:v>
                </c:pt>
                <c:pt idx="39">
                  <c:v>#N/A</c:v>
                </c:pt>
                <c:pt idx="40">
                  <c:v>45382408</c:v>
                </c:pt>
                <c:pt idx="41">
                  <c:v>-492919</c:v>
                </c:pt>
                <c:pt idx="42">
                  <c:v>813292</c:v>
                </c:pt>
                <c:pt idx="43">
                  <c:v>5863944</c:v>
                </c:pt>
                <c:pt idx="44">
                  <c:v>6302203</c:v>
                </c:pt>
                <c:pt idx="45">
                  <c:v>6250388</c:v>
                </c:pt>
                <c:pt idx="46">
                  <c:v>3697135</c:v>
                </c:pt>
                <c:pt idx="47">
                  <c:v>10361034</c:v>
                </c:pt>
                <c:pt idx="48">
                  <c:v>10535984</c:v>
                </c:pt>
                <c:pt idx="49">
                  <c:v>5607863</c:v>
                </c:pt>
                <c:pt idx="50">
                  <c:v>6739532</c:v>
                </c:pt>
                <c:pt idx="51">
                  <c:v>-983542</c:v>
                </c:pt>
                <c:pt idx="52">
                  <c:v>3917947</c:v>
                </c:pt>
                <c:pt idx="53">
                  <c:v>456722</c:v>
                </c:pt>
                <c:pt idx="54">
                  <c:v>9830290</c:v>
                </c:pt>
                <c:pt idx="55">
                  <c:v>10920634</c:v>
                </c:pt>
                <c:pt idx="56">
                  <c:v>8489252</c:v>
                </c:pt>
                <c:pt idx="57">
                  <c:v>10131642</c:v>
                </c:pt>
                <c:pt idx="58">
                  <c:v>4654196</c:v>
                </c:pt>
                <c:pt idx="59">
                  <c:v>10887513</c:v>
                </c:pt>
                <c:pt idx="60">
                  <c:v>7166698</c:v>
                </c:pt>
                <c:pt idx="61">
                  <c:v>13397220</c:v>
                </c:pt>
                <c:pt idx="62">
                  <c:v>4450270</c:v>
                </c:pt>
                <c:pt idx="63">
                  <c:v>10606004</c:v>
                </c:pt>
                <c:pt idx="64">
                  <c:v>5735907</c:v>
                </c:pt>
                <c:pt idx="65">
                  <c:v>6200733</c:v>
                </c:pt>
                <c:pt idx="66">
                  <c:v>2955492</c:v>
                </c:pt>
                <c:pt idx="67">
                  <c:v>4466811</c:v>
                </c:pt>
                <c:pt idx="68">
                  <c:v>5882778</c:v>
                </c:pt>
                <c:pt idx="69">
                  <c:v>8356595</c:v>
                </c:pt>
                <c:pt idx="70">
                  <c:v>10928471</c:v>
                </c:pt>
                <c:pt idx="71">
                  <c:v>-941687</c:v>
                </c:pt>
                <c:pt idx="72">
                  <c:v>5625323</c:v>
                </c:pt>
                <c:pt idx="73">
                  <c:v>14889746</c:v>
                </c:pt>
                <c:pt idx="74">
                  <c:v>#N/A</c:v>
                </c:pt>
                <c:pt idx="75">
                  <c:v>#N/A</c:v>
                </c:pt>
                <c:pt idx="76">
                  <c:v>-53931261</c:v>
                </c:pt>
                <c:pt idx="77">
                  <c:v>#N/A</c:v>
                </c:pt>
                <c:pt idx="78">
                  <c:v>156491674</c:v>
                </c:pt>
                <c:pt idx="79">
                  <c:v>26834641</c:v>
                </c:pt>
                <c:pt idx="80">
                  <c:v>7587288</c:v>
                </c:pt>
                <c:pt idx="81">
                  <c:v>8139185</c:v>
                </c:pt>
                <c:pt idx="82">
                  <c:v>-136808</c:v>
                </c:pt>
                <c:pt idx="83">
                  <c:v>8574200</c:v>
                </c:pt>
                <c:pt idx="84">
                  <c:v>10421190</c:v>
                </c:pt>
                <c:pt idx="85">
                  <c:v>5354105</c:v>
                </c:pt>
                <c:pt idx="86">
                  <c:v>-434965</c:v>
                </c:pt>
                <c:pt idx="87">
                  <c:v>4141635</c:v>
                </c:pt>
                <c:pt idx="88">
                  <c:v>6840315</c:v>
                </c:pt>
                <c:pt idx="89">
                  <c:v>8606184</c:v>
                </c:pt>
                <c:pt idx="90">
                  <c:v>2622477</c:v>
                </c:pt>
                <c:pt idx="91">
                  <c:v>-216285</c:v>
                </c:pt>
                <c:pt idx="92">
                  <c:v>4940013</c:v>
                </c:pt>
                <c:pt idx="93">
                  <c:v>7945707</c:v>
                </c:pt>
                <c:pt idx="94">
                  <c:v>13401641</c:v>
                </c:pt>
                <c:pt idx="95">
                  <c:v>5948275</c:v>
                </c:pt>
                <c:pt idx="96">
                  <c:v>2690441</c:v>
                </c:pt>
                <c:pt idx="97">
                  <c:v>1991717</c:v>
                </c:pt>
                <c:pt idx="98">
                  <c:v>13507886000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Barrio!$AD$3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Barrio!$AA$4:$AA$103</c:f>
              <c:strCache>
                <c:ptCount val="99"/>
                <c:pt idx="0">
                  <c:v>(空白)</c:v>
                </c:pt>
                <c:pt idx="1">
                  <c:v>2019/8/17</c:v>
                </c:pt>
                <c:pt idx="2">
                  <c:v>2019/8/18</c:v>
                </c:pt>
                <c:pt idx="3">
                  <c:v>2019/8/19</c:v>
                </c:pt>
                <c:pt idx="4">
                  <c:v>2019/8/20</c:v>
                </c:pt>
                <c:pt idx="5">
                  <c:v>2019/8/21</c:v>
                </c:pt>
                <c:pt idx="6">
                  <c:v>2019/8/22</c:v>
                </c:pt>
                <c:pt idx="7">
                  <c:v>2019/8/23</c:v>
                </c:pt>
                <c:pt idx="8">
                  <c:v>2019/8/24</c:v>
                </c:pt>
                <c:pt idx="9">
                  <c:v>2019/8/25</c:v>
                </c:pt>
                <c:pt idx="10">
                  <c:v>2019/8/26</c:v>
                </c:pt>
                <c:pt idx="11">
                  <c:v>2019/8/27</c:v>
                </c:pt>
                <c:pt idx="12">
                  <c:v>2019/8/28</c:v>
                </c:pt>
                <c:pt idx="13">
                  <c:v>2019/8/29</c:v>
                </c:pt>
                <c:pt idx="14">
                  <c:v>2019/8/30</c:v>
                </c:pt>
                <c:pt idx="15">
                  <c:v>2019/8/31</c:v>
                </c:pt>
                <c:pt idx="16">
                  <c:v>2019/9/1</c:v>
                </c:pt>
                <c:pt idx="17">
                  <c:v>2019/9/2</c:v>
                </c:pt>
                <c:pt idx="18">
                  <c:v>2019/9/3</c:v>
                </c:pt>
                <c:pt idx="19">
                  <c:v>2019/9/4</c:v>
                </c:pt>
                <c:pt idx="20">
                  <c:v>2019/9/5</c:v>
                </c:pt>
                <c:pt idx="21">
                  <c:v>2019/9/6</c:v>
                </c:pt>
                <c:pt idx="22">
                  <c:v>2019/9/7</c:v>
                </c:pt>
                <c:pt idx="23">
                  <c:v>2019/9/8</c:v>
                </c:pt>
                <c:pt idx="24">
                  <c:v>2019/9/9</c:v>
                </c:pt>
                <c:pt idx="25">
                  <c:v>2019/9/10</c:v>
                </c:pt>
                <c:pt idx="26">
                  <c:v>2019/9/11</c:v>
                </c:pt>
                <c:pt idx="27">
                  <c:v>2019/9/12</c:v>
                </c:pt>
                <c:pt idx="28">
                  <c:v>2019/9/13</c:v>
                </c:pt>
                <c:pt idx="29">
                  <c:v>2019/9/14</c:v>
                </c:pt>
                <c:pt idx="30">
                  <c:v>2019/9/15</c:v>
                </c:pt>
                <c:pt idx="31">
                  <c:v>2019/9/16</c:v>
                </c:pt>
                <c:pt idx="32">
                  <c:v>2019/9/17</c:v>
                </c:pt>
                <c:pt idx="33">
                  <c:v>2019/9/18</c:v>
                </c:pt>
                <c:pt idx="34">
                  <c:v>2019/9/19</c:v>
                </c:pt>
                <c:pt idx="35">
                  <c:v>2019/9/20</c:v>
                </c:pt>
                <c:pt idx="36">
                  <c:v>2019/9/21</c:v>
                </c:pt>
                <c:pt idx="37">
                  <c:v>2019/9/22</c:v>
                </c:pt>
                <c:pt idx="38">
                  <c:v>2019/9/23</c:v>
                </c:pt>
                <c:pt idx="39">
                  <c:v>2019/9/24</c:v>
                </c:pt>
                <c:pt idx="40">
                  <c:v>2019/9/25</c:v>
                </c:pt>
                <c:pt idx="41">
                  <c:v>2019/9/26</c:v>
                </c:pt>
                <c:pt idx="42">
                  <c:v>2019/9/27</c:v>
                </c:pt>
                <c:pt idx="43">
                  <c:v>2019/9/28</c:v>
                </c:pt>
                <c:pt idx="44">
                  <c:v>2019/9/29</c:v>
                </c:pt>
                <c:pt idx="45">
                  <c:v>2019/9/30</c:v>
                </c:pt>
                <c:pt idx="46">
                  <c:v>2019/10/1</c:v>
                </c:pt>
                <c:pt idx="47">
                  <c:v>2019/10/2</c:v>
                </c:pt>
                <c:pt idx="48">
                  <c:v>2019/10/3</c:v>
                </c:pt>
                <c:pt idx="49">
                  <c:v>2019/10/4</c:v>
                </c:pt>
                <c:pt idx="50">
                  <c:v>2019/10/5</c:v>
                </c:pt>
                <c:pt idx="51">
                  <c:v>2019/10/6</c:v>
                </c:pt>
                <c:pt idx="52">
                  <c:v>2019/10/7</c:v>
                </c:pt>
                <c:pt idx="53">
                  <c:v>2019/10/8</c:v>
                </c:pt>
                <c:pt idx="54">
                  <c:v>2019/10/9</c:v>
                </c:pt>
                <c:pt idx="55">
                  <c:v>2019/10/10</c:v>
                </c:pt>
                <c:pt idx="56">
                  <c:v>2019/10/11</c:v>
                </c:pt>
                <c:pt idx="57">
                  <c:v>2019/10/12</c:v>
                </c:pt>
                <c:pt idx="58">
                  <c:v>2019/10/13</c:v>
                </c:pt>
                <c:pt idx="59">
                  <c:v>2019/10/14</c:v>
                </c:pt>
                <c:pt idx="60">
                  <c:v>2019/10/15</c:v>
                </c:pt>
                <c:pt idx="61">
                  <c:v>2019/10/16</c:v>
                </c:pt>
                <c:pt idx="62">
                  <c:v>2019/10/17</c:v>
                </c:pt>
                <c:pt idx="63">
                  <c:v>2019/10/18</c:v>
                </c:pt>
                <c:pt idx="64">
                  <c:v>2019/10/19</c:v>
                </c:pt>
                <c:pt idx="65">
                  <c:v>2019/10/20</c:v>
                </c:pt>
                <c:pt idx="66">
                  <c:v>2019/10/21</c:v>
                </c:pt>
                <c:pt idx="67">
                  <c:v>2019/10/22</c:v>
                </c:pt>
                <c:pt idx="68">
                  <c:v>2019/10/23</c:v>
                </c:pt>
                <c:pt idx="69">
                  <c:v>2019/10/24</c:v>
                </c:pt>
                <c:pt idx="70">
                  <c:v>2019/10/25</c:v>
                </c:pt>
                <c:pt idx="71">
                  <c:v>2019/10/26</c:v>
                </c:pt>
                <c:pt idx="72">
                  <c:v>2019/10/27</c:v>
                </c:pt>
                <c:pt idx="73">
                  <c:v>2019/10/28</c:v>
                </c:pt>
                <c:pt idx="74">
                  <c:v>2019/10/29</c:v>
                </c:pt>
                <c:pt idx="75">
                  <c:v>2019/10/30</c:v>
                </c:pt>
                <c:pt idx="76">
                  <c:v>2019/10/31</c:v>
                </c:pt>
                <c:pt idx="77">
                  <c:v>2019/11/1</c:v>
                </c:pt>
                <c:pt idx="78">
                  <c:v>2019/11/2</c:v>
                </c:pt>
                <c:pt idx="79">
                  <c:v>2019/11/3</c:v>
                </c:pt>
                <c:pt idx="80">
                  <c:v>2019/11/4</c:v>
                </c:pt>
                <c:pt idx="81">
                  <c:v>2019/11/5</c:v>
                </c:pt>
                <c:pt idx="82">
                  <c:v>2019/11/6</c:v>
                </c:pt>
                <c:pt idx="83">
                  <c:v>2019/11/7</c:v>
                </c:pt>
                <c:pt idx="84">
                  <c:v>2019/11/8</c:v>
                </c:pt>
                <c:pt idx="85">
                  <c:v>2019/11/9</c:v>
                </c:pt>
                <c:pt idx="86">
                  <c:v>2019/11/10</c:v>
                </c:pt>
                <c:pt idx="87">
                  <c:v>2019/11/11</c:v>
                </c:pt>
                <c:pt idx="88">
                  <c:v>2019/11/12</c:v>
                </c:pt>
                <c:pt idx="89">
                  <c:v>2019/11/13</c:v>
                </c:pt>
                <c:pt idx="90">
                  <c:v>2019/11/14</c:v>
                </c:pt>
                <c:pt idx="91">
                  <c:v>2019/11/15</c:v>
                </c:pt>
                <c:pt idx="92">
                  <c:v>2019/11/16</c:v>
                </c:pt>
                <c:pt idx="93">
                  <c:v>2019/11/17</c:v>
                </c:pt>
                <c:pt idx="94">
                  <c:v>2019/11/18</c:v>
                </c:pt>
                <c:pt idx="95">
                  <c:v>2019/11/19</c:v>
                </c:pt>
                <c:pt idx="96">
                  <c:v>2019/11/20</c:v>
                </c:pt>
                <c:pt idx="97">
                  <c:v>2019/11/21</c:v>
                </c:pt>
                <c:pt idx="98">
                  <c:v>2019/11/22</c:v>
                </c:pt>
              </c:strCache>
            </c:strRef>
          </c:cat>
          <c:val>
            <c:numRef>
              <c:f>Barrio!$AD$4:$AD$103</c:f>
              <c:numCache>
                <c:formatCode>General</c:formatCode>
                <c:ptCount val="99"/>
                <c:pt idx="1">
                  <c:v>-40476894</c:v>
                </c:pt>
                <c:pt idx="2">
                  <c:v>-100352007</c:v>
                </c:pt>
                <c:pt idx="3">
                  <c:v>-139579965</c:v>
                </c:pt>
                <c:pt idx="4">
                  <c:v>-445083</c:v>
                </c:pt>
                <c:pt idx="5">
                  <c:v>7764826</c:v>
                </c:pt>
                <c:pt idx="6">
                  <c:v>10947892</c:v>
                </c:pt>
                <c:pt idx="7">
                  <c:v>12460629</c:v>
                </c:pt>
                <c:pt idx="8">
                  <c:v>20072051</c:v>
                </c:pt>
                <c:pt idx="9">
                  <c:v>67948311</c:v>
                </c:pt>
                <c:pt idx="10">
                  <c:v>137941640</c:v>
                </c:pt>
                <c:pt idx="11">
                  <c:v>174394364</c:v>
                </c:pt>
                <c:pt idx="12">
                  <c:v>35635853</c:v>
                </c:pt>
                <c:pt idx="13">
                  <c:v>33372351</c:v>
                </c:pt>
                <c:pt idx="14">
                  <c:v>33604193</c:v>
                </c:pt>
                <c:pt idx="15">
                  <c:v>40860452</c:v>
                </c:pt>
                <c:pt idx="16">
                  <c:v>37585544</c:v>
                </c:pt>
                <c:pt idx="17">
                  <c:v>33355097</c:v>
                </c:pt>
                <c:pt idx="18">
                  <c:v>36708009</c:v>
                </c:pt>
                <c:pt idx="19">
                  <c:v>37481617</c:v>
                </c:pt>
                <c:pt idx="20">
                  <c:v>37745153</c:v>
                </c:pt>
                <c:pt idx="21">
                  <c:v>35283167</c:v>
                </c:pt>
                <c:pt idx="22">
                  <c:v>36054737</c:v>
                </c:pt>
                <c:pt idx="23">
                  <c:v>30056003</c:v>
                </c:pt>
                <c:pt idx="24">
                  <c:v>36445144</c:v>
                </c:pt>
                <c:pt idx="25">
                  <c:v>32919967</c:v>
                </c:pt>
                <c:pt idx="26">
                  <c:v>28314856</c:v>
                </c:pt>
                <c:pt idx="27">
                  <c:v>27265652</c:v>
                </c:pt>
                <c:pt idx="28">
                  <c:v>27987077</c:v>
                </c:pt>
                <c:pt idx="29">
                  <c:v>31590927</c:v>
                </c:pt>
                <c:pt idx="30">
                  <c:v>31122880</c:v>
                </c:pt>
                <c:pt idx="31">
                  <c:v>-17605622</c:v>
                </c:pt>
                <c:pt idx="32">
                  <c:v>-92713711</c:v>
                </c:pt>
                <c:pt idx="33">
                  <c:v>-136177236</c:v>
                </c:pt>
                <c:pt idx="34">
                  <c:v>25608381</c:v>
                </c:pt>
                <c:pt idx="35">
                  <c:v>-32849956</c:v>
                </c:pt>
                <c:pt idx="36">
                  <c:v>26065454</c:v>
                </c:pt>
                <c:pt idx="37">
                  <c:v>-32226650</c:v>
                </c:pt>
                <c:pt idx="38">
                  <c:v>17234934</c:v>
                </c:pt>
                <c:pt idx="39">
                  <c:v>39285944</c:v>
                </c:pt>
                <c:pt idx="40">
                  <c:v>125612259</c:v>
                </c:pt>
                <c:pt idx="41">
                  <c:v>168939123</c:v>
                </c:pt>
                <c:pt idx="42">
                  <c:v>7616085</c:v>
                </c:pt>
                <c:pt idx="43">
                  <c:v>65660600</c:v>
                </c:pt>
                <c:pt idx="44">
                  <c:v>11686061</c:v>
                </c:pt>
                <c:pt idx="45">
                  <c:v>60969098</c:v>
                </c:pt>
                <c:pt idx="46">
                  <c:v>48410095</c:v>
                </c:pt>
                <c:pt idx="47">
                  <c:v>69396762</c:v>
                </c:pt>
                <c:pt idx="48">
                  <c:v>27886439</c:v>
                </c:pt>
                <c:pt idx="49">
                  <c:v>33987221</c:v>
                </c:pt>
                <c:pt idx="50">
                  <c:v>39420542</c:v>
                </c:pt>
                <c:pt idx="51">
                  <c:v>31847360</c:v>
                </c:pt>
                <c:pt idx="52">
                  <c:v>32165251</c:v>
                </c:pt>
                <c:pt idx="53">
                  <c:v>30955183</c:v>
                </c:pt>
                <c:pt idx="54">
                  <c:v>37088338</c:v>
                </c:pt>
                <c:pt idx="55">
                  <c:v>31555658</c:v>
                </c:pt>
                <c:pt idx="56">
                  <c:v>34070662</c:v>
                </c:pt>
                <c:pt idx="57">
                  <c:v>29020890</c:v>
                </c:pt>
                <c:pt idx="58">
                  <c:v>30081141</c:v>
                </c:pt>
                <c:pt idx="59">
                  <c:v>36862297</c:v>
                </c:pt>
                <c:pt idx="60">
                  <c:v>39127506</c:v>
                </c:pt>
                <c:pt idx="61">
                  <c:v>44901306</c:v>
                </c:pt>
                <c:pt idx="62">
                  <c:v>37000983</c:v>
                </c:pt>
                <c:pt idx="63">
                  <c:v>44586676</c:v>
                </c:pt>
                <c:pt idx="64">
                  <c:v>42923675</c:v>
                </c:pt>
                <c:pt idx="65">
                  <c:v>41091470</c:v>
                </c:pt>
                <c:pt idx="66">
                  <c:v>38957063</c:v>
                </c:pt>
                <c:pt idx="67">
                  <c:v>37626260</c:v>
                </c:pt>
                <c:pt idx="68">
                  <c:v>36342340</c:v>
                </c:pt>
                <c:pt idx="69">
                  <c:v>38468413</c:v>
                </c:pt>
                <c:pt idx="70">
                  <c:v>39110322</c:v>
                </c:pt>
                <c:pt idx="71">
                  <c:v>29492598</c:v>
                </c:pt>
                <c:pt idx="72">
                  <c:v>30323701</c:v>
                </c:pt>
                <c:pt idx="73">
                  <c:v>37454865</c:v>
                </c:pt>
                <c:pt idx="74">
                  <c:v>-11472394</c:v>
                </c:pt>
                <c:pt idx="75">
                  <c:v>-50382675</c:v>
                </c:pt>
                <c:pt idx="76">
                  <c:v>-110196714</c:v>
                </c:pt>
                <c:pt idx="77">
                  <c:v>37645870</c:v>
                </c:pt>
                <c:pt idx="78">
                  <c:v>35366489</c:v>
                </c:pt>
                <c:pt idx="79">
                  <c:v>40993762</c:v>
                </c:pt>
                <c:pt idx="80">
                  <c:v>42014040</c:v>
                </c:pt>
                <c:pt idx="81">
                  <c:v>60565688</c:v>
                </c:pt>
                <c:pt idx="82">
                  <c:v>88392194</c:v>
                </c:pt>
                <c:pt idx="83">
                  <c:v>131409864</c:v>
                </c:pt>
                <c:pt idx="84">
                  <c:v>187188115</c:v>
                </c:pt>
                <c:pt idx="85">
                  <c:v>5635261</c:v>
                </c:pt>
                <c:pt idx="86">
                  <c:v>33768591</c:v>
                </c:pt>
                <c:pt idx="87">
                  <c:v>33659605</c:v>
                </c:pt>
                <c:pt idx="88">
                  <c:v>32912632</c:v>
                </c:pt>
                <c:pt idx="89">
                  <c:v>26539316</c:v>
                </c:pt>
                <c:pt idx="90">
                  <c:v>29298601</c:v>
                </c:pt>
                <c:pt idx="91">
                  <c:v>20508116</c:v>
                </c:pt>
                <c:pt idx="92">
                  <c:v>22119724</c:v>
                </c:pt>
                <c:pt idx="93">
                  <c:v>24834286</c:v>
                </c:pt>
                <c:pt idx="94">
                  <c:v>33021396</c:v>
                </c:pt>
                <c:pt idx="95">
                  <c:v>34393071</c:v>
                </c:pt>
                <c:pt idx="96">
                  <c:v>27603382</c:v>
                </c:pt>
                <c:pt idx="97">
                  <c:v>26332578</c:v>
                </c:pt>
                <c:pt idx="98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4112121"/>
        <c:axId val="486512334"/>
      </c:lineChart>
      <c:catAx>
        <c:axId val="89411212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6512334"/>
        <c:crosses val="autoZero"/>
        <c:auto val="1"/>
        <c:lblAlgn val="ctr"/>
        <c:lblOffset val="100"/>
        <c:noMultiLvlLbl val="0"/>
      </c:catAx>
      <c:valAx>
        <c:axId val="4865123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411212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Tycoon计算.xlsx]第一区!数据透视表1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第一区!$AB$3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第一区!$AB$4:$AB$67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-87813460</c:v>
                </c:pt>
                <c:pt idx="5">
                  <c:v>-48536008</c:v>
                </c:pt>
                <c:pt idx="6">
                  <c:v>-63791074</c:v>
                </c:pt>
                <c:pt idx="7">
                  <c:v>-60870339</c:v>
                </c:pt>
                <c:pt idx="8">
                  <c:v>-103316133</c:v>
                </c:pt>
                <c:pt idx="9">
                  <c:v>-85382257</c:v>
                </c:pt>
                <c:pt idx="10">
                  <c:v>-51819635</c:v>
                </c:pt>
                <c:pt idx="11">
                  <c:v>-49855250</c:v>
                </c:pt>
                <c:pt idx="12">
                  <c:v>-49006234</c:v>
                </c:pt>
                <c:pt idx="13">
                  <c:v>-96268431</c:v>
                </c:pt>
                <c:pt idx="14">
                  <c:v>-51996254</c:v>
                </c:pt>
                <c:pt idx="15">
                  <c:v>-61204267</c:v>
                </c:pt>
                <c:pt idx="16">
                  <c:v>-110470033</c:v>
                </c:pt>
                <c:pt idx="17">
                  <c:v>-96743767</c:v>
                </c:pt>
                <c:pt idx="18">
                  <c:v>-80519287</c:v>
                </c:pt>
                <c:pt idx="19">
                  <c:v>-52999742</c:v>
                </c:pt>
                <c:pt idx="20">
                  <c:v>-75786934</c:v>
                </c:pt>
                <c:pt idx="21">
                  <c:v>-69876746</c:v>
                </c:pt>
                <c:pt idx="22">
                  <c:v>-116798199</c:v>
                </c:pt>
                <c:pt idx="23">
                  <c:v>-63282799</c:v>
                </c:pt>
                <c:pt idx="24">
                  <c:v>-94558468</c:v>
                </c:pt>
                <c:pt idx="25">
                  <c:v>-49199889</c:v>
                </c:pt>
                <c:pt idx="26">
                  <c:v>-95691439</c:v>
                </c:pt>
                <c:pt idx="27">
                  <c:v>-51828154</c:v>
                </c:pt>
                <c:pt idx="28">
                  <c:v>-49425916</c:v>
                </c:pt>
                <c:pt idx="29">
                  <c:v>-48698997</c:v>
                </c:pt>
                <c:pt idx="30">
                  <c:v>-50861012</c:v>
                </c:pt>
                <c:pt idx="31">
                  <c:v>-96978312</c:v>
                </c:pt>
                <c:pt idx="32">
                  <c:v>-53527894</c:v>
                </c:pt>
                <c:pt idx="33">
                  <c:v>-98107307</c:v>
                </c:pt>
                <c:pt idx="34">
                  <c:v>-92051735</c:v>
                </c:pt>
                <c:pt idx="35">
                  <c:v>-57361252</c:v>
                </c:pt>
                <c:pt idx="36">
                  <c:v>-62911957</c:v>
                </c:pt>
                <c:pt idx="37">
                  <c:v>-54367826</c:v>
                </c:pt>
                <c:pt idx="38">
                  <c:v>-49712140</c:v>
                </c:pt>
                <c:pt idx="39">
                  <c:v>-87251233</c:v>
                </c:pt>
                <c:pt idx="40">
                  <c:v>-63149909</c:v>
                </c:pt>
                <c:pt idx="41">
                  <c:v>-48286130</c:v>
                </c:pt>
                <c:pt idx="42">
                  <c:v>-55222523</c:v>
                </c:pt>
                <c:pt idx="43">
                  <c:v>-49602534</c:v>
                </c:pt>
                <c:pt idx="44">
                  <c:v>-59852085</c:v>
                </c:pt>
                <c:pt idx="45">
                  <c:v>-108115499</c:v>
                </c:pt>
                <c:pt idx="46">
                  <c:v>-80517583</c:v>
                </c:pt>
                <c:pt idx="47">
                  <c:v>-62746129</c:v>
                </c:pt>
                <c:pt idx="48">
                  <c:v>-105519604</c:v>
                </c:pt>
                <c:pt idx="49">
                  <c:v>-50149995</c:v>
                </c:pt>
                <c:pt idx="50">
                  <c:v>-91179433</c:v>
                </c:pt>
                <c:pt idx="51">
                  <c:v>-71161914</c:v>
                </c:pt>
                <c:pt idx="52">
                  <c:v>-59689296</c:v>
                </c:pt>
                <c:pt idx="53">
                  <c:v>-55892650</c:v>
                </c:pt>
                <c:pt idx="54">
                  <c:v>-77178301</c:v>
                </c:pt>
                <c:pt idx="55">
                  <c:v>-90742146</c:v>
                </c:pt>
                <c:pt idx="56">
                  <c:v>-69306000</c:v>
                </c:pt>
                <c:pt idx="57">
                  <c:v>-41046475</c:v>
                </c:pt>
                <c:pt idx="58">
                  <c:v>-60871474</c:v>
                </c:pt>
                <c:pt idx="59">
                  <c:v>-83256021</c:v>
                </c:pt>
                <c:pt idx="60">
                  <c:v>-50496417</c:v>
                </c:pt>
                <c:pt idx="61">
                  <c:v>-97002165</c:v>
                </c:pt>
                <c:pt idx="62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第一区!$AC$3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第一区!$AC$4:$AC$67</c:f>
              <c:numCache>
                <c:formatCode>General</c:formatCode>
                <c:ptCount val="63"/>
                <c:pt idx="1">
                  <c:v>-57696885</c:v>
                </c:pt>
                <c:pt idx="2">
                  <c:v>-55486599</c:v>
                </c:pt>
                <c:pt idx="3">
                  <c:v>-102199632</c:v>
                </c:pt>
                <c:pt idx="4">
                  <c:v>144411940</c:v>
                </c:pt>
                <c:pt idx="5">
                  <c:v>6551062</c:v>
                </c:pt>
                <c:pt idx="6">
                  <c:v>7697739</c:v>
                </c:pt>
                <c:pt idx="7">
                  <c:v>504350</c:v>
                </c:pt>
                <c:pt idx="8">
                  <c:v>24004</c:v>
                </c:pt>
                <c:pt idx="9">
                  <c:v>5732063</c:v>
                </c:pt>
                <c:pt idx="10">
                  <c:v>4833474</c:v>
                </c:pt>
                <c:pt idx="11">
                  <c:v>4687798</c:v>
                </c:pt>
                <c:pt idx="12">
                  <c:v>7488841</c:v>
                </c:pt>
                <c:pt idx="13">
                  <c:v>16239261</c:v>
                </c:pt>
                <c:pt idx="14">
                  <c:v>2114700</c:v>
                </c:pt>
                <c:pt idx="15">
                  <c:v>5487353</c:v>
                </c:pt>
                <c:pt idx="16">
                  <c:v>13139300</c:v>
                </c:pt>
                <c:pt idx="17">
                  <c:v>13132469</c:v>
                </c:pt>
                <c:pt idx="18">
                  <c:v>10832224</c:v>
                </c:pt>
                <c:pt idx="19">
                  <c:v>4228933</c:v>
                </c:pt>
                <c:pt idx="20">
                  <c:v>4433732</c:v>
                </c:pt>
                <c:pt idx="21">
                  <c:v>3903729</c:v>
                </c:pt>
                <c:pt idx="22">
                  <c:v>7300648</c:v>
                </c:pt>
                <c:pt idx="23">
                  <c:v>-822373</c:v>
                </c:pt>
                <c:pt idx="24">
                  <c:v>1737902</c:v>
                </c:pt>
                <c:pt idx="25">
                  <c:v>1950708</c:v>
                </c:pt>
                <c:pt idx="26">
                  <c:v>2572794</c:v>
                </c:pt>
                <c:pt idx="27">
                  <c:v>2168458</c:v>
                </c:pt>
                <c:pt idx="28">
                  <c:v>3868397</c:v>
                </c:pt>
                <c:pt idx="29">
                  <c:v>8490666</c:v>
                </c:pt>
                <c:pt idx="30">
                  <c:v>5834400</c:v>
                </c:pt>
                <c:pt idx="31">
                  <c:v>10084566</c:v>
                </c:pt>
                <c:pt idx="32">
                  <c:v>5624704</c:v>
                </c:pt>
                <c:pt idx="33">
                  <c:v>11891858</c:v>
                </c:pt>
                <c:pt idx="34">
                  <c:v>6668004</c:v>
                </c:pt>
                <c:pt idx="35">
                  <c:v>#N/A</c:v>
                </c:pt>
                <c:pt idx="36">
                  <c:v>#N/A</c:v>
                </c:pt>
                <c:pt idx="37">
                  <c:v>-54367826</c:v>
                </c:pt>
                <c:pt idx="38">
                  <c:v>#N/A</c:v>
                </c:pt>
                <c:pt idx="39">
                  <c:v>143048645</c:v>
                </c:pt>
                <c:pt idx="40">
                  <c:v>34591112</c:v>
                </c:pt>
                <c:pt idx="41">
                  <c:v>6867427</c:v>
                </c:pt>
                <c:pt idx="42">
                  <c:v>8465740</c:v>
                </c:pt>
                <c:pt idx="43">
                  <c:v>5894800</c:v>
                </c:pt>
                <c:pt idx="44">
                  <c:v>7861592</c:v>
                </c:pt>
                <c:pt idx="45">
                  <c:v>13522489</c:v>
                </c:pt>
                <c:pt idx="46">
                  <c:v>5484357</c:v>
                </c:pt>
                <c:pt idx="47">
                  <c:v>6929193</c:v>
                </c:pt>
                <c:pt idx="48">
                  <c:v>7960320</c:v>
                </c:pt>
                <c:pt idx="49">
                  <c:v>4876616</c:v>
                </c:pt>
                <c:pt idx="50">
                  <c:v>4315615</c:v>
                </c:pt>
                <c:pt idx="51">
                  <c:v>7295260</c:v>
                </c:pt>
                <c:pt idx="52">
                  <c:v>8037175</c:v>
                </c:pt>
                <c:pt idx="53">
                  <c:v>1937789</c:v>
                </c:pt>
                <c:pt idx="54">
                  <c:v>-174405</c:v>
                </c:pt>
                <c:pt idx="55">
                  <c:v>2496702</c:v>
                </c:pt>
                <c:pt idx="56">
                  <c:v>-140349</c:v>
                </c:pt>
                <c:pt idx="57">
                  <c:v>1823345</c:v>
                </c:pt>
                <c:pt idx="58">
                  <c:v>-465954</c:v>
                </c:pt>
                <c:pt idx="59">
                  <c:v>1685649</c:v>
                </c:pt>
                <c:pt idx="60">
                  <c:v>-492746</c:v>
                </c:pt>
                <c:pt idx="61">
                  <c:v>4512837</c:v>
                </c:pt>
                <c:pt idx="62">
                  <c:v>10697430000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第一区!$AD$3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第一区!$AA$4:$AA$67</c:f>
              <c:strCache>
                <c:ptCount val="63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</c:strCache>
            </c:strRef>
          </c:cat>
          <c:val>
            <c:numRef>
              <c:f>第一区!$AD$4:$AD$67</c:f>
              <c:numCache>
                <c:formatCode>General</c:formatCode>
                <c:ptCount val="63"/>
                <c:pt idx="1">
                  <c:v>-57696885</c:v>
                </c:pt>
                <c:pt idx="2">
                  <c:v>-113183484</c:v>
                </c:pt>
                <c:pt idx="3">
                  <c:v>-159896517</c:v>
                </c:pt>
                <c:pt idx="4">
                  <c:v>31228456</c:v>
                </c:pt>
                <c:pt idx="5">
                  <c:v>37779518</c:v>
                </c:pt>
                <c:pt idx="6">
                  <c:v>40517118</c:v>
                </c:pt>
                <c:pt idx="7">
                  <c:v>41021468</c:v>
                </c:pt>
                <c:pt idx="8">
                  <c:v>40541122</c:v>
                </c:pt>
                <c:pt idx="9">
                  <c:v>104450416</c:v>
                </c:pt>
                <c:pt idx="10">
                  <c:v>164770489</c:v>
                </c:pt>
                <c:pt idx="11">
                  <c:v>216171320</c:v>
                </c:pt>
                <c:pt idx="12">
                  <c:v>30944265</c:v>
                </c:pt>
                <c:pt idx="13">
                  <c:v>34214194</c:v>
                </c:pt>
                <c:pt idx="14">
                  <c:v>34111646</c:v>
                </c:pt>
                <c:pt idx="15">
                  <c:v>39094649</c:v>
                </c:pt>
                <c:pt idx="16">
                  <c:v>44634005</c:v>
                </c:pt>
                <c:pt idx="17">
                  <c:v>45901047</c:v>
                </c:pt>
                <c:pt idx="18">
                  <c:v>45754966</c:v>
                </c:pt>
                <c:pt idx="19">
                  <c:v>46554418</c:v>
                </c:pt>
                <c:pt idx="20">
                  <c:v>40828720</c:v>
                </c:pt>
                <c:pt idx="21">
                  <c:v>35982029</c:v>
                </c:pt>
                <c:pt idx="22">
                  <c:v>37264248</c:v>
                </c:pt>
                <c:pt idx="23">
                  <c:v>30736214</c:v>
                </c:pt>
                <c:pt idx="24">
                  <c:v>25862850</c:v>
                </c:pt>
                <c:pt idx="25">
                  <c:v>22333036</c:v>
                </c:pt>
                <c:pt idx="26">
                  <c:v>16045076</c:v>
                </c:pt>
                <c:pt idx="27">
                  <c:v>15542945</c:v>
                </c:pt>
                <c:pt idx="28">
                  <c:v>17648199</c:v>
                </c:pt>
                <c:pt idx="29">
                  <c:v>22235136</c:v>
                </c:pt>
                <c:pt idx="30">
                  <c:v>24672617</c:v>
                </c:pt>
                <c:pt idx="31">
                  <c:v>29963464</c:v>
                </c:pt>
                <c:pt idx="32">
                  <c:v>32809585</c:v>
                </c:pt>
                <c:pt idx="33">
                  <c:v>37126031</c:v>
                </c:pt>
                <c:pt idx="34">
                  <c:v>36484238</c:v>
                </c:pt>
                <c:pt idx="35">
                  <c:v>-11458766</c:v>
                </c:pt>
                <c:pt idx="36">
                  <c:v>-50049448</c:v>
                </c:pt>
                <c:pt idx="37">
                  <c:v>-112907940</c:v>
                </c:pt>
                <c:pt idx="38">
                  <c:v>17794830</c:v>
                </c:pt>
                <c:pt idx="39">
                  <c:v>20056139</c:v>
                </c:pt>
                <c:pt idx="40">
                  <c:v>23209283</c:v>
                </c:pt>
                <c:pt idx="41">
                  <c:v>23809556</c:v>
                </c:pt>
                <c:pt idx="42">
                  <c:v>49879877</c:v>
                </c:pt>
                <c:pt idx="43">
                  <c:v>83964349</c:v>
                </c:pt>
                <c:pt idx="44">
                  <c:v>126548226</c:v>
                </c:pt>
                <c:pt idx="45">
                  <c:v>186576949</c:v>
                </c:pt>
                <c:pt idx="46">
                  <c:v>69165028</c:v>
                </c:pt>
                <c:pt idx="47">
                  <c:v>50280957</c:v>
                </c:pt>
                <c:pt idx="48">
                  <c:v>42534236</c:v>
                </c:pt>
                <c:pt idx="49">
                  <c:v>40543425</c:v>
                </c:pt>
                <c:pt idx="50">
                  <c:v>31516684</c:v>
                </c:pt>
                <c:pt idx="51">
                  <c:v>33016395</c:v>
                </c:pt>
                <c:pt idx="52">
                  <c:v>33192178</c:v>
                </c:pt>
                <c:pt idx="53">
                  <c:v>28036019</c:v>
                </c:pt>
                <c:pt idx="54">
                  <c:v>27266988</c:v>
                </c:pt>
                <c:pt idx="55">
                  <c:v>24056339</c:v>
                </c:pt>
                <c:pt idx="56">
                  <c:v>22884863</c:v>
                </c:pt>
                <c:pt idx="57">
                  <c:v>19444442</c:v>
                </c:pt>
                <c:pt idx="58">
                  <c:v>16925567</c:v>
                </c:pt>
                <c:pt idx="59">
                  <c:v>14396909</c:v>
                </c:pt>
                <c:pt idx="60">
                  <c:v>6133216</c:v>
                </c:pt>
                <c:pt idx="61">
                  <c:v>10091362</c:v>
                </c:pt>
                <c:pt idx="62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01922608"/>
        <c:axId val="653008080"/>
      </c:lineChart>
      <c:catAx>
        <c:axId val="80192260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53008080"/>
        <c:crosses val="autoZero"/>
        <c:auto val="1"/>
        <c:lblAlgn val="ctr"/>
        <c:lblOffset val="100"/>
        <c:noMultiLvlLbl val="0"/>
      </c:catAx>
      <c:valAx>
        <c:axId val="65300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019226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5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Tycoon计算.xlsx]中开罗!数据透视表2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中开罗!$AB$3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中开罗!$AB$4:$AB$68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-89953898</c:v>
                </c:pt>
                <c:pt idx="5">
                  <c:v>-49719065</c:v>
                </c:pt>
                <c:pt idx="6">
                  <c:v>-65345971</c:v>
                </c:pt>
                <c:pt idx="7">
                  <c:v>-62354043</c:v>
                </c:pt>
                <c:pt idx="8">
                  <c:v>-105834446</c:v>
                </c:pt>
                <c:pt idx="9">
                  <c:v>-87463436</c:v>
                </c:pt>
                <c:pt idx="10">
                  <c:v>-53082730</c:v>
                </c:pt>
                <c:pt idx="11">
                  <c:v>-51069882</c:v>
                </c:pt>
                <c:pt idx="12">
                  <c:v>-50200752</c:v>
                </c:pt>
                <c:pt idx="13">
                  <c:v>-98614957</c:v>
                </c:pt>
                <c:pt idx="14">
                  <c:v>-53263654</c:v>
                </c:pt>
                <c:pt idx="15">
                  <c:v>-62696111</c:v>
                </c:pt>
                <c:pt idx="16">
                  <c:v>-113162140</c:v>
                </c:pt>
                <c:pt idx="17">
                  <c:v>-99101298</c:v>
                </c:pt>
                <c:pt idx="18">
                  <c:v>-82481931</c:v>
                </c:pt>
                <c:pt idx="19">
                  <c:v>-54291601</c:v>
                </c:pt>
                <c:pt idx="20">
                  <c:v>-77634809</c:v>
                </c:pt>
                <c:pt idx="21">
                  <c:v>-71579980</c:v>
                </c:pt>
                <c:pt idx="22">
                  <c:v>-119645137</c:v>
                </c:pt>
                <c:pt idx="23">
                  <c:v>-64825307</c:v>
                </c:pt>
                <c:pt idx="24">
                  <c:v>-96863897</c:v>
                </c:pt>
                <c:pt idx="25">
                  <c:v>-50399128</c:v>
                </c:pt>
                <c:pt idx="26">
                  <c:v>-98023902</c:v>
                </c:pt>
                <c:pt idx="27">
                  <c:v>-53090874</c:v>
                </c:pt>
                <c:pt idx="28">
                  <c:v>-50630664</c:v>
                </c:pt>
                <c:pt idx="29">
                  <c:v>-49886027</c:v>
                </c:pt>
                <c:pt idx="30">
                  <c:v>-52100740</c:v>
                </c:pt>
                <c:pt idx="31">
                  <c:v>-99341559</c:v>
                </c:pt>
                <c:pt idx="32">
                  <c:v>-54832046</c:v>
                </c:pt>
                <c:pt idx="33">
                  <c:v>-100498657</c:v>
                </c:pt>
                <c:pt idx="34">
                  <c:v>-94296063</c:v>
                </c:pt>
                <c:pt idx="35">
                  <c:v>-58758841</c:v>
                </c:pt>
                <c:pt idx="36">
                  <c:v>-64445426</c:v>
                </c:pt>
                <c:pt idx="37">
                  <c:v>-55693032</c:v>
                </c:pt>
                <c:pt idx="38">
                  <c:v>-50923283</c:v>
                </c:pt>
                <c:pt idx="39">
                  <c:v>-89377385</c:v>
                </c:pt>
                <c:pt idx="40">
                  <c:v>-64689178</c:v>
                </c:pt>
                <c:pt idx="41">
                  <c:v>-49463096</c:v>
                </c:pt>
                <c:pt idx="42">
                  <c:v>-56567981</c:v>
                </c:pt>
                <c:pt idx="43">
                  <c:v>-50811588</c:v>
                </c:pt>
                <c:pt idx="44">
                  <c:v>-61310970</c:v>
                </c:pt>
                <c:pt idx="45">
                  <c:v>-110750796</c:v>
                </c:pt>
                <c:pt idx="46">
                  <c:v>-82480185</c:v>
                </c:pt>
                <c:pt idx="47">
                  <c:v>-64275556</c:v>
                </c:pt>
                <c:pt idx="48">
                  <c:v>-108091628</c:v>
                </c:pt>
                <c:pt idx="49">
                  <c:v>-51372392</c:v>
                </c:pt>
                <c:pt idx="50">
                  <c:v>-93401916</c:v>
                </c:pt>
                <c:pt idx="51">
                  <c:v>-72895891</c:v>
                </c:pt>
                <c:pt idx="52">
                  <c:v>-61144008</c:v>
                </c:pt>
                <c:pt idx="53">
                  <c:v>-57255024</c:v>
                </c:pt>
                <c:pt idx="54">
                  <c:v>-79058928</c:v>
                </c:pt>
                <c:pt idx="55">
                  <c:v>-92953389</c:v>
                </c:pt>
                <c:pt idx="56">
                  <c:v>-70995323</c:v>
                </c:pt>
                <c:pt idx="57">
                  <c:v>-42046977</c:v>
                </c:pt>
                <c:pt idx="58">
                  <c:v>-62355206</c:v>
                </c:pt>
                <c:pt idx="59">
                  <c:v>-85285373</c:v>
                </c:pt>
                <c:pt idx="60">
                  <c:v>-51726677</c:v>
                </c:pt>
                <c:pt idx="61">
                  <c:v>-99365994</c:v>
                </c:pt>
                <c:pt idx="62">
                  <c:v>-55734916</c:v>
                </c:pt>
                <c:pt idx="6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中开罗!$AC$3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中开罗!$AC$4:$AC$68</c:f>
              <c:numCache>
                <c:formatCode>General</c:formatCode>
                <c:ptCount val="64"/>
                <c:pt idx="1">
                  <c:v>-58968854</c:v>
                </c:pt>
                <c:pt idx="2">
                  <c:v>-56839075</c:v>
                </c:pt>
                <c:pt idx="3">
                  <c:v>-104690730</c:v>
                </c:pt>
                <c:pt idx="4">
                  <c:v>113728948</c:v>
                </c:pt>
                <c:pt idx="5">
                  <c:v>5642084</c:v>
                </c:pt>
                <c:pt idx="6">
                  <c:v>7539387</c:v>
                </c:pt>
                <c:pt idx="7">
                  <c:v>-831388</c:v>
                </c:pt>
                <c:pt idx="8">
                  <c:v>6251551</c:v>
                </c:pt>
                <c:pt idx="9">
                  <c:v>10702924</c:v>
                </c:pt>
                <c:pt idx="10">
                  <c:v>3862988</c:v>
                </c:pt>
                <c:pt idx="11">
                  <c:v>7180651</c:v>
                </c:pt>
                <c:pt idx="12">
                  <c:v>5872045</c:v>
                </c:pt>
                <c:pt idx="13">
                  <c:v>7491405</c:v>
                </c:pt>
                <c:pt idx="14">
                  <c:v>9325458</c:v>
                </c:pt>
                <c:pt idx="15">
                  <c:v>1773750</c:v>
                </c:pt>
                <c:pt idx="16">
                  <c:v>7191928</c:v>
                </c:pt>
                <c:pt idx="17">
                  <c:v>8794216</c:v>
                </c:pt>
                <c:pt idx="18">
                  <c:v>6382167</c:v>
                </c:pt>
                <c:pt idx="19">
                  <c:v>3804907</c:v>
                </c:pt>
                <c:pt idx="20">
                  <c:v>3595022</c:v>
                </c:pt>
                <c:pt idx="21">
                  <c:v>3810496</c:v>
                </c:pt>
                <c:pt idx="22">
                  <c:v>7816012</c:v>
                </c:pt>
                <c:pt idx="23">
                  <c:v>4081182</c:v>
                </c:pt>
                <c:pt idx="24">
                  <c:v>10109012</c:v>
                </c:pt>
                <c:pt idx="25">
                  <c:v>9128094</c:v>
                </c:pt>
                <c:pt idx="26">
                  <c:v>11862928</c:v>
                </c:pt>
                <c:pt idx="27">
                  <c:v>4313139</c:v>
                </c:pt>
                <c:pt idx="28">
                  <c:v>3660259</c:v>
                </c:pt>
                <c:pt idx="29">
                  <c:v>7026183</c:v>
                </c:pt>
                <c:pt idx="30">
                  <c:v>6611506</c:v>
                </c:pt>
                <c:pt idx="31">
                  <c:v>12471526</c:v>
                </c:pt>
                <c:pt idx="32">
                  <c:v>9591660</c:v>
                </c:pt>
                <c:pt idx="33">
                  <c:v>17569437</c:v>
                </c:pt>
                <c:pt idx="34">
                  <c:v>13437533</c:v>
                </c:pt>
                <c:pt idx="35">
                  <c:v>#N/A</c:v>
                </c:pt>
                <c:pt idx="36">
                  <c:v>#N/A</c:v>
                </c:pt>
                <c:pt idx="37">
                  <c:v>-55693032</c:v>
                </c:pt>
                <c:pt idx="38">
                  <c:v>#N/A</c:v>
                </c:pt>
                <c:pt idx="39">
                  <c:v>168027209</c:v>
                </c:pt>
                <c:pt idx="40">
                  <c:v>31906021</c:v>
                </c:pt>
                <c:pt idx="41">
                  <c:v>8702929</c:v>
                </c:pt>
                <c:pt idx="42">
                  <c:v>6945911</c:v>
                </c:pt>
                <c:pt idx="43">
                  <c:v>7066746</c:v>
                </c:pt>
                <c:pt idx="44">
                  <c:v>9641830</c:v>
                </c:pt>
                <c:pt idx="45">
                  <c:v>10516403</c:v>
                </c:pt>
                <c:pt idx="46">
                  <c:v>5194861</c:v>
                </c:pt>
                <c:pt idx="47">
                  <c:v>-163402</c:v>
                </c:pt>
                <c:pt idx="48">
                  <c:v>6723632</c:v>
                </c:pt>
                <c:pt idx="49">
                  <c:v>8526198</c:v>
                </c:pt>
                <c:pt idx="50">
                  <c:v>13384628</c:v>
                </c:pt>
                <c:pt idx="51">
                  <c:v>5262584</c:v>
                </c:pt>
                <c:pt idx="52">
                  <c:v>3514012</c:v>
                </c:pt>
                <c:pt idx="53">
                  <c:v>5486976</c:v>
                </c:pt>
                <c:pt idx="54">
                  <c:v>11527302</c:v>
                </c:pt>
                <c:pt idx="55">
                  <c:v>12487699</c:v>
                </c:pt>
                <c:pt idx="56">
                  <c:v>6022940</c:v>
                </c:pt>
                <c:pt idx="57">
                  <c:v>1322258</c:v>
                </c:pt>
                <c:pt idx="58">
                  <c:v>1169004</c:v>
                </c:pt>
                <c:pt idx="59">
                  <c:v>386153</c:v>
                </c:pt>
                <c:pt idx="60">
                  <c:v>1332901</c:v>
                </c:pt>
                <c:pt idx="61">
                  <c:v>5192073</c:v>
                </c:pt>
                <c:pt idx="62">
                  <c:v>7868207</c:v>
                </c:pt>
                <c:pt idx="63">
                  <c:v>22665682000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中开罗!$AD$3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中开罗!$AA$4:$AA$68</c:f>
              <c:strCache>
                <c:ptCount val="64"/>
                <c:pt idx="0">
                  <c:v>(空白)</c:v>
                </c:pt>
                <c:pt idx="1">
                  <c:v>2019/9/25</c:v>
                </c:pt>
                <c:pt idx="2">
                  <c:v>2019/9/26</c:v>
                </c:pt>
                <c:pt idx="3">
                  <c:v>2019/9/27</c:v>
                </c:pt>
                <c:pt idx="4">
                  <c:v>2019/9/28</c:v>
                </c:pt>
                <c:pt idx="5">
                  <c:v>2019/9/29</c:v>
                </c:pt>
                <c:pt idx="6">
                  <c:v>2019/9/30</c:v>
                </c:pt>
                <c:pt idx="7">
                  <c:v>2019/10/1</c:v>
                </c:pt>
                <c:pt idx="8">
                  <c:v>2019/10/2</c:v>
                </c:pt>
                <c:pt idx="9">
                  <c:v>2019/10/3</c:v>
                </c:pt>
                <c:pt idx="10">
                  <c:v>2019/10/4</c:v>
                </c:pt>
                <c:pt idx="11">
                  <c:v>2019/10/5</c:v>
                </c:pt>
                <c:pt idx="12">
                  <c:v>2019/10/6</c:v>
                </c:pt>
                <c:pt idx="13">
                  <c:v>2019/10/7</c:v>
                </c:pt>
                <c:pt idx="14">
                  <c:v>2019/10/8</c:v>
                </c:pt>
                <c:pt idx="15">
                  <c:v>2019/10/9</c:v>
                </c:pt>
                <c:pt idx="16">
                  <c:v>2019/10/10</c:v>
                </c:pt>
                <c:pt idx="17">
                  <c:v>2019/10/11</c:v>
                </c:pt>
                <c:pt idx="18">
                  <c:v>2019/10/12</c:v>
                </c:pt>
                <c:pt idx="19">
                  <c:v>2019/10/13</c:v>
                </c:pt>
                <c:pt idx="20">
                  <c:v>2019/10/14</c:v>
                </c:pt>
                <c:pt idx="21">
                  <c:v>2019/10/15</c:v>
                </c:pt>
                <c:pt idx="22">
                  <c:v>2019/10/16</c:v>
                </c:pt>
                <c:pt idx="23">
                  <c:v>2019/10/17</c:v>
                </c:pt>
                <c:pt idx="24">
                  <c:v>2019/10/18</c:v>
                </c:pt>
                <c:pt idx="25">
                  <c:v>2019/10/19</c:v>
                </c:pt>
                <c:pt idx="26">
                  <c:v>2019/10/20</c:v>
                </c:pt>
                <c:pt idx="27">
                  <c:v>2019/10/21</c:v>
                </c:pt>
                <c:pt idx="28">
                  <c:v>2019/10/22</c:v>
                </c:pt>
                <c:pt idx="29">
                  <c:v>2019/10/23</c:v>
                </c:pt>
                <c:pt idx="30">
                  <c:v>2019/10/24</c:v>
                </c:pt>
                <c:pt idx="31">
                  <c:v>2019/10/25</c:v>
                </c:pt>
                <c:pt idx="32">
                  <c:v>2019/10/26</c:v>
                </c:pt>
                <c:pt idx="33">
                  <c:v>2019/10/27</c:v>
                </c:pt>
                <c:pt idx="34">
                  <c:v>2019/10/28</c:v>
                </c:pt>
                <c:pt idx="35">
                  <c:v>2019/10/29</c:v>
                </c:pt>
                <c:pt idx="36">
                  <c:v>2019/10/30</c:v>
                </c:pt>
                <c:pt idx="37">
                  <c:v>2019/10/31</c:v>
                </c:pt>
                <c:pt idx="38">
                  <c:v>2019/11/1</c:v>
                </c:pt>
                <c:pt idx="39">
                  <c:v>2019/11/2</c:v>
                </c:pt>
                <c:pt idx="40">
                  <c:v>2019/11/3</c:v>
                </c:pt>
                <c:pt idx="41">
                  <c:v>2019/11/4</c:v>
                </c:pt>
                <c:pt idx="42">
                  <c:v>2019/11/5</c:v>
                </c:pt>
                <c:pt idx="43">
                  <c:v>2019/11/6</c:v>
                </c:pt>
                <c:pt idx="44">
                  <c:v>2019/11/7</c:v>
                </c:pt>
                <c:pt idx="45">
                  <c:v>2019/11/8</c:v>
                </c:pt>
                <c:pt idx="46">
                  <c:v>2019/11/9</c:v>
                </c:pt>
                <c:pt idx="47">
                  <c:v>2019/11/10</c:v>
                </c:pt>
                <c:pt idx="48">
                  <c:v>2019/11/11</c:v>
                </c:pt>
                <c:pt idx="49">
                  <c:v>2019/11/12</c:v>
                </c:pt>
                <c:pt idx="50">
                  <c:v>2019/11/13</c:v>
                </c:pt>
                <c:pt idx="51">
                  <c:v>2019/11/14</c:v>
                </c:pt>
                <c:pt idx="52">
                  <c:v>2019/11/15</c:v>
                </c:pt>
                <c:pt idx="53">
                  <c:v>2019/11/16</c:v>
                </c:pt>
                <c:pt idx="54">
                  <c:v>2019/11/17</c:v>
                </c:pt>
                <c:pt idx="55">
                  <c:v>2019/11/18</c:v>
                </c:pt>
                <c:pt idx="56">
                  <c:v>2019/11/19</c:v>
                </c:pt>
                <c:pt idx="57">
                  <c:v>2019/11/20</c:v>
                </c:pt>
                <c:pt idx="58">
                  <c:v>2019/11/21</c:v>
                </c:pt>
                <c:pt idx="59">
                  <c:v>2019/11/22</c:v>
                </c:pt>
                <c:pt idx="60">
                  <c:v>2019/11/23</c:v>
                </c:pt>
                <c:pt idx="61">
                  <c:v>2019/11/24</c:v>
                </c:pt>
                <c:pt idx="62">
                  <c:v>2019/11/25</c:v>
                </c:pt>
                <c:pt idx="63">
                  <c:v>2019/11/26</c:v>
                </c:pt>
              </c:strCache>
            </c:strRef>
          </c:cat>
          <c:val>
            <c:numRef>
              <c:f>中开罗!$AD$4:$AD$68</c:f>
              <c:numCache>
                <c:formatCode>General</c:formatCode>
                <c:ptCount val="64"/>
                <c:pt idx="1">
                  <c:v>-58968854</c:v>
                </c:pt>
                <c:pt idx="2">
                  <c:v>-115807929</c:v>
                </c:pt>
                <c:pt idx="3">
                  <c:v>-163659584</c:v>
                </c:pt>
                <c:pt idx="4">
                  <c:v>-2078981</c:v>
                </c:pt>
                <c:pt idx="5">
                  <c:v>3563103</c:v>
                </c:pt>
                <c:pt idx="6">
                  <c:v>7086350</c:v>
                </c:pt>
                <c:pt idx="7">
                  <c:v>6254962</c:v>
                </c:pt>
                <c:pt idx="8">
                  <c:v>13337901</c:v>
                </c:pt>
                <c:pt idx="9">
                  <c:v>75926740</c:v>
                </c:pt>
                <c:pt idx="10">
                  <c:v>136528803</c:v>
                </c:pt>
                <c:pt idx="11">
                  <c:v>191561109</c:v>
                </c:pt>
                <c:pt idx="12">
                  <c:v>34226607</c:v>
                </c:pt>
                <c:pt idx="13">
                  <c:v>30052526</c:v>
                </c:pt>
                <c:pt idx="14">
                  <c:v>37632038</c:v>
                </c:pt>
                <c:pt idx="15">
                  <c:v>40237176</c:v>
                </c:pt>
                <c:pt idx="16">
                  <c:v>36868429</c:v>
                </c:pt>
                <c:pt idx="17">
                  <c:v>37438925</c:v>
                </c:pt>
                <c:pt idx="18">
                  <c:v>32782096</c:v>
                </c:pt>
                <c:pt idx="19">
                  <c:v>34195865</c:v>
                </c:pt>
                <c:pt idx="20">
                  <c:v>27831889</c:v>
                </c:pt>
                <c:pt idx="21">
                  <c:v>30023025</c:v>
                </c:pt>
                <c:pt idx="22">
                  <c:v>24703083</c:v>
                </c:pt>
                <c:pt idx="23">
                  <c:v>24750440</c:v>
                </c:pt>
                <c:pt idx="24">
                  <c:v>27620167</c:v>
                </c:pt>
                <c:pt idx="25">
                  <c:v>33372223</c:v>
                </c:pt>
                <c:pt idx="26">
                  <c:v>33382974</c:v>
                </c:pt>
                <c:pt idx="27">
                  <c:v>33609160</c:v>
                </c:pt>
                <c:pt idx="28">
                  <c:v>37761350</c:v>
                </c:pt>
                <c:pt idx="29">
                  <c:v>40977037</c:v>
                </c:pt>
                <c:pt idx="30">
                  <c:v>43583027</c:v>
                </c:pt>
                <c:pt idx="31">
                  <c:v>47621940</c:v>
                </c:pt>
                <c:pt idx="32">
                  <c:v>48925695</c:v>
                </c:pt>
                <c:pt idx="33">
                  <c:v>47775378</c:v>
                </c:pt>
                <c:pt idx="34">
                  <c:v>50456310</c:v>
                </c:pt>
                <c:pt idx="35">
                  <c:v>-1733787</c:v>
                </c:pt>
                <c:pt idx="36">
                  <c:v>-40962681</c:v>
                </c:pt>
                <c:pt idx="37">
                  <c:v>-103681896</c:v>
                </c:pt>
                <c:pt idx="38">
                  <c:v>53958304</c:v>
                </c:pt>
                <c:pt idx="39">
                  <c:v>51873787</c:v>
                </c:pt>
                <c:pt idx="40">
                  <c:v>50189214</c:v>
                </c:pt>
                <c:pt idx="41">
                  <c:v>50914366</c:v>
                </c:pt>
                <c:pt idx="42">
                  <c:v>71444678</c:v>
                </c:pt>
                <c:pt idx="43">
                  <c:v>107388215</c:v>
                </c:pt>
                <c:pt idx="44">
                  <c:v>152598680</c:v>
                </c:pt>
                <c:pt idx="45">
                  <c:v>209166285</c:v>
                </c:pt>
                <c:pt idx="46">
                  <c:v>69458298</c:v>
                </c:pt>
                <c:pt idx="47">
                  <c:v>45295962</c:v>
                </c:pt>
                <c:pt idx="48">
                  <c:v>44275909</c:v>
                </c:pt>
                <c:pt idx="49">
                  <c:v>44099178</c:v>
                </c:pt>
                <c:pt idx="50">
                  <c:v>42011697</c:v>
                </c:pt>
                <c:pt idx="51">
                  <c:v>36381863</c:v>
                </c:pt>
                <c:pt idx="52">
                  <c:v>30254045</c:v>
                </c:pt>
                <c:pt idx="53">
                  <c:v>32603234</c:v>
                </c:pt>
                <c:pt idx="54">
                  <c:v>36595198</c:v>
                </c:pt>
                <c:pt idx="55">
                  <c:v>41535101</c:v>
                </c:pt>
                <c:pt idx="56">
                  <c:v>40671007</c:v>
                </c:pt>
                <c:pt idx="57">
                  <c:v>32436763</c:v>
                </c:pt>
                <c:pt idx="58">
                  <c:v>28278389</c:v>
                </c:pt>
                <c:pt idx="59">
                  <c:v>28314316</c:v>
                </c:pt>
                <c:pt idx="60">
                  <c:v>26124493</c:v>
                </c:pt>
                <c:pt idx="61">
                  <c:v>26167561</c:v>
                </c:pt>
                <c:pt idx="62">
                  <c:v>26324570</c:v>
                </c:pt>
                <c:pt idx="6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30081004"/>
        <c:axId val="968233634"/>
      </c:lineChart>
      <c:catAx>
        <c:axId val="83008100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8233634"/>
        <c:crosses val="autoZero"/>
        <c:auto val="1"/>
        <c:lblAlgn val="ctr"/>
        <c:lblOffset val="100"/>
        <c:noMultiLvlLbl val="0"/>
      </c:catAx>
      <c:valAx>
        <c:axId val="9682336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00810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Tycoon计算.xlsx]Deneysville!数据透视表8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Deneysville!$AA$3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Deneysville!$AA$4:$AA$159</c:f>
              <c:numCache>
                <c:formatCode>General</c:formatCode>
                <c:ptCount val="155"/>
                <c:pt idx="1">
                  <c:v>-92200274</c:v>
                </c:pt>
                <c:pt idx="2">
                  <c:v>-175389681</c:v>
                </c:pt>
                <c:pt idx="3">
                  <c:v>-161199976</c:v>
                </c:pt>
                <c:pt idx="4">
                  <c:v>-83388147</c:v>
                </c:pt>
                <c:pt idx="5">
                  <c:v>-89068660</c:v>
                </c:pt>
                <c:pt idx="6">
                  <c:v>-167278935</c:v>
                </c:pt>
                <c:pt idx="7">
                  <c:v>-149380690</c:v>
                </c:pt>
                <c:pt idx="8">
                  <c:v>-86147364</c:v>
                </c:pt>
                <c:pt idx="9">
                  <c:v>-85278114</c:v>
                </c:pt>
                <c:pt idx="10">
                  <c:v>-100388520</c:v>
                </c:pt>
                <c:pt idx="11">
                  <c:v>-176130631</c:v>
                </c:pt>
                <c:pt idx="12">
                  <c:v>-132266516</c:v>
                </c:pt>
                <c:pt idx="13">
                  <c:v>-98694497</c:v>
                </c:pt>
                <c:pt idx="14">
                  <c:v>-85348576</c:v>
                </c:pt>
                <c:pt idx="15">
                  <c:v>-80584495</c:v>
                </c:pt>
                <c:pt idx="16">
                  <c:v>-162051334</c:v>
                </c:pt>
                <c:pt idx="17">
                  <c:v>-92684249</c:v>
                </c:pt>
                <c:pt idx="18">
                  <c:v>-106676649</c:v>
                </c:pt>
                <c:pt idx="19">
                  <c:v>-156446926</c:v>
                </c:pt>
                <c:pt idx="20">
                  <c:v>-94766923</c:v>
                </c:pt>
                <c:pt idx="21">
                  <c:v>-81475433</c:v>
                </c:pt>
                <c:pt idx="22">
                  <c:v>-160300016</c:v>
                </c:pt>
                <c:pt idx="23">
                  <c:v>-151163369</c:v>
                </c:pt>
                <c:pt idx="24">
                  <c:v>-84368831</c:v>
                </c:pt>
                <c:pt idx="25">
                  <c:v>-87361541</c:v>
                </c:pt>
                <c:pt idx="26">
                  <c:v>-93542720</c:v>
                </c:pt>
                <c:pt idx="27">
                  <c:v>-84631434</c:v>
                </c:pt>
                <c:pt idx="28">
                  <c:v>-92238303</c:v>
                </c:pt>
                <c:pt idx="29">
                  <c:v>-84430901</c:v>
                </c:pt>
                <c:pt idx="30">
                  <c:v>-145144527</c:v>
                </c:pt>
                <c:pt idx="31">
                  <c:v>-95858394</c:v>
                </c:pt>
                <c:pt idx="32">
                  <c:v>-80845188</c:v>
                </c:pt>
                <c:pt idx="33">
                  <c:v>-161339921</c:v>
                </c:pt>
                <c:pt idx="34">
                  <c:v>-145399491</c:v>
                </c:pt>
                <c:pt idx="35">
                  <c:v>-92285094</c:v>
                </c:pt>
                <c:pt idx="36">
                  <c:v>-145050945</c:v>
                </c:pt>
                <c:pt idx="37">
                  <c:v>-92999372</c:v>
                </c:pt>
                <c:pt idx="38">
                  <c:v>-93808187</c:v>
                </c:pt>
                <c:pt idx="39">
                  <c:v>-134598424</c:v>
                </c:pt>
                <c:pt idx="40">
                  <c:v>-88248659</c:v>
                </c:pt>
                <c:pt idx="41">
                  <c:v>-146047879</c:v>
                </c:pt>
                <c:pt idx="42">
                  <c:v>-93307810</c:v>
                </c:pt>
                <c:pt idx="43">
                  <c:v>-93309720</c:v>
                </c:pt>
                <c:pt idx="44">
                  <c:v>-88149048</c:v>
                </c:pt>
                <c:pt idx="45">
                  <c:v>-71374320</c:v>
                </c:pt>
                <c:pt idx="46">
                  <c:v>-107797721</c:v>
                </c:pt>
                <c:pt idx="47">
                  <c:v>-118170985</c:v>
                </c:pt>
                <c:pt idx="48">
                  <c:v>-121736646</c:v>
                </c:pt>
                <c:pt idx="49">
                  <c:v>-102563820</c:v>
                </c:pt>
                <c:pt idx="50">
                  <c:v>-86811509</c:v>
                </c:pt>
                <c:pt idx="51">
                  <c:v>-160914027</c:v>
                </c:pt>
                <c:pt idx="52">
                  <c:v>-144227807</c:v>
                </c:pt>
                <c:pt idx="53">
                  <c:v>-150692596</c:v>
                </c:pt>
                <c:pt idx="54">
                  <c:v>-101493359</c:v>
                </c:pt>
                <c:pt idx="55">
                  <c:v>-167988053</c:v>
                </c:pt>
                <c:pt idx="56">
                  <c:v>-96274738</c:v>
                </c:pt>
                <c:pt idx="57">
                  <c:v>-176468672</c:v>
                </c:pt>
                <c:pt idx="58">
                  <c:v>-89694403</c:v>
                </c:pt>
                <c:pt idx="59">
                  <c:v>-143312996</c:v>
                </c:pt>
                <c:pt idx="60">
                  <c:v>-106880046</c:v>
                </c:pt>
                <c:pt idx="61">
                  <c:v>-173320310</c:v>
                </c:pt>
                <c:pt idx="62">
                  <c:v>-140028082</c:v>
                </c:pt>
                <c:pt idx="63">
                  <c:v>-97636449</c:v>
                </c:pt>
                <c:pt idx="64">
                  <c:v>-159034751</c:v>
                </c:pt>
                <c:pt idx="65">
                  <c:v>-86034207</c:v>
                </c:pt>
                <c:pt idx="66">
                  <c:v>-165185372</c:v>
                </c:pt>
                <c:pt idx="67">
                  <c:v>-89330581</c:v>
                </c:pt>
                <c:pt idx="68">
                  <c:v>-115475556</c:v>
                </c:pt>
                <c:pt idx="69">
                  <c:v>-88294496</c:v>
                </c:pt>
                <c:pt idx="70">
                  <c:v>-172074144</c:v>
                </c:pt>
                <c:pt idx="71">
                  <c:v>-91119140</c:v>
                </c:pt>
                <c:pt idx="72">
                  <c:v>-142783017</c:v>
                </c:pt>
                <c:pt idx="73">
                  <c:v>-82930727</c:v>
                </c:pt>
                <c:pt idx="74">
                  <c:v>-102130288</c:v>
                </c:pt>
                <c:pt idx="75">
                  <c:v>-129019798</c:v>
                </c:pt>
                <c:pt idx="76">
                  <c:v>-100320721</c:v>
                </c:pt>
                <c:pt idx="77">
                  <c:v>-82082760</c:v>
                </c:pt>
                <c:pt idx="78">
                  <c:v>-82403612</c:v>
                </c:pt>
                <c:pt idx="79">
                  <c:v>-163811246</c:v>
                </c:pt>
                <c:pt idx="80">
                  <c:v>-152211869</c:v>
                </c:pt>
                <c:pt idx="81">
                  <c:v>-121412929</c:v>
                </c:pt>
                <c:pt idx="82">
                  <c:v>-91119140</c:v>
                </c:pt>
                <c:pt idx="83">
                  <c:v>-122450923</c:v>
                </c:pt>
                <c:pt idx="84">
                  <c:v>-91550762</c:v>
                </c:pt>
                <c:pt idx="85">
                  <c:v>-143681594</c:v>
                </c:pt>
                <c:pt idx="86">
                  <c:v>-140791060</c:v>
                </c:pt>
                <c:pt idx="87">
                  <c:v>-90664600</c:v>
                </c:pt>
                <c:pt idx="88">
                  <c:v>-99946573</c:v>
                </c:pt>
                <c:pt idx="89">
                  <c:v>-179678148</c:v>
                </c:pt>
                <c:pt idx="90">
                  <c:v>-151408783</c:v>
                </c:pt>
                <c:pt idx="91">
                  <c:v>-151482310</c:v>
                </c:pt>
                <c:pt idx="92">
                  <c:v>-99573021</c:v>
                </c:pt>
                <c:pt idx="93">
                  <c:v>-93299216</c:v>
                </c:pt>
                <c:pt idx="94">
                  <c:v>-171844963</c:v>
                </c:pt>
                <c:pt idx="95">
                  <c:v>-147655004</c:v>
                </c:pt>
                <c:pt idx="96">
                  <c:v>-81611031</c:v>
                </c:pt>
                <c:pt idx="97">
                  <c:v>-107262967</c:v>
                </c:pt>
                <c:pt idx="98">
                  <c:v>-102351830</c:v>
                </c:pt>
                <c:pt idx="99">
                  <c:v>-173723285</c:v>
                </c:pt>
                <c:pt idx="100">
                  <c:v>-143456958</c:v>
                </c:pt>
                <c:pt idx="101">
                  <c:v>-87133316</c:v>
                </c:pt>
                <c:pt idx="102">
                  <c:v>-83830258</c:v>
                </c:pt>
                <c:pt idx="103">
                  <c:v>-82402657</c:v>
                </c:pt>
                <c:pt idx="104">
                  <c:v>-161872764</c:v>
                </c:pt>
                <c:pt idx="105">
                  <c:v>-87430296</c:v>
                </c:pt>
                <c:pt idx="106">
                  <c:v>-102913321</c:v>
                </c:pt>
                <c:pt idx="107">
                  <c:v>-185752375</c:v>
                </c:pt>
                <c:pt idx="108">
                  <c:v>-162672030</c:v>
                </c:pt>
                <c:pt idx="109">
                  <c:v>-135390050</c:v>
                </c:pt>
                <c:pt idx="110">
                  <c:v>-89117634</c:v>
                </c:pt>
                <c:pt idx="111">
                  <c:v>-127433681</c:v>
                </c:pt>
                <c:pt idx="112">
                  <c:v>-117495859</c:v>
                </c:pt>
                <c:pt idx="113">
                  <c:v>-196393016</c:v>
                </c:pt>
                <c:pt idx="114">
                  <c:v>-106408317</c:v>
                </c:pt>
                <c:pt idx="115">
                  <c:v>-158997509</c:v>
                </c:pt>
                <c:pt idx="116">
                  <c:v>-82727329</c:v>
                </c:pt>
                <c:pt idx="117">
                  <c:v>-160901614</c:v>
                </c:pt>
                <c:pt idx="118">
                  <c:v>-87147640</c:v>
                </c:pt>
                <c:pt idx="119">
                  <c:v>-143424722</c:v>
                </c:pt>
                <c:pt idx="120">
                  <c:v>-164994388</c:v>
                </c:pt>
                <c:pt idx="121">
                  <c:v>-167407463</c:v>
                </c:pt>
                <c:pt idx="122">
                  <c:v>-163066410</c:v>
                </c:pt>
                <c:pt idx="123">
                  <c:v>-90005707</c:v>
                </c:pt>
                <c:pt idx="124">
                  <c:v>-164964786</c:v>
                </c:pt>
                <c:pt idx="125">
                  <c:v>-154782505</c:v>
                </c:pt>
                <c:pt idx="126">
                  <c:v>-96451397</c:v>
                </c:pt>
                <c:pt idx="127">
                  <c:v>-105784756</c:v>
                </c:pt>
                <c:pt idx="128">
                  <c:v>-91418029</c:v>
                </c:pt>
                <c:pt idx="129">
                  <c:v>-83589619</c:v>
                </c:pt>
                <c:pt idx="130">
                  <c:v>-146711545</c:v>
                </c:pt>
                <c:pt idx="131">
                  <c:v>-106184866</c:v>
                </c:pt>
                <c:pt idx="132">
                  <c:v>-81191823</c:v>
                </c:pt>
                <c:pt idx="133">
                  <c:v>-92855180</c:v>
                </c:pt>
                <c:pt idx="134">
                  <c:v>-83405320</c:v>
                </c:pt>
                <c:pt idx="135">
                  <c:v>-100639663</c:v>
                </c:pt>
                <c:pt idx="136">
                  <c:v>-181793289</c:v>
                </c:pt>
                <c:pt idx="137">
                  <c:v>-135388139</c:v>
                </c:pt>
                <c:pt idx="138">
                  <c:v>-105505921</c:v>
                </c:pt>
                <c:pt idx="139">
                  <c:v>-177428364</c:v>
                </c:pt>
                <c:pt idx="140">
                  <c:v>-84325860</c:v>
                </c:pt>
                <c:pt idx="141">
                  <c:v>-153315751</c:v>
                </c:pt>
                <c:pt idx="142">
                  <c:v>-119656835</c:v>
                </c:pt>
                <c:pt idx="143">
                  <c:v>-100365601</c:v>
                </c:pt>
                <c:pt idx="144">
                  <c:v>-93981981</c:v>
                </c:pt>
                <c:pt idx="145">
                  <c:v>-129773228</c:v>
                </c:pt>
                <c:pt idx="146">
                  <c:v>-152580467</c:v>
                </c:pt>
                <c:pt idx="147">
                  <c:v>-116536167</c:v>
                </c:pt>
                <c:pt idx="148">
                  <c:v>-69018539</c:v>
                </c:pt>
                <c:pt idx="149">
                  <c:v>-102353739</c:v>
                </c:pt>
                <c:pt idx="150">
                  <c:v>-139992749</c:v>
                </c:pt>
                <c:pt idx="151">
                  <c:v>-84908360</c:v>
                </c:pt>
                <c:pt idx="152">
                  <c:v>-163106518</c:v>
                </c:pt>
                <c:pt idx="153">
                  <c:v>-91485827</c:v>
                </c:pt>
                <c:pt idx="154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Deneysville!$AB$3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Deneysville!$AB$4:$AB$159</c:f>
              <c:numCache>
                <c:formatCode>General</c:formatCode>
                <c:ptCount val="155"/>
                <c:pt idx="1">
                  <c:v>333539108</c:v>
                </c:pt>
                <c:pt idx="2">
                  <c:v>344092562</c:v>
                </c:pt>
                <c:pt idx="3">
                  <c:v>12288515</c:v>
                </c:pt>
                <c:pt idx="4">
                  <c:v>2186053</c:v>
                </c:pt>
                <c:pt idx="5">
                  <c:v>9626740</c:v>
                </c:pt>
                <c:pt idx="6">
                  <c:v>9354520</c:v>
                </c:pt>
                <c:pt idx="7">
                  <c:v>4213729</c:v>
                </c:pt>
                <c:pt idx="8">
                  <c:v>5589382</c:v>
                </c:pt>
                <c:pt idx="9">
                  <c:v>11755335</c:v>
                </c:pt>
                <c:pt idx="10">
                  <c:v>16750250</c:v>
                </c:pt>
                <c:pt idx="11">
                  <c:v>30471894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222267028</c:v>
                </c:pt>
                <c:pt idx="34">
                  <c:v>6811322</c:v>
                </c:pt>
                <c:pt idx="35">
                  <c:v>3449426</c:v>
                </c:pt>
                <c:pt idx="36">
                  <c:v>10669201</c:v>
                </c:pt>
                <c:pt idx="37">
                  <c:v>14998337</c:v>
                </c:pt>
                <c:pt idx="38">
                  <c:v>13710043</c:v>
                </c:pt>
                <c:pt idx="39">
                  <c:v>19654609</c:v>
                </c:pt>
                <c:pt idx="40">
                  <c:v>10788602</c:v>
                </c:pt>
                <c:pt idx="41">
                  <c:v>14585646</c:v>
                </c:pt>
                <c:pt idx="42">
                  <c:v>13396454</c:v>
                </c:pt>
                <c:pt idx="43">
                  <c:v>8851147</c:v>
                </c:pt>
                <c:pt idx="44">
                  <c:v>14034737</c:v>
                </c:pt>
                <c:pt idx="45">
                  <c:v>3863619</c:v>
                </c:pt>
                <c:pt idx="46">
                  <c:v>-33123969</c:v>
                </c:pt>
                <c:pt idx="47">
                  <c:v>17888365</c:v>
                </c:pt>
                <c:pt idx="48">
                  <c:v>54007488</c:v>
                </c:pt>
                <c:pt idx="49">
                  <c:v>8871224</c:v>
                </c:pt>
                <c:pt idx="50">
                  <c:v>14495647</c:v>
                </c:pt>
                <c:pt idx="51">
                  <c:v>12771995</c:v>
                </c:pt>
                <c:pt idx="52">
                  <c:v>11640979</c:v>
                </c:pt>
                <c:pt idx="53">
                  <c:v>12935590</c:v>
                </c:pt>
                <c:pt idx="54">
                  <c:v>14615866</c:v>
                </c:pt>
                <c:pt idx="55">
                  <c:v>21803741</c:v>
                </c:pt>
                <c:pt idx="56">
                  <c:v>18022680</c:v>
                </c:pt>
                <c:pt idx="57">
                  <c:v>24133664</c:v>
                </c:pt>
                <c:pt idx="58">
                  <c:v>10560802</c:v>
                </c:pt>
                <c:pt idx="59">
                  <c:v>13363383</c:v>
                </c:pt>
                <c:pt idx="60">
                  <c:v>2424619</c:v>
                </c:pt>
                <c:pt idx="61">
                  <c:v>7025175</c:v>
                </c:pt>
                <c:pt idx="62">
                  <c:v>9307291</c:v>
                </c:pt>
                <c:pt idx="63">
                  <c:v>17153871</c:v>
                </c:pt>
                <c:pt idx="64">
                  <c:v>15917671</c:v>
                </c:pt>
                <c:pt idx="65">
                  <c:v>10108442</c:v>
                </c:pt>
                <c:pt idx="66">
                  <c:v>23031728</c:v>
                </c:pt>
                <c:pt idx="67">
                  <c:v>13163949</c:v>
                </c:pt>
                <c:pt idx="68">
                  <c:v>14770948</c:v>
                </c:pt>
                <c:pt idx="69">
                  <c:v>7078452</c:v>
                </c:pt>
                <c:pt idx="70">
                  <c:v>19993492</c:v>
                </c:pt>
                <c:pt idx="71">
                  <c:v>4176978</c:v>
                </c:pt>
                <c:pt idx="72">
                  <c:v>9383440</c:v>
                </c:pt>
                <c:pt idx="73">
                  <c:v>12357053</c:v>
                </c:pt>
                <c:pt idx="74">
                  <c:v>13502088</c:v>
                </c:pt>
                <c:pt idx="75">
                  <c:v>18592172</c:v>
                </c:pt>
                <c:pt idx="76">
                  <c:v>14100505</c:v>
                </c:pt>
                <c:pt idx="77">
                  <c:v>10267948</c:v>
                </c:pt>
                <c:pt idx="78">
                  <c:v>9029875</c:v>
                </c:pt>
                <c:pt idx="79">
                  <c:v>15443183</c:v>
                </c:pt>
                <c:pt idx="80">
                  <c:v>19181183</c:v>
                </c:pt>
                <c:pt idx="81">
                  <c:v>16093219</c:v>
                </c:pt>
                <c:pt idx="82">
                  <c:v>11011299</c:v>
                </c:pt>
                <c:pt idx="83">
                  <c:v>#N/A</c:v>
                </c:pt>
                <c:pt idx="84">
                  <c:v>#N/A</c:v>
                </c:pt>
                <c:pt idx="85">
                  <c:v>-143681594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26195416</c:v>
                </c:pt>
                <c:pt idx="90">
                  <c:v>#N/A</c:v>
                </c:pt>
                <c:pt idx="91">
                  <c:v>#N/A</c:v>
                </c:pt>
                <c:pt idx="92">
                  <c:v>87937198</c:v>
                </c:pt>
                <c:pt idx="93">
                  <c:v>14295833</c:v>
                </c:pt>
                <c:pt idx="94">
                  <c:v>25325279</c:v>
                </c:pt>
                <c:pt idx="95">
                  <c:v>13627140</c:v>
                </c:pt>
                <c:pt idx="96">
                  <c:v>5640074</c:v>
                </c:pt>
                <c:pt idx="97">
                  <c:v>5324204</c:v>
                </c:pt>
                <c:pt idx="98">
                  <c:v>15224081</c:v>
                </c:pt>
                <c:pt idx="99">
                  <c:v>23932837</c:v>
                </c:pt>
                <c:pt idx="100">
                  <c:v>15815892</c:v>
                </c:pt>
                <c:pt idx="101">
                  <c:v>6288878</c:v>
                </c:pt>
                <c:pt idx="102">
                  <c:v>6487692</c:v>
                </c:pt>
                <c:pt idx="103">
                  <c:v>11652776</c:v>
                </c:pt>
                <c:pt idx="104">
                  <c:v>20083782</c:v>
                </c:pt>
                <c:pt idx="105">
                  <c:v>169673</c:v>
                </c:pt>
                <c:pt idx="106">
                  <c:v>16427565</c:v>
                </c:pt>
                <c:pt idx="107">
                  <c:v>18793393</c:v>
                </c:pt>
                <c:pt idx="108">
                  <c:v>526807</c:v>
                </c:pt>
                <c:pt idx="109">
                  <c:v>-2415768</c:v>
                </c:pt>
                <c:pt idx="110">
                  <c:v>7761668</c:v>
                </c:pt>
                <c:pt idx="111">
                  <c:v>18859267</c:v>
                </c:pt>
                <c:pt idx="112">
                  <c:v>14142195</c:v>
                </c:pt>
                <c:pt idx="113">
                  <c:v>17345195</c:v>
                </c:pt>
                <c:pt idx="114">
                  <c:v>8778078</c:v>
                </c:pt>
                <c:pt idx="115">
                  <c:v>13115353</c:v>
                </c:pt>
                <c:pt idx="116">
                  <c:v>11888721</c:v>
                </c:pt>
                <c:pt idx="117">
                  <c:v>21443275</c:v>
                </c:pt>
                <c:pt idx="118">
                  <c:v>9380664</c:v>
                </c:pt>
                <c:pt idx="119">
                  <c:v>16979623</c:v>
                </c:pt>
                <c:pt idx="120">
                  <c:v>13132268</c:v>
                </c:pt>
                <c:pt idx="121">
                  <c:v>10187652</c:v>
                </c:pt>
                <c:pt idx="122">
                  <c:v>9323054</c:v>
                </c:pt>
                <c:pt idx="123">
                  <c:v>4897855</c:v>
                </c:pt>
                <c:pt idx="124">
                  <c:v>16322428</c:v>
                </c:pt>
                <c:pt idx="125">
                  <c:v>22904541</c:v>
                </c:pt>
                <c:pt idx="126">
                  <c:v>#N/A</c:v>
                </c:pt>
                <c:pt idx="127">
                  <c:v>#N/A</c:v>
                </c:pt>
                <c:pt idx="128">
                  <c:v>-91418029</c:v>
                </c:pt>
                <c:pt idx="129">
                  <c:v>#N/A</c:v>
                </c:pt>
                <c:pt idx="130">
                  <c:v>275992451</c:v>
                </c:pt>
                <c:pt idx="131">
                  <c:v>41841994</c:v>
                </c:pt>
                <c:pt idx="132">
                  <c:v>12006792</c:v>
                </c:pt>
                <c:pt idx="133">
                  <c:v>10881880</c:v>
                </c:pt>
                <c:pt idx="134">
                  <c:v>10133935</c:v>
                </c:pt>
                <c:pt idx="135">
                  <c:v>14328842</c:v>
                </c:pt>
                <c:pt idx="136">
                  <c:v>23800955</c:v>
                </c:pt>
                <c:pt idx="137">
                  <c:v>14365719</c:v>
                </c:pt>
                <c:pt idx="138">
                  <c:v>-1206877</c:v>
                </c:pt>
                <c:pt idx="139">
                  <c:v>11422749</c:v>
                </c:pt>
                <c:pt idx="140">
                  <c:v>367683</c:v>
                </c:pt>
                <c:pt idx="141">
                  <c:v>1876791</c:v>
                </c:pt>
                <c:pt idx="142">
                  <c:v>12813660</c:v>
                </c:pt>
                <c:pt idx="143">
                  <c:v>17419224</c:v>
                </c:pt>
                <c:pt idx="144">
                  <c:v>7106451</c:v>
                </c:pt>
                <c:pt idx="145">
                  <c:v>2877094</c:v>
                </c:pt>
                <c:pt idx="146">
                  <c:v>-140378</c:v>
                </c:pt>
                <c:pt idx="147">
                  <c:v>4179232</c:v>
                </c:pt>
                <c:pt idx="148">
                  <c:v>2072459</c:v>
                </c:pt>
                <c:pt idx="149">
                  <c:v>4573980</c:v>
                </c:pt>
                <c:pt idx="150">
                  <c:v>11661560</c:v>
                </c:pt>
                <c:pt idx="151">
                  <c:v>2666492</c:v>
                </c:pt>
                <c:pt idx="152">
                  <c:v>-1680764</c:v>
                </c:pt>
                <c:pt idx="153">
                  <c:v>8318039</c:v>
                </c:pt>
                <c:pt idx="154">
                  <c:v>32809792273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Deneysville!$AC$3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Deneysville!$Z$4:$Z$159</c:f>
              <c:strCache>
                <c:ptCount val="155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</c:strCache>
            </c:strRef>
          </c:cat>
          <c:val>
            <c:numRef>
              <c:f>Deneysville!$AC$4:$AC$159</c:f>
              <c:numCache>
                <c:formatCode>General</c:formatCode>
                <c:ptCount val="155"/>
                <c:pt idx="1">
                  <c:v>8919240</c:v>
                </c:pt>
                <c:pt idx="2">
                  <c:v>19472694</c:v>
                </c:pt>
                <c:pt idx="3">
                  <c:v>31761209</c:v>
                </c:pt>
                <c:pt idx="4">
                  <c:v>33947262</c:v>
                </c:pt>
                <c:pt idx="5">
                  <c:v>123571015</c:v>
                </c:pt>
                <c:pt idx="6">
                  <c:v>206113874</c:v>
                </c:pt>
                <c:pt idx="7">
                  <c:v>293582771</c:v>
                </c:pt>
                <c:pt idx="8">
                  <c:v>377996981</c:v>
                </c:pt>
                <c:pt idx="9">
                  <c:v>56213208</c:v>
                </c:pt>
                <c:pt idx="10">
                  <c:v>62410004</c:v>
                </c:pt>
                <c:pt idx="11">
                  <c:v>63843133</c:v>
                </c:pt>
                <c:pt idx="12">
                  <c:v>5132675</c:v>
                </c:pt>
                <c:pt idx="13">
                  <c:v>-103188562</c:v>
                </c:pt>
                <c:pt idx="14">
                  <c:v>-188264918</c:v>
                </c:pt>
                <c:pt idx="15">
                  <c:v>-273335362</c:v>
                </c:pt>
                <c:pt idx="16">
                  <c:v>-360391583</c:v>
                </c:pt>
                <c:pt idx="17">
                  <c:v>-464831167</c:v>
                </c:pt>
                <c:pt idx="18">
                  <c:v>-561595827</c:v>
                </c:pt>
                <c:pt idx="19">
                  <c:v>-651749987</c:v>
                </c:pt>
                <c:pt idx="20">
                  <c:v>-689992505</c:v>
                </c:pt>
                <c:pt idx="21">
                  <c:v>-655579205</c:v>
                </c:pt>
                <c:pt idx="22">
                  <c:v>-666249448</c:v>
                </c:pt>
                <c:pt idx="23">
                  <c:v>-658003739</c:v>
                </c:pt>
                <c:pt idx="24">
                  <c:v>-643693351</c:v>
                </c:pt>
                <c:pt idx="25">
                  <c:v>-638378283</c:v>
                </c:pt>
                <c:pt idx="26">
                  <c:v>-651906593</c:v>
                </c:pt>
                <c:pt idx="27">
                  <c:v>-660105511</c:v>
                </c:pt>
                <c:pt idx="28">
                  <c:v>-657576891</c:v>
                </c:pt>
                <c:pt idx="29">
                  <c:v>-742007792</c:v>
                </c:pt>
                <c:pt idx="30">
                  <c:v>-802721418</c:v>
                </c:pt>
                <c:pt idx="31">
                  <c:v>-826241026</c:v>
                </c:pt>
                <c:pt idx="32">
                  <c:v>-822717383</c:v>
                </c:pt>
                <c:pt idx="33">
                  <c:v>-449448366</c:v>
                </c:pt>
                <c:pt idx="34">
                  <c:v>-355386309</c:v>
                </c:pt>
                <c:pt idx="35">
                  <c:v>-267305449</c:v>
                </c:pt>
                <c:pt idx="36">
                  <c:v>-167847371</c:v>
                </c:pt>
                <c:pt idx="37">
                  <c:v>-68418133</c:v>
                </c:pt>
                <c:pt idx="38">
                  <c:v>5626715</c:v>
                </c:pt>
                <c:pt idx="39">
                  <c:v>11571281</c:v>
                </c:pt>
                <c:pt idx="40">
                  <c:v>182659899</c:v>
                </c:pt>
                <c:pt idx="41">
                  <c:v>63910400</c:v>
                </c:pt>
                <c:pt idx="42">
                  <c:v>76787517</c:v>
                </c:pt>
                <c:pt idx="43">
                  <c:v>82189238</c:v>
                </c:pt>
                <c:pt idx="44">
                  <c:v>89149048</c:v>
                </c:pt>
                <c:pt idx="45">
                  <c:v>78393151</c:v>
                </c:pt>
                <c:pt idx="46">
                  <c:v>31559139</c:v>
                </c:pt>
                <c:pt idx="47">
                  <c:v>72437959</c:v>
                </c:pt>
                <c:pt idx="48">
                  <c:v>61642949</c:v>
                </c:pt>
                <c:pt idx="49">
                  <c:v>67434561</c:v>
                </c:pt>
                <c:pt idx="50">
                  <c:v>68417948</c:v>
                </c:pt>
                <c:pt idx="51">
                  <c:v>60569942</c:v>
                </c:pt>
                <c:pt idx="52">
                  <c:v>59754988</c:v>
                </c:pt>
                <c:pt idx="53">
                  <c:v>55789185</c:v>
                </c:pt>
                <c:pt idx="54">
                  <c:v>103202163</c:v>
                </c:pt>
                <c:pt idx="55">
                  <c:v>59704561</c:v>
                </c:pt>
                <c:pt idx="56">
                  <c:v>68036582</c:v>
                </c:pt>
                <c:pt idx="57">
                  <c:v>71644990</c:v>
                </c:pt>
                <c:pt idx="58">
                  <c:v>67710145</c:v>
                </c:pt>
                <c:pt idx="59">
                  <c:v>72880495</c:v>
                </c:pt>
                <c:pt idx="60">
                  <c:v>61940483</c:v>
                </c:pt>
                <c:pt idx="61">
                  <c:v>66970080</c:v>
                </c:pt>
                <c:pt idx="62">
                  <c:v>57218444</c:v>
                </c:pt>
                <c:pt idx="63">
                  <c:v>67026945</c:v>
                </c:pt>
                <c:pt idx="64">
                  <c:v>50375883</c:v>
                </c:pt>
                <c:pt idx="65">
                  <c:v>53729224</c:v>
                </c:pt>
                <c:pt idx="66">
                  <c:v>56735825</c:v>
                </c:pt>
                <c:pt idx="67">
                  <c:v>66453076</c:v>
                </c:pt>
                <c:pt idx="68">
                  <c:v>48850644</c:v>
                </c:pt>
                <c:pt idx="69">
                  <c:v>78011129</c:v>
                </c:pt>
                <c:pt idx="70">
                  <c:v>83611616</c:v>
                </c:pt>
                <c:pt idx="71">
                  <c:v>73242541</c:v>
                </c:pt>
                <c:pt idx="72">
                  <c:v>77077385</c:v>
                </c:pt>
                <c:pt idx="73">
                  <c:v>79325996</c:v>
                </c:pt>
                <c:pt idx="74">
                  <c:v>79904798</c:v>
                </c:pt>
                <c:pt idx="75">
                  <c:v>77177667</c:v>
                </c:pt>
                <c:pt idx="76">
                  <c:v>79773396</c:v>
                </c:pt>
                <c:pt idx="77">
                  <c:v>82962892</c:v>
                </c:pt>
                <c:pt idx="78">
                  <c:v>79077727</c:v>
                </c:pt>
                <c:pt idx="79">
                  <c:v>81314057</c:v>
                </c:pt>
                <c:pt idx="80">
                  <c:v>88875470</c:v>
                </c:pt>
                <c:pt idx="81">
                  <c:v>87264902</c:v>
                </c:pt>
                <c:pt idx="82">
                  <c:v>82238193</c:v>
                </c:pt>
                <c:pt idx="83">
                  <c:v>-6101713</c:v>
                </c:pt>
                <c:pt idx="84">
                  <c:v>-129335867</c:v>
                </c:pt>
                <c:pt idx="85">
                  <c:v>-213882038</c:v>
                </c:pt>
                <c:pt idx="86">
                  <c:v>59740978</c:v>
                </c:pt>
                <c:pt idx="87">
                  <c:v>-37336930</c:v>
                </c:pt>
                <c:pt idx="88">
                  <c:v>56273086</c:v>
                </c:pt>
                <c:pt idx="89">
                  <c:v>-40002608</c:v>
                </c:pt>
                <c:pt idx="90">
                  <c:v>37449840</c:v>
                </c:pt>
                <c:pt idx="91">
                  <c:v>74827204</c:v>
                </c:pt>
                <c:pt idx="92">
                  <c:v>232167773</c:v>
                </c:pt>
                <c:pt idx="93">
                  <c:v>320741829</c:v>
                </c:pt>
                <c:pt idx="94">
                  <c:v>49118384</c:v>
                </c:pt>
                <c:pt idx="95">
                  <c:v>142380678</c:v>
                </c:pt>
                <c:pt idx="96">
                  <c:v>41642861</c:v>
                </c:pt>
                <c:pt idx="97">
                  <c:v>124941999</c:v>
                </c:pt>
                <c:pt idx="98">
                  <c:v>115731244</c:v>
                </c:pt>
                <c:pt idx="99">
                  <c:v>148549745</c:v>
                </c:pt>
                <c:pt idx="100">
                  <c:v>67608683</c:v>
                </c:pt>
                <c:pt idx="101">
                  <c:v>59601728</c:v>
                </c:pt>
                <c:pt idx="102">
                  <c:v>55059974</c:v>
                </c:pt>
                <c:pt idx="103">
                  <c:v>60682523</c:v>
                </c:pt>
                <c:pt idx="104">
                  <c:v>64134952</c:v>
                </c:pt>
                <c:pt idx="105">
                  <c:v>63958998</c:v>
                </c:pt>
                <c:pt idx="106">
                  <c:v>65162482</c:v>
                </c:pt>
                <c:pt idx="107">
                  <c:v>59077881</c:v>
                </c:pt>
                <c:pt idx="108">
                  <c:v>50031055</c:v>
                </c:pt>
                <c:pt idx="109">
                  <c:v>37612977</c:v>
                </c:pt>
                <c:pt idx="110">
                  <c:v>44392748</c:v>
                </c:pt>
                <c:pt idx="111">
                  <c:v>45893958</c:v>
                </c:pt>
                <c:pt idx="112">
                  <c:v>51605147</c:v>
                </c:pt>
                <c:pt idx="113">
                  <c:v>54638474</c:v>
                </c:pt>
                <c:pt idx="114">
                  <c:v>44145629</c:v>
                </c:pt>
                <c:pt idx="115">
                  <c:v>48960434</c:v>
                </c:pt>
                <c:pt idx="116">
                  <c:v>62688176</c:v>
                </c:pt>
                <c:pt idx="117">
                  <c:v>70763090</c:v>
                </c:pt>
                <c:pt idx="118">
                  <c:v>74438473</c:v>
                </c:pt>
                <c:pt idx="119">
                  <c:v>70223840</c:v>
                </c:pt>
                <c:pt idx="120">
                  <c:v>60274560</c:v>
                </c:pt>
                <c:pt idx="121">
                  <c:v>63066297</c:v>
                </c:pt>
                <c:pt idx="122">
                  <c:v>60459894</c:v>
                </c:pt>
                <c:pt idx="123">
                  <c:v>58177116</c:v>
                </c:pt>
                <c:pt idx="124">
                  <c:v>57712968</c:v>
                </c:pt>
                <c:pt idx="125">
                  <c:v>58297988</c:v>
                </c:pt>
                <c:pt idx="126">
                  <c:v>-27865915</c:v>
                </c:pt>
                <c:pt idx="127">
                  <c:v>-95189851</c:v>
                </c:pt>
                <c:pt idx="128">
                  <c:v>-190800795</c:v>
                </c:pt>
                <c:pt idx="129">
                  <c:v>75606430</c:v>
                </c:pt>
                <c:pt idx="130">
                  <c:v>75868602</c:v>
                </c:pt>
                <c:pt idx="131">
                  <c:v>71449287</c:v>
                </c:pt>
                <c:pt idx="132">
                  <c:v>72031506</c:v>
                </c:pt>
                <c:pt idx="133">
                  <c:v>102156878</c:v>
                </c:pt>
                <c:pt idx="134">
                  <c:v>159690986</c:v>
                </c:pt>
                <c:pt idx="135">
                  <c:v>232404411</c:v>
                </c:pt>
                <c:pt idx="136">
                  <c:v>333294553</c:v>
                </c:pt>
                <c:pt idx="137">
                  <c:v>103559162</c:v>
                </c:pt>
                <c:pt idx="138">
                  <c:v>60988831</c:v>
                </c:pt>
                <c:pt idx="139">
                  <c:v>73139917</c:v>
                </c:pt>
                <c:pt idx="140">
                  <c:v>61500808</c:v>
                </c:pt>
                <c:pt idx="141">
                  <c:v>52128036</c:v>
                </c:pt>
                <c:pt idx="142">
                  <c:v>54531409</c:v>
                </c:pt>
                <c:pt idx="143">
                  <c:v>57621791</c:v>
                </c:pt>
                <c:pt idx="144">
                  <c:v>50838748</c:v>
                </c:pt>
                <c:pt idx="145">
                  <c:v>48214130</c:v>
                </c:pt>
                <c:pt idx="146">
                  <c:v>49304111</c:v>
                </c:pt>
                <c:pt idx="147">
                  <c:v>40853717</c:v>
                </c:pt>
                <c:pt idx="148">
                  <c:v>40038859</c:v>
                </c:pt>
                <c:pt idx="149">
                  <c:v>42984386</c:v>
                </c:pt>
                <c:pt idx="150">
                  <c:v>39189379</c:v>
                </c:pt>
                <c:pt idx="151">
                  <c:v>19538116</c:v>
                </c:pt>
                <c:pt idx="152">
                  <c:v>15107851</c:v>
                </c:pt>
                <c:pt idx="153">
                  <c:v>23449372</c:v>
                </c:pt>
                <c:pt idx="154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7781115"/>
        <c:axId val="434618543"/>
      </c:lineChart>
      <c:catAx>
        <c:axId val="1778111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4618543"/>
        <c:crosses val="autoZero"/>
        <c:auto val="1"/>
        <c:lblAlgn val="ctr"/>
        <c:lblOffset val="100"/>
        <c:noMultiLvlLbl val="0"/>
      </c:catAx>
      <c:valAx>
        <c:axId val="4346185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78111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Tycoon计算.xlsx]爷婆岛!数据透视表32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爷婆岛!$AB$3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爷婆岛!$AB$4:$AB$105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-110205789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-194043897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-183905871</c:v>
                </c:pt>
                <c:pt idx="43">
                  <c:v>-111614953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-150508362</c:v>
                </c:pt>
                <c:pt idx="55">
                  <c:v>-251573045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-208881527</c:v>
                </c:pt>
                <c:pt idx="65">
                  <c:v>-115293150</c:v>
                </c:pt>
                <c:pt idx="66">
                  <c:v>-211313284</c:v>
                </c:pt>
                <c:pt idx="67">
                  <c:v>-198271338</c:v>
                </c:pt>
                <c:pt idx="68">
                  <c:v>-123551091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-166235270</c:v>
                </c:pt>
                <c:pt idx="88">
                  <c:v>-195450599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爷婆岛!$AC$3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爷婆岛!$AC$4:$AC$105</c:f>
              <c:numCache>
                <c:formatCode>General</c:formatCode>
                <c:ptCount val="101"/>
                <c:pt idx="1">
                  <c:v>-83701110</c:v>
                </c:pt>
                <c:pt idx="2">
                  <c:v>-136909852</c:v>
                </c:pt>
                <c:pt idx="3">
                  <c:v>-222017662</c:v>
                </c:pt>
                <c:pt idx="4">
                  <c:v>-179371404</c:v>
                </c:pt>
                <c:pt idx="5">
                  <c:v>494011370</c:v>
                </c:pt>
                <c:pt idx="6">
                  <c:v>525509215</c:v>
                </c:pt>
                <c:pt idx="7">
                  <c:v>8672326</c:v>
                </c:pt>
                <c:pt idx="8">
                  <c:v>23360168</c:v>
                </c:pt>
                <c:pt idx="9">
                  <c:v>14578053</c:v>
                </c:pt>
                <c:pt idx="10">
                  <c:v>29154344</c:v>
                </c:pt>
                <c:pt idx="11">
                  <c:v>19772100</c:v>
                </c:pt>
                <c:pt idx="12">
                  <c:v>28433935</c:v>
                </c:pt>
                <c:pt idx="13">
                  <c:v>-935495</c:v>
                </c:pt>
                <c:pt idx="14">
                  <c:v>-1428173</c:v>
                </c:pt>
                <c:pt idx="15">
                  <c:v>16975454</c:v>
                </c:pt>
                <c:pt idx="16">
                  <c:v>15167493</c:v>
                </c:pt>
                <c:pt idx="17">
                  <c:v>19088097</c:v>
                </c:pt>
                <c:pt idx="18">
                  <c:v>-194255</c:v>
                </c:pt>
                <c:pt idx="19">
                  <c:v>8252880</c:v>
                </c:pt>
                <c:pt idx="20">
                  <c:v>-1725672</c:v>
                </c:pt>
                <c:pt idx="21">
                  <c:v>7119378</c:v>
                </c:pt>
                <c:pt idx="22">
                  <c:v>17054094</c:v>
                </c:pt>
                <c:pt idx="23">
                  <c:v>7146848</c:v>
                </c:pt>
                <c:pt idx="24">
                  <c:v>6883068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48989009</c:v>
                </c:pt>
                <c:pt idx="32">
                  <c:v>#N/A</c:v>
                </c:pt>
                <c:pt idx="33">
                  <c:v>#N/A</c:v>
                </c:pt>
                <c:pt idx="34">
                  <c:v>128192130</c:v>
                </c:pt>
                <c:pt idx="35">
                  <c:v>-387352</c:v>
                </c:pt>
                <c:pt idx="36">
                  <c:v>13716687</c:v>
                </c:pt>
                <c:pt idx="37">
                  <c:v>30243099</c:v>
                </c:pt>
                <c:pt idx="38">
                  <c:v>-355563</c:v>
                </c:pt>
                <c:pt idx="39">
                  <c:v>1685551</c:v>
                </c:pt>
                <c:pt idx="40">
                  <c:v>-2083814</c:v>
                </c:pt>
                <c:pt idx="41">
                  <c:v>33366928</c:v>
                </c:pt>
                <c:pt idx="42">
                  <c:v>12137868</c:v>
                </c:pt>
                <c:pt idx="43">
                  <c:v>13221097</c:v>
                </c:pt>
                <c:pt idx="44">
                  <c:v>12460696</c:v>
                </c:pt>
                <c:pt idx="45">
                  <c:v>8545379</c:v>
                </c:pt>
                <c:pt idx="46">
                  <c:v>16361075</c:v>
                </c:pt>
                <c:pt idx="47">
                  <c:v>12526931</c:v>
                </c:pt>
                <c:pt idx="48">
                  <c:v>6349326</c:v>
                </c:pt>
                <c:pt idx="49">
                  <c:v>3989560</c:v>
                </c:pt>
                <c:pt idx="50">
                  <c:v>15436146</c:v>
                </c:pt>
                <c:pt idx="51">
                  <c:v>25376142</c:v>
                </c:pt>
                <c:pt idx="52">
                  <c:v>2108476</c:v>
                </c:pt>
                <c:pt idx="53">
                  <c:v>5716506</c:v>
                </c:pt>
                <c:pt idx="54">
                  <c:v>13429658</c:v>
                </c:pt>
                <c:pt idx="55">
                  <c:v>16697964</c:v>
                </c:pt>
                <c:pt idx="56">
                  <c:v>13871109</c:v>
                </c:pt>
                <c:pt idx="57">
                  <c:v>11597352</c:v>
                </c:pt>
                <c:pt idx="58">
                  <c:v>14380508</c:v>
                </c:pt>
                <c:pt idx="59">
                  <c:v>29976316</c:v>
                </c:pt>
                <c:pt idx="60">
                  <c:v>2267367</c:v>
                </c:pt>
                <c:pt idx="61">
                  <c:v>7589044</c:v>
                </c:pt>
                <c:pt idx="62">
                  <c:v>14404881</c:v>
                </c:pt>
                <c:pt idx="63">
                  <c:v>16806864</c:v>
                </c:pt>
                <c:pt idx="64">
                  <c:v>30572665</c:v>
                </c:pt>
                <c:pt idx="65">
                  <c:v>15598109</c:v>
                </c:pt>
                <c:pt idx="66">
                  <c:v>27284280</c:v>
                </c:pt>
                <c:pt idx="67">
                  <c:v>25389684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363219412</c:v>
                </c:pt>
                <c:pt idx="73">
                  <c:v>57903779</c:v>
                </c:pt>
                <c:pt idx="74">
                  <c:v>2739109</c:v>
                </c:pt>
                <c:pt idx="75">
                  <c:v>16895989</c:v>
                </c:pt>
                <c:pt idx="76">
                  <c:v>4736128</c:v>
                </c:pt>
                <c:pt idx="77">
                  <c:v>1471705</c:v>
                </c:pt>
                <c:pt idx="78">
                  <c:v>1559575</c:v>
                </c:pt>
                <c:pt idx="79">
                  <c:v>8620970</c:v>
                </c:pt>
                <c:pt idx="80">
                  <c:v>19044089</c:v>
                </c:pt>
                <c:pt idx="81">
                  <c:v>28406860</c:v>
                </c:pt>
                <c:pt idx="82">
                  <c:v>6795861</c:v>
                </c:pt>
                <c:pt idx="83">
                  <c:v>14898319</c:v>
                </c:pt>
                <c:pt idx="84">
                  <c:v>15220293</c:v>
                </c:pt>
                <c:pt idx="85">
                  <c:v>-172275</c:v>
                </c:pt>
                <c:pt idx="86">
                  <c:v>6562618</c:v>
                </c:pt>
                <c:pt idx="87">
                  <c:v>13654140</c:v>
                </c:pt>
                <c:pt idx="88">
                  <c:v>18330855</c:v>
                </c:pt>
                <c:pt idx="89">
                  <c:v>25656767</c:v>
                </c:pt>
                <c:pt idx="90">
                  <c:v>13507728</c:v>
                </c:pt>
                <c:pt idx="91">
                  <c:v>-101913</c:v>
                </c:pt>
                <c:pt idx="92">
                  <c:v>3256609</c:v>
                </c:pt>
                <c:pt idx="93">
                  <c:v>1819287</c:v>
                </c:pt>
                <c:pt idx="94">
                  <c:v>-316434</c:v>
                </c:pt>
                <c:pt idx="95">
                  <c:v>9313251</c:v>
                </c:pt>
                <c:pt idx="96">
                  <c:v>285383</c:v>
                </c:pt>
                <c:pt idx="97">
                  <c:v>13429965</c:v>
                </c:pt>
                <c:pt idx="98">
                  <c:v>-1701416</c:v>
                </c:pt>
                <c:pt idx="99">
                  <c:v>1333246</c:v>
                </c:pt>
                <c:pt idx="100">
                  <c:v>54778588999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爷婆岛!$AD$3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爷婆岛!$AA$4:$AA$105</c:f>
              <c:strCache>
                <c:ptCount val="101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</c:strCache>
            </c:strRef>
          </c:cat>
          <c:val>
            <c:numRef>
              <c:f>爷婆岛!$AD$4:$AD$105</c:f>
              <c:numCache>
                <c:formatCode>General</c:formatCode>
                <c:ptCount val="101"/>
                <c:pt idx="1">
                  <c:v>-83701110</c:v>
                </c:pt>
                <c:pt idx="2">
                  <c:v>-220610962</c:v>
                </c:pt>
                <c:pt idx="3">
                  <c:v>-305718772</c:v>
                </c:pt>
                <c:pt idx="4">
                  <c:v>-399982366</c:v>
                </c:pt>
                <c:pt idx="5">
                  <c:v>94029004</c:v>
                </c:pt>
                <c:pt idx="6">
                  <c:v>100636818</c:v>
                </c:pt>
                <c:pt idx="7">
                  <c:v>109309144</c:v>
                </c:pt>
                <c:pt idx="8">
                  <c:v>123996986</c:v>
                </c:pt>
                <c:pt idx="9">
                  <c:v>222276149</c:v>
                </c:pt>
                <c:pt idx="10">
                  <c:v>373762292</c:v>
                </c:pt>
                <c:pt idx="11">
                  <c:v>478642202</c:v>
                </c:pt>
                <c:pt idx="12">
                  <c:v>606457662</c:v>
                </c:pt>
                <c:pt idx="13">
                  <c:v>86620766</c:v>
                </c:pt>
                <c:pt idx="14">
                  <c:v>79520274</c:v>
                </c:pt>
                <c:pt idx="15">
                  <c:v>87823402</c:v>
                </c:pt>
                <c:pt idx="16">
                  <c:v>88303053</c:v>
                </c:pt>
                <c:pt idx="17">
                  <c:v>83083585</c:v>
                </c:pt>
                <c:pt idx="18">
                  <c:v>68313039</c:v>
                </c:pt>
                <c:pt idx="19">
                  <c:v>56793819</c:v>
                </c:pt>
                <c:pt idx="20">
                  <c:v>46406312</c:v>
                </c:pt>
                <c:pt idx="21">
                  <c:v>56186857</c:v>
                </c:pt>
                <c:pt idx="22">
                  <c:v>64888579</c:v>
                </c:pt>
                <c:pt idx="23">
                  <c:v>49621992</c:v>
                </c:pt>
                <c:pt idx="24">
                  <c:v>44546818</c:v>
                </c:pt>
                <c:pt idx="25">
                  <c:v>-64603081</c:v>
                </c:pt>
                <c:pt idx="26">
                  <c:v>-204205470</c:v>
                </c:pt>
                <c:pt idx="27">
                  <c:v>-307606330</c:v>
                </c:pt>
                <c:pt idx="28">
                  <c:v>49471222</c:v>
                </c:pt>
                <c:pt idx="29">
                  <c:v>-75512222</c:v>
                </c:pt>
                <c:pt idx="30">
                  <c:v>67977654</c:v>
                </c:pt>
                <c:pt idx="31">
                  <c:v>-48791150</c:v>
                </c:pt>
                <c:pt idx="32">
                  <c:v>74114722</c:v>
                </c:pt>
                <c:pt idx="33">
                  <c:v>121993906</c:v>
                </c:pt>
                <c:pt idx="34">
                  <c:v>339088490</c:v>
                </c:pt>
                <c:pt idx="35">
                  <c:v>433849118</c:v>
                </c:pt>
                <c:pt idx="36">
                  <c:v>92601277</c:v>
                </c:pt>
                <c:pt idx="37">
                  <c:v>224878731</c:v>
                </c:pt>
                <c:pt idx="38">
                  <c:v>72824248</c:v>
                </c:pt>
                <c:pt idx="39">
                  <c:v>177844648</c:v>
                </c:pt>
                <c:pt idx="40">
                  <c:v>127043192</c:v>
                </c:pt>
                <c:pt idx="41">
                  <c:v>163368731</c:v>
                </c:pt>
                <c:pt idx="42">
                  <c:v>41864727</c:v>
                </c:pt>
                <c:pt idx="43">
                  <c:v>55473194</c:v>
                </c:pt>
                <c:pt idx="44">
                  <c:v>53829851</c:v>
                </c:pt>
                <c:pt idx="45">
                  <c:v>45966795</c:v>
                </c:pt>
                <c:pt idx="46">
                  <c:v>53063953</c:v>
                </c:pt>
                <c:pt idx="47">
                  <c:v>64623871</c:v>
                </c:pt>
                <c:pt idx="48">
                  <c:v>73057011</c:v>
                </c:pt>
                <c:pt idx="49">
                  <c:v>65169896</c:v>
                </c:pt>
                <c:pt idx="50">
                  <c:v>73330594</c:v>
                </c:pt>
                <c:pt idx="51">
                  <c:v>60391070</c:v>
                </c:pt>
                <c:pt idx="52">
                  <c:v>60362814</c:v>
                </c:pt>
                <c:pt idx="53">
                  <c:v>57527605</c:v>
                </c:pt>
                <c:pt idx="54">
                  <c:v>63141567</c:v>
                </c:pt>
                <c:pt idx="55">
                  <c:v>53882942</c:v>
                </c:pt>
                <c:pt idx="56">
                  <c:v>59282524</c:v>
                </c:pt>
                <c:pt idx="57">
                  <c:v>61490734</c:v>
                </c:pt>
                <c:pt idx="58">
                  <c:v>58075330</c:v>
                </c:pt>
                <c:pt idx="59">
                  <c:v>63988138</c:v>
                </c:pt>
                <c:pt idx="60">
                  <c:v>66249799</c:v>
                </c:pt>
                <c:pt idx="61">
                  <c:v>68128043</c:v>
                </c:pt>
                <c:pt idx="62">
                  <c:v>69103266</c:v>
                </c:pt>
                <c:pt idx="63">
                  <c:v>82641824</c:v>
                </c:pt>
                <c:pt idx="64">
                  <c:v>84658717</c:v>
                </c:pt>
                <c:pt idx="65">
                  <c:v>100408382</c:v>
                </c:pt>
                <c:pt idx="66">
                  <c:v>97714045</c:v>
                </c:pt>
                <c:pt idx="67">
                  <c:v>93132898</c:v>
                </c:pt>
                <c:pt idx="68">
                  <c:v>-3192881</c:v>
                </c:pt>
                <c:pt idx="69">
                  <c:v>-85570671</c:v>
                </c:pt>
                <c:pt idx="70">
                  <c:v>-217079065</c:v>
                </c:pt>
                <c:pt idx="71">
                  <c:v>114082357</c:v>
                </c:pt>
                <c:pt idx="72">
                  <c:v>115567682</c:v>
                </c:pt>
                <c:pt idx="73">
                  <c:v>100373245</c:v>
                </c:pt>
                <c:pt idx="74">
                  <c:v>91426183</c:v>
                </c:pt>
                <c:pt idx="75">
                  <c:v>130647849</c:v>
                </c:pt>
                <c:pt idx="76">
                  <c:v>196102051</c:v>
                </c:pt>
                <c:pt idx="77">
                  <c:v>272362502</c:v>
                </c:pt>
                <c:pt idx="78">
                  <c:v>389553885</c:v>
                </c:pt>
                <c:pt idx="79">
                  <c:v>92367680</c:v>
                </c:pt>
                <c:pt idx="80">
                  <c:v>53911662</c:v>
                </c:pt>
                <c:pt idx="81">
                  <c:v>62870761</c:v>
                </c:pt>
                <c:pt idx="82">
                  <c:v>66927513</c:v>
                </c:pt>
                <c:pt idx="83">
                  <c:v>58133982</c:v>
                </c:pt>
                <c:pt idx="84">
                  <c:v>66135818</c:v>
                </c:pt>
                <c:pt idx="85">
                  <c:v>64491838</c:v>
                </c:pt>
                <c:pt idx="86">
                  <c:v>68367404</c:v>
                </c:pt>
                <c:pt idx="87">
                  <c:v>73189333</c:v>
                </c:pt>
                <c:pt idx="88">
                  <c:v>60928632</c:v>
                </c:pt>
                <c:pt idx="89">
                  <c:v>77222628</c:v>
                </c:pt>
                <c:pt idx="90">
                  <c:v>74943851</c:v>
                </c:pt>
                <c:pt idx="91">
                  <c:v>72071659</c:v>
                </c:pt>
                <c:pt idx="92">
                  <c:v>65294578</c:v>
                </c:pt>
                <c:pt idx="93">
                  <c:v>63621815</c:v>
                </c:pt>
                <c:pt idx="94">
                  <c:v>59379421</c:v>
                </c:pt>
                <c:pt idx="95">
                  <c:v>57145205</c:v>
                </c:pt>
                <c:pt idx="96">
                  <c:v>51642578</c:v>
                </c:pt>
                <c:pt idx="97">
                  <c:v>38631039</c:v>
                </c:pt>
                <c:pt idx="98">
                  <c:v>24477999</c:v>
                </c:pt>
                <c:pt idx="99">
                  <c:v>29928985</c:v>
                </c:pt>
                <c:pt idx="100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10304674"/>
        <c:axId val="497928194"/>
      </c:lineChart>
      <c:catAx>
        <c:axId val="5103046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928194"/>
        <c:crosses val="autoZero"/>
        <c:auto val="1"/>
        <c:lblAlgn val="ctr"/>
        <c:lblOffset val="100"/>
        <c:noMultiLvlLbl val="0"/>
      </c:catAx>
      <c:valAx>
        <c:axId val="49792819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03046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Tycoon计算.xlsx]湖泉列岛!数据透视表1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湖泉列岛!$Y$3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湖泉列岛!$Y$4:$Y$178</c:f>
              <c:numCache>
                <c:formatCode>General</c:formatCode>
                <c:ptCount val="174"/>
                <c:pt idx="1">
                  <c:v>-108765908</c:v>
                </c:pt>
                <c:pt idx="2">
                  <c:v>-125219639</c:v>
                </c:pt>
                <c:pt idx="3">
                  <c:v>-208439876</c:v>
                </c:pt>
                <c:pt idx="4">
                  <c:v>-105708485</c:v>
                </c:pt>
                <c:pt idx="5">
                  <c:v>-106082939</c:v>
                </c:pt>
                <c:pt idx="6">
                  <c:v>-212380911</c:v>
                </c:pt>
                <c:pt idx="7">
                  <c:v>-207269553</c:v>
                </c:pt>
                <c:pt idx="8">
                  <c:v>-118105013</c:v>
                </c:pt>
                <c:pt idx="9">
                  <c:v>-224666215</c:v>
                </c:pt>
                <c:pt idx="10">
                  <c:v>-313052188</c:v>
                </c:pt>
                <c:pt idx="11">
                  <c:v>-313308003</c:v>
                </c:pt>
                <c:pt idx="12">
                  <c:v>-114093536</c:v>
                </c:pt>
                <c:pt idx="13">
                  <c:v>-214277898</c:v>
                </c:pt>
                <c:pt idx="14">
                  <c:v>-191350933</c:v>
                </c:pt>
                <c:pt idx="15">
                  <c:v>-110351468</c:v>
                </c:pt>
                <c:pt idx="16">
                  <c:v>-109237992</c:v>
                </c:pt>
                <c:pt idx="17">
                  <c:v>-128594419</c:v>
                </c:pt>
                <c:pt idx="18">
                  <c:v>-225617592</c:v>
                </c:pt>
                <c:pt idx="19">
                  <c:v>-169429091</c:v>
                </c:pt>
                <c:pt idx="20">
                  <c:v>-126424431</c:v>
                </c:pt>
                <c:pt idx="21">
                  <c:v>-109328741</c:v>
                </c:pt>
                <c:pt idx="22">
                  <c:v>-103226109</c:v>
                </c:pt>
                <c:pt idx="23">
                  <c:v>-207582471</c:v>
                </c:pt>
                <c:pt idx="24">
                  <c:v>-118725499</c:v>
                </c:pt>
                <c:pt idx="25">
                  <c:v>-136649306</c:v>
                </c:pt>
                <c:pt idx="26">
                  <c:v>-200403407</c:v>
                </c:pt>
                <c:pt idx="27">
                  <c:v>-121393337</c:v>
                </c:pt>
                <c:pt idx="28">
                  <c:v>-104367371</c:v>
                </c:pt>
                <c:pt idx="29">
                  <c:v>-205339090</c:v>
                </c:pt>
                <c:pt idx="30">
                  <c:v>-193635344</c:v>
                </c:pt>
                <c:pt idx="31">
                  <c:v>-108073720</c:v>
                </c:pt>
                <c:pt idx="32">
                  <c:v>-111907284</c:v>
                </c:pt>
                <c:pt idx="33">
                  <c:v>-119825172</c:v>
                </c:pt>
                <c:pt idx="34">
                  <c:v>-108410105</c:v>
                </c:pt>
                <c:pt idx="35">
                  <c:v>-118154256</c:v>
                </c:pt>
                <c:pt idx="36">
                  <c:v>-226307485</c:v>
                </c:pt>
                <c:pt idx="37">
                  <c:v>-185925403</c:v>
                </c:pt>
                <c:pt idx="38">
                  <c:v>-122791474</c:v>
                </c:pt>
                <c:pt idx="39">
                  <c:v>-226351521</c:v>
                </c:pt>
                <c:pt idx="40">
                  <c:v>-206671173</c:v>
                </c:pt>
                <c:pt idx="41">
                  <c:v>-186252003</c:v>
                </c:pt>
                <c:pt idx="42">
                  <c:v>-118214194</c:v>
                </c:pt>
                <c:pt idx="43">
                  <c:v>-185805528</c:v>
                </c:pt>
                <c:pt idx="44">
                  <c:v>-119129161</c:v>
                </c:pt>
                <c:pt idx="45">
                  <c:v>-120165226</c:v>
                </c:pt>
                <c:pt idx="46">
                  <c:v>-172416188</c:v>
                </c:pt>
                <c:pt idx="47">
                  <c:v>-113043653</c:v>
                </c:pt>
                <c:pt idx="48">
                  <c:v>-187082568</c:v>
                </c:pt>
                <c:pt idx="49">
                  <c:v>-119524260</c:v>
                </c:pt>
                <c:pt idx="50">
                  <c:v>-119526706</c:v>
                </c:pt>
                <c:pt idx="51">
                  <c:v>-184356015</c:v>
                </c:pt>
                <c:pt idx="52">
                  <c:v>-91428175</c:v>
                </c:pt>
                <c:pt idx="53">
                  <c:v>-138085363</c:v>
                </c:pt>
                <c:pt idx="54">
                  <c:v>-151373175</c:v>
                </c:pt>
                <c:pt idx="55">
                  <c:v>-155940670</c:v>
                </c:pt>
                <c:pt idx="56">
                  <c:v>-131380907</c:v>
                </c:pt>
                <c:pt idx="57">
                  <c:v>-111202711</c:v>
                </c:pt>
                <c:pt idx="58">
                  <c:v>-206125619</c:v>
                </c:pt>
                <c:pt idx="59">
                  <c:v>-184751115</c:v>
                </c:pt>
                <c:pt idx="60">
                  <c:v>-193032298</c:v>
                </c:pt>
                <c:pt idx="61">
                  <c:v>-130009681</c:v>
                </c:pt>
                <c:pt idx="62">
                  <c:v>-215187214</c:v>
                </c:pt>
                <c:pt idx="63">
                  <c:v>-123324797</c:v>
                </c:pt>
                <c:pt idx="64">
                  <c:v>-226050610</c:v>
                </c:pt>
                <c:pt idx="65">
                  <c:v>-114895605</c:v>
                </c:pt>
                <c:pt idx="66">
                  <c:v>-183579272</c:v>
                </c:pt>
                <c:pt idx="67">
                  <c:v>-136909852</c:v>
                </c:pt>
                <c:pt idx="68">
                  <c:v>-222016439</c:v>
                </c:pt>
                <c:pt idx="69">
                  <c:v>-179370181</c:v>
                </c:pt>
                <c:pt idx="70">
                  <c:v>-125069105</c:v>
                </c:pt>
                <c:pt idx="71">
                  <c:v>-203718327</c:v>
                </c:pt>
                <c:pt idx="72">
                  <c:v>-110207012</c:v>
                </c:pt>
                <c:pt idx="73">
                  <c:v>-211597071</c:v>
                </c:pt>
                <c:pt idx="74">
                  <c:v>-114429559</c:v>
                </c:pt>
                <c:pt idx="75">
                  <c:v>-199095787</c:v>
                </c:pt>
                <c:pt idx="76">
                  <c:v>-113102368</c:v>
                </c:pt>
                <c:pt idx="77">
                  <c:v>-220422584</c:v>
                </c:pt>
                <c:pt idx="78">
                  <c:v>-116720645</c:v>
                </c:pt>
                <c:pt idx="79">
                  <c:v>-182900386</c:v>
                </c:pt>
                <c:pt idx="80">
                  <c:v>-106231555</c:v>
                </c:pt>
                <c:pt idx="81">
                  <c:v>-130825567</c:v>
                </c:pt>
                <c:pt idx="82">
                  <c:v>-165270151</c:v>
                </c:pt>
                <c:pt idx="83">
                  <c:v>-128508793</c:v>
                </c:pt>
                <c:pt idx="84">
                  <c:v>-105145337</c:v>
                </c:pt>
                <c:pt idx="85">
                  <c:v>-105556338</c:v>
                </c:pt>
                <c:pt idx="86">
                  <c:v>-209836860</c:v>
                </c:pt>
                <c:pt idx="87">
                  <c:v>-194978436</c:v>
                </c:pt>
                <c:pt idx="88">
                  <c:v>-155525999</c:v>
                </c:pt>
                <c:pt idx="89">
                  <c:v>-116720644</c:v>
                </c:pt>
                <c:pt idx="90">
                  <c:v>-156855637</c:v>
                </c:pt>
                <c:pt idx="91">
                  <c:v>-117273539</c:v>
                </c:pt>
                <c:pt idx="92">
                  <c:v>-184051434</c:v>
                </c:pt>
                <c:pt idx="93">
                  <c:v>-180348754</c:v>
                </c:pt>
                <c:pt idx="94">
                  <c:v>-116138394</c:v>
                </c:pt>
                <c:pt idx="95">
                  <c:v>-127507140</c:v>
                </c:pt>
                <c:pt idx="96">
                  <c:v>-230161844</c:v>
                </c:pt>
                <c:pt idx="97">
                  <c:v>-193949711</c:v>
                </c:pt>
                <c:pt idx="98">
                  <c:v>-194042674</c:v>
                </c:pt>
                <c:pt idx="99">
                  <c:v>-127549791</c:v>
                </c:pt>
                <c:pt idx="100">
                  <c:v>-119513251</c:v>
                </c:pt>
                <c:pt idx="101">
                  <c:v>-220127790</c:v>
                </c:pt>
                <c:pt idx="102">
                  <c:v>-189141242</c:v>
                </c:pt>
                <c:pt idx="103">
                  <c:v>-193067770</c:v>
                </c:pt>
                <c:pt idx="104">
                  <c:v>-137400361</c:v>
                </c:pt>
                <c:pt idx="105">
                  <c:v>-131109354</c:v>
                </c:pt>
                <c:pt idx="106">
                  <c:v>-222533860</c:v>
                </c:pt>
                <c:pt idx="107">
                  <c:v>-183905871</c:v>
                </c:pt>
                <c:pt idx="108">
                  <c:v>-111614935</c:v>
                </c:pt>
                <c:pt idx="109">
                  <c:v>-107383825</c:v>
                </c:pt>
                <c:pt idx="110">
                  <c:v>-105555115</c:v>
                </c:pt>
                <c:pt idx="111">
                  <c:v>-207354952</c:v>
                </c:pt>
                <c:pt idx="112">
                  <c:v>-111995356</c:v>
                </c:pt>
                <c:pt idx="113">
                  <c:v>-131828606</c:v>
                </c:pt>
                <c:pt idx="114">
                  <c:v>-237942732</c:v>
                </c:pt>
                <c:pt idx="115">
                  <c:v>-208377563</c:v>
                </c:pt>
                <c:pt idx="116">
                  <c:v>-173430236</c:v>
                </c:pt>
                <c:pt idx="117">
                  <c:v>-114156781</c:v>
                </c:pt>
                <c:pt idx="118">
                  <c:v>-163238387</c:v>
                </c:pt>
                <c:pt idx="119">
                  <c:v>-150508362</c:v>
                </c:pt>
                <c:pt idx="120">
                  <c:v>-251573045</c:v>
                </c:pt>
                <c:pt idx="121">
                  <c:v>-136305581</c:v>
                </c:pt>
                <c:pt idx="122">
                  <c:v>-203670621</c:v>
                </c:pt>
                <c:pt idx="123">
                  <c:v>-105971009</c:v>
                </c:pt>
                <c:pt idx="124">
                  <c:v>-206109717</c:v>
                </c:pt>
                <c:pt idx="125">
                  <c:v>-111633283</c:v>
                </c:pt>
                <c:pt idx="126">
                  <c:v>-183722389</c:v>
                </c:pt>
                <c:pt idx="127">
                  <c:v>-211352428</c:v>
                </c:pt>
                <c:pt idx="128">
                  <c:v>-214443499</c:v>
                </c:pt>
                <c:pt idx="129">
                  <c:v>-208882750</c:v>
                </c:pt>
                <c:pt idx="130">
                  <c:v>-115294374</c:v>
                </c:pt>
                <c:pt idx="131">
                  <c:v>-211314508</c:v>
                </c:pt>
                <c:pt idx="132">
                  <c:v>-198271338</c:v>
                </c:pt>
                <c:pt idx="133">
                  <c:v>-123551091</c:v>
                </c:pt>
                <c:pt idx="134">
                  <c:v>-135506820</c:v>
                </c:pt>
                <c:pt idx="135">
                  <c:v>-117103513</c:v>
                </c:pt>
                <c:pt idx="136">
                  <c:v>-107075575</c:v>
                </c:pt>
                <c:pt idx="137">
                  <c:v>-187932703</c:v>
                </c:pt>
                <c:pt idx="138">
                  <c:v>-136019349</c:v>
                </c:pt>
                <c:pt idx="139">
                  <c:v>-207524979</c:v>
                </c:pt>
                <c:pt idx="140">
                  <c:v>-118944455</c:v>
                </c:pt>
                <c:pt idx="141">
                  <c:v>-225783949</c:v>
                </c:pt>
                <c:pt idx="142">
                  <c:v>-128916125</c:v>
                </c:pt>
                <c:pt idx="143">
                  <c:v>-232872495</c:v>
                </c:pt>
                <c:pt idx="144">
                  <c:v>-173429012</c:v>
                </c:pt>
                <c:pt idx="145">
                  <c:v>-135149642</c:v>
                </c:pt>
                <c:pt idx="146">
                  <c:v>-227279944</c:v>
                </c:pt>
                <c:pt idx="147">
                  <c:v>-108018675</c:v>
                </c:pt>
                <c:pt idx="148">
                  <c:v>-196393698</c:v>
                </c:pt>
                <c:pt idx="149">
                  <c:v>-153276502</c:v>
                </c:pt>
                <c:pt idx="150">
                  <c:v>-128565061</c:v>
                </c:pt>
                <c:pt idx="151">
                  <c:v>-120387851</c:v>
                </c:pt>
                <c:pt idx="152">
                  <c:v>-166235270</c:v>
                </c:pt>
                <c:pt idx="153">
                  <c:v>-195450599</c:v>
                </c:pt>
                <c:pt idx="154">
                  <c:v>-149277804</c:v>
                </c:pt>
                <c:pt idx="155">
                  <c:v>-88410497</c:v>
                </c:pt>
                <c:pt idx="156">
                  <c:v>-131111800</c:v>
                </c:pt>
                <c:pt idx="157">
                  <c:v>-179326144</c:v>
                </c:pt>
                <c:pt idx="158">
                  <c:v>-108764838</c:v>
                </c:pt>
                <c:pt idx="159">
                  <c:v>-208934126</c:v>
                </c:pt>
                <c:pt idx="160">
                  <c:v>-117190360</c:v>
                </c:pt>
                <c:pt idx="161">
                  <c:v>-108731810</c:v>
                </c:pt>
                <c:pt idx="162">
                  <c:v>-109813135</c:v>
                </c:pt>
                <c:pt idx="163">
                  <c:v>-143550700</c:v>
                </c:pt>
                <c:pt idx="164">
                  <c:v>-244052703</c:v>
                </c:pt>
                <c:pt idx="165">
                  <c:v>-112482196</c:v>
                </c:pt>
                <c:pt idx="166">
                  <c:v>-209050332</c:v>
                </c:pt>
                <c:pt idx="167">
                  <c:v>-110677950</c:v>
                </c:pt>
                <c:pt idx="168">
                  <c:v>-163145422</c:v>
                </c:pt>
                <c:pt idx="169">
                  <c:v>-197864007</c:v>
                </c:pt>
                <c:pt idx="170">
                  <c:v>-119450866</c:v>
                </c:pt>
                <c:pt idx="171">
                  <c:v>-112215535</c:v>
                </c:pt>
                <c:pt idx="172">
                  <c:v>-131018835</c:v>
                </c:pt>
                <c:pt idx="173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湖泉列岛!$Z$3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湖泉列岛!$Z$4:$Z$178</c:f>
              <c:numCache>
                <c:formatCode>General</c:formatCode>
                <c:ptCount val="174"/>
                <c:pt idx="1">
                  <c:v>#N/A</c:v>
                </c:pt>
                <c:pt idx="2">
                  <c:v>#N/A</c:v>
                </c:pt>
                <c:pt idx="3">
                  <c:v>214141757</c:v>
                </c:pt>
                <c:pt idx="4">
                  <c:v>11764620</c:v>
                </c:pt>
                <c:pt idx="5">
                  <c:v>14008289</c:v>
                </c:pt>
                <c:pt idx="6">
                  <c:v>15729265</c:v>
                </c:pt>
                <c:pt idx="7">
                  <c:v>5244397</c:v>
                </c:pt>
                <c:pt idx="8">
                  <c:v>17646882</c:v>
                </c:pt>
                <c:pt idx="9">
                  <c:v>34394238</c:v>
                </c:pt>
                <c:pt idx="10">
                  <c:v>42223964</c:v>
                </c:pt>
                <c:pt idx="11">
                  <c:v>27401013</c:v>
                </c:pt>
                <c:pt idx="12">
                  <c:v>20295820</c:v>
                </c:pt>
                <c:pt idx="13">
                  <c:v>20036616</c:v>
                </c:pt>
                <c:pt idx="14">
                  <c:v>7747605</c:v>
                </c:pt>
                <c:pt idx="15">
                  <c:v>17503783</c:v>
                </c:pt>
                <c:pt idx="16">
                  <c:v>19694053</c:v>
                </c:pt>
                <c:pt idx="17">
                  <c:v>-679632</c:v>
                </c:pt>
                <c:pt idx="18">
                  <c:v>11457142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193640231</c:v>
                </c:pt>
                <c:pt idx="41">
                  <c:v>18633572</c:v>
                </c:pt>
                <c:pt idx="42">
                  <c:v>10476180</c:v>
                </c:pt>
                <c:pt idx="43">
                  <c:v>12693910</c:v>
                </c:pt>
                <c:pt idx="44">
                  <c:v>3589260</c:v>
                </c:pt>
                <c:pt idx="45">
                  <c:v>10270307</c:v>
                </c:pt>
                <c:pt idx="46">
                  <c:v>11036208</c:v>
                </c:pt>
                <c:pt idx="47">
                  <c:v>1916834</c:v>
                </c:pt>
                <c:pt idx="48">
                  <c:v>337324</c:v>
                </c:pt>
                <c:pt idx="49">
                  <c:v>12414448</c:v>
                </c:pt>
                <c:pt idx="50">
                  <c:v>17794462</c:v>
                </c:pt>
                <c:pt idx="51">
                  <c:v>34852503</c:v>
                </c:pt>
                <c:pt idx="52">
                  <c:v>3719377</c:v>
                </c:pt>
                <c:pt idx="53">
                  <c:v>-45264296</c:v>
                </c:pt>
                <c:pt idx="54">
                  <c:v>8351492</c:v>
                </c:pt>
                <c:pt idx="55">
                  <c:v>60077924</c:v>
                </c:pt>
                <c:pt idx="56">
                  <c:v>5842027</c:v>
                </c:pt>
                <c:pt idx="57">
                  <c:v>-1191408</c:v>
                </c:pt>
                <c:pt idx="58">
                  <c:v>-1348184</c:v>
                </c:pt>
                <c:pt idx="59">
                  <c:v>8572710</c:v>
                </c:pt>
                <c:pt idx="60">
                  <c:v>8287661</c:v>
                </c:pt>
                <c:pt idx="61">
                  <c:v>18262225</c:v>
                </c:pt>
                <c:pt idx="62">
                  <c:v>21735916</c:v>
                </c:pt>
                <c:pt idx="63">
                  <c:v>7717835</c:v>
                </c:pt>
                <c:pt idx="64">
                  <c:v>23004298</c:v>
                </c:pt>
                <c:pt idx="65">
                  <c:v>19070549</c:v>
                </c:pt>
                <c:pt idx="66">
                  <c:v>20037309</c:v>
                </c:pt>
                <c:pt idx="67">
                  <c:v>16714944</c:v>
                </c:pt>
                <c:pt idx="68">
                  <c:v>17340651</c:v>
                </c:pt>
                <c:pt idx="69">
                  <c:v>1688531</c:v>
                </c:pt>
                <c:pt idx="70">
                  <c:v>13746315</c:v>
                </c:pt>
                <c:pt idx="71">
                  <c:v>25172789</c:v>
                </c:pt>
                <c:pt idx="72">
                  <c:v>-1587906</c:v>
                </c:pt>
                <c:pt idx="73">
                  <c:v>10469923</c:v>
                </c:pt>
                <c:pt idx="74">
                  <c:v>15140288</c:v>
                </c:pt>
                <c:pt idx="75">
                  <c:v>25476865</c:v>
                </c:pt>
                <c:pt idx="76">
                  <c:v>10623199</c:v>
                </c:pt>
                <c:pt idx="77">
                  <c:v>17250570</c:v>
                </c:pt>
                <c:pt idx="78">
                  <c:v>-207217</c:v>
                </c:pt>
                <c:pt idx="79">
                  <c:v>9288226</c:v>
                </c:pt>
                <c:pt idx="80">
                  <c:v>17321463</c:v>
                </c:pt>
                <c:pt idx="81">
                  <c:v>10665636</c:v>
                </c:pt>
                <c:pt idx="82">
                  <c:v>16576439</c:v>
                </c:pt>
                <c:pt idx="83">
                  <c:v>4634073</c:v>
                </c:pt>
                <c:pt idx="84">
                  <c:v>-7637</c:v>
                </c:pt>
                <c:pt idx="85">
                  <c:v>3048754</c:v>
                </c:pt>
                <c:pt idx="86">
                  <c:v>5123688</c:v>
                </c:pt>
                <c:pt idx="87">
                  <c:v>19018612</c:v>
                </c:pt>
                <c:pt idx="88">
                  <c:v>-1768521</c:v>
                </c:pt>
                <c:pt idx="89">
                  <c:v>8595294</c:v>
                </c:pt>
                <c:pt idx="90">
                  <c:v>#N/A</c:v>
                </c:pt>
                <c:pt idx="91">
                  <c:v>#N/A</c:v>
                </c:pt>
                <c:pt idx="92">
                  <c:v>-184051434</c:v>
                </c:pt>
                <c:pt idx="93">
                  <c:v>#N/A</c:v>
                </c:pt>
                <c:pt idx="94">
                  <c:v>#N/A</c:v>
                </c:pt>
                <c:pt idx="95">
                  <c:v>#N/A</c:v>
                </c:pt>
                <c:pt idx="96">
                  <c:v>35277815</c:v>
                </c:pt>
                <c:pt idx="97">
                  <c:v>#N/A</c:v>
                </c:pt>
                <c:pt idx="98">
                  <c:v>#N/A</c:v>
                </c:pt>
                <c:pt idx="99">
                  <c:v>100308403</c:v>
                </c:pt>
                <c:pt idx="100">
                  <c:v>6083841</c:v>
                </c:pt>
                <c:pt idx="101">
                  <c:v>13151540</c:v>
                </c:pt>
                <c:pt idx="102">
                  <c:v>14656264</c:v>
                </c:pt>
                <c:pt idx="103">
                  <c:v>12648183</c:v>
                </c:pt>
                <c:pt idx="104">
                  <c:v>11743869</c:v>
                </c:pt>
                <c:pt idx="105">
                  <c:v>-2042584</c:v>
                </c:pt>
                <c:pt idx="106">
                  <c:v>6220991</c:v>
                </c:pt>
                <c:pt idx="107">
                  <c:v>16200478</c:v>
                </c:pt>
                <c:pt idx="108">
                  <c:v>15708092</c:v>
                </c:pt>
                <c:pt idx="109">
                  <c:v>8274309</c:v>
                </c:pt>
                <c:pt idx="110">
                  <c:v>-164586</c:v>
                </c:pt>
                <c:pt idx="111">
                  <c:v>11757930</c:v>
                </c:pt>
                <c:pt idx="112">
                  <c:v>12520131</c:v>
                </c:pt>
                <c:pt idx="113">
                  <c:v>3188068</c:v>
                </c:pt>
                <c:pt idx="114">
                  <c:v>9010089</c:v>
                </c:pt>
                <c:pt idx="115">
                  <c:v>17373618</c:v>
                </c:pt>
                <c:pt idx="116">
                  <c:v>16713939</c:v>
                </c:pt>
                <c:pt idx="117">
                  <c:v>2998815</c:v>
                </c:pt>
                <c:pt idx="118">
                  <c:v>19317706</c:v>
                </c:pt>
                <c:pt idx="119">
                  <c:v>13634775</c:v>
                </c:pt>
                <c:pt idx="120">
                  <c:v>18739683</c:v>
                </c:pt>
                <c:pt idx="121">
                  <c:v>18956952</c:v>
                </c:pt>
                <c:pt idx="122">
                  <c:v>17724345</c:v>
                </c:pt>
                <c:pt idx="123">
                  <c:v>16957270</c:v>
                </c:pt>
                <c:pt idx="124">
                  <c:v>32403965</c:v>
                </c:pt>
                <c:pt idx="125">
                  <c:v>12943696</c:v>
                </c:pt>
                <c:pt idx="126">
                  <c:v>11838916</c:v>
                </c:pt>
                <c:pt idx="127">
                  <c:v>3588955</c:v>
                </c:pt>
                <c:pt idx="128">
                  <c:v>8882105</c:v>
                </c:pt>
                <c:pt idx="129">
                  <c:v>13951547</c:v>
                </c:pt>
                <c:pt idx="130">
                  <c:v>404828</c:v>
                </c:pt>
                <c:pt idx="131">
                  <c:v>15983293</c:v>
                </c:pt>
                <c:pt idx="132">
                  <c:v>18426675</c:v>
                </c:pt>
                <c:pt idx="133">
                  <c:v>#N/A</c:v>
                </c:pt>
                <c:pt idx="134">
                  <c:v>#N/A</c:v>
                </c:pt>
                <c:pt idx="135">
                  <c:v>-117103513</c:v>
                </c:pt>
                <c:pt idx="136">
                  <c:v>#N/A</c:v>
                </c:pt>
                <c:pt idx="137">
                  <c:v>290808821</c:v>
                </c:pt>
                <c:pt idx="138">
                  <c:v>55677223</c:v>
                </c:pt>
                <c:pt idx="139">
                  <c:v>10419282</c:v>
                </c:pt>
                <c:pt idx="140">
                  <c:v>20259935</c:v>
                </c:pt>
                <c:pt idx="141">
                  <c:v>22393588</c:v>
                </c:pt>
                <c:pt idx="142">
                  <c:v>-2377004</c:v>
                </c:pt>
                <c:pt idx="143">
                  <c:v>5482392</c:v>
                </c:pt>
                <c:pt idx="144">
                  <c:v>15060692</c:v>
                </c:pt>
                <c:pt idx="145">
                  <c:v>-313038</c:v>
                </c:pt>
                <c:pt idx="146">
                  <c:v>2083339</c:v>
                </c:pt>
                <c:pt idx="147">
                  <c:v>17357822</c:v>
                </c:pt>
                <c:pt idx="148">
                  <c:v>27886312</c:v>
                </c:pt>
                <c:pt idx="149">
                  <c:v>15778501</c:v>
                </c:pt>
                <c:pt idx="150">
                  <c:v>1310706</c:v>
                </c:pt>
                <c:pt idx="151">
                  <c:v>1112250</c:v>
                </c:pt>
                <c:pt idx="152">
                  <c:v>772256</c:v>
                </c:pt>
                <c:pt idx="153">
                  <c:v>18489653</c:v>
                </c:pt>
                <c:pt idx="154">
                  <c:v>20470144</c:v>
                </c:pt>
                <c:pt idx="155">
                  <c:v>-784642</c:v>
                </c:pt>
                <c:pt idx="156">
                  <c:v>12043452</c:v>
                </c:pt>
                <c:pt idx="157">
                  <c:v>10214223</c:v>
                </c:pt>
                <c:pt idx="158">
                  <c:v>-1704196</c:v>
                </c:pt>
                <c:pt idx="159">
                  <c:v>10963223</c:v>
                </c:pt>
                <c:pt idx="160">
                  <c:v>15142820</c:v>
                </c:pt>
                <c:pt idx="161">
                  <c:v>12670351</c:v>
                </c:pt>
                <c:pt idx="162">
                  <c:v>6462903</c:v>
                </c:pt>
                <c:pt idx="163">
                  <c:v>-4108348</c:v>
                </c:pt>
                <c:pt idx="164">
                  <c:v>-844251</c:v>
                </c:pt>
                <c:pt idx="165">
                  <c:v>-112482196</c:v>
                </c:pt>
                <c:pt idx="166">
                  <c:v>4477816</c:v>
                </c:pt>
                <c:pt idx="167">
                  <c:v>9223208</c:v>
                </c:pt>
                <c:pt idx="168">
                  <c:v>-166025</c:v>
                </c:pt>
                <c:pt idx="169">
                  <c:v>-52935034</c:v>
                </c:pt>
                <c:pt idx="170">
                  <c:v>-118471</c:v>
                </c:pt>
                <c:pt idx="171">
                  <c:v>11952881</c:v>
                </c:pt>
                <c:pt idx="172">
                  <c:v>15655822</c:v>
                </c:pt>
                <c:pt idx="173">
                  <c:v>52015158372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湖泉列岛!$AA$3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湖泉列岛!$X$4:$X$178</c:f>
              <c:strCache>
                <c:ptCount val="174"/>
                <c:pt idx="0">
                  <c:v>(空白)</c:v>
                </c:pt>
                <c:pt idx="1">
                  <c:v>2019/6/19</c:v>
                </c:pt>
                <c:pt idx="2">
                  <c:v>2019/6/20</c:v>
                </c:pt>
                <c:pt idx="3">
                  <c:v>2019/6/21</c:v>
                </c:pt>
                <c:pt idx="4">
                  <c:v>2019/6/22</c:v>
                </c:pt>
                <c:pt idx="5">
                  <c:v>2019/6/23</c:v>
                </c:pt>
                <c:pt idx="6">
                  <c:v>2019/6/24</c:v>
                </c:pt>
                <c:pt idx="7">
                  <c:v>2019/6/25</c:v>
                </c:pt>
                <c:pt idx="8">
                  <c:v>2019/6/26</c:v>
                </c:pt>
                <c:pt idx="9">
                  <c:v>2019/6/27</c:v>
                </c:pt>
                <c:pt idx="10">
                  <c:v>2019/6/28</c:v>
                </c:pt>
                <c:pt idx="11">
                  <c:v>2019/6/29</c:v>
                </c:pt>
                <c:pt idx="12">
                  <c:v>2019/6/30</c:v>
                </c:pt>
                <c:pt idx="13">
                  <c:v>2019/7/1</c:v>
                </c:pt>
                <c:pt idx="14">
                  <c:v>2019/7/2</c:v>
                </c:pt>
                <c:pt idx="15">
                  <c:v>2019/7/3</c:v>
                </c:pt>
                <c:pt idx="16">
                  <c:v>2019/7/4</c:v>
                </c:pt>
                <c:pt idx="17">
                  <c:v>2019/7/5</c:v>
                </c:pt>
                <c:pt idx="18">
                  <c:v>2019/7/6</c:v>
                </c:pt>
                <c:pt idx="19">
                  <c:v>2019/7/7</c:v>
                </c:pt>
                <c:pt idx="20">
                  <c:v>2019/7/8</c:v>
                </c:pt>
                <c:pt idx="21">
                  <c:v>2019/7/9</c:v>
                </c:pt>
                <c:pt idx="22">
                  <c:v>2019/7/10</c:v>
                </c:pt>
                <c:pt idx="23">
                  <c:v>2019/7/11</c:v>
                </c:pt>
                <c:pt idx="24">
                  <c:v>2019/7/12</c:v>
                </c:pt>
                <c:pt idx="25">
                  <c:v>2019/7/13</c:v>
                </c:pt>
                <c:pt idx="26">
                  <c:v>2019/7/14</c:v>
                </c:pt>
                <c:pt idx="27">
                  <c:v>2019/7/15</c:v>
                </c:pt>
                <c:pt idx="28">
                  <c:v>2019/7/16</c:v>
                </c:pt>
                <c:pt idx="29">
                  <c:v>2019/7/17</c:v>
                </c:pt>
                <c:pt idx="30">
                  <c:v>2019/7/18</c:v>
                </c:pt>
                <c:pt idx="31">
                  <c:v>2019/7/19</c:v>
                </c:pt>
                <c:pt idx="32">
                  <c:v>2019/7/20</c:v>
                </c:pt>
                <c:pt idx="33">
                  <c:v>2019/7/21</c:v>
                </c:pt>
                <c:pt idx="34">
                  <c:v>2019/7/22</c:v>
                </c:pt>
                <c:pt idx="35">
                  <c:v>2019/7/23</c:v>
                </c:pt>
                <c:pt idx="36">
                  <c:v>2019/7/24</c:v>
                </c:pt>
                <c:pt idx="37">
                  <c:v>2019/7/25</c:v>
                </c:pt>
                <c:pt idx="38">
                  <c:v>2019/7/26</c:v>
                </c:pt>
                <c:pt idx="39">
                  <c:v>2019/7/27</c:v>
                </c:pt>
                <c:pt idx="40">
                  <c:v>2019/7/28</c:v>
                </c:pt>
                <c:pt idx="41">
                  <c:v>2019/7/29</c:v>
                </c:pt>
                <c:pt idx="42">
                  <c:v>2019/7/30</c:v>
                </c:pt>
                <c:pt idx="43">
                  <c:v>2019/7/31</c:v>
                </c:pt>
                <c:pt idx="44">
                  <c:v>2019/8/1</c:v>
                </c:pt>
                <c:pt idx="45">
                  <c:v>2019/8/2</c:v>
                </c:pt>
                <c:pt idx="46">
                  <c:v>2019/8/3</c:v>
                </c:pt>
                <c:pt idx="47">
                  <c:v>2019/8/4</c:v>
                </c:pt>
                <c:pt idx="48">
                  <c:v>2019/8/5</c:v>
                </c:pt>
                <c:pt idx="49">
                  <c:v>2019/8/6</c:v>
                </c:pt>
                <c:pt idx="50">
                  <c:v>2019/8/7</c:v>
                </c:pt>
                <c:pt idx="51">
                  <c:v>2019/8/8</c:v>
                </c:pt>
                <c:pt idx="52">
                  <c:v>2019/8/9</c:v>
                </c:pt>
                <c:pt idx="53">
                  <c:v>2019/8/10</c:v>
                </c:pt>
                <c:pt idx="54">
                  <c:v>2019/8/11</c:v>
                </c:pt>
                <c:pt idx="55">
                  <c:v>2019/8/12</c:v>
                </c:pt>
                <c:pt idx="56">
                  <c:v>2019/8/13</c:v>
                </c:pt>
                <c:pt idx="57">
                  <c:v>2019/8/14</c:v>
                </c:pt>
                <c:pt idx="58">
                  <c:v>2019/8/15</c:v>
                </c:pt>
                <c:pt idx="59">
                  <c:v>2019/8/16</c:v>
                </c:pt>
                <c:pt idx="60">
                  <c:v>2019/8/17</c:v>
                </c:pt>
                <c:pt idx="61">
                  <c:v>2019/8/18</c:v>
                </c:pt>
                <c:pt idx="62">
                  <c:v>2019/8/19</c:v>
                </c:pt>
                <c:pt idx="63">
                  <c:v>2019/8/20</c:v>
                </c:pt>
                <c:pt idx="64">
                  <c:v>2019/8/21</c:v>
                </c:pt>
                <c:pt idx="65">
                  <c:v>2019/8/22</c:v>
                </c:pt>
                <c:pt idx="66">
                  <c:v>2019/8/23</c:v>
                </c:pt>
                <c:pt idx="67">
                  <c:v>2019/8/24</c:v>
                </c:pt>
                <c:pt idx="68">
                  <c:v>2019/8/25</c:v>
                </c:pt>
                <c:pt idx="69">
                  <c:v>2019/8/26</c:v>
                </c:pt>
                <c:pt idx="70">
                  <c:v>2019/8/27</c:v>
                </c:pt>
                <c:pt idx="71">
                  <c:v>2019/8/28</c:v>
                </c:pt>
                <c:pt idx="72">
                  <c:v>2019/8/29</c:v>
                </c:pt>
                <c:pt idx="73">
                  <c:v>2019/8/30</c:v>
                </c:pt>
                <c:pt idx="74">
                  <c:v>2019/8/31</c:v>
                </c:pt>
                <c:pt idx="75">
                  <c:v>2019/9/1</c:v>
                </c:pt>
                <c:pt idx="76">
                  <c:v>2019/9/2</c:v>
                </c:pt>
                <c:pt idx="77">
                  <c:v>2019/9/3</c:v>
                </c:pt>
                <c:pt idx="78">
                  <c:v>2019/9/4</c:v>
                </c:pt>
                <c:pt idx="79">
                  <c:v>2019/9/5</c:v>
                </c:pt>
                <c:pt idx="80">
                  <c:v>2019/9/6</c:v>
                </c:pt>
                <c:pt idx="81">
                  <c:v>2019/9/7</c:v>
                </c:pt>
                <c:pt idx="82">
                  <c:v>2019/9/8</c:v>
                </c:pt>
                <c:pt idx="83">
                  <c:v>2019/9/9</c:v>
                </c:pt>
                <c:pt idx="84">
                  <c:v>2019/9/10</c:v>
                </c:pt>
                <c:pt idx="85">
                  <c:v>2019/9/11</c:v>
                </c:pt>
                <c:pt idx="86">
                  <c:v>2019/9/12</c:v>
                </c:pt>
                <c:pt idx="87">
                  <c:v>2019/9/13</c:v>
                </c:pt>
                <c:pt idx="88">
                  <c:v>2019/9/14</c:v>
                </c:pt>
                <c:pt idx="89">
                  <c:v>2019/9/15</c:v>
                </c:pt>
                <c:pt idx="90">
                  <c:v>2019/9/16</c:v>
                </c:pt>
                <c:pt idx="91">
                  <c:v>2019/9/17</c:v>
                </c:pt>
                <c:pt idx="92">
                  <c:v>2019/9/18</c:v>
                </c:pt>
                <c:pt idx="93">
                  <c:v>2019/9/19</c:v>
                </c:pt>
                <c:pt idx="94">
                  <c:v>2019/9/20</c:v>
                </c:pt>
                <c:pt idx="95">
                  <c:v>2019/9/21</c:v>
                </c:pt>
                <c:pt idx="96">
                  <c:v>2019/9/22</c:v>
                </c:pt>
                <c:pt idx="97">
                  <c:v>2019/9/23</c:v>
                </c:pt>
                <c:pt idx="98">
                  <c:v>2019/9/24</c:v>
                </c:pt>
                <c:pt idx="99">
                  <c:v>2019/9/25</c:v>
                </c:pt>
                <c:pt idx="100">
                  <c:v>2019/9/26</c:v>
                </c:pt>
                <c:pt idx="101">
                  <c:v>2019/9/27</c:v>
                </c:pt>
                <c:pt idx="102">
                  <c:v>2019/9/28</c:v>
                </c:pt>
                <c:pt idx="103">
                  <c:v>2019/9/29</c:v>
                </c:pt>
                <c:pt idx="104">
                  <c:v>2019/9/30</c:v>
                </c:pt>
                <c:pt idx="105">
                  <c:v>2019/10/1</c:v>
                </c:pt>
                <c:pt idx="106">
                  <c:v>2019/10/2</c:v>
                </c:pt>
                <c:pt idx="107">
                  <c:v>2019/10/3</c:v>
                </c:pt>
                <c:pt idx="108">
                  <c:v>2019/10/4</c:v>
                </c:pt>
                <c:pt idx="109">
                  <c:v>2019/10/5</c:v>
                </c:pt>
                <c:pt idx="110">
                  <c:v>2019/10/6</c:v>
                </c:pt>
                <c:pt idx="111">
                  <c:v>2019/10/7</c:v>
                </c:pt>
                <c:pt idx="112">
                  <c:v>2019/10/8</c:v>
                </c:pt>
                <c:pt idx="113">
                  <c:v>2019/10/9</c:v>
                </c:pt>
                <c:pt idx="114">
                  <c:v>2019/10/10</c:v>
                </c:pt>
                <c:pt idx="115">
                  <c:v>2019/10/11</c:v>
                </c:pt>
                <c:pt idx="116">
                  <c:v>2019/10/12</c:v>
                </c:pt>
                <c:pt idx="117">
                  <c:v>2019/10/13</c:v>
                </c:pt>
                <c:pt idx="118">
                  <c:v>2019/10/14</c:v>
                </c:pt>
                <c:pt idx="119">
                  <c:v>2019/10/15</c:v>
                </c:pt>
                <c:pt idx="120">
                  <c:v>2019/10/16</c:v>
                </c:pt>
                <c:pt idx="121">
                  <c:v>2019/10/17</c:v>
                </c:pt>
                <c:pt idx="122">
                  <c:v>2019/10/18</c:v>
                </c:pt>
                <c:pt idx="123">
                  <c:v>2019/10/19</c:v>
                </c:pt>
                <c:pt idx="124">
                  <c:v>2019/10/20</c:v>
                </c:pt>
                <c:pt idx="125">
                  <c:v>2019/10/21</c:v>
                </c:pt>
                <c:pt idx="126">
                  <c:v>2019/10/22</c:v>
                </c:pt>
                <c:pt idx="127">
                  <c:v>2019/10/23</c:v>
                </c:pt>
                <c:pt idx="128">
                  <c:v>2019/10/24</c:v>
                </c:pt>
                <c:pt idx="129">
                  <c:v>2019/10/25</c:v>
                </c:pt>
                <c:pt idx="130">
                  <c:v>2019/10/26</c:v>
                </c:pt>
                <c:pt idx="131">
                  <c:v>2019/10/27</c:v>
                </c:pt>
                <c:pt idx="132">
                  <c:v>2019/10/28</c:v>
                </c:pt>
                <c:pt idx="133">
                  <c:v>2019/10/29</c:v>
                </c:pt>
                <c:pt idx="134">
                  <c:v>2019/10/30</c:v>
                </c:pt>
                <c:pt idx="135">
                  <c:v>2019/10/31</c:v>
                </c:pt>
                <c:pt idx="136">
                  <c:v>2019/11/1</c:v>
                </c:pt>
                <c:pt idx="137">
                  <c:v>2019/11/2</c:v>
                </c:pt>
                <c:pt idx="138">
                  <c:v>2019/11/3</c:v>
                </c:pt>
                <c:pt idx="139">
                  <c:v>2019/11/4</c:v>
                </c:pt>
                <c:pt idx="140">
                  <c:v>2019/11/5</c:v>
                </c:pt>
                <c:pt idx="141">
                  <c:v>2019/11/6</c:v>
                </c:pt>
                <c:pt idx="142">
                  <c:v>2019/11/7</c:v>
                </c:pt>
                <c:pt idx="143">
                  <c:v>2019/11/8</c:v>
                </c:pt>
                <c:pt idx="144">
                  <c:v>2019/11/9</c:v>
                </c:pt>
                <c:pt idx="145">
                  <c:v>2019/11/10</c:v>
                </c:pt>
                <c:pt idx="146">
                  <c:v>2019/11/11</c:v>
                </c:pt>
                <c:pt idx="147">
                  <c:v>2019/11/12</c:v>
                </c:pt>
                <c:pt idx="148">
                  <c:v>2019/11/13</c:v>
                </c:pt>
                <c:pt idx="149">
                  <c:v>2019/11/14</c:v>
                </c:pt>
                <c:pt idx="150">
                  <c:v>2019/11/15</c:v>
                </c:pt>
                <c:pt idx="151">
                  <c:v>2019/11/16</c:v>
                </c:pt>
                <c:pt idx="152">
                  <c:v>2019/11/17</c:v>
                </c:pt>
                <c:pt idx="153">
                  <c:v>2019/11/18</c:v>
                </c:pt>
                <c:pt idx="154">
                  <c:v>2019/11/19</c:v>
                </c:pt>
                <c:pt idx="155">
                  <c:v>2019/11/20</c:v>
                </c:pt>
                <c:pt idx="156">
                  <c:v>2019/11/21</c:v>
                </c:pt>
                <c:pt idx="157">
                  <c:v>2019/11/22</c:v>
                </c:pt>
                <c:pt idx="158">
                  <c:v>2019/11/23</c:v>
                </c:pt>
                <c:pt idx="159">
                  <c:v>2019/11/24</c:v>
                </c:pt>
                <c:pt idx="160">
                  <c:v>2019/11/25</c:v>
                </c:pt>
                <c:pt idx="161">
                  <c:v>2019/11/26</c:v>
                </c:pt>
                <c:pt idx="162">
                  <c:v>2019/11/27</c:v>
                </c:pt>
                <c:pt idx="163">
                  <c:v>2019/11/28</c:v>
                </c:pt>
                <c:pt idx="164">
                  <c:v>2019/11/29</c:v>
                </c:pt>
                <c:pt idx="165">
                  <c:v>2019/11/30</c:v>
                </c:pt>
                <c:pt idx="166">
                  <c:v>2019/12/1</c:v>
                </c:pt>
                <c:pt idx="167">
                  <c:v>2019/12/2</c:v>
                </c:pt>
                <c:pt idx="168">
                  <c:v>2019/12/3</c:v>
                </c:pt>
                <c:pt idx="169">
                  <c:v>2019/12/4</c:v>
                </c:pt>
                <c:pt idx="170">
                  <c:v>2019/12/5</c:v>
                </c:pt>
                <c:pt idx="171">
                  <c:v>2019/12/6</c:v>
                </c:pt>
                <c:pt idx="172">
                  <c:v>2019/12/7</c:v>
                </c:pt>
                <c:pt idx="173">
                  <c:v>2019/12/8</c:v>
                </c:pt>
              </c:strCache>
            </c:strRef>
          </c:cat>
          <c:val>
            <c:numRef>
              <c:f>湖泉列岛!$AA$4:$AA$178</c:f>
              <c:numCache>
                <c:formatCode>General</c:formatCode>
                <c:ptCount val="174"/>
                <c:pt idx="1">
                  <c:v>-528488050</c:v>
                </c:pt>
                <c:pt idx="2">
                  <c:v>-653707689</c:v>
                </c:pt>
                <c:pt idx="3">
                  <c:v>-314346293</c:v>
                </c:pt>
                <c:pt idx="4">
                  <c:v>-302581673</c:v>
                </c:pt>
                <c:pt idx="5">
                  <c:v>-182573245</c:v>
                </c:pt>
                <c:pt idx="6">
                  <c:v>-117009717</c:v>
                </c:pt>
                <c:pt idx="7">
                  <c:v>-4515241</c:v>
                </c:pt>
                <c:pt idx="8">
                  <c:v>154040037</c:v>
                </c:pt>
                <c:pt idx="9">
                  <c:v>279553301</c:v>
                </c:pt>
                <c:pt idx="10">
                  <c:v>91311812</c:v>
                </c:pt>
                <c:pt idx="11">
                  <c:v>92812557</c:v>
                </c:pt>
                <c:pt idx="12">
                  <c:v>101343757</c:v>
                </c:pt>
                <c:pt idx="13">
                  <c:v>87076264</c:v>
                </c:pt>
                <c:pt idx="14">
                  <c:v>93362097</c:v>
                </c:pt>
                <c:pt idx="15">
                  <c:v>107342459</c:v>
                </c:pt>
                <c:pt idx="16">
                  <c:v>109389630</c:v>
                </c:pt>
                <c:pt idx="17">
                  <c:v>91962642</c:v>
                </c:pt>
                <c:pt idx="18">
                  <c:v>78622808</c:v>
                </c:pt>
                <c:pt idx="19">
                  <c:v>4292485</c:v>
                </c:pt>
                <c:pt idx="20">
                  <c:v>-142427766</c:v>
                </c:pt>
                <c:pt idx="21">
                  <c:v>-251497303</c:v>
                </c:pt>
                <c:pt idx="22">
                  <c:v>-362730221</c:v>
                </c:pt>
                <c:pt idx="23">
                  <c:v>-484590366</c:v>
                </c:pt>
                <c:pt idx="24">
                  <c:v>-623009918</c:v>
                </c:pt>
                <c:pt idx="25">
                  <c:v>-724826134</c:v>
                </c:pt>
                <c:pt idx="26">
                  <c:v>-834870467</c:v>
                </c:pt>
                <c:pt idx="27">
                  <c:v>-883857886</c:v>
                </c:pt>
                <c:pt idx="28">
                  <c:v>-839775571</c:v>
                </c:pt>
                <c:pt idx="29">
                  <c:v>-853443804</c:v>
                </c:pt>
                <c:pt idx="30">
                  <c:v>-842881320</c:v>
                </c:pt>
                <c:pt idx="31">
                  <c:v>-824550181</c:v>
                </c:pt>
                <c:pt idx="32">
                  <c:v>-817741752</c:v>
                </c:pt>
                <c:pt idx="33">
                  <c:v>-835071076</c:v>
                </c:pt>
                <c:pt idx="34">
                  <c:v>-845573622</c:v>
                </c:pt>
                <c:pt idx="35">
                  <c:v>-842334541</c:v>
                </c:pt>
                <c:pt idx="36">
                  <c:v>-950487770</c:v>
                </c:pt>
                <c:pt idx="37">
                  <c:v>-1028259944</c:v>
                </c:pt>
                <c:pt idx="38">
                  <c:v>-1058387793</c:v>
                </c:pt>
                <c:pt idx="39">
                  <c:v>-1053874120</c:v>
                </c:pt>
                <c:pt idx="40">
                  <c:v>-666805269</c:v>
                </c:pt>
                <c:pt idx="41">
                  <c:v>-528915455</c:v>
                </c:pt>
                <c:pt idx="42">
                  <c:v>-410029170</c:v>
                </c:pt>
                <c:pt idx="43">
                  <c:v>-289657184</c:v>
                </c:pt>
                <c:pt idx="44">
                  <c:v>-177914695</c:v>
                </c:pt>
                <c:pt idx="45">
                  <c:v>-86919313</c:v>
                </c:pt>
                <c:pt idx="46">
                  <c:v>-86153412</c:v>
                </c:pt>
                <c:pt idx="47">
                  <c:v>121102512</c:v>
                </c:pt>
                <c:pt idx="48">
                  <c:v>51225541</c:v>
                </c:pt>
                <c:pt idx="49">
                  <c:v>45575347</c:v>
                </c:pt>
                <c:pt idx="50">
                  <c:v>52893629</c:v>
                </c:pt>
                <c:pt idx="51">
                  <c:v>67275802</c:v>
                </c:pt>
                <c:pt idx="52">
                  <c:v>66703154</c:v>
                </c:pt>
                <c:pt idx="53">
                  <c:v>11168551</c:v>
                </c:pt>
                <c:pt idx="54">
                  <c:v>64062381</c:v>
                </c:pt>
                <c:pt idx="55">
                  <c:v>66646044</c:v>
                </c:pt>
                <c:pt idx="56">
                  <c:v>71612197</c:v>
                </c:pt>
                <c:pt idx="57">
                  <c:v>60286263</c:v>
                </c:pt>
                <c:pt idx="58">
                  <c:v>41876887</c:v>
                </c:pt>
                <c:pt idx="59">
                  <c:v>31756334</c:v>
                </c:pt>
                <c:pt idx="60">
                  <c:v>24999893</c:v>
                </c:pt>
                <c:pt idx="61">
                  <c:v>91121653</c:v>
                </c:pt>
                <c:pt idx="62">
                  <c:v>38384317</c:v>
                </c:pt>
                <c:pt idx="63">
                  <c:v>36839011</c:v>
                </c:pt>
                <c:pt idx="64">
                  <c:v>51679691</c:v>
                </c:pt>
                <c:pt idx="65">
                  <c:v>71941648</c:v>
                </c:pt>
                <c:pt idx="66">
                  <c:v>74498599</c:v>
                </c:pt>
                <c:pt idx="67">
                  <c:v>82484057</c:v>
                </c:pt>
                <c:pt idx="68">
                  <c:v>83555198</c:v>
                </c:pt>
                <c:pt idx="69">
                  <c:v>63312786</c:v>
                </c:pt>
                <c:pt idx="70">
                  <c:v>76624812</c:v>
                </c:pt>
                <c:pt idx="71">
                  <c:v>81709673</c:v>
                </c:pt>
                <c:pt idx="72">
                  <c:v>63401889</c:v>
                </c:pt>
                <c:pt idx="73">
                  <c:v>57822584</c:v>
                </c:pt>
                <c:pt idx="74">
                  <c:v>70562697</c:v>
                </c:pt>
                <c:pt idx="75">
                  <c:v>64184330</c:v>
                </c:pt>
                <c:pt idx="76">
                  <c:v>74181822</c:v>
                </c:pt>
                <c:pt idx="77">
                  <c:v>78370145</c:v>
                </c:pt>
                <c:pt idx="78">
                  <c:v>65792835</c:v>
                </c:pt>
                <c:pt idx="79">
                  <c:v>62485582</c:v>
                </c:pt>
                <c:pt idx="80">
                  <c:v>81394951</c:v>
                </c:pt>
                <c:pt idx="81">
                  <c:v>80002758</c:v>
                </c:pt>
                <c:pt idx="82">
                  <c:v>76814474</c:v>
                </c:pt>
                <c:pt idx="83">
                  <c:v>71111970</c:v>
                </c:pt>
                <c:pt idx="84">
                  <c:v>60481134</c:v>
                </c:pt>
                <c:pt idx="85">
                  <c:v>56902519</c:v>
                </c:pt>
                <c:pt idx="86">
                  <c:v>59184670</c:v>
                </c:pt>
                <c:pt idx="87">
                  <c:v>66632905</c:v>
                </c:pt>
                <c:pt idx="88">
                  <c:v>45501990</c:v>
                </c:pt>
                <c:pt idx="89">
                  <c:v>46710770</c:v>
                </c:pt>
                <c:pt idx="90">
                  <c:v>-65032548</c:v>
                </c:pt>
                <c:pt idx="91">
                  <c:v>-209463265</c:v>
                </c:pt>
                <c:pt idx="92">
                  <c:v>-304603608</c:v>
                </c:pt>
                <c:pt idx="93">
                  <c:v>81632945</c:v>
                </c:pt>
                <c:pt idx="94">
                  <c:v>-36580383</c:v>
                </c:pt>
                <c:pt idx="95">
                  <c:v>75464888</c:v>
                </c:pt>
                <c:pt idx="96">
                  <c:v>-25477995</c:v>
                </c:pt>
                <c:pt idx="97">
                  <c:v>100480682</c:v>
                </c:pt>
                <c:pt idx="98">
                  <c:v>148361089</c:v>
                </c:pt>
                <c:pt idx="99">
                  <c:v>337572946</c:v>
                </c:pt>
                <c:pt idx="100">
                  <c:v>438804767</c:v>
                </c:pt>
                <c:pt idx="101">
                  <c:v>56587159</c:v>
                </c:pt>
                <c:pt idx="102">
                  <c:v>180314118</c:v>
                </c:pt>
                <c:pt idx="103">
                  <c:v>56383787</c:v>
                </c:pt>
                <c:pt idx="104">
                  <c:v>170484201</c:v>
                </c:pt>
                <c:pt idx="105">
                  <c:v>104571248</c:v>
                </c:pt>
                <c:pt idx="106">
                  <c:v>143717397</c:v>
                </c:pt>
                <c:pt idx="107">
                  <c:v>51345897</c:v>
                </c:pt>
                <c:pt idx="108">
                  <c:v>60970148</c:v>
                </c:pt>
                <c:pt idx="109">
                  <c:v>62176758</c:v>
                </c:pt>
                <c:pt idx="110">
                  <c:v>49719578</c:v>
                </c:pt>
                <c:pt idx="111">
                  <c:v>57252586</c:v>
                </c:pt>
                <c:pt idx="112">
                  <c:v>62418356</c:v>
                </c:pt>
                <c:pt idx="113">
                  <c:v>67649008</c:v>
                </c:pt>
                <c:pt idx="114">
                  <c:v>65206962</c:v>
                </c:pt>
                <c:pt idx="115">
                  <c:v>60392403</c:v>
                </c:pt>
                <c:pt idx="116">
                  <c:v>56211028</c:v>
                </c:pt>
                <c:pt idx="117">
                  <c:v>53000904</c:v>
                </c:pt>
                <c:pt idx="118">
                  <c:v>69627671</c:v>
                </c:pt>
                <c:pt idx="119">
                  <c:v>71339930</c:v>
                </c:pt>
                <c:pt idx="120">
                  <c:v>63924707</c:v>
                </c:pt>
                <c:pt idx="121">
                  <c:v>78291572</c:v>
                </c:pt>
                <c:pt idx="122">
                  <c:v>72638963</c:v>
                </c:pt>
                <c:pt idx="123">
                  <c:v>78044636</c:v>
                </c:pt>
                <c:pt idx="124">
                  <c:v>88185699</c:v>
                </c:pt>
                <c:pt idx="125">
                  <c:v>98273870</c:v>
                </c:pt>
                <c:pt idx="126">
                  <c:v>85006247</c:v>
                </c:pt>
                <c:pt idx="127">
                  <c:v>71765869</c:v>
                </c:pt>
                <c:pt idx="128">
                  <c:v>75148669</c:v>
                </c:pt>
                <c:pt idx="129">
                  <c:v>63057575</c:v>
                </c:pt>
                <c:pt idx="130">
                  <c:v>63292991</c:v>
                </c:pt>
                <c:pt idx="131">
                  <c:v>61914186</c:v>
                </c:pt>
                <c:pt idx="132">
                  <c:v>45016363</c:v>
                </c:pt>
                <c:pt idx="133">
                  <c:v>-61724895</c:v>
                </c:pt>
                <c:pt idx="134">
                  <c:v>-139708199</c:v>
                </c:pt>
                <c:pt idx="135">
                  <c:v>-257206109</c:v>
                </c:pt>
                <c:pt idx="136">
                  <c:v>18589095</c:v>
                </c:pt>
                <c:pt idx="137">
                  <c:v>19651165</c:v>
                </c:pt>
                <c:pt idx="138">
                  <c:v>21662611</c:v>
                </c:pt>
                <c:pt idx="139">
                  <c:v>14087154</c:v>
                </c:pt>
                <c:pt idx="140">
                  <c:v>68877705</c:v>
                </c:pt>
                <c:pt idx="141">
                  <c:v>131729432</c:v>
                </c:pt>
                <c:pt idx="142">
                  <c:v>204141174</c:v>
                </c:pt>
                <c:pt idx="143">
                  <c:v>329104083</c:v>
                </c:pt>
                <c:pt idx="144">
                  <c:v>98757507</c:v>
                </c:pt>
                <c:pt idx="145">
                  <c:v>45183520</c:v>
                </c:pt>
                <c:pt idx="146">
                  <c:v>45163623</c:v>
                </c:pt>
                <c:pt idx="147">
                  <c:v>54518437</c:v>
                </c:pt>
                <c:pt idx="148">
                  <c:v>44786992</c:v>
                </c:pt>
                <c:pt idx="149">
                  <c:v>51123983</c:v>
                </c:pt>
                <c:pt idx="150">
                  <c:v>54811693</c:v>
                </c:pt>
                <c:pt idx="151">
                  <c:v>47987784</c:v>
                </c:pt>
                <c:pt idx="152">
                  <c:v>41049919</c:v>
                </c:pt>
                <c:pt idx="153">
                  <c:v>59856091</c:v>
                </c:pt>
                <c:pt idx="154">
                  <c:v>77929858</c:v>
                </c:pt>
                <c:pt idx="155">
                  <c:v>56302563</c:v>
                </c:pt>
                <c:pt idx="156">
                  <c:v>60962123</c:v>
                </c:pt>
                <c:pt idx="157">
                  <c:v>52371711</c:v>
                </c:pt>
                <c:pt idx="158">
                  <c:v>48830147</c:v>
                </c:pt>
                <c:pt idx="159">
                  <c:v>60721829</c:v>
                </c:pt>
                <c:pt idx="160">
                  <c:v>75868130</c:v>
                </c:pt>
                <c:pt idx="161">
                  <c:v>73817603</c:v>
                </c:pt>
                <c:pt idx="162">
                  <c:v>59850249</c:v>
                </c:pt>
                <c:pt idx="163">
                  <c:v>55157315</c:v>
                </c:pt>
                <c:pt idx="164">
                  <c:v>48011386</c:v>
                </c:pt>
                <c:pt idx="165">
                  <c:v>-64275007</c:v>
                </c:pt>
                <c:pt idx="166">
                  <c:v>54389201</c:v>
                </c:pt>
                <c:pt idx="167">
                  <c:v>38524536</c:v>
                </c:pt>
                <c:pt idx="168">
                  <c:v>27109385</c:v>
                </c:pt>
                <c:pt idx="169">
                  <c:v>-33575471</c:v>
                </c:pt>
                <c:pt idx="170">
                  <c:v>10733155</c:v>
                </c:pt>
                <c:pt idx="171">
                  <c:v>26698397</c:v>
                </c:pt>
                <c:pt idx="172">
                  <c:v>39067411</c:v>
                </c:pt>
                <c:pt idx="173">
                  <c:v>151074868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0626810"/>
        <c:axId val="609108307"/>
      </c:lineChart>
      <c:catAx>
        <c:axId val="42062681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108307"/>
        <c:crosses val="autoZero"/>
        <c:auto val="1"/>
        <c:lblAlgn val="ctr"/>
        <c:lblOffset val="100"/>
        <c:noMultiLvlLbl val="0"/>
      </c:catAx>
      <c:valAx>
        <c:axId val="60910830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062681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Tycoon计算.xlsx]Juma岛!数据透视表2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Juma岛!$AB$3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Juma岛!$AB$4:$AB$71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-131828606</c:v>
                </c:pt>
                <c:pt idx="7">
                  <c:v>-237942732</c:v>
                </c:pt>
                <c:pt idx="8">
                  <c:v>-208377563</c:v>
                </c:pt>
                <c:pt idx="9">
                  <c:v>-173431459</c:v>
                </c:pt>
                <c:pt idx="10">
                  <c:v>-114156781</c:v>
                </c:pt>
                <c:pt idx="11">
                  <c:v>-163238387</c:v>
                </c:pt>
                <c:pt idx="12">
                  <c:v>-150508362</c:v>
                </c:pt>
                <c:pt idx="13">
                  <c:v>-251573045</c:v>
                </c:pt>
                <c:pt idx="14">
                  <c:v>-136305581</c:v>
                </c:pt>
                <c:pt idx="15">
                  <c:v>-203670621</c:v>
                </c:pt>
                <c:pt idx="16">
                  <c:v>-105972232</c:v>
                </c:pt>
                <c:pt idx="17">
                  <c:v>-206110940</c:v>
                </c:pt>
                <c:pt idx="18">
                  <c:v>-111632060</c:v>
                </c:pt>
                <c:pt idx="19">
                  <c:v>-106459073</c:v>
                </c:pt>
                <c:pt idx="20">
                  <c:v>-104893355</c:v>
                </c:pt>
                <c:pt idx="21">
                  <c:v>-109550144</c:v>
                </c:pt>
                <c:pt idx="22">
                  <c:v>-208882750</c:v>
                </c:pt>
                <c:pt idx="23">
                  <c:v>-115294374</c:v>
                </c:pt>
                <c:pt idx="24">
                  <c:v>-211314508</c:v>
                </c:pt>
                <c:pt idx="25">
                  <c:v>-198271338</c:v>
                </c:pt>
                <c:pt idx="26">
                  <c:v>-123551091</c:v>
                </c:pt>
                <c:pt idx="27">
                  <c:v>-135506820</c:v>
                </c:pt>
                <c:pt idx="28">
                  <c:v>-117103513</c:v>
                </c:pt>
                <c:pt idx="29">
                  <c:v>-107075575</c:v>
                </c:pt>
                <c:pt idx="30">
                  <c:v>-187931480</c:v>
                </c:pt>
                <c:pt idx="31">
                  <c:v>-136019349</c:v>
                </c:pt>
                <c:pt idx="32">
                  <c:v>-104004075</c:v>
                </c:pt>
                <c:pt idx="33">
                  <c:v>-118944455</c:v>
                </c:pt>
                <c:pt idx="34">
                  <c:v>-106839494</c:v>
                </c:pt>
                <c:pt idx="35">
                  <c:v>-128916125</c:v>
                </c:pt>
                <c:pt idx="36">
                  <c:v>-232871271</c:v>
                </c:pt>
                <c:pt idx="37">
                  <c:v>-173427788</c:v>
                </c:pt>
                <c:pt idx="38">
                  <c:v>-135149642</c:v>
                </c:pt>
                <c:pt idx="39">
                  <c:v>-227279944</c:v>
                </c:pt>
                <c:pt idx="40">
                  <c:v>-108018675</c:v>
                </c:pt>
                <c:pt idx="41">
                  <c:v>-196392475</c:v>
                </c:pt>
                <c:pt idx="42">
                  <c:v>-153275278</c:v>
                </c:pt>
                <c:pt idx="43">
                  <c:v>-128565061</c:v>
                </c:pt>
                <c:pt idx="44">
                  <c:v>-120387851</c:v>
                </c:pt>
                <c:pt idx="45">
                  <c:v>-166235270</c:v>
                </c:pt>
                <c:pt idx="46">
                  <c:v>-195450599</c:v>
                </c:pt>
                <c:pt idx="47">
                  <c:v>-149279028</c:v>
                </c:pt>
                <c:pt idx="48">
                  <c:v>-88410497</c:v>
                </c:pt>
                <c:pt idx="49">
                  <c:v>-131111800</c:v>
                </c:pt>
                <c:pt idx="50">
                  <c:v>-179326144</c:v>
                </c:pt>
                <c:pt idx="51">
                  <c:v>-107864838</c:v>
                </c:pt>
                <c:pt idx="52">
                  <c:v>-208934126</c:v>
                </c:pt>
                <c:pt idx="53">
                  <c:v>-117191583</c:v>
                </c:pt>
                <c:pt idx="54">
                  <c:v>-108731810</c:v>
                </c:pt>
                <c:pt idx="55">
                  <c:v>-109813135</c:v>
                </c:pt>
                <c:pt idx="56">
                  <c:v>-143550700</c:v>
                </c:pt>
                <c:pt idx="57">
                  <c:v>-244052703</c:v>
                </c:pt>
                <c:pt idx="58">
                  <c:v>-112482196</c:v>
                </c:pt>
                <c:pt idx="59">
                  <c:v>-209050332</c:v>
                </c:pt>
                <c:pt idx="60">
                  <c:v>-110677950</c:v>
                </c:pt>
                <c:pt idx="61">
                  <c:v>-163145422</c:v>
                </c:pt>
                <c:pt idx="62">
                  <c:v>-197864007</c:v>
                </c:pt>
                <c:pt idx="63">
                  <c:v>-119452090</c:v>
                </c:pt>
                <c:pt idx="64">
                  <c:v>-112214312</c:v>
                </c:pt>
                <c:pt idx="65">
                  <c:v>-131017612</c:v>
                </c:pt>
                <c:pt idx="66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Juma岛!$AC$3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Juma岛!$AC$4:$AC$71</c:f>
              <c:numCache>
                <c:formatCode>General</c:formatCode>
                <c:ptCount val="67"/>
                <c:pt idx="1">
                  <c:v>-56560358</c:v>
                </c:pt>
                <c:pt idx="2">
                  <c:v>-107383825</c:v>
                </c:pt>
                <c:pt idx="3">
                  <c:v>-105555115</c:v>
                </c:pt>
                <c:pt idx="4">
                  <c:v>-207353729</c:v>
                </c:pt>
                <c:pt idx="5">
                  <c:v>-111995356</c:v>
                </c:pt>
                <c:pt idx="6">
                  <c:v>595838468</c:v>
                </c:pt>
                <c:pt idx="7">
                  <c:v>610128238</c:v>
                </c:pt>
                <c:pt idx="8">
                  <c:v>25759141</c:v>
                </c:pt>
                <c:pt idx="9">
                  <c:v>12790605</c:v>
                </c:pt>
                <c:pt idx="10">
                  <c:v>9062131</c:v>
                </c:pt>
                <c:pt idx="11">
                  <c:v>12138831</c:v>
                </c:pt>
                <c:pt idx="12">
                  <c:v>28639140</c:v>
                </c:pt>
                <c:pt idx="13">
                  <c:v>34771879</c:v>
                </c:pt>
                <c:pt idx="14">
                  <c:v>2545237</c:v>
                </c:pt>
                <c:pt idx="15">
                  <c:v>18254146</c:v>
                </c:pt>
                <c:pt idx="16">
                  <c:v>8195902</c:v>
                </c:pt>
                <c:pt idx="17">
                  <c:v>21977233</c:v>
                </c:pt>
                <c:pt idx="18">
                  <c:v>11739777</c:v>
                </c:pt>
                <c:pt idx="19">
                  <c:v>12108754</c:v>
                </c:pt>
                <c:pt idx="20">
                  <c:v>8874318</c:v>
                </c:pt>
                <c:pt idx="21">
                  <c:v>11639196</c:v>
                </c:pt>
                <c:pt idx="22">
                  <c:v>18613827</c:v>
                </c:pt>
                <c:pt idx="23">
                  <c:v>14674409</c:v>
                </c:pt>
                <c:pt idx="24">
                  <c:v>31164247</c:v>
                </c:pt>
                <c:pt idx="25">
                  <c:v>27612526</c:v>
                </c:pt>
                <c:pt idx="26">
                  <c:v>#N/A</c:v>
                </c:pt>
                <c:pt idx="27">
                  <c:v>#N/A</c:v>
                </c:pt>
                <c:pt idx="28">
                  <c:v>-117103513</c:v>
                </c:pt>
                <c:pt idx="29">
                  <c:v>#N/A</c:v>
                </c:pt>
                <c:pt idx="30">
                  <c:v>307511408</c:v>
                </c:pt>
                <c:pt idx="31">
                  <c:v>76437456</c:v>
                </c:pt>
                <c:pt idx="32">
                  <c:v>13680589</c:v>
                </c:pt>
                <c:pt idx="33">
                  <c:v>15816262</c:v>
                </c:pt>
                <c:pt idx="34">
                  <c:v>9648871</c:v>
                </c:pt>
                <c:pt idx="35">
                  <c:v>14719328</c:v>
                </c:pt>
                <c:pt idx="36">
                  <c:v>28736034</c:v>
                </c:pt>
                <c:pt idx="37">
                  <c:v>24259393</c:v>
                </c:pt>
                <c:pt idx="38">
                  <c:v>5622043</c:v>
                </c:pt>
                <c:pt idx="39">
                  <c:v>22324514</c:v>
                </c:pt>
                <c:pt idx="40">
                  <c:v>8142808</c:v>
                </c:pt>
                <c:pt idx="41">
                  <c:v>18193912</c:v>
                </c:pt>
                <c:pt idx="42">
                  <c:v>15955306</c:v>
                </c:pt>
                <c:pt idx="43">
                  <c:v>20597369</c:v>
                </c:pt>
                <c:pt idx="44">
                  <c:v>15385625</c:v>
                </c:pt>
                <c:pt idx="45">
                  <c:v>24497119</c:v>
                </c:pt>
                <c:pt idx="46">
                  <c:v>31775820</c:v>
                </c:pt>
                <c:pt idx="47">
                  <c:v>24096842</c:v>
                </c:pt>
                <c:pt idx="48">
                  <c:v>13883405</c:v>
                </c:pt>
                <c:pt idx="49">
                  <c:v>11650126</c:v>
                </c:pt>
                <c:pt idx="50">
                  <c:v>19053967</c:v>
                </c:pt>
                <c:pt idx="51">
                  <c:v>59400724</c:v>
                </c:pt>
                <c:pt idx="52">
                  <c:v>22343975</c:v>
                </c:pt>
                <c:pt idx="53">
                  <c:v>9108250</c:v>
                </c:pt>
                <c:pt idx="54">
                  <c:v>4297614</c:v>
                </c:pt>
                <c:pt idx="55">
                  <c:v>12656650</c:v>
                </c:pt>
                <c:pt idx="56">
                  <c:v>-1876339</c:v>
                </c:pt>
                <c:pt idx="57">
                  <c:v>7165358</c:v>
                </c:pt>
                <c:pt idx="58">
                  <c:v>-112482196</c:v>
                </c:pt>
                <c:pt idx="59">
                  <c:v>9367190</c:v>
                </c:pt>
                <c:pt idx="60">
                  <c:v>8825152</c:v>
                </c:pt>
                <c:pt idx="61">
                  <c:v>4563904</c:v>
                </c:pt>
                <c:pt idx="62">
                  <c:v>-47534591</c:v>
                </c:pt>
                <c:pt idx="63">
                  <c:v>-482127</c:v>
                </c:pt>
                <c:pt idx="64">
                  <c:v>6594219</c:v>
                </c:pt>
                <c:pt idx="65">
                  <c:v>386680</c:v>
                </c:pt>
                <c:pt idx="66">
                  <c:v>32207891454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Juma岛!$AD$3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Juma岛!$AA$4:$AA$71</c:f>
              <c:strCache>
                <c:ptCount val="67"/>
                <c:pt idx="0">
                  <c:v>(空白)</c:v>
                </c:pt>
                <c:pt idx="1">
                  <c:v>2019/10/4</c:v>
                </c:pt>
                <c:pt idx="2">
                  <c:v>2019/10/5</c:v>
                </c:pt>
                <c:pt idx="3">
                  <c:v>2019/10/6</c:v>
                </c:pt>
                <c:pt idx="4">
                  <c:v>2019/10/7</c:v>
                </c:pt>
                <c:pt idx="5">
                  <c:v>2019/10/8</c:v>
                </c:pt>
                <c:pt idx="6">
                  <c:v>2019/10/9</c:v>
                </c:pt>
                <c:pt idx="7">
                  <c:v>2019/10/10</c:v>
                </c:pt>
                <c:pt idx="8">
                  <c:v>2019/10/11</c:v>
                </c:pt>
                <c:pt idx="9">
                  <c:v>2019/10/12</c:v>
                </c:pt>
                <c:pt idx="10">
                  <c:v>2019/10/13</c:v>
                </c:pt>
                <c:pt idx="11">
                  <c:v>2019/10/14</c:v>
                </c:pt>
                <c:pt idx="12">
                  <c:v>2019/10/15</c:v>
                </c:pt>
                <c:pt idx="13">
                  <c:v>2019/10/16</c:v>
                </c:pt>
                <c:pt idx="14">
                  <c:v>2019/10/17</c:v>
                </c:pt>
                <c:pt idx="15">
                  <c:v>2019/10/18</c:v>
                </c:pt>
                <c:pt idx="16">
                  <c:v>2019/10/19</c:v>
                </c:pt>
                <c:pt idx="17">
                  <c:v>2019/10/20</c:v>
                </c:pt>
                <c:pt idx="18">
                  <c:v>2019/10/21</c:v>
                </c:pt>
                <c:pt idx="19">
                  <c:v>2019/10/22</c:v>
                </c:pt>
                <c:pt idx="20">
                  <c:v>2019/10/23</c:v>
                </c:pt>
                <c:pt idx="21">
                  <c:v>2019/10/24</c:v>
                </c:pt>
                <c:pt idx="22">
                  <c:v>2019/10/25</c:v>
                </c:pt>
                <c:pt idx="23">
                  <c:v>2019/10/26</c:v>
                </c:pt>
                <c:pt idx="24">
                  <c:v>2019/10/27</c:v>
                </c:pt>
                <c:pt idx="25">
                  <c:v>2019/10/28</c:v>
                </c:pt>
                <c:pt idx="26">
                  <c:v>2019/10/29</c:v>
                </c:pt>
                <c:pt idx="27">
                  <c:v>2019/10/30</c:v>
                </c:pt>
                <c:pt idx="28">
                  <c:v>2019/10/31</c:v>
                </c:pt>
                <c:pt idx="29">
                  <c:v>2019/11/1</c:v>
                </c:pt>
                <c:pt idx="30">
                  <c:v>2019/11/2</c:v>
                </c:pt>
                <c:pt idx="31">
                  <c:v>2019/11/3</c:v>
                </c:pt>
                <c:pt idx="32">
                  <c:v>2019/11/4</c:v>
                </c:pt>
                <c:pt idx="33">
                  <c:v>2019/11/5</c:v>
                </c:pt>
                <c:pt idx="34">
                  <c:v>2019/11/6</c:v>
                </c:pt>
                <c:pt idx="35">
                  <c:v>2019/11/7</c:v>
                </c:pt>
                <c:pt idx="36">
                  <c:v>2019/11/8</c:v>
                </c:pt>
                <c:pt idx="37">
                  <c:v>2019/11/9</c:v>
                </c:pt>
                <c:pt idx="38">
                  <c:v>2019/11/10</c:v>
                </c:pt>
                <c:pt idx="39">
                  <c:v>2019/11/11</c:v>
                </c:pt>
                <c:pt idx="40">
                  <c:v>2019/11/12</c:v>
                </c:pt>
                <c:pt idx="41">
                  <c:v>2019/11/13</c:v>
                </c:pt>
                <c:pt idx="42">
                  <c:v>2019/11/14</c:v>
                </c:pt>
                <c:pt idx="43">
                  <c:v>2019/11/15</c:v>
                </c:pt>
                <c:pt idx="44">
                  <c:v>2019/11/16</c:v>
                </c:pt>
                <c:pt idx="45">
                  <c:v>2019/11/17</c:v>
                </c:pt>
                <c:pt idx="46">
                  <c:v>2019/11/18</c:v>
                </c:pt>
                <c:pt idx="47">
                  <c:v>2019/11/19</c:v>
                </c:pt>
                <c:pt idx="48">
                  <c:v>2019/11/20</c:v>
                </c:pt>
                <c:pt idx="49">
                  <c:v>2019/11/21</c:v>
                </c:pt>
                <c:pt idx="50">
                  <c:v>2019/11/22</c:v>
                </c:pt>
                <c:pt idx="51">
                  <c:v>2019/11/23</c:v>
                </c:pt>
                <c:pt idx="52">
                  <c:v>2019/11/24</c:v>
                </c:pt>
                <c:pt idx="53">
                  <c:v>2019/11/25</c:v>
                </c:pt>
                <c:pt idx="54">
                  <c:v>2019/11/26</c:v>
                </c:pt>
                <c:pt idx="55">
                  <c:v>2019/11/27</c:v>
                </c:pt>
                <c:pt idx="56">
                  <c:v>2019/11/28</c:v>
                </c:pt>
                <c:pt idx="57">
                  <c:v>2019/11/29</c:v>
                </c:pt>
                <c:pt idx="58">
                  <c:v>2019/11/30</c:v>
                </c:pt>
                <c:pt idx="59">
                  <c:v>2019/12/1</c:v>
                </c:pt>
                <c:pt idx="60">
                  <c:v>2019/12/2</c:v>
                </c:pt>
                <c:pt idx="61">
                  <c:v>2019/12/3</c:v>
                </c:pt>
                <c:pt idx="62">
                  <c:v>2019/12/4</c:v>
                </c:pt>
                <c:pt idx="63">
                  <c:v>2019/12/5</c:v>
                </c:pt>
                <c:pt idx="64">
                  <c:v>2019/12/6</c:v>
                </c:pt>
                <c:pt idx="65">
                  <c:v>2019/12/7</c:v>
                </c:pt>
                <c:pt idx="66">
                  <c:v>2019/12/8</c:v>
                </c:pt>
              </c:strCache>
            </c:strRef>
          </c:cat>
          <c:val>
            <c:numRef>
              <c:f>Juma岛!$AD$4:$AD$71</c:f>
              <c:numCache>
                <c:formatCode>General</c:formatCode>
                <c:ptCount val="67"/>
                <c:pt idx="1">
                  <c:v>-56560358</c:v>
                </c:pt>
                <c:pt idx="2">
                  <c:v>-163944183</c:v>
                </c:pt>
                <c:pt idx="3">
                  <c:v>-269499298</c:v>
                </c:pt>
                <c:pt idx="4">
                  <c:v>-371297912</c:v>
                </c:pt>
                <c:pt idx="5">
                  <c:v>-483283268</c:v>
                </c:pt>
                <c:pt idx="6">
                  <c:v>112545200</c:v>
                </c:pt>
                <c:pt idx="7">
                  <c:v>126834970</c:v>
                </c:pt>
                <c:pt idx="8">
                  <c:v>138304341</c:v>
                </c:pt>
                <c:pt idx="9">
                  <c:v>260965090</c:v>
                </c:pt>
                <c:pt idx="10">
                  <c:v>312631889</c:v>
                </c:pt>
                <c:pt idx="11">
                  <c:v>428866720</c:v>
                </c:pt>
                <c:pt idx="12">
                  <c:v>559304474</c:v>
                </c:pt>
                <c:pt idx="13">
                  <c:v>677432569</c:v>
                </c:pt>
                <c:pt idx="14">
                  <c:v>81817169</c:v>
                </c:pt>
                <c:pt idx="15">
                  <c:v>85558477</c:v>
                </c:pt>
                <c:pt idx="16">
                  <c:v>82285008</c:v>
                </c:pt>
                <c:pt idx="17">
                  <c:v>87142089</c:v>
                </c:pt>
                <c:pt idx="18">
                  <c:v>97422751</c:v>
                </c:pt>
                <c:pt idx="19">
                  <c:v>98851789</c:v>
                </c:pt>
                <c:pt idx="20">
                  <c:v>79086967</c:v>
                </c:pt>
                <c:pt idx="21">
                  <c:v>84593424</c:v>
                </c:pt>
                <c:pt idx="22">
                  <c:v>91344987</c:v>
                </c:pt>
                <c:pt idx="23">
                  <c:v>87988318</c:v>
                </c:pt>
                <c:pt idx="24">
                  <c:v>96282254</c:v>
                </c:pt>
                <c:pt idx="25">
                  <c:v>91742171</c:v>
                </c:pt>
                <c:pt idx="26">
                  <c:v>-15846752</c:v>
                </c:pt>
                <c:pt idx="27">
                  <c:v>-102744252</c:v>
                </c:pt>
                <c:pt idx="28">
                  <c:v>-228722083</c:v>
                </c:pt>
                <c:pt idx="29">
                  <c:v>57098560</c:v>
                </c:pt>
                <c:pt idx="30">
                  <c:v>60175498</c:v>
                </c:pt>
                <c:pt idx="31">
                  <c:v>64155407</c:v>
                </c:pt>
                <c:pt idx="32">
                  <c:v>61346158</c:v>
                </c:pt>
                <c:pt idx="33">
                  <c:v>103052244</c:v>
                </c:pt>
                <c:pt idx="34">
                  <c:v>173419189</c:v>
                </c:pt>
                <c:pt idx="35">
                  <c:v>262927263</c:v>
                </c:pt>
                <c:pt idx="36">
                  <c:v>394047482</c:v>
                </c:pt>
                <c:pt idx="37">
                  <c:v>154561899</c:v>
                </c:pt>
                <c:pt idx="38">
                  <c:v>102400804</c:v>
                </c:pt>
                <c:pt idx="39">
                  <c:v>100448957</c:v>
                </c:pt>
                <c:pt idx="40">
                  <c:v>94911176</c:v>
                </c:pt>
                <c:pt idx="41">
                  <c:v>89146018</c:v>
                </c:pt>
                <c:pt idx="42">
                  <c:v>90965892</c:v>
                </c:pt>
                <c:pt idx="43">
                  <c:v>96843933</c:v>
                </c:pt>
                <c:pt idx="44">
                  <c:v>93895969</c:v>
                </c:pt>
                <c:pt idx="45">
                  <c:v>100746452</c:v>
                </c:pt>
                <c:pt idx="46">
                  <c:v>112760391</c:v>
                </c:pt>
                <c:pt idx="47">
                  <c:v>120154762</c:v>
                </c:pt>
                <c:pt idx="48">
                  <c:v>117248675</c:v>
                </c:pt>
                <c:pt idx="49">
                  <c:v>120435936</c:v>
                </c:pt>
                <c:pt idx="50">
                  <c:v>122316791</c:v>
                </c:pt>
                <c:pt idx="51">
                  <c:v>116016347</c:v>
                </c:pt>
                <c:pt idx="52">
                  <c:v>110041323</c:v>
                </c:pt>
                <c:pt idx="53">
                  <c:v>105009735</c:v>
                </c:pt>
                <c:pt idx="54">
                  <c:v>92693443</c:v>
                </c:pt>
                <c:pt idx="55">
                  <c:v>79494460</c:v>
                </c:pt>
                <c:pt idx="56">
                  <c:v>64847402</c:v>
                </c:pt>
                <c:pt idx="57">
                  <c:v>64208428</c:v>
                </c:pt>
                <c:pt idx="58">
                  <c:v>-57647064</c:v>
                </c:pt>
                <c:pt idx="59">
                  <c:v>46240604</c:v>
                </c:pt>
                <c:pt idx="60">
                  <c:v>44695679</c:v>
                </c:pt>
                <c:pt idx="61">
                  <c:v>41365102</c:v>
                </c:pt>
                <c:pt idx="62">
                  <c:v>-11279032</c:v>
                </c:pt>
                <c:pt idx="63">
                  <c:v>28270869</c:v>
                </c:pt>
                <c:pt idx="64">
                  <c:v>39147165</c:v>
                </c:pt>
                <c:pt idx="65">
                  <c:v>30130274</c:v>
                </c:pt>
                <c:pt idx="66">
                  <c:v>156080118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3364857"/>
        <c:axId val="483409559"/>
      </c:lineChart>
      <c:catAx>
        <c:axId val="7336485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83409559"/>
        <c:crosses val="autoZero"/>
        <c:auto val="1"/>
        <c:lblAlgn val="ctr"/>
        <c:lblOffset val="100"/>
        <c:noMultiLvlLbl val="0"/>
      </c:catAx>
      <c:valAx>
        <c:axId val="4834095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336485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Tycoon计算.xlsx]小金山列岛!数据透视表5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小金山列岛!$Y$3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小金山列岛!$Y$4:$Y$175</c:f>
              <c:numCache>
                <c:formatCode>General</c:formatCode>
                <c:ptCount val="171"/>
                <c:pt idx="1">
                  <c:v>-105708485</c:v>
                </c:pt>
                <c:pt idx="2">
                  <c:v>-106082939</c:v>
                </c:pt>
                <c:pt idx="3">
                  <c:v>-212380911</c:v>
                </c:pt>
                <c:pt idx="4">
                  <c:v>-207269553</c:v>
                </c:pt>
                <c:pt idx="5">
                  <c:v>-118106249</c:v>
                </c:pt>
                <c:pt idx="6">
                  <c:v>-224668687</c:v>
                </c:pt>
                <c:pt idx="7">
                  <c:v>-313053424</c:v>
                </c:pt>
                <c:pt idx="8">
                  <c:v>-313308003</c:v>
                </c:pt>
                <c:pt idx="9">
                  <c:v>-114093536</c:v>
                </c:pt>
                <c:pt idx="10">
                  <c:v>-214277898</c:v>
                </c:pt>
                <c:pt idx="11">
                  <c:v>-191350933</c:v>
                </c:pt>
                <c:pt idx="12">
                  <c:v>-110352703</c:v>
                </c:pt>
                <c:pt idx="13">
                  <c:v>-109237992</c:v>
                </c:pt>
                <c:pt idx="14">
                  <c:v>-128594419</c:v>
                </c:pt>
                <c:pt idx="15">
                  <c:v>-225617592</c:v>
                </c:pt>
                <c:pt idx="16">
                  <c:v>-169429091</c:v>
                </c:pt>
                <c:pt idx="17">
                  <c:v>-126424431</c:v>
                </c:pt>
                <c:pt idx="18">
                  <c:v>-109328741</c:v>
                </c:pt>
                <c:pt idx="19">
                  <c:v>-103226109</c:v>
                </c:pt>
                <c:pt idx="20">
                  <c:v>-207582471</c:v>
                </c:pt>
                <c:pt idx="21">
                  <c:v>-118725499</c:v>
                </c:pt>
                <c:pt idx="22">
                  <c:v>-136649306</c:v>
                </c:pt>
                <c:pt idx="23">
                  <c:v>-200403407</c:v>
                </c:pt>
                <c:pt idx="24">
                  <c:v>-121393337</c:v>
                </c:pt>
                <c:pt idx="25">
                  <c:v>-104367371</c:v>
                </c:pt>
                <c:pt idx="26">
                  <c:v>-205339090</c:v>
                </c:pt>
                <c:pt idx="27">
                  <c:v>-193635344</c:v>
                </c:pt>
                <c:pt idx="28">
                  <c:v>-108074943</c:v>
                </c:pt>
                <c:pt idx="29">
                  <c:v>-111908507</c:v>
                </c:pt>
                <c:pt idx="30">
                  <c:v>-119825172</c:v>
                </c:pt>
                <c:pt idx="31">
                  <c:v>-108411328</c:v>
                </c:pt>
                <c:pt idx="32">
                  <c:v>-118154256</c:v>
                </c:pt>
                <c:pt idx="33">
                  <c:v>-108153229</c:v>
                </c:pt>
                <c:pt idx="34">
                  <c:v>-185925403</c:v>
                </c:pt>
                <c:pt idx="35">
                  <c:v>-122792698</c:v>
                </c:pt>
                <c:pt idx="36">
                  <c:v>-226352745</c:v>
                </c:pt>
                <c:pt idx="37">
                  <c:v>-206671173</c:v>
                </c:pt>
                <c:pt idx="38">
                  <c:v>-186252003</c:v>
                </c:pt>
                <c:pt idx="39">
                  <c:v>-118214194</c:v>
                </c:pt>
                <c:pt idx="40">
                  <c:v>-185806751</c:v>
                </c:pt>
                <c:pt idx="41">
                  <c:v>-119129161</c:v>
                </c:pt>
                <c:pt idx="42">
                  <c:v>-120165226</c:v>
                </c:pt>
                <c:pt idx="43">
                  <c:v>-172416188</c:v>
                </c:pt>
                <c:pt idx="44">
                  <c:v>-113043653</c:v>
                </c:pt>
                <c:pt idx="45">
                  <c:v>-187082568</c:v>
                </c:pt>
                <c:pt idx="46">
                  <c:v>-119524260</c:v>
                </c:pt>
                <c:pt idx="47">
                  <c:v>-119526706</c:v>
                </c:pt>
                <c:pt idx="48">
                  <c:v>-184356015</c:v>
                </c:pt>
                <c:pt idx="49">
                  <c:v>-91428175</c:v>
                </c:pt>
                <c:pt idx="50">
                  <c:v>-138084139</c:v>
                </c:pt>
                <c:pt idx="51">
                  <c:v>-151371951</c:v>
                </c:pt>
                <c:pt idx="52">
                  <c:v>-155940670</c:v>
                </c:pt>
                <c:pt idx="53">
                  <c:v>-131380907</c:v>
                </c:pt>
                <c:pt idx="54">
                  <c:v>-111202711</c:v>
                </c:pt>
                <c:pt idx="55">
                  <c:v>-206125619</c:v>
                </c:pt>
                <c:pt idx="56">
                  <c:v>-184749891</c:v>
                </c:pt>
                <c:pt idx="57">
                  <c:v>-193031074</c:v>
                </c:pt>
                <c:pt idx="58">
                  <c:v>-130009681</c:v>
                </c:pt>
                <c:pt idx="59">
                  <c:v>-215187214</c:v>
                </c:pt>
                <c:pt idx="60">
                  <c:v>-123324797</c:v>
                </c:pt>
                <c:pt idx="61">
                  <c:v>-226050610</c:v>
                </c:pt>
                <c:pt idx="62">
                  <c:v>-114895605</c:v>
                </c:pt>
                <c:pt idx="63">
                  <c:v>-183579272</c:v>
                </c:pt>
                <c:pt idx="64">
                  <c:v>-136909852</c:v>
                </c:pt>
                <c:pt idx="65">
                  <c:v>-222017662</c:v>
                </c:pt>
                <c:pt idx="66">
                  <c:v>-179371404</c:v>
                </c:pt>
                <c:pt idx="67">
                  <c:v>-125069105</c:v>
                </c:pt>
                <c:pt idx="68">
                  <c:v>-203718327</c:v>
                </c:pt>
                <c:pt idx="69">
                  <c:v>-110205789</c:v>
                </c:pt>
                <c:pt idx="70">
                  <c:v>-211595848</c:v>
                </c:pt>
                <c:pt idx="71">
                  <c:v>-114429559</c:v>
                </c:pt>
                <c:pt idx="72">
                  <c:v>-199095787</c:v>
                </c:pt>
                <c:pt idx="73">
                  <c:v>-113102368</c:v>
                </c:pt>
                <c:pt idx="74">
                  <c:v>-220421363</c:v>
                </c:pt>
                <c:pt idx="75">
                  <c:v>-116719422</c:v>
                </c:pt>
                <c:pt idx="76">
                  <c:v>-182899163</c:v>
                </c:pt>
                <c:pt idx="77">
                  <c:v>-106232778</c:v>
                </c:pt>
                <c:pt idx="78">
                  <c:v>-130825567</c:v>
                </c:pt>
                <c:pt idx="79">
                  <c:v>-165270151</c:v>
                </c:pt>
                <c:pt idx="80">
                  <c:v>-128507570</c:v>
                </c:pt>
                <c:pt idx="81">
                  <c:v>-105145337</c:v>
                </c:pt>
                <c:pt idx="82">
                  <c:v>-105556338</c:v>
                </c:pt>
                <c:pt idx="83">
                  <c:v>-209836860</c:v>
                </c:pt>
                <c:pt idx="84">
                  <c:v>-194978436</c:v>
                </c:pt>
                <c:pt idx="85">
                  <c:v>-155525999</c:v>
                </c:pt>
                <c:pt idx="86">
                  <c:v>-116720644</c:v>
                </c:pt>
                <c:pt idx="87">
                  <c:v>-156855637</c:v>
                </c:pt>
                <c:pt idx="88">
                  <c:v>-117273539</c:v>
                </c:pt>
                <c:pt idx="89">
                  <c:v>-184051434</c:v>
                </c:pt>
                <c:pt idx="90">
                  <c:v>-180348754</c:v>
                </c:pt>
                <c:pt idx="91">
                  <c:v>-116138394</c:v>
                </c:pt>
                <c:pt idx="92">
                  <c:v>-127450710</c:v>
                </c:pt>
                <c:pt idx="93">
                  <c:v>-230161844</c:v>
                </c:pt>
                <c:pt idx="94">
                  <c:v>-193949711</c:v>
                </c:pt>
                <c:pt idx="95">
                  <c:v>-194045121</c:v>
                </c:pt>
                <c:pt idx="96">
                  <c:v>-127549791</c:v>
                </c:pt>
                <c:pt idx="97">
                  <c:v>-119513251</c:v>
                </c:pt>
                <c:pt idx="98">
                  <c:v>-220129014</c:v>
                </c:pt>
                <c:pt idx="99">
                  <c:v>-189142466</c:v>
                </c:pt>
                <c:pt idx="100">
                  <c:v>-104542290</c:v>
                </c:pt>
                <c:pt idx="101">
                  <c:v>-137400361</c:v>
                </c:pt>
                <c:pt idx="102">
                  <c:v>-131109354</c:v>
                </c:pt>
                <c:pt idx="103">
                  <c:v>-222533860</c:v>
                </c:pt>
                <c:pt idx="104">
                  <c:v>-183904648</c:v>
                </c:pt>
                <c:pt idx="105">
                  <c:v>-111613712</c:v>
                </c:pt>
                <c:pt idx="106">
                  <c:v>-107382601</c:v>
                </c:pt>
                <c:pt idx="107">
                  <c:v>-105555115</c:v>
                </c:pt>
                <c:pt idx="108">
                  <c:v>-207353729</c:v>
                </c:pt>
                <c:pt idx="109">
                  <c:v>-111995356</c:v>
                </c:pt>
                <c:pt idx="110">
                  <c:v>-131828606</c:v>
                </c:pt>
                <c:pt idx="111">
                  <c:v>-237941508</c:v>
                </c:pt>
                <c:pt idx="112">
                  <c:v>-208376339</c:v>
                </c:pt>
                <c:pt idx="113">
                  <c:v>-173431459</c:v>
                </c:pt>
                <c:pt idx="114">
                  <c:v>-114156781</c:v>
                </c:pt>
                <c:pt idx="115">
                  <c:v>-163239610</c:v>
                </c:pt>
                <c:pt idx="116">
                  <c:v>-150508362</c:v>
                </c:pt>
                <c:pt idx="117">
                  <c:v>-251571822</c:v>
                </c:pt>
                <c:pt idx="118">
                  <c:v>-136305582</c:v>
                </c:pt>
                <c:pt idx="119">
                  <c:v>-203673068</c:v>
                </c:pt>
                <c:pt idx="120">
                  <c:v>-105972232</c:v>
                </c:pt>
                <c:pt idx="121">
                  <c:v>-206110940</c:v>
                </c:pt>
                <c:pt idx="122">
                  <c:v>-111632060</c:v>
                </c:pt>
                <c:pt idx="123">
                  <c:v>-183722389</c:v>
                </c:pt>
                <c:pt idx="124">
                  <c:v>-211352428</c:v>
                </c:pt>
                <c:pt idx="125">
                  <c:v>-214442276</c:v>
                </c:pt>
                <c:pt idx="126">
                  <c:v>-208881527</c:v>
                </c:pt>
                <c:pt idx="127">
                  <c:v>-115293150</c:v>
                </c:pt>
                <c:pt idx="128">
                  <c:v>-211314507</c:v>
                </c:pt>
                <c:pt idx="129">
                  <c:v>-198272561</c:v>
                </c:pt>
                <c:pt idx="130">
                  <c:v>-123549868</c:v>
                </c:pt>
                <c:pt idx="131">
                  <c:v>-135508044</c:v>
                </c:pt>
                <c:pt idx="132">
                  <c:v>-117103513</c:v>
                </c:pt>
                <c:pt idx="133">
                  <c:v>-107075575</c:v>
                </c:pt>
                <c:pt idx="134">
                  <c:v>-187931480</c:v>
                </c:pt>
                <c:pt idx="135">
                  <c:v>-136019349</c:v>
                </c:pt>
                <c:pt idx="136">
                  <c:v>-104004075</c:v>
                </c:pt>
                <c:pt idx="137">
                  <c:v>-118943232</c:v>
                </c:pt>
                <c:pt idx="138">
                  <c:v>-106839494</c:v>
                </c:pt>
                <c:pt idx="139">
                  <c:v>-128916125</c:v>
                </c:pt>
                <c:pt idx="140">
                  <c:v>-232871271</c:v>
                </c:pt>
                <c:pt idx="141">
                  <c:v>-173427788</c:v>
                </c:pt>
                <c:pt idx="142">
                  <c:v>-135148418</c:v>
                </c:pt>
                <c:pt idx="143">
                  <c:v>-227278720</c:v>
                </c:pt>
                <c:pt idx="144">
                  <c:v>-108018675</c:v>
                </c:pt>
                <c:pt idx="145">
                  <c:v>-196392475</c:v>
                </c:pt>
                <c:pt idx="146">
                  <c:v>-153274055</c:v>
                </c:pt>
                <c:pt idx="147">
                  <c:v>-128565061</c:v>
                </c:pt>
                <c:pt idx="148">
                  <c:v>-120386627</c:v>
                </c:pt>
                <c:pt idx="149">
                  <c:v>-166234046</c:v>
                </c:pt>
                <c:pt idx="150">
                  <c:v>-195449375</c:v>
                </c:pt>
                <c:pt idx="151">
                  <c:v>-149279028</c:v>
                </c:pt>
                <c:pt idx="152">
                  <c:v>-88410497</c:v>
                </c:pt>
                <c:pt idx="153">
                  <c:v>-131111800</c:v>
                </c:pt>
                <c:pt idx="154">
                  <c:v>-179326144</c:v>
                </c:pt>
                <c:pt idx="155">
                  <c:v>-108763615</c:v>
                </c:pt>
                <c:pt idx="156">
                  <c:v>-208934126</c:v>
                </c:pt>
                <c:pt idx="157">
                  <c:v>-117192806</c:v>
                </c:pt>
                <c:pt idx="158">
                  <c:v>-108733033</c:v>
                </c:pt>
                <c:pt idx="159">
                  <c:v>-109813135</c:v>
                </c:pt>
                <c:pt idx="160">
                  <c:v>-143550700</c:v>
                </c:pt>
                <c:pt idx="161">
                  <c:v>-244052703</c:v>
                </c:pt>
                <c:pt idx="162">
                  <c:v>-112483420</c:v>
                </c:pt>
                <c:pt idx="163">
                  <c:v>-209052779</c:v>
                </c:pt>
                <c:pt idx="164">
                  <c:v>-110679173</c:v>
                </c:pt>
                <c:pt idx="165">
                  <c:v>-163144199</c:v>
                </c:pt>
                <c:pt idx="166">
                  <c:v>-197862784</c:v>
                </c:pt>
                <c:pt idx="167">
                  <c:v>-119452090</c:v>
                </c:pt>
                <c:pt idx="168">
                  <c:v>-112214312</c:v>
                </c:pt>
                <c:pt idx="169">
                  <c:v>-131017612</c:v>
                </c:pt>
                <c:pt idx="170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小金山列岛!$Z$3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小金山列岛!$Z$4:$Z$175</c:f>
              <c:numCache>
                <c:formatCode>General</c:formatCode>
                <c:ptCount val="171"/>
                <c:pt idx="1">
                  <c:v>391665836</c:v>
                </c:pt>
                <c:pt idx="2">
                  <c:v>-2866774</c:v>
                </c:pt>
                <c:pt idx="3">
                  <c:v>8931408</c:v>
                </c:pt>
                <c:pt idx="4">
                  <c:v>24782856</c:v>
                </c:pt>
                <c:pt idx="5">
                  <c:v>358736</c:v>
                </c:pt>
                <c:pt idx="6">
                  <c:v>-734842</c:v>
                </c:pt>
                <c:pt idx="7">
                  <c:v>29293124</c:v>
                </c:pt>
                <c:pt idx="8">
                  <c:v>50441348</c:v>
                </c:pt>
                <c:pt idx="9">
                  <c:v>8835758</c:v>
                </c:pt>
                <c:pt idx="10">
                  <c:v>10320531</c:v>
                </c:pt>
                <c:pt idx="11">
                  <c:v>13619818</c:v>
                </c:pt>
                <c:pt idx="12">
                  <c:v>6605556</c:v>
                </c:pt>
                <c:pt idx="13">
                  <c:v>1855788</c:v>
                </c:pt>
                <c:pt idx="14">
                  <c:v>15193695</c:v>
                </c:pt>
                <c:pt idx="15">
                  <c:v>27849890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200486923</c:v>
                </c:pt>
                <c:pt idx="38">
                  <c:v>11740099</c:v>
                </c:pt>
                <c:pt idx="39">
                  <c:v>2930301</c:v>
                </c:pt>
                <c:pt idx="40">
                  <c:v>13527391</c:v>
                </c:pt>
                <c:pt idx="41">
                  <c:v>-2228730</c:v>
                </c:pt>
                <c:pt idx="42">
                  <c:v>20662094</c:v>
                </c:pt>
                <c:pt idx="43">
                  <c:v>24696338</c:v>
                </c:pt>
                <c:pt idx="44">
                  <c:v>8318490</c:v>
                </c:pt>
                <c:pt idx="45">
                  <c:v>10852696</c:v>
                </c:pt>
                <c:pt idx="46">
                  <c:v>2851535</c:v>
                </c:pt>
                <c:pt idx="47">
                  <c:v>13144859</c:v>
                </c:pt>
                <c:pt idx="48">
                  <c:v>14076558</c:v>
                </c:pt>
                <c:pt idx="49">
                  <c:v>8003621</c:v>
                </c:pt>
                <c:pt idx="50">
                  <c:v>-40584101</c:v>
                </c:pt>
                <c:pt idx="51">
                  <c:v>18863448</c:v>
                </c:pt>
                <c:pt idx="52">
                  <c:v>75535155</c:v>
                </c:pt>
                <c:pt idx="53">
                  <c:v>14917817</c:v>
                </c:pt>
                <c:pt idx="54">
                  <c:v>2988626</c:v>
                </c:pt>
                <c:pt idx="55">
                  <c:v>8849143</c:v>
                </c:pt>
                <c:pt idx="56">
                  <c:v>13818416</c:v>
                </c:pt>
                <c:pt idx="57">
                  <c:v>19193554</c:v>
                </c:pt>
                <c:pt idx="58">
                  <c:v>6824903</c:v>
                </c:pt>
                <c:pt idx="59">
                  <c:v>19957312</c:v>
                </c:pt>
                <c:pt idx="60">
                  <c:v>14798400</c:v>
                </c:pt>
                <c:pt idx="61">
                  <c:v>32183695</c:v>
                </c:pt>
                <c:pt idx="62">
                  <c:v>9661889</c:v>
                </c:pt>
                <c:pt idx="63">
                  <c:v>20898530</c:v>
                </c:pt>
                <c:pt idx="64">
                  <c:v>9416694</c:v>
                </c:pt>
                <c:pt idx="65">
                  <c:v>20945898</c:v>
                </c:pt>
                <c:pt idx="66">
                  <c:v>26238616</c:v>
                </c:pt>
                <c:pt idx="67">
                  <c:v>6919631</c:v>
                </c:pt>
                <c:pt idx="68">
                  <c:v>16662849</c:v>
                </c:pt>
                <c:pt idx="69">
                  <c:v>1889020</c:v>
                </c:pt>
                <c:pt idx="70">
                  <c:v>19198453</c:v>
                </c:pt>
                <c:pt idx="71">
                  <c:v>6005398</c:v>
                </c:pt>
                <c:pt idx="72">
                  <c:v>5466230</c:v>
                </c:pt>
                <c:pt idx="73">
                  <c:v>20922244</c:v>
                </c:pt>
                <c:pt idx="74">
                  <c:v>37613182</c:v>
                </c:pt>
                <c:pt idx="75">
                  <c:v>-1032870</c:v>
                </c:pt>
                <c:pt idx="76">
                  <c:v>-2593373</c:v>
                </c:pt>
                <c:pt idx="77">
                  <c:v>18586876</c:v>
                </c:pt>
                <c:pt idx="78">
                  <c:v>7675387</c:v>
                </c:pt>
                <c:pt idx="79">
                  <c:v>12902716</c:v>
                </c:pt>
                <c:pt idx="80">
                  <c:v>10575684</c:v>
                </c:pt>
                <c:pt idx="81">
                  <c:v>10243320</c:v>
                </c:pt>
                <c:pt idx="82">
                  <c:v>18182718</c:v>
                </c:pt>
                <c:pt idx="83">
                  <c:v>27189619</c:v>
                </c:pt>
                <c:pt idx="84">
                  <c:v>17293238</c:v>
                </c:pt>
                <c:pt idx="85">
                  <c:v>14251789</c:v>
                </c:pt>
                <c:pt idx="86">
                  <c:v>12710196</c:v>
                </c:pt>
                <c:pt idx="87">
                  <c:v>#N/A</c:v>
                </c:pt>
                <c:pt idx="88">
                  <c:v>#N/A</c:v>
                </c:pt>
                <c:pt idx="89">
                  <c:v>-184051434</c:v>
                </c:pt>
                <c:pt idx="90">
                  <c:v>#N/A</c:v>
                </c:pt>
                <c:pt idx="91">
                  <c:v>#N/A</c:v>
                </c:pt>
                <c:pt idx="92">
                  <c:v>#N/A</c:v>
                </c:pt>
                <c:pt idx="93">
                  <c:v>16988693</c:v>
                </c:pt>
                <c:pt idx="94">
                  <c:v>#N/A</c:v>
                </c:pt>
                <c:pt idx="95">
                  <c:v>#N/A</c:v>
                </c:pt>
                <c:pt idx="96">
                  <c:v>104378282</c:v>
                </c:pt>
                <c:pt idx="97">
                  <c:v>19851313</c:v>
                </c:pt>
                <c:pt idx="98">
                  <c:v>36213921</c:v>
                </c:pt>
                <c:pt idx="99">
                  <c:v>23210139</c:v>
                </c:pt>
                <c:pt idx="100">
                  <c:v>6424785</c:v>
                </c:pt>
                <c:pt idx="101">
                  <c:v>8946725</c:v>
                </c:pt>
                <c:pt idx="102">
                  <c:v>6964593</c:v>
                </c:pt>
                <c:pt idx="103">
                  <c:v>9046326</c:v>
                </c:pt>
                <c:pt idx="104">
                  <c:v>13750783</c:v>
                </c:pt>
                <c:pt idx="105">
                  <c:v>11350395</c:v>
                </c:pt>
                <c:pt idx="106">
                  <c:v>7378395</c:v>
                </c:pt>
                <c:pt idx="107">
                  <c:v>8673431</c:v>
                </c:pt>
                <c:pt idx="108">
                  <c:v>22540570</c:v>
                </c:pt>
                <c:pt idx="109">
                  <c:v>20754461</c:v>
                </c:pt>
                <c:pt idx="110">
                  <c:v>11984500</c:v>
                </c:pt>
                <c:pt idx="111">
                  <c:v>21421661</c:v>
                </c:pt>
                <c:pt idx="112">
                  <c:v>28686403</c:v>
                </c:pt>
                <c:pt idx="113">
                  <c:v>23556988</c:v>
                </c:pt>
                <c:pt idx="114">
                  <c:v>15601961</c:v>
                </c:pt>
                <c:pt idx="115">
                  <c:v>15200148</c:v>
                </c:pt>
                <c:pt idx="116">
                  <c:v>24453949</c:v>
                </c:pt>
                <c:pt idx="117">
                  <c:v>26897754</c:v>
                </c:pt>
                <c:pt idx="118">
                  <c:v>9909809</c:v>
                </c:pt>
                <c:pt idx="119">
                  <c:v>10274219</c:v>
                </c:pt>
                <c:pt idx="120">
                  <c:v>4261397</c:v>
                </c:pt>
                <c:pt idx="121">
                  <c:v>6842423</c:v>
                </c:pt>
                <c:pt idx="122">
                  <c:v>1047906</c:v>
                </c:pt>
                <c:pt idx="123">
                  <c:v>2025617</c:v>
                </c:pt>
                <c:pt idx="124">
                  <c:v>22272743</c:v>
                </c:pt>
                <c:pt idx="125">
                  <c:v>22214654</c:v>
                </c:pt>
                <c:pt idx="126">
                  <c:v>15897494</c:v>
                </c:pt>
                <c:pt idx="127">
                  <c:v>968920</c:v>
                </c:pt>
                <c:pt idx="128">
                  <c:v>13785753</c:v>
                </c:pt>
                <c:pt idx="129">
                  <c:v>15096676</c:v>
                </c:pt>
                <c:pt idx="130">
                  <c:v>#N/A</c:v>
                </c:pt>
                <c:pt idx="131">
                  <c:v>#N/A</c:v>
                </c:pt>
                <c:pt idx="132">
                  <c:v>-117103513</c:v>
                </c:pt>
                <c:pt idx="133">
                  <c:v>#N/A</c:v>
                </c:pt>
                <c:pt idx="134">
                  <c:v>326030791</c:v>
                </c:pt>
                <c:pt idx="135">
                  <c:v>79812527</c:v>
                </c:pt>
                <c:pt idx="136">
                  <c:v>17834452</c:v>
                </c:pt>
                <c:pt idx="137">
                  <c:v>833499</c:v>
                </c:pt>
                <c:pt idx="138">
                  <c:v>1726284</c:v>
                </c:pt>
                <c:pt idx="139">
                  <c:v>-3473335</c:v>
                </c:pt>
                <c:pt idx="140">
                  <c:v>1423276</c:v>
                </c:pt>
                <c:pt idx="141">
                  <c:v>8387677</c:v>
                </c:pt>
                <c:pt idx="142">
                  <c:v>2522854</c:v>
                </c:pt>
                <c:pt idx="143">
                  <c:v>7403773</c:v>
                </c:pt>
                <c:pt idx="144">
                  <c:v>13025538</c:v>
                </c:pt>
                <c:pt idx="145">
                  <c:v>17139085</c:v>
                </c:pt>
                <c:pt idx="146">
                  <c:v>955012</c:v>
                </c:pt>
                <c:pt idx="147">
                  <c:v>13878502</c:v>
                </c:pt>
                <c:pt idx="148">
                  <c:v>6866748</c:v>
                </c:pt>
                <c:pt idx="149">
                  <c:v>1839910</c:v>
                </c:pt>
                <c:pt idx="150">
                  <c:v>5972444</c:v>
                </c:pt>
                <c:pt idx="151">
                  <c:v>22000459</c:v>
                </c:pt>
                <c:pt idx="152">
                  <c:v>201090</c:v>
                </c:pt>
                <c:pt idx="153">
                  <c:v>4377140</c:v>
                </c:pt>
                <c:pt idx="154">
                  <c:v>5848317</c:v>
                </c:pt>
                <c:pt idx="155">
                  <c:v>15109201</c:v>
                </c:pt>
                <c:pt idx="156">
                  <c:v>30245429</c:v>
                </c:pt>
                <c:pt idx="157">
                  <c:v>6654181</c:v>
                </c:pt>
                <c:pt idx="158">
                  <c:v>16112946</c:v>
                </c:pt>
                <c:pt idx="159">
                  <c:v>6866389</c:v>
                </c:pt>
                <c:pt idx="160">
                  <c:v>13705914</c:v>
                </c:pt>
                <c:pt idx="161">
                  <c:v>22935375</c:v>
                </c:pt>
                <c:pt idx="162">
                  <c:v>-112483420</c:v>
                </c:pt>
                <c:pt idx="163">
                  <c:v>5629192</c:v>
                </c:pt>
                <c:pt idx="164">
                  <c:v>12569808</c:v>
                </c:pt>
                <c:pt idx="165">
                  <c:v>13531253</c:v>
                </c:pt>
                <c:pt idx="166">
                  <c:v>-47586070</c:v>
                </c:pt>
                <c:pt idx="167">
                  <c:v>15555783</c:v>
                </c:pt>
                <c:pt idx="168">
                  <c:v>11126989</c:v>
                </c:pt>
                <c:pt idx="169">
                  <c:v>542594</c:v>
                </c:pt>
                <c:pt idx="170">
                  <c:v>31194844224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小金山列岛!$AA$3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小金山列岛!$X$4:$X$175</c:f>
              <c:strCache>
                <c:ptCount val="171"/>
                <c:pt idx="0">
                  <c:v>(空白)</c:v>
                </c:pt>
                <c:pt idx="1">
                  <c:v>2019/6/22</c:v>
                </c:pt>
                <c:pt idx="2">
                  <c:v>2019/6/23</c:v>
                </c:pt>
                <c:pt idx="3">
                  <c:v>2019/6/24</c:v>
                </c:pt>
                <c:pt idx="4">
                  <c:v>2019/6/25</c:v>
                </c:pt>
                <c:pt idx="5">
                  <c:v>2019/6/26</c:v>
                </c:pt>
                <c:pt idx="6">
                  <c:v>2019/6/27</c:v>
                </c:pt>
                <c:pt idx="7">
                  <c:v>2019/6/28</c:v>
                </c:pt>
                <c:pt idx="8">
                  <c:v>2019/6/29</c:v>
                </c:pt>
                <c:pt idx="9">
                  <c:v>2019/6/30</c:v>
                </c:pt>
                <c:pt idx="10">
                  <c:v>2019/7/1</c:v>
                </c:pt>
                <c:pt idx="11">
                  <c:v>2019/7/2</c:v>
                </c:pt>
                <c:pt idx="12">
                  <c:v>2019/7/3</c:v>
                </c:pt>
                <c:pt idx="13">
                  <c:v>2019/7/4</c:v>
                </c:pt>
                <c:pt idx="14">
                  <c:v>2019/7/5</c:v>
                </c:pt>
                <c:pt idx="15">
                  <c:v>2019/7/6</c:v>
                </c:pt>
                <c:pt idx="16">
                  <c:v>2019/7/7</c:v>
                </c:pt>
                <c:pt idx="17">
                  <c:v>2019/7/8</c:v>
                </c:pt>
                <c:pt idx="18">
                  <c:v>2019/7/9</c:v>
                </c:pt>
                <c:pt idx="19">
                  <c:v>2019/7/10</c:v>
                </c:pt>
                <c:pt idx="20">
                  <c:v>2019/7/11</c:v>
                </c:pt>
                <c:pt idx="21">
                  <c:v>2019/7/12</c:v>
                </c:pt>
                <c:pt idx="22">
                  <c:v>2019/7/13</c:v>
                </c:pt>
                <c:pt idx="23">
                  <c:v>2019/7/14</c:v>
                </c:pt>
                <c:pt idx="24">
                  <c:v>2019/7/15</c:v>
                </c:pt>
                <c:pt idx="25">
                  <c:v>2019/7/16</c:v>
                </c:pt>
                <c:pt idx="26">
                  <c:v>2019/7/17</c:v>
                </c:pt>
                <c:pt idx="27">
                  <c:v>2019/7/18</c:v>
                </c:pt>
                <c:pt idx="28">
                  <c:v>2019/7/19</c:v>
                </c:pt>
                <c:pt idx="29">
                  <c:v>2019/7/20</c:v>
                </c:pt>
                <c:pt idx="30">
                  <c:v>2019/7/21</c:v>
                </c:pt>
                <c:pt idx="31">
                  <c:v>2019/7/22</c:v>
                </c:pt>
                <c:pt idx="32">
                  <c:v>2019/7/23</c:v>
                </c:pt>
                <c:pt idx="33">
                  <c:v>2019/7/24</c:v>
                </c:pt>
                <c:pt idx="34">
                  <c:v>2019/7/25</c:v>
                </c:pt>
                <c:pt idx="35">
                  <c:v>2019/7/26</c:v>
                </c:pt>
                <c:pt idx="36">
                  <c:v>2019/7/27</c:v>
                </c:pt>
                <c:pt idx="37">
                  <c:v>2019/7/28</c:v>
                </c:pt>
                <c:pt idx="38">
                  <c:v>2019/7/29</c:v>
                </c:pt>
                <c:pt idx="39">
                  <c:v>2019/7/30</c:v>
                </c:pt>
                <c:pt idx="40">
                  <c:v>2019/7/31</c:v>
                </c:pt>
                <c:pt idx="41">
                  <c:v>2019/8/1</c:v>
                </c:pt>
                <c:pt idx="42">
                  <c:v>2019/8/2</c:v>
                </c:pt>
                <c:pt idx="43">
                  <c:v>2019/8/3</c:v>
                </c:pt>
                <c:pt idx="44">
                  <c:v>2019/8/4</c:v>
                </c:pt>
                <c:pt idx="45">
                  <c:v>2019/8/5</c:v>
                </c:pt>
                <c:pt idx="46">
                  <c:v>2019/8/6</c:v>
                </c:pt>
                <c:pt idx="47">
                  <c:v>2019/8/7</c:v>
                </c:pt>
                <c:pt idx="48">
                  <c:v>2019/8/8</c:v>
                </c:pt>
                <c:pt idx="49">
                  <c:v>2019/8/9</c:v>
                </c:pt>
                <c:pt idx="50">
                  <c:v>2019/8/10</c:v>
                </c:pt>
                <c:pt idx="51">
                  <c:v>2019/8/11</c:v>
                </c:pt>
                <c:pt idx="52">
                  <c:v>2019/8/12</c:v>
                </c:pt>
                <c:pt idx="53">
                  <c:v>2019/8/13</c:v>
                </c:pt>
                <c:pt idx="54">
                  <c:v>2019/8/14</c:v>
                </c:pt>
                <c:pt idx="55">
                  <c:v>2019/8/15</c:v>
                </c:pt>
                <c:pt idx="56">
                  <c:v>2019/8/16</c:v>
                </c:pt>
                <c:pt idx="57">
                  <c:v>2019/8/17</c:v>
                </c:pt>
                <c:pt idx="58">
                  <c:v>2019/8/18</c:v>
                </c:pt>
                <c:pt idx="59">
                  <c:v>2019/8/19</c:v>
                </c:pt>
                <c:pt idx="60">
                  <c:v>2019/8/20</c:v>
                </c:pt>
                <c:pt idx="61">
                  <c:v>2019/8/21</c:v>
                </c:pt>
                <c:pt idx="62">
                  <c:v>2019/8/22</c:v>
                </c:pt>
                <c:pt idx="63">
                  <c:v>2019/8/23</c:v>
                </c:pt>
                <c:pt idx="64">
                  <c:v>2019/8/24</c:v>
                </c:pt>
                <c:pt idx="65">
                  <c:v>2019/8/25</c:v>
                </c:pt>
                <c:pt idx="66">
                  <c:v>2019/8/26</c:v>
                </c:pt>
                <c:pt idx="67">
                  <c:v>2019/8/27</c:v>
                </c:pt>
                <c:pt idx="68">
                  <c:v>2019/8/28</c:v>
                </c:pt>
                <c:pt idx="69">
                  <c:v>2019/8/29</c:v>
                </c:pt>
                <c:pt idx="70">
                  <c:v>2019/8/30</c:v>
                </c:pt>
                <c:pt idx="71">
                  <c:v>2019/8/31</c:v>
                </c:pt>
                <c:pt idx="72">
                  <c:v>2019/9/1</c:v>
                </c:pt>
                <c:pt idx="73">
                  <c:v>2019/9/2</c:v>
                </c:pt>
                <c:pt idx="74">
                  <c:v>2019/9/3</c:v>
                </c:pt>
                <c:pt idx="75">
                  <c:v>2019/9/4</c:v>
                </c:pt>
                <c:pt idx="76">
                  <c:v>2019/9/5</c:v>
                </c:pt>
                <c:pt idx="77">
                  <c:v>2019/9/6</c:v>
                </c:pt>
                <c:pt idx="78">
                  <c:v>2019/9/7</c:v>
                </c:pt>
                <c:pt idx="79">
                  <c:v>2019/9/8</c:v>
                </c:pt>
                <c:pt idx="80">
                  <c:v>2019/9/9</c:v>
                </c:pt>
                <c:pt idx="81">
                  <c:v>2019/9/10</c:v>
                </c:pt>
                <c:pt idx="82">
                  <c:v>2019/9/11</c:v>
                </c:pt>
                <c:pt idx="83">
                  <c:v>2019/9/12</c:v>
                </c:pt>
                <c:pt idx="84">
                  <c:v>2019/9/13</c:v>
                </c:pt>
                <c:pt idx="85">
                  <c:v>2019/9/14</c:v>
                </c:pt>
                <c:pt idx="86">
                  <c:v>2019/9/15</c:v>
                </c:pt>
                <c:pt idx="87">
                  <c:v>2019/9/16</c:v>
                </c:pt>
                <c:pt idx="88">
                  <c:v>2019/9/17</c:v>
                </c:pt>
                <c:pt idx="89">
                  <c:v>2019/9/18</c:v>
                </c:pt>
                <c:pt idx="90">
                  <c:v>2019/9/19</c:v>
                </c:pt>
                <c:pt idx="91">
                  <c:v>2019/9/20</c:v>
                </c:pt>
                <c:pt idx="92">
                  <c:v>2019/9/21</c:v>
                </c:pt>
                <c:pt idx="93">
                  <c:v>2019/9/22</c:v>
                </c:pt>
                <c:pt idx="94">
                  <c:v>2019/9/23</c:v>
                </c:pt>
                <c:pt idx="95">
                  <c:v>2019/9/24</c:v>
                </c:pt>
                <c:pt idx="96">
                  <c:v>2019/9/25</c:v>
                </c:pt>
                <c:pt idx="97">
                  <c:v>2019/9/26</c:v>
                </c:pt>
                <c:pt idx="98">
                  <c:v>2019/9/27</c:v>
                </c:pt>
                <c:pt idx="99">
                  <c:v>2019/9/28</c:v>
                </c:pt>
                <c:pt idx="100">
                  <c:v>2019/9/29</c:v>
                </c:pt>
                <c:pt idx="101">
                  <c:v>2019/9/30</c:v>
                </c:pt>
                <c:pt idx="102">
                  <c:v>2019/10/1</c:v>
                </c:pt>
                <c:pt idx="103">
                  <c:v>2019/10/2</c:v>
                </c:pt>
                <c:pt idx="104">
                  <c:v>2019/10/3</c:v>
                </c:pt>
                <c:pt idx="105">
                  <c:v>2019/10/4</c:v>
                </c:pt>
                <c:pt idx="106">
                  <c:v>2019/10/5</c:v>
                </c:pt>
                <c:pt idx="107">
                  <c:v>2019/10/6</c:v>
                </c:pt>
                <c:pt idx="108">
                  <c:v>2019/10/7</c:v>
                </c:pt>
                <c:pt idx="109">
                  <c:v>2019/10/8</c:v>
                </c:pt>
                <c:pt idx="110">
                  <c:v>2019/10/9</c:v>
                </c:pt>
                <c:pt idx="111">
                  <c:v>2019/10/10</c:v>
                </c:pt>
                <c:pt idx="112">
                  <c:v>2019/10/11</c:v>
                </c:pt>
                <c:pt idx="113">
                  <c:v>2019/10/12</c:v>
                </c:pt>
                <c:pt idx="114">
                  <c:v>2019/10/13</c:v>
                </c:pt>
                <c:pt idx="115">
                  <c:v>2019/10/14</c:v>
                </c:pt>
                <c:pt idx="116">
                  <c:v>2019/10/15</c:v>
                </c:pt>
                <c:pt idx="117">
                  <c:v>2019/10/16</c:v>
                </c:pt>
                <c:pt idx="118">
                  <c:v>2019/10/17</c:v>
                </c:pt>
                <c:pt idx="119">
                  <c:v>2019/10/18</c:v>
                </c:pt>
                <c:pt idx="120">
                  <c:v>2019/10/19</c:v>
                </c:pt>
                <c:pt idx="121">
                  <c:v>2019/10/20</c:v>
                </c:pt>
                <c:pt idx="122">
                  <c:v>2019/10/21</c:v>
                </c:pt>
                <c:pt idx="123">
                  <c:v>2019/10/22</c:v>
                </c:pt>
                <c:pt idx="124">
                  <c:v>2019/10/23</c:v>
                </c:pt>
                <c:pt idx="125">
                  <c:v>2019/10/24</c:v>
                </c:pt>
                <c:pt idx="126">
                  <c:v>2019/10/25</c:v>
                </c:pt>
                <c:pt idx="127">
                  <c:v>2019/10/26</c:v>
                </c:pt>
                <c:pt idx="128">
                  <c:v>2019/10/27</c:v>
                </c:pt>
                <c:pt idx="129">
                  <c:v>2019/10/28</c:v>
                </c:pt>
                <c:pt idx="130">
                  <c:v>2019/10/29</c:v>
                </c:pt>
                <c:pt idx="131">
                  <c:v>2019/10/30</c:v>
                </c:pt>
                <c:pt idx="132">
                  <c:v>2019/10/31</c:v>
                </c:pt>
                <c:pt idx="133">
                  <c:v>2019/11/1</c:v>
                </c:pt>
                <c:pt idx="134">
                  <c:v>2019/11/2</c:v>
                </c:pt>
                <c:pt idx="135">
                  <c:v>2019/11/3</c:v>
                </c:pt>
                <c:pt idx="136">
                  <c:v>2019/11/4</c:v>
                </c:pt>
                <c:pt idx="137">
                  <c:v>2019/11/5</c:v>
                </c:pt>
                <c:pt idx="138">
                  <c:v>2019/11/6</c:v>
                </c:pt>
                <c:pt idx="139">
                  <c:v>2019/11/7</c:v>
                </c:pt>
                <c:pt idx="140">
                  <c:v>2019/11/8</c:v>
                </c:pt>
                <c:pt idx="141">
                  <c:v>2019/11/9</c:v>
                </c:pt>
                <c:pt idx="142">
                  <c:v>2019/11/10</c:v>
                </c:pt>
                <c:pt idx="143">
                  <c:v>2019/11/11</c:v>
                </c:pt>
                <c:pt idx="144">
                  <c:v>2019/11/12</c:v>
                </c:pt>
                <c:pt idx="145">
                  <c:v>2019/11/13</c:v>
                </c:pt>
                <c:pt idx="146">
                  <c:v>2019/11/14</c:v>
                </c:pt>
                <c:pt idx="147">
                  <c:v>2019/11/15</c:v>
                </c:pt>
                <c:pt idx="148">
                  <c:v>2019/11/16</c:v>
                </c:pt>
                <c:pt idx="149">
                  <c:v>2019/11/17</c:v>
                </c:pt>
                <c:pt idx="150">
                  <c:v>2019/11/18</c:v>
                </c:pt>
                <c:pt idx="151">
                  <c:v>2019/11/19</c:v>
                </c:pt>
                <c:pt idx="152">
                  <c:v>2019/11/20</c:v>
                </c:pt>
                <c:pt idx="153">
                  <c:v>2019/11/21</c:v>
                </c:pt>
                <c:pt idx="154">
                  <c:v>2019/11/22</c:v>
                </c:pt>
                <c:pt idx="155">
                  <c:v>2019/11/23</c:v>
                </c:pt>
                <c:pt idx="156">
                  <c:v>2019/11/24</c:v>
                </c:pt>
                <c:pt idx="157">
                  <c:v>2019/11/25</c:v>
                </c:pt>
                <c:pt idx="158">
                  <c:v>2019/11/26</c:v>
                </c:pt>
                <c:pt idx="159">
                  <c:v>2019/11/27</c:v>
                </c:pt>
                <c:pt idx="160">
                  <c:v>2019/11/28</c:v>
                </c:pt>
                <c:pt idx="161">
                  <c:v>2019/11/29</c:v>
                </c:pt>
                <c:pt idx="162">
                  <c:v>2019/11/30</c:v>
                </c:pt>
                <c:pt idx="163">
                  <c:v>2019/12/1</c:v>
                </c:pt>
                <c:pt idx="164">
                  <c:v>2019/12/2</c:v>
                </c:pt>
                <c:pt idx="165">
                  <c:v>2019/12/3</c:v>
                </c:pt>
                <c:pt idx="166">
                  <c:v>2019/12/4</c:v>
                </c:pt>
                <c:pt idx="167">
                  <c:v>2019/12/5</c:v>
                </c:pt>
                <c:pt idx="168">
                  <c:v>2019/12/6</c:v>
                </c:pt>
                <c:pt idx="169">
                  <c:v>2019/12/7</c:v>
                </c:pt>
                <c:pt idx="170">
                  <c:v>2019/12/8</c:v>
                </c:pt>
              </c:strCache>
            </c:strRef>
          </c:cat>
          <c:val>
            <c:numRef>
              <c:f>小金山列岛!$AA$4:$AA$175</c:f>
              <c:numCache>
                <c:formatCode>General</c:formatCode>
                <c:ptCount val="171"/>
                <c:pt idx="1">
                  <c:v>-135884224</c:v>
                </c:pt>
                <c:pt idx="2">
                  <c:v>-85267723</c:v>
                </c:pt>
                <c:pt idx="3">
                  <c:v>-41548265</c:v>
                </c:pt>
                <c:pt idx="4">
                  <c:v>25921936</c:v>
                </c:pt>
                <c:pt idx="5">
                  <c:v>96734870</c:v>
                </c:pt>
                <c:pt idx="6">
                  <c:v>204407200</c:v>
                </c:pt>
                <c:pt idx="7">
                  <c:v>360013541</c:v>
                </c:pt>
                <c:pt idx="8">
                  <c:v>463288424</c:v>
                </c:pt>
                <c:pt idx="9">
                  <c:v>80458346</c:v>
                </c:pt>
                <c:pt idx="10">
                  <c:v>84809893</c:v>
                </c:pt>
                <c:pt idx="11">
                  <c:v>85146756</c:v>
                </c:pt>
                <c:pt idx="12">
                  <c:v>78767638</c:v>
                </c:pt>
                <c:pt idx="13">
                  <c:v>80264690</c:v>
                </c:pt>
                <c:pt idx="14">
                  <c:v>96551963</c:v>
                </c:pt>
                <c:pt idx="15">
                  <c:v>78821456</c:v>
                </c:pt>
                <c:pt idx="16">
                  <c:v>-13639108</c:v>
                </c:pt>
                <c:pt idx="17">
                  <c:v>-148899297</c:v>
                </c:pt>
                <c:pt idx="18">
                  <c:v>-259712811</c:v>
                </c:pt>
                <c:pt idx="19">
                  <c:v>-375073965</c:v>
                </c:pt>
                <c:pt idx="20">
                  <c:v>-486035883</c:v>
                </c:pt>
                <c:pt idx="21">
                  <c:v>-606617170</c:v>
                </c:pt>
                <c:pt idx="22">
                  <c:v>-724306713</c:v>
                </c:pt>
                <c:pt idx="23">
                  <c:v>-834870467</c:v>
                </c:pt>
                <c:pt idx="24">
                  <c:v>-883857886</c:v>
                </c:pt>
                <c:pt idx="25">
                  <c:v>-839775571</c:v>
                </c:pt>
                <c:pt idx="26">
                  <c:v>-853443804</c:v>
                </c:pt>
                <c:pt idx="27">
                  <c:v>-842881320</c:v>
                </c:pt>
                <c:pt idx="28">
                  <c:v>-824551404</c:v>
                </c:pt>
                <c:pt idx="29">
                  <c:v>-817742975</c:v>
                </c:pt>
                <c:pt idx="30">
                  <c:v>-835072299</c:v>
                </c:pt>
                <c:pt idx="31">
                  <c:v>-845576068</c:v>
                </c:pt>
                <c:pt idx="32">
                  <c:v>-842336987</c:v>
                </c:pt>
                <c:pt idx="33">
                  <c:v>-950490216</c:v>
                </c:pt>
                <c:pt idx="34">
                  <c:v>-1028262390</c:v>
                </c:pt>
                <c:pt idx="35">
                  <c:v>-1058391463</c:v>
                </c:pt>
                <c:pt idx="36">
                  <c:v>-1053876567</c:v>
                </c:pt>
                <c:pt idx="37">
                  <c:v>-659961024</c:v>
                </c:pt>
                <c:pt idx="38">
                  <c:v>-535811375</c:v>
                </c:pt>
                <c:pt idx="39">
                  <c:v>-424469746</c:v>
                </c:pt>
                <c:pt idx="40">
                  <c:v>-295718400</c:v>
                </c:pt>
                <c:pt idx="41">
                  <c:v>-189793901</c:v>
                </c:pt>
                <c:pt idx="42">
                  <c:v>-91052137</c:v>
                </c:pt>
                <c:pt idx="43">
                  <c:v>-86619193</c:v>
                </c:pt>
                <c:pt idx="44">
                  <c:v>127038387</c:v>
                </c:pt>
                <c:pt idx="45">
                  <c:v>54779996</c:v>
                </c:pt>
                <c:pt idx="46">
                  <c:v>53307054</c:v>
                </c:pt>
                <c:pt idx="47">
                  <c:v>63521612</c:v>
                </c:pt>
                <c:pt idx="48">
                  <c:v>54222855</c:v>
                </c:pt>
                <c:pt idx="49">
                  <c:v>68486129</c:v>
                </c:pt>
                <c:pt idx="50">
                  <c:v>7239934</c:v>
                </c:pt>
                <c:pt idx="51">
                  <c:v>61683802</c:v>
                </c:pt>
                <c:pt idx="52">
                  <c:v>68371150</c:v>
                </c:pt>
                <c:pt idx="53">
                  <c:v>76494623</c:v>
                </c:pt>
                <c:pt idx="54">
                  <c:v>79276095</c:v>
                </c:pt>
                <c:pt idx="55">
                  <c:v>72358387</c:v>
                </c:pt>
                <c:pt idx="56">
                  <c:v>74679534</c:v>
                </c:pt>
                <c:pt idx="57">
                  <c:v>75580678</c:v>
                </c:pt>
                <c:pt idx="58">
                  <c:v>125320572</c:v>
                </c:pt>
                <c:pt idx="59">
                  <c:v>76674542</c:v>
                </c:pt>
                <c:pt idx="60">
                  <c:v>65306026</c:v>
                </c:pt>
                <c:pt idx="61">
                  <c:v>80183704</c:v>
                </c:pt>
                <c:pt idx="62">
                  <c:v>86856967</c:v>
                </c:pt>
                <c:pt idx="63">
                  <c:v>92269098</c:v>
                </c:pt>
                <c:pt idx="64">
                  <c:v>93727893</c:v>
                </c:pt>
                <c:pt idx="65">
                  <c:v>94021442</c:v>
                </c:pt>
                <c:pt idx="66">
                  <c:v>97982123</c:v>
                </c:pt>
                <c:pt idx="67">
                  <c:v>95693173</c:v>
                </c:pt>
                <c:pt idx="68">
                  <c:v>94727275</c:v>
                </c:pt>
                <c:pt idx="69">
                  <c:v>79194993</c:v>
                </c:pt>
                <c:pt idx="70">
                  <c:v>86878544</c:v>
                </c:pt>
                <c:pt idx="71">
                  <c:v>81611294</c:v>
                </c:pt>
                <c:pt idx="72">
                  <c:v>71655432</c:v>
                </c:pt>
                <c:pt idx="73">
                  <c:v>81048472</c:v>
                </c:pt>
                <c:pt idx="74">
                  <c:v>78940714</c:v>
                </c:pt>
                <c:pt idx="75">
                  <c:v>75077497</c:v>
                </c:pt>
                <c:pt idx="76">
                  <c:v>59684492</c:v>
                </c:pt>
                <c:pt idx="77">
                  <c:v>76382348</c:v>
                </c:pt>
                <c:pt idx="78">
                  <c:v>66748302</c:v>
                </c:pt>
                <c:pt idx="79">
                  <c:v>66991065</c:v>
                </c:pt>
                <c:pt idx="80">
                  <c:v>78105917</c:v>
                </c:pt>
                <c:pt idx="81">
                  <c:v>67426993</c:v>
                </c:pt>
                <c:pt idx="82">
                  <c:v>58864634</c:v>
                </c:pt>
                <c:pt idx="83">
                  <c:v>78958544</c:v>
                </c:pt>
                <c:pt idx="84">
                  <c:v>88805384</c:v>
                </c:pt>
                <c:pt idx="85">
                  <c:v>83449465</c:v>
                </c:pt>
                <c:pt idx="86">
                  <c:v>82671658</c:v>
                </c:pt>
                <c:pt idx="87">
                  <c:v>-23367817</c:v>
                </c:pt>
                <c:pt idx="88">
                  <c:v>-173741368</c:v>
                </c:pt>
                <c:pt idx="89">
                  <c:v>-279132668</c:v>
                </c:pt>
                <c:pt idx="90">
                  <c:v>110136804</c:v>
                </c:pt>
                <c:pt idx="91">
                  <c:v>-15008491</c:v>
                </c:pt>
                <c:pt idx="92">
                  <c:v>96404999</c:v>
                </c:pt>
                <c:pt idx="93">
                  <c:v>-20557924</c:v>
                </c:pt>
                <c:pt idx="94">
                  <c:v>84190390</c:v>
                </c:pt>
                <c:pt idx="95">
                  <c:v>132069573</c:v>
                </c:pt>
                <c:pt idx="96">
                  <c:v>325351309</c:v>
                </c:pt>
                <c:pt idx="97">
                  <c:v>440350602</c:v>
                </c:pt>
                <c:pt idx="98">
                  <c:v>49261020</c:v>
                </c:pt>
                <c:pt idx="99">
                  <c:v>172246945</c:v>
                </c:pt>
                <c:pt idx="100">
                  <c:v>58971903</c:v>
                </c:pt>
                <c:pt idx="101">
                  <c:v>172001123</c:v>
                </c:pt>
                <c:pt idx="102">
                  <c:v>140263401</c:v>
                </c:pt>
                <c:pt idx="103">
                  <c:v>173228931</c:v>
                </c:pt>
                <c:pt idx="104">
                  <c:v>80519699</c:v>
                </c:pt>
                <c:pt idx="105">
                  <c:v>72018781</c:v>
                </c:pt>
                <c:pt idx="106">
                  <c:v>63034568</c:v>
                </c:pt>
                <c:pt idx="107">
                  <c:v>57064322</c:v>
                </c:pt>
                <c:pt idx="108">
                  <c:v>68475349</c:v>
                </c:pt>
                <c:pt idx="109">
                  <c:v>82739197</c:v>
                </c:pt>
                <c:pt idx="110">
                  <c:v>87759104</c:v>
                </c:pt>
                <c:pt idx="111">
                  <c:v>88923671</c:v>
                </c:pt>
                <c:pt idx="112">
                  <c:v>100072593</c:v>
                </c:pt>
                <c:pt idx="113">
                  <c:v>94199585</c:v>
                </c:pt>
                <c:pt idx="114">
                  <c:v>103875641</c:v>
                </c:pt>
                <c:pt idx="115">
                  <c:v>102934551</c:v>
                </c:pt>
                <c:pt idx="116">
                  <c:v>113521361</c:v>
                </c:pt>
                <c:pt idx="117">
                  <c:v>95210705</c:v>
                </c:pt>
                <c:pt idx="118">
                  <c:v>90450368</c:v>
                </c:pt>
                <c:pt idx="119">
                  <c:v>84063263</c:v>
                </c:pt>
                <c:pt idx="120">
                  <c:v>69075418</c:v>
                </c:pt>
                <c:pt idx="121">
                  <c:v>59214544</c:v>
                </c:pt>
                <c:pt idx="122">
                  <c:v>52794643</c:v>
                </c:pt>
                <c:pt idx="123">
                  <c:v>47803925</c:v>
                </c:pt>
                <c:pt idx="124">
                  <c:v>42881096</c:v>
                </c:pt>
                <c:pt idx="125">
                  <c:v>43120825</c:v>
                </c:pt>
                <c:pt idx="126">
                  <c:v>49110622</c:v>
                </c:pt>
                <c:pt idx="127">
                  <c:v>47029486</c:v>
                </c:pt>
                <c:pt idx="128">
                  <c:v>55584922</c:v>
                </c:pt>
                <c:pt idx="129">
                  <c:v>53519827</c:v>
                </c:pt>
                <c:pt idx="130">
                  <c:v>-43187305</c:v>
                </c:pt>
                <c:pt idx="131">
                  <c:v>-120718898</c:v>
                </c:pt>
                <c:pt idx="132">
                  <c:v>-257353531</c:v>
                </c:pt>
                <c:pt idx="133">
                  <c:v>45549423</c:v>
                </c:pt>
                <c:pt idx="134">
                  <c:v>52779766</c:v>
                </c:pt>
                <c:pt idx="135">
                  <c:v>68402827</c:v>
                </c:pt>
                <c:pt idx="136">
                  <c:v>73420446</c:v>
                </c:pt>
                <c:pt idx="137">
                  <c:v>108679166</c:v>
                </c:pt>
                <c:pt idx="138">
                  <c:v>171123524</c:v>
                </c:pt>
                <c:pt idx="139">
                  <c:v>242440159</c:v>
                </c:pt>
                <c:pt idx="140">
                  <c:v>364440283</c:v>
                </c:pt>
                <c:pt idx="141">
                  <c:v>105121104</c:v>
                </c:pt>
                <c:pt idx="142">
                  <c:v>44423412</c:v>
                </c:pt>
                <c:pt idx="143">
                  <c:v>32712350</c:v>
                </c:pt>
                <c:pt idx="144">
                  <c:v>27903436</c:v>
                </c:pt>
                <c:pt idx="145">
                  <c:v>31183484</c:v>
                </c:pt>
                <c:pt idx="146">
                  <c:v>30091001</c:v>
                </c:pt>
                <c:pt idx="147">
                  <c:v>47442838</c:v>
                </c:pt>
                <c:pt idx="148">
                  <c:v>43147978</c:v>
                </c:pt>
                <c:pt idx="149">
                  <c:v>43320486</c:v>
                </c:pt>
                <c:pt idx="150">
                  <c:v>46552693</c:v>
                </c:pt>
                <c:pt idx="151">
                  <c:v>63672233</c:v>
                </c:pt>
                <c:pt idx="152">
                  <c:v>47044714</c:v>
                </c:pt>
                <c:pt idx="153">
                  <c:v>49539152</c:v>
                </c:pt>
                <c:pt idx="154">
                  <c:v>51785033</c:v>
                </c:pt>
                <c:pt idx="155">
                  <c:v>50590317</c:v>
                </c:pt>
                <c:pt idx="156">
                  <c:v>64104018</c:v>
                </c:pt>
                <c:pt idx="157">
                  <c:v>70540816</c:v>
                </c:pt>
                <c:pt idx="158">
                  <c:v>84213849</c:v>
                </c:pt>
                <c:pt idx="159">
                  <c:v>66727474</c:v>
                </c:pt>
                <c:pt idx="160">
                  <c:v>80396019</c:v>
                </c:pt>
                <c:pt idx="161">
                  <c:v>85095354</c:v>
                </c:pt>
                <c:pt idx="162">
                  <c:v>-28706257</c:v>
                </c:pt>
                <c:pt idx="163">
                  <c:v>74297154</c:v>
                </c:pt>
                <c:pt idx="164">
                  <c:v>65810919</c:v>
                </c:pt>
                <c:pt idx="165">
                  <c:v>61872037</c:v>
                </c:pt>
                <c:pt idx="166">
                  <c:v>-1937611</c:v>
                </c:pt>
                <c:pt idx="167">
                  <c:v>60033975</c:v>
                </c:pt>
                <c:pt idx="168">
                  <c:v>57685211</c:v>
                </c:pt>
                <c:pt idx="169">
                  <c:v>48068218</c:v>
                </c:pt>
                <c:pt idx="170">
                  <c:v>161384394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59692030"/>
        <c:axId val="923884575"/>
      </c:lineChart>
      <c:catAx>
        <c:axId val="759692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3884575"/>
        <c:crosses val="autoZero"/>
        <c:auto val="1"/>
        <c:lblAlgn val="ctr"/>
        <c:lblOffset val="100"/>
        <c:noMultiLvlLbl val="0"/>
      </c:catAx>
      <c:valAx>
        <c:axId val="92388457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59692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Tycoon计算.xlsx]三角岛!数据透视表1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三角岛!$AB$3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三角岛!$AB$4:$AB$102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-130825567</c:v>
                </c:pt>
                <c:pt idx="6">
                  <c:v>-165270151</c:v>
                </c:pt>
                <c:pt idx="7">
                  <c:v>-128507570</c:v>
                </c:pt>
                <c:pt idx="8">
                  <c:v>-105145337</c:v>
                </c:pt>
                <c:pt idx="9">
                  <c:v>-105556338</c:v>
                </c:pt>
                <c:pt idx="10">
                  <c:v>-209836860</c:v>
                </c:pt>
                <c:pt idx="11">
                  <c:v>-194978436</c:v>
                </c:pt>
                <c:pt idx="12">
                  <c:v>-155525999</c:v>
                </c:pt>
                <c:pt idx="13">
                  <c:v>-116720644</c:v>
                </c:pt>
                <c:pt idx="14">
                  <c:v>-156855637</c:v>
                </c:pt>
                <c:pt idx="15">
                  <c:v>-117273539</c:v>
                </c:pt>
                <c:pt idx="16">
                  <c:v>-184051434</c:v>
                </c:pt>
                <c:pt idx="17">
                  <c:v>-180348754</c:v>
                </c:pt>
                <c:pt idx="18">
                  <c:v>-116138394</c:v>
                </c:pt>
                <c:pt idx="19">
                  <c:v>-127450710</c:v>
                </c:pt>
                <c:pt idx="20">
                  <c:v>-230161844</c:v>
                </c:pt>
                <c:pt idx="21">
                  <c:v>-193949711</c:v>
                </c:pt>
                <c:pt idx="22">
                  <c:v>-194042674</c:v>
                </c:pt>
                <c:pt idx="23">
                  <c:v>-127549791</c:v>
                </c:pt>
                <c:pt idx="24">
                  <c:v>-119513251</c:v>
                </c:pt>
                <c:pt idx="25">
                  <c:v>-220127790</c:v>
                </c:pt>
                <c:pt idx="26">
                  <c:v>-189141242</c:v>
                </c:pt>
                <c:pt idx="27">
                  <c:v>-104541067</c:v>
                </c:pt>
                <c:pt idx="28">
                  <c:v>-137400361</c:v>
                </c:pt>
                <c:pt idx="29">
                  <c:v>-131108131</c:v>
                </c:pt>
                <c:pt idx="30">
                  <c:v>-222532637</c:v>
                </c:pt>
                <c:pt idx="31">
                  <c:v>-183904648</c:v>
                </c:pt>
                <c:pt idx="32">
                  <c:v>-111614935</c:v>
                </c:pt>
                <c:pt idx="33">
                  <c:v>-107383825</c:v>
                </c:pt>
                <c:pt idx="34">
                  <c:v>-105555115</c:v>
                </c:pt>
                <c:pt idx="35">
                  <c:v>-207354952</c:v>
                </c:pt>
                <c:pt idx="36">
                  <c:v>-111995356</c:v>
                </c:pt>
                <c:pt idx="37">
                  <c:v>-131828606</c:v>
                </c:pt>
                <c:pt idx="38">
                  <c:v>-237942732</c:v>
                </c:pt>
                <c:pt idx="39">
                  <c:v>-208377563</c:v>
                </c:pt>
                <c:pt idx="40">
                  <c:v>-173431459</c:v>
                </c:pt>
                <c:pt idx="41">
                  <c:v>-114156781</c:v>
                </c:pt>
                <c:pt idx="42">
                  <c:v>-163238387</c:v>
                </c:pt>
                <c:pt idx="43">
                  <c:v>-150507139</c:v>
                </c:pt>
                <c:pt idx="44">
                  <c:v>-251571822</c:v>
                </c:pt>
                <c:pt idx="45">
                  <c:v>-136305581</c:v>
                </c:pt>
                <c:pt idx="46">
                  <c:v>-203670621</c:v>
                </c:pt>
                <c:pt idx="47">
                  <c:v>-105971009</c:v>
                </c:pt>
                <c:pt idx="48">
                  <c:v>-206109717</c:v>
                </c:pt>
                <c:pt idx="49">
                  <c:v>-111633283</c:v>
                </c:pt>
                <c:pt idx="50">
                  <c:v>-106457850</c:v>
                </c:pt>
                <c:pt idx="51">
                  <c:v>-104893355</c:v>
                </c:pt>
                <c:pt idx="52">
                  <c:v>-109550144</c:v>
                </c:pt>
                <c:pt idx="53">
                  <c:v>-208882750</c:v>
                </c:pt>
                <c:pt idx="54">
                  <c:v>-115294374</c:v>
                </c:pt>
                <c:pt idx="55">
                  <c:v>-211314508</c:v>
                </c:pt>
                <c:pt idx="56">
                  <c:v>-198271338</c:v>
                </c:pt>
                <c:pt idx="57">
                  <c:v>-123552314</c:v>
                </c:pt>
                <c:pt idx="58">
                  <c:v>-135506820</c:v>
                </c:pt>
                <c:pt idx="59">
                  <c:v>-117103513</c:v>
                </c:pt>
                <c:pt idx="60">
                  <c:v>-107075575</c:v>
                </c:pt>
                <c:pt idx="61">
                  <c:v>-187932703</c:v>
                </c:pt>
                <c:pt idx="62">
                  <c:v>-136019349</c:v>
                </c:pt>
                <c:pt idx="63">
                  <c:v>-104004075</c:v>
                </c:pt>
                <c:pt idx="64">
                  <c:v>-118944455</c:v>
                </c:pt>
                <c:pt idx="65">
                  <c:v>-106839494</c:v>
                </c:pt>
                <c:pt idx="66">
                  <c:v>-128917348</c:v>
                </c:pt>
                <c:pt idx="67">
                  <c:v>-232873718</c:v>
                </c:pt>
                <c:pt idx="68">
                  <c:v>-173429012</c:v>
                </c:pt>
                <c:pt idx="69">
                  <c:v>-135149642</c:v>
                </c:pt>
                <c:pt idx="70">
                  <c:v>-227279944</c:v>
                </c:pt>
                <c:pt idx="71">
                  <c:v>-108018675</c:v>
                </c:pt>
                <c:pt idx="72">
                  <c:v>-196393698</c:v>
                </c:pt>
                <c:pt idx="73">
                  <c:v>-153276502</c:v>
                </c:pt>
                <c:pt idx="74">
                  <c:v>-128566284</c:v>
                </c:pt>
                <c:pt idx="75">
                  <c:v>-120389074</c:v>
                </c:pt>
                <c:pt idx="76">
                  <c:v>-166234046</c:v>
                </c:pt>
                <c:pt idx="77">
                  <c:v>-195449375</c:v>
                </c:pt>
                <c:pt idx="78">
                  <c:v>-149279028</c:v>
                </c:pt>
                <c:pt idx="79">
                  <c:v>-88410497</c:v>
                </c:pt>
                <c:pt idx="80">
                  <c:v>-131111800</c:v>
                </c:pt>
                <c:pt idx="81">
                  <c:v>-179326144</c:v>
                </c:pt>
                <c:pt idx="82">
                  <c:v>-108764838</c:v>
                </c:pt>
                <c:pt idx="83">
                  <c:v>-208934126</c:v>
                </c:pt>
                <c:pt idx="84">
                  <c:v>-117190360</c:v>
                </c:pt>
                <c:pt idx="85">
                  <c:v>-108731810</c:v>
                </c:pt>
                <c:pt idx="86">
                  <c:v>-109813135</c:v>
                </c:pt>
                <c:pt idx="87">
                  <c:v>-143550700</c:v>
                </c:pt>
                <c:pt idx="88">
                  <c:v>-244052703</c:v>
                </c:pt>
                <c:pt idx="89">
                  <c:v>-112482196</c:v>
                </c:pt>
                <c:pt idx="90">
                  <c:v>-209050332</c:v>
                </c:pt>
                <c:pt idx="91">
                  <c:v>-110677950</c:v>
                </c:pt>
                <c:pt idx="92">
                  <c:v>-163145422</c:v>
                </c:pt>
                <c:pt idx="93">
                  <c:v>-197864007</c:v>
                </c:pt>
                <c:pt idx="94">
                  <c:v>-119450866</c:v>
                </c:pt>
                <c:pt idx="95">
                  <c:v>-112215535</c:v>
                </c:pt>
                <c:pt idx="96">
                  <c:v>-131018835</c:v>
                </c:pt>
                <c:pt idx="97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三角岛!$AC$3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三角岛!$AC$4:$AC$102</c:f>
              <c:numCache>
                <c:formatCode>General</c:formatCode>
                <c:ptCount val="98"/>
                <c:pt idx="1">
                  <c:v>-102227963</c:v>
                </c:pt>
                <c:pt idx="2">
                  <c:v>-116720645</c:v>
                </c:pt>
                <c:pt idx="3">
                  <c:v>-182900386</c:v>
                </c:pt>
                <c:pt idx="4">
                  <c:v>-106231555</c:v>
                </c:pt>
                <c:pt idx="5">
                  <c:v>421375119</c:v>
                </c:pt>
                <c:pt idx="6">
                  <c:v>471347353</c:v>
                </c:pt>
                <c:pt idx="7">
                  <c:v>-1013488</c:v>
                </c:pt>
                <c:pt idx="8">
                  <c:v>15538053</c:v>
                </c:pt>
                <c:pt idx="9">
                  <c:v>5531647</c:v>
                </c:pt>
                <c:pt idx="10">
                  <c:v>17263704</c:v>
                </c:pt>
                <c:pt idx="11">
                  <c:v>21066263</c:v>
                </c:pt>
                <c:pt idx="12">
                  <c:v>8812573</c:v>
                </c:pt>
                <c:pt idx="13">
                  <c:v>11557373</c:v>
                </c:pt>
                <c:pt idx="14">
                  <c:v>#N/A</c:v>
                </c:pt>
                <c:pt idx="15">
                  <c:v>#N/A</c:v>
                </c:pt>
                <c:pt idx="16">
                  <c:v>-184051434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23711955</c:v>
                </c:pt>
                <c:pt idx="21">
                  <c:v>#N/A</c:v>
                </c:pt>
                <c:pt idx="22">
                  <c:v>#N/A</c:v>
                </c:pt>
                <c:pt idx="23">
                  <c:v>121231028</c:v>
                </c:pt>
                <c:pt idx="24">
                  <c:v>7527587</c:v>
                </c:pt>
                <c:pt idx="25">
                  <c:v>25649631</c:v>
                </c:pt>
                <c:pt idx="26">
                  <c:v>34488736</c:v>
                </c:pt>
                <c:pt idx="27">
                  <c:v>5687116</c:v>
                </c:pt>
                <c:pt idx="28">
                  <c:v>6229299</c:v>
                </c:pt>
                <c:pt idx="29">
                  <c:v>16138957</c:v>
                </c:pt>
                <c:pt idx="30">
                  <c:v>12882368</c:v>
                </c:pt>
                <c:pt idx="31">
                  <c:v>5900497</c:v>
                </c:pt>
                <c:pt idx="32">
                  <c:v>10317636</c:v>
                </c:pt>
                <c:pt idx="33">
                  <c:v>9947308</c:v>
                </c:pt>
                <c:pt idx="34">
                  <c:v>4737616</c:v>
                </c:pt>
                <c:pt idx="35">
                  <c:v>13595101</c:v>
                </c:pt>
                <c:pt idx="36">
                  <c:v>20592214</c:v>
                </c:pt>
                <c:pt idx="37">
                  <c:v>13948224</c:v>
                </c:pt>
                <c:pt idx="38">
                  <c:v>25568773</c:v>
                </c:pt>
                <c:pt idx="39">
                  <c:v>22698923</c:v>
                </c:pt>
                <c:pt idx="40">
                  <c:v>19045443</c:v>
                </c:pt>
                <c:pt idx="41">
                  <c:v>534616</c:v>
                </c:pt>
                <c:pt idx="42">
                  <c:v>11895925</c:v>
                </c:pt>
                <c:pt idx="43">
                  <c:v>6475324</c:v>
                </c:pt>
                <c:pt idx="44">
                  <c:v>14476181</c:v>
                </c:pt>
                <c:pt idx="45">
                  <c:v>-970221</c:v>
                </c:pt>
                <c:pt idx="46">
                  <c:v>16705224</c:v>
                </c:pt>
                <c:pt idx="47">
                  <c:v>2594487</c:v>
                </c:pt>
                <c:pt idx="48">
                  <c:v>4199907</c:v>
                </c:pt>
                <c:pt idx="49">
                  <c:v>8951931</c:v>
                </c:pt>
                <c:pt idx="50">
                  <c:v>-1557886</c:v>
                </c:pt>
                <c:pt idx="51">
                  <c:v>2875468</c:v>
                </c:pt>
                <c:pt idx="52">
                  <c:v>2607943</c:v>
                </c:pt>
                <c:pt idx="53">
                  <c:v>9466063</c:v>
                </c:pt>
                <c:pt idx="54">
                  <c:v>17712371</c:v>
                </c:pt>
                <c:pt idx="55">
                  <c:v>33078474</c:v>
                </c:pt>
                <c:pt idx="56">
                  <c:v>33608595</c:v>
                </c:pt>
                <c:pt idx="57">
                  <c:v>#N/A</c:v>
                </c:pt>
                <c:pt idx="58">
                  <c:v>#N/A</c:v>
                </c:pt>
                <c:pt idx="59">
                  <c:v>-117103513</c:v>
                </c:pt>
                <c:pt idx="60">
                  <c:v>#N/A</c:v>
                </c:pt>
                <c:pt idx="61">
                  <c:v>381929273</c:v>
                </c:pt>
                <c:pt idx="62">
                  <c:v>66155946</c:v>
                </c:pt>
                <c:pt idx="63">
                  <c:v>-1903361</c:v>
                </c:pt>
                <c:pt idx="64">
                  <c:v>-580660</c:v>
                </c:pt>
                <c:pt idx="65">
                  <c:v>-1370976</c:v>
                </c:pt>
                <c:pt idx="66">
                  <c:v>14797124</c:v>
                </c:pt>
                <c:pt idx="67">
                  <c:v>31426892</c:v>
                </c:pt>
                <c:pt idx="68">
                  <c:v>25189737</c:v>
                </c:pt>
                <c:pt idx="69">
                  <c:v>2140247</c:v>
                </c:pt>
                <c:pt idx="70">
                  <c:v>18107262</c:v>
                </c:pt>
                <c:pt idx="71">
                  <c:v>12440522</c:v>
                </c:pt>
                <c:pt idx="72">
                  <c:v>20185341</c:v>
                </c:pt>
                <c:pt idx="73">
                  <c:v>20578156</c:v>
                </c:pt>
                <c:pt idx="74">
                  <c:v>9770593</c:v>
                </c:pt>
                <c:pt idx="75">
                  <c:v>8020397</c:v>
                </c:pt>
                <c:pt idx="76">
                  <c:v>20673096</c:v>
                </c:pt>
                <c:pt idx="77">
                  <c:v>27626486</c:v>
                </c:pt>
                <c:pt idx="78">
                  <c:v>10351826</c:v>
                </c:pt>
                <c:pt idx="79">
                  <c:v>8315780</c:v>
                </c:pt>
                <c:pt idx="80">
                  <c:v>3109508</c:v>
                </c:pt>
                <c:pt idx="81">
                  <c:v>16343530</c:v>
                </c:pt>
                <c:pt idx="82">
                  <c:v>13690239</c:v>
                </c:pt>
                <c:pt idx="83">
                  <c:v>30159436</c:v>
                </c:pt>
                <c:pt idx="84">
                  <c:v>2954639</c:v>
                </c:pt>
                <c:pt idx="85">
                  <c:v>4224444</c:v>
                </c:pt>
                <c:pt idx="86">
                  <c:v>767640</c:v>
                </c:pt>
                <c:pt idx="87">
                  <c:v>22134355</c:v>
                </c:pt>
                <c:pt idx="88">
                  <c:v>30307083</c:v>
                </c:pt>
                <c:pt idx="89">
                  <c:v>-112482196</c:v>
                </c:pt>
                <c:pt idx="90">
                  <c:v>549049</c:v>
                </c:pt>
                <c:pt idx="91">
                  <c:v>16541130</c:v>
                </c:pt>
                <c:pt idx="92">
                  <c:v>20337427</c:v>
                </c:pt>
                <c:pt idx="93">
                  <c:v>-37366442</c:v>
                </c:pt>
                <c:pt idx="94">
                  <c:v>-1509872</c:v>
                </c:pt>
                <c:pt idx="95">
                  <c:v>3169634</c:v>
                </c:pt>
                <c:pt idx="96">
                  <c:v>19883064</c:v>
                </c:pt>
                <c:pt idx="97">
                  <c:v>47207895125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三角岛!$AD$3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三角岛!$AA$4:$AA$102</c:f>
              <c:strCache>
                <c:ptCount val="98"/>
                <c:pt idx="0">
                  <c:v>(空白)</c:v>
                </c:pt>
                <c:pt idx="1">
                  <c:v>2019/9/3</c:v>
                </c:pt>
                <c:pt idx="2">
                  <c:v>2019/9/4</c:v>
                </c:pt>
                <c:pt idx="3">
                  <c:v>2019/9/5</c:v>
                </c:pt>
                <c:pt idx="4">
                  <c:v>2019/9/6</c:v>
                </c:pt>
                <c:pt idx="5">
                  <c:v>2019/9/7</c:v>
                </c:pt>
                <c:pt idx="6">
                  <c:v>2019/9/8</c:v>
                </c:pt>
                <c:pt idx="7">
                  <c:v>2019/9/9</c:v>
                </c:pt>
                <c:pt idx="8">
                  <c:v>2019/9/10</c:v>
                </c:pt>
                <c:pt idx="9">
                  <c:v>2019/9/11</c:v>
                </c:pt>
                <c:pt idx="10">
                  <c:v>2019/9/12</c:v>
                </c:pt>
                <c:pt idx="11">
                  <c:v>2019/9/13</c:v>
                </c:pt>
                <c:pt idx="12">
                  <c:v>2019/9/14</c:v>
                </c:pt>
                <c:pt idx="13">
                  <c:v>2019/9/15</c:v>
                </c:pt>
                <c:pt idx="14">
                  <c:v>2019/9/16</c:v>
                </c:pt>
                <c:pt idx="15">
                  <c:v>2019/9/17</c:v>
                </c:pt>
                <c:pt idx="16">
                  <c:v>2019/9/18</c:v>
                </c:pt>
                <c:pt idx="17">
                  <c:v>2019/9/19</c:v>
                </c:pt>
                <c:pt idx="18">
                  <c:v>2019/9/20</c:v>
                </c:pt>
                <c:pt idx="19">
                  <c:v>2019/9/21</c:v>
                </c:pt>
                <c:pt idx="20">
                  <c:v>2019/9/22</c:v>
                </c:pt>
                <c:pt idx="21">
                  <c:v>2019/9/23</c:v>
                </c:pt>
                <c:pt idx="22">
                  <c:v>2019/9/24</c:v>
                </c:pt>
                <c:pt idx="23">
                  <c:v>2019/9/25</c:v>
                </c:pt>
                <c:pt idx="24">
                  <c:v>2019/9/26</c:v>
                </c:pt>
                <c:pt idx="25">
                  <c:v>2019/9/27</c:v>
                </c:pt>
                <c:pt idx="26">
                  <c:v>2019/9/28</c:v>
                </c:pt>
                <c:pt idx="27">
                  <c:v>2019/9/29</c:v>
                </c:pt>
                <c:pt idx="28">
                  <c:v>2019/9/30</c:v>
                </c:pt>
                <c:pt idx="29">
                  <c:v>2019/10/1</c:v>
                </c:pt>
                <c:pt idx="30">
                  <c:v>2019/10/2</c:v>
                </c:pt>
                <c:pt idx="31">
                  <c:v>2019-10-0310:45</c:v>
                </c:pt>
                <c:pt idx="32">
                  <c:v>2019/10/4</c:v>
                </c:pt>
                <c:pt idx="33">
                  <c:v>2019/10/5</c:v>
                </c:pt>
                <c:pt idx="34">
                  <c:v>2019/10/6</c:v>
                </c:pt>
                <c:pt idx="35">
                  <c:v>2019/10/7</c:v>
                </c:pt>
                <c:pt idx="36">
                  <c:v>2019/10/8</c:v>
                </c:pt>
                <c:pt idx="37">
                  <c:v>2019/10/9</c:v>
                </c:pt>
                <c:pt idx="38">
                  <c:v>2019/10/10</c:v>
                </c:pt>
                <c:pt idx="39">
                  <c:v>2019/10/11</c:v>
                </c:pt>
                <c:pt idx="40">
                  <c:v>2019/10/12</c:v>
                </c:pt>
                <c:pt idx="41">
                  <c:v>2019/10/13</c:v>
                </c:pt>
                <c:pt idx="42">
                  <c:v>2019/10/14</c:v>
                </c:pt>
                <c:pt idx="43">
                  <c:v>2019/10/15</c:v>
                </c:pt>
                <c:pt idx="44">
                  <c:v>2019/10/16</c:v>
                </c:pt>
                <c:pt idx="45">
                  <c:v>2019/10/17</c:v>
                </c:pt>
                <c:pt idx="46">
                  <c:v>2019/10/18</c:v>
                </c:pt>
                <c:pt idx="47">
                  <c:v>2019/10/19</c:v>
                </c:pt>
                <c:pt idx="48">
                  <c:v>2019/10/20</c:v>
                </c:pt>
                <c:pt idx="49">
                  <c:v>2019/10/21</c:v>
                </c:pt>
                <c:pt idx="50">
                  <c:v>2019/10/22</c:v>
                </c:pt>
                <c:pt idx="51">
                  <c:v>2019/10/23</c:v>
                </c:pt>
                <c:pt idx="52">
                  <c:v>2019/10/24</c:v>
                </c:pt>
                <c:pt idx="53">
                  <c:v>2019/10/25</c:v>
                </c:pt>
                <c:pt idx="54">
                  <c:v>2019/10/26</c:v>
                </c:pt>
                <c:pt idx="55">
                  <c:v>2019/10/27</c:v>
                </c:pt>
                <c:pt idx="56">
                  <c:v>2019/10/28</c:v>
                </c:pt>
                <c:pt idx="57">
                  <c:v>2019/10/29</c:v>
                </c:pt>
                <c:pt idx="58">
                  <c:v>2019/10/30</c:v>
                </c:pt>
                <c:pt idx="59">
                  <c:v>2019/10/31</c:v>
                </c:pt>
                <c:pt idx="60">
                  <c:v>2019/11/1</c:v>
                </c:pt>
                <c:pt idx="61">
                  <c:v>2019/11/2</c:v>
                </c:pt>
                <c:pt idx="62">
                  <c:v>2019/11/3</c:v>
                </c:pt>
                <c:pt idx="63">
                  <c:v>2019/11/4</c:v>
                </c:pt>
                <c:pt idx="64">
                  <c:v>2019/11/5</c:v>
                </c:pt>
                <c:pt idx="65">
                  <c:v>2019/11/6</c:v>
                </c:pt>
                <c:pt idx="66">
                  <c:v>2019/11/7</c:v>
                </c:pt>
                <c:pt idx="67">
                  <c:v>2019/11/8</c:v>
                </c:pt>
                <c:pt idx="68">
                  <c:v>2019/11/9</c:v>
                </c:pt>
                <c:pt idx="69">
                  <c:v>2019/11/10</c:v>
                </c:pt>
                <c:pt idx="70">
                  <c:v>2019/11/11</c:v>
                </c:pt>
                <c:pt idx="71">
                  <c:v>2019/11/12</c:v>
                </c:pt>
                <c:pt idx="72">
                  <c:v>2019/11/13</c:v>
                </c:pt>
                <c:pt idx="73">
                  <c:v>2019/11/14</c:v>
                </c:pt>
                <c:pt idx="74">
                  <c:v>2019/11/15</c:v>
                </c:pt>
                <c:pt idx="75">
                  <c:v>2019/11/16</c:v>
                </c:pt>
                <c:pt idx="76">
                  <c:v>2019/11/17</c:v>
                </c:pt>
                <c:pt idx="77">
                  <c:v>2019/11/18</c:v>
                </c:pt>
                <c:pt idx="78">
                  <c:v>2019/11/19</c:v>
                </c:pt>
                <c:pt idx="79">
                  <c:v>2019/11/20</c:v>
                </c:pt>
                <c:pt idx="80">
                  <c:v>2019/11/21</c:v>
                </c:pt>
                <c:pt idx="81">
                  <c:v>2019/11/22</c:v>
                </c:pt>
                <c:pt idx="82">
                  <c:v>2019/11/23</c:v>
                </c:pt>
                <c:pt idx="83">
                  <c:v>2019/11/24</c:v>
                </c:pt>
                <c:pt idx="84">
                  <c:v>2019/11/25</c:v>
                </c:pt>
                <c:pt idx="85">
                  <c:v>2019/11/26</c:v>
                </c:pt>
                <c:pt idx="86">
                  <c:v>2019/11/27</c:v>
                </c:pt>
                <c:pt idx="87">
                  <c:v>2019/11/28</c:v>
                </c:pt>
                <c:pt idx="88">
                  <c:v>2019/11/29</c:v>
                </c:pt>
                <c:pt idx="89">
                  <c:v>2019/11/30</c:v>
                </c:pt>
                <c:pt idx="90">
                  <c:v>2019/12/1</c:v>
                </c:pt>
                <c:pt idx="91">
                  <c:v>2019/12/2</c:v>
                </c:pt>
                <c:pt idx="92">
                  <c:v>2019/12/3</c:v>
                </c:pt>
                <c:pt idx="93">
                  <c:v>2019/12/4</c:v>
                </c:pt>
                <c:pt idx="94">
                  <c:v>2019/12/5</c:v>
                </c:pt>
                <c:pt idx="95">
                  <c:v>2019/12/6</c:v>
                </c:pt>
                <c:pt idx="96">
                  <c:v>2019/12/7</c:v>
                </c:pt>
                <c:pt idx="97">
                  <c:v>2019/12/8</c:v>
                </c:pt>
              </c:strCache>
            </c:strRef>
          </c:cat>
          <c:val>
            <c:numRef>
              <c:f>三角岛!$AD$4:$AD$102</c:f>
              <c:numCache>
                <c:formatCode>General</c:formatCode>
                <c:ptCount val="98"/>
                <c:pt idx="1">
                  <c:v>-102227963</c:v>
                </c:pt>
                <c:pt idx="2">
                  <c:v>-218948608</c:v>
                </c:pt>
                <c:pt idx="3">
                  <c:v>-285128349</c:v>
                </c:pt>
                <c:pt idx="4">
                  <c:v>-391359904</c:v>
                </c:pt>
                <c:pt idx="5">
                  <c:v>30015215</c:v>
                </c:pt>
                <c:pt idx="6">
                  <c:v>33081948</c:v>
                </c:pt>
                <c:pt idx="7">
                  <c:v>32068460</c:v>
                </c:pt>
                <c:pt idx="8">
                  <c:v>47606513</c:v>
                </c:pt>
                <c:pt idx="9">
                  <c:v>155366123</c:v>
                </c:pt>
                <c:pt idx="10">
                  <c:v>283818825</c:v>
                </c:pt>
                <c:pt idx="11">
                  <c:v>359332772</c:v>
                </c:pt>
                <c:pt idx="12">
                  <c:v>521282581</c:v>
                </c:pt>
                <c:pt idx="13">
                  <c:v>56024396</c:v>
                </c:pt>
                <c:pt idx="14">
                  <c:v>-46833651</c:v>
                </c:pt>
                <c:pt idx="15">
                  <c:v>-185616807</c:v>
                </c:pt>
                <c:pt idx="16">
                  <c:v>-296302840</c:v>
                </c:pt>
                <c:pt idx="17">
                  <c:v>48344674</c:v>
                </c:pt>
                <c:pt idx="18">
                  <c:v>-79525777</c:v>
                </c:pt>
                <c:pt idx="19">
                  <c:v>37563106</c:v>
                </c:pt>
                <c:pt idx="20">
                  <c:v>-73960781</c:v>
                </c:pt>
                <c:pt idx="21">
                  <c:v>46083270</c:v>
                </c:pt>
                <c:pt idx="22">
                  <c:v>93963677</c:v>
                </c:pt>
                <c:pt idx="23">
                  <c:v>304098159</c:v>
                </c:pt>
                <c:pt idx="24">
                  <c:v>406773726</c:v>
                </c:pt>
                <c:pt idx="25">
                  <c:v>74716609</c:v>
                </c:pt>
                <c:pt idx="26">
                  <c:v>207221695</c:v>
                </c:pt>
                <c:pt idx="27">
                  <c:v>86485722</c:v>
                </c:pt>
                <c:pt idx="28">
                  <c:v>192643908</c:v>
                </c:pt>
                <c:pt idx="29">
                  <c:v>153137902</c:v>
                </c:pt>
                <c:pt idx="30">
                  <c:v>185263887</c:v>
                </c:pt>
                <c:pt idx="31">
                  <c:v>68689945</c:v>
                </c:pt>
                <c:pt idx="32">
                  <c:v>71479994</c:v>
                </c:pt>
                <c:pt idx="33">
                  <c:v>63305258</c:v>
                </c:pt>
                <c:pt idx="34">
                  <c:v>48771313</c:v>
                </c:pt>
                <c:pt idx="35">
                  <c:v>52315100</c:v>
                </c:pt>
                <c:pt idx="36">
                  <c:v>71991713</c:v>
                </c:pt>
                <c:pt idx="37">
                  <c:v>74300980</c:v>
                </c:pt>
                <c:pt idx="38">
                  <c:v>81386003</c:v>
                </c:pt>
                <c:pt idx="39">
                  <c:v>88231764</c:v>
                </c:pt>
                <c:pt idx="40">
                  <c:v>85829249</c:v>
                </c:pt>
                <c:pt idx="41">
                  <c:v>79336147</c:v>
                </c:pt>
                <c:pt idx="42">
                  <c:v>87736979</c:v>
                </c:pt>
                <c:pt idx="43">
                  <c:v>85354818</c:v>
                </c:pt>
                <c:pt idx="44">
                  <c:v>72763461</c:v>
                </c:pt>
                <c:pt idx="45">
                  <c:v>56242195</c:v>
                </c:pt>
                <c:pt idx="46">
                  <c:v>63899912</c:v>
                </c:pt>
                <c:pt idx="47">
                  <c:v>55416025</c:v>
                </c:pt>
                <c:pt idx="48">
                  <c:v>47277237</c:v>
                </c:pt>
                <c:pt idx="49">
                  <c:v>57471691</c:v>
                </c:pt>
                <c:pt idx="50">
                  <c:v>42775357</c:v>
                </c:pt>
                <c:pt idx="51">
                  <c:v>39175501</c:v>
                </c:pt>
                <c:pt idx="52">
                  <c:v>33782587</c:v>
                </c:pt>
                <c:pt idx="53">
                  <c:v>43213749</c:v>
                </c:pt>
                <c:pt idx="54">
                  <c:v>41647854</c:v>
                </c:pt>
                <c:pt idx="55">
                  <c:v>54419470</c:v>
                </c:pt>
                <c:pt idx="56">
                  <c:v>68137428</c:v>
                </c:pt>
                <c:pt idx="57">
                  <c:v>-35012996</c:v>
                </c:pt>
                <c:pt idx="58">
                  <c:v>-108243856</c:v>
                </c:pt>
                <c:pt idx="59">
                  <c:v>-228222837</c:v>
                </c:pt>
                <c:pt idx="60">
                  <c:v>133439201</c:v>
                </c:pt>
                <c:pt idx="61">
                  <c:v>144240373</c:v>
                </c:pt>
                <c:pt idx="62">
                  <c:v>130076630</c:v>
                </c:pt>
                <c:pt idx="63">
                  <c:v>112807166</c:v>
                </c:pt>
                <c:pt idx="64">
                  <c:v>130383547</c:v>
                </c:pt>
                <c:pt idx="65">
                  <c:v>189730645</c:v>
                </c:pt>
                <c:pt idx="66">
                  <c:v>279316515</c:v>
                </c:pt>
                <c:pt idx="67">
                  <c:v>413049796</c:v>
                </c:pt>
                <c:pt idx="68">
                  <c:v>102287810</c:v>
                </c:pt>
                <c:pt idx="69">
                  <c:v>41820739</c:v>
                </c:pt>
                <c:pt idx="70">
                  <c:v>54239126</c:v>
                </c:pt>
                <c:pt idx="71">
                  <c:v>68583009</c:v>
                </c:pt>
                <c:pt idx="72">
                  <c:v>76908488</c:v>
                </c:pt>
                <c:pt idx="73">
                  <c:v>91257003</c:v>
                </c:pt>
                <c:pt idx="74">
                  <c:v>86230472</c:v>
                </c:pt>
                <c:pt idx="75">
                  <c:v>74677313</c:v>
                </c:pt>
                <c:pt idx="76">
                  <c:v>83479113</c:v>
                </c:pt>
                <c:pt idx="77">
                  <c:v>93813454</c:v>
                </c:pt>
                <c:pt idx="78">
                  <c:v>87198265</c:v>
                </c:pt>
                <c:pt idx="79">
                  <c:v>83547468</c:v>
                </c:pt>
                <c:pt idx="80">
                  <c:v>79395999</c:v>
                </c:pt>
                <c:pt idx="81">
                  <c:v>78961215</c:v>
                </c:pt>
                <c:pt idx="82">
                  <c:v>81115579</c:v>
                </c:pt>
                <c:pt idx="83">
                  <c:v>92063578</c:v>
                </c:pt>
                <c:pt idx="84">
                  <c:v>79866319</c:v>
                </c:pt>
                <c:pt idx="85">
                  <c:v>75561277</c:v>
                </c:pt>
                <c:pt idx="86">
                  <c:v>67388766</c:v>
                </c:pt>
                <c:pt idx="87">
                  <c:v>80940821</c:v>
                </c:pt>
                <c:pt idx="88">
                  <c:v>85652414</c:v>
                </c:pt>
                <c:pt idx="89">
                  <c:v>-39712177</c:v>
                </c:pt>
                <c:pt idx="90">
                  <c:v>59628829</c:v>
                </c:pt>
                <c:pt idx="91">
                  <c:v>57447505</c:v>
                </c:pt>
                <c:pt idx="92">
                  <c:v>65079676</c:v>
                </c:pt>
                <c:pt idx="93">
                  <c:v>11210135</c:v>
                </c:pt>
                <c:pt idx="94">
                  <c:v>59450835</c:v>
                </c:pt>
                <c:pt idx="95">
                  <c:v>43678987</c:v>
                </c:pt>
                <c:pt idx="96">
                  <c:v>51352710</c:v>
                </c:pt>
                <c:pt idx="97">
                  <c:v>161484580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22890751"/>
        <c:axId val="24249213"/>
      </c:lineChart>
      <c:catAx>
        <c:axId val="32289075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4249213"/>
        <c:crosses val="autoZero"/>
        <c:auto val="1"/>
        <c:lblAlgn val="ctr"/>
        <c:lblOffset val="100"/>
        <c:noMultiLvlLbl val="0"/>
      </c:catAx>
      <c:valAx>
        <c:axId val="2424921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228907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Tycoon计算.xlsx]加拉彦岛!数据透视表1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加拉彦岛!$AB$3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加拉彦岛!$AB$4:$AB$40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-244516742</c:v>
                </c:pt>
                <c:pt idx="6">
                  <c:v>-182099970</c:v>
                </c:pt>
                <c:pt idx="7">
                  <c:v>-141906740</c:v>
                </c:pt>
                <c:pt idx="8">
                  <c:v>-238642011</c:v>
                </c:pt>
                <c:pt idx="9">
                  <c:v>-113419303</c:v>
                </c:pt>
                <c:pt idx="10">
                  <c:v>-206212827</c:v>
                </c:pt>
                <c:pt idx="11">
                  <c:v>-160939893</c:v>
                </c:pt>
                <c:pt idx="12">
                  <c:v>-134994233</c:v>
                </c:pt>
                <c:pt idx="13">
                  <c:v>-126408186</c:v>
                </c:pt>
                <c:pt idx="14">
                  <c:v>-174545277</c:v>
                </c:pt>
                <c:pt idx="15">
                  <c:v>-205221289</c:v>
                </c:pt>
                <c:pt idx="16">
                  <c:v>-156742555</c:v>
                </c:pt>
                <c:pt idx="17">
                  <c:v>-92830771</c:v>
                </c:pt>
                <c:pt idx="18">
                  <c:v>-137667018</c:v>
                </c:pt>
                <c:pt idx="19">
                  <c:v>-188291943</c:v>
                </c:pt>
                <c:pt idx="20">
                  <c:v>-114201487</c:v>
                </c:pt>
                <c:pt idx="21">
                  <c:v>-219378955</c:v>
                </c:pt>
                <c:pt idx="22">
                  <c:v>-123050830</c:v>
                </c:pt>
                <c:pt idx="23">
                  <c:v>-114168092</c:v>
                </c:pt>
                <c:pt idx="24">
                  <c:v>-115303480</c:v>
                </c:pt>
                <c:pt idx="25">
                  <c:v>-150727828</c:v>
                </c:pt>
                <c:pt idx="26">
                  <c:v>-105526818</c:v>
                </c:pt>
                <c:pt idx="27">
                  <c:v>-118105987</c:v>
                </c:pt>
                <c:pt idx="28">
                  <c:v>-219502255</c:v>
                </c:pt>
                <c:pt idx="29">
                  <c:v>-116211533</c:v>
                </c:pt>
                <c:pt idx="30">
                  <c:v>-171302230</c:v>
                </c:pt>
                <c:pt idx="31">
                  <c:v>-207756645</c:v>
                </c:pt>
                <c:pt idx="32">
                  <c:v>-125423071</c:v>
                </c:pt>
                <c:pt idx="33">
                  <c:v>-117825993</c:v>
                </c:pt>
                <c:pt idx="34">
                  <c:v>-137569405</c:v>
                </c:pt>
                <c:pt idx="35">
                  <c:v>-192047455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加拉彦岛!$AC$3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加拉彦岛!$AC$4:$AC$40</c:f>
              <c:numCache>
                <c:formatCode>General</c:formatCode>
                <c:ptCount val="36"/>
                <c:pt idx="1">
                  <c:v>-104716378</c:v>
                </c:pt>
                <c:pt idx="2">
                  <c:v>-124891340</c:v>
                </c:pt>
                <c:pt idx="3">
                  <c:v>-112181165</c:v>
                </c:pt>
                <c:pt idx="4">
                  <c:v>-135362850</c:v>
                </c:pt>
                <c:pt idx="5">
                  <c:v>336830308</c:v>
                </c:pt>
                <c:pt idx="6">
                  <c:v>483056911</c:v>
                </c:pt>
                <c:pt idx="7">
                  <c:v>15264582</c:v>
                </c:pt>
                <c:pt idx="8">
                  <c:v>17178559</c:v>
                </c:pt>
                <c:pt idx="9">
                  <c:v>10254330</c:v>
                </c:pt>
                <c:pt idx="10">
                  <c:v>22118681</c:v>
                </c:pt>
                <c:pt idx="11">
                  <c:v>17776705</c:v>
                </c:pt>
                <c:pt idx="12">
                  <c:v>17593001</c:v>
                </c:pt>
                <c:pt idx="13">
                  <c:v>10649750</c:v>
                </c:pt>
                <c:pt idx="14">
                  <c:v>16904874</c:v>
                </c:pt>
                <c:pt idx="15">
                  <c:v>29982949</c:v>
                </c:pt>
                <c:pt idx="16">
                  <c:v>12941883</c:v>
                </c:pt>
                <c:pt idx="17">
                  <c:v>9348645</c:v>
                </c:pt>
                <c:pt idx="18">
                  <c:v>11232171</c:v>
                </c:pt>
                <c:pt idx="19">
                  <c:v>11297540</c:v>
                </c:pt>
                <c:pt idx="20">
                  <c:v>1790247</c:v>
                </c:pt>
                <c:pt idx="21">
                  <c:v>608067</c:v>
                </c:pt>
                <c:pt idx="22">
                  <c:v>8741146</c:v>
                </c:pt>
                <c:pt idx="23">
                  <c:v>10563727</c:v>
                </c:pt>
                <c:pt idx="24">
                  <c:v>13410611</c:v>
                </c:pt>
                <c:pt idx="25">
                  <c:v>8004629</c:v>
                </c:pt>
                <c:pt idx="26">
                  <c:v>11509422</c:v>
                </c:pt>
                <c:pt idx="27">
                  <c:v>-118105987</c:v>
                </c:pt>
                <c:pt idx="28">
                  <c:v>4163614</c:v>
                </c:pt>
                <c:pt idx="29">
                  <c:v>-1650894</c:v>
                </c:pt>
                <c:pt idx="30">
                  <c:v>-1362840</c:v>
                </c:pt>
                <c:pt idx="31">
                  <c:v>-46064454</c:v>
                </c:pt>
                <c:pt idx="32">
                  <c:v>9677072</c:v>
                </c:pt>
                <c:pt idx="33">
                  <c:v>12204821</c:v>
                </c:pt>
                <c:pt idx="34">
                  <c:v>12618110</c:v>
                </c:pt>
                <c:pt idx="35">
                  <c:v>87212975802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加拉彦岛!$AD$3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加拉彦岛!$AA$4:$AA$40</c:f>
              <c:strCache>
                <c:ptCount val="3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</c:strCache>
            </c:strRef>
          </c:cat>
          <c:val>
            <c:numRef>
              <c:f>加拉彦岛!$AD$4:$AD$40</c:f>
              <c:numCache>
                <c:formatCode>General</c:formatCode>
                <c:ptCount val="36"/>
                <c:pt idx="1">
                  <c:v>-104716378</c:v>
                </c:pt>
                <c:pt idx="2">
                  <c:v>-229607718</c:v>
                </c:pt>
                <c:pt idx="3">
                  <c:v>-341788883</c:v>
                </c:pt>
                <c:pt idx="4">
                  <c:v>-477151733</c:v>
                </c:pt>
                <c:pt idx="5">
                  <c:v>-4958575</c:v>
                </c:pt>
                <c:pt idx="6">
                  <c:v>5905178</c:v>
                </c:pt>
                <c:pt idx="7">
                  <c:v>21169760</c:v>
                </c:pt>
                <c:pt idx="8">
                  <c:v>23083737</c:v>
                </c:pt>
                <c:pt idx="9">
                  <c:v>138054445</c:v>
                </c:pt>
                <c:pt idx="10">
                  <c:v>274810136</c:v>
                </c:pt>
                <c:pt idx="11">
                  <c:v>399866716</c:v>
                </c:pt>
                <c:pt idx="12">
                  <c:v>552822567</c:v>
                </c:pt>
                <c:pt idx="13">
                  <c:v>88052485</c:v>
                </c:pt>
                <c:pt idx="14">
                  <c:v>91389813</c:v>
                </c:pt>
                <c:pt idx="15">
                  <c:v>95423742</c:v>
                </c:pt>
                <c:pt idx="16">
                  <c:v>106451648</c:v>
                </c:pt>
                <c:pt idx="17">
                  <c:v>97587765</c:v>
                </c:pt>
                <c:pt idx="18">
                  <c:v>104543819</c:v>
                </c:pt>
                <c:pt idx="19">
                  <c:v>93895767</c:v>
                </c:pt>
                <c:pt idx="20">
                  <c:v>73373730</c:v>
                </c:pt>
                <c:pt idx="21">
                  <c:v>65971114</c:v>
                </c:pt>
                <c:pt idx="22">
                  <c:v>64027822</c:v>
                </c:pt>
                <c:pt idx="23">
                  <c:v>59284637</c:v>
                </c:pt>
                <c:pt idx="24">
                  <c:v>54587899</c:v>
                </c:pt>
                <c:pt idx="25">
                  <c:v>51451853</c:v>
                </c:pt>
                <c:pt idx="26">
                  <c:v>54516271</c:v>
                </c:pt>
                <c:pt idx="27">
                  <c:v>-66442252</c:v>
                </c:pt>
                <c:pt idx="28">
                  <c:v>54037102</c:v>
                </c:pt>
                <c:pt idx="29">
                  <c:v>45828730</c:v>
                </c:pt>
                <c:pt idx="30">
                  <c:v>40468674</c:v>
                </c:pt>
                <c:pt idx="31">
                  <c:v>-15792538</c:v>
                </c:pt>
                <c:pt idx="32">
                  <c:v>39115626</c:v>
                </c:pt>
                <c:pt idx="33">
                  <c:v>43660482</c:v>
                </c:pt>
                <c:pt idx="34">
                  <c:v>42411102</c:v>
                </c:pt>
                <c:pt idx="35">
                  <c:v>168833849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3408336"/>
        <c:axId val="178761705"/>
      </c:lineChart>
      <c:catAx>
        <c:axId val="68340833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78761705"/>
        <c:crosses val="autoZero"/>
        <c:auto val="1"/>
        <c:lblAlgn val="ctr"/>
        <c:lblOffset val="100"/>
        <c:noMultiLvlLbl val="0"/>
      </c:catAx>
      <c:valAx>
        <c:axId val="17876170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340833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Tycoon计算.xlsx]秘密天堂岛!数据透视表1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秘密天堂岛!$AB$3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秘密天堂岛!$AB$4:$AB$47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-205959804</c:v>
                </c:pt>
                <c:pt idx="4">
                  <c:v>-328918160</c:v>
                </c:pt>
                <c:pt idx="5">
                  <c:v>-441347210</c:v>
                </c:pt>
                <c:pt idx="6">
                  <c:v>-526246965</c:v>
                </c:pt>
                <c:pt idx="7">
                  <c:v>80595570</c:v>
                </c:pt>
                <c:pt idx="8">
                  <c:v>78574554</c:v>
                </c:pt>
                <c:pt idx="9">
                  <c:v>141995532</c:v>
                </c:pt>
                <c:pt idx="10">
                  <c:v>203490306</c:v>
                </c:pt>
                <c:pt idx="11">
                  <c:v>285020385</c:v>
                </c:pt>
                <c:pt idx="12">
                  <c:v>411829483</c:v>
                </c:pt>
                <c:pt idx="13">
                  <c:v>578833049</c:v>
                </c:pt>
                <c:pt idx="14">
                  <c:v>613780395</c:v>
                </c:pt>
                <c:pt idx="15">
                  <c:v>13201531</c:v>
                </c:pt>
                <c:pt idx="16">
                  <c:v>20637915</c:v>
                </c:pt>
                <c:pt idx="17">
                  <c:v>35389430</c:v>
                </c:pt>
                <c:pt idx="18">
                  <c:v>50113390</c:v>
                </c:pt>
                <c:pt idx="19">
                  <c:v>67253461</c:v>
                </c:pt>
                <c:pt idx="20">
                  <c:v>67605690</c:v>
                </c:pt>
                <c:pt idx="21">
                  <c:v>81635110</c:v>
                </c:pt>
                <c:pt idx="22">
                  <c:v>78674022</c:v>
                </c:pt>
                <c:pt idx="23">
                  <c:v>88295124</c:v>
                </c:pt>
                <c:pt idx="24">
                  <c:v>79465864</c:v>
                </c:pt>
                <c:pt idx="25">
                  <c:v>76613043</c:v>
                </c:pt>
                <c:pt idx="26">
                  <c:v>64161899</c:v>
                </c:pt>
                <c:pt idx="27">
                  <c:v>36695192</c:v>
                </c:pt>
                <c:pt idx="28">
                  <c:v>52908884</c:v>
                </c:pt>
                <c:pt idx="29">
                  <c:v>51598194</c:v>
                </c:pt>
                <c:pt idx="30">
                  <c:v>68445800</c:v>
                </c:pt>
                <c:pt idx="31">
                  <c:v>60429268</c:v>
                </c:pt>
                <c:pt idx="32">
                  <c:v>79697607</c:v>
                </c:pt>
                <c:pt idx="33">
                  <c:v>75033913</c:v>
                </c:pt>
                <c:pt idx="34">
                  <c:v>-42864598</c:v>
                </c:pt>
                <c:pt idx="35">
                  <c:v>106497631</c:v>
                </c:pt>
                <c:pt idx="36">
                  <c:v>95429459</c:v>
                </c:pt>
                <c:pt idx="37">
                  <c:v>83058527</c:v>
                </c:pt>
                <c:pt idx="38">
                  <c:v>19121169</c:v>
                </c:pt>
                <c:pt idx="39">
                  <c:v>70673241</c:v>
                </c:pt>
                <c:pt idx="40">
                  <c:v>51965562</c:v>
                </c:pt>
                <c:pt idx="41">
                  <c:v>53727149</c:v>
                </c:pt>
                <c:pt idx="42">
                  <c:v>170161591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秘密天堂岛!$AC$3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秘密天堂岛!$AC$4:$AC$47</c:f>
              <c:numCache>
                <c:formatCode>General</c:formatCode>
                <c:ptCount val="43"/>
                <c:pt idx="1">
                  <c:v>0</c:v>
                </c:pt>
                <c:pt idx="2">
                  <c:v>-127431833</c:v>
                </c:pt>
                <c:pt idx="3">
                  <c:v>-142281777</c:v>
                </c:pt>
                <c:pt idx="4">
                  <c:v>-122958356</c:v>
                </c:pt>
                <c:pt idx="5">
                  <c:v>-112429050</c:v>
                </c:pt>
                <c:pt idx="6">
                  <c:v>-197328805</c:v>
                </c:pt>
                <c:pt idx="7">
                  <c:v>-142819931</c:v>
                </c:pt>
                <c:pt idx="8">
                  <c:v>-109203984</c:v>
                </c:pt>
                <c:pt idx="9">
                  <c:v>-124891340</c:v>
                </c:pt>
                <c:pt idx="10">
                  <c:v>-112181165</c:v>
                </c:pt>
                <c:pt idx="11">
                  <c:v>-135362850</c:v>
                </c:pt>
                <c:pt idx="12">
                  <c:v>-244516742</c:v>
                </c:pt>
                <c:pt idx="13">
                  <c:v>-182099970</c:v>
                </c:pt>
                <c:pt idx="14">
                  <c:v>-141906740</c:v>
                </c:pt>
                <c:pt idx="15">
                  <c:v>-238643296</c:v>
                </c:pt>
                <c:pt idx="16">
                  <c:v>-113419303</c:v>
                </c:pt>
                <c:pt idx="17">
                  <c:v>-206212827</c:v>
                </c:pt>
                <c:pt idx="18">
                  <c:v>-165939893</c:v>
                </c:pt>
                <c:pt idx="19">
                  <c:v>-134994233</c:v>
                </c:pt>
                <c:pt idx="20">
                  <c:v>-126408186</c:v>
                </c:pt>
                <c:pt idx="21">
                  <c:v>-174545277</c:v>
                </c:pt>
                <c:pt idx="22">
                  <c:v>-205221289</c:v>
                </c:pt>
                <c:pt idx="23">
                  <c:v>-156742555</c:v>
                </c:pt>
                <c:pt idx="24">
                  <c:v>-92830771</c:v>
                </c:pt>
                <c:pt idx="25">
                  <c:v>-137667018</c:v>
                </c:pt>
                <c:pt idx="26">
                  <c:v>-188291943</c:v>
                </c:pt>
                <c:pt idx="27">
                  <c:v>-114202771</c:v>
                </c:pt>
                <c:pt idx="28">
                  <c:v>-219380239</c:v>
                </c:pt>
                <c:pt idx="29">
                  <c:v>-123049546</c:v>
                </c:pt>
                <c:pt idx="30">
                  <c:v>-114168092</c:v>
                </c:pt>
                <c:pt idx="31">
                  <c:v>-115303480</c:v>
                </c:pt>
                <c:pt idx="32">
                  <c:v>-150727828</c:v>
                </c:pt>
                <c:pt idx="33">
                  <c:v>-105526818</c:v>
                </c:pt>
                <c:pt idx="34">
                  <c:v>-118105987</c:v>
                </c:pt>
                <c:pt idx="35">
                  <c:v>-219502255</c:v>
                </c:pt>
                <c:pt idx="36">
                  <c:v>-116211533</c:v>
                </c:pt>
                <c:pt idx="37">
                  <c:v>-171302230</c:v>
                </c:pt>
                <c:pt idx="38">
                  <c:v>-207756645</c:v>
                </c:pt>
                <c:pt idx="39">
                  <c:v>-125423071</c:v>
                </c:pt>
                <c:pt idx="40">
                  <c:v>-117825993</c:v>
                </c:pt>
                <c:pt idx="41">
                  <c:v>-137569405</c:v>
                </c:pt>
                <c:pt idx="42">
                  <c:v>-192047455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秘密天堂岛!$AD$3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秘密天堂岛!$AA$4:$AA$47</c:f>
              <c:strCache>
                <c:ptCount val="43"/>
                <c:pt idx="0">
                  <c:v>(空白)</c:v>
                </c:pt>
                <c:pt idx="1">
                  <c:v>2019/10/28</c:v>
                </c:pt>
                <c:pt idx="2">
                  <c:v>2019/10/29</c:v>
                </c:pt>
                <c:pt idx="3">
                  <c:v>2019/10/30</c:v>
                </c:pt>
                <c:pt idx="4">
                  <c:v>2019/10/31</c:v>
                </c:pt>
                <c:pt idx="5">
                  <c:v>2019/11/1</c:v>
                </c:pt>
                <c:pt idx="6">
                  <c:v>2019/11/2</c:v>
                </c:pt>
                <c:pt idx="7">
                  <c:v>2019/11/3</c:v>
                </c:pt>
                <c:pt idx="8">
                  <c:v>2019/11/4</c:v>
                </c:pt>
                <c:pt idx="9">
                  <c:v>2019/11/5</c:v>
                </c:pt>
                <c:pt idx="10">
                  <c:v>2019/11/6</c:v>
                </c:pt>
                <c:pt idx="11">
                  <c:v>2019/11/7</c:v>
                </c:pt>
                <c:pt idx="12">
                  <c:v>2019/11/8</c:v>
                </c:pt>
                <c:pt idx="13">
                  <c:v>2019/11/9</c:v>
                </c:pt>
                <c:pt idx="14">
                  <c:v>2019/11/10</c:v>
                </c:pt>
                <c:pt idx="15">
                  <c:v>2019/11/11</c:v>
                </c:pt>
                <c:pt idx="16">
                  <c:v>2019/11/12</c:v>
                </c:pt>
                <c:pt idx="17">
                  <c:v>2019/11/13</c:v>
                </c:pt>
                <c:pt idx="18">
                  <c:v>2019/11/14</c:v>
                </c:pt>
                <c:pt idx="19">
                  <c:v>2019/11/15</c:v>
                </c:pt>
                <c:pt idx="20">
                  <c:v>2019/11/16</c:v>
                </c:pt>
                <c:pt idx="21">
                  <c:v>2019/11/17</c:v>
                </c:pt>
                <c:pt idx="22">
                  <c:v>2019/11/18</c:v>
                </c:pt>
                <c:pt idx="23">
                  <c:v>2019/11/19</c:v>
                </c:pt>
                <c:pt idx="24">
                  <c:v>2019/11/20</c:v>
                </c:pt>
                <c:pt idx="25">
                  <c:v>2019/11/21</c:v>
                </c:pt>
                <c:pt idx="26">
                  <c:v>2019/11/22</c:v>
                </c:pt>
                <c:pt idx="27">
                  <c:v>2019/11/23</c:v>
                </c:pt>
                <c:pt idx="28">
                  <c:v>2019/11/24</c:v>
                </c:pt>
                <c:pt idx="29">
                  <c:v>2019/11/25</c:v>
                </c:pt>
                <c:pt idx="30">
                  <c:v>2019/11/26</c:v>
                </c:pt>
                <c:pt idx="31">
                  <c:v>2019/11/27</c:v>
                </c:pt>
                <c:pt idx="32">
                  <c:v>2019/11/28</c:v>
                </c:pt>
                <c:pt idx="33">
                  <c:v>2019/11/29</c:v>
                </c:pt>
                <c:pt idx="34">
                  <c:v>2019/11/30</c:v>
                </c:pt>
                <c:pt idx="35">
                  <c:v>2019/12/1</c:v>
                </c:pt>
                <c:pt idx="36">
                  <c:v>2019/12/2</c:v>
                </c:pt>
                <c:pt idx="37">
                  <c:v>2019/12/3</c:v>
                </c:pt>
                <c:pt idx="38">
                  <c:v>2019/12/4</c:v>
                </c:pt>
                <c:pt idx="39">
                  <c:v>2019/12/5</c:v>
                </c:pt>
                <c:pt idx="40">
                  <c:v>2019/12/6</c:v>
                </c:pt>
                <c:pt idx="41">
                  <c:v>2019/12/7</c:v>
                </c:pt>
                <c:pt idx="42">
                  <c:v>2019/12/8</c:v>
                </c:pt>
              </c:strCache>
            </c:strRef>
          </c:cat>
          <c:val>
            <c:numRef>
              <c:f>秘密天堂岛!$AD$4:$AD$47</c:f>
              <c:numCache>
                <c:formatCode>General</c:formatCode>
                <c:ptCount val="43"/>
                <c:pt idx="1">
                  <c:v>-3137507840</c:v>
                </c:pt>
                <c:pt idx="2">
                  <c:v>-1271463833</c:v>
                </c:pt>
                <c:pt idx="3">
                  <c:v>-1286313777</c:v>
                </c:pt>
                <c:pt idx="4">
                  <c:v>-1266990356</c:v>
                </c:pt>
                <c:pt idx="5">
                  <c:v>-1256461050</c:v>
                </c:pt>
                <c:pt idx="6">
                  <c:v>-1341360805</c:v>
                </c:pt>
                <c:pt idx="7">
                  <c:v>572719260</c:v>
                </c:pt>
                <c:pt idx="8">
                  <c:v>-2021016</c:v>
                </c:pt>
                <c:pt idx="9">
                  <c:v>-257049</c:v>
                </c:pt>
                <c:pt idx="10">
                  <c:v>-2259032</c:v>
                </c:pt>
                <c:pt idx="11">
                  <c:v>3002108</c:v>
                </c:pt>
                <c:pt idx="12">
                  <c:v>6852850</c:v>
                </c:pt>
                <c:pt idx="13">
                  <c:v>7648778</c:v>
                </c:pt>
                <c:pt idx="14">
                  <c:v>824071</c:v>
                </c:pt>
                <c:pt idx="15">
                  <c:v>7087742</c:v>
                </c:pt>
                <c:pt idx="16">
                  <c:v>5415368</c:v>
                </c:pt>
                <c:pt idx="17">
                  <c:v>19909834</c:v>
                </c:pt>
                <c:pt idx="18">
                  <c:v>14939092</c:v>
                </c:pt>
                <c:pt idx="19">
                  <c:v>20142179</c:v>
                </c:pt>
                <c:pt idx="20">
                  <c:v>9825858</c:v>
                </c:pt>
                <c:pt idx="21">
                  <c:v>-3401550</c:v>
                </c:pt>
                <c:pt idx="22">
                  <c:v>11493963</c:v>
                </c:pt>
                <c:pt idx="23">
                  <c:v>15884773</c:v>
                </c:pt>
                <c:pt idx="24">
                  <c:v>4057415</c:v>
                </c:pt>
                <c:pt idx="25">
                  <c:v>4842603</c:v>
                </c:pt>
                <c:pt idx="26">
                  <c:v>4186626</c:v>
                </c:pt>
                <c:pt idx="27">
                  <c:v>-1892551</c:v>
                </c:pt>
                <c:pt idx="28">
                  <c:v>17288611</c:v>
                </c:pt>
                <c:pt idx="29">
                  <c:v>12320290</c:v>
                </c:pt>
                <c:pt idx="30">
                  <c:v>11433940</c:v>
                </c:pt>
                <c:pt idx="31">
                  <c:v>11125632</c:v>
                </c:pt>
                <c:pt idx="32">
                  <c:v>23323250</c:v>
                </c:pt>
                <c:pt idx="33">
                  <c:v>-269592</c:v>
                </c:pt>
                <c:pt idx="34">
                  <c:v>-118105987</c:v>
                </c:pt>
                <c:pt idx="35">
                  <c:v>29363691</c:v>
                </c:pt>
                <c:pt idx="36">
                  <c:v>15970476</c:v>
                </c:pt>
                <c:pt idx="37">
                  <c:v>6386916</c:v>
                </c:pt>
                <c:pt idx="38">
                  <c:v>-57134897</c:v>
                </c:pt>
                <c:pt idx="39">
                  <c:v>5944076</c:v>
                </c:pt>
                <c:pt idx="40">
                  <c:v>3620968</c:v>
                </c:pt>
                <c:pt idx="41">
                  <c:v>3680520</c:v>
                </c:pt>
                <c:pt idx="42">
                  <c:v>71194219450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2141286"/>
        <c:axId val="267073774"/>
      </c:lineChart>
      <c:catAx>
        <c:axId val="8521412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073774"/>
        <c:crosses val="autoZero"/>
        <c:auto val="1"/>
        <c:lblAlgn val="ctr"/>
        <c:lblOffset val="100"/>
        <c:noMultiLvlLbl val="0"/>
      </c:catAx>
      <c:valAx>
        <c:axId val="26707377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21412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Tycoon计算.xlsx]富埃特文图拉岛!数据透视表1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富埃特文图拉岛!$AB$3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富埃特文图拉岛!$AB$4:$AB$63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-251573045</c:v>
                </c:pt>
                <c:pt idx="6">
                  <c:v>-136305581</c:v>
                </c:pt>
                <c:pt idx="7">
                  <c:v>-203670621</c:v>
                </c:pt>
                <c:pt idx="8">
                  <c:v>-105972232</c:v>
                </c:pt>
                <c:pt idx="9">
                  <c:v>-206110940</c:v>
                </c:pt>
                <c:pt idx="10">
                  <c:v>-111632060</c:v>
                </c:pt>
                <c:pt idx="11">
                  <c:v>-106459073</c:v>
                </c:pt>
                <c:pt idx="12">
                  <c:v>-104893355</c:v>
                </c:pt>
                <c:pt idx="13">
                  <c:v>-109550144</c:v>
                </c:pt>
                <c:pt idx="14">
                  <c:v>-208881527</c:v>
                </c:pt>
                <c:pt idx="15">
                  <c:v>-115294374</c:v>
                </c:pt>
                <c:pt idx="16">
                  <c:v>-211314508</c:v>
                </c:pt>
                <c:pt idx="17">
                  <c:v>-198271338</c:v>
                </c:pt>
                <c:pt idx="18">
                  <c:v>-123551091</c:v>
                </c:pt>
                <c:pt idx="19">
                  <c:v>-135506820</c:v>
                </c:pt>
                <c:pt idx="20">
                  <c:v>-117103513</c:v>
                </c:pt>
                <c:pt idx="21">
                  <c:v>-107075575</c:v>
                </c:pt>
                <c:pt idx="22">
                  <c:v>-187931480</c:v>
                </c:pt>
                <c:pt idx="23">
                  <c:v>-136019349</c:v>
                </c:pt>
                <c:pt idx="24">
                  <c:v>-104004075</c:v>
                </c:pt>
                <c:pt idx="25">
                  <c:v>-118944455</c:v>
                </c:pt>
                <c:pt idx="26">
                  <c:v>-106839494</c:v>
                </c:pt>
                <c:pt idx="27">
                  <c:v>-128916125</c:v>
                </c:pt>
                <c:pt idx="28">
                  <c:v>-232871271</c:v>
                </c:pt>
                <c:pt idx="29">
                  <c:v>-173427788</c:v>
                </c:pt>
                <c:pt idx="30">
                  <c:v>-135149642</c:v>
                </c:pt>
                <c:pt idx="31">
                  <c:v>-227279944</c:v>
                </c:pt>
                <c:pt idx="32">
                  <c:v>-108018675</c:v>
                </c:pt>
                <c:pt idx="33">
                  <c:v>-196392475</c:v>
                </c:pt>
                <c:pt idx="34">
                  <c:v>-153275278</c:v>
                </c:pt>
                <c:pt idx="35">
                  <c:v>-128565061</c:v>
                </c:pt>
                <c:pt idx="36">
                  <c:v>-120387851</c:v>
                </c:pt>
                <c:pt idx="37">
                  <c:v>-166235270</c:v>
                </c:pt>
                <c:pt idx="38">
                  <c:v>-195450599</c:v>
                </c:pt>
                <c:pt idx="39">
                  <c:v>-149279028</c:v>
                </c:pt>
                <c:pt idx="40">
                  <c:v>-88410497</c:v>
                </c:pt>
                <c:pt idx="41">
                  <c:v>-131111800</c:v>
                </c:pt>
                <c:pt idx="42">
                  <c:v>-179326144</c:v>
                </c:pt>
                <c:pt idx="43">
                  <c:v>-108763615</c:v>
                </c:pt>
                <c:pt idx="44">
                  <c:v>-208932903</c:v>
                </c:pt>
                <c:pt idx="45">
                  <c:v>-117191583</c:v>
                </c:pt>
                <c:pt idx="46">
                  <c:v>-108731810</c:v>
                </c:pt>
                <c:pt idx="47">
                  <c:v>-109813135</c:v>
                </c:pt>
                <c:pt idx="48">
                  <c:v>-143550700</c:v>
                </c:pt>
                <c:pt idx="49">
                  <c:v>-244052703</c:v>
                </c:pt>
                <c:pt idx="50">
                  <c:v>-112482196</c:v>
                </c:pt>
                <c:pt idx="51">
                  <c:v>-209050332</c:v>
                </c:pt>
                <c:pt idx="52">
                  <c:v>-110677950</c:v>
                </c:pt>
                <c:pt idx="53">
                  <c:v>-163145422</c:v>
                </c:pt>
                <c:pt idx="54">
                  <c:v>-197864007</c:v>
                </c:pt>
                <c:pt idx="55">
                  <c:v>-119452090</c:v>
                </c:pt>
                <c:pt idx="56">
                  <c:v>-112214312</c:v>
                </c:pt>
                <c:pt idx="57">
                  <c:v>-131017612</c:v>
                </c:pt>
                <c:pt idx="58">
                  <c:v>-182902832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富埃特文图拉岛!$AC$3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富埃特文图拉岛!$AC$4:$AC$63</c:f>
              <c:numCache>
                <c:formatCode>General</c:formatCode>
                <c:ptCount val="59"/>
                <c:pt idx="1">
                  <c:v>-66876975</c:v>
                </c:pt>
                <c:pt idx="2">
                  <c:v>-114156781</c:v>
                </c:pt>
                <c:pt idx="3">
                  <c:v>-163238387</c:v>
                </c:pt>
                <c:pt idx="4">
                  <c:v>-150508362</c:v>
                </c:pt>
                <c:pt idx="5">
                  <c:v>304788079</c:v>
                </c:pt>
                <c:pt idx="6">
                  <c:v>526546740</c:v>
                </c:pt>
                <c:pt idx="7">
                  <c:v>13004320</c:v>
                </c:pt>
                <c:pt idx="8">
                  <c:v>9121905</c:v>
                </c:pt>
                <c:pt idx="9">
                  <c:v>23510292</c:v>
                </c:pt>
                <c:pt idx="10">
                  <c:v>8410984</c:v>
                </c:pt>
                <c:pt idx="11">
                  <c:v>12759771</c:v>
                </c:pt>
                <c:pt idx="12">
                  <c:v>7001903</c:v>
                </c:pt>
                <c:pt idx="13">
                  <c:v>15929551</c:v>
                </c:pt>
                <c:pt idx="14">
                  <c:v>19904576</c:v>
                </c:pt>
                <c:pt idx="15">
                  <c:v>19652928</c:v>
                </c:pt>
                <c:pt idx="16">
                  <c:v>29977944</c:v>
                </c:pt>
                <c:pt idx="17">
                  <c:v>23554445</c:v>
                </c:pt>
                <c:pt idx="18">
                  <c:v>#N/A</c:v>
                </c:pt>
                <c:pt idx="19">
                  <c:v>#N/A</c:v>
                </c:pt>
                <c:pt idx="20">
                  <c:v>-117103513</c:v>
                </c:pt>
                <c:pt idx="21">
                  <c:v>#N/A</c:v>
                </c:pt>
                <c:pt idx="22">
                  <c:v>348863117</c:v>
                </c:pt>
                <c:pt idx="23">
                  <c:v>57004365</c:v>
                </c:pt>
                <c:pt idx="24">
                  <c:v>2046906</c:v>
                </c:pt>
                <c:pt idx="25">
                  <c:v>14779351</c:v>
                </c:pt>
                <c:pt idx="26">
                  <c:v>6027899</c:v>
                </c:pt>
                <c:pt idx="27">
                  <c:v>15880420</c:v>
                </c:pt>
                <c:pt idx="28">
                  <c:v>22740948</c:v>
                </c:pt>
                <c:pt idx="29">
                  <c:v>9724487</c:v>
                </c:pt>
                <c:pt idx="30">
                  <c:v>16205524</c:v>
                </c:pt>
                <c:pt idx="31">
                  <c:v>21563939</c:v>
                </c:pt>
                <c:pt idx="32">
                  <c:v>12806379</c:v>
                </c:pt>
                <c:pt idx="33">
                  <c:v>15049405</c:v>
                </c:pt>
                <c:pt idx="34">
                  <c:v>8643031</c:v>
                </c:pt>
                <c:pt idx="35">
                  <c:v>5449366</c:v>
                </c:pt>
                <c:pt idx="36">
                  <c:v>13804998</c:v>
                </c:pt>
                <c:pt idx="37">
                  <c:v>20510759</c:v>
                </c:pt>
                <c:pt idx="38">
                  <c:v>28640070</c:v>
                </c:pt>
                <c:pt idx="39">
                  <c:v>10642904</c:v>
                </c:pt>
                <c:pt idx="40">
                  <c:v>12126317</c:v>
                </c:pt>
                <c:pt idx="41">
                  <c:v>12589501</c:v>
                </c:pt>
                <c:pt idx="42">
                  <c:v>22954238</c:v>
                </c:pt>
                <c:pt idx="43">
                  <c:v>-1134182</c:v>
                </c:pt>
                <c:pt idx="44">
                  <c:v>4743554</c:v>
                </c:pt>
                <c:pt idx="45">
                  <c:v>5561555</c:v>
                </c:pt>
                <c:pt idx="46">
                  <c:v>14095751</c:v>
                </c:pt>
                <c:pt idx="47">
                  <c:v>1940573</c:v>
                </c:pt>
                <c:pt idx="48">
                  <c:v>14331553</c:v>
                </c:pt>
                <c:pt idx="49">
                  <c:v>24529273</c:v>
                </c:pt>
                <c:pt idx="50">
                  <c:v>-112482196</c:v>
                </c:pt>
                <c:pt idx="51">
                  <c:v>-7732890</c:v>
                </c:pt>
                <c:pt idx="52">
                  <c:v>6836033</c:v>
                </c:pt>
                <c:pt idx="53">
                  <c:v>4517855</c:v>
                </c:pt>
                <c:pt idx="54">
                  <c:v>-41318717</c:v>
                </c:pt>
                <c:pt idx="55">
                  <c:v>15661235</c:v>
                </c:pt>
                <c:pt idx="56">
                  <c:v>2452730</c:v>
                </c:pt>
                <c:pt idx="57">
                  <c:v>10231910</c:v>
                </c:pt>
                <c:pt idx="58">
                  <c:v>78214625356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富埃特文图拉岛!$AD$3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富埃特文图拉岛!$AA$4:$AA$63</c:f>
              <c:strCache>
                <c:ptCount val="59"/>
                <c:pt idx="0">
                  <c:v>(空白)</c:v>
                </c:pt>
                <c:pt idx="1">
                  <c:v>2019/10/12</c:v>
                </c:pt>
                <c:pt idx="2">
                  <c:v>2019/10/13</c:v>
                </c:pt>
                <c:pt idx="3">
                  <c:v>2019/10/14</c:v>
                </c:pt>
                <c:pt idx="4">
                  <c:v>2019/10/15</c:v>
                </c:pt>
                <c:pt idx="5">
                  <c:v>2019/10/16</c:v>
                </c:pt>
                <c:pt idx="6">
                  <c:v>2019/10/17</c:v>
                </c:pt>
                <c:pt idx="7">
                  <c:v>2019/10/18</c:v>
                </c:pt>
                <c:pt idx="8">
                  <c:v>2019/10/19</c:v>
                </c:pt>
                <c:pt idx="9">
                  <c:v>2019/10/20</c:v>
                </c:pt>
                <c:pt idx="10">
                  <c:v>2019/10/21</c:v>
                </c:pt>
                <c:pt idx="11">
                  <c:v>2019/10/22</c:v>
                </c:pt>
                <c:pt idx="12">
                  <c:v>2019/10/23</c:v>
                </c:pt>
                <c:pt idx="13">
                  <c:v>2019/10/24</c:v>
                </c:pt>
                <c:pt idx="14">
                  <c:v>2019/10/25</c:v>
                </c:pt>
                <c:pt idx="15">
                  <c:v>2019/10/26</c:v>
                </c:pt>
                <c:pt idx="16">
                  <c:v>2019/10/27</c:v>
                </c:pt>
                <c:pt idx="17">
                  <c:v>2019/10/28</c:v>
                </c:pt>
                <c:pt idx="18">
                  <c:v>2019/10/29</c:v>
                </c:pt>
                <c:pt idx="19">
                  <c:v>2019/10/30</c:v>
                </c:pt>
                <c:pt idx="20">
                  <c:v>2019/10/31</c:v>
                </c:pt>
                <c:pt idx="21">
                  <c:v>2019/11/1</c:v>
                </c:pt>
                <c:pt idx="22">
                  <c:v>2019/11/2</c:v>
                </c:pt>
                <c:pt idx="23">
                  <c:v>2019/11/3</c:v>
                </c:pt>
                <c:pt idx="24">
                  <c:v>2019/11/4</c:v>
                </c:pt>
                <c:pt idx="25">
                  <c:v>2019/11/5</c:v>
                </c:pt>
                <c:pt idx="26">
                  <c:v>2019/11/6</c:v>
                </c:pt>
                <c:pt idx="27">
                  <c:v>2019/11/7</c:v>
                </c:pt>
                <c:pt idx="28">
                  <c:v>2019/11/8</c:v>
                </c:pt>
                <c:pt idx="29">
                  <c:v>2019/11/9</c:v>
                </c:pt>
                <c:pt idx="30">
                  <c:v>2019/11/10</c:v>
                </c:pt>
                <c:pt idx="31">
                  <c:v>2019/11/11</c:v>
                </c:pt>
                <c:pt idx="32">
                  <c:v>2019/11/12</c:v>
                </c:pt>
                <c:pt idx="33">
                  <c:v>2019/11/13</c:v>
                </c:pt>
                <c:pt idx="34">
                  <c:v>2019/11/14</c:v>
                </c:pt>
                <c:pt idx="35">
                  <c:v>2019/11/15</c:v>
                </c:pt>
                <c:pt idx="36">
                  <c:v>2019/11/16</c:v>
                </c:pt>
                <c:pt idx="37">
                  <c:v>2019/11/17</c:v>
                </c:pt>
                <c:pt idx="38">
                  <c:v>2019/11/18</c:v>
                </c:pt>
                <c:pt idx="39">
                  <c:v>2019/11/19</c:v>
                </c:pt>
                <c:pt idx="40">
                  <c:v>2019/11/20</c:v>
                </c:pt>
                <c:pt idx="41">
                  <c:v>2019/11/21</c:v>
                </c:pt>
                <c:pt idx="42">
                  <c:v>2019/11/22</c:v>
                </c:pt>
                <c:pt idx="43">
                  <c:v>2019/11/23</c:v>
                </c:pt>
                <c:pt idx="44">
                  <c:v>2019/11/24</c:v>
                </c:pt>
                <c:pt idx="45">
                  <c:v>2019/11/25</c:v>
                </c:pt>
                <c:pt idx="46">
                  <c:v>2019/11/26</c:v>
                </c:pt>
                <c:pt idx="47">
                  <c:v>2019/11/27</c:v>
                </c:pt>
                <c:pt idx="48">
                  <c:v>2019/11/28</c:v>
                </c:pt>
                <c:pt idx="49">
                  <c:v>2019/11/29</c:v>
                </c:pt>
                <c:pt idx="50">
                  <c:v>2019/11/30</c:v>
                </c:pt>
                <c:pt idx="51">
                  <c:v>2019/12/1</c:v>
                </c:pt>
                <c:pt idx="52">
                  <c:v>2019/12/2</c:v>
                </c:pt>
                <c:pt idx="53">
                  <c:v>2019/12/3</c:v>
                </c:pt>
                <c:pt idx="54">
                  <c:v>2019/12/4</c:v>
                </c:pt>
                <c:pt idx="55">
                  <c:v>2019/12/5</c:v>
                </c:pt>
                <c:pt idx="56">
                  <c:v>2019/12/6</c:v>
                </c:pt>
                <c:pt idx="57">
                  <c:v>2019/12/7</c:v>
                </c:pt>
                <c:pt idx="58">
                  <c:v>2019/12/8</c:v>
                </c:pt>
              </c:strCache>
            </c:strRef>
          </c:cat>
          <c:val>
            <c:numRef>
              <c:f>富埃特文图拉岛!$AD$4:$AD$63</c:f>
              <c:numCache>
                <c:formatCode>General</c:formatCode>
                <c:ptCount val="59"/>
                <c:pt idx="1">
                  <c:v>-66876975</c:v>
                </c:pt>
                <c:pt idx="2">
                  <c:v>-181033756</c:v>
                </c:pt>
                <c:pt idx="3">
                  <c:v>-281422000</c:v>
                </c:pt>
                <c:pt idx="4">
                  <c:v>-431930362</c:v>
                </c:pt>
                <c:pt idx="5">
                  <c:v>23366079</c:v>
                </c:pt>
                <c:pt idx="6">
                  <c:v>27336964</c:v>
                </c:pt>
                <c:pt idx="7">
                  <c:v>36370399</c:v>
                </c:pt>
                <c:pt idx="8">
                  <c:v>45492304</c:v>
                </c:pt>
                <c:pt idx="9">
                  <c:v>178064304</c:v>
                </c:pt>
                <c:pt idx="10">
                  <c:v>249325431</c:v>
                </c:pt>
                <c:pt idx="11">
                  <c:v>362473446</c:v>
                </c:pt>
                <c:pt idx="12">
                  <c:v>519983711</c:v>
                </c:pt>
                <c:pt idx="13">
                  <c:v>80616821</c:v>
                </c:pt>
                <c:pt idx="14">
                  <c:v>80620961</c:v>
                </c:pt>
                <c:pt idx="15">
                  <c:v>91240454</c:v>
                </c:pt>
                <c:pt idx="16">
                  <c:v>92443565</c:v>
                </c:pt>
                <c:pt idx="17">
                  <c:v>89262337</c:v>
                </c:pt>
                <c:pt idx="18">
                  <c:v>-18560900</c:v>
                </c:pt>
                <c:pt idx="19">
                  <c:v>-106109417</c:v>
                </c:pt>
                <c:pt idx="20">
                  <c:v>-230214833</c:v>
                </c:pt>
                <c:pt idx="21">
                  <c:v>98810548</c:v>
                </c:pt>
                <c:pt idx="22">
                  <c:v>98743708</c:v>
                </c:pt>
                <c:pt idx="23">
                  <c:v>87395079</c:v>
                </c:pt>
                <c:pt idx="24">
                  <c:v>79116969</c:v>
                </c:pt>
                <c:pt idx="25">
                  <c:v>121383340</c:v>
                </c:pt>
                <c:pt idx="26">
                  <c:v>188129313</c:v>
                </c:pt>
                <c:pt idx="27">
                  <c:v>278798479</c:v>
                </c:pt>
                <c:pt idx="28">
                  <c:v>402762520</c:v>
                </c:pt>
                <c:pt idx="29">
                  <c:v>105463428</c:v>
                </c:pt>
                <c:pt idx="30">
                  <c:v>72968886</c:v>
                </c:pt>
                <c:pt idx="31">
                  <c:v>70023002</c:v>
                </c:pt>
                <c:pt idx="32">
                  <c:v>80782475</c:v>
                </c:pt>
                <c:pt idx="33">
                  <c:v>68246150</c:v>
                </c:pt>
                <c:pt idx="34">
                  <c:v>71137412</c:v>
                </c:pt>
                <c:pt idx="35">
                  <c:v>60706358</c:v>
                </c:pt>
                <c:pt idx="36">
                  <c:v>62834646</c:v>
                </c:pt>
                <c:pt idx="37">
                  <c:v>75337128</c:v>
                </c:pt>
                <c:pt idx="38">
                  <c:v>75221340</c:v>
                </c:pt>
                <c:pt idx="39">
                  <c:v>80505829</c:v>
                </c:pt>
                <c:pt idx="40">
                  <c:v>75916704</c:v>
                </c:pt>
                <c:pt idx="41">
                  <c:v>86987948</c:v>
                </c:pt>
                <c:pt idx="42">
                  <c:v>92147616</c:v>
                </c:pt>
                <c:pt idx="43">
                  <c:v>81719570</c:v>
                </c:pt>
                <c:pt idx="44">
                  <c:v>79636881</c:v>
                </c:pt>
                <c:pt idx="45">
                  <c:v>72648102</c:v>
                </c:pt>
                <c:pt idx="46">
                  <c:v>73450235</c:v>
                </c:pt>
                <c:pt idx="47">
                  <c:v>60469336</c:v>
                </c:pt>
                <c:pt idx="48">
                  <c:v>62144774</c:v>
                </c:pt>
                <c:pt idx="49">
                  <c:v>61672698</c:v>
                </c:pt>
                <c:pt idx="50">
                  <c:v>-63093940</c:v>
                </c:pt>
                <c:pt idx="51">
                  <c:v>51789548</c:v>
                </c:pt>
                <c:pt idx="52">
                  <c:v>47951087</c:v>
                </c:pt>
                <c:pt idx="53">
                  <c:v>47835542</c:v>
                </c:pt>
                <c:pt idx="54">
                  <c:v>-11024296</c:v>
                </c:pt>
                <c:pt idx="55">
                  <c:v>57904821</c:v>
                </c:pt>
                <c:pt idx="56">
                  <c:v>48108776</c:v>
                </c:pt>
                <c:pt idx="57">
                  <c:v>44784503</c:v>
                </c:pt>
                <c:pt idx="58">
                  <c:v>170619608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9122743"/>
        <c:axId val="779139128"/>
      </c:lineChart>
      <c:catAx>
        <c:axId val="6791227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9139128"/>
        <c:crosses val="autoZero"/>
        <c:auto val="1"/>
        <c:lblAlgn val="ctr"/>
        <c:lblOffset val="100"/>
        <c:noMultiLvlLbl val="0"/>
      </c:catAx>
      <c:valAx>
        <c:axId val="77913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91227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6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Tycoon计算.xlsx]鲁邦多岛!数据透视表3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鲁邦多岛!$AB$3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鲁邦多岛!$AB$4:$AB$98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-131828606</c:v>
                </c:pt>
                <c:pt idx="6">
                  <c:v>-237942732</c:v>
                </c:pt>
                <c:pt idx="7">
                  <c:v>-208377563</c:v>
                </c:pt>
                <c:pt idx="8">
                  <c:v>-173430236</c:v>
                </c:pt>
                <c:pt idx="9">
                  <c:v>-114156781</c:v>
                </c:pt>
                <c:pt idx="10">
                  <c:v>-163238387</c:v>
                </c:pt>
                <c:pt idx="11">
                  <c:v>-150507139</c:v>
                </c:pt>
                <c:pt idx="12">
                  <c:v>-251571822</c:v>
                </c:pt>
                <c:pt idx="13">
                  <c:v>-136305581</c:v>
                </c:pt>
                <c:pt idx="14">
                  <c:v>-203670621</c:v>
                </c:pt>
                <c:pt idx="15">
                  <c:v>-105971009</c:v>
                </c:pt>
                <c:pt idx="16">
                  <c:v>-206109717</c:v>
                </c:pt>
                <c:pt idx="17">
                  <c:v>-111633283</c:v>
                </c:pt>
                <c:pt idx="18">
                  <c:v>-106457850</c:v>
                </c:pt>
                <c:pt idx="19">
                  <c:v>-104893355</c:v>
                </c:pt>
                <c:pt idx="20">
                  <c:v>-109550144</c:v>
                </c:pt>
                <c:pt idx="21">
                  <c:v>-208882750</c:v>
                </c:pt>
                <c:pt idx="22">
                  <c:v>-115294374</c:v>
                </c:pt>
                <c:pt idx="23">
                  <c:v>-211314508</c:v>
                </c:pt>
                <c:pt idx="24">
                  <c:v>-198271338</c:v>
                </c:pt>
                <c:pt idx="25">
                  <c:v>-123552314</c:v>
                </c:pt>
                <c:pt idx="26">
                  <c:v>-135506820</c:v>
                </c:pt>
                <c:pt idx="27">
                  <c:v>-117103513</c:v>
                </c:pt>
                <c:pt idx="28">
                  <c:v>-107075575</c:v>
                </c:pt>
                <c:pt idx="29">
                  <c:v>-187932703</c:v>
                </c:pt>
                <c:pt idx="30">
                  <c:v>-136019349</c:v>
                </c:pt>
                <c:pt idx="31">
                  <c:v>-104004075</c:v>
                </c:pt>
                <c:pt idx="32">
                  <c:v>-118944455</c:v>
                </c:pt>
                <c:pt idx="33">
                  <c:v>-106839494</c:v>
                </c:pt>
                <c:pt idx="34">
                  <c:v>-128916125</c:v>
                </c:pt>
                <c:pt idx="35">
                  <c:v>-232872495</c:v>
                </c:pt>
                <c:pt idx="36">
                  <c:v>-173429012</c:v>
                </c:pt>
                <c:pt idx="37">
                  <c:v>-135149642</c:v>
                </c:pt>
                <c:pt idx="38">
                  <c:v>-227279944</c:v>
                </c:pt>
                <c:pt idx="39">
                  <c:v>-108018675</c:v>
                </c:pt>
                <c:pt idx="40">
                  <c:v>-196393698</c:v>
                </c:pt>
                <c:pt idx="41">
                  <c:v>-153276502</c:v>
                </c:pt>
                <c:pt idx="42">
                  <c:v>-128565061</c:v>
                </c:pt>
                <c:pt idx="43">
                  <c:v>-120387851</c:v>
                </c:pt>
                <c:pt idx="44">
                  <c:v>-166234046</c:v>
                </c:pt>
                <c:pt idx="45">
                  <c:v>-195449375</c:v>
                </c:pt>
                <c:pt idx="46">
                  <c:v>-149279028</c:v>
                </c:pt>
                <c:pt idx="47">
                  <c:v>-88410497</c:v>
                </c:pt>
                <c:pt idx="48">
                  <c:v>-131111800</c:v>
                </c:pt>
                <c:pt idx="49">
                  <c:v>-179326144</c:v>
                </c:pt>
                <c:pt idx="50">
                  <c:v>-108764838</c:v>
                </c:pt>
                <c:pt idx="51">
                  <c:v>-208934126</c:v>
                </c:pt>
                <c:pt idx="52">
                  <c:v>-117190360</c:v>
                </c:pt>
                <c:pt idx="53">
                  <c:v>-108731810</c:v>
                </c:pt>
                <c:pt idx="54">
                  <c:v>-109813135</c:v>
                </c:pt>
                <c:pt idx="55">
                  <c:v>-143550700</c:v>
                </c:pt>
                <c:pt idx="56">
                  <c:v>-244052703</c:v>
                </c:pt>
                <c:pt idx="57">
                  <c:v>-112482196</c:v>
                </c:pt>
                <c:pt idx="58">
                  <c:v>-209050332</c:v>
                </c:pt>
                <c:pt idx="59">
                  <c:v>-110677950</c:v>
                </c:pt>
                <c:pt idx="60">
                  <c:v>-163145422</c:v>
                </c:pt>
                <c:pt idx="61">
                  <c:v>-197864007</c:v>
                </c:pt>
                <c:pt idx="62">
                  <c:v>-119450866</c:v>
                </c:pt>
                <c:pt idx="63">
                  <c:v>-112215535</c:v>
                </c:pt>
                <c:pt idx="64">
                  <c:v>-131018835</c:v>
                </c:pt>
                <c:pt idx="65">
                  <c:v>-182902832</c:v>
                </c:pt>
                <c:pt idx="66">
                  <c:v>-108026015</c:v>
                </c:pt>
                <c:pt idx="67">
                  <c:v>-91869757</c:v>
                </c:pt>
                <c:pt idx="68">
                  <c:v>-128289837</c:v>
                </c:pt>
                <c:pt idx="69">
                  <c:v>-123285654</c:v>
                </c:pt>
                <c:pt idx="70">
                  <c:v>-225694654</c:v>
                </c:pt>
                <c:pt idx="71">
                  <c:v>-167615060</c:v>
                </c:pt>
                <c:pt idx="72">
                  <c:v>-162301402</c:v>
                </c:pt>
                <c:pt idx="73">
                  <c:v>-138963634</c:v>
                </c:pt>
                <c:pt idx="74">
                  <c:v>-213907729</c:v>
                </c:pt>
                <c:pt idx="75">
                  <c:v>-132294652</c:v>
                </c:pt>
                <c:pt idx="76">
                  <c:v>-90463057</c:v>
                </c:pt>
                <c:pt idx="77">
                  <c:v>-111077942</c:v>
                </c:pt>
                <c:pt idx="78">
                  <c:v>-114340264</c:v>
                </c:pt>
                <c:pt idx="79">
                  <c:v>-201903072</c:v>
                </c:pt>
                <c:pt idx="80">
                  <c:v>-181516927</c:v>
                </c:pt>
                <c:pt idx="81">
                  <c:v>-132221258</c:v>
                </c:pt>
                <c:pt idx="82">
                  <c:v>-200080478</c:v>
                </c:pt>
                <c:pt idx="83">
                  <c:v>-112741518</c:v>
                </c:pt>
                <c:pt idx="84">
                  <c:v>-121126675</c:v>
                </c:pt>
                <c:pt idx="85">
                  <c:v>-181631910</c:v>
                </c:pt>
                <c:pt idx="86">
                  <c:v>-131223113</c:v>
                </c:pt>
                <c:pt idx="87">
                  <c:v>-221654366</c:v>
                </c:pt>
                <c:pt idx="88">
                  <c:v>-133099529</c:v>
                </c:pt>
                <c:pt idx="89">
                  <c:v>-234847991</c:v>
                </c:pt>
                <c:pt idx="90">
                  <c:v>-174158050</c:v>
                </c:pt>
                <c:pt idx="91">
                  <c:v>-114945757</c:v>
                </c:pt>
                <c:pt idx="92">
                  <c:v>-184705798</c:v>
                </c:pt>
                <c:pt idx="93">
                  <c:v>0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鲁邦多岛!$AC$3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鲁邦多岛!$AC$4:$AC$98</c:f>
              <c:numCache>
                <c:formatCode>General</c:formatCode>
                <c:ptCount val="94"/>
                <c:pt idx="1">
                  <c:v>-79889563</c:v>
                </c:pt>
                <c:pt idx="2">
                  <c:v>-105555115</c:v>
                </c:pt>
                <c:pt idx="3">
                  <c:v>-207354952</c:v>
                </c:pt>
                <c:pt idx="4">
                  <c:v>-111995356</c:v>
                </c:pt>
                <c:pt idx="5">
                  <c:v>461867955</c:v>
                </c:pt>
                <c:pt idx="6">
                  <c:v>477856297</c:v>
                </c:pt>
                <c:pt idx="7">
                  <c:v>15681545</c:v>
                </c:pt>
                <c:pt idx="8">
                  <c:v>198461</c:v>
                </c:pt>
                <c:pt idx="9">
                  <c:v>5357916</c:v>
                </c:pt>
                <c:pt idx="10">
                  <c:v>5353366</c:v>
                </c:pt>
                <c:pt idx="11">
                  <c:v>7790178</c:v>
                </c:pt>
                <c:pt idx="12">
                  <c:v>13191078</c:v>
                </c:pt>
                <c:pt idx="13">
                  <c:v>15743232</c:v>
                </c:pt>
                <c:pt idx="14">
                  <c:v>23549667</c:v>
                </c:pt>
                <c:pt idx="15">
                  <c:v>8057094</c:v>
                </c:pt>
                <c:pt idx="16">
                  <c:v>14622949</c:v>
                </c:pt>
                <c:pt idx="17">
                  <c:v>5455160</c:v>
                </c:pt>
                <c:pt idx="18">
                  <c:v>577769</c:v>
                </c:pt>
                <c:pt idx="19">
                  <c:v>16048353</c:v>
                </c:pt>
                <c:pt idx="20">
                  <c:v>11293078</c:v>
                </c:pt>
                <c:pt idx="21">
                  <c:v>18933408</c:v>
                </c:pt>
                <c:pt idx="22">
                  <c:v>21369635</c:v>
                </c:pt>
                <c:pt idx="23">
                  <c:v>30070436</c:v>
                </c:pt>
                <c:pt idx="24">
                  <c:v>11974999</c:v>
                </c:pt>
                <c:pt idx="25">
                  <c:v>#N/A</c:v>
                </c:pt>
                <c:pt idx="26">
                  <c:v>#N/A</c:v>
                </c:pt>
                <c:pt idx="27">
                  <c:v>-117103513</c:v>
                </c:pt>
                <c:pt idx="28">
                  <c:v>#N/A</c:v>
                </c:pt>
                <c:pt idx="29">
                  <c:v>365502018</c:v>
                </c:pt>
                <c:pt idx="30">
                  <c:v>76707953</c:v>
                </c:pt>
                <c:pt idx="31">
                  <c:v>16042607</c:v>
                </c:pt>
                <c:pt idx="32">
                  <c:v>5957609</c:v>
                </c:pt>
                <c:pt idx="33">
                  <c:v>6478527</c:v>
                </c:pt>
                <c:pt idx="34">
                  <c:v>19746762</c:v>
                </c:pt>
                <c:pt idx="35">
                  <c:v>26723451</c:v>
                </c:pt>
                <c:pt idx="36">
                  <c:v>16352590</c:v>
                </c:pt>
                <c:pt idx="37">
                  <c:v>20088801</c:v>
                </c:pt>
                <c:pt idx="38">
                  <c:v>32792554</c:v>
                </c:pt>
                <c:pt idx="39">
                  <c:v>-40972</c:v>
                </c:pt>
                <c:pt idx="40">
                  <c:v>13089011</c:v>
                </c:pt>
                <c:pt idx="41">
                  <c:v>6872595</c:v>
                </c:pt>
                <c:pt idx="42">
                  <c:v>18648556</c:v>
                </c:pt>
                <c:pt idx="43">
                  <c:v>5478062</c:v>
                </c:pt>
                <c:pt idx="44">
                  <c:v>14938041</c:v>
                </c:pt>
                <c:pt idx="45">
                  <c:v>18770782</c:v>
                </c:pt>
                <c:pt idx="46">
                  <c:v>9717386</c:v>
                </c:pt>
                <c:pt idx="47">
                  <c:v>1863712</c:v>
                </c:pt>
                <c:pt idx="48">
                  <c:v>8037916</c:v>
                </c:pt>
                <c:pt idx="49">
                  <c:v>6668320</c:v>
                </c:pt>
                <c:pt idx="50">
                  <c:v>10859008</c:v>
                </c:pt>
                <c:pt idx="51">
                  <c:v>28085050</c:v>
                </c:pt>
                <c:pt idx="52">
                  <c:v>14218020</c:v>
                </c:pt>
                <c:pt idx="53">
                  <c:v>10335057</c:v>
                </c:pt>
                <c:pt idx="54">
                  <c:v>9249742</c:v>
                </c:pt>
                <c:pt idx="55">
                  <c:v>1262377</c:v>
                </c:pt>
                <c:pt idx="56">
                  <c:v>9282310</c:v>
                </c:pt>
                <c:pt idx="57">
                  <c:v>-112482196</c:v>
                </c:pt>
                <c:pt idx="58">
                  <c:v>3025144</c:v>
                </c:pt>
                <c:pt idx="59">
                  <c:v>9705747</c:v>
                </c:pt>
                <c:pt idx="60">
                  <c:v>2641217</c:v>
                </c:pt>
                <c:pt idx="61">
                  <c:v>-46978162</c:v>
                </c:pt>
                <c:pt idx="62">
                  <c:v>15132515</c:v>
                </c:pt>
                <c:pt idx="63">
                  <c:v>4488303</c:v>
                </c:pt>
                <c:pt idx="64">
                  <c:v>16111789</c:v>
                </c:pt>
                <c:pt idx="65">
                  <c:v>25308590</c:v>
                </c:pt>
                <c:pt idx="66">
                  <c:v>13046392</c:v>
                </c:pt>
                <c:pt idx="67">
                  <c:v>13502524</c:v>
                </c:pt>
                <c:pt idx="68">
                  <c:v>17059400</c:v>
                </c:pt>
                <c:pt idx="69">
                  <c:v>18385125</c:v>
                </c:pt>
                <c:pt idx="70">
                  <c:v>28536390</c:v>
                </c:pt>
                <c:pt idx="71">
                  <c:v>21109838</c:v>
                </c:pt>
                <c:pt idx="72">
                  <c:v>24035395</c:v>
                </c:pt>
                <c:pt idx="73">
                  <c:v>-735168</c:v>
                </c:pt>
                <c:pt idx="74">
                  <c:v>5416380</c:v>
                </c:pt>
                <c:pt idx="75">
                  <c:v>15565604</c:v>
                </c:pt>
                <c:pt idx="76">
                  <c:v>2168894</c:v>
                </c:pt>
                <c:pt idx="77">
                  <c:v>-344495</c:v>
                </c:pt>
                <c:pt idx="78">
                  <c:v>9762611</c:v>
                </c:pt>
                <c:pt idx="79">
                  <c:v>13622533</c:v>
                </c:pt>
                <c:pt idx="80">
                  <c:v>5541124</c:v>
                </c:pt>
                <c:pt idx="81">
                  <c:v>3852562</c:v>
                </c:pt>
                <c:pt idx="82">
                  <c:v>8263935</c:v>
                </c:pt>
                <c:pt idx="83">
                  <c:v>15437923</c:v>
                </c:pt>
                <c:pt idx="84">
                  <c:v>1484357</c:v>
                </c:pt>
                <c:pt idx="85">
                  <c:v>7148041</c:v>
                </c:pt>
                <c:pt idx="86">
                  <c:v>1072295</c:v>
                </c:pt>
                <c:pt idx="87">
                  <c:v>6848046</c:v>
                </c:pt>
                <c:pt idx="88">
                  <c:v>-745816</c:v>
                </c:pt>
                <c:pt idx="89">
                  <c:v>-2906572</c:v>
                </c:pt>
                <c:pt idx="90">
                  <c:v>2759082</c:v>
                </c:pt>
                <c:pt idx="91">
                  <c:v>11436648</c:v>
                </c:pt>
                <c:pt idx="92">
                  <c:v>8532824</c:v>
                </c:pt>
                <c:pt idx="93">
                  <c:v>118000000000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鲁邦多岛!$AD$3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鲁邦多岛!$AA$4:$AA$98</c:f>
              <c:strCache>
                <c:ptCount val="94"/>
                <c:pt idx="0">
                  <c:v>(空白)</c:v>
                </c:pt>
                <c:pt idx="1">
                  <c:v>2019/10/5</c:v>
                </c:pt>
                <c:pt idx="2">
                  <c:v>2019/10/6</c:v>
                </c:pt>
                <c:pt idx="3">
                  <c:v>2019/10/7</c:v>
                </c:pt>
                <c:pt idx="4">
                  <c:v>2019/10/8</c:v>
                </c:pt>
                <c:pt idx="5">
                  <c:v>2019/10/9</c:v>
                </c:pt>
                <c:pt idx="6">
                  <c:v>2019/10/10</c:v>
                </c:pt>
                <c:pt idx="7">
                  <c:v>2019/10/11</c:v>
                </c:pt>
                <c:pt idx="8">
                  <c:v>2019/10/12</c:v>
                </c:pt>
                <c:pt idx="9">
                  <c:v>2019/10/13</c:v>
                </c:pt>
                <c:pt idx="10">
                  <c:v>2019/10/14</c:v>
                </c:pt>
                <c:pt idx="11">
                  <c:v>2019/10/15</c:v>
                </c:pt>
                <c:pt idx="12">
                  <c:v>2019/10/16</c:v>
                </c:pt>
                <c:pt idx="13">
                  <c:v>2019/10/17</c:v>
                </c:pt>
                <c:pt idx="14">
                  <c:v>2019/10/18</c:v>
                </c:pt>
                <c:pt idx="15">
                  <c:v>2019/10/19</c:v>
                </c:pt>
                <c:pt idx="16">
                  <c:v>2019/10/20</c:v>
                </c:pt>
                <c:pt idx="17">
                  <c:v>2019/10/21</c:v>
                </c:pt>
                <c:pt idx="18">
                  <c:v>2019/10/22</c:v>
                </c:pt>
                <c:pt idx="19">
                  <c:v>2019/10/23</c:v>
                </c:pt>
                <c:pt idx="20">
                  <c:v>2019/10/24</c:v>
                </c:pt>
                <c:pt idx="21">
                  <c:v>2019/10/25</c:v>
                </c:pt>
                <c:pt idx="22">
                  <c:v>2019/10/26</c:v>
                </c:pt>
                <c:pt idx="23">
                  <c:v>2019/10/27</c:v>
                </c:pt>
                <c:pt idx="24">
                  <c:v>2019/10/28</c:v>
                </c:pt>
                <c:pt idx="25">
                  <c:v>2019/10/29</c:v>
                </c:pt>
                <c:pt idx="26">
                  <c:v>2019/10/30</c:v>
                </c:pt>
                <c:pt idx="27">
                  <c:v>2019/10/31</c:v>
                </c:pt>
                <c:pt idx="28">
                  <c:v>2019/11/1</c:v>
                </c:pt>
                <c:pt idx="29">
                  <c:v>2019/11/2</c:v>
                </c:pt>
                <c:pt idx="30">
                  <c:v>2019/11/3</c:v>
                </c:pt>
                <c:pt idx="31">
                  <c:v>2019/11/4</c:v>
                </c:pt>
                <c:pt idx="32">
                  <c:v>2019/11/5</c:v>
                </c:pt>
                <c:pt idx="33">
                  <c:v>2019/11/6</c:v>
                </c:pt>
                <c:pt idx="34">
                  <c:v>2019/11/7</c:v>
                </c:pt>
                <c:pt idx="35">
                  <c:v>2019/11/8</c:v>
                </c:pt>
                <c:pt idx="36">
                  <c:v>2019/11/9</c:v>
                </c:pt>
                <c:pt idx="37">
                  <c:v>2019/11/10</c:v>
                </c:pt>
                <c:pt idx="38">
                  <c:v>2019/11/11</c:v>
                </c:pt>
                <c:pt idx="39">
                  <c:v>2019/11/12</c:v>
                </c:pt>
                <c:pt idx="40">
                  <c:v>2019/11/13</c:v>
                </c:pt>
                <c:pt idx="41">
                  <c:v>2019/11/14</c:v>
                </c:pt>
                <c:pt idx="42">
                  <c:v>2019/11/15</c:v>
                </c:pt>
                <c:pt idx="43">
                  <c:v>2019/11/16</c:v>
                </c:pt>
                <c:pt idx="44">
                  <c:v>2019/11/17</c:v>
                </c:pt>
                <c:pt idx="45">
                  <c:v>2019/11/18</c:v>
                </c:pt>
                <c:pt idx="46">
                  <c:v>2019/11/19</c:v>
                </c:pt>
                <c:pt idx="47">
                  <c:v>2019/11/20</c:v>
                </c:pt>
                <c:pt idx="48">
                  <c:v>2019/11/21</c:v>
                </c:pt>
                <c:pt idx="49">
                  <c:v>2019/11/22</c:v>
                </c:pt>
                <c:pt idx="50">
                  <c:v>2019/11/23</c:v>
                </c:pt>
                <c:pt idx="51">
                  <c:v>2019/11/24</c:v>
                </c:pt>
                <c:pt idx="52">
                  <c:v>2019/11/25</c:v>
                </c:pt>
                <c:pt idx="53">
                  <c:v>2019/11/26</c:v>
                </c:pt>
                <c:pt idx="54">
                  <c:v>2019/11/27</c:v>
                </c:pt>
                <c:pt idx="55">
                  <c:v>2019/11/28</c:v>
                </c:pt>
                <c:pt idx="56">
                  <c:v>2019/11/29</c:v>
                </c:pt>
                <c:pt idx="57">
                  <c:v>2019/11/30</c:v>
                </c:pt>
                <c:pt idx="58">
                  <c:v>2019/12/1</c:v>
                </c:pt>
                <c:pt idx="59">
                  <c:v>2019/12/2</c:v>
                </c:pt>
                <c:pt idx="60">
                  <c:v>2019/12/3</c:v>
                </c:pt>
                <c:pt idx="61">
                  <c:v>2019/12/4</c:v>
                </c:pt>
                <c:pt idx="62">
                  <c:v>2019/12/5</c:v>
                </c:pt>
                <c:pt idx="63">
                  <c:v>2019/12/6</c:v>
                </c:pt>
                <c:pt idx="64">
                  <c:v>2019/12/7</c:v>
                </c:pt>
                <c:pt idx="65">
                  <c:v>2019/12/8</c:v>
                </c:pt>
                <c:pt idx="66">
                  <c:v>2019/12/9</c:v>
                </c:pt>
                <c:pt idx="67">
                  <c:v>2019/12/10</c:v>
                </c:pt>
                <c:pt idx="68">
                  <c:v>2019/12/11</c:v>
                </c:pt>
                <c:pt idx="69">
                  <c:v>2019/12/12</c:v>
                </c:pt>
                <c:pt idx="70">
                  <c:v>2019/12/13</c:v>
                </c:pt>
                <c:pt idx="71">
                  <c:v>2019/12/14</c:v>
                </c:pt>
                <c:pt idx="72">
                  <c:v>2019/12/15</c:v>
                </c:pt>
                <c:pt idx="73">
                  <c:v>2019/12/16</c:v>
                </c:pt>
                <c:pt idx="74">
                  <c:v>2019/12/17</c:v>
                </c:pt>
                <c:pt idx="75">
                  <c:v>2019/12/18</c:v>
                </c:pt>
                <c:pt idx="76">
                  <c:v>2019/12/19</c:v>
                </c:pt>
                <c:pt idx="77">
                  <c:v>2019/12/20</c:v>
                </c:pt>
                <c:pt idx="78">
                  <c:v>2019/12/21</c:v>
                </c:pt>
                <c:pt idx="79">
                  <c:v>2019/12/22</c:v>
                </c:pt>
                <c:pt idx="80">
                  <c:v>2019/12/23</c:v>
                </c:pt>
                <c:pt idx="81">
                  <c:v>2019/12/24</c:v>
                </c:pt>
                <c:pt idx="82">
                  <c:v>2019/12/25</c:v>
                </c:pt>
                <c:pt idx="83">
                  <c:v>2019/12/26</c:v>
                </c:pt>
                <c:pt idx="84">
                  <c:v>2019/12/27</c:v>
                </c:pt>
                <c:pt idx="85">
                  <c:v>2019/12/28</c:v>
                </c:pt>
                <c:pt idx="86">
                  <c:v>2019/12/29</c:v>
                </c:pt>
                <c:pt idx="87">
                  <c:v>2019/12/30</c:v>
                </c:pt>
                <c:pt idx="88">
                  <c:v>2019/12/31</c:v>
                </c:pt>
                <c:pt idx="89">
                  <c:v>2020/1/1</c:v>
                </c:pt>
                <c:pt idx="90">
                  <c:v>2020/1/2</c:v>
                </c:pt>
                <c:pt idx="91">
                  <c:v>2020/1/3</c:v>
                </c:pt>
                <c:pt idx="92">
                  <c:v>2020/1/4</c:v>
                </c:pt>
                <c:pt idx="93">
                  <c:v>2020/1/5</c:v>
                </c:pt>
              </c:strCache>
            </c:strRef>
          </c:cat>
          <c:val>
            <c:numRef>
              <c:f>鲁邦多岛!$AD$4:$AD$98</c:f>
              <c:numCache>
                <c:formatCode>General</c:formatCode>
                <c:ptCount val="94"/>
                <c:pt idx="1">
                  <c:v>-79889563</c:v>
                </c:pt>
                <c:pt idx="2">
                  <c:v>-185444678</c:v>
                </c:pt>
                <c:pt idx="3">
                  <c:v>-287244515</c:v>
                </c:pt>
                <c:pt idx="4">
                  <c:v>-399239871</c:v>
                </c:pt>
                <c:pt idx="5">
                  <c:v>62628084</c:v>
                </c:pt>
                <c:pt idx="6">
                  <c:v>78616426</c:v>
                </c:pt>
                <c:pt idx="7">
                  <c:v>78309629</c:v>
                </c:pt>
                <c:pt idx="8">
                  <c:v>116099782</c:v>
                </c:pt>
                <c:pt idx="9">
                  <c:v>164062366</c:v>
                </c:pt>
                <c:pt idx="10">
                  <c:v>269130241</c:v>
                </c:pt>
                <c:pt idx="11">
                  <c:v>378720256</c:v>
                </c:pt>
                <c:pt idx="12">
                  <c:v>496116512</c:v>
                </c:pt>
                <c:pt idx="13">
                  <c:v>48854529</c:v>
                </c:pt>
                <c:pt idx="14">
                  <c:v>41809882</c:v>
                </c:pt>
                <c:pt idx="15">
                  <c:v>50173773</c:v>
                </c:pt>
                <c:pt idx="16">
                  <c:v>56717060</c:v>
                </c:pt>
                <c:pt idx="17">
                  <c:v>56331614</c:v>
                </c:pt>
                <c:pt idx="18">
                  <c:v>57396623</c:v>
                </c:pt>
                <c:pt idx="19">
                  <c:v>65654798</c:v>
                </c:pt>
                <c:pt idx="20">
                  <c:v>71546976</c:v>
                </c:pt>
                <c:pt idx="21">
                  <c:v>64581334</c:v>
                </c:pt>
                <c:pt idx="22">
                  <c:v>77007274</c:v>
                </c:pt>
                <c:pt idx="23">
                  <c:v>77650981</c:v>
                </c:pt>
                <c:pt idx="24">
                  <c:v>71187377</c:v>
                </c:pt>
                <c:pt idx="25">
                  <c:v>-28954703</c:v>
                </c:pt>
                <c:pt idx="26">
                  <c:v>-104321218</c:v>
                </c:pt>
                <c:pt idx="27">
                  <c:v>-237473084</c:v>
                </c:pt>
                <c:pt idx="28">
                  <c:v>95674870</c:v>
                </c:pt>
                <c:pt idx="29">
                  <c:v>109095526</c:v>
                </c:pt>
                <c:pt idx="30">
                  <c:v>101056752</c:v>
                </c:pt>
                <c:pt idx="31">
                  <c:v>108398558</c:v>
                </c:pt>
                <c:pt idx="32">
                  <c:v>148222762</c:v>
                </c:pt>
                <c:pt idx="33">
                  <c:v>215419363</c:v>
                </c:pt>
                <c:pt idx="34">
                  <c:v>309954871</c:v>
                </c:pt>
                <c:pt idx="35">
                  <c:v>434035073</c:v>
                </c:pt>
                <c:pt idx="36">
                  <c:v>141286048</c:v>
                </c:pt>
                <c:pt idx="37">
                  <c:v>97997757</c:v>
                </c:pt>
                <c:pt idx="38">
                  <c:v>97370649</c:v>
                </c:pt>
                <c:pt idx="39">
                  <c:v>81287070</c:v>
                </c:pt>
                <c:pt idx="40">
                  <c:v>88459444</c:v>
                </c:pt>
                <c:pt idx="41">
                  <c:v>82990084</c:v>
                </c:pt>
                <c:pt idx="42">
                  <c:v>81891878</c:v>
                </c:pt>
                <c:pt idx="43">
                  <c:v>75184007</c:v>
                </c:pt>
                <c:pt idx="44">
                  <c:v>80054274</c:v>
                </c:pt>
                <c:pt idx="45">
                  <c:v>67395814</c:v>
                </c:pt>
                <c:pt idx="46">
                  <c:v>64409447</c:v>
                </c:pt>
                <c:pt idx="47">
                  <c:v>56746850</c:v>
                </c:pt>
                <c:pt idx="48">
                  <c:v>57275080</c:v>
                </c:pt>
                <c:pt idx="49">
                  <c:v>57914717</c:v>
                </c:pt>
                <c:pt idx="50">
                  <c:v>50548224</c:v>
                </c:pt>
                <c:pt idx="51">
                  <c:v>64176666</c:v>
                </c:pt>
                <c:pt idx="52">
                  <c:v>67054245</c:v>
                </c:pt>
                <c:pt idx="53">
                  <c:v>72649893</c:v>
                </c:pt>
                <c:pt idx="54">
                  <c:v>68148054</c:v>
                </c:pt>
                <c:pt idx="55">
                  <c:v>68475303</c:v>
                </c:pt>
                <c:pt idx="56">
                  <c:v>69829462</c:v>
                </c:pt>
                <c:pt idx="57">
                  <c:v>-42655280</c:v>
                </c:pt>
                <c:pt idx="58">
                  <c:v>61993052</c:v>
                </c:pt>
                <c:pt idx="59">
                  <c:v>39904364</c:v>
                </c:pt>
                <c:pt idx="60">
                  <c:v>35855573</c:v>
                </c:pt>
                <c:pt idx="61">
                  <c:v>-19749414</c:v>
                </c:pt>
                <c:pt idx="62">
                  <c:v>41097441</c:v>
                </c:pt>
                <c:pt idx="63">
                  <c:v>47587121</c:v>
                </c:pt>
                <c:pt idx="64">
                  <c:v>53067553</c:v>
                </c:pt>
                <c:pt idx="65">
                  <c:v>177357974</c:v>
                </c:pt>
                <c:pt idx="66">
                  <c:v>74897026</c:v>
                </c:pt>
                <c:pt idx="67">
                  <c:v>82359990</c:v>
                </c:pt>
                <c:pt idx="68">
                  <c:v>95467665</c:v>
                </c:pt>
                <c:pt idx="69">
                  <c:v>164782677</c:v>
                </c:pt>
                <c:pt idx="70">
                  <c:v>105607786</c:v>
                </c:pt>
                <c:pt idx="71">
                  <c:v>112078056</c:v>
                </c:pt>
                <c:pt idx="72">
                  <c:v>111654513</c:v>
                </c:pt>
                <c:pt idx="73">
                  <c:v>145861273</c:v>
                </c:pt>
                <c:pt idx="74">
                  <c:v>83739521</c:v>
                </c:pt>
                <c:pt idx="75">
                  <c:v>88593541</c:v>
                </c:pt>
                <c:pt idx="76">
                  <c:v>75722663</c:v>
                </c:pt>
                <c:pt idx="77">
                  <c:v>56993043</c:v>
                </c:pt>
                <c:pt idx="78">
                  <c:v>56604389</c:v>
                </c:pt>
                <c:pt idx="79">
                  <c:v>48909610</c:v>
                </c:pt>
                <c:pt idx="80">
                  <c:v>38110118</c:v>
                </c:pt>
                <c:pt idx="81">
                  <c:v>42697848</c:v>
                </c:pt>
                <c:pt idx="82">
                  <c:v>47458629</c:v>
                </c:pt>
                <c:pt idx="83">
                  <c:v>47330948</c:v>
                </c:pt>
                <c:pt idx="84">
                  <c:v>45851152</c:v>
                </c:pt>
                <c:pt idx="85">
                  <c:v>52654590</c:v>
                </c:pt>
                <c:pt idx="86">
                  <c:v>43964274</c:v>
                </c:pt>
                <c:pt idx="87">
                  <c:v>46358747</c:v>
                </c:pt>
                <c:pt idx="88">
                  <c:v>36952129</c:v>
                </c:pt>
                <c:pt idx="89">
                  <c:v>37439767</c:v>
                </c:pt>
                <c:pt idx="90">
                  <c:v>28040447</c:v>
                </c:pt>
                <c:pt idx="91">
                  <c:v>27446001</c:v>
                </c:pt>
                <c:pt idx="92">
                  <c:v>34494468</c:v>
                </c:pt>
                <c:pt idx="93">
                  <c:v>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95282862"/>
        <c:axId val="49789128"/>
      </c:lineChart>
      <c:catAx>
        <c:axId val="39528286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9789128"/>
        <c:crosses val="autoZero"/>
        <c:auto val="1"/>
        <c:lblAlgn val="ctr"/>
        <c:lblOffset val="100"/>
        <c:noMultiLvlLbl val="0"/>
      </c:catAx>
      <c:valAx>
        <c:axId val="4978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9528286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Tycoon计算.xlsx]Lambertisland!数据透视表6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Lambertisland!$X$3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Lambertisland!$W$4:$W$217</c:f>
              <c:strCache>
                <c:ptCount val="2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</c:strCache>
            </c:strRef>
          </c:cat>
          <c:val>
            <c:numRef>
              <c:f>Lambertisland!$X$4:$X$217</c:f>
              <c:numCache>
                <c:formatCode>General</c:formatCode>
                <c:ptCount val="213"/>
                <c:pt idx="1">
                  <c:v>-125219639</c:v>
                </c:pt>
                <c:pt idx="2">
                  <c:v>-208439876</c:v>
                </c:pt>
                <c:pt idx="3">
                  <c:v>-105708485</c:v>
                </c:pt>
                <c:pt idx="4">
                  <c:v>-106082939</c:v>
                </c:pt>
                <c:pt idx="5">
                  <c:v>-212380911</c:v>
                </c:pt>
                <c:pt idx="6">
                  <c:v>-207269553</c:v>
                </c:pt>
                <c:pt idx="7">
                  <c:v>-118105013</c:v>
                </c:pt>
                <c:pt idx="8">
                  <c:v>-224667451</c:v>
                </c:pt>
                <c:pt idx="9">
                  <c:v>-313053424</c:v>
                </c:pt>
                <c:pt idx="10">
                  <c:v>-313308003</c:v>
                </c:pt>
                <c:pt idx="11">
                  <c:v>-114093536</c:v>
                </c:pt>
                <c:pt idx="12">
                  <c:v>-214277898</c:v>
                </c:pt>
                <c:pt idx="13">
                  <c:v>-191350933</c:v>
                </c:pt>
                <c:pt idx="14">
                  <c:v>-110351468</c:v>
                </c:pt>
                <c:pt idx="15">
                  <c:v>-109237992</c:v>
                </c:pt>
                <c:pt idx="16">
                  <c:v>-128594419</c:v>
                </c:pt>
                <c:pt idx="17">
                  <c:v>-225617592</c:v>
                </c:pt>
                <c:pt idx="18">
                  <c:v>-169429091</c:v>
                </c:pt>
                <c:pt idx="19">
                  <c:v>-126424431</c:v>
                </c:pt>
                <c:pt idx="20">
                  <c:v>-109328741</c:v>
                </c:pt>
                <c:pt idx="21">
                  <c:v>-103226109</c:v>
                </c:pt>
                <c:pt idx="22">
                  <c:v>-207582471</c:v>
                </c:pt>
                <c:pt idx="23">
                  <c:v>-118725499</c:v>
                </c:pt>
                <c:pt idx="24">
                  <c:v>-136649306</c:v>
                </c:pt>
                <c:pt idx="25">
                  <c:v>-200403407</c:v>
                </c:pt>
                <c:pt idx="26">
                  <c:v>-121393337</c:v>
                </c:pt>
                <c:pt idx="27">
                  <c:v>-104367371</c:v>
                </c:pt>
                <c:pt idx="28">
                  <c:v>-205339090</c:v>
                </c:pt>
                <c:pt idx="29">
                  <c:v>-193635344</c:v>
                </c:pt>
                <c:pt idx="30">
                  <c:v>-108073720</c:v>
                </c:pt>
                <c:pt idx="31">
                  <c:v>-111907284</c:v>
                </c:pt>
                <c:pt idx="32">
                  <c:v>-119825172</c:v>
                </c:pt>
                <c:pt idx="33">
                  <c:v>-108410105</c:v>
                </c:pt>
                <c:pt idx="34">
                  <c:v>-118154256</c:v>
                </c:pt>
                <c:pt idx="35">
                  <c:v>-108153229</c:v>
                </c:pt>
                <c:pt idx="36">
                  <c:v>-185925403</c:v>
                </c:pt>
                <c:pt idx="37">
                  <c:v>-122792698</c:v>
                </c:pt>
                <c:pt idx="38">
                  <c:v>-226352745</c:v>
                </c:pt>
                <c:pt idx="39">
                  <c:v>-206671173</c:v>
                </c:pt>
                <c:pt idx="40">
                  <c:v>-186252003</c:v>
                </c:pt>
                <c:pt idx="41">
                  <c:v>-118214194</c:v>
                </c:pt>
                <c:pt idx="42">
                  <c:v>-185805528</c:v>
                </c:pt>
                <c:pt idx="43">
                  <c:v>-119129161</c:v>
                </c:pt>
                <c:pt idx="44">
                  <c:v>-120165226</c:v>
                </c:pt>
                <c:pt idx="45">
                  <c:v>-172416188</c:v>
                </c:pt>
                <c:pt idx="46">
                  <c:v>-113043653</c:v>
                </c:pt>
                <c:pt idx="47">
                  <c:v>-187082568</c:v>
                </c:pt>
                <c:pt idx="48">
                  <c:v>-119524260</c:v>
                </c:pt>
                <c:pt idx="49">
                  <c:v>-119526706</c:v>
                </c:pt>
                <c:pt idx="50">
                  <c:v>-184356015</c:v>
                </c:pt>
                <c:pt idx="51">
                  <c:v>-91428175</c:v>
                </c:pt>
                <c:pt idx="52">
                  <c:v>-138085363</c:v>
                </c:pt>
                <c:pt idx="53">
                  <c:v>-151373175</c:v>
                </c:pt>
                <c:pt idx="54">
                  <c:v>-155940670</c:v>
                </c:pt>
                <c:pt idx="55">
                  <c:v>-131380907</c:v>
                </c:pt>
                <c:pt idx="56">
                  <c:v>-111202711</c:v>
                </c:pt>
                <c:pt idx="57">
                  <c:v>-206125619</c:v>
                </c:pt>
                <c:pt idx="58">
                  <c:v>-184749891</c:v>
                </c:pt>
                <c:pt idx="59">
                  <c:v>-193031074</c:v>
                </c:pt>
                <c:pt idx="60">
                  <c:v>-130009681</c:v>
                </c:pt>
                <c:pt idx="61">
                  <c:v>-215187214</c:v>
                </c:pt>
                <c:pt idx="62">
                  <c:v>-123324797</c:v>
                </c:pt>
                <c:pt idx="63">
                  <c:v>-226050610</c:v>
                </c:pt>
                <c:pt idx="64">
                  <c:v>-114895605</c:v>
                </c:pt>
                <c:pt idx="65">
                  <c:v>-183579272</c:v>
                </c:pt>
                <c:pt idx="66">
                  <c:v>-136909852</c:v>
                </c:pt>
                <c:pt idx="67">
                  <c:v>-222017662</c:v>
                </c:pt>
                <c:pt idx="68">
                  <c:v>-179371404</c:v>
                </c:pt>
                <c:pt idx="69">
                  <c:v>-125069105</c:v>
                </c:pt>
                <c:pt idx="70">
                  <c:v>-203718327</c:v>
                </c:pt>
                <c:pt idx="71">
                  <c:v>-110207012</c:v>
                </c:pt>
                <c:pt idx="72">
                  <c:v>-211597071</c:v>
                </c:pt>
                <c:pt idx="73">
                  <c:v>-114429559</c:v>
                </c:pt>
                <c:pt idx="74">
                  <c:v>-199095787</c:v>
                </c:pt>
                <c:pt idx="75">
                  <c:v>-113102368</c:v>
                </c:pt>
                <c:pt idx="76">
                  <c:v>-220421363</c:v>
                </c:pt>
                <c:pt idx="77">
                  <c:v>-116720645</c:v>
                </c:pt>
                <c:pt idx="78">
                  <c:v>-182900386</c:v>
                </c:pt>
                <c:pt idx="79">
                  <c:v>-106231555</c:v>
                </c:pt>
                <c:pt idx="80">
                  <c:v>-130825567</c:v>
                </c:pt>
                <c:pt idx="81">
                  <c:v>-165270151</c:v>
                </c:pt>
                <c:pt idx="82">
                  <c:v>-128507570</c:v>
                </c:pt>
                <c:pt idx="83">
                  <c:v>-105145337</c:v>
                </c:pt>
                <c:pt idx="84">
                  <c:v>-105556338</c:v>
                </c:pt>
                <c:pt idx="85">
                  <c:v>-209836860</c:v>
                </c:pt>
                <c:pt idx="86">
                  <c:v>-194978436</c:v>
                </c:pt>
                <c:pt idx="87">
                  <c:v>-155525999</c:v>
                </c:pt>
                <c:pt idx="88">
                  <c:v>-116720644</c:v>
                </c:pt>
                <c:pt idx="89">
                  <c:v>-156855637</c:v>
                </c:pt>
                <c:pt idx="90">
                  <c:v>-117273539</c:v>
                </c:pt>
                <c:pt idx="91">
                  <c:v>-184051434</c:v>
                </c:pt>
                <c:pt idx="92">
                  <c:v>-180348754</c:v>
                </c:pt>
                <c:pt idx="93">
                  <c:v>-116138394</c:v>
                </c:pt>
                <c:pt idx="94">
                  <c:v>-124750710</c:v>
                </c:pt>
                <c:pt idx="95">
                  <c:v>-230161844</c:v>
                </c:pt>
                <c:pt idx="96">
                  <c:v>-193949711</c:v>
                </c:pt>
                <c:pt idx="97">
                  <c:v>-194043897</c:v>
                </c:pt>
                <c:pt idx="98">
                  <c:v>-127549791</c:v>
                </c:pt>
                <c:pt idx="99">
                  <c:v>-119513251</c:v>
                </c:pt>
                <c:pt idx="100">
                  <c:v>-220129014</c:v>
                </c:pt>
                <c:pt idx="101">
                  <c:v>-189142466</c:v>
                </c:pt>
                <c:pt idx="102">
                  <c:v>-104542290</c:v>
                </c:pt>
                <c:pt idx="103">
                  <c:v>-137400361</c:v>
                </c:pt>
                <c:pt idx="104">
                  <c:v>-131109354</c:v>
                </c:pt>
                <c:pt idx="105">
                  <c:v>-222533860</c:v>
                </c:pt>
                <c:pt idx="106">
                  <c:v>-183905871</c:v>
                </c:pt>
                <c:pt idx="107">
                  <c:v>-111614935</c:v>
                </c:pt>
                <c:pt idx="108">
                  <c:v>-107383825</c:v>
                </c:pt>
                <c:pt idx="109">
                  <c:v>-105555115</c:v>
                </c:pt>
                <c:pt idx="110">
                  <c:v>-207353729</c:v>
                </c:pt>
                <c:pt idx="111">
                  <c:v>-111995356</c:v>
                </c:pt>
                <c:pt idx="112">
                  <c:v>-131828606</c:v>
                </c:pt>
                <c:pt idx="113">
                  <c:v>-237942732</c:v>
                </c:pt>
                <c:pt idx="114">
                  <c:v>-208377563</c:v>
                </c:pt>
                <c:pt idx="115">
                  <c:v>-173431459</c:v>
                </c:pt>
                <c:pt idx="116">
                  <c:v>-114156781</c:v>
                </c:pt>
                <c:pt idx="117">
                  <c:v>-163238387</c:v>
                </c:pt>
                <c:pt idx="118">
                  <c:v>-150508362</c:v>
                </c:pt>
                <c:pt idx="119">
                  <c:v>-251573045</c:v>
                </c:pt>
                <c:pt idx="120">
                  <c:v>-136305581</c:v>
                </c:pt>
                <c:pt idx="121">
                  <c:v>-203670621</c:v>
                </c:pt>
                <c:pt idx="122">
                  <c:v>-105972232</c:v>
                </c:pt>
                <c:pt idx="123">
                  <c:v>-206110940</c:v>
                </c:pt>
                <c:pt idx="124">
                  <c:v>-111633283</c:v>
                </c:pt>
                <c:pt idx="125">
                  <c:v>-183722389</c:v>
                </c:pt>
                <c:pt idx="126">
                  <c:v>-211352428</c:v>
                </c:pt>
                <c:pt idx="127">
                  <c:v>-214443499</c:v>
                </c:pt>
                <c:pt idx="128">
                  <c:v>-208882750</c:v>
                </c:pt>
                <c:pt idx="129">
                  <c:v>-115294374</c:v>
                </c:pt>
                <c:pt idx="130">
                  <c:v>-211314508</c:v>
                </c:pt>
                <c:pt idx="131">
                  <c:v>-198271338</c:v>
                </c:pt>
                <c:pt idx="132">
                  <c:v>-123551091</c:v>
                </c:pt>
                <c:pt idx="133">
                  <c:v>-135506820</c:v>
                </c:pt>
                <c:pt idx="134">
                  <c:v>-117103513</c:v>
                </c:pt>
                <c:pt idx="135">
                  <c:v>-107075575</c:v>
                </c:pt>
                <c:pt idx="136">
                  <c:v>-187931480</c:v>
                </c:pt>
                <c:pt idx="137">
                  <c:v>-136019349</c:v>
                </c:pt>
                <c:pt idx="138">
                  <c:v>-104004075</c:v>
                </c:pt>
                <c:pt idx="139">
                  <c:v>-118944455</c:v>
                </c:pt>
                <c:pt idx="140">
                  <c:v>-106839494</c:v>
                </c:pt>
                <c:pt idx="141">
                  <c:v>-128916125</c:v>
                </c:pt>
                <c:pt idx="142">
                  <c:v>-232871271</c:v>
                </c:pt>
                <c:pt idx="143">
                  <c:v>-173427788</c:v>
                </c:pt>
                <c:pt idx="144">
                  <c:v>-135149642</c:v>
                </c:pt>
                <c:pt idx="145">
                  <c:v>-227279944</c:v>
                </c:pt>
                <c:pt idx="146">
                  <c:v>-108018675</c:v>
                </c:pt>
                <c:pt idx="147">
                  <c:v>-196392475</c:v>
                </c:pt>
                <c:pt idx="148">
                  <c:v>-153275278</c:v>
                </c:pt>
                <c:pt idx="149">
                  <c:v>-128565061</c:v>
                </c:pt>
                <c:pt idx="150">
                  <c:v>-120387851</c:v>
                </c:pt>
                <c:pt idx="151">
                  <c:v>-166235270</c:v>
                </c:pt>
                <c:pt idx="152">
                  <c:v>-195450599</c:v>
                </c:pt>
                <c:pt idx="153">
                  <c:v>-149279028</c:v>
                </c:pt>
                <c:pt idx="154">
                  <c:v>-88410497</c:v>
                </c:pt>
                <c:pt idx="155">
                  <c:v>-131111800</c:v>
                </c:pt>
                <c:pt idx="156">
                  <c:v>-179326144</c:v>
                </c:pt>
                <c:pt idx="157">
                  <c:v>-108764838</c:v>
                </c:pt>
                <c:pt idx="158">
                  <c:v>-208934126</c:v>
                </c:pt>
                <c:pt idx="159">
                  <c:v>-117191583</c:v>
                </c:pt>
                <c:pt idx="160">
                  <c:v>-108731810</c:v>
                </c:pt>
                <c:pt idx="161">
                  <c:v>-109813135</c:v>
                </c:pt>
                <c:pt idx="162">
                  <c:v>-143550700</c:v>
                </c:pt>
                <c:pt idx="163">
                  <c:v>-244052703</c:v>
                </c:pt>
                <c:pt idx="164">
                  <c:v>-112482196</c:v>
                </c:pt>
                <c:pt idx="165">
                  <c:v>-209050332</c:v>
                </c:pt>
                <c:pt idx="166">
                  <c:v>-110677950</c:v>
                </c:pt>
                <c:pt idx="167">
                  <c:v>-163145422</c:v>
                </c:pt>
                <c:pt idx="168">
                  <c:v>-197864007</c:v>
                </c:pt>
                <c:pt idx="169">
                  <c:v>-119450866</c:v>
                </c:pt>
                <c:pt idx="170">
                  <c:v>-112215535</c:v>
                </c:pt>
                <c:pt idx="171">
                  <c:v>-131018835</c:v>
                </c:pt>
                <c:pt idx="172">
                  <c:v>-182902832</c:v>
                </c:pt>
                <c:pt idx="173">
                  <c:v>-108026015</c:v>
                </c:pt>
                <c:pt idx="174">
                  <c:v>-91869757</c:v>
                </c:pt>
                <c:pt idx="175">
                  <c:v>-128289837</c:v>
                </c:pt>
                <c:pt idx="176">
                  <c:v>-123285654</c:v>
                </c:pt>
                <c:pt idx="177">
                  <c:v>-225694654</c:v>
                </c:pt>
                <c:pt idx="178">
                  <c:v>-167615060</c:v>
                </c:pt>
                <c:pt idx="179">
                  <c:v>-162301402</c:v>
                </c:pt>
                <c:pt idx="180">
                  <c:v>-138964857</c:v>
                </c:pt>
                <c:pt idx="181">
                  <c:v>-213908952</c:v>
                </c:pt>
                <c:pt idx="182">
                  <c:v>-132294652</c:v>
                </c:pt>
                <c:pt idx="183">
                  <c:v>-222757709</c:v>
                </c:pt>
                <c:pt idx="184">
                  <c:v>-111077942</c:v>
                </c:pt>
                <c:pt idx="185">
                  <c:v>-114340264</c:v>
                </c:pt>
                <c:pt idx="186">
                  <c:v>-201903072</c:v>
                </c:pt>
                <c:pt idx="187">
                  <c:v>-181518150</c:v>
                </c:pt>
                <c:pt idx="188">
                  <c:v>-132221258</c:v>
                </c:pt>
                <c:pt idx="189">
                  <c:v>-176879710</c:v>
                </c:pt>
                <c:pt idx="190">
                  <c:v>-112741518</c:v>
                </c:pt>
                <c:pt idx="191">
                  <c:v>-121126675</c:v>
                </c:pt>
                <c:pt idx="192">
                  <c:v>-181631910</c:v>
                </c:pt>
                <c:pt idx="193">
                  <c:v>-131223113</c:v>
                </c:pt>
                <c:pt idx="194">
                  <c:v>-221654366</c:v>
                </c:pt>
                <c:pt idx="195">
                  <c:v>-133099529</c:v>
                </c:pt>
                <c:pt idx="196">
                  <c:v>-234847991</c:v>
                </c:pt>
                <c:pt idx="197">
                  <c:v>-174158050</c:v>
                </c:pt>
                <c:pt idx="198">
                  <c:v>-114945757</c:v>
                </c:pt>
                <c:pt idx="199">
                  <c:v>-184705798</c:v>
                </c:pt>
                <c:pt idx="200">
                  <c:v>-328313532</c:v>
                </c:pt>
                <c:pt idx="201">
                  <c:v>-109922001</c:v>
                </c:pt>
                <c:pt idx="202">
                  <c:v>-120062476</c:v>
                </c:pt>
                <c:pt idx="203">
                  <c:v>-119726091</c:v>
                </c:pt>
                <c:pt idx="204">
                  <c:v>-201071284</c:v>
                </c:pt>
                <c:pt idx="205">
                  <c:v>-209362253</c:v>
                </c:pt>
                <c:pt idx="206">
                  <c:v>-125222008</c:v>
                </c:pt>
                <c:pt idx="207">
                  <c:v>-114672978</c:v>
                </c:pt>
                <c:pt idx="208">
                  <c:v>-145084614</c:v>
                </c:pt>
                <c:pt idx="209">
                  <c:v>-128857410</c:v>
                </c:pt>
                <c:pt idx="210">
                  <c:v>-114236290</c:v>
                </c:pt>
                <c:pt idx="211">
                  <c:v>-198605276</c:v>
                </c:pt>
                <c:pt idx="212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Lambertisland!$Y$3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Lambertisland!$W$4:$W$217</c:f>
              <c:strCache>
                <c:ptCount val="2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</c:strCache>
            </c:strRef>
          </c:cat>
          <c:val>
            <c:numRef>
              <c:f>Lambertisland!$Y$4:$Y$217</c:f>
              <c:numCache>
                <c:formatCode>General</c:formatCode>
                <c:ptCount val="213"/>
                <c:pt idx="1">
                  <c:v>#N/A</c:v>
                </c:pt>
                <c:pt idx="2">
                  <c:v>212417074</c:v>
                </c:pt>
                <c:pt idx="3">
                  <c:v>14831704</c:v>
                </c:pt>
                <c:pt idx="4">
                  <c:v>14014684</c:v>
                </c:pt>
                <c:pt idx="5">
                  <c:v>16483757</c:v>
                </c:pt>
                <c:pt idx="6">
                  <c:v>8626928</c:v>
                </c:pt>
                <c:pt idx="7">
                  <c:v>17690541</c:v>
                </c:pt>
                <c:pt idx="8">
                  <c:v>28289505</c:v>
                </c:pt>
                <c:pt idx="9">
                  <c:v>40961073</c:v>
                </c:pt>
                <c:pt idx="10">
                  <c:v>44396616</c:v>
                </c:pt>
                <c:pt idx="11">
                  <c:v>7023393</c:v>
                </c:pt>
                <c:pt idx="12">
                  <c:v>5585508</c:v>
                </c:pt>
                <c:pt idx="13">
                  <c:v>3774431</c:v>
                </c:pt>
                <c:pt idx="14">
                  <c:v>4239210</c:v>
                </c:pt>
                <c:pt idx="15">
                  <c:v>-201551</c:v>
                </c:pt>
                <c:pt idx="16">
                  <c:v>22161829</c:v>
                </c:pt>
                <c:pt idx="17">
                  <c:v>32785472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#N/A</c:v>
                </c:pt>
                <c:pt idx="34">
                  <c:v>#N/A</c:v>
                </c:pt>
                <c:pt idx="35">
                  <c:v>#N/A</c:v>
                </c:pt>
                <c:pt idx="36">
                  <c:v>#N/A</c:v>
                </c:pt>
                <c:pt idx="37">
                  <c:v>#N/A</c:v>
                </c:pt>
                <c:pt idx="38">
                  <c:v>#N/A</c:v>
                </c:pt>
                <c:pt idx="39">
                  <c:v>200803549</c:v>
                </c:pt>
                <c:pt idx="40">
                  <c:v>23701746</c:v>
                </c:pt>
                <c:pt idx="41">
                  <c:v>4932325</c:v>
                </c:pt>
                <c:pt idx="42">
                  <c:v>18093445</c:v>
                </c:pt>
                <c:pt idx="43">
                  <c:v>17747304</c:v>
                </c:pt>
                <c:pt idx="44">
                  <c:v>17092241</c:v>
                </c:pt>
                <c:pt idx="45">
                  <c:v>17804776</c:v>
                </c:pt>
                <c:pt idx="46">
                  <c:v>10589255</c:v>
                </c:pt>
                <c:pt idx="47">
                  <c:v>17170286</c:v>
                </c:pt>
                <c:pt idx="48">
                  <c:v>2719837</c:v>
                </c:pt>
                <c:pt idx="49">
                  <c:v>664857</c:v>
                </c:pt>
                <c:pt idx="50">
                  <c:v>8889898</c:v>
                </c:pt>
                <c:pt idx="51">
                  <c:v>5955827</c:v>
                </c:pt>
                <c:pt idx="52">
                  <c:v>-41349370</c:v>
                </c:pt>
                <c:pt idx="53">
                  <c:v>15337696</c:v>
                </c:pt>
                <c:pt idx="54">
                  <c:v>63555732</c:v>
                </c:pt>
                <c:pt idx="55">
                  <c:v>8428218</c:v>
                </c:pt>
                <c:pt idx="56">
                  <c:v>7280455</c:v>
                </c:pt>
                <c:pt idx="57">
                  <c:v>14008107</c:v>
                </c:pt>
                <c:pt idx="58">
                  <c:v>6344972</c:v>
                </c:pt>
                <c:pt idx="59">
                  <c:v>11968612</c:v>
                </c:pt>
                <c:pt idx="60">
                  <c:v>16372818</c:v>
                </c:pt>
                <c:pt idx="61">
                  <c:v>19571045</c:v>
                </c:pt>
                <c:pt idx="62">
                  <c:v>14624025</c:v>
                </c:pt>
                <c:pt idx="63">
                  <c:v>32984541</c:v>
                </c:pt>
                <c:pt idx="64">
                  <c:v>15513788</c:v>
                </c:pt>
                <c:pt idx="65">
                  <c:v>30041806</c:v>
                </c:pt>
                <c:pt idx="66">
                  <c:v>16648087</c:v>
                </c:pt>
                <c:pt idx="67">
                  <c:v>19902230</c:v>
                </c:pt>
                <c:pt idx="68">
                  <c:v>8045885</c:v>
                </c:pt>
                <c:pt idx="69">
                  <c:v>1156088</c:v>
                </c:pt>
                <c:pt idx="70">
                  <c:v>10090213</c:v>
                </c:pt>
                <c:pt idx="71">
                  <c:v>8975268</c:v>
                </c:pt>
                <c:pt idx="72">
                  <c:v>9104064</c:v>
                </c:pt>
                <c:pt idx="73">
                  <c:v>20026711</c:v>
                </c:pt>
                <c:pt idx="74">
                  <c:v>33459631</c:v>
                </c:pt>
                <c:pt idx="75">
                  <c:v>17778661</c:v>
                </c:pt>
                <c:pt idx="76">
                  <c:v>28999172</c:v>
                </c:pt>
                <c:pt idx="77">
                  <c:v>18841501</c:v>
                </c:pt>
                <c:pt idx="78">
                  <c:v>17381069</c:v>
                </c:pt>
                <c:pt idx="79">
                  <c:v>12246347</c:v>
                </c:pt>
                <c:pt idx="80">
                  <c:v>15245409</c:v>
                </c:pt>
                <c:pt idx="81">
                  <c:v>6846944</c:v>
                </c:pt>
                <c:pt idx="82">
                  <c:v>3573631</c:v>
                </c:pt>
                <c:pt idx="83">
                  <c:v>10940593</c:v>
                </c:pt>
                <c:pt idx="84">
                  <c:v>47216</c:v>
                </c:pt>
                <c:pt idx="85">
                  <c:v>-2084238</c:v>
                </c:pt>
                <c:pt idx="86">
                  <c:v>5499229</c:v>
                </c:pt>
                <c:pt idx="87">
                  <c:v>24183914</c:v>
                </c:pt>
                <c:pt idx="88">
                  <c:v>10334921</c:v>
                </c:pt>
                <c:pt idx="89">
                  <c:v>#N/A</c:v>
                </c:pt>
                <c:pt idx="90">
                  <c:v>#N/A</c:v>
                </c:pt>
                <c:pt idx="91">
                  <c:v>-184051434</c:v>
                </c:pt>
                <c:pt idx="92">
                  <c:v>#N/A</c:v>
                </c:pt>
                <c:pt idx="93">
                  <c:v>#N/A</c:v>
                </c:pt>
                <c:pt idx="94">
                  <c:v>#N/A</c:v>
                </c:pt>
                <c:pt idx="95">
                  <c:v>35904894</c:v>
                </c:pt>
                <c:pt idx="96">
                  <c:v>#N/A</c:v>
                </c:pt>
                <c:pt idx="97">
                  <c:v>#N/A</c:v>
                </c:pt>
                <c:pt idx="98">
                  <c:v>127855473</c:v>
                </c:pt>
                <c:pt idx="99">
                  <c:v>21150774</c:v>
                </c:pt>
                <c:pt idx="100">
                  <c:v>23146569</c:v>
                </c:pt>
                <c:pt idx="101">
                  <c:v>98708</c:v>
                </c:pt>
                <c:pt idx="102">
                  <c:v>2604590</c:v>
                </c:pt>
                <c:pt idx="103">
                  <c:v>11405703</c:v>
                </c:pt>
                <c:pt idx="104">
                  <c:v>1660149</c:v>
                </c:pt>
                <c:pt idx="105">
                  <c:v>1135764</c:v>
                </c:pt>
                <c:pt idx="106">
                  <c:v>7582045</c:v>
                </c:pt>
                <c:pt idx="107">
                  <c:v>16656514</c:v>
                </c:pt>
                <c:pt idx="108">
                  <c:v>8982515</c:v>
                </c:pt>
                <c:pt idx="109">
                  <c:v>16126925</c:v>
                </c:pt>
                <c:pt idx="110">
                  <c:v>13941704</c:v>
                </c:pt>
                <c:pt idx="111">
                  <c:v>13060360</c:v>
                </c:pt>
                <c:pt idx="112">
                  <c:v>11318009</c:v>
                </c:pt>
                <c:pt idx="113">
                  <c:v>16894688</c:v>
                </c:pt>
                <c:pt idx="114">
                  <c:v>17171228</c:v>
                </c:pt>
                <c:pt idx="115">
                  <c:v>11315511</c:v>
                </c:pt>
                <c:pt idx="116">
                  <c:v>12731889</c:v>
                </c:pt>
                <c:pt idx="117">
                  <c:v>12282290</c:v>
                </c:pt>
                <c:pt idx="118">
                  <c:v>-3616313</c:v>
                </c:pt>
                <c:pt idx="119">
                  <c:v>10431167</c:v>
                </c:pt>
                <c:pt idx="120">
                  <c:v>11408334</c:v>
                </c:pt>
                <c:pt idx="121">
                  <c:v>4118174</c:v>
                </c:pt>
                <c:pt idx="122">
                  <c:v>19730787</c:v>
                </c:pt>
                <c:pt idx="123">
                  <c:v>19620460</c:v>
                </c:pt>
                <c:pt idx="124">
                  <c:v>1708302</c:v>
                </c:pt>
                <c:pt idx="125">
                  <c:v>15518715</c:v>
                </c:pt>
                <c:pt idx="126">
                  <c:v>19994834</c:v>
                </c:pt>
                <c:pt idx="127">
                  <c:v>22259442</c:v>
                </c:pt>
                <c:pt idx="128">
                  <c:v>23408807</c:v>
                </c:pt>
                <c:pt idx="129">
                  <c:v>18466584</c:v>
                </c:pt>
                <c:pt idx="130">
                  <c:v>23995094</c:v>
                </c:pt>
                <c:pt idx="131">
                  <c:v>9465101</c:v>
                </c:pt>
                <c:pt idx="132">
                  <c:v>#N/A</c:v>
                </c:pt>
                <c:pt idx="133">
                  <c:v>#N/A</c:v>
                </c:pt>
                <c:pt idx="134">
                  <c:v>-117103513</c:v>
                </c:pt>
                <c:pt idx="135">
                  <c:v>#N/A</c:v>
                </c:pt>
                <c:pt idx="136">
                  <c:v>295704964</c:v>
                </c:pt>
                <c:pt idx="137">
                  <c:v>70032972</c:v>
                </c:pt>
                <c:pt idx="138">
                  <c:v>2694217</c:v>
                </c:pt>
                <c:pt idx="139">
                  <c:v>3304954</c:v>
                </c:pt>
                <c:pt idx="140">
                  <c:v>16715210</c:v>
                </c:pt>
                <c:pt idx="141">
                  <c:v>16199851</c:v>
                </c:pt>
                <c:pt idx="142">
                  <c:v>18972535</c:v>
                </c:pt>
                <c:pt idx="143">
                  <c:v>11530792</c:v>
                </c:pt>
                <c:pt idx="144">
                  <c:v>21202366</c:v>
                </c:pt>
                <c:pt idx="145">
                  <c:v>31806465</c:v>
                </c:pt>
                <c:pt idx="146">
                  <c:v>12943926</c:v>
                </c:pt>
                <c:pt idx="147">
                  <c:v>19657242</c:v>
                </c:pt>
                <c:pt idx="148">
                  <c:v>4153207</c:v>
                </c:pt>
                <c:pt idx="149">
                  <c:v>11583544</c:v>
                </c:pt>
                <c:pt idx="150">
                  <c:v>12010770</c:v>
                </c:pt>
                <c:pt idx="151">
                  <c:v>7256746</c:v>
                </c:pt>
                <c:pt idx="152">
                  <c:v>16054594</c:v>
                </c:pt>
                <c:pt idx="153">
                  <c:v>6831530</c:v>
                </c:pt>
                <c:pt idx="154">
                  <c:v>3674515</c:v>
                </c:pt>
                <c:pt idx="155">
                  <c:v>2831058</c:v>
                </c:pt>
                <c:pt idx="156">
                  <c:v>5410583</c:v>
                </c:pt>
                <c:pt idx="157">
                  <c:v>-2939684</c:v>
                </c:pt>
                <c:pt idx="158">
                  <c:v>3390563</c:v>
                </c:pt>
                <c:pt idx="159">
                  <c:v>10525613</c:v>
                </c:pt>
                <c:pt idx="160">
                  <c:v>12710558</c:v>
                </c:pt>
                <c:pt idx="161">
                  <c:v>15291267</c:v>
                </c:pt>
                <c:pt idx="162">
                  <c:v>9092905</c:v>
                </c:pt>
                <c:pt idx="163">
                  <c:v>9327418</c:v>
                </c:pt>
                <c:pt idx="164">
                  <c:v>-112482196</c:v>
                </c:pt>
                <c:pt idx="165">
                  <c:v>32206086</c:v>
                </c:pt>
                <c:pt idx="166">
                  <c:v>13442930</c:v>
                </c:pt>
                <c:pt idx="167">
                  <c:v>14347688</c:v>
                </c:pt>
                <c:pt idx="168">
                  <c:v>-48016051</c:v>
                </c:pt>
                <c:pt idx="169">
                  <c:v>14608592</c:v>
                </c:pt>
                <c:pt idx="170">
                  <c:v>13389403</c:v>
                </c:pt>
                <c:pt idx="171">
                  <c:v>18141560</c:v>
                </c:pt>
                <c:pt idx="172">
                  <c:v>31478135</c:v>
                </c:pt>
                <c:pt idx="173">
                  <c:v>9195259</c:v>
                </c:pt>
                <c:pt idx="174">
                  <c:v>5711479</c:v>
                </c:pt>
                <c:pt idx="175">
                  <c:v>7291456</c:v>
                </c:pt>
                <c:pt idx="176">
                  <c:v>4331698</c:v>
                </c:pt>
                <c:pt idx="177">
                  <c:v>22643639</c:v>
                </c:pt>
                <c:pt idx="178">
                  <c:v>27343257</c:v>
                </c:pt>
                <c:pt idx="179">
                  <c:v>10306702</c:v>
                </c:pt>
                <c:pt idx="180">
                  <c:v>20760792</c:v>
                </c:pt>
                <c:pt idx="181">
                  <c:v>27416814</c:v>
                </c:pt>
                <c:pt idx="182">
                  <c:v>566464</c:v>
                </c:pt>
                <c:pt idx="183">
                  <c:v>8107450</c:v>
                </c:pt>
                <c:pt idx="184">
                  <c:v>13730644</c:v>
                </c:pt>
                <c:pt idx="185">
                  <c:v>15610134</c:v>
                </c:pt>
                <c:pt idx="186">
                  <c:v>23873977</c:v>
                </c:pt>
                <c:pt idx="187">
                  <c:v>10450449</c:v>
                </c:pt>
                <c:pt idx="188">
                  <c:v>2693288</c:v>
                </c:pt>
                <c:pt idx="189">
                  <c:v>3348802</c:v>
                </c:pt>
                <c:pt idx="190">
                  <c:v>12751794</c:v>
                </c:pt>
                <c:pt idx="191">
                  <c:v>4932096</c:v>
                </c:pt>
                <c:pt idx="192">
                  <c:v>12082050</c:v>
                </c:pt>
                <c:pt idx="193">
                  <c:v>6287662</c:v>
                </c:pt>
                <c:pt idx="194">
                  <c:v>12790835</c:v>
                </c:pt>
                <c:pt idx="195">
                  <c:v>19350568</c:v>
                </c:pt>
                <c:pt idx="196">
                  <c:v>23078111</c:v>
                </c:pt>
                <c:pt idx="197">
                  <c:v>8462725</c:v>
                </c:pt>
                <c:pt idx="198">
                  <c:v>7693229</c:v>
                </c:pt>
                <c:pt idx="199">
                  <c:v>16635632</c:v>
                </c:pt>
                <c:pt idx="200">
                  <c:v>-22009221</c:v>
                </c:pt>
                <c:pt idx="201">
                  <c:v>81141635</c:v>
                </c:pt>
                <c:pt idx="202">
                  <c:v>13288550</c:v>
                </c:pt>
                <c:pt idx="203">
                  <c:v>4088338</c:v>
                </c:pt>
                <c:pt idx="204">
                  <c:v>-99062</c:v>
                </c:pt>
                <c:pt idx="205">
                  <c:v>17823490</c:v>
                </c:pt>
                <c:pt idx="206">
                  <c:v>#N/A</c:v>
                </c:pt>
                <c:pt idx="207">
                  <c:v>12013423</c:v>
                </c:pt>
                <c:pt idx="208">
                  <c:v>18561947</c:v>
                </c:pt>
                <c:pt idx="209">
                  <c:v>18612366</c:v>
                </c:pt>
                <c:pt idx="210">
                  <c:v>14920173</c:v>
                </c:pt>
                <c:pt idx="211">
                  <c:v>24510121</c:v>
                </c:pt>
                <c:pt idx="212">
                  <c:v>14691968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Lambertisland!$Z$3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Lambertisland!$W$4:$W$217</c:f>
              <c:strCache>
                <c:ptCount val="213"/>
                <c:pt idx="0">
                  <c:v>(空白)</c:v>
                </c:pt>
                <c:pt idx="1">
                  <c:v>2019/6/20</c:v>
                </c:pt>
                <c:pt idx="2">
                  <c:v>2019/6/21</c:v>
                </c:pt>
                <c:pt idx="3">
                  <c:v>2019/6/22</c:v>
                </c:pt>
                <c:pt idx="4">
                  <c:v>2019/6/23</c:v>
                </c:pt>
                <c:pt idx="5">
                  <c:v>2019/6/24</c:v>
                </c:pt>
                <c:pt idx="6">
                  <c:v>2019/6/25</c:v>
                </c:pt>
                <c:pt idx="7">
                  <c:v>2019/6/26</c:v>
                </c:pt>
                <c:pt idx="8">
                  <c:v>2019/6/27</c:v>
                </c:pt>
                <c:pt idx="9">
                  <c:v>2019/6/28</c:v>
                </c:pt>
                <c:pt idx="10">
                  <c:v>2019/6/29</c:v>
                </c:pt>
                <c:pt idx="11">
                  <c:v>2019/6/30</c:v>
                </c:pt>
                <c:pt idx="12">
                  <c:v>2019/7/1</c:v>
                </c:pt>
                <c:pt idx="13">
                  <c:v>2019/7/2</c:v>
                </c:pt>
                <c:pt idx="14">
                  <c:v>2019/7/3</c:v>
                </c:pt>
                <c:pt idx="15">
                  <c:v>2019/7/4</c:v>
                </c:pt>
                <c:pt idx="16">
                  <c:v>2019/7/5</c:v>
                </c:pt>
                <c:pt idx="17">
                  <c:v>2019/7/6</c:v>
                </c:pt>
                <c:pt idx="18">
                  <c:v>2019/7/7</c:v>
                </c:pt>
                <c:pt idx="19">
                  <c:v>2019/7/8</c:v>
                </c:pt>
                <c:pt idx="20">
                  <c:v>2019/7/9</c:v>
                </c:pt>
                <c:pt idx="21">
                  <c:v>2019/7/10</c:v>
                </c:pt>
                <c:pt idx="22">
                  <c:v>2019/7/11</c:v>
                </c:pt>
                <c:pt idx="23">
                  <c:v>2019/7/12</c:v>
                </c:pt>
                <c:pt idx="24">
                  <c:v>2019/7/13</c:v>
                </c:pt>
                <c:pt idx="25">
                  <c:v>2019/7/14</c:v>
                </c:pt>
                <c:pt idx="26">
                  <c:v>2019/7/15</c:v>
                </c:pt>
                <c:pt idx="27">
                  <c:v>2019/7/16</c:v>
                </c:pt>
                <c:pt idx="28">
                  <c:v>2019/7/17</c:v>
                </c:pt>
                <c:pt idx="29">
                  <c:v>2019/7/18</c:v>
                </c:pt>
                <c:pt idx="30">
                  <c:v>2019/7/19</c:v>
                </c:pt>
                <c:pt idx="31">
                  <c:v>2019/7/20</c:v>
                </c:pt>
                <c:pt idx="32">
                  <c:v>2019/7/21</c:v>
                </c:pt>
                <c:pt idx="33">
                  <c:v>2019/7/22</c:v>
                </c:pt>
                <c:pt idx="34">
                  <c:v>2019/7/23</c:v>
                </c:pt>
                <c:pt idx="35">
                  <c:v>2019/7/24</c:v>
                </c:pt>
                <c:pt idx="36">
                  <c:v>2019/7/25</c:v>
                </c:pt>
                <c:pt idx="37">
                  <c:v>2019/7/26</c:v>
                </c:pt>
                <c:pt idx="38">
                  <c:v>2019/7/27</c:v>
                </c:pt>
                <c:pt idx="39">
                  <c:v>2019/7/28</c:v>
                </c:pt>
                <c:pt idx="40">
                  <c:v>2019/7/29</c:v>
                </c:pt>
                <c:pt idx="41">
                  <c:v>2019/7/30</c:v>
                </c:pt>
                <c:pt idx="42">
                  <c:v>2019/7/31</c:v>
                </c:pt>
                <c:pt idx="43">
                  <c:v>2019/8/1</c:v>
                </c:pt>
                <c:pt idx="44">
                  <c:v>2019/8/2</c:v>
                </c:pt>
                <c:pt idx="45">
                  <c:v>2019/8/3</c:v>
                </c:pt>
                <c:pt idx="46">
                  <c:v>2019/8/4</c:v>
                </c:pt>
                <c:pt idx="47">
                  <c:v>2019/8/5</c:v>
                </c:pt>
                <c:pt idx="48">
                  <c:v>2019/8/6</c:v>
                </c:pt>
                <c:pt idx="49">
                  <c:v>2019/8/7</c:v>
                </c:pt>
                <c:pt idx="50">
                  <c:v>2019/8/8</c:v>
                </c:pt>
                <c:pt idx="51">
                  <c:v>2019/8/9</c:v>
                </c:pt>
                <c:pt idx="52">
                  <c:v>2019/8/10</c:v>
                </c:pt>
                <c:pt idx="53">
                  <c:v>2019/8/11</c:v>
                </c:pt>
                <c:pt idx="54">
                  <c:v>2019/8/12</c:v>
                </c:pt>
                <c:pt idx="55">
                  <c:v>2019/8/13</c:v>
                </c:pt>
                <c:pt idx="56">
                  <c:v>2019/8/14</c:v>
                </c:pt>
                <c:pt idx="57">
                  <c:v>2019/8/15</c:v>
                </c:pt>
                <c:pt idx="58">
                  <c:v>2019/8/16</c:v>
                </c:pt>
                <c:pt idx="59">
                  <c:v>2019/8/17</c:v>
                </c:pt>
                <c:pt idx="60">
                  <c:v>2019/8/18</c:v>
                </c:pt>
                <c:pt idx="61">
                  <c:v>2019/8/19</c:v>
                </c:pt>
                <c:pt idx="62">
                  <c:v>2019/8/20</c:v>
                </c:pt>
                <c:pt idx="63">
                  <c:v>2019/8/21</c:v>
                </c:pt>
                <c:pt idx="64">
                  <c:v>2019/8/22</c:v>
                </c:pt>
                <c:pt idx="65">
                  <c:v>2019/8/23</c:v>
                </c:pt>
                <c:pt idx="66">
                  <c:v>2019/8/24</c:v>
                </c:pt>
                <c:pt idx="67">
                  <c:v>2019/8/25</c:v>
                </c:pt>
                <c:pt idx="68">
                  <c:v>2019/8/26</c:v>
                </c:pt>
                <c:pt idx="69">
                  <c:v>2019/8/27</c:v>
                </c:pt>
                <c:pt idx="70">
                  <c:v>2019/8/28</c:v>
                </c:pt>
                <c:pt idx="71">
                  <c:v>2019/8/29</c:v>
                </c:pt>
                <c:pt idx="72">
                  <c:v>2019/8/30</c:v>
                </c:pt>
                <c:pt idx="73">
                  <c:v>2019/8/31</c:v>
                </c:pt>
                <c:pt idx="74">
                  <c:v>2019/9/1</c:v>
                </c:pt>
                <c:pt idx="75">
                  <c:v>2019/9/2</c:v>
                </c:pt>
                <c:pt idx="76">
                  <c:v>2019/9/3</c:v>
                </c:pt>
                <c:pt idx="77">
                  <c:v>2019/9/4</c:v>
                </c:pt>
                <c:pt idx="78">
                  <c:v>2019/9/5</c:v>
                </c:pt>
                <c:pt idx="79">
                  <c:v>2019/9/6</c:v>
                </c:pt>
                <c:pt idx="80">
                  <c:v>2019/9/7</c:v>
                </c:pt>
                <c:pt idx="81">
                  <c:v>2019/9/8</c:v>
                </c:pt>
                <c:pt idx="82">
                  <c:v>2019/9/9</c:v>
                </c:pt>
                <c:pt idx="83">
                  <c:v>2019/9/10</c:v>
                </c:pt>
                <c:pt idx="84">
                  <c:v>2019/9/11</c:v>
                </c:pt>
                <c:pt idx="85">
                  <c:v>2019/9/12</c:v>
                </c:pt>
                <c:pt idx="86">
                  <c:v>2019/9/13</c:v>
                </c:pt>
                <c:pt idx="87">
                  <c:v>2019/9/14</c:v>
                </c:pt>
                <c:pt idx="88">
                  <c:v>2019/9/15</c:v>
                </c:pt>
                <c:pt idx="89">
                  <c:v>2019/9/16</c:v>
                </c:pt>
                <c:pt idx="90">
                  <c:v>2019/9/17</c:v>
                </c:pt>
                <c:pt idx="91">
                  <c:v>2019/9/18</c:v>
                </c:pt>
                <c:pt idx="92">
                  <c:v>2019/9/19</c:v>
                </c:pt>
                <c:pt idx="93">
                  <c:v>2019/9/20</c:v>
                </c:pt>
                <c:pt idx="94">
                  <c:v>2019/9/21</c:v>
                </c:pt>
                <c:pt idx="95">
                  <c:v>2019/9/22</c:v>
                </c:pt>
                <c:pt idx="96">
                  <c:v>2019/9/23</c:v>
                </c:pt>
                <c:pt idx="97">
                  <c:v>2019/9/24</c:v>
                </c:pt>
                <c:pt idx="98">
                  <c:v>2019/9/25</c:v>
                </c:pt>
                <c:pt idx="99">
                  <c:v>2019/9/26</c:v>
                </c:pt>
                <c:pt idx="100">
                  <c:v>2019/9/27</c:v>
                </c:pt>
                <c:pt idx="101">
                  <c:v>2019/9/28</c:v>
                </c:pt>
                <c:pt idx="102">
                  <c:v>2019/9/29</c:v>
                </c:pt>
                <c:pt idx="103">
                  <c:v>2019/9/30</c:v>
                </c:pt>
                <c:pt idx="104">
                  <c:v>2019/10/1</c:v>
                </c:pt>
                <c:pt idx="105">
                  <c:v>2019/10/2</c:v>
                </c:pt>
                <c:pt idx="106">
                  <c:v>2019/10/3</c:v>
                </c:pt>
                <c:pt idx="107">
                  <c:v>2019/10/4</c:v>
                </c:pt>
                <c:pt idx="108">
                  <c:v>2019/10/5</c:v>
                </c:pt>
                <c:pt idx="109">
                  <c:v>2019/10/6</c:v>
                </c:pt>
                <c:pt idx="110">
                  <c:v>2019/10/7</c:v>
                </c:pt>
                <c:pt idx="111">
                  <c:v>2019/10/8</c:v>
                </c:pt>
                <c:pt idx="112">
                  <c:v>2019/10/9</c:v>
                </c:pt>
                <c:pt idx="113">
                  <c:v>2019/10/10</c:v>
                </c:pt>
                <c:pt idx="114">
                  <c:v>2019/10/11</c:v>
                </c:pt>
                <c:pt idx="115">
                  <c:v>2019/10/12</c:v>
                </c:pt>
                <c:pt idx="116">
                  <c:v>2019/10/13</c:v>
                </c:pt>
                <c:pt idx="117">
                  <c:v>2019/10/14</c:v>
                </c:pt>
                <c:pt idx="118">
                  <c:v>2019/10/15</c:v>
                </c:pt>
                <c:pt idx="119">
                  <c:v>2019/10/16</c:v>
                </c:pt>
                <c:pt idx="120">
                  <c:v>2019/10/17</c:v>
                </c:pt>
                <c:pt idx="121">
                  <c:v>2019/10/18</c:v>
                </c:pt>
                <c:pt idx="122">
                  <c:v>2019/10/19</c:v>
                </c:pt>
                <c:pt idx="123">
                  <c:v>2019/10/20</c:v>
                </c:pt>
                <c:pt idx="124">
                  <c:v>2019/10/21</c:v>
                </c:pt>
                <c:pt idx="125">
                  <c:v>2019/10/22</c:v>
                </c:pt>
                <c:pt idx="126">
                  <c:v>2019/10/23</c:v>
                </c:pt>
                <c:pt idx="127">
                  <c:v>2019/10/24</c:v>
                </c:pt>
                <c:pt idx="128">
                  <c:v>2019/10/25</c:v>
                </c:pt>
                <c:pt idx="129">
                  <c:v>2019/10/26</c:v>
                </c:pt>
                <c:pt idx="130">
                  <c:v>2019/10/27</c:v>
                </c:pt>
                <c:pt idx="131">
                  <c:v>2019/10/28</c:v>
                </c:pt>
                <c:pt idx="132">
                  <c:v>2019/10/29</c:v>
                </c:pt>
                <c:pt idx="133">
                  <c:v>2019/10/30</c:v>
                </c:pt>
                <c:pt idx="134">
                  <c:v>2019/10/31</c:v>
                </c:pt>
                <c:pt idx="135">
                  <c:v>2019/11/1</c:v>
                </c:pt>
                <c:pt idx="136">
                  <c:v>2019/11/2</c:v>
                </c:pt>
                <c:pt idx="137">
                  <c:v>2019/11/3</c:v>
                </c:pt>
                <c:pt idx="138">
                  <c:v>2019/11/4</c:v>
                </c:pt>
                <c:pt idx="139">
                  <c:v>2019/11/5</c:v>
                </c:pt>
                <c:pt idx="140">
                  <c:v>2019/11/6</c:v>
                </c:pt>
                <c:pt idx="141">
                  <c:v>2019/11/7</c:v>
                </c:pt>
                <c:pt idx="142">
                  <c:v>2019/11/8</c:v>
                </c:pt>
                <c:pt idx="143">
                  <c:v>2019/11/9</c:v>
                </c:pt>
                <c:pt idx="144">
                  <c:v>2019/11/10</c:v>
                </c:pt>
                <c:pt idx="145">
                  <c:v>2019/11/11</c:v>
                </c:pt>
                <c:pt idx="146">
                  <c:v>2019/11/12</c:v>
                </c:pt>
                <c:pt idx="147">
                  <c:v>2019/11/13</c:v>
                </c:pt>
                <c:pt idx="148">
                  <c:v>2019/11/14</c:v>
                </c:pt>
                <c:pt idx="149">
                  <c:v>2019/11/15</c:v>
                </c:pt>
                <c:pt idx="150">
                  <c:v>2019/11/16</c:v>
                </c:pt>
                <c:pt idx="151">
                  <c:v>2019/11/17</c:v>
                </c:pt>
                <c:pt idx="152">
                  <c:v>2019/11/18</c:v>
                </c:pt>
                <c:pt idx="153">
                  <c:v>2019/11/19</c:v>
                </c:pt>
                <c:pt idx="154">
                  <c:v>2019/11/20</c:v>
                </c:pt>
                <c:pt idx="155">
                  <c:v>2019/11/21</c:v>
                </c:pt>
                <c:pt idx="156">
                  <c:v>2019/11/22</c:v>
                </c:pt>
                <c:pt idx="157">
                  <c:v>2019/11/23</c:v>
                </c:pt>
                <c:pt idx="158">
                  <c:v>2019/11/24</c:v>
                </c:pt>
                <c:pt idx="159">
                  <c:v>2019/11/25</c:v>
                </c:pt>
                <c:pt idx="160">
                  <c:v>2019/11/26</c:v>
                </c:pt>
                <c:pt idx="161">
                  <c:v>2019/11/27</c:v>
                </c:pt>
                <c:pt idx="162">
                  <c:v>2019/11/28</c:v>
                </c:pt>
                <c:pt idx="163">
                  <c:v>2019/11/29</c:v>
                </c:pt>
                <c:pt idx="164">
                  <c:v>2019/11/30</c:v>
                </c:pt>
                <c:pt idx="165">
                  <c:v>2019/12/1</c:v>
                </c:pt>
                <c:pt idx="166">
                  <c:v>2019/12/2</c:v>
                </c:pt>
                <c:pt idx="167">
                  <c:v>2019/12/3</c:v>
                </c:pt>
                <c:pt idx="168">
                  <c:v>2019/12/4</c:v>
                </c:pt>
                <c:pt idx="169">
                  <c:v>2019/12/5</c:v>
                </c:pt>
                <c:pt idx="170">
                  <c:v>2019/12/6</c:v>
                </c:pt>
                <c:pt idx="171">
                  <c:v>2019/12/7</c:v>
                </c:pt>
                <c:pt idx="172">
                  <c:v>2019/12/8</c:v>
                </c:pt>
                <c:pt idx="173">
                  <c:v>2019/12/9</c:v>
                </c:pt>
                <c:pt idx="174">
                  <c:v>2019/12/10</c:v>
                </c:pt>
                <c:pt idx="175">
                  <c:v>2019/12/11</c:v>
                </c:pt>
                <c:pt idx="176">
                  <c:v>2019/12/12</c:v>
                </c:pt>
                <c:pt idx="177">
                  <c:v>2019/12/13</c:v>
                </c:pt>
                <c:pt idx="178">
                  <c:v>2019/12/14</c:v>
                </c:pt>
                <c:pt idx="179">
                  <c:v>2019/12/15</c:v>
                </c:pt>
                <c:pt idx="180">
                  <c:v>2019/12/16</c:v>
                </c:pt>
                <c:pt idx="181">
                  <c:v>2019/12/17</c:v>
                </c:pt>
                <c:pt idx="182">
                  <c:v>2019/12/18</c:v>
                </c:pt>
                <c:pt idx="183">
                  <c:v>2019/12/19</c:v>
                </c:pt>
                <c:pt idx="184">
                  <c:v>2019/12/20</c:v>
                </c:pt>
                <c:pt idx="185">
                  <c:v>2019/12/21</c:v>
                </c:pt>
                <c:pt idx="186">
                  <c:v>2019/12/22</c:v>
                </c:pt>
                <c:pt idx="187">
                  <c:v>2019/12/23</c:v>
                </c:pt>
                <c:pt idx="188">
                  <c:v>2019/12/24</c:v>
                </c:pt>
                <c:pt idx="189">
                  <c:v>2019/12/25</c:v>
                </c:pt>
                <c:pt idx="190">
                  <c:v>2019/12/26</c:v>
                </c:pt>
                <c:pt idx="191">
                  <c:v>2019/12/27</c:v>
                </c:pt>
                <c:pt idx="192">
                  <c:v>2019/12/28</c:v>
                </c:pt>
                <c:pt idx="193">
                  <c:v>2019/12/29</c:v>
                </c:pt>
                <c:pt idx="194">
                  <c:v>2019/12/30</c:v>
                </c:pt>
                <c:pt idx="195">
                  <c:v>2019/12/31</c:v>
                </c:pt>
                <c:pt idx="196">
                  <c:v>2020/1/1</c:v>
                </c:pt>
                <c:pt idx="197">
                  <c:v>2020/1/2</c:v>
                </c:pt>
                <c:pt idx="198">
                  <c:v>2020/1/3</c:v>
                </c:pt>
                <c:pt idx="199">
                  <c:v>2020/1/4</c:v>
                </c:pt>
                <c:pt idx="200">
                  <c:v>2020/1/5</c:v>
                </c:pt>
                <c:pt idx="201">
                  <c:v>2020/1/6</c:v>
                </c:pt>
                <c:pt idx="202">
                  <c:v>2020/1/7</c:v>
                </c:pt>
                <c:pt idx="203">
                  <c:v>2020/1/8</c:v>
                </c:pt>
                <c:pt idx="204">
                  <c:v>2020/1/9</c:v>
                </c:pt>
                <c:pt idx="205">
                  <c:v>2020/1/10</c:v>
                </c:pt>
                <c:pt idx="206">
                  <c:v>2020/1/11</c:v>
                </c:pt>
                <c:pt idx="207">
                  <c:v>2020/1/12</c:v>
                </c:pt>
                <c:pt idx="208">
                  <c:v>2020/1/13</c:v>
                </c:pt>
                <c:pt idx="209">
                  <c:v>2020/1/14</c:v>
                </c:pt>
                <c:pt idx="210">
                  <c:v>2020/1/15</c:v>
                </c:pt>
                <c:pt idx="211">
                  <c:v>2020/1/16</c:v>
                </c:pt>
                <c:pt idx="212">
                  <c:v>2020/1/17</c:v>
                </c:pt>
              </c:strCache>
            </c:strRef>
          </c:cat>
          <c:val>
            <c:numRef>
              <c:f>Lambertisland!$Z$4:$Z$217</c:f>
              <c:numCache>
                <c:formatCode>General</c:formatCode>
                <c:ptCount val="213"/>
                <c:pt idx="1">
                  <c:v>-547074809</c:v>
                </c:pt>
                <c:pt idx="2">
                  <c:v>-209438096</c:v>
                </c:pt>
                <c:pt idx="3">
                  <c:v>-194606392</c:v>
                </c:pt>
                <c:pt idx="4">
                  <c:v>-180591708</c:v>
                </c:pt>
                <c:pt idx="5">
                  <c:v>-114912824</c:v>
                </c:pt>
                <c:pt idx="6">
                  <c:v>216086</c:v>
                </c:pt>
                <c:pt idx="7">
                  <c:v>158815023</c:v>
                </c:pt>
                <c:pt idx="8">
                  <c:v>278179895</c:v>
                </c:pt>
                <c:pt idx="9">
                  <c:v>94823907</c:v>
                </c:pt>
                <c:pt idx="10">
                  <c:v>110159437</c:v>
                </c:pt>
                <c:pt idx="11">
                  <c:v>102351126</c:v>
                </c:pt>
                <c:pt idx="12">
                  <c:v>86898557</c:v>
                </c:pt>
                <c:pt idx="13">
                  <c:v>89641800</c:v>
                </c:pt>
                <c:pt idx="14">
                  <c:v>87723155</c:v>
                </c:pt>
                <c:pt idx="15">
                  <c:v>69831063</c:v>
                </c:pt>
                <c:pt idx="16">
                  <c:v>81393928</c:v>
                </c:pt>
                <c:pt idx="17">
                  <c:v>61655462</c:v>
                </c:pt>
                <c:pt idx="18">
                  <c:v>-24784963</c:v>
                </c:pt>
                <c:pt idx="19">
                  <c:v>-158242787</c:v>
                </c:pt>
                <c:pt idx="20">
                  <c:v>-266123643</c:v>
                </c:pt>
                <c:pt idx="21">
                  <c:v>-374562068</c:v>
                </c:pt>
                <c:pt idx="22">
                  <c:v>-483157640</c:v>
                </c:pt>
                <c:pt idx="23">
                  <c:v>-601681588</c:v>
                </c:pt>
                <c:pt idx="24">
                  <c:v>-726339265</c:v>
                </c:pt>
                <c:pt idx="25">
                  <c:v>-834870467</c:v>
                </c:pt>
                <c:pt idx="26">
                  <c:v>-883857886</c:v>
                </c:pt>
                <c:pt idx="27">
                  <c:v>-839775571</c:v>
                </c:pt>
                <c:pt idx="28">
                  <c:v>-853443804</c:v>
                </c:pt>
                <c:pt idx="29">
                  <c:v>-842881320</c:v>
                </c:pt>
                <c:pt idx="30">
                  <c:v>-824550181</c:v>
                </c:pt>
                <c:pt idx="31">
                  <c:v>-817741752</c:v>
                </c:pt>
                <c:pt idx="32">
                  <c:v>-835071076</c:v>
                </c:pt>
                <c:pt idx="33">
                  <c:v>-845573622</c:v>
                </c:pt>
                <c:pt idx="34">
                  <c:v>-842334541</c:v>
                </c:pt>
                <c:pt idx="35">
                  <c:v>-950487770</c:v>
                </c:pt>
                <c:pt idx="36">
                  <c:v>-1028259944</c:v>
                </c:pt>
                <c:pt idx="37">
                  <c:v>-1058389017</c:v>
                </c:pt>
                <c:pt idx="38">
                  <c:v>-1053875344</c:v>
                </c:pt>
                <c:pt idx="39">
                  <c:v>-659643175</c:v>
                </c:pt>
                <c:pt idx="40">
                  <c:v>-523848505</c:v>
                </c:pt>
                <c:pt idx="41">
                  <c:v>-410506075</c:v>
                </c:pt>
                <c:pt idx="42">
                  <c:v>-279190699</c:v>
                </c:pt>
                <c:pt idx="43">
                  <c:v>-153290166</c:v>
                </c:pt>
                <c:pt idx="44">
                  <c:v>-54233030</c:v>
                </c:pt>
                <c:pt idx="45">
                  <c:v>-53520495</c:v>
                </c:pt>
                <c:pt idx="46">
                  <c:v>162407850</c:v>
                </c:pt>
                <c:pt idx="47">
                  <c:v>94433419</c:v>
                </c:pt>
                <c:pt idx="48">
                  <c:v>81183758</c:v>
                </c:pt>
                <c:pt idx="49">
                  <c:v>76916290</c:v>
                </c:pt>
                <c:pt idx="50">
                  <c:v>74116083</c:v>
                </c:pt>
                <c:pt idx="51">
                  <c:v>57691535</c:v>
                </c:pt>
                <c:pt idx="52">
                  <c:v>-750076</c:v>
                </c:pt>
                <c:pt idx="53">
                  <c:v>58596197</c:v>
                </c:pt>
                <c:pt idx="54">
                  <c:v>47501366</c:v>
                </c:pt>
                <c:pt idx="55">
                  <c:v>46766570</c:v>
                </c:pt>
                <c:pt idx="56">
                  <c:v>52320410</c:v>
                </c:pt>
                <c:pt idx="57">
                  <c:v>60519077</c:v>
                </c:pt>
                <c:pt idx="58">
                  <c:v>50215834</c:v>
                </c:pt>
                <c:pt idx="59">
                  <c:v>49784168</c:v>
                </c:pt>
                <c:pt idx="60">
                  <c:v>114333487</c:v>
                </c:pt>
                <c:pt idx="61">
                  <c:v>54017517</c:v>
                </c:pt>
                <c:pt idx="62">
                  <c:v>66178420</c:v>
                </c:pt>
                <c:pt idx="63">
                  <c:v>78532305</c:v>
                </c:pt>
                <c:pt idx="64">
                  <c:v>86765638</c:v>
                </c:pt>
                <c:pt idx="65">
                  <c:v>94127865</c:v>
                </c:pt>
                <c:pt idx="66">
                  <c:v>111158632</c:v>
                </c:pt>
                <c:pt idx="67">
                  <c:v>102061483</c:v>
                </c:pt>
                <c:pt idx="68">
                  <c:v>90594662</c:v>
                </c:pt>
                <c:pt idx="69">
                  <c:v>88438268</c:v>
                </c:pt>
                <c:pt idx="70">
                  <c:v>82705780</c:v>
                </c:pt>
                <c:pt idx="71">
                  <c:v>73758671</c:v>
                </c:pt>
                <c:pt idx="72">
                  <c:v>57935540</c:v>
                </c:pt>
                <c:pt idx="73">
                  <c:v>63872372</c:v>
                </c:pt>
                <c:pt idx="74">
                  <c:v>60657205</c:v>
                </c:pt>
                <c:pt idx="75">
                  <c:v>75181723</c:v>
                </c:pt>
                <c:pt idx="76">
                  <c:v>81653080</c:v>
                </c:pt>
                <c:pt idx="77">
                  <c:v>99295905</c:v>
                </c:pt>
                <c:pt idx="78">
                  <c:v>88943936</c:v>
                </c:pt>
                <c:pt idx="79">
                  <c:v>92215015</c:v>
                </c:pt>
                <c:pt idx="80">
                  <c:v>107331628</c:v>
                </c:pt>
                <c:pt idx="81">
                  <c:v>86735286</c:v>
                </c:pt>
                <c:pt idx="82">
                  <c:v>76875997</c:v>
                </c:pt>
                <c:pt idx="83">
                  <c:v>70037929</c:v>
                </c:pt>
                <c:pt idx="84">
                  <c:v>58864634</c:v>
                </c:pt>
                <c:pt idx="85">
                  <c:v>37891679</c:v>
                </c:pt>
                <c:pt idx="86">
                  <c:v>46982794</c:v>
                </c:pt>
                <c:pt idx="87">
                  <c:v>51091527</c:v>
                </c:pt>
                <c:pt idx="88">
                  <c:v>45935611</c:v>
                </c:pt>
                <c:pt idx="89">
                  <c:v>-53286072</c:v>
                </c:pt>
                <c:pt idx="90">
                  <c:v>-196656347</c:v>
                </c:pt>
                <c:pt idx="91">
                  <c:v>-302744920</c:v>
                </c:pt>
                <c:pt idx="92">
                  <c:v>102978630</c:v>
                </c:pt>
                <c:pt idx="93">
                  <c:v>-11028310</c:v>
                </c:pt>
                <c:pt idx="94">
                  <c:v>119953975</c:v>
                </c:pt>
                <c:pt idx="95">
                  <c:v>-6941073</c:v>
                </c:pt>
                <c:pt idx="96">
                  <c:v>107527435</c:v>
                </c:pt>
                <c:pt idx="97">
                  <c:v>155406619</c:v>
                </c:pt>
                <c:pt idx="98">
                  <c:v>372165546</c:v>
                </c:pt>
                <c:pt idx="99">
                  <c:v>488464300</c:v>
                </c:pt>
                <c:pt idx="100">
                  <c:v>84689329</c:v>
                </c:pt>
                <c:pt idx="101">
                  <c:v>198930636</c:v>
                </c:pt>
                <c:pt idx="102">
                  <c:v>62922258</c:v>
                </c:pt>
                <c:pt idx="103">
                  <c:v>173418874</c:v>
                </c:pt>
                <c:pt idx="104">
                  <c:v>130271379</c:v>
                </c:pt>
                <c:pt idx="105">
                  <c:v>160630791</c:v>
                </c:pt>
                <c:pt idx="106">
                  <c:v>40881748</c:v>
                </c:pt>
                <c:pt idx="107">
                  <c:v>36387488</c:v>
                </c:pt>
                <c:pt idx="108">
                  <c:v>34742308</c:v>
                </c:pt>
                <c:pt idx="109">
                  <c:v>62413851</c:v>
                </c:pt>
                <c:pt idx="110">
                  <c:v>50155360</c:v>
                </c:pt>
                <c:pt idx="111">
                  <c:v>61883287</c:v>
                </c:pt>
                <c:pt idx="112">
                  <c:v>71541147</c:v>
                </c:pt>
                <c:pt idx="113">
                  <c:v>73174911</c:v>
                </c:pt>
                <c:pt idx="114">
                  <c:v>73596719</c:v>
                </c:pt>
                <c:pt idx="115">
                  <c:v>61131943</c:v>
                </c:pt>
                <c:pt idx="116">
                  <c:v>67944152</c:v>
                </c:pt>
                <c:pt idx="117">
                  <c:v>57189018</c:v>
                </c:pt>
                <c:pt idx="118">
                  <c:v>55757926</c:v>
                </c:pt>
                <c:pt idx="119">
                  <c:v>56745046</c:v>
                </c:pt>
                <c:pt idx="120">
                  <c:v>50439283</c:v>
                </c:pt>
                <c:pt idx="121">
                  <c:v>43968532</c:v>
                </c:pt>
                <c:pt idx="122">
                  <c:v>52104770</c:v>
                </c:pt>
                <c:pt idx="123">
                  <c:v>46452091</c:v>
                </c:pt>
                <c:pt idx="124">
                  <c:v>41249894</c:v>
                </c:pt>
                <c:pt idx="125">
                  <c:v>51039030</c:v>
                </c:pt>
                <c:pt idx="126">
                  <c:v>59489250</c:v>
                </c:pt>
                <c:pt idx="127">
                  <c:v>62867305</c:v>
                </c:pt>
                <c:pt idx="128">
                  <c:v>63838331</c:v>
                </c:pt>
                <c:pt idx="129">
                  <c:v>83198987</c:v>
                </c:pt>
                <c:pt idx="130">
                  <c:v>68996710</c:v>
                </c:pt>
                <c:pt idx="131">
                  <c:v>71693114</c:v>
                </c:pt>
                <c:pt idx="132">
                  <c:v>-27821779</c:v>
                </c:pt>
                <c:pt idx="133">
                  <c:v>-117771452</c:v>
                </c:pt>
                <c:pt idx="134">
                  <c:v>-239708872</c:v>
                </c:pt>
                <c:pt idx="135">
                  <c:v>25640983</c:v>
                </c:pt>
                <c:pt idx="136">
                  <c:v>32587285</c:v>
                </c:pt>
                <c:pt idx="137">
                  <c:v>29277650</c:v>
                </c:pt>
                <c:pt idx="138">
                  <c:v>26443357</c:v>
                </c:pt>
                <c:pt idx="139">
                  <c:v>64250751</c:v>
                </c:pt>
                <c:pt idx="140">
                  <c:v>141684035</c:v>
                </c:pt>
                <c:pt idx="141">
                  <c:v>232672632</c:v>
                </c:pt>
                <c:pt idx="142">
                  <c:v>352548829</c:v>
                </c:pt>
                <c:pt idx="143">
                  <c:v>120477996</c:v>
                </c:pt>
                <c:pt idx="144">
                  <c:v>86804339</c:v>
                </c:pt>
                <c:pt idx="145">
                  <c:v>82251489</c:v>
                </c:pt>
                <c:pt idx="146">
                  <c:v>92501198</c:v>
                </c:pt>
                <c:pt idx="147">
                  <c:v>95909560</c:v>
                </c:pt>
                <c:pt idx="148">
                  <c:v>82544364</c:v>
                </c:pt>
                <c:pt idx="149">
                  <c:v>77928057</c:v>
                </c:pt>
                <c:pt idx="150">
                  <c:v>82254713</c:v>
                </c:pt>
                <c:pt idx="151">
                  <c:v>78230225</c:v>
                </c:pt>
                <c:pt idx="152">
                  <c:v>72111530</c:v>
                </c:pt>
                <c:pt idx="153">
                  <c:v>68338961</c:v>
                </c:pt>
                <c:pt idx="154">
                  <c:v>49894619</c:v>
                </c:pt>
                <c:pt idx="155">
                  <c:v>47340704</c:v>
                </c:pt>
                <c:pt idx="156">
                  <c:v>51174672</c:v>
                </c:pt>
                <c:pt idx="157">
                  <c:v>32075230</c:v>
                </c:pt>
                <c:pt idx="158">
                  <c:v>32119654</c:v>
                </c:pt>
                <c:pt idx="159">
                  <c:v>41674344</c:v>
                </c:pt>
                <c:pt idx="160">
                  <c:v>40783643</c:v>
                </c:pt>
                <c:pt idx="161">
                  <c:v>45324603</c:v>
                </c:pt>
                <c:pt idx="162">
                  <c:v>53985124</c:v>
                </c:pt>
                <c:pt idx="163">
                  <c:v>51411256</c:v>
                </c:pt>
                <c:pt idx="164">
                  <c:v>-63673142</c:v>
                </c:pt>
                <c:pt idx="165">
                  <c:v>83954824</c:v>
                </c:pt>
                <c:pt idx="166">
                  <c:v>85814730</c:v>
                </c:pt>
                <c:pt idx="167">
                  <c:v>82307326</c:v>
                </c:pt>
                <c:pt idx="168">
                  <c:v>18332873</c:v>
                </c:pt>
                <c:pt idx="169">
                  <c:v>72498862</c:v>
                </c:pt>
                <c:pt idx="170">
                  <c:v>79052851</c:v>
                </c:pt>
                <c:pt idx="171">
                  <c:v>96503152</c:v>
                </c:pt>
                <c:pt idx="172">
                  <c:v>222778669</c:v>
                </c:pt>
                <c:pt idx="173">
                  <c:v>87285646</c:v>
                </c:pt>
                <c:pt idx="174">
                  <c:v>83396165</c:v>
                </c:pt>
                <c:pt idx="175">
                  <c:v>87773785</c:v>
                </c:pt>
                <c:pt idx="176">
                  <c:v>143035370</c:v>
                </c:pt>
                <c:pt idx="177">
                  <c:v>93551341</c:v>
                </c:pt>
                <c:pt idx="178">
                  <c:v>89193254</c:v>
                </c:pt>
                <c:pt idx="179">
                  <c:v>72783826</c:v>
                </c:pt>
                <c:pt idx="180">
                  <c:v>126501450</c:v>
                </c:pt>
                <c:pt idx="181">
                  <c:v>69890236</c:v>
                </c:pt>
                <c:pt idx="182">
                  <c:v>64597450</c:v>
                </c:pt>
                <c:pt idx="183">
                  <c:v>68474605</c:v>
                </c:pt>
                <c:pt idx="184">
                  <c:v>77873551</c:v>
                </c:pt>
                <c:pt idx="185">
                  <c:v>75171744</c:v>
                </c:pt>
                <c:pt idx="186">
                  <c:v>73903641</c:v>
                </c:pt>
                <c:pt idx="187">
                  <c:v>75315491</c:v>
                </c:pt>
                <c:pt idx="188">
                  <c:v>57247987</c:v>
                </c:pt>
                <c:pt idx="189">
                  <c:v>55410659</c:v>
                </c:pt>
                <c:pt idx="190">
                  <c:v>67595989</c:v>
                </c:pt>
                <c:pt idx="191">
                  <c:v>62994773</c:v>
                </c:pt>
                <c:pt idx="192">
                  <c:v>58406409</c:v>
                </c:pt>
                <c:pt idx="193">
                  <c:v>49083937</c:v>
                </c:pt>
                <c:pt idx="194">
                  <c:v>46802539</c:v>
                </c:pt>
                <c:pt idx="195">
                  <c:v>60896626</c:v>
                </c:pt>
                <c:pt idx="196">
                  <c:v>65521484</c:v>
                </c:pt>
                <c:pt idx="197">
                  <c:v>61878509</c:v>
                </c:pt>
                <c:pt idx="198">
                  <c:v>60379407</c:v>
                </c:pt>
                <c:pt idx="199">
                  <c:v>72082943</c:v>
                </c:pt>
                <c:pt idx="200">
                  <c:v>26288136</c:v>
                </c:pt>
                <c:pt idx="201">
                  <c:v>18276653</c:v>
                </c:pt>
                <c:pt idx="202">
                  <c:v>25062030</c:v>
                </c:pt>
                <c:pt idx="203">
                  <c:v>5473583</c:v>
                </c:pt>
                <c:pt idx="204">
                  <c:v>1884857</c:v>
                </c:pt>
                <c:pt idx="205">
                  <c:v>14834348</c:v>
                </c:pt>
                <c:pt idx="206">
                  <c:v>13791742</c:v>
                </c:pt>
                <c:pt idx="207">
                  <c:v>9169533</c:v>
                </c:pt>
                <c:pt idx="208">
                  <c:v>56597449</c:v>
                </c:pt>
                <c:pt idx="209">
                  <c:v>76933636</c:v>
                </c:pt>
                <c:pt idx="210">
                  <c:v>78565259</c:v>
                </c:pt>
                <c:pt idx="211">
                  <c:v>88393086</c:v>
                </c:pt>
                <c:pt idx="212">
                  <c:v>102946237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2006579"/>
        <c:axId val="857755876"/>
      </c:lineChart>
      <c:catAx>
        <c:axId val="3320065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7755876"/>
        <c:crosses val="autoZero"/>
        <c:auto val="1"/>
        <c:lblAlgn val="ctr"/>
        <c:lblOffset val="100"/>
        <c:noMultiLvlLbl val="0"/>
      </c:catAx>
      <c:valAx>
        <c:axId val="8577558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20065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Tycoon计算.xlsx]ISLASANTAY!数据透视表7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ISLASANTAY!$AA$3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ISLASANTAY!$Z$4:$Z$211</c:f>
              <c:strCache>
                <c:ptCount val="2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</c:strCache>
            </c:strRef>
          </c:cat>
          <c:val>
            <c:numRef>
              <c:f>ISLASANTAY!$AA$4:$AA$211</c:f>
              <c:numCache>
                <c:formatCode>General</c:formatCode>
                <c:ptCount val="207"/>
                <c:pt idx="1">
                  <c:v>-138533780</c:v>
                </c:pt>
                <c:pt idx="2">
                  <c:v>-263527002</c:v>
                </c:pt>
                <c:pt idx="3">
                  <c:v>-242207980</c:v>
                </c:pt>
                <c:pt idx="4">
                  <c:v>-125293285</c:v>
                </c:pt>
                <c:pt idx="5">
                  <c:v>-133828432</c:v>
                </c:pt>
                <c:pt idx="6">
                  <c:v>-251341804</c:v>
                </c:pt>
                <c:pt idx="7">
                  <c:v>-224449134</c:v>
                </c:pt>
                <c:pt idx="8">
                  <c:v>-129439094</c:v>
                </c:pt>
                <c:pt idx="9">
                  <c:v>-128133019</c:v>
                </c:pt>
                <c:pt idx="10">
                  <c:v>-150836778</c:v>
                </c:pt>
                <c:pt idx="11">
                  <c:v>-264641583</c:v>
                </c:pt>
                <c:pt idx="12">
                  <c:v>-198734428</c:v>
                </c:pt>
                <c:pt idx="13">
                  <c:v>-148291457</c:v>
                </c:pt>
                <c:pt idx="14">
                  <c:v>-128238808</c:v>
                </c:pt>
                <c:pt idx="15">
                  <c:v>-121079199</c:v>
                </c:pt>
                <c:pt idx="16">
                  <c:v>-243485580</c:v>
                </c:pt>
                <c:pt idx="17">
                  <c:v>-139260878</c:v>
                </c:pt>
                <c:pt idx="18">
                  <c:v>-160284881</c:v>
                </c:pt>
                <c:pt idx="19">
                  <c:v>-235066222</c:v>
                </c:pt>
                <c:pt idx="20">
                  <c:v>-142390159</c:v>
                </c:pt>
                <c:pt idx="21">
                  <c:v>-122419294</c:v>
                </c:pt>
                <c:pt idx="22">
                  <c:v>-240855606</c:v>
                </c:pt>
                <c:pt idx="23">
                  <c:v>-227127519</c:v>
                </c:pt>
                <c:pt idx="24">
                  <c:v>-126766712</c:v>
                </c:pt>
                <c:pt idx="25">
                  <c:v>-131263349</c:v>
                </c:pt>
                <c:pt idx="26">
                  <c:v>-140550756</c:v>
                </c:pt>
                <c:pt idx="27">
                  <c:v>-127161281</c:v>
                </c:pt>
                <c:pt idx="28">
                  <c:v>-138590831</c:v>
                </c:pt>
                <c:pt idx="29">
                  <c:v>-126859974</c:v>
                </c:pt>
                <c:pt idx="30">
                  <c:v>-218084028</c:v>
                </c:pt>
                <c:pt idx="31">
                  <c:v>-144030126</c:v>
                </c:pt>
                <c:pt idx="32">
                  <c:v>-265502458</c:v>
                </c:pt>
                <c:pt idx="33">
                  <c:v>-242418095</c:v>
                </c:pt>
                <c:pt idx="34">
                  <c:v>-218467118</c:v>
                </c:pt>
                <c:pt idx="35">
                  <c:v>-138661136</c:v>
                </c:pt>
                <c:pt idx="36">
                  <c:v>-217943419</c:v>
                </c:pt>
                <c:pt idx="37">
                  <c:v>-139734360</c:v>
                </c:pt>
                <c:pt idx="38">
                  <c:v>-140949628</c:v>
                </c:pt>
                <c:pt idx="39">
                  <c:v>-202238188</c:v>
                </c:pt>
                <c:pt idx="40">
                  <c:v>-132596271</c:v>
                </c:pt>
                <c:pt idx="41">
                  <c:v>-219441341</c:v>
                </c:pt>
                <c:pt idx="42">
                  <c:v>-140197797</c:v>
                </c:pt>
                <c:pt idx="43">
                  <c:v>-140200667</c:v>
                </c:pt>
                <c:pt idx="44">
                  <c:v>-216243190</c:v>
                </c:pt>
                <c:pt idx="45">
                  <c:v>-107242068</c:v>
                </c:pt>
                <c:pt idx="46">
                  <c:v>-161969325</c:v>
                </c:pt>
                <c:pt idx="47">
                  <c:v>-177555467</c:v>
                </c:pt>
                <c:pt idx="48">
                  <c:v>-182912980</c:v>
                </c:pt>
                <c:pt idx="49">
                  <c:v>-154105233</c:v>
                </c:pt>
                <c:pt idx="50">
                  <c:v>-130436910</c:v>
                </c:pt>
                <c:pt idx="51">
                  <c:v>-241779612</c:v>
                </c:pt>
                <c:pt idx="52">
                  <c:v>-216708062</c:v>
                </c:pt>
                <c:pt idx="53">
                  <c:v>-226420167</c:v>
                </c:pt>
                <c:pt idx="54">
                  <c:v>-152496832</c:v>
                </c:pt>
                <c:pt idx="55">
                  <c:v>-252407114</c:v>
                </c:pt>
                <c:pt idx="56">
                  <c:v>-144657130</c:v>
                </c:pt>
                <c:pt idx="57">
                  <c:v>-265150934</c:v>
                </c:pt>
                <c:pt idx="58">
                  <c:v>-134768545</c:v>
                </c:pt>
                <c:pt idx="59">
                  <c:v>-215332097</c:v>
                </c:pt>
                <c:pt idx="60">
                  <c:v>-160590492</c:v>
                </c:pt>
                <c:pt idx="61">
                  <c:v>-260417557</c:v>
                </c:pt>
                <c:pt idx="62">
                  <c:v>-210393545</c:v>
                </c:pt>
                <c:pt idx="63">
                  <c:v>-146700273</c:v>
                </c:pt>
                <c:pt idx="64">
                  <c:v>-238953073</c:v>
                </c:pt>
                <c:pt idx="65">
                  <c:v>-129268990</c:v>
                </c:pt>
                <c:pt idx="66">
                  <c:v>-248196001</c:v>
                </c:pt>
                <c:pt idx="67">
                  <c:v>-134221890</c:v>
                </c:pt>
                <c:pt idx="68">
                  <c:v>-233532430</c:v>
                </c:pt>
                <c:pt idx="69">
                  <c:v>-132665141</c:v>
                </c:pt>
                <c:pt idx="70">
                  <c:v>-258548022</c:v>
                </c:pt>
                <c:pt idx="71">
                  <c:v>-136909255</c:v>
                </c:pt>
                <c:pt idx="72">
                  <c:v>-214535788</c:v>
                </c:pt>
                <c:pt idx="73">
                  <c:v>-124605917</c:v>
                </c:pt>
                <c:pt idx="74">
                  <c:v>-153453838</c:v>
                </c:pt>
                <c:pt idx="75">
                  <c:v>-193856136</c:v>
                </c:pt>
                <c:pt idx="76">
                  <c:v>-150734908</c:v>
                </c:pt>
                <c:pt idx="77">
                  <c:v>-123331822</c:v>
                </c:pt>
                <c:pt idx="78">
                  <c:v>-123813912</c:v>
                </c:pt>
                <c:pt idx="79">
                  <c:v>-246132771</c:v>
                </c:pt>
                <c:pt idx="80">
                  <c:v>-228704356</c:v>
                </c:pt>
                <c:pt idx="81">
                  <c:v>-182426585</c:v>
                </c:pt>
                <c:pt idx="82">
                  <c:v>-136909255</c:v>
                </c:pt>
                <c:pt idx="83">
                  <c:v>-183987639</c:v>
                </c:pt>
                <c:pt idx="84">
                  <c:v>-137557781</c:v>
                </c:pt>
                <c:pt idx="85">
                  <c:v>-215885927</c:v>
                </c:pt>
                <c:pt idx="86">
                  <c:v>-211542812</c:v>
                </c:pt>
                <c:pt idx="87">
                  <c:v>-136226294</c:v>
                </c:pt>
                <c:pt idx="88">
                  <c:v>-149495248</c:v>
                </c:pt>
                <c:pt idx="89">
                  <c:v>-269971834</c:v>
                </c:pt>
                <c:pt idx="90">
                  <c:v>-227496261</c:v>
                </c:pt>
                <c:pt idx="91">
                  <c:v>-227605304</c:v>
                </c:pt>
                <c:pt idx="92">
                  <c:v>-149611466</c:v>
                </c:pt>
                <c:pt idx="93">
                  <c:v>-140184885</c:v>
                </c:pt>
                <c:pt idx="94">
                  <c:v>-258202238</c:v>
                </c:pt>
                <c:pt idx="95">
                  <c:v>-221856095</c:v>
                </c:pt>
                <c:pt idx="96">
                  <c:v>-122623034</c:v>
                </c:pt>
                <c:pt idx="97">
                  <c:v>-161165842</c:v>
                </c:pt>
                <c:pt idx="98">
                  <c:v>-153785275</c:v>
                </c:pt>
                <c:pt idx="99">
                  <c:v>-261023038</c:v>
                </c:pt>
                <c:pt idx="100">
                  <c:v>-215713751</c:v>
                </c:pt>
                <c:pt idx="101">
                  <c:v>-130920434</c:v>
                </c:pt>
                <c:pt idx="102">
                  <c:v>-125957489</c:v>
                </c:pt>
                <c:pt idx="103">
                  <c:v>-123812477</c:v>
                </c:pt>
                <c:pt idx="104">
                  <c:v>-243220143</c:v>
                </c:pt>
                <c:pt idx="105">
                  <c:v>-131366655</c:v>
                </c:pt>
                <c:pt idx="106">
                  <c:v>-154630367</c:v>
                </c:pt>
                <c:pt idx="107">
                  <c:v>-279098544</c:v>
                </c:pt>
                <c:pt idx="108">
                  <c:v>-244419629</c:v>
                </c:pt>
                <c:pt idx="109">
                  <c:v>-203429065</c:v>
                </c:pt>
                <c:pt idx="110">
                  <c:v>-133901931</c:v>
                </c:pt>
                <c:pt idx="111">
                  <c:v>-191472947</c:v>
                </c:pt>
                <c:pt idx="112">
                  <c:v>-176539636</c:v>
                </c:pt>
                <c:pt idx="113">
                  <c:v>-295084992</c:v>
                </c:pt>
                <c:pt idx="114">
                  <c:v>-159881704</c:v>
                </c:pt>
                <c:pt idx="115">
                  <c:v>-238898551</c:v>
                </c:pt>
                <c:pt idx="116">
                  <c:v>-124300306</c:v>
                </c:pt>
                <c:pt idx="117">
                  <c:v>-241759525</c:v>
                </c:pt>
                <c:pt idx="118">
                  <c:v>-130943391</c:v>
                </c:pt>
                <c:pt idx="119">
                  <c:v>-215499968</c:v>
                </c:pt>
                <c:pt idx="120">
                  <c:v>-247907608</c:v>
                </c:pt>
                <c:pt idx="121">
                  <c:v>-251534761</c:v>
                </c:pt>
                <c:pt idx="122">
                  <c:v>-245012196</c:v>
                </c:pt>
                <c:pt idx="123">
                  <c:v>-135236288</c:v>
                </c:pt>
                <c:pt idx="124">
                  <c:v>-247864564</c:v>
                </c:pt>
                <c:pt idx="125">
                  <c:v>-232566815</c:v>
                </c:pt>
                <c:pt idx="126">
                  <c:v>-144922565</c:v>
                </c:pt>
                <c:pt idx="127">
                  <c:v>-158944785</c:v>
                </c:pt>
                <c:pt idx="128">
                  <c:v>-137358345</c:v>
                </c:pt>
                <c:pt idx="129">
                  <c:v>-125595923</c:v>
                </c:pt>
                <c:pt idx="130">
                  <c:v>-220437086</c:v>
                </c:pt>
                <c:pt idx="131">
                  <c:v>-159545963</c:v>
                </c:pt>
                <c:pt idx="132">
                  <c:v>-121993161</c:v>
                </c:pt>
                <c:pt idx="133">
                  <c:v>-139517706</c:v>
                </c:pt>
                <c:pt idx="134">
                  <c:v>-125319008</c:v>
                </c:pt>
                <c:pt idx="135">
                  <c:v>-151215563</c:v>
                </c:pt>
                <c:pt idx="136">
                  <c:v>-273152766</c:v>
                </c:pt>
                <c:pt idx="137">
                  <c:v>-203426195</c:v>
                </c:pt>
                <c:pt idx="138">
                  <c:v>-158525826</c:v>
                </c:pt>
                <c:pt idx="139">
                  <c:v>-266590029</c:v>
                </c:pt>
                <c:pt idx="140">
                  <c:v>-126702147</c:v>
                </c:pt>
                <c:pt idx="141">
                  <c:v>-230364409</c:v>
                </c:pt>
                <c:pt idx="142">
                  <c:v>-179789439</c:v>
                </c:pt>
                <c:pt idx="143">
                  <c:v>-150803777</c:v>
                </c:pt>
                <c:pt idx="144">
                  <c:v>-141213629</c:v>
                </c:pt>
                <c:pt idx="145">
                  <c:v>-194988186</c:v>
                </c:pt>
                <c:pt idx="146">
                  <c:v>-229255315</c:v>
                </c:pt>
                <c:pt idx="147">
                  <c:v>-175097670</c:v>
                </c:pt>
                <c:pt idx="148">
                  <c:v>-103701002</c:v>
                </c:pt>
                <c:pt idx="149">
                  <c:v>-153789579</c:v>
                </c:pt>
                <c:pt idx="150">
                  <c:v>-210343327</c:v>
                </c:pt>
                <c:pt idx="151">
                  <c:v>-127575935</c:v>
                </c:pt>
                <c:pt idx="152">
                  <c:v>-245071024</c:v>
                </c:pt>
                <c:pt idx="153">
                  <c:v>-137461649</c:v>
                </c:pt>
                <c:pt idx="154">
                  <c:v>-127538630</c:v>
                </c:pt>
                <c:pt idx="155">
                  <c:v>-128806986</c:v>
                </c:pt>
                <c:pt idx="156">
                  <c:v>-168378541</c:v>
                </c:pt>
                <c:pt idx="157">
                  <c:v>-286263893</c:v>
                </c:pt>
                <c:pt idx="158">
                  <c:v>-131937702</c:v>
                </c:pt>
                <c:pt idx="159">
                  <c:v>-245208764</c:v>
                </c:pt>
                <c:pt idx="160">
                  <c:v>-129821383</c:v>
                </c:pt>
                <c:pt idx="161">
                  <c:v>-191363902</c:v>
                </c:pt>
                <c:pt idx="162">
                  <c:v>-232087593</c:v>
                </c:pt>
                <c:pt idx="163">
                  <c:v>-140111709</c:v>
                </c:pt>
                <c:pt idx="164">
                  <c:v>-131624917</c:v>
                </c:pt>
                <c:pt idx="165">
                  <c:v>-153680534</c:v>
                </c:pt>
                <c:pt idx="166">
                  <c:v>-214538657</c:v>
                </c:pt>
                <c:pt idx="167">
                  <c:v>-126712190</c:v>
                </c:pt>
                <c:pt idx="168">
                  <c:v>-107760028</c:v>
                </c:pt>
                <c:pt idx="169">
                  <c:v>-150479514</c:v>
                </c:pt>
                <c:pt idx="170">
                  <c:v>-144609782</c:v>
                </c:pt>
                <c:pt idx="171">
                  <c:v>-264731975</c:v>
                </c:pt>
                <c:pt idx="172">
                  <c:v>-196606632</c:v>
                </c:pt>
                <c:pt idx="173">
                  <c:v>-190373896</c:v>
                </c:pt>
                <c:pt idx="174">
                  <c:v>-162999506</c:v>
                </c:pt>
                <c:pt idx="175">
                  <c:v>-250906321</c:v>
                </c:pt>
                <c:pt idx="176">
                  <c:v>-155177023</c:v>
                </c:pt>
                <c:pt idx="177">
                  <c:v>-261287040</c:v>
                </c:pt>
                <c:pt idx="178">
                  <c:v>-130290560</c:v>
                </c:pt>
                <c:pt idx="179">
                  <c:v>-134117151</c:v>
                </c:pt>
                <c:pt idx="180">
                  <c:v>-236825277</c:v>
                </c:pt>
                <c:pt idx="181">
                  <c:v>-212913038</c:v>
                </c:pt>
                <c:pt idx="182">
                  <c:v>-155090935</c:v>
                </c:pt>
                <c:pt idx="183">
                  <c:v>-234686002</c:v>
                </c:pt>
                <c:pt idx="184">
                  <c:v>-132243311</c:v>
                </c:pt>
                <c:pt idx="185">
                  <c:v>-142077375</c:v>
                </c:pt>
                <c:pt idx="186">
                  <c:v>-213047910</c:v>
                </c:pt>
                <c:pt idx="187">
                  <c:v>-153920145</c:v>
                </c:pt>
                <c:pt idx="188">
                  <c:v>-259994292</c:v>
                </c:pt>
                <c:pt idx="189">
                  <c:v>-156121116</c:v>
                </c:pt>
                <c:pt idx="190">
                  <c:v>-275468521</c:v>
                </c:pt>
                <c:pt idx="191">
                  <c:v>-204279897</c:v>
                </c:pt>
                <c:pt idx="192">
                  <c:v>-134827372</c:v>
                </c:pt>
                <c:pt idx="193">
                  <c:v>-216653271</c:v>
                </c:pt>
                <c:pt idx="194">
                  <c:v>-385100013</c:v>
                </c:pt>
                <c:pt idx="195">
                  <c:v>-128934683</c:v>
                </c:pt>
                <c:pt idx="196">
                  <c:v>-140830540</c:v>
                </c:pt>
                <c:pt idx="197">
                  <c:v>-140434537</c:v>
                </c:pt>
                <c:pt idx="198">
                  <c:v>-124680526</c:v>
                </c:pt>
                <c:pt idx="199">
                  <c:v>-245576071</c:v>
                </c:pt>
                <c:pt idx="200">
                  <c:v>-146881057</c:v>
                </c:pt>
                <c:pt idx="201">
                  <c:v>-134507414</c:v>
                </c:pt>
                <c:pt idx="202">
                  <c:v>-170179204</c:v>
                </c:pt>
                <c:pt idx="203">
                  <c:v>-151145257</c:v>
                </c:pt>
                <c:pt idx="204">
                  <c:v>-133995193</c:v>
                </c:pt>
                <c:pt idx="205">
                  <c:v>-232958512</c:v>
                </c:pt>
                <c:pt idx="206">
                  <c:v>-133036752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ISLASANTAY!$AB$3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ISLASANTAY!$Z$4:$Z$211</c:f>
              <c:strCache>
                <c:ptCount val="2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</c:strCache>
            </c:strRef>
          </c:cat>
          <c:val>
            <c:numRef>
              <c:f>ISLASANTAY!$AB$4:$AB$211</c:f>
              <c:numCache>
                <c:formatCode>General</c:formatCode>
                <c:ptCount val="207"/>
                <c:pt idx="1">
                  <c:v>662528578</c:v>
                </c:pt>
                <c:pt idx="2">
                  <c:v>684581686</c:v>
                </c:pt>
                <c:pt idx="3">
                  <c:v>20560203</c:v>
                </c:pt>
                <c:pt idx="4">
                  <c:v>22182520</c:v>
                </c:pt>
                <c:pt idx="5">
                  <c:v>9468931</c:v>
                </c:pt>
                <c:pt idx="6">
                  <c:v>7037139</c:v>
                </c:pt>
                <c:pt idx="7">
                  <c:v>11077264</c:v>
                </c:pt>
                <c:pt idx="8">
                  <c:v>131021</c:v>
                </c:pt>
                <c:pt idx="9">
                  <c:v>12228120</c:v>
                </c:pt>
                <c:pt idx="10">
                  <c:v>26753845</c:v>
                </c:pt>
                <c:pt idx="11">
                  <c:v>31227890</c:v>
                </c:pt>
                <c:pt idx="12">
                  <c:v>#N/A</c:v>
                </c:pt>
                <c:pt idx="13">
                  <c:v>#N/A</c:v>
                </c:pt>
                <c:pt idx="14">
                  <c:v>#N/A</c:v>
                </c:pt>
                <c:pt idx="15">
                  <c:v>#N/A</c:v>
                </c:pt>
                <c:pt idx="16">
                  <c:v>#N/A</c:v>
                </c:pt>
                <c:pt idx="17">
                  <c:v>#N/A</c:v>
                </c:pt>
                <c:pt idx="18">
                  <c:v>#N/A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#N/A</c:v>
                </c:pt>
                <c:pt idx="23">
                  <c:v>#N/A</c:v>
                </c:pt>
                <c:pt idx="24">
                  <c:v>#N/A</c:v>
                </c:pt>
                <c:pt idx="25">
                  <c:v>#N/A</c:v>
                </c:pt>
                <c:pt idx="26">
                  <c:v>#N/A</c:v>
                </c:pt>
                <c:pt idx="27">
                  <c:v>#N/A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#N/A</c:v>
                </c:pt>
                <c:pt idx="32">
                  <c:v>#N/A</c:v>
                </c:pt>
                <c:pt idx="33">
                  <c:v>188145041</c:v>
                </c:pt>
                <c:pt idx="34">
                  <c:v>26208337</c:v>
                </c:pt>
                <c:pt idx="35">
                  <c:v>15858445</c:v>
                </c:pt>
                <c:pt idx="36">
                  <c:v>21125122</c:v>
                </c:pt>
                <c:pt idx="37">
                  <c:v>14527375</c:v>
                </c:pt>
                <c:pt idx="38">
                  <c:v>14536003</c:v>
                </c:pt>
                <c:pt idx="39">
                  <c:v>17568890</c:v>
                </c:pt>
                <c:pt idx="40">
                  <c:v>18789131</c:v>
                </c:pt>
                <c:pt idx="41">
                  <c:v>26797983</c:v>
                </c:pt>
                <c:pt idx="42">
                  <c:v>6205197</c:v>
                </c:pt>
                <c:pt idx="43">
                  <c:v>12025431</c:v>
                </c:pt>
                <c:pt idx="44">
                  <c:v>29223938</c:v>
                </c:pt>
                <c:pt idx="45">
                  <c:v>13025184</c:v>
                </c:pt>
                <c:pt idx="46">
                  <c:v>-55267164</c:v>
                </c:pt>
                <c:pt idx="47">
                  <c:v>20264021</c:v>
                </c:pt>
                <c:pt idx="48">
                  <c:v>74294326</c:v>
                </c:pt>
                <c:pt idx="49">
                  <c:v>9677397</c:v>
                </c:pt>
                <c:pt idx="50">
                  <c:v>105451</c:v>
                </c:pt>
                <c:pt idx="51">
                  <c:v>7231464</c:v>
                </c:pt>
                <c:pt idx="52">
                  <c:v>10293271</c:v>
                </c:pt>
                <c:pt idx="53">
                  <c:v>6062262</c:v>
                </c:pt>
                <c:pt idx="54">
                  <c:v>11988172</c:v>
                </c:pt>
                <c:pt idx="55">
                  <c:v>20181826</c:v>
                </c:pt>
                <c:pt idx="56">
                  <c:v>1774871</c:v>
                </c:pt>
                <c:pt idx="57">
                  <c:v>9847374</c:v>
                </c:pt>
                <c:pt idx="58">
                  <c:v>21784715</c:v>
                </c:pt>
                <c:pt idx="59">
                  <c:v>38750099</c:v>
                </c:pt>
                <c:pt idx="60">
                  <c:v>5019428</c:v>
                </c:pt>
                <c:pt idx="61">
                  <c:v>19953245</c:v>
                </c:pt>
                <c:pt idx="62">
                  <c:v>23876360</c:v>
                </c:pt>
                <c:pt idx="63">
                  <c:v>7287514</c:v>
                </c:pt>
                <c:pt idx="64">
                  <c:v>17542615</c:v>
                </c:pt>
                <c:pt idx="65">
                  <c:v>4356971</c:v>
                </c:pt>
                <c:pt idx="66">
                  <c:v>16362223</c:v>
                </c:pt>
                <c:pt idx="67">
                  <c:v>18561303</c:v>
                </c:pt>
                <c:pt idx="68">
                  <c:v>16698662</c:v>
                </c:pt>
                <c:pt idx="69">
                  <c:v>18220369</c:v>
                </c:pt>
                <c:pt idx="70">
                  <c:v>22255124</c:v>
                </c:pt>
                <c:pt idx="71">
                  <c:v>1007401</c:v>
                </c:pt>
                <c:pt idx="72">
                  <c:v>2486690</c:v>
                </c:pt>
                <c:pt idx="73">
                  <c:v>8963401</c:v>
                </c:pt>
                <c:pt idx="74">
                  <c:v>6822996</c:v>
                </c:pt>
                <c:pt idx="75">
                  <c:v>14995068</c:v>
                </c:pt>
                <c:pt idx="76">
                  <c:v>16798125</c:v>
                </c:pt>
                <c:pt idx="77">
                  <c:v>13243113</c:v>
                </c:pt>
                <c:pt idx="78">
                  <c:v>22052586</c:v>
                </c:pt>
                <c:pt idx="79">
                  <c:v>31458590</c:v>
                </c:pt>
                <c:pt idx="80">
                  <c:v>20086774</c:v>
                </c:pt>
                <c:pt idx="81">
                  <c:v>14195626</c:v>
                </c:pt>
                <c:pt idx="82">
                  <c:v>17817498</c:v>
                </c:pt>
                <c:pt idx="83">
                  <c:v>#N/A</c:v>
                </c:pt>
                <c:pt idx="84">
                  <c:v>#N/A</c:v>
                </c:pt>
                <c:pt idx="85">
                  <c:v>-215885927</c:v>
                </c:pt>
                <c:pt idx="86">
                  <c:v>#N/A</c:v>
                </c:pt>
                <c:pt idx="87">
                  <c:v>#N/A</c:v>
                </c:pt>
                <c:pt idx="88">
                  <c:v>#N/A</c:v>
                </c:pt>
                <c:pt idx="89">
                  <c:v>-240459365</c:v>
                </c:pt>
                <c:pt idx="90">
                  <c:v>#N/A</c:v>
                </c:pt>
                <c:pt idx="91">
                  <c:v>#N/A</c:v>
                </c:pt>
                <c:pt idx="92">
                  <c:v>118751272</c:v>
                </c:pt>
                <c:pt idx="93">
                  <c:v>19467849</c:v>
                </c:pt>
                <c:pt idx="94">
                  <c:v>16900185</c:v>
                </c:pt>
                <c:pt idx="95">
                  <c:v>-5005812</c:v>
                </c:pt>
                <c:pt idx="96">
                  <c:v>6132784</c:v>
                </c:pt>
                <c:pt idx="97">
                  <c:v>15977218</c:v>
                </c:pt>
                <c:pt idx="98">
                  <c:v>3094915</c:v>
                </c:pt>
                <c:pt idx="99">
                  <c:v>10637193</c:v>
                </c:pt>
                <c:pt idx="100">
                  <c:v>14075963</c:v>
                </c:pt>
                <c:pt idx="101">
                  <c:v>8216057</c:v>
                </c:pt>
                <c:pt idx="102">
                  <c:v>3608923</c:v>
                </c:pt>
                <c:pt idx="103">
                  <c:v>9169280</c:v>
                </c:pt>
                <c:pt idx="104">
                  <c:v>16988889</c:v>
                </c:pt>
                <c:pt idx="105">
                  <c:v>21544004</c:v>
                </c:pt>
                <c:pt idx="106">
                  <c:v>7904152</c:v>
                </c:pt>
                <c:pt idx="107">
                  <c:v>30148797</c:v>
                </c:pt>
                <c:pt idx="108">
                  <c:v>30974366</c:v>
                </c:pt>
                <c:pt idx="109">
                  <c:v>12042425</c:v>
                </c:pt>
                <c:pt idx="110">
                  <c:v>16668647</c:v>
                </c:pt>
                <c:pt idx="111">
                  <c:v>14980752</c:v>
                </c:pt>
                <c:pt idx="112">
                  <c:v>24644042</c:v>
                </c:pt>
                <c:pt idx="113">
                  <c:v>42852660</c:v>
                </c:pt>
                <c:pt idx="114">
                  <c:v>7022892</c:v>
                </c:pt>
                <c:pt idx="115">
                  <c:v>18307009</c:v>
                </c:pt>
                <c:pt idx="116">
                  <c:v>8828619</c:v>
                </c:pt>
                <c:pt idx="117">
                  <c:v>6613277</c:v>
                </c:pt>
                <c:pt idx="118">
                  <c:v>20101251</c:v>
                </c:pt>
                <c:pt idx="119">
                  <c:v>17307583</c:v>
                </c:pt>
                <c:pt idx="120">
                  <c:v>18902954</c:v>
                </c:pt>
                <c:pt idx="121">
                  <c:v>36934182</c:v>
                </c:pt>
                <c:pt idx="122">
                  <c:v>28892731</c:v>
                </c:pt>
                <c:pt idx="123">
                  <c:v>7383585</c:v>
                </c:pt>
                <c:pt idx="124">
                  <c:v>20751981</c:v>
                </c:pt>
                <c:pt idx="125">
                  <c:v>17524447</c:v>
                </c:pt>
                <c:pt idx="126">
                  <c:v>#N/A</c:v>
                </c:pt>
                <c:pt idx="127">
                  <c:v>#N/A</c:v>
                </c:pt>
                <c:pt idx="128">
                  <c:v>-137358345</c:v>
                </c:pt>
                <c:pt idx="129">
                  <c:v>#N/A</c:v>
                </c:pt>
                <c:pt idx="130">
                  <c:v>403092713</c:v>
                </c:pt>
                <c:pt idx="131">
                  <c:v>78745019</c:v>
                </c:pt>
                <c:pt idx="132">
                  <c:v>-3128374</c:v>
                </c:pt>
                <c:pt idx="133">
                  <c:v>13713858</c:v>
                </c:pt>
                <c:pt idx="134">
                  <c:v>-1612041</c:v>
                </c:pt>
                <c:pt idx="135">
                  <c:v>27550683</c:v>
                </c:pt>
                <c:pt idx="136">
                  <c:v>38112472</c:v>
                </c:pt>
                <c:pt idx="137">
                  <c:v>11455925</c:v>
                </c:pt>
                <c:pt idx="138">
                  <c:v>13933263</c:v>
                </c:pt>
                <c:pt idx="139">
                  <c:v>28528700</c:v>
                </c:pt>
                <c:pt idx="140">
                  <c:v>12485886</c:v>
                </c:pt>
                <c:pt idx="141">
                  <c:v>15119021</c:v>
                </c:pt>
                <c:pt idx="142">
                  <c:v>13558528</c:v>
                </c:pt>
                <c:pt idx="143">
                  <c:v>7407630</c:v>
                </c:pt>
                <c:pt idx="144">
                  <c:v>9594533</c:v>
                </c:pt>
                <c:pt idx="145">
                  <c:v>2420032</c:v>
                </c:pt>
                <c:pt idx="146">
                  <c:v>-6109386</c:v>
                </c:pt>
                <c:pt idx="147">
                  <c:v>3868819</c:v>
                </c:pt>
                <c:pt idx="148">
                  <c:v>9581675</c:v>
                </c:pt>
                <c:pt idx="149">
                  <c:v>13427395</c:v>
                </c:pt>
                <c:pt idx="150">
                  <c:v>10146760</c:v>
                </c:pt>
                <c:pt idx="151">
                  <c:v>-3638129</c:v>
                </c:pt>
                <c:pt idx="152">
                  <c:v>3120385</c:v>
                </c:pt>
                <c:pt idx="153">
                  <c:v>14373419</c:v>
                </c:pt>
                <c:pt idx="154">
                  <c:v>1872880</c:v>
                </c:pt>
                <c:pt idx="155">
                  <c:v>11915363</c:v>
                </c:pt>
                <c:pt idx="156">
                  <c:v>5659315</c:v>
                </c:pt>
                <c:pt idx="157">
                  <c:v>3762070</c:v>
                </c:pt>
                <c:pt idx="158">
                  <c:v>-131937702</c:v>
                </c:pt>
                <c:pt idx="159">
                  <c:v>24315332</c:v>
                </c:pt>
                <c:pt idx="160">
                  <c:v>8408255</c:v>
                </c:pt>
                <c:pt idx="161">
                  <c:v>4940587</c:v>
                </c:pt>
                <c:pt idx="162">
                  <c:v>-45934977</c:v>
                </c:pt>
                <c:pt idx="163">
                  <c:v>5524071</c:v>
                </c:pt>
                <c:pt idx="164">
                  <c:v>18731608</c:v>
                </c:pt>
                <c:pt idx="165">
                  <c:v>1434029</c:v>
                </c:pt>
                <c:pt idx="166">
                  <c:v>-1487809</c:v>
                </c:pt>
                <c:pt idx="167">
                  <c:v>11893496</c:v>
                </c:pt>
                <c:pt idx="168">
                  <c:v>7213825</c:v>
                </c:pt>
                <c:pt idx="169">
                  <c:v>19653210</c:v>
                </c:pt>
                <c:pt idx="170">
                  <c:v>8316360</c:v>
                </c:pt>
                <c:pt idx="171">
                  <c:v>15508966</c:v>
                </c:pt>
                <c:pt idx="172">
                  <c:v>20094629</c:v>
                </c:pt>
                <c:pt idx="173">
                  <c:v>17166623</c:v>
                </c:pt>
                <c:pt idx="174">
                  <c:v>28612491</c:v>
                </c:pt>
                <c:pt idx="175">
                  <c:v>31936397</c:v>
                </c:pt>
                <c:pt idx="176">
                  <c:v>17349807</c:v>
                </c:pt>
                <c:pt idx="177">
                  <c:v>36239660</c:v>
                </c:pt>
                <c:pt idx="178">
                  <c:v>16476294</c:v>
                </c:pt>
                <c:pt idx="179">
                  <c:v>12982124</c:v>
                </c:pt>
                <c:pt idx="180">
                  <c:v>14468007</c:v>
                </c:pt>
                <c:pt idx="181">
                  <c:v>10028687</c:v>
                </c:pt>
                <c:pt idx="182">
                  <c:v>19674920</c:v>
                </c:pt>
                <c:pt idx="183">
                  <c:v>24806016</c:v>
                </c:pt>
                <c:pt idx="184">
                  <c:v>16229175</c:v>
                </c:pt>
                <c:pt idx="185">
                  <c:v>-1225829</c:v>
                </c:pt>
                <c:pt idx="186">
                  <c:v>1357819</c:v>
                </c:pt>
                <c:pt idx="187">
                  <c:v>2507208</c:v>
                </c:pt>
                <c:pt idx="188">
                  <c:v>8380678</c:v>
                </c:pt>
                <c:pt idx="189">
                  <c:v>2490708</c:v>
                </c:pt>
                <c:pt idx="190">
                  <c:v>-556411</c:v>
                </c:pt>
                <c:pt idx="191">
                  <c:v>-2435152</c:v>
                </c:pt>
                <c:pt idx="192">
                  <c:v>13926232</c:v>
                </c:pt>
                <c:pt idx="193">
                  <c:v>8944120</c:v>
                </c:pt>
                <c:pt idx="194">
                  <c:v>-18059496</c:v>
                </c:pt>
                <c:pt idx="195">
                  <c:v>127079471</c:v>
                </c:pt>
                <c:pt idx="196">
                  <c:v>7986938</c:v>
                </c:pt>
                <c:pt idx="197">
                  <c:v>1949278</c:v>
                </c:pt>
                <c:pt idx="198">
                  <c:v>4813410</c:v>
                </c:pt>
                <c:pt idx="199">
                  <c:v>2137469</c:v>
                </c:pt>
                <c:pt idx="200">
                  <c:v>#N/A</c:v>
                </c:pt>
                <c:pt idx="201">
                  <c:v>10526335</c:v>
                </c:pt>
                <c:pt idx="202">
                  <c:v>4945378</c:v>
                </c:pt>
                <c:pt idx="203">
                  <c:v>23680667</c:v>
                </c:pt>
                <c:pt idx="204">
                  <c:v>16812165</c:v>
                </c:pt>
                <c:pt idx="205">
                  <c:v>20833207</c:v>
                </c:pt>
                <c:pt idx="206">
                  <c:v>16968061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ISLASANTAY!$AC$3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ISLASANTAY!$Z$4:$Z$211</c:f>
              <c:strCache>
                <c:ptCount val="207"/>
                <c:pt idx="0">
                  <c:v>(空白)</c:v>
                </c:pt>
                <c:pt idx="1">
                  <c:v>2019/6/26</c:v>
                </c:pt>
                <c:pt idx="2">
                  <c:v>2019/6/27</c:v>
                </c:pt>
                <c:pt idx="3">
                  <c:v>2019/6/28</c:v>
                </c:pt>
                <c:pt idx="4">
                  <c:v>2019/6/29</c:v>
                </c:pt>
                <c:pt idx="5">
                  <c:v>2019/6/30</c:v>
                </c:pt>
                <c:pt idx="6">
                  <c:v>2019/7/1</c:v>
                </c:pt>
                <c:pt idx="7">
                  <c:v>2019/7/2</c:v>
                </c:pt>
                <c:pt idx="8">
                  <c:v>2019/7/3</c:v>
                </c:pt>
                <c:pt idx="9">
                  <c:v>2019/7/4</c:v>
                </c:pt>
                <c:pt idx="10">
                  <c:v>2019/7/5</c:v>
                </c:pt>
                <c:pt idx="11">
                  <c:v>2019/7/6</c:v>
                </c:pt>
                <c:pt idx="12">
                  <c:v>2019/7/7</c:v>
                </c:pt>
                <c:pt idx="13">
                  <c:v>2019/7/8</c:v>
                </c:pt>
                <c:pt idx="14">
                  <c:v>2019/7/9</c:v>
                </c:pt>
                <c:pt idx="15">
                  <c:v>2019/7/10</c:v>
                </c:pt>
                <c:pt idx="16">
                  <c:v>2019/7/11</c:v>
                </c:pt>
                <c:pt idx="17">
                  <c:v>2019/7/12</c:v>
                </c:pt>
                <c:pt idx="18">
                  <c:v>2019/7/13</c:v>
                </c:pt>
                <c:pt idx="19">
                  <c:v>2019/7/14</c:v>
                </c:pt>
                <c:pt idx="20">
                  <c:v>2019/7/15</c:v>
                </c:pt>
                <c:pt idx="21">
                  <c:v>2019/7/16</c:v>
                </c:pt>
                <c:pt idx="22">
                  <c:v>2019/7/17</c:v>
                </c:pt>
                <c:pt idx="23">
                  <c:v>2019/7/18</c:v>
                </c:pt>
                <c:pt idx="24">
                  <c:v>2019/7/19</c:v>
                </c:pt>
                <c:pt idx="25">
                  <c:v>2019/7/20</c:v>
                </c:pt>
                <c:pt idx="26">
                  <c:v>2019/7/21</c:v>
                </c:pt>
                <c:pt idx="27">
                  <c:v>2019/7/22</c:v>
                </c:pt>
                <c:pt idx="28">
                  <c:v>2019/7/23</c:v>
                </c:pt>
                <c:pt idx="29">
                  <c:v>2019/7/24</c:v>
                </c:pt>
                <c:pt idx="30">
                  <c:v>2019/7/25</c:v>
                </c:pt>
                <c:pt idx="31">
                  <c:v>2019/7/26</c:v>
                </c:pt>
                <c:pt idx="32">
                  <c:v>2019/7/27</c:v>
                </c:pt>
                <c:pt idx="33">
                  <c:v>2019/7/28</c:v>
                </c:pt>
                <c:pt idx="34">
                  <c:v>2019/7/29</c:v>
                </c:pt>
                <c:pt idx="35">
                  <c:v>2019/7/30</c:v>
                </c:pt>
                <c:pt idx="36">
                  <c:v>2019/7/31</c:v>
                </c:pt>
                <c:pt idx="37">
                  <c:v>2019/8/1</c:v>
                </c:pt>
                <c:pt idx="38">
                  <c:v>2019/8/2</c:v>
                </c:pt>
                <c:pt idx="39">
                  <c:v>2019/8/3</c:v>
                </c:pt>
                <c:pt idx="40">
                  <c:v>2019/8/4</c:v>
                </c:pt>
                <c:pt idx="41">
                  <c:v>2019/8/5</c:v>
                </c:pt>
                <c:pt idx="42">
                  <c:v>2019/8/6</c:v>
                </c:pt>
                <c:pt idx="43">
                  <c:v>2019/8/7</c:v>
                </c:pt>
                <c:pt idx="44">
                  <c:v>2019/8/8</c:v>
                </c:pt>
                <c:pt idx="45">
                  <c:v>2019/8/9</c:v>
                </c:pt>
                <c:pt idx="46">
                  <c:v>2019/8/10</c:v>
                </c:pt>
                <c:pt idx="47">
                  <c:v>2019/8/11</c:v>
                </c:pt>
                <c:pt idx="48">
                  <c:v>2019/8/12</c:v>
                </c:pt>
                <c:pt idx="49">
                  <c:v>2019/8/13</c:v>
                </c:pt>
                <c:pt idx="50">
                  <c:v>2019/8/14</c:v>
                </c:pt>
                <c:pt idx="51">
                  <c:v>2019/8/15</c:v>
                </c:pt>
                <c:pt idx="52">
                  <c:v>2019/8/16</c:v>
                </c:pt>
                <c:pt idx="53">
                  <c:v>2019/8/17</c:v>
                </c:pt>
                <c:pt idx="54">
                  <c:v>2019/8/18</c:v>
                </c:pt>
                <c:pt idx="55">
                  <c:v>2019/8/19</c:v>
                </c:pt>
                <c:pt idx="56">
                  <c:v>2019/8/20</c:v>
                </c:pt>
                <c:pt idx="57">
                  <c:v>2019/8/21</c:v>
                </c:pt>
                <c:pt idx="58">
                  <c:v>2019/8/22</c:v>
                </c:pt>
                <c:pt idx="59">
                  <c:v>2019/8/23</c:v>
                </c:pt>
                <c:pt idx="60">
                  <c:v>2019/8/24</c:v>
                </c:pt>
                <c:pt idx="61">
                  <c:v>2019/8/25</c:v>
                </c:pt>
                <c:pt idx="62">
                  <c:v>2019/8/26</c:v>
                </c:pt>
                <c:pt idx="63">
                  <c:v>2019/8/27</c:v>
                </c:pt>
                <c:pt idx="64">
                  <c:v>2019/8/28</c:v>
                </c:pt>
                <c:pt idx="65">
                  <c:v>2019/8/29</c:v>
                </c:pt>
                <c:pt idx="66">
                  <c:v>2019/8/30</c:v>
                </c:pt>
                <c:pt idx="67">
                  <c:v>2019/8/31</c:v>
                </c:pt>
                <c:pt idx="68">
                  <c:v>2019/9/1</c:v>
                </c:pt>
                <c:pt idx="69">
                  <c:v>2019/9/2</c:v>
                </c:pt>
                <c:pt idx="70">
                  <c:v>2019/9/3</c:v>
                </c:pt>
                <c:pt idx="71">
                  <c:v>2019/9/4</c:v>
                </c:pt>
                <c:pt idx="72">
                  <c:v>2019/9/5</c:v>
                </c:pt>
                <c:pt idx="73">
                  <c:v>2019/9/6</c:v>
                </c:pt>
                <c:pt idx="74">
                  <c:v>2019/9/7</c:v>
                </c:pt>
                <c:pt idx="75">
                  <c:v>2019/9/8</c:v>
                </c:pt>
                <c:pt idx="76">
                  <c:v>2019/9/9</c:v>
                </c:pt>
                <c:pt idx="77">
                  <c:v>2019/9/10</c:v>
                </c:pt>
                <c:pt idx="78">
                  <c:v>2019/9/11</c:v>
                </c:pt>
                <c:pt idx="79">
                  <c:v>2019/9/12</c:v>
                </c:pt>
                <c:pt idx="80">
                  <c:v>2019/9/13</c:v>
                </c:pt>
                <c:pt idx="81">
                  <c:v>2019/9/14</c:v>
                </c:pt>
                <c:pt idx="82">
                  <c:v>2019/9/15</c:v>
                </c:pt>
                <c:pt idx="83">
                  <c:v>2019/9/16</c:v>
                </c:pt>
                <c:pt idx="84">
                  <c:v>2019/9/17</c:v>
                </c:pt>
                <c:pt idx="85">
                  <c:v>2019/9/18</c:v>
                </c:pt>
                <c:pt idx="86">
                  <c:v>2019/9/19</c:v>
                </c:pt>
                <c:pt idx="87">
                  <c:v>2019/9/20</c:v>
                </c:pt>
                <c:pt idx="88">
                  <c:v>2019/9/21</c:v>
                </c:pt>
                <c:pt idx="89">
                  <c:v>2019/9/22</c:v>
                </c:pt>
                <c:pt idx="90">
                  <c:v>2019/9/23</c:v>
                </c:pt>
                <c:pt idx="91">
                  <c:v>2019/9/24</c:v>
                </c:pt>
                <c:pt idx="92">
                  <c:v>2019/9/25</c:v>
                </c:pt>
                <c:pt idx="93">
                  <c:v>2019/9/26</c:v>
                </c:pt>
                <c:pt idx="94">
                  <c:v>2019/9/27</c:v>
                </c:pt>
                <c:pt idx="95">
                  <c:v>2019/9/28</c:v>
                </c:pt>
                <c:pt idx="96">
                  <c:v>2019/9/29</c:v>
                </c:pt>
                <c:pt idx="97">
                  <c:v>2019/9/30</c:v>
                </c:pt>
                <c:pt idx="98">
                  <c:v>2019/10/1</c:v>
                </c:pt>
                <c:pt idx="99">
                  <c:v>2019/10/2</c:v>
                </c:pt>
                <c:pt idx="100">
                  <c:v>2019/10/3</c:v>
                </c:pt>
                <c:pt idx="101">
                  <c:v>2019/10/4</c:v>
                </c:pt>
                <c:pt idx="102">
                  <c:v>2019/10/5</c:v>
                </c:pt>
                <c:pt idx="103">
                  <c:v>2019/10/6</c:v>
                </c:pt>
                <c:pt idx="104">
                  <c:v>2019/10/7</c:v>
                </c:pt>
                <c:pt idx="105">
                  <c:v>2019/10/8</c:v>
                </c:pt>
                <c:pt idx="106">
                  <c:v>2019/10/9</c:v>
                </c:pt>
                <c:pt idx="107">
                  <c:v>2019/10/10</c:v>
                </c:pt>
                <c:pt idx="108">
                  <c:v>2019/10/11</c:v>
                </c:pt>
                <c:pt idx="109">
                  <c:v>2019/10/12</c:v>
                </c:pt>
                <c:pt idx="110">
                  <c:v>2019/10/13</c:v>
                </c:pt>
                <c:pt idx="111">
                  <c:v>2019/10/14</c:v>
                </c:pt>
                <c:pt idx="112">
                  <c:v>2019/10/15</c:v>
                </c:pt>
                <c:pt idx="113">
                  <c:v>2019/10/16</c:v>
                </c:pt>
                <c:pt idx="114">
                  <c:v>2019/10/17</c:v>
                </c:pt>
                <c:pt idx="115">
                  <c:v>2019/10/18</c:v>
                </c:pt>
                <c:pt idx="116">
                  <c:v>2019/10/19</c:v>
                </c:pt>
                <c:pt idx="117">
                  <c:v>2019/10/20</c:v>
                </c:pt>
                <c:pt idx="118">
                  <c:v>2019/10/21</c:v>
                </c:pt>
                <c:pt idx="119">
                  <c:v>2019/10/22</c:v>
                </c:pt>
                <c:pt idx="120">
                  <c:v>2019/10/23</c:v>
                </c:pt>
                <c:pt idx="121">
                  <c:v>2019/10/24</c:v>
                </c:pt>
                <c:pt idx="122">
                  <c:v>2019/10/25</c:v>
                </c:pt>
                <c:pt idx="123">
                  <c:v>2019/10/26</c:v>
                </c:pt>
                <c:pt idx="124">
                  <c:v>2019/10/27</c:v>
                </c:pt>
                <c:pt idx="125">
                  <c:v>2019/10/28</c:v>
                </c:pt>
                <c:pt idx="126">
                  <c:v>2019/10/29</c:v>
                </c:pt>
                <c:pt idx="127">
                  <c:v>2019/10/30</c:v>
                </c:pt>
                <c:pt idx="128">
                  <c:v>2019/10/31</c:v>
                </c:pt>
                <c:pt idx="129">
                  <c:v>2019/11/1</c:v>
                </c:pt>
                <c:pt idx="130">
                  <c:v>2019/11/2</c:v>
                </c:pt>
                <c:pt idx="131">
                  <c:v>2019/11/3</c:v>
                </c:pt>
                <c:pt idx="132">
                  <c:v>2019/11/4</c:v>
                </c:pt>
                <c:pt idx="133">
                  <c:v>2019/11/5</c:v>
                </c:pt>
                <c:pt idx="134">
                  <c:v>2019/11/6</c:v>
                </c:pt>
                <c:pt idx="135">
                  <c:v>2019/11/7</c:v>
                </c:pt>
                <c:pt idx="136">
                  <c:v>2019/11/8</c:v>
                </c:pt>
                <c:pt idx="137">
                  <c:v>2019/11/9</c:v>
                </c:pt>
                <c:pt idx="138">
                  <c:v>2019/11/10</c:v>
                </c:pt>
                <c:pt idx="139">
                  <c:v>2019/11/11</c:v>
                </c:pt>
                <c:pt idx="140">
                  <c:v>2019/11/12</c:v>
                </c:pt>
                <c:pt idx="141">
                  <c:v>2019/11/13</c:v>
                </c:pt>
                <c:pt idx="142">
                  <c:v>2019/11/14</c:v>
                </c:pt>
                <c:pt idx="143">
                  <c:v>2019/11/15</c:v>
                </c:pt>
                <c:pt idx="144">
                  <c:v>2019/11/16</c:v>
                </c:pt>
                <c:pt idx="145">
                  <c:v>2019/11/17</c:v>
                </c:pt>
                <c:pt idx="146">
                  <c:v>2019/11/18</c:v>
                </c:pt>
                <c:pt idx="147">
                  <c:v>2019/11/19</c:v>
                </c:pt>
                <c:pt idx="148">
                  <c:v>2019/11/20</c:v>
                </c:pt>
                <c:pt idx="149">
                  <c:v>2019/11/21</c:v>
                </c:pt>
                <c:pt idx="150">
                  <c:v>2019/11/22</c:v>
                </c:pt>
                <c:pt idx="151">
                  <c:v>2019/11/23</c:v>
                </c:pt>
                <c:pt idx="152">
                  <c:v>2019/11/24</c:v>
                </c:pt>
                <c:pt idx="153">
                  <c:v>2019/11/25</c:v>
                </c:pt>
                <c:pt idx="154">
                  <c:v>2019/11/26</c:v>
                </c:pt>
                <c:pt idx="155">
                  <c:v>2019/11/27</c:v>
                </c:pt>
                <c:pt idx="156">
                  <c:v>2019/11/28</c:v>
                </c:pt>
                <c:pt idx="157">
                  <c:v>2019/11/29</c:v>
                </c:pt>
                <c:pt idx="158">
                  <c:v>2019/11/30</c:v>
                </c:pt>
                <c:pt idx="159">
                  <c:v>2019/12/1</c:v>
                </c:pt>
                <c:pt idx="160">
                  <c:v>2019/12/2</c:v>
                </c:pt>
                <c:pt idx="161">
                  <c:v>2019/12/3</c:v>
                </c:pt>
                <c:pt idx="162">
                  <c:v>2019/12/4</c:v>
                </c:pt>
                <c:pt idx="163">
                  <c:v>2019/12/5</c:v>
                </c:pt>
                <c:pt idx="164">
                  <c:v>2019/12/6</c:v>
                </c:pt>
                <c:pt idx="165">
                  <c:v>2019/12/7</c:v>
                </c:pt>
                <c:pt idx="166">
                  <c:v>2019/12/8</c:v>
                </c:pt>
                <c:pt idx="167">
                  <c:v>2019/12/9</c:v>
                </c:pt>
                <c:pt idx="168">
                  <c:v>2019/12/10</c:v>
                </c:pt>
                <c:pt idx="169">
                  <c:v>2019/12/11</c:v>
                </c:pt>
                <c:pt idx="170">
                  <c:v>2019/12/12</c:v>
                </c:pt>
                <c:pt idx="171">
                  <c:v>2019/12/13</c:v>
                </c:pt>
                <c:pt idx="172">
                  <c:v>2019/12/14</c:v>
                </c:pt>
                <c:pt idx="173">
                  <c:v>2019/12/15</c:v>
                </c:pt>
                <c:pt idx="174">
                  <c:v>2019/12/16</c:v>
                </c:pt>
                <c:pt idx="175">
                  <c:v>2019/12/17</c:v>
                </c:pt>
                <c:pt idx="176">
                  <c:v>2019/12/18</c:v>
                </c:pt>
                <c:pt idx="177">
                  <c:v>2019/12/19</c:v>
                </c:pt>
                <c:pt idx="178">
                  <c:v>2019/12/20</c:v>
                </c:pt>
                <c:pt idx="179">
                  <c:v>2019/12/21</c:v>
                </c:pt>
                <c:pt idx="180">
                  <c:v>2019/12/22</c:v>
                </c:pt>
                <c:pt idx="181">
                  <c:v>2019/12/23</c:v>
                </c:pt>
                <c:pt idx="182">
                  <c:v>2019/12/24</c:v>
                </c:pt>
                <c:pt idx="183">
                  <c:v>2019/12/25</c:v>
                </c:pt>
                <c:pt idx="184">
                  <c:v>2019/12/26</c:v>
                </c:pt>
                <c:pt idx="185">
                  <c:v>2019/12/27</c:v>
                </c:pt>
                <c:pt idx="186">
                  <c:v>2019/12/28</c:v>
                </c:pt>
                <c:pt idx="187">
                  <c:v>2019/12/29</c:v>
                </c:pt>
                <c:pt idx="188">
                  <c:v>2019/12/30</c:v>
                </c:pt>
                <c:pt idx="189">
                  <c:v>2019/12/31</c:v>
                </c:pt>
                <c:pt idx="190">
                  <c:v>2020/1/1</c:v>
                </c:pt>
                <c:pt idx="191">
                  <c:v>2020/1/2</c:v>
                </c:pt>
                <c:pt idx="192">
                  <c:v>2020/1/3</c:v>
                </c:pt>
                <c:pt idx="193">
                  <c:v>2020/1/4</c:v>
                </c:pt>
                <c:pt idx="194">
                  <c:v>2020/1/5</c:v>
                </c:pt>
                <c:pt idx="195">
                  <c:v>2020/1/6</c:v>
                </c:pt>
                <c:pt idx="196">
                  <c:v>2020/1/7</c:v>
                </c:pt>
                <c:pt idx="197">
                  <c:v>2020/1/8</c:v>
                </c:pt>
                <c:pt idx="198">
                  <c:v>2020/1/9</c:v>
                </c:pt>
                <c:pt idx="199">
                  <c:v>2020/1/10</c:v>
                </c:pt>
                <c:pt idx="200">
                  <c:v>2020/1/11</c:v>
                </c:pt>
                <c:pt idx="201">
                  <c:v>2020/1/12</c:v>
                </c:pt>
                <c:pt idx="202">
                  <c:v>2020/1/13</c:v>
                </c:pt>
                <c:pt idx="203">
                  <c:v>2020/1/14</c:v>
                </c:pt>
                <c:pt idx="204">
                  <c:v>2020/1/15</c:v>
                </c:pt>
                <c:pt idx="205">
                  <c:v>2020/1/16</c:v>
                </c:pt>
                <c:pt idx="206">
                  <c:v>2020/1/17</c:v>
                </c:pt>
              </c:strCache>
            </c:strRef>
          </c:cat>
          <c:val>
            <c:numRef>
              <c:f>ISLASANTAY!$AC$4:$AC$211</c:f>
              <c:numCache>
                <c:formatCode>General</c:formatCode>
                <c:ptCount val="207"/>
                <c:pt idx="1">
                  <c:v>86138007</c:v>
                </c:pt>
                <c:pt idx="2">
                  <c:v>108191115</c:v>
                </c:pt>
                <c:pt idx="3">
                  <c:v>128751318</c:v>
                </c:pt>
                <c:pt idx="4">
                  <c:v>235779400</c:v>
                </c:pt>
                <c:pt idx="5">
                  <c:v>369239891</c:v>
                </c:pt>
                <c:pt idx="6">
                  <c:v>491240332</c:v>
                </c:pt>
                <c:pt idx="7">
                  <c:v>629433848</c:v>
                </c:pt>
                <c:pt idx="8">
                  <c:v>748001625</c:v>
                </c:pt>
                <c:pt idx="9">
                  <c:v>97701167</c:v>
                </c:pt>
                <c:pt idx="10">
                  <c:v>102401904</c:v>
                </c:pt>
                <c:pt idx="11">
                  <c:v>86315746</c:v>
                </c:pt>
                <c:pt idx="12">
                  <c:v>-20796397</c:v>
                </c:pt>
                <c:pt idx="13">
                  <c:v>-178556785</c:v>
                </c:pt>
                <c:pt idx="14">
                  <c:v>-304363801</c:v>
                </c:pt>
                <c:pt idx="15">
                  <c:v>-438952056</c:v>
                </c:pt>
                <c:pt idx="16">
                  <c:v>-561489458</c:v>
                </c:pt>
                <c:pt idx="17">
                  <c:v>-712978456</c:v>
                </c:pt>
                <c:pt idx="18">
                  <c:v>-859956364</c:v>
                </c:pt>
                <c:pt idx="19">
                  <c:v>-979272468</c:v>
                </c:pt>
                <c:pt idx="20">
                  <c:v>-1036733104</c:v>
                </c:pt>
                <c:pt idx="21">
                  <c:v>-987026083</c:v>
                </c:pt>
                <c:pt idx="22">
                  <c:v>-1001058445</c:v>
                </c:pt>
                <c:pt idx="23">
                  <c:v>-988670453</c:v>
                </c:pt>
                <c:pt idx="24">
                  <c:v>-967168665</c:v>
                </c:pt>
                <c:pt idx="25">
                  <c:v>-959182614</c:v>
                </c:pt>
                <c:pt idx="26">
                  <c:v>-979509307</c:v>
                </c:pt>
                <c:pt idx="27">
                  <c:v>-991828429</c:v>
                </c:pt>
                <c:pt idx="28">
                  <c:v>-988029101</c:v>
                </c:pt>
                <c:pt idx="29">
                  <c:v>-1114889075</c:v>
                </c:pt>
                <c:pt idx="30">
                  <c:v>-1206113129</c:v>
                </c:pt>
                <c:pt idx="31">
                  <c:v>-1241452048</c:v>
                </c:pt>
                <c:pt idx="32">
                  <c:v>-1236157668</c:v>
                </c:pt>
                <c:pt idx="33">
                  <c:v>-821127587</c:v>
                </c:pt>
                <c:pt idx="34">
                  <c:v>-667503467</c:v>
                </c:pt>
                <c:pt idx="35">
                  <c:v>-524483741</c:v>
                </c:pt>
                <c:pt idx="36">
                  <c:v>-380626233</c:v>
                </c:pt>
                <c:pt idx="37">
                  <c:v>-239238884</c:v>
                </c:pt>
                <c:pt idx="38">
                  <c:v>-13325028</c:v>
                </c:pt>
                <c:pt idx="39">
                  <c:v>-130217411</c:v>
                </c:pt>
                <c:pt idx="40">
                  <c:v>129427326</c:v>
                </c:pt>
                <c:pt idx="41">
                  <c:v>99182333</c:v>
                </c:pt>
                <c:pt idx="42">
                  <c:v>92314166</c:v>
                </c:pt>
                <c:pt idx="43">
                  <c:v>88481152</c:v>
                </c:pt>
                <c:pt idx="44">
                  <c:v>100201959</c:v>
                </c:pt>
                <c:pt idx="45">
                  <c:v>98463694</c:v>
                </c:pt>
                <c:pt idx="46">
                  <c:v>28660527</c:v>
                </c:pt>
                <c:pt idx="47">
                  <c:v>96270248</c:v>
                </c:pt>
                <c:pt idx="48">
                  <c:v>78379583</c:v>
                </c:pt>
                <c:pt idx="49">
                  <c:v>73468533</c:v>
                </c:pt>
                <c:pt idx="50">
                  <c:v>71051587</c:v>
                </c:pt>
                <c:pt idx="51">
                  <c:v>65941146</c:v>
                </c:pt>
                <c:pt idx="52">
                  <c:v>52128465</c:v>
                </c:pt>
                <c:pt idx="53">
                  <c:v>41025792</c:v>
                </c:pt>
                <c:pt idx="54">
                  <c:v>109253621</c:v>
                </c:pt>
                <c:pt idx="55">
                  <c:v>40943597</c:v>
                </c:pt>
                <c:pt idx="56">
                  <c:v>40602137</c:v>
                </c:pt>
                <c:pt idx="57">
                  <c:v>43322926</c:v>
                </c:pt>
                <c:pt idx="58">
                  <c:v>65002190</c:v>
                </c:pt>
                <c:pt idx="59">
                  <c:v>78118840</c:v>
                </c:pt>
                <c:pt idx="60">
                  <c:v>79971010</c:v>
                </c:pt>
                <c:pt idx="61">
                  <c:v>92009823</c:v>
                </c:pt>
                <c:pt idx="62">
                  <c:v>86712209</c:v>
                </c:pt>
                <c:pt idx="63">
                  <c:v>88058054</c:v>
                </c:pt>
                <c:pt idx="64">
                  <c:v>99184021</c:v>
                </c:pt>
                <c:pt idx="65">
                  <c:v>92191210</c:v>
                </c:pt>
                <c:pt idx="66">
                  <c:v>85689026</c:v>
                </c:pt>
                <c:pt idx="67">
                  <c:v>84007666</c:v>
                </c:pt>
                <c:pt idx="68">
                  <c:v>77125597</c:v>
                </c:pt>
                <c:pt idx="69">
                  <c:v>80412149</c:v>
                </c:pt>
                <c:pt idx="70">
                  <c:v>72858624</c:v>
                </c:pt>
                <c:pt idx="71">
                  <c:v>69224248</c:v>
                </c:pt>
                <c:pt idx="72">
                  <c:v>57802699</c:v>
                </c:pt>
                <c:pt idx="73">
                  <c:v>62406129</c:v>
                </c:pt>
                <c:pt idx="74">
                  <c:v>57226873</c:v>
                </c:pt>
                <c:pt idx="75">
                  <c:v>48711951</c:v>
                </c:pt>
                <c:pt idx="76">
                  <c:v>67372717</c:v>
                </c:pt>
                <c:pt idx="77">
                  <c:v>62395461</c:v>
                </c:pt>
                <c:pt idx="78">
                  <c:v>80413292</c:v>
                </c:pt>
                <c:pt idx="79">
                  <c:v>88811895</c:v>
                </c:pt>
                <c:pt idx="80">
                  <c:v>98013376</c:v>
                </c:pt>
                <c:pt idx="81">
                  <c:v>101371292</c:v>
                </c:pt>
                <c:pt idx="82">
                  <c:v>107131679</c:v>
                </c:pt>
                <c:pt idx="83">
                  <c:v>-19967875</c:v>
                </c:pt>
                <c:pt idx="84">
                  <c:v>-200744034</c:v>
                </c:pt>
                <c:pt idx="85">
                  <c:v>-325592416</c:v>
                </c:pt>
                <c:pt idx="86">
                  <c:v>138744333</c:v>
                </c:pt>
                <c:pt idx="87">
                  <c:v>-6887965</c:v>
                </c:pt>
                <c:pt idx="88">
                  <c:v>128048846</c:v>
                </c:pt>
                <c:pt idx="89">
                  <c:v>-6623726</c:v>
                </c:pt>
                <c:pt idx="90">
                  <c:v>99664703</c:v>
                </c:pt>
                <c:pt idx="91">
                  <c:v>155829623</c:v>
                </c:pt>
                <c:pt idx="92">
                  <c:v>378861553</c:v>
                </c:pt>
                <c:pt idx="93">
                  <c:v>509934671</c:v>
                </c:pt>
                <c:pt idx="94">
                  <c:v>20977672</c:v>
                </c:pt>
                <c:pt idx="95">
                  <c:v>154765818</c:v>
                </c:pt>
                <c:pt idx="96">
                  <c:v>15281381</c:v>
                </c:pt>
                <c:pt idx="97">
                  <c:v>147633233</c:v>
                </c:pt>
                <c:pt idx="98">
                  <c:v>118092089</c:v>
                </c:pt>
                <c:pt idx="99">
                  <c:v>161858552</c:v>
                </c:pt>
                <c:pt idx="100">
                  <c:v>49640965</c:v>
                </c:pt>
                <c:pt idx="101">
                  <c:v>38389173</c:v>
                </c:pt>
                <c:pt idx="102">
                  <c:v>44565760</c:v>
                </c:pt>
                <c:pt idx="103">
                  <c:v>54142356</c:v>
                </c:pt>
                <c:pt idx="104">
                  <c:v>53715403</c:v>
                </c:pt>
                <c:pt idx="105">
                  <c:v>67528751</c:v>
                </c:pt>
                <c:pt idx="106">
                  <c:v>72337988</c:v>
                </c:pt>
                <c:pt idx="107">
                  <c:v>81785819</c:v>
                </c:pt>
                <c:pt idx="108">
                  <c:v>90089548</c:v>
                </c:pt>
                <c:pt idx="109">
                  <c:v>82330680</c:v>
                </c:pt>
                <c:pt idx="110">
                  <c:v>97392762</c:v>
                </c:pt>
                <c:pt idx="111">
                  <c:v>89461111</c:v>
                </c:pt>
                <c:pt idx="112">
                  <c:v>106285544</c:v>
                </c:pt>
                <c:pt idx="113">
                  <c:v>102950158</c:v>
                </c:pt>
                <c:pt idx="114">
                  <c:v>97932545</c:v>
                </c:pt>
                <c:pt idx="115">
                  <c:v>91108370</c:v>
                </c:pt>
                <c:pt idx="116">
                  <c:v>91207268</c:v>
                </c:pt>
                <c:pt idx="117">
                  <c:v>82753698</c:v>
                </c:pt>
                <c:pt idx="118">
                  <c:v>89111826</c:v>
                </c:pt>
                <c:pt idx="119">
                  <c:v>89102285</c:v>
                </c:pt>
                <c:pt idx="120">
                  <c:v>82133109</c:v>
                </c:pt>
                <c:pt idx="121">
                  <c:v>83183807</c:v>
                </c:pt>
                <c:pt idx="122">
                  <c:v>89930683</c:v>
                </c:pt>
                <c:pt idx="123">
                  <c:v>81893798</c:v>
                </c:pt>
                <c:pt idx="124">
                  <c:v>86433575</c:v>
                </c:pt>
                <c:pt idx="125">
                  <c:v>88783212</c:v>
                </c:pt>
                <c:pt idx="126">
                  <c:v>-44497811</c:v>
                </c:pt>
                <c:pt idx="127">
                  <c:v>-133450496</c:v>
                </c:pt>
                <c:pt idx="128">
                  <c:v>-288483707</c:v>
                </c:pt>
                <c:pt idx="129">
                  <c:v>72190103</c:v>
                </c:pt>
                <c:pt idx="130">
                  <c:v>85716275</c:v>
                </c:pt>
                <c:pt idx="131">
                  <c:v>84572991</c:v>
                </c:pt>
                <c:pt idx="132">
                  <c:v>68076221</c:v>
                </c:pt>
                <c:pt idx="133">
                  <c:v>123615368</c:v>
                </c:pt>
                <c:pt idx="134">
                  <c:v>193223515</c:v>
                </c:pt>
                <c:pt idx="135">
                  <c:v>308498795</c:v>
                </c:pt>
                <c:pt idx="136">
                  <c:v>456418929</c:v>
                </c:pt>
                <c:pt idx="137">
                  <c:v>126725070</c:v>
                </c:pt>
                <c:pt idx="138">
                  <c:v>68135615</c:v>
                </c:pt>
                <c:pt idx="139">
                  <c:v>76508751</c:v>
                </c:pt>
                <c:pt idx="140">
                  <c:v>92123011</c:v>
                </c:pt>
                <c:pt idx="141">
                  <c:v>81042288</c:v>
                </c:pt>
                <c:pt idx="142">
                  <c:v>95348095</c:v>
                </c:pt>
                <c:pt idx="143">
                  <c:v>75205042</c:v>
                </c:pt>
                <c:pt idx="144">
                  <c:v>70853300</c:v>
                </c:pt>
                <c:pt idx="145">
                  <c:v>67671533</c:v>
                </c:pt>
                <c:pt idx="146">
                  <c:v>51817770</c:v>
                </c:pt>
                <c:pt idx="147">
                  <c:v>41091152</c:v>
                </c:pt>
                <c:pt idx="148">
                  <c:v>35661533</c:v>
                </c:pt>
                <c:pt idx="149">
                  <c:v>44828765</c:v>
                </c:pt>
                <c:pt idx="150">
                  <c:v>39194116</c:v>
                </c:pt>
                <c:pt idx="151">
                  <c:v>25645973</c:v>
                </c:pt>
                <c:pt idx="152">
                  <c:v>26795569</c:v>
                </c:pt>
                <c:pt idx="153">
                  <c:v>44357874</c:v>
                </c:pt>
                <c:pt idx="154">
                  <c:v>50828574</c:v>
                </c:pt>
                <c:pt idx="155">
                  <c:v>58065884</c:v>
                </c:pt>
                <c:pt idx="156">
                  <c:v>47956208</c:v>
                </c:pt>
                <c:pt idx="157">
                  <c:v>39575919</c:v>
                </c:pt>
                <c:pt idx="158">
                  <c:v>-96025499</c:v>
                </c:pt>
                <c:pt idx="159">
                  <c:v>63865664</c:v>
                </c:pt>
                <c:pt idx="160">
                  <c:v>54503576</c:v>
                </c:pt>
                <c:pt idx="161">
                  <c:v>53426092</c:v>
                </c:pt>
                <c:pt idx="162">
                  <c:v>1656809</c:v>
                </c:pt>
                <c:pt idx="163">
                  <c:v>55813736</c:v>
                </c:pt>
                <c:pt idx="164">
                  <c:v>68574207</c:v>
                </c:pt>
                <c:pt idx="165">
                  <c:v>67877972</c:v>
                </c:pt>
                <c:pt idx="166">
                  <c:v>200921345</c:v>
                </c:pt>
                <c:pt idx="167">
                  <c:v>56561807</c:v>
                </c:pt>
                <c:pt idx="168">
                  <c:v>58289955</c:v>
                </c:pt>
                <c:pt idx="169">
                  <c:v>64139157</c:v>
                </c:pt>
                <c:pt idx="170">
                  <c:v>132194502</c:v>
                </c:pt>
                <c:pt idx="171">
                  <c:v>74435874</c:v>
                </c:pt>
                <c:pt idx="172">
                  <c:v>68606289</c:v>
                </c:pt>
                <c:pt idx="173">
                  <c:v>75464369</c:v>
                </c:pt>
                <c:pt idx="174">
                  <c:v>157808926</c:v>
                </c:pt>
                <c:pt idx="175">
                  <c:v>92036880</c:v>
                </c:pt>
                <c:pt idx="176">
                  <c:v>99006692</c:v>
                </c:pt>
                <c:pt idx="177">
                  <c:v>100851646</c:v>
                </c:pt>
                <c:pt idx="178">
                  <c:v>109011580</c:v>
                </c:pt>
                <c:pt idx="179">
                  <c:v>114901098</c:v>
                </c:pt>
                <c:pt idx="180">
                  <c:v>102173896</c:v>
                </c:pt>
                <c:pt idx="181">
                  <c:v>107663162</c:v>
                </c:pt>
                <c:pt idx="182">
                  <c:v>98725591</c:v>
                </c:pt>
                <c:pt idx="183">
                  <c:v>105885210</c:v>
                </c:pt>
                <c:pt idx="184">
                  <c:v>104764578</c:v>
                </c:pt>
                <c:pt idx="185">
                  <c:v>80522265</c:v>
                </c:pt>
                <c:pt idx="186">
                  <c:v>70756250</c:v>
                </c:pt>
                <c:pt idx="187">
                  <c:v>60281334</c:v>
                </c:pt>
                <c:pt idx="188">
                  <c:v>62653685</c:v>
                </c:pt>
                <c:pt idx="189">
                  <c:v>53264396</c:v>
                </c:pt>
                <c:pt idx="190">
                  <c:v>35894786</c:v>
                </c:pt>
                <c:pt idx="191">
                  <c:v>24388159</c:v>
                </c:pt>
                <c:pt idx="192">
                  <c:v>23720285</c:v>
                </c:pt>
                <c:pt idx="193">
                  <c:v>33890234</c:v>
                </c:pt>
                <c:pt idx="194">
                  <c:v>4302970</c:v>
                </c:pt>
                <c:pt idx="195">
                  <c:v>13351618</c:v>
                </c:pt>
                <c:pt idx="196">
                  <c:v>15465086</c:v>
                </c:pt>
                <c:pt idx="197">
                  <c:v>10900623</c:v>
                </c:pt>
                <c:pt idx="198">
                  <c:v>18761152</c:v>
                </c:pt>
                <c:pt idx="199">
                  <c:v>15473244</c:v>
                </c:pt>
                <c:pt idx="200">
                  <c:v>15758519</c:v>
                </c:pt>
                <c:pt idx="201">
                  <c:v>17340734</c:v>
                </c:pt>
                <c:pt idx="202">
                  <c:v>46566608</c:v>
                </c:pt>
                <c:pt idx="203">
                  <c:v>58691419</c:v>
                </c:pt>
                <c:pt idx="204">
                  <c:v>67516646</c:v>
                </c:pt>
                <c:pt idx="205">
                  <c:v>73611443</c:v>
                </c:pt>
                <c:pt idx="206">
                  <c:v>85766094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79676413"/>
        <c:axId val="143410019"/>
      </c:lineChart>
      <c:catAx>
        <c:axId val="87967641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3410019"/>
        <c:crosses val="autoZero"/>
        <c:auto val="1"/>
        <c:lblAlgn val="ctr"/>
        <c:lblOffset val="100"/>
        <c:noMultiLvlLbl val="0"/>
      </c:catAx>
      <c:valAx>
        <c:axId val="1434100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7967641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Tycoon计算.xlsx]甘尼森岛!数据透视表12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甘尼森岛!$AB$3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甘尼森岛!$AB$4:$AB$191</c:f>
              <c:numCache>
                <c:formatCode>General</c:formatCode>
                <c:ptCount val="187"/>
                <c:pt idx="1">
                  <c:v>-109585443</c:v>
                </c:pt>
                <c:pt idx="2">
                  <c:v>-215605461</c:v>
                </c:pt>
                <c:pt idx="3">
                  <c:v>-203316561</c:v>
                </c:pt>
                <c:pt idx="4">
                  <c:v>-113477099</c:v>
                </c:pt>
                <c:pt idx="5">
                  <c:v>-117502330</c:v>
                </c:pt>
                <c:pt idx="6">
                  <c:v>-125816090</c:v>
                </c:pt>
                <c:pt idx="7">
                  <c:v>-113830303</c:v>
                </c:pt>
                <c:pt idx="8">
                  <c:v>-124061634</c:v>
                </c:pt>
                <c:pt idx="9">
                  <c:v>-113560584</c:v>
                </c:pt>
                <c:pt idx="10">
                  <c:v>-195221146</c:v>
                </c:pt>
                <c:pt idx="11">
                  <c:v>-128931984</c:v>
                </c:pt>
                <c:pt idx="12">
                  <c:v>-108737756</c:v>
                </c:pt>
                <c:pt idx="13">
                  <c:v>-217004146</c:v>
                </c:pt>
                <c:pt idx="14">
                  <c:v>-195564075</c:v>
                </c:pt>
                <c:pt idx="15">
                  <c:v>-124124568</c:v>
                </c:pt>
                <c:pt idx="16">
                  <c:v>-195096561</c:v>
                </c:pt>
                <c:pt idx="17">
                  <c:v>-125085281</c:v>
                </c:pt>
                <c:pt idx="18">
                  <c:v>-126173146</c:v>
                </c:pt>
                <c:pt idx="19">
                  <c:v>-181501648</c:v>
                </c:pt>
                <c:pt idx="20">
                  <c:v>-118695515</c:v>
                </c:pt>
                <c:pt idx="21">
                  <c:v>-196436165</c:v>
                </c:pt>
                <c:pt idx="22">
                  <c:v>-125500133</c:v>
                </c:pt>
                <c:pt idx="23">
                  <c:v>-125502703</c:v>
                </c:pt>
                <c:pt idx="24">
                  <c:v>-118366715</c:v>
                </c:pt>
                <c:pt idx="25">
                  <c:v>-95999324</c:v>
                </c:pt>
                <c:pt idx="26">
                  <c:v>-144987954</c:v>
                </c:pt>
                <c:pt idx="27">
                  <c:v>-158940120</c:v>
                </c:pt>
                <c:pt idx="28">
                  <c:v>-163737262</c:v>
                </c:pt>
                <c:pt idx="29">
                  <c:v>-137949580</c:v>
                </c:pt>
                <c:pt idx="30">
                  <c:v>-116762531</c:v>
                </c:pt>
                <c:pt idx="31">
                  <c:v>-216431315</c:v>
                </c:pt>
                <c:pt idx="32">
                  <c:v>-193986862</c:v>
                </c:pt>
                <c:pt idx="33">
                  <c:v>-202682081</c:v>
                </c:pt>
                <c:pt idx="34">
                  <c:v>-136509796</c:v>
                </c:pt>
                <c:pt idx="35">
                  <c:v>-225945963</c:v>
                </c:pt>
                <c:pt idx="36">
                  <c:v>-129490687</c:v>
                </c:pt>
                <c:pt idx="37">
                  <c:v>-237352499</c:v>
                </c:pt>
                <c:pt idx="38">
                  <c:v>-120640058</c:v>
                </c:pt>
                <c:pt idx="39">
                  <c:v>-192757715</c:v>
                </c:pt>
                <c:pt idx="40">
                  <c:v>-143754956</c:v>
                </c:pt>
                <c:pt idx="41">
                  <c:v>-233117915</c:v>
                </c:pt>
                <c:pt idx="42">
                  <c:v>-188339465</c:v>
                </c:pt>
                <c:pt idx="43">
                  <c:v>-131322205</c:v>
                </c:pt>
                <c:pt idx="44">
                  <c:v>-213903664</c:v>
                </c:pt>
                <c:pt idx="45">
                  <c:v>-115715765</c:v>
                </c:pt>
                <c:pt idx="46">
                  <c:v>-222175040</c:v>
                </c:pt>
                <c:pt idx="47">
                  <c:v>-120150712</c:v>
                </c:pt>
                <c:pt idx="48">
                  <c:v>-209050012</c:v>
                </c:pt>
                <c:pt idx="49">
                  <c:v>-118757165</c:v>
                </c:pt>
                <c:pt idx="50">
                  <c:v>-231441805</c:v>
                </c:pt>
                <c:pt idx="51">
                  <c:v>-122555062</c:v>
                </c:pt>
                <c:pt idx="52">
                  <c:v>-192043602</c:v>
                </c:pt>
                <c:pt idx="53">
                  <c:v>-111542831</c:v>
                </c:pt>
                <c:pt idx="54">
                  <c:v>-137366474</c:v>
                </c:pt>
                <c:pt idx="55">
                  <c:v>-173533190</c:v>
                </c:pt>
                <c:pt idx="56">
                  <c:v>-134932584</c:v>
                </c:pt>
                <c:pt idx="57">
                  <c:v>-110402306</c:v>
                </c:pt>
                <c:pt idx="58">
                  <c:v>-110833856</c:v>
                </c:pt>
                <c:pt idx="59">
                  <c:v>-220328109</c:v>
                </c:pt>
                <c:pt idx="60">
                  <c:v>-204726806</c:v>
                </c:pt>
                <c:pt idx="61">
                  <c:v>-163301858</c:v>
                </c:pt>
                <c:pt idx="62">
                  <c:v>-122556346</c:v>
                </c:pt>
                <c:pt idx="63">
                  <c:v>-164697974</c:v>
                </c:pt>
                <c:pt idx="64">
                  <c:v>-123136884</c:v>
                </c:pt>
                <c:pt idx="65">
                  <c:v>-193253484</c:v>
                </c:pt>
                <c:pt idx="66">
                  <c:v>-189365680</c:v>
                </c:pt>
                <c:pt idx="67">
                  <c:v>-121944984</c:v>
                </c:pt>
                <c:pt idx="68">
                  <c:v>-133822884</c:v>
                </c:pt>
                <c:pt idx="69">
                  <c:v>-241667999</c:v>
                </c:pt>
                <c:pt idx="70">
                  <c:v>-203645361</c:v>
                </c:pt>
                <c:pt idx="71">
                  <c:v>-203745542</c:v>
                </c:pt>
                <c:pt idx="72">
                  <c:v>-133926918</c:v>
                </c:pt>
                <c:pt idx="73">
                  <c:v>-125488575</c:v>
                </c:pt>
                <c:pt idx="74">
                  <c:v>-231134840</c:v>
                </c:pt>
                <c:pt idx="75">
                  <c:v>-198599052</c:v>
                </c:pt>
                <c:pt idx="76">
                  <c:v>-109769109</c:v>
                </c:pt>
                <c:pt idx="77">
                  <c:v>-144269990</c:v>
                </c:pt>
                <c:pt idx="78">
                  <c:v>-137664450</c:v>
                </c:pt>
                <c:pt idx="79">
                  <c:v>-233659921</c:v>
                </c:pt>
                <c:pt idx="80">
                  <c:v>-193100642</c:v>
                </c:pt>
                <c:pt idx="81">
                  <c:v>-117195364</c:v>
                </c:pt>
                <c:pt idx="82">
                  <c:v>-112751427</c:v>
                </c:pt>
                <c:pt idx="83">
                  <c:v>-110832571</c:v>
                </c:pt>
                <c:pt idx="84">
                  <c:v>-217720827</c:v>
                </c:pt>
                <c:pt idx="85">
                  <c:v>-117594806</c:v>
                </c:pt>
                <c:pt idx="86">
                  <c:v>-138419662</c:v>
                </c:pt>
                <c:pt idx="87">
                  <c:v>-249839193</c:v>
                </c:pt>
                <c:pt idx="88">
                  <c:v>-218795849</c:v>
                </c:pt>
                <c:pt idx="89">
                  <c:v>-182102539</c:v>
                </c:pt>
                <c:pt idx="90">
                  <c:v>-119864296</c:v>
                </c:pt>
                <c:pt idx="91">
                  <c:v>-171401127</c:v>
                </c:pt>
                <c:pt idx="92">
                  <c:v>-158033353</c:v>
                </c:pt>
                <c:pt idx="93">
                  <c:v>-264150983</c:v>
                </c:pt>
                <c:pt idx="94">
                  <c:v>-143120474</c:v>
                </c:pt>
                <c:pt idx="95">
                  <c:v>-213854858</c:v>
                </c:pt>
                <c:pt idx="96">
                  <c:v>-111270543</c:v>
                </c:pt>
                <c:pt idx="97">
                  <c:v>-216415902</c:v>
                </c:pt>
                <c:pt idx="98">
                  <c:v>-117213346</c:v>
                </c:pt>
                <c:pt idx="99">
                  <c:v>-192907987</c:v>
                </c:pt>
                <c:pt idx="100">
                  <c:v>-221919450</c:v>
                </c:pt>
                <c:pt idx="101">
                  <c:v>-225165065</c:v>
                </c:pt>
                <c:pt idx="102">
                  <c:v>-219325010</c:v>
                </c:pt>
                <c:pt idx="103">
                  <c:v>-121057481</c:v>
                </c:pt>
                <c:pt idx="104">
                  <c:v>-221878349</c:v>
                </c:pt>
                <c:pt idx="105">
                  <c:v>-208184342</c:v>
                </c:pt>
                <c:pt idx="106">
                  <c:v>-129727011</c:v>
                </c:pt>
                <c:pt idx="107">
                  <c:v>-142281777</c:v>
                </c:pt>
                <c:pt idx="108">
                  <c:v>-122958356</c:v>
                </c:pt>
                <c:pt idx="109">
                  <c:v>-112427765</c:v>
                </c:pt>
                <c:pt idx="110">
                  <c:v>-197326236</c:v>
                </c:pt>
                <c:pt idx="111">
                  <c:v>-142819931</c:v>
                </c:pt>
                <c:pt idx="112">
                  <c:v>-109203984</c:v>
                </c:pt>
                <c:pt idx="113">
                  <c:v>-124890056</c:v>
                </c:pt>
                <c:pt idx="114">
                  <c:v>-112181165</c:v>
                </c:pt>
                <c:pt idx="115">
                  <c:v>-135361565</c:v>
                </c:pt>
                <c:pt idx="116">
                  <c:v>-244514173</c:v>
                </c:pt>
                <c:pt idx="117">
                  <c:v>-182098686</c:v>
                </c:pt>
                <c:pt idx="118">
                  <c:v>-141906740</c:v>
                </c:pt>
                <c:pt idx="119">
                  <c:v>-238643296</c:v>
                </c:pt>
                <c:pt idx="120">
                  <c:v>-113419303</c:v>
                </c:pt>
                <c:pt idx="121">
                  <c:v>-206211543</c:v>
                </c:pt>
                <c:pt idx="122">
                  <c:v>-160938608</c:v>
                </c:pt>
                <c:pt idx="123">
                  <c:v>-134992949</c:v>
                </c:pt>
                <c:pt idx="124">
                  <c:v>-126406902</c:v>
                </c:pt>
                <c:pt idx="125">
                  <c:v>-174546562</c:v>
                </c:pt>
                <c:pt idx="126">
                  <c:v>-205222574</c:v>
                </c:pt>
                <c:pt idx="127">
                  <c:v>-156742555</c:v>
                </c:pt>
                <c:pt idx="128">
                  <c:v>-92830771</c:v>
                </c:pt>
                <c:pt idx="129">
                  <c:v>-137667018</c:v>
                </c:pt>
                <c:pt idx="130">
                  <c:v>-188291943</c:v>
                </c:pt>
                <c:pt idx="131">
                  <c:v>-114201487</c:v>
                </c:pt>
                <c:pt idx="132">
                  <c:v>-219378955</c:v>
                </c:pt>
                <c:pt idx="133">
                  <c:v>-123050830</c:v>
                </c:pt>
                <c:pt idx="134">
                  <c:v>-114168092</c:v>
                </c:pt>
                <c:pt idx="135">
                  <c:v>-115303480</c:v>
                </c:pt>
                <c:pt idx="136">
                  <c:v>-150727828</c:v>
                </c:pt>
                <c:pt idx="137">
                  <c:v>-256254646</c:v>
                </c:pt>
                <c:pt idx="138">
                  <c:v>-118107271</c:v>
                </c:pt>
                <c:pt idx="139">
                  <c:v>-219503539</c:v>
                </c:pt>
                <c:pt idx="140">
                  <c:v>-116211533</c:v>
                </c:pt>
                <c:pt idx="141">
                  <c:v>-171302230</c:v>
                </c:pt>
                <c:pt idx="142">
                  <c:v>-207756645</c:v>
                </c:pt>
                <c:pt idx="143">
                  <c:v>-125424355</c:v>
                </c:pt>
                <c:pt idx="144">
                  <c:v>-117824709</c:v>
                </c:pt>
                <c:pt idx="145">
                  <c:v>-137568121</c:v>
                </c:pt>
                <c:pt idx="146">
                  <c:v>-192047455</c:v>
                </c:pt>
                <c:pt idx="147">
                  <c:v>-113427009</c:v>
                </c:pt>
                <c:pt idx="148">
                  <c:v>-96462984</c:v>
                </c:pt>
                <c:pt idx="149">
                  <c:v>-134705249</c:v>
                </c:pt>
                <c:pt idx="150">
                  <c:v>-129449587</c:v>
                </c:pt>
                <c:pt idx="151">
                  <c:v>-236978746</c:v>
                </c:pt>
                <c:pt idx="152">
                  <c:v>-175995337</c:v>
                </c:pt>
                <c:pt idx="153">
                  <c:v>-170416011</c:v>
                </c:pt>
                <c:pt idx="154">
                  <c:v>-145912706</c:v>
                </c:pt>
                <c:pt idx="155">
                  <c:v>-224603793</c:v>
                </c:pt>
                <c:pt idx="156">
                  <c:v>-138909009</c:v>
                </c:pt>
                <c:pt idx="157">
                  <c:v>-233894962</c:v>
                </c:pt>
                <c:pt idx="158">
                  <c:v>-116631524</c:v>
                </c:pt>
                <c:pt idx="159">
                  <c:v>-120056953</c:v>
                </c:pt>
                <c:pt idx="160">
                  <c:v>-211997653</c:v>
                </c:pt>
                <c:pt idx="161">
                  <c:v>-190592258</c:v>
                </c:pt>
                <c:pt idx="162">
                  <c:v>-138833230</c:v>
                </c:pt>
                <c:pt idx="163">
                  <c:v>-210083933</c:v>
                </c:pt>
                <c:pt idx="164">
                  <c:v>-118378274</c:v>
                </c:pt>
                <c:pt idx="165">
                  <c:v>-127181381</c:v>
                </c:pt>
                <c:pt idx="166">
                  <c:v>-190711706</c:v>
                </c:pt>
                <c:pt idx="167">
                  <c:v>-137783896</c:v>
                </c:pt>
                <c:pt idx="168">
                  <c:v>-232736455</c:v>
                </c:pt>
                <c:pt idx="169">
                  <c:v>-139754128</c:v>
                </c:pt>
                <c:pt idx="170">
                  <c:v>-246589724</c:v>
                </c:pt>
                <c:pt idx="171">
                  <c:v>-182865458</c:v>
                </c:pt>
                <c:pt idx="172">
                  <c:v>-120692718</c:v>
                </c:pt>
                <c:pt idx="173">
                  <c:v>-193939340</c:v>
                </c:pt>
                <c:pt idx="174">
                  <c:v>-344726249</c:v>
                </c:pt>
                <c:pt idx="175">
                  <c:v>-115417790</c:v>
                </c:pt>
                <c:pt idx="176">
                  <c:v>-126066542</c:v>
                </c:pt>
                <c:pt idx="177">
                  <c:v>-125713339</c:v>
                </c:pt>
                <c:pt idx="178">
                  <c:v>-111608334</c:v>
                </c:pt>
                <c:pt idx="179">
                  <c:v>-219829771</c:v>
                </c:pt>
                <c:pt idx="180">
                  <c:v>-131482753</c:v>
                </c:pt>
                <c:pt idx="181">
                  <c:v>-120406303</c:v>
                </c:pt>
                <c:pt idx="182">
                  <c:v>-152338434</c:v>
                </c:pt>
                <c:pt idx="183">
                  <c:v>-135299915</c:v>
                </c:pt>
                <c:pt idx="184">
                  <c:v>-119947781</c:v>
                </c:pt>
                <c:pt idx="185">
                  <c:v>-208534977</c:v>
                </c:pt>
                <c:pt idx="186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甘尼森岛!$AC$3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甘尼森岛!$AC$4:$AC$191</c:f>
              <c:numCache>
                <c:formatCode>General</c:formatCode>
                <c:ptCount val="1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191082258</c:v>
                </c:pt>
                <c:pt idx="14">
                  <c:v>19864018</c:v>
                </c:pt>
                <c:pt idx="15">
                  <c:v>8938967</c:v>
                </c:pt>
                <c:pt idx="16">
                  <c:v>10165066</c:v>
                </c:pt>
                <c:pt idx="17">
                  <c:v>468216</c:v>
                </c:pt>
                <c:pt idx="18">
                  <c:v>6082248</c:v>
                </c:pt>
                <c:pt idx="19">
                  <c:v>12866194</c:v>
                </c:pt>
                <c:pt idx="20">
                  <c:v>15872512</c:v>
                </c:pt>
                <c:pt idx="21">
                  <c:v>14682610</c:v>
                </c:pt>
                <c:pt idx="22">
                  <c:v>7011639</c:v>
                </c:pt>
                <c:pt idx="23">
                  <c:v>14719430</c:v>
                </c:pt>
                <c:pt idx="24">
                  <c:v>17543891</c:v>
                </c:pt>
                <c:pt idx="25">
                  <c:v>4826112</c:v>
                </c:pt>
                <c:pt idx="26">
                  <c:v>-41193791</c:v>
                </c:pt>
                <c:pt idx="27">
                  <c:v>25386064</c:v>
                </c:pt>
                <c:pt idx="28">
                  <c:v>86838559</c:v>
                </c:pt>
                <c:pt idx="29">
                  <c:v>24127820</c:v>
                </c:pt>
                <c:pt idx="30">
                  <c:v>18241292</c:v>
                </c:pt>
                <c:pt idx="31">
                  <c:v>34937298</c:v>
                </c:pt>
                <c:pt idx="32">
                  <c:v>14719292</c:v>
                </c:pt>
                <c:pt idx="33">
                  <c:v>14240997</c:v>
                </c:pt>
                <c:pt idx="34">
                  <c:v>15443104</c:v>
                </c:pt>
                <c:pt idx="35">
                  <c:v>22427216</c:v>
                </c:pt>
                <c:pt idx="36">
                  <c:v>15698271</c:v>
                </c:pt>
                <c:pt idx="37">
                  <c:v>33701540</c:v>
                </c:pt>
                <c:pt idx="38">
                  <c:v>12750587</c:v>
                </c:pt>
                <c:pt idx="39">
                  <c:v>19212788</c:v>
                </c:pt>
                <c:pt idx="40">
                  <c:v>12820771</c:v>
                </c:pt>
                <c:pt idx="41">
                  <c:v>24068687</c:v>
                </c:pt>
                <c:pt idx="42">
                  <c:v>8823953</c:v>
                </c:pt>
                <c:pt idx="43">
                  <c:v>4792050</c:v>
                </c:pt>
                <c:pt idx="44">
                  <c:v>20131019</c:v>
                </c:pt>
                <c:pt idx="45">
                  <c:v>20245408</c:v>
                </c:pt>
                <c:pt idx="46">
                  <c:v>22378155</c:v>
                </c:pt>
                <c:pt idx="47">
                  <c:v>16992638</c:v>
                </c:pt>
                <c:pt idx="48">
                  <c:v>33825359</c:v>
                </c:pt>
                <c:pt idx="49">
                  <c:v>6612820</c:v>
                </c:pt>
                <c:pt idx="50">
                  <c:v>20159052</c:v>
                </c:pt>
                <c:pt idx="51">
                  <c:v>12270138</c:v>
                </c:pt>
                <c:pt idx="52">
                  <c:v>19149686</c:v>
                </c:pt>
                <c:pt idx="53">
                  <c:v>12201384</c:v>
                </c:pt>
                <c:pt idx="54">
                  <c:v>14443878</c:v>
                </c:pt>
                <c:pt idx="55">
                  <c:v>19860518</c:v>
                </c:pt>
                <c:pt idx="56">
                  <c:v>23019576</c:v>
                </c:pt>
                <c:pt idx="57">
                  <c:v>281110</c:v>
                </c:pt>
                <c:pt idx="58">
                  <c:v>-1480191</c:v>
                </c:pt>
                <c:pt idx="59">
                  <c:v>7498838</c:v>
                </c:pt>
                <c:pt idx="60">
                  <c:v>13985293</c:v>
                </c:pt>
                <c:pt idx="61">
                  <c:v>12692546</c:v>
                </c:pt>
                <c:pt idx="62">
                  <c:v>11906341</c:v>
                </c:pt>
                <c:pt idx="63">
                  <c:v>#N/A</c:v>
                </c:pt>
                <c:pt idx="64">
                  <c:v>#N/A</c:v>
                </c:pt>
                <c:pt idx="65">
                  <c:v>-193253484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52501986</c:v>
                </c:pt>
                <c:pt idx="70">
                  <c:v>#N/A</c:v>
                </c:pt>
                <c:pt idx="71">
                  <c:v>#N/A</c:v>
                </c:pt>
                <c:pt idx="72">
                  <c:v>102979377</c:v>
                </c:pt>
                <c:pt idx="73">
                  <c:v>7523819</c:v>
                </c:pt>
                <c:pt idx="74">
                  <c:v>20612263</c:v>
                </c:pt>
                <c:pt idx="75">
                  <c:v>29736381</c:v>
                </c:pt>
                <c:pt idx="76">
                  <c:v>3431384</c:v>
                </c:pt>
                <c:pt idx="77">
                  <c:v>9917685</c:v>
                </c:pt>
                <c:pt idx="78">
                  <c:v>24487011</c:v>
                </c:pt>
                <c:pt idx="79">
                  <c:v>32785162</c:v>
                </c:pt>
                <c:pt idx="80">
                  <c:v>14396652</c:v>
                </c:pt>
                <c:pt idx="81">
                  <c:v>2356840</c:v>
                </c:pt>
                <c:pt idx="82">
                  <c:v>6816689</c:v>
                </c:pt>
                <c:pt idx="83">
                  <c:v>5745594</c:v>
                </c:pt>
                <c:pt idx="84">
                  <c:v>17011244</c:v>
                </c:pt>
                <c:pt idx="85">
                  <c:v>3080768</c:v>
                </c:pt>
                <c:pt idx="86">
                  <c:v>-303613</c:v>
                </c:pt>
                <c:pt idx="87">
                  <c:v>8293723</c:v>
                </c:pt>
                <c:pt idx="88">
                  <c:v>12870043</c:v>
                </c:pt>
                <c:pt idx="89">
                  <c:v>3167561</c:v>
                </c:pt>
                <c:pt idx="90">
                  <c:v>4266844</c:v>
                </c:pt>
                <c:pt idx="91">
                  <c:v>342738</c:v>
                </c:pt>
                <c:pt idx="92">
                  <c:v>25960988</c:v>
                </c:pt>
                <c:pt idx="93">
                  <c:v>23357346</c:v>
                </c:pt>
                <c:pt idx="94">
                  <c:v>18205505</c:v>
                </c:pt>
                <c:pt idx="95">
                  <c:v>33314326</c:v>
                </c:pt>
                <c:pt idx="96">
                  <c:v>222270</c:v>
                </c:pt>
                <c:pt idx="97">
                  <c:v>9849300</c:v>
                </c:pt>
                <c:pt idx="98">
                  <c:v>18899062</c:v>
                </c:pt>
                <c:pt idx="99">
                  <c:v>24124439</c:v>
                </c:pt>
                <c:pt idx="100">
                  <c:v>7221397</c:v>
                </c:pt>
                <c:pt idx="101">
                  <c:v>6794266</c:v>
                </c:pt>
                <c:pt idx="102">
                  <c:v>21246525</c:v>
                </c:pt>
                <c:pt idx="103">
                  <c:v>5197619</c:v>
                </c:pt>
                <c:pt idx="104">
                  <c:v>6365820</c:v>
                </c:pt>
                <c:pt idx="105">
                  <c:v>13486334</c:v>
                </c:pt>
                <c:pt idx="106">
                  <c:v>#N/A</c:v>
                </c:pt>
                <c:pt idx="107">
                  <c:v>#N/A</c:v>
                </c:pt>
                <c:pt idx="108">
                  <c:v>-122958356</c:v>
                </c:pt>
                <c:pt idx="109">
                  <c:v>#N/A</c:v>
                </c:pt>
                <c:pt idx="110">
                  <c:v>355581478</c:v>
                </c:pt>
                <c:pt idx="111">
                  <c:v>64687100</c:v>
                </c:pt>
                <c:pt idx="112">
                  <c:v>19005554</c:v>
                </c:pt>
                <c:pt idx="113">
                  <c:v>4934734</c:v>
                </c:pt>
                <c:pt idx="114">
                  <c:v>8746119</c:v>
                </c:pt>
                <c:pt idx="115">
                  <c:v>20255910</c:v>
                </c:pt>
                <c:pt idx="116">
                  <c:v>32410664</c:v>
                </c:pt>
                <c:pt idx="117">
                  <c:v>17840294</c:v>
                </c:pt>
                <c:pt idx="118">
                  <c:v>-1346325</c:v>
                </c:pt>
                <c:pt idx="119">
                  <c:v>13383039</c:v>
                </c:pt>
                <c:pt idx="120">
                  <c:v>15669752</c:v>
                </c:pt>
                <c:pt idx="121">
                  <c:v>29284239</c:v>
                </c:pt>
                <c:pt idx="122">
                  <c:v>22067608</c:v>
                </c:pt>
                <c:pt idx="123">
                  <c:v>23513823</c:v>
                </c:pt>
                <c:pt idx="124">
                  <c:v>16568499</c:v>
                </c:pt>
                <c:pt idx="125">
                  <c:v>18441957</c:v>
                </c:pt>
                <c:pt idx="126">
                  <c:v>9557430</c:v>
                </c:pt>
                <c:pt idx="127">
                  <c:v>15432360</c:v>
                </c:pt>
                <c:pt idx="128">
                  <c:v>11431525</c:v>
                </c:pt>
                <c:pt idx="129">
                  <c:v>15166855</c:v>
                </c:pt>
                <c:pt idx="130">
                  <c:v>16434523</c:v>
                </c:pt>
                <c:pt idx="131">
                  <c:v>13753810</c:v>
                </c:pt>
                <c:pt idx="132">
                  <c:v>15287902</c:v>
                </c:pt>
                <c:pt idx="133">
                  <c:v>15418700</c:v>
                </c:pt>
                <c:pt idx="134">
                  <c:v>13476455</c:v>
                </c:pt>
                <c:pt idx="135">
                  <c:v>17435555</c:v>
                </c:pt>
                <c:pt idx="136">
                  <c:v>26239238</c:v>
                </c:pt>
                <c:pt idx="137">
                  <c:v>39351560</c:v>
                </c:pt>
                <c:pt idx="138">
                  <c:v>-118107271</c:v>
                </c:pt>
                <c:pt idx="139">
                  <c:v>390413</c:v>
                </c:pt>
                <c:pt idx="140">
                  <c:v>8205522</c:v>
                </c:pt>
                <c:pt idx="141">
                  <c:v>6687076</c:v>
                </c:pt>
                <c:pt idx="142">
                  <c:v>-42085396</c:v>
                </c:pt>
                <c:pt idx="143">
                  <c:v>14316688</c:v>
                </c:pt>
                <c:pt idx="144">
                  <c:v>923947</c:v>
                </c:pt>
                <c:pt idx="145">
                  <c:v>14668299</c:v>
                </c:pt>
                <c:pt idx="146">
                  <c:v>31408694</c:v>
                </c:pt>
                <c:pt idx="147">
                  <c:v>10814900</c:v>
                </c:pt>
                <c:pt idx="148">
                  <c:v>13523809</c:v>
                </c:pt>
                <c:pt idx="149">
                  <c:v>10784001</c:v>
                </c:pt>
                <c:pt idx="150">
                  <c:v>337680</c:v>
                </c:pt>
                <c:pt idx="151">
                  <c:v>17572398</c:v>
                </c:pt>
                <c:pt idx="152">
                  <c:v>27913833</c:v>
                </c:pt>
                <c:pt idx="153">
                  <c:v>24494670</c:v>
                </c:pt>
                <c:pt idx="154">
                  <c:v>8781192</c:v>
                </c:pt>
                <c:pt idx="155">
                  <c:v>7519119</c:v>
                </c:pt>
                <c:pt idx="156">
                  <c:v>2700533</c:v>
                </c:pt>
                <c:pt idx="157">
                  <c:v>1894661</c:v>
                </c:pt>
                <c:pt idx="158">
                  <c:v>15247466</c:v>
                </c:pt>
                <c:pt idx="159">
                  <c:v>10424091</c:v>
                </c:pt>
                <c:pt idx="160">
                  <c:v>16138295</c:v>
                </c:pt>
                <c:pt idx="161">
                  <c:v>19497938</c:v>
                </c:pt>
                <c:pt idx="162">
                  <c:v>121466</c:v>
                </c:pt>
                <c:pt idx="163">
                  <c:v>5295160</c:v>
                </c:pt>
                <c:pt idx="164">
                  <c:v>6974833</c:v>
                </c:pt>
                <c:pt idx="165">
                  <c:v>12647832</c:v>
                </c:pt>
                <c:pt idx="166">
                  <c:v>14467825</c:v>
                </c:pt>
                <c:pt idx="167">
                  <c:v>22113138</c:v>
                </c:pt>
                <c:pt idx="168">
                  <c:v>25235405</c:v>
                </c:pt>
                <c:pt idx="169">
                  <c:v>16428275</c:v>
                </c:pt>
                <c:pt idx="170">
                  <c:v>30827531</c:v>
                </c:pt>
                <c:pt idx="171">
                  <c:v>14187162</c:v>
                </c:pt>
                <c:pt idx="172">
                  <c:v>1673174</c:v>
                </c:pt>
                <c:pt idx="173">
                  <c:v>7352615</c:v>
                </c:pt>
                <c:pt idx="174">
                  <c:v>-20714933</c:v>
                </c:pt>
                <c:pt idx="175">
                  <c:v>112461207</c:v>
                </c:pt>
                <c:pt idx="176">
                  <c:v>660345</c:v>
                </c:pt>
                <c:pt idx="177">
                  <c:v>3899997</c:v>
                </c:pt>
                <c:pt idx="178">
                  <c:v>4718877</c:v>
                </c:pt>
                <c:pt idx="179">
                  <c:v>20428017</c:v>
                </c:pt>
                <c:pt idx="180">
                  <c:v>#N/A</c:v>
                </c:pt>
                <c:pt idx="181">
                  <c:v>8843961</c:v>
                </c:pt>
                <c:pt idx="182">
                  <c:v>18567122</c:v>
                </c:pt>
                <c:pt idx="183">
                  <c:v>19713039</c:v>
                </c:pt>
                <c:pt idx="184">
                  <c:v>12968763</c:v>
                </c:pt>
                <c:pt idx="185">
                  <c:v>13965884</c:v>
                </c:pt>
                <c:pt idx="186">
                  <c:v>18892632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甘尼森岛!$AD$3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甘尼森岛!$AA$4:$AA$191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甘尼森岛!$AD$4:$AD$191</c:f>
              <c:numCache>
                <c:formatCode>General</c:formatCode>
                <c:ptCount val="187"/>
                <c:pt idx="1">
                  <c:v>-552535554</c:v>
                </c:pt>
                <c:pt idx="2">
                  <c:v>-658555572</c:v>
                </c:pt>
                <c:pt idx="3">
                  <c:v>-755852115</c:v>
                </c:pt>
                <c:pt idx="4">
                  <c:v>-869329214</c:v>
                </c:pt>
                <c:pt idx="5">
                  <c:v>-858626517</c:v>
                </c:pt>
                <c:pt idx="6">
                  <c:v>-876822257</c:v>
                </c:pt>
                <c:pt idx="7">
                  <c:v>-887849901</c:v>
                </c:pt>
                <c:pt idx="8">
                  <c:v>-884448876</c:v>
                </c:pt>
                <c:pt idx="9">
                  <c:v>-998009460</c:v>
                </c:pt>
                <c:pt idx="10">
                  <c:v>-1079670022</c:v>
                </c:pt>
                <c:pt idx="11">
                  <c:v>-1111305463</c:v>
                </c:pt>
                <c:pt idx="12">
                  <c:v>-1106566120</c:v>
                </c:pt>
                <c:pt idx="13">
                  <c:v>-712384360</c:v>
                </c:pt>
                <c:pt idx="14">
                  <c:v>-569935973</c:v>
                </c:pt>
                <c:pt idx="15">
                  <c:v>-447166703</c:v>
                </c:pt>
                <c:pt idx="16">
                  <c:v>-321878970</c:v>
                </c:pt>
                <c:pt idx="17">
                  <c:v>-207850170</c:v>
                </c:pt>
                <c:pt idx="18">
                  <c:v>-115750734</c:v>
                </c:pt>
                <c:pt idx="19">
                  <c:v>-108501648</c:v>
                </c:pt>
                <c:pt idx="20">
                  <c:v>122976325</c:v>
                </c:pt>
                <c:pt idx="21">
                  <c:v>63886579</c:v>
                </c:pt>
                <c:pt idx="22">
                  <c:v>54265921</c:v>
                </c:pt>
                <c:pt idx="23">
                  <c:v>60046384</c:v>
                </c:pt>
                <c:pt idx="24">
                  <c:v>76364176</c:v>
                </c:pt>
                <c:pt idx="25">
                  <c:v>76365446</c:v>
                </c:pt>
                <c:pt idx="26">
                  <c:v>29089407</c:v>
                </c:pt>
                <c:pt idx="27">
                  <c:v>85629578</c:v>
                </c:pt>
                <c:pt idx="28">
                  <c:v>90200958</c:v>
                </c:pt>
                <c:pt idx="29">
                  <c:v>109363828</c:v>
                </c:pt>
                <c:pt idx="30">
                  <c:v>122641026</c:v>
                </c:pt>
                <c:pt idx="31">
                  <c:v>127079889</c:v>
                </c:pt>
                <c:pt idx="32">
                  <c:v>107559284</c:v>
                </c:pt>
                <c:pt idx="33">
                  <c:v>117491051</c:v>
                </c:pt>
                <c:pt idx="34">
                  <c:v>175587778</c:v>
                </c:pt>
                <c:pt idx="35">
                  <c:v>114532203</c:v>
                </c:pt>
                <c:pt idx="36">
                  <c:v>97377953</c:v>
                </c:pt>
                <c:pt idx="37">
                  <c:v>105307051</c:v>
                </c:pt>
                <c:pt idx="38">
                  <c:v>99806346</c:v>
                </c:pt>
                <c:pt idx="39">
                  <c:v>89580143</c:v>
                </c:pt>
                <c:pt idx="40">
                  <c:v>104377628</c:v>
                </c:pt>
                <c:pt idx="41">
                  <c:v>99407833</c:v>
                </c:pt>
                <c:pt idx="42">
                  <c:v>78422324</c:v>
                </c:pt>
                <c:pt idx="43">
                  <c:v>79348704</c:v>
                </c:pt>
                <c:pt idx="44">
                  <c:v>80183803</c:v>
                </c:pt>
                <c:pt idx="45">
                  <c:v>82428340</c:v>
                </c:pt>
                <c:pt idx="46">
                  <c:v>71818102</c:v>
                </c:pt>
                <c:pt idx="47">
                  <c:v>82340937</c:v>
                </c:pt>
                <c:pt idx="48">
                  <c:v>86352887</c:v>
                </c:pt>
                <c:pt idx="49">
                  <c:v>81817791</c:v>
                </c:pt>
                <c:pt idx="50">
                  <c:v>96493585</c:v>
                </c:pt>
                <c:pt idx="51">
                  <c:v>105166074</c:v>
                </c:pt>
                <c:pt idx="52">
                  <c:v>95512252</c:v>
                </c:pt>
                <c:pt idx="53">
                  <c:v>87468228</c:v>
                </c:pt>
                <c:pt idx="54">
                  <c:v>99779359</c:v>
                </c:pt>
                <c:pt idx="55">
                  <c:v>92977490</c:v>
                </c:pt>
                <c:pt idx="56">
                  <c:v>99164345</c:v>
                </c:pt>
                <c:pt idx="57">
                  <c:v>92732635</c:v>
                </c:pt>
                <c:pt idx="58">
                  <c:v>77806212</c:v>
                </c:pt>
                <c:pt idx="59">
                  <c:v>74515103</c:v>
                </c:pt>
                <c:pt idx="60">
                  <c:v>72641819</c:v>
                </c:pt>
                <c:pt idx="61">
                  <c:v>68358852</c:v>
                </c:pt>
                <c:pt idx="62">
                  <c:v>64636993</c:v>
                </c:pt>
                <c:pt idx="63">
                  <c:v>-50334372</c:v>
                </c:pt>
                <c:pt idx="64">
                  <c:v>-220140028</c:v>
                </c:pt>
                <c:pt idx="65">
                  <c:v>-320326247</c:v>
                </c:pt>
                <c:pt idx="66">
                  <c:v>42712125</c:v>
                </c:pt>
                <c:pt idx="67">
                  <c:v>-88211888</c:v>
                </c:pt>
                <c:pt idx="68">
                  <c:v>67128949</c:v>
                </c:pt>
                <c:pt idx="69">
                  <c:v>-53408712</c:v>
                </c:pt>
                <c:pt idx="70">
                  <c:v>87256735</c:v>
                </c:pt>
                <c:pt idx="71">
                  <c:v>137529740</c:v>
                </c:pt>
                <c:pt idx="72">
                  <c:v>333857492</c:v>
                </c:pt>
                <c:pt idx="73">
                  <c:v>441286420</c:v>
                </c:pt>
                <c:pt idx="74">
                  <c:v>92816683</c:v>
                </c:pt>
                <c:pt idx="75">
                  <c:v>231409604</c:v>
                </c:pt>
                <c:pt idx="76">
                  <c:v>74493887</c:v>
                </c:pt>
                <c:pt idx="77">
                  <c:v>188225655</c:v>
                </c:pt>
                <c:pt idx="78">
                  <c:v>141616725</c:v>
                </c:pt>
                <c:pt idx="79">
                  <c:v>182342776</c:v>
                </c:pt>
                <c:pt idx="80">
                  <c:v>85461900</c:v>
                </c:pt>
                <c:pt idx="81">
                  <c:v>80294921</c:v>
                </c:pt>
                <c:pt idx="82">
                  <c:v>74023166</c:v>
                </c:pt>
                <c:pt idx="83">
                  <c:v>63720471</c:v>
                </c:pt>
                <c:pt idx="84">
                  <c:v>68741324</c:v>
                </c:pt>
                <c:pt idx="85">
                  <c:v>68149204</c:v>
                </c:pt>
                <c:pt idx="86">
                  <c:v>43358580</c:v>
                </c:pt>
                <c:pt idx="87">
                  <c:v>44027244</c:v>
                </c:pt>
                <c:pt idx="88">
                  <c:v>39571496</c:v>
                </c:pt>
                <c:pt idx="89">
                  <c:v>32449073</c:v>
                </c:pt>
                <c:pt idx="90">
                  <c:v>35820140</c:v>
                </c:pt>
                <c:pt idx="91">
                  <c:v>29590679</c:v>
                </c:pt>
                <c:pt idx="92">
                  <c:v>44286017</c:v>
                </c:pt>
                <c:pt idx="93">
                  <c:v>38601607</c:v>
                </c:pt>
                <c:pt idx="94">
                  <c:v>57952125</c:v>
                </c:pt>
                <c:pt idx="95">
                  <c:v>63622210</c:v>
                </c:pt>
                <c:pt idx="96">
                  <c:v>59571773</c:v>
                </c:pt>
                <c:pt idx="97">
                  <c:v>66863710</c:v>
                </c:pt>
                <c:pt idx="98">
                  <c:v>84936167</c:v>
                </c:pt>
                <c:pt idx="99">
                  <c:v>95150015</c:v>
                </c:pt>
                <c:pt idx="100">
                  <c:v>66680443</c:v>
                </c:pt>
                <c:pt idx="101">
                  <c:v>78586935</c:v>
                </c:pt>
                <c:pt idx="102">
                  <c:v>71483705</c:v>
                </c:pt>
                <c:pt idx="103">
                  <c:v>62413903</c:v>
                </c:pt>
                <c:pt idx="104">
                  <c:v>63359834</c:v>
                </c:pt>
                <c:pt idx="105">
                  <c:v>61546333</c:v>
                </c:pt>
                <c:pt idx="106">
                  <c:v>-57980187</c:v>
                </c:pt>
                <c:pt idx="107">
                  <c:v>-146238139</c:v>
                </c:pt>
                <c:pt idx="108">
                  <c:v>-266687911</c:v>
                </c:pt>
                <c:pt idx="109">
                  <c:v>71912726</c:v>
                </c:pt>
                <c:pt idx="110">
                  <c:v>67647042</c:v>
                </c:pt>
                <c:pt idx="111">
                  <c:v>75438570</c:v>
                </c:pt>
                <c:pt idx="112">
                  <c:v>93275923</c:v>
                </c:pt>
                <c:pt idx="113">
                  <c:v>127270780</c:v>
                </c:pt>
                <c:pt idx="114">
                  <c:v>199770705</c:v>
                </c:pt>
                <c:pt idx="115">
                  <c:v>298554586</c:v>
                </c:pt>
                <c:pt idx="116">
                  <c:v>433667696</c:v>
                </c:pt>
                <c:pt idx="117">
                  <c:v>135469711</c:v>
                </c:pt>
                <c:pt idx="118">
                  <c:v>82425433</c:v>
                </c:pt>
                <c:pt idx="119">
                  <c:v>84165650</c:v>
                </c:pt>
                <c:pt idx="120">
                  <c:v>80829848</c:v>
                </c:pt>
                <c:pt idx="121">
                  <c:v>89509601</c:v>
                </c:pt>
                <c:pt idx="122">
                  <c:v>96323019</c:v>
                </c:pt>
                <c:pt idx="123">
                  <c:v>99580932</c:v>
                </c:pt>
                <c:pt idx="124">
                  <c:v>97117965</c:v>
                </c:pt>
                <c:pt idx="125">
                  <c:v>105341566</c:v>
                </c:pt>
                <c:pt idx="126">
                  <c:v>106043172</c:v>
                </c:pt>
                <c:pt idx="127">
                  <c:v>106746168</c:v>
                </c:pt>
                <c:pt idx="128">
                  <c:v>92226180</c:v>
                </c:pt>
                <c:pt idx="129">
                  <c:v>99916866</c:v>
                </c:pt>
                <c:pt idx="130">
                  <c:v>90157056</c:v>
                </c:pt>
                <c:pt idx="131">
                  <c:v>75238072</c:v>
                </c:pt>
                <c:pt idx="132">
                  <c:v>68532356</c:v>
                </c:pt>
                <c:pt idx="133">
                  <c:v>73748907</c:v>
                </c:pt>
                <c:pt idx="134">
                  <c:v>91916299</c:v>
                </c:pt>
                <c:pt idx="135">
                  <c:v>90095461</c:v>
                </c:pt>
                <c:pt idx="136">
                  <c:v>104514558</c:v>
                </c:pt>
                <c:pt idx="137">
                  <c:v>106023986</c:v>
                </c:pt>
                <c:pt idx="138">
                  <c:v>-16914914</c:v>
                </c:pt>
                <c:pt idx="139">
                  <c:v>87828960</c:v>
                </c:pt>
                <c:pt idx="140">
                  <c:v>83127261</c:v>
                </c:pt>
                <c:pt idx="141">
                  <c:v>77679386</c:v>
                </c:pt>
                <c:pt idx="142">
                  <c:v>19473621</c:v>
                </c:pt>
                <c:pt idx="143">
                  <c:v>73655024</c:v>
                </c:pt>
                <c:pt idx="144">
                  <c:v>49376428</c:v>
                </c:pt>
                <c:pt idx="145">
                  <c:v>51503968</c:v>
                </c:pt>
                <c:pt idx="146">
                  <c:v>185780071</c:v>
                </c:pt>
                <c:pt idx="147">
                  <c:v>78097287</c:v>
                </c:pt>
                <c:pt idx="148">
                  <c:v>84127232</c:v>
                </c:pt>
                <c:pt idx="149">
                  <c:v>83520392</c:v>
                </c:pt>
                <c:pt idx="150">
                  <c:v>137334309</c:v>
                </c:pt>
                <c:pt idx="151">
                  <c:v>85739407</c:v>
                </c:pt>
                <c:pt idx="152">
                  <c:v>95494575</c:v>
                </c:pt>
                <c:pt idx="153">
                  <c:v>94070268</c:v>
                </c:pt>
                <c:pt idx="154">
                  <c:v>135770156</c:v>
                </c:pt>
                <c:pt idx="155">
                  <c:v>69965699</c:v>
                </c:pt>
                <c:pt idx="156">
                  <c:v>61911221</c:v>
                </c:pt>
                <c:pt idx="157">
                  <c:v>51480848</c:v>
                </c:pt>
                <c:pt idx="158">
                  <c:v>66390634</c:v>
                </c:pt>
                <c:pt idx="159">
                  <c:v>59580007</c:v>
                </c:pt>
                <c:pt idx="160">
                  <c:v>53412057</c:v>
                </c:pt>
                <c:pt idx="161">
                  <c:v>54583275</c:v>
                </c:pt>
                <c:pt idx="162">
                  <c:v>45923549</c:v>
                </c:pt>
                <c:pt idx="163">
                  <c:v>54792177</c:v>
                </c:pt>
                <c:pt idx="164">
                  <c:v>59066477</c:v>
                </c:pt>
                <c:pt idx="165">
                  <c:v>70354826</c:v>
                </c:pt>
                <c:pt idx="166">
                  <c:v>59092708</c:v>
                </c:pt>
                <c:pt idx="167">
                  <c:v>70781755</c:v>
                </c:pt>
                <c:pt idx="168">
                  <c:v>65822239</c:v>
                </c:pt>
                <c:pt idx="169">
                  <c:v>68401498</c:v>
                </c:pt>
                <c:pt idx="170">
                  <c:v>85112149</c:v>
                </c:pt>
                <c:pt idx="171">
                  <c:v>74239839</c:v>
                </c:pt>
                <c:pt idx="172">
                  <c:v>71991841</c:v>
                </c:pt>
                <c:pt idx="173">
                  <c:v>66696624</c:v>
                </c:pt>
                <c:pt idx="174">
                  <c:v>36809083</c:v>
                </c:pt>
                <c:pt idx="175">
                  <c:v>27640025</c:v>
                </c:pt>
                <c:pt idx="176">
                  <c:v>25178103</c:v>
                </c:pt>
                <c:pt idx="177">
                  <c:v>12039328</c:v>
                </c:pt>
                <c:pt idx="178">
                  <c:v>2358949</c:v>
                </c:pt>
                <c:pt idx="179">
                  <c:v>18280183</c:v>
                </c:pt>
                <c:pt idx="180">
                  <c:v>35044205</c:v>
                </c:pt>
                <c:pt idx="181">
                  <c:v>36535551</c:v>
                </c:pt>
                <c:pt idx="182">
                  <c:v>74616889</c:v>
                </c:pt>
                <c:pt idx="183">
                  <c:v>81385848</c:v>
                </c:pt>
                <c:pt idx="184">
                  <c:v>93694266</c:v>
                </c:pt>
                <c:pt idx="185">
                  <c:v>91401887</c:v>
                </c:pt>
                <c:pt idx="186">
                  <c:v>105575642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583519"/>
        <c:axId val="596079128"/>
      </c:lineChart>
      <c:catAx>
        <c:axId val="8658351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6079128"/>
        <c:crosses val="autoZero"/>
        <c:auto val="1"/>
        <c:lblAlgn val="ctr"/>
        <c:lblOffset val="100"/>
        <c:noMultiLvlLbl val="0"/>
      </c:catAx>
      <c:valAx>
        <c:axId val="5960791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5835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Tycoon计算.xlsx]斯壮结!数据透视表14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斯壮结!$AB$3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斯壮结!$AB$4:$AB$191</c:f>
              <c:numCache>
                <c:formatCode>General</c:formatCode>
                <c:ptCount val="187"/>
                <c:pt idx="1">
                  <c:v>-104367371</c:v>
                </c:pt>
                <c:pt idx="2">
                  <c:v>-205339090</c:v>
                </c:pt>
                <c:pt idx="3">
                  <c:v>-193635344</c:v>
                </c:pt>
                <c:pt idx="4">
                  <c:v>-108074943</c:v>
                </c:pt>
                <c:pt idx="5">
                  <c:v>-111908507</c:v>
                </c:pt>
                <c:pt idx="6">
                  <c:v>-119825172</c:v>
                </c:pt>
                <c:pt idx="7">
                  <c:v>-108411328</c:v>
                </c:pt>
                <c:pt idx="8">
                  <c:v>-118154256</c:v>
                </c:pt>
                <c:pt idx="9">
                  <c:v>-108153229</c:v>
                </c:pt>
                <c:pt idx="10">
                  <c:v>-185925403</c:v>
                </c:pt>
                <c:pt idx="11">
                  <c:v>-122792698</c:v>
                </c:pt>
                <c:pt idx="12">
                  <c:v>-103560047</c:v>
                </c:pt>
                <c:pt idx="13">
                  <c:v>-206671173</c:v>
                </c:pt>
                <c:pt idx="14">
                  <c:v>-186252003</c:v>
                </c:pt>
                <c:pt idx="15">
                  <c:v>-118214194</c:v>
                </c:pt>
                <c:pt idx="16">
                  <c:v>-185806751</c:v>
                </c:pt>
                <c:pt idx="17">
                  <c:v>-119129161</c:v>
                </c:pt>
                <c:pt idx="18">
                  <c:v>-120165226</c:v>
                </c:pt>
                <c:pt idx="19">
                  <c:v>-172416188</c:v>
                </c:pt>
                <c:pt idx="20">
                  <c:v>-113043653</c:v>
                </c:pt>
                <c:pt idx="21">
                  <c:v>-187082568</c:v>
                </c:pt>
                <c:pt idx="22">
                  <c:v>-119524260</c:v>
                </c:pt>
                <c:pt idx="23">
                  <c:v>-119526706</c:v>
                </c:pt>
                <c:pt idx="24">
                  <c:v>-112730509</c:v>
                </c:pt>
                <c:pt idx="25">
                  <c:v>-91428175</c:v>
                </c:pt>
                <c:pt idx="26">
                  <c:v>-138084139</c:v>
                </c:pt>
                <c:pt idx="27">
                  <c:v>-151371951</c:v>
                </c:pt>
                <c:pt idx="28">
                  <c:v>-155940670</c:v>
                </c:pt>
                <c:pt idx="29">
                  <c:v>-131380907</c:v>
                </c:pt>
                <c:pt idx="30">
                  <c:v>-111202711</c:v>
                </c:pt>
                <c:pt idx="31">
                  <c:v>-206125619</c:v>
                </c:pt>
                <c:pt idx="32">
                  <c:v>-184751115</c:v>
                </c:pt>
                <c:pt idx="33">
                  <c:v>-193032298</c:v>
                </c:pt>
                <c:pt idx="34">
                  <c:v>-130009681</c:v>
                </c:pt>
                <c:pt idx="35">
                  <c:v>-215187214</c:v>
                </c:pt>
                <c:pt idx="36">
                  <c:v>-123324797</c:v>
                </c:pt>
                <c:pt idx="37">
                  <c:v>-226050610</c:v>
                </c:pt>
                <c:pt idx="38">
                  <c:v>-114895605</c:v>
                </c:pt>
                <c:pt idx="39">
                  <c:v>-183579272</c:v>
                </c:pt>
                <c:pt idx="40">
                  <c:v>-136909852</c:v>
                </c:pt>
                <c:pt idx="41">
                  <c:v>-222017662</c:v>
                </c:pt>
                <c:pt idx="42">
                  <c:v>-179371404</c:v>
                </c:pt>
                <c:pt idx="43">
                  <c:v>-125069105</c:v>
                </c:pt>
                <c:pt idx="44">
                  <c:v>-203718327</c:v>
                </c:pt>
                <c:pt idx="45">
                  <c:v>-110205789</c:v>
                </c:pt>
                <c:pt idx="46">
                  <c:v>-211595848</c:v>
                </c:pt>
                <c:pt idx="47">
                  <c:v>-114429559</c:v>
                </c:pt>
                <c:pt idx="48">
                  <c:v>-199095787</c:v>
                </c:pt>
                <c:pt idx="49">
                  <c:v>-113102368</c:v>
                </c:pt>
                <c:pt idx="50">
                  <c:v>-220421363</c:v>
                </c:pt>
                <c:pt idx="51">
                  <c:v>-116719422</c:v>
                </c:pt>
                <c:pt idx="52">
                  <c:v>-182899163</c:v>
                </c:pt>
                <c:pt idx="53">
                  <c:v>-106232778</c:v>
                </c:pt>
                <c:pt idx="54">
                  <c:v>-130825567</c:v>
                </c:pt>
                <c:pt idx="55">
                  <c:v>-165270151</c:v>
                </c:pt>
                <c:pt idx="56">
                  <c:v>-128507570</c:v>
                </c:pt>
                <c:pt idx="57">
                  <c:v>-105145337</c:v>
                </c:pt>
                <c:pt idx="58">
                  <c:v>-105556338</c:v>
                </c:pt>
                <c:pt idx="59">
                  <c:v>-209836860</c:v>
                </c:pt>
                <c:pt idx="60">
                  <c:v>-194978436</c:v>
                </c:pt>
                <c:pt idx="61">
                  <c:v>-155525999</c:v>
                </c:pt>
                <c:pt idx="62">
                  <c:v>-116720644</c:v>
                </c:pt>
                <c:pt idx="63">
                  <c:v>-156855637</c:v>
                </c:pt>
                <c:pt idx="64">
                  <c:v>-117273539</c:v>
                </c:pt>
                <c:pt idx="65">
                  <c:v>-184051434</c:v>
                </c:pt>
                <c:pt idx="66">
                  <c:v>-180348754</c:v>
                </c:pt>
                <c:pt idx="67">
                  <c:v>-116138394</c:v>
                </c:pt>
                <c:pt idx="68">
                  <c:v>-172540710</c:v>
                </c:pt>
                <c:pt idx="69">
                  <c:v>-230161844</c:v>
                </c:pt>
                <c:pt idx="70">
                  <c:v>-193949711</c:v>
                </c:pt>
                <c:pt idx="71">
                  <c:v>-194045121</c:v>
                </c:pt>
                <c:pt idx="72">
                  <c:v>-127549791</c:v>
                </c:pt>
                <c:pt idx="73">
                  <c:v>-119513251</c:v>
                </c:pt>
                <c:pt idx="74">
                  <c:v>-220129014</c:v>
                </c:pt>
                <c:pt idx="75">
                  <c:v>-189142466</c:v>
                </c:pt>
                <c:pt idx="76">
                  <c:v>-104542290</c:v>
                </c:pt>
                <c:pt idx="77">
                  <c:v>-137400361</c:v>
                </c:pt>
                <c:pt idx="78">
                  <c:v>-131109354</c:v>
                </c:pt>
                <c:pt idx="79">
                  <c:v>-222533860</c:v>
                </c:pt>
                <c:pt idx="80">
                  <c:v>-183904648</c:v>
                </c:pt>
                <c:pt idx="81">
                  <c:v>-111613712</c:v>
                </c:pt>
                <c:pt idx="82">
                  <c:v>-107382601</c:v>
                </c:pt>
                <c:pt idx="83">
                  <c:v>-105555115</c:v>
                </c:pt>
                <c:pt idx="84">
                  <c:v>-207353729</c:v>
                </c:pt>
                <c:pt idx="85">
                  <c:v>-111995356</c:v>
                </c:pt>
                <c:pt idx="86">
                  <c:v>-131828606</c:v>
                </c:pt>
                <c:pt idx="87">
                  <c:v>-237941508</c:v>
                </c:pt>
                <c:pt idx="88">
                  <c:v>-208376339</c:v>
                </c:pt>
                <c:pt idx="89">
                  <c:v>-173431459</c:v>
                </c:pt>
                <c:pt idx="90">
                  <c:v>-114156781</c:v>
                </c:pt>
                <c:pt idx="91">
                  <c:v>-163239610</c:v>
                </c:pt>
                <c:pt idx="92">
                  <c:v>-150508362</c:v>
                </c:pt>
                <c:pt idx="93">
                  <c:v>-251571822</c:v>
                </c:pt>
                <c:pt idx="94">
                  <c:v>-136305582</c:v>
                </c:pt>
                <c:pt idx="95">
                  <c:v>-203673068</c:v>
                </c:pt>
                <c:pt idx="96">
                  <c:v>-105972232</c:v>
                </c:pt>
                <c:pt idx="97">
                  <c:v>-206110940</c:v>
                </c:pt>
                <c:pt idx="98">
                  <c:v>-111632060</c:v>
                </c:pt>
                <c:pt idx="99">
                  <c:v>-183722389</c:v>
                </c:pt>
                <c:pt idx="100">
                  <c:v>-211352428</c:v>
                </c:pt>
                <c:pt idx="101">
                  <c:v>-214442276</c:v>
                </c:pt>
                <c:pt idx="102">
                  <c:v>-208881527</c:v>
                </c:pt>
                <c:pt idx="103">
                  <c:v>-115293150</c:v>
                </c:pt>
                <c:pt idx="104">
                  <c:v>-211314507</c:v>
                </c:pt>
                <c:pt idx="105">
                  <c:v>-198272561</c:v>
                </c:pt>
                <c:pt idx="106">
                  <c:v>-123549868</c:v>
                </c:pt>
                <c:pt idx="107">
                  <c:v>-135508044</c:v>
                </c:pt>
                <c:pt idx="108">
                  <c:v>-117103513</c:v>
                </c:pt>
                <c:pt idx="109">
                  <c:v>-107075575</c:v>
                </c:pt>
                <c:pt idx="110">
                  <c:v>-187931480</c:v>
                </c:pt>
                <c:pt idx="111">
                  <c:v>-136019349</c:v>
                </c:pt>
                <c:pt idx="112">
                  <c:v>-104004075</c:v>
                </c:pt>
                <c:pt idx="113">
                  <c:v>-118943232</c:v>
                </c:pt>
                <c:pt idx="114">
                  <c:v>-106839494</c:v>
                </c:pt>
                <c:pt idx="115">
                  <c:v>-128916125</c:v>
                </c:pt>
                <c:pt idx="116">
                  <c:v>-232871271</c:v>
                </c:pt>
                <c:pt idx="117">
                  <c:v>-173427788</c:v>
                </c:pt>
                <c:pt idx="118">
                  <c:v>-135148418</c:v>
                </c:pt>
                <c:pt idx="119">
                  <c:v>-227278720</c:v>
                </c:pt>
                <c:pt idx="120">
                  <c:v>-108018675</c:v>
                </c:pt>
                <c:pt idx="121">
                  <c:v>-196392475</c:v>
                </c:pt>
                <c:pt idx="122">
                  <c:v>-153274055</c:v>
                </c:pt>
                <c:pt idx="123">
                  <c:v>-128565061</c:v>
                </c:pt>
                <c:pt idx="124">
                  <c:v>-120386627</c:v>
                </c:pt>
                <c:pt idx="125">
                  <c:v>-166234046</c:v>
                </c:pt>
                <c:pt idx="126">
                  <c:v>-195449375</c:v>
                </c:pt>
                <c:pt idx="127">
                  <c:v>-149279028</c:v>
                </c:pt>
                <c:pt idx="128">
                  <c:v>-88410497</c:v>
                </c:pt>
                <c:pt idx="129">
                  <c:v>-131110577</c:v>
                </c:pt>
                <c:pt idx="130">
                  <c:v>-179324921</c:v>
                </c:pt>
                <c:pt idx="131">
                  <c:v>-108763615</c:v>
                </c:pt>
                <c:pt idx="132">
                  <c:v>-208934126</c:v>
                </c:pt>
                <c:pt idx="133">
                  <c:v>-117192806</c:v>
                </c:pt>
                <c:pt idx="134">
                  <c:v>-108733033</c:v>
                </c:pt>
                <c:pt idx="135">
                  <c:v>-109813135</c:v>
                </c:pt>
                <c:pt idx="136">
                  <c:v>-143550700</c:v>
                </c:pt>
                <c:pt idx="137">
                  <c:v>-244052703</c:v>
                </c:pt>
                <c:pt idx="138">
                  <c:v>-112483420</c:v>
                </c:pt>
                <c:pt idx="139">
                  <c:v>-209052779</c:v>
                </c:pt>
                <c:pt idx="140">
                  <c:v>-110679173</c:v>
                </c:pt>
                <c:pt idx="141">
                  <c:v>-163144199</c:v>
                </c:pt>
                <c:pt idx="142">
                  <c:v>-197862784</c:v>
                </c:pt>
                <c:pt idx="143">
                  <c:v>-119452090</c:v>
                </c:pt>
                <c:pt idx="144">
                  <c:v>-112214312</c:v>
                </c:pt>
                <c:pt idx="145">
                  <c:v>-131017612</c:v>
                </c:pt>
                <c:pt idx="146">
                  <c:v>-182902832</c:v>
                </c:pt>
                <c:pt idx="147">
                  <c:v>-108026015</c:v>
                </c:pt>
                <c:pt idx="148">
                  <c:v>-91870980</c:v>
                </c:pt>
                <c:pt idx="149">
                  <c:v>-128291060</c:v>
                </c:pt>
                <c:pt idx="150">
                  <c:v>-123284431</c:v>
                </c:pt>
                <c:pt idx="151">
                  <c:v>-225693431</c:v>
                </c:pt>
                <c:pt idx="152">
                  <c:v>-167616283</c:v>
                </c:pt>
                <c:pt idx="153">
                  <c:v>-162302625</c:v>
                </c:pt>
                <c:pt idx="154">
                  <c:v>-138964857</c:v>
                </c:pt>
                <c:pt idx="155">
                  <c:v>-213908952</c:v>
                </c:pt>
                <c:pt idx="156">
                  <c:v>-132293429</c:v>
                </c:pt>
                <c:pt idx="157">
                  <c:v>-222756486</c:v>
                </c:pt>
                <c:pt idx="158">
                  <c:v>-111077942</c:v>
                </c:pt>
                <c:pt idx="159">
                  <c:v>-114340264</c:v>
                </c:pt>
                <c:pt idx="160">
                  <c:v>-201903072</c:v>
                </c:pt>
                <c:pt idx="161">
                  <c:v>-181516927</c:v>
                </c:pt>
                <c:pt idx="162">
                  <c:v>-132222481</c:v>
                </c:pt>
                <c:pt idx="163">
                  <c:v>-200080477</c:v>
                </c:pt>
                <c:pt idx="164">
                  <c:v>-112741518</c:v>
                </c:pt>
                <c:pt idx="165">
                  <c:v>-121126675</c:v>
                </c:pt>
                <c:pt idx="166">
                  <c:v>-181633133</c:v>
                </c:pt>
                <c:pt idx="167">
                  <c:v>-131223113</c:v>
                </c:pt>
                <c:pt idx="168">
                  <c:v>-221654366</c:v>
                </c:pt>
                <c:pt idx="169">
                  <c:v>-133099529</c:v>
                </c:pt>
                <c:pt idx="170">
                  <c:v>-234846768</c:v>
                </c:pt>
                <c:pt idx="171">
                  <c:v>-174155604</c:v>
                </c:pt>
                <c:pt idx="172">
                  <c:v>-114944533</c:v>
                </c:pt>
                <c:pt idx="173">
                  <c:v>-184705798</c:v>
                </c:pt>
                <c:pt idx="174">
                  <c:v>-328315367</c:v>
                </c:pt>
                <c:pt idx="175">
                  <c:v>-109922001</c:v>
                </c:pt>
                <c:pt idx="176">
                  <c:v>-120062476</c:v>
                </c:pt>
                <c:pt idx="177">
                  <c:v>-119726091</c:v>
                </c:pt>
                <c:pt idx="178">
                  <c:v>-106295162</c:v>
                </c:pt>
                <c:pt idx="179">
                  <c:v>-209363476</c:v>
                </c:pt>
                <c:pt idx="180">
                  <c:v>-125222008</c:v>
                </c:pt>
                <c:pt idx="181">
                  <c:v>-114672978</c:v>
                </c:pt>
                <c:pt idx="182">
                  <c:v>-145085837</c:v>
                </c:pt>
                <c:pt idx="183">
                  <c:v>-128857410</c:v>
                </c:pt>
                <c:pt idx="184">
                  <c:v>-114235067</c:v>
                </c:pt>
                <c:pt idx="185">
                  <c:v>-198605276</c:v>
                </c:pt>
                <c:pt idx="186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斯壮结!$AC$3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斯壮结!$AC$4:$AC$191</c:f>
              <c:numCache>
                <c:formatCode>General</c:formatCode>
                <c:ptCount val="187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#N/A</c:v>
                </c:pt>
                <c:pt idx="13">
                  <c:v>197582369</c:v>
                </c:pt>
                <c:pt idx="14">
                  <c:v>20422761</c:v>
                </c:pt>
                <c:pt idx="15">
                  <c:v>6819891</c:v>
                </c:pt>
                <c:pt idx="16">
                  <c:v>12108210</c:v>
                </c:pt>
                <c:pt idx="17">
                  <c:v>16630003</c:v>
                </c:pt>
                <c:pt idx="18">
                  <c:v>22542857</c:v>
                </c:pt>
                <c:pt idx="19">
                  <c:v>30439287</c:v>
                </c:pt>
                <c:pt idx="20">
                  <c:v>15694926</c:v>
                </c:pt>
                <c:pt idx="21">
                  <c:v>26115538</c:v>
                </c:pt>
                <c:pt idx="22">
                  <c:v>2230532</c:v>
                </c:pt>
                <c:pt idx="23">
                  <c:v>13245863</c:v>
                </c:pt>
                <c:pt idx="24">
                  <c:v>6333975</c:v>
                </c:pt>
                <c:pt idx="25">
                  <c:v>16110229</c:v>
                </c:pt>
                <c:pt idx="26">
                  <c:v>-40246800</c:v>
                </c:pt>
                <c:pt idx="27">
                  <c:v>11411498</c:v>
                </c:pt>
                <c:pt idx="28">
                  <c:v>64416079</c:v>
                </c:pt>
                <c:pt idx="29">
                  <c:v>8729057</c:v>
                </c:pt>
                <c:pt idx="30">
                  <c:v>17424759</c:v>
                </c:pt>
                <c:pt idx="31">
                  <c:v>15983303</c:v>
                </c:pt>
                <c:pt idx="32">
                  <c:v>6524911</c:v>
                </c:pt>
                <c:pt idx="33">
                  <c:v>16317976</c:v>
                </c:pt>
                <c:pt idx="34">
                  <c:v>2671295</c:v>
                </c:pt>
                <c:pt idx="35">
                  <c:v>8702588</c:v>
                </c:pt>
                <c:pt idx="36">
                  <c:v>2569743</c:v>
                </c:pt>
                <c:pt idx="37">
                  <c:v>20265658</c:v>
                </c:pt>
                <c:pt idx="38">
                  <c:v>6389540</c:v>
                </c:pt>
                <c:pt idx="39">
                  <c:v>13355363</c:v>
                </c:pt>
                <c:pt idx="40">
                  <c:v>23638460</c:v>
                </c:pt>
                <c:pt idx="41">
                  <c:v>25231520</c:v>
                </c:pt>
                <c:pt idx="42">
                  <c:v>3545740</c:v>
                </c:pt>
                <c:pt idx="43">
                  <c:v>9862695</c:v>
                </c:pt>
                <c:pt idx="44">
                  <c:v>9102596</c:v>
                </c:pt>
                <c:pt idx="45">
                  <c:v>2477144</c:v>
                </c:pt>
                <c:pt idx="46">
                  <c:v>10428140</c:v>
                </c:pt>
                <c:pt idx="47">
                  <c:v>14302280</c:v>
                </c:pt>
                <c:pt idx="48">
                  <c:v>12849338</c:v>
                </c:pt>
                <c:pt idx="49">
                  <c:v>3472961</c:v>
                </c:pt>
                <c:pt idx="50">
                  <c:v>2106521</c:v>
                </c:pt>
                <c:pt idx="51">
                  <c:v>4398527</c:v>
                </c:pt>
                <c:pt idx="52">
                  <c:v>7930346</c:v>
                </c:pt>
                <c:pt idx="53">
                  <c:v>9710667</c:v>
                </c:pt>
                <c:pt idx="54">
                  <c:v>7747033</c:v>
                </c:pt>
                <c:pt idx="55">
                  <c:v>3837777</c:v>
                </c:pt>
                <c:pt idx="56">
                  <c:v>10645106</c:v>
                </c:pt>
                <c:pt idx="57">
                  <c:v>12216526</c:v>
                </c:pt>
                <c:pt idx="58">
                  <c:v>1550664</c:v>
                </c:pt>
                <c:pt idx="59">
                  <c:v>20632512</c:v>
                </c:pt>
                <c:pt idx="60">
                  <c:v>24206623</c:v>
                </c:pt>
                <c:pt idx="61">
                  <c:v>7241247</c:v>
                </c:pt>
                <c:pt idx="62">
                  <c:v>7937993</c:v>
                </c:pt>
                <c:pt idx="63">
                  <c:v>#N/A</c:v>
                </c:pt>
                <c:pt idx="64">
                  <c:v>#N/A</c:v>
                </c:pt>
                <c:pt idx="65">
                  <c:v>-184051434</c:v>
                </c:pt>
                <c:pt idx="66">
                  <c:v>#N/A</c:v>
                </c:pt>
                <c:pt idx="67">
                  <c:v>#N/A</c:v>
                </c:pt>
                <c:pt idx="68">
                  <c:v>#N/A</c:v>
                </c:pt>
                <c:pt idx="69">
                  <c:v>37286956</c:v>
                </c:pt>
                <c:pt idx="70">
                  <c:v>#N/A</c:v>
                </c:pt>
                <c:pt idx="71">
                  <c:v>#N/A</c:v>
                </c:pt>
                <c:pt idx="72">
                  <c:v>133501135</c:v>
                </c:pt>
                <c:pt idx="73">
                  <c:v>6145121</c:v>
                </c:pt>
                <c:pt idx="74">
                  <c:v>8142552</c:v>
                </c:pt>
                <c:pt idx="75">
                  <c:v>16424191</c:v>
                </c:pt>
                <c:pt idx="76">
                  <c:v>-571103</c:v>
                </c:pt>
                <c:pt idx="77">
                  <c:v>164805</c:v>
                </c:pt>
                <c:pt idx="78">
                  <c:v>18518495</c:v>
                </c:pt>
                <c:pt idx="79">
                  <c:v>19256881</c:v>
                </c:pt>
                <c:pt idx="80">
                  <c:v>10506597</c:v>
                </c:pt>
                <c:pt idx="81">
                  <c:v>2957321</c:v>
                </c:pt>
                <c:pt idx="82">
                  <c:v>11300608</c:v>
                </c:pt>
                <c:pt idx="83">
                  <c:v>19659730</c:v>
                </c:pt>
                <c:pt idx="84">
                  <c:v>20323752</c:v>
                </c:pt>
                <c:pt idx="85">
                  <c:v>2422156</c:v>
                </c:pt>
                <c:pt idx="86">
                  <c:v>11113501</c:v>
                </c:pt>
                <c:pt idx="87">
                  <c:v>8488438</c:v>
                </c:pt>
                <c:pt idx="88">
                  <c:v>981042</c:v>
                </c:pt>
                <c:pt idx="89">
                  <c:v>9938963</c:v>
                </c:pt>
                <c:pt idx="90">
                  <c:v>6186095</c:v>
                </c:pt>
                <c:pt idx="91">
                  <c:v>26175570</c:v>
                </c:pt>
                <c:pt idx="92">
                  <c:v>28637015</c:v>
                </c:pt>
                <c:pt idx="93">
                  <c:v>43179775</c:v>
                </c:pt>
                <c:pt idx="94">
                  <c:v>21395518</c:v>
                </c:pt>
                <c:pt idx="95">
                  <c:v>21369441</c:v>
                </c:pt>
                <c:pt idx="96">
                  <c:v>11616232</c:v>
                </c:pt>
                <c:pt idx="97">
                  <c:v>15362742</c:v>
                </c:pt>
                <c:pt idx="98">
                  <c:v>6287590</c:v>
                </c:pt>
                <c:pt idx="99">
                  <c:v>9664688</c:v>
                </c:pt>
                <c:pt idx="100">
                  <c:v>19974718</c:v>
                </c:pt>
                <c:pt idx="101">
                  <c:v>32251504</c:v>
                </c:pt>
                <c:pt idx="102">
                  <c:v>22321616</c:v>
                </c:pt>
                <c:pt idx="103">
                  <c:v>7849589</c:v>
                </c:pt>
                <c:pt idx="104">
                  <c:v>14018134</c:v>
                </c:pt>
                <c:pt idx="105">
                  <c:v>19953155</c:v>
                </c:pt>
                <c:pt idx="106">
                  <c:v>#N/A</c:v>
                </c:pt>
                <c:pt idx="107">
                  <c:v>#N/A</c:v>
                </c:pt>
                <c:pt idx="108">
                  <c:v>-117103513</c:v>
                </c:pt>
                <c:pt idx="109">
                  <c:v>#N/A</c:v>
                </c:pt>
                <c:pt idx="110">
                  <c:v>361628666</c:v>
                </c:pt>
                <c:pt idx="111">
                  <c:v>57450701</c:v>
                </c:pt>
                <c:pt idx="112">
                  <c:v>16492323</c:v>
                </c:pt>
                <c:pt idx="113">
                  <c:v>16434720</c:v>
                </c:pt>
                <c:pt idx="114">
                  <c:v>8607197</c:v>
                </c:pt>
                <c:pt idx="115">
                  <c:v>-3284916</c:v>
                </c:pt>
                <c:pt idx="116">
                  <c:v>5432780</c:v>
                </c:pt>
                <c:pt idx="117">
                  <c:v>11466935</c:v>
                </c:pt>
                <c:pt idx="118">
                  <c:v>11837063</c:v>
                </c:pt>
                <c:pt idx="119">
                  <c:v>16972714</c:v>
                </c:pt>
                <c:pt idx="120">
                  <c:v>4063592</c:v>
                </c:pt>
                <c:pt idx="121">
                  <c:v>18280757</c:v>
                </c:pt>
                <c:pt idx="122">
                  <c:v>18702337</c:v>
                </c:pt>
                <c:pt idx="123">
                  <c:v>11306642</c:v>
                </c:pt>
                <c:pt idx="124">
                  <c:v>11254818</c:v>
                </c:pt>
                <c:pt idx="125">
                  <c:v>19877057</c:v>
                </c:pt>
                <c:pt idx="126">
                  <c:v>18426185</c:v>
                </c:pt>
                <c:pt idx="127">
                  <c:v>3028817</c:v>
                </c:pt>
                <c:pt idx="128">
                  <c:v>5135235</c:v>
                </c:pt>
                <c:pt idx="129">
                  <c:v>13988164</c:v>
                </c:pt>
                <c:pt idx="130">
                  <c:v>10788787</c:v>
                </c:pt>
                <c:pt idx="131">
                  <c:v>13076023</c:v>
                </c:pt>
                <c:pt idx="132">
                  <c:v>10345956</c:v>
                </c:pt>
                <c:pt idx="133">
                  <c:v>6254199</c:v>
                </c:pt>
                <c:pt idx="134">
                  <c:v>11322519</c:v>
                </c:pt>
                <c:pt idx="135">
                  <c:v>9344017</c:v>
                </c:pt>
                <c:pt idx="136">
                  <c:v>21701817</c:v>
                </c:pt>
                <c:pt idx="137">
                  <c:v>33599768</c:v>
                </c:pt>
                <c:pt idx="138">
                  <c:v>-112483420</c:v>
                </c:pt>
                <c:pt idx="139">
                  <c:v>30983058</c:v>
                </c:pt>
                <c:pt idx="140">
                  <c:v>8949150</c:v>
                </c:pt>
                <c:pt idx="141">
                  <c:v>4605958</c:v>
                </c:pt>
                <c:pt idx="142">
                  <c:v>-51629698</c:v>
                </c:pt>
                <c:pt idx="143">
                  <c:v>-1800634</c:v>
                </c:pt>
                <c:pt idx="144">
                  <c:v>15240142</c:v>
                </c:pt>
                <c:pt idx="145">
                  <c:v>11507312</c:v>
                </c:pt>
                <c:pt idx="146">
                  <c:v>11204511</c:v>
                </c:pt>
                <c:pt idx="147">
                  <c:v>904062</c:v>
                </c:pt>
                <c:pt idx="148">
                  <c:v>10062645</c:v>
                </c:pt>
                <c:pt idx="149">
                  <c:v>14306404</c:v>
                </c:pt>
                <c:pt idx="150">
                  <c:v>8147938</c:v>
                </c:pt>
                <c:pt idx="151">
                  <c:v>9627737</c:v>
                </c:pt>
                <c:pt idx="152">
                  <c:v>4487575</c:v>
                </c:pt>
                <c:pt idx="153">
                  <c:v>20006307</c:v>
                </c:pt>
                <c:pt idx="154">
                  <c:v>20347471</c:v>
                </c:pt>
                <c:pt idx="155">
                  <c:v>19208895</c:v>
                </c:pt>
                <c:pt idx="156">
                  <c:v>13166523</c:v>
                </c:pt>
                <c:pt idx="157">
                  <c:v>28938836</c:v>
                </c:pt>
                <c:pt idx="158">
                  <c:v>18452967</c:v>
                </c:pt>
                <c:pt idx="159">
                  <c:v>9905195</c:v>
                </c:pt>
                <c:pt idx="160">
                  <c:v>11855295</c:v>
                </c:pt>
                <c:pt idx="161">
                  <c:v>10813534</c:v>
                </c:pt>
                <c:pt idx="162">
                  <c:v>17147330</c:v>
                </c:pt>
                <c:pt idx="163">
                  <c:v>19227207</c:v>
                </c:pt>
                <c:pt idx="164">
                  <c:v>7552841</c:v>
                </c:pt>
                <c:pt idx="165">
                  <c:v>-2232215</c:v>
                </c:pt>
                <c:pt idx="166">
                  <c:v>-3581472</c:v>
                </c:pt>
                <c:pt idx="167">
                  <c:v>5485567</c:v>
                </c:pt>
                <c:pt idx="168">
                  <c:v>4060328</c:v>
                </c:pt>
                <c:pt idx="169">
                  <c:v>4861155</c:v>
                </c:pt>
                <c:pt idx="170">
                  <c:v>20889925</c:v>
                </c:pt>
                <c:pt idx="171">
                  <c:v>25601165</c:v>
                </c:pt>
                <c:pt idx="172">
                  <c:v>3851657</c:v>
                </c:pt>
                <c:pt idx="173">
                  <c:v>9478926</c:v>
                </c:pt>
                <c:pt idx="174">
                  <c:v>-16360197</c:v>
                </c:pt>
                <c:pt idx="175">
                  <c:v>96639236</c:v>
                </c:pt>
                <c:pt idx="176">
                  <c:v>1474693</c:v>
                </c:pt>
                <c:pt idx="177">
                  <c:v>7772391</c:v>
                </c:pt>
                <c:pt idx="178">
                  <c:v>4194384</c:v>
                </c:pt>
                <c:pt idx="179">
                  <c:v>13476103</c:v>
                </c:pt>
                <c:pt idx="180">
                  <c:v>#N/A</c:v>
                </c:pt>
                <c:pt idx="181">
                  <c:v>11098107</c:v>
                </c:pt>
                <c:pt idx="182">
                  <c:v>13228403</c:v>
                </c:pt>
                <c:pt idx="183">
                  <c:v>19565403</c:v>
                </c:pt>
                <c:pt idx="184">
                  <c:v>19839255</c:v>
                </c:pt>
                <c:pt idx="185">
                  <c:v>29132702</c:v>
                </c:pt>
                <c:pt idx="186">
                  <c:v>7334806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斯壮结!$AD$3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斯壮结!$AA$4:$AA$191</c:f>
              <c:strCache>
                <c:ptCount val="187"/>
                <c:pt idx="0">
                  <c:v>(空白)</c:v>
                </c:pt>
                <c:pt idx="1">
                  <c:v>2019/7/16</c:v>
                </c:pt>
                <c:pt idx="2">
                  <c:v>2019/7/17</c:v>
                </c:pt>
                <c:pt idx="3">
                  <c:v>2019/7/18</c:v>
                </c:pt>
                <c:pt idx="4">
                  <c:v>2019/7/19</c:v>
                </c:pt>
                <c:pt idx="5">
                  <c:v>2019/7/20</c:v>
                </c:pt>
                <c:pt idx="6">
                  <c:v>2019/7/21</c:v>
                </c:pt>
                <c:pt idx="7">
                  <c:v>2019/7/22</c:v>
                </c:pt>
                <c:pt idx="8">
                  <c:v>2019/7/23</c:v>
                </c:pt>
                <c:pt idx="9">
                  <c:v>2019/7/24</c:v>
                </c:pt>
                <c:pt idx="10">
                  <c:v>2019/7/25</c:v>
                </c:pt>
                <c:pt idx="11">
                  <c:v>2019/7/26</c:v>
                </c:pt>
                <c:pt idx="12">
                  <c:v>2019/7/27</c:v>
                </c:pt>
                <c:pt idx="13">
                  <c:v>2019/7/28</c:v>
                </c:pt>
                <c:pt idx="14">
                  <c:v>2019/7/29</c:v>
                </c:pt>
                <c:pt idx="15">
                  <c:v>2019/7/30</c:v>
                </c:pt>
                <c:pt idx="16">
                  <c:v>2019/7/31</c:v>
                </c:pt>
                <c:pt idx="17">
                  <c:v>2019/8/1</c:v>
                </c:pt>
                <c:pt idx="18">
                  <c:v>2019/8/2</c:v>
                </c:pt>
                <c:pt idx="19">
                  <c:v>2019/8/3</c:v>
                </c:pt>
                <c:pt idx="20">
                  <c:v>2019/8/4</c:v>
                </c:pt>
                <c:pt idx="21">
                  <c:v>2019/8/5</c:v>
                </c:pt>
                <c:pt idx="22">
                  <c:v>2019/8/6</c:v>
                </c:pt>
                <c:pt idx="23">
                  <c:v>2019/8/7</c:v>
                </c:pt>
                <c:pt idx="24">
                  <c:v>2019/8/8</c:v>
                </c:pt>
                <c:pt idx="25">
                  <c:v>2019/8/9</c:v>
                </c:pt>
                <c:pt idx="26">
                  <c:v>2019/8/10</c:v>
                </c:pt>
                <c:pt idx="27">
                  <c:v>2019/8/11</c:v>
                </c:pt>
                <c:pt idx="28">
                  <c:v>2019/8/12</c:v>
                </c:pt>
                <c:pt idx="29">
                  <c:v>2019/8/13</c:v>
                </c:pt>
                <c:pt idx="30">
                  <c:v>2019/8/14</c:v>
                </c:pt>
                <c:pt idx="31">
                  <c:v>2019/8/15</c:v>
                </c:pt>
                <c:pt idx="32">
                  <c:v>2019/8/16</c:v>
                </c:pt>
                <c:pt idx="33">
                  <c:v>2019/8/17</c:v>
                </c:pt>
                <c:pt idx="34">
                  <c:v>2019/8/18</c:v>
                </c:pt>
                <c:pt idx="35">
                  <c:v>2019/8/19</c:v>
                </c:pt>
                <c:pt idx="36">
                  <c:v>2019/8/20</c:v>
                </c:pt>
                <c:pt idx="37">
                  <c:v>2019/8/21</c:v>
                </c:pt>
                <c:pt idx="38">
                  <c:v>2019/8/22</c:v>
                </c:pt>
                <c:pt idx="39">
                  <c:v>2019/8/23</c:v>
                </c:pt>
                <c:pt idx="40">
                  <c:v>2019/8/24</c:v>
                </c:pt>
                <c:pt idx="41">
                  <c:v>2019/8/25</c:v>
                </c:pt>
                <c:pt idx="42">
                  <c:v>2019/8/26</c:v>
                </c:pt>
                <c:pt idx="43">
                  <c:v>2019/8/27</c:v>
                </c:pt>
                <c:pt idx="44">
                  <c:v>2019/8/28</c:v>
                </c:pt>
                <c:pt idx="45">
                  <c:v>2019/8/29</c:v>
                </c:pt>
                <c:pt idx="46">
                  <c:v>2019/8/30</c:v>
                </c:pt>
                <c:pt idx="47">
                  <c:v>2019/8/31</c:v>
                </c:pt>
                <c:pt idx="48">
                  <c:v>2019/9/1</c:v>
                </c:pt>
                <c:pt idx="49">
                  <c:v>2019/9/2</c:v>
                </c:pt>
                <c:pt idx="50">
                  <c:v>2019/9/3</c:v>
                </c:pt>
                <c:pt idx="51">
                  <c:v>2019/9/4</c:v>
                </c:pt>
                <c:pt idx="52">
                  <c:v>2019/9/5</c:v>
                </c:pt>
                <c:pt idx="53">
                  <c:v>2019/9/6</c:v>
                </c:pt>
                <c:pt idx="54">
                  <c:v>2019/9/7</c:v>
                </c:pt>
                <c:pt idx="55">
                  <c:v>2019/9/8</c:v>
                </c:pt>
                <c:pt idx="56">
                  <c:v>2019/9/9</c:v>
                </c:pt>
                <c:pt idx="57">
                  <c:v>2019/9/10</c:v>
                </c:pt>
                <c:pt idx="58">
                  <c:v>2019/9/11</c:v>
                </c:pt>
                <c:pt idx="59">
                  <c:v>2019/9/12</c:v>
                </c:pt>
                <c:pt idx="60">
                  <c:v>2019/9/13</c:v>
                </c:pt>
                <c:pt idx="61">
                  <c:v>2019/9/14</c:v>
                </c:pt>
                <c:pt idx="62">
                  <c:v>2019/9/15</c:v>
                </c:pt>
                <c:pt idx="63">
                  <c:v>2019/9/16</c:v>
                </c:pt>
                <c:pt idx="64">
                  <c:v>2019/9/17</c:v>
                </c:pt>
                <c:pt idx="65">
                  <c:v>2019/9/18</c:v>
                </c:pt>
                <c:pt idx="66">
                  <c:v>2019/9/19</c:v>
                </c:pt>
                <c:pt idx="67">
                  <c:v>2019/9/20</c:v>
                </c:pt>
                <c:pt idx="68">
                  <c:v>2019/9/21</c:v>
                </c:pt>
                <c:pt idx="69">
                  <c:v>2019/9/22</c:v>
                </c:pt>
                <c:pt idx="70">
                  <c:v>2019/9/23</c:v>
                </c:pt>
                <c:pt idx="71">
                  <c:v>2019/9/24</c:v>
                </c:pt>
                <c:pt idx="72">
                  <c:v>2019/9/25</c:v>
                </c:pt>
                <c:pt idx="73">
                  <c:v>2019/9/26</c:v>
                </c:pt>
                <c:pt idx="74">
                  <c:v>2019/9/27</c:v>
                </c:pt>
                <c:pt idx="75">
                  <c:v>2019/9/28</c:v>
                </c:pt>
                <c:pt idx="76">
                  <c:v>2019/9/29</c:v>
                </c:pt>
                <c:pt idx="77">
                  <c:v>2019/9/30</c:v>
                </c:pt>
                <c:pt idx="78">
                  <c:v>2019/10/1</c:v>
                </c:pt>
                <c:pt idx="79">
                  <c:v>2019/10/2</c:v>
                </c:pt>
                <c:pt idx="80">
                  <c:v>2019/10/3</c:v>
                </c:pt>
                <c:pt idx="81">
                  <c:v>2019/10/4</c:v>
                </c:pt>
                <c:pt idx="82">
                  <c:v>2019/10/5</c:v>
                </c:pt>
                <c:pt idx="83">
                  <c:v>2019/10/6</c:v>
                </c:pt>
                <c:pt idx="84">
                  <c:v>2019/10/7</c:v>
                </c:pt>
                <c:pt idx="85">
                  <c:v>2019/10/8</c:v>
                </c:pt>
                <c:pt idx="86">
                  <c:v>2019/10/9</c:v>
                </c:pt>
                <c:pt idx="87">
                  <c:v>2019/10/10</c:v>
                </c:pt>
                <c:pt idx="88">
                  <c:v>2019/10/11</c:v>
                </c:pt>
                <c:pt idx="89">
                  <c:v>2019/10/12</c:v>
                </c:pt>
                <c:pt idx="90">
                  <c:v>2019/10/13</c:v>
                </c:pt>
                <c:pt idx="91">
                  <c:v>2019/10/14</c:v>
                </c:pt>
                <c:pt idx="92">
                  <c:v>2019/10/15</c:v>
                </c:pt>
                <c:pt idx="93">
                  <c:v>2019/10/16</c:v>
                </c:pt>
                <c:pt idx="94">
                  <c:v>2019/10/17</c:v>
                </c:pt>
                <c:pt idx="95">
                  <c:v>2019/10/18</c:v>
                </c:pt>
                <c:pt idx="96">
                  <c:v>2019/10/19</c:v>
                </c:pt>
                <c:pt idx="97">
                  <c:v>2019/10/20</c:v>
                </c:pt>
                <c:pt idx="98">
                  <c:v>2019/10/21</c:v>
                </c:pt>
                <c:pt idx="99">
                  <c:v>2019/10/22</c:v>
                </c:pt>
                <c:pt idx="100">
                  <c:v>2019/10/23</c:v>
                </c:pt>
                <c:pt idx="101">
                  <c:v>2019/10/24</c:v>
                </c:pt>
                <c:pt idx="102">
                  <c:v>2019/10/25</c:v>
                </c:pt>
                <c:pt idx="103">
                  <c:v>2019/10/26</c:v>
                </c:pt>
                <c:pt idx="104">
                  <c:v>2019/10/27</c:v>
                </c:pt>
                <c:pt idx="105">
                  <c:v>2019/10/28</c:v>
                </c:pt>
                <c:pt idx="106">
                  <c:v>2019/10/29</c:v>
                </c:pt>
                <c:pt idx="107">
                  <c:v>2019/10/30</c:v>
                </c:pt>
                <c:pt idx="108">
                  <c:v>2019/10/31</c:v>
                </c:pt>
                <c:pt idx="109">
                  <c:v>2019/11/1</c:v>
                </c:pt>
                <c:pt idx="110">
                  <c:v>2019/11/2</c:v>
                </c:pt>
                <c:pt idx="111">
                  <c:v>2019/11/3</c:v>
                </c:pt>
                <c:pt idx="112">
                  <c:v>2019/11/4</c:v>
                </c:pt>
                <c:pt idx="113">
                  <c:v>2019/11/5</c:v>
                </c:pt>
                <c:pt idx="114">
                  <c:v>2019/11/6</c:v>
                </c:pt>
                <c:pt idx="115">
                  <c:v>2019/11/7</c:v>
                </c:pt>
                <c:pt idx="116">
                  <c:v>2019/11/8</c:v>
                </c:pt>
                <c:pt idx="117">
                  <c:v>2019/11/9</c:v>
                </c:pt>
                <c:pt idx="118">
                  <c:v>2019/11/10</c:v>
                </c:pt>
                <c:pt idx="119">
                  <c:v>2019/11/11</c:v>
                </c:pt>
                <c:pt idx="120">
                  <c:v>2019/11/12</c:v>
                </c:pt>
                <c:pt idx="121">
                  <c:v>2019/11/13</c:v>
                </c:pt>
                <c:pt idx="122">
                  <c:v>2019/11/14</c:v>
                </c:pt>
                <c:pt idx="123">
                  <c:v>2019/11/15</c:v>
                </c:pt>
                <c:pt idx="124">
                  <c:v>2019/11/16</c:v>
                </c:pt>
                <c:pt idx="125">
                  <c:v>2019/11/17</c:v>
                </c:pt>
                <c:pt idx="126">
                  <c:v>2019/11/18</c:v>
                </c:pt>
                <c:pt idx="127">
                  <c:v>2019/11/19</c:v>
                </c:pt>
                <c:pt idx="128">
                  <c:v>2019/11/20</c:v>
                </c:pt>
                <c:pt idx="129">
                  <c:v>2019/11/21</c:v>
                </c:pt>
                <c:pt idx="130">
                  <c:v>2019/11/22</c:v>
                </c:pt>
                <c:pt idx="131">
                  <c:v>2019/11/23</c:v>
                </c:pt>
                <c:pt idx="132">
                  <c:v>2019/11/24</c:v>
                </c:pt>
                <c:pt idx="133">
                  <c:v>2019/11/25</c:v>
                </c:pt>
                <c:pt idx="134">
                  <c:v>2019/11/26</c:v>
                </c:pt>
                <c:pt idx="135">
                  <c:v>2019/11/27</c:v>
                </c:pt>
                <c:pt idx="136">
                  <c:v>2019/11/28</c:v>
                </c:pt>
                <c:pt idx="137">
                  <c:v>2019/11/29</c:v>
                </c:pt>
                <c:pt idx="138">
                  <c:v>2019/11/30</c:v>
                </c:pt>
                <c:pt idx="139">
                  <c:v>2019/12/1</c:v>
                </c:pt>
                <c:pt idx="140">
                  <c:v>2019/12/2</c:v>
                </c:pt>
                <c:pt idx="141">
                  <c:v>2019/12/3</c:v>
                </c:pt>
                <c:pt idx="142">
                  <c:v>2019/12/4</c:v>
                </c:pt>
                <c:pt idx="143">
                  <c:v>2019/12/5</c:v>
                </c:pt>
                <c:pt idx="144">
                  <c:v>2019/12/6</c:v>
                </c:pt>
                <c:pt idx="145">
                  <c:v>2019/12/7</c:v>
                </c:pt>
                <c:pt idx="146">
                  <c:v>2019/12/8</c:v>
                </c:pt>
                <c:pt idx="147">
                  <c:v>2019/12/9</c:v>
                </c:pt>
                <c:pt idx="148">
                  <c:v>2019/12/10</c:v>
                </c:pt>
                <c:pt idx="149">
                  <c:v>2019/12/11</c:v>
                </c:pt>
                <c:pt idx="150">
                  <c:v>2019/12/12</c:v>
                </c:pt>
                <c:pt idx="151">
                  <c:v>2019/12/13</c:v>
                </c:pt>
                <c:pt idx="152">
                  <c:v>2019/12/14</c:v>
                </c:pt>
                <c:pt idx="153">
                  <c:v>2019/12/15</c:v>
                </c:pt>
                <c:pt idx="154">
                  <c:v>2019/12/16</c:v>
                </c:pt>
                <c:pt idx="155">
                  <c:v>2019/12/17</c:v>
                </c:pt>
                <c:pt idx="156">
                  <c:v>2019/12/18</c:v>
                </c:pt>
                <c:pt idx="157">
                  <c:v>2019/12/19</c:v>
                </c:pt>
                <c:pt idx="158">
                  <c:v>2019/12/20</c:v>
                </c:pt>
                <c:pt idx="159">
                  <c:v>2019/12/21</c:v>
                </c:pt>
                <c:pt idx="160">
                  <c:v>2019/12/22</c:v>
                </c:pt>
                <c:pt idx="161">
                  <c:v>2019/12/23</c:v>
                </c:pt>
                <c:pt idx="162">
                  <c:v>2019/12/24</c:v>
                </c:pt>
                <c:pt idx="163">
                  <c:v>2019/12/25</c:v>
                </c:pt>
                <c:pt idx="164">
                  <c:v>2019/12/26</c:v>
                </c:pt>
                <c:pt idx="165">
                  <c:v>2019/12/27</c:v>
                </c:pt>
                <c:pt idx="166">
                  <c:v>2019/12/28</c:v>
                </c:pt>
                <c:pt idx="167">
                  <c:v>2019/12/29</c:v>
                </c:pt>
                <c:pt idx="168">
                  <c:v>2019/12/30</c:v>
                </c:pt>
                <c:pt idx="169">
                  <c:v>2019/12/31</c:v>
                </c:pt>
                <c:pt idx="170">
                  <c:v>2020/1/1</c:v>
                </c:pt>
                <c:pt idx="171">
                  <c:v>2020/1/2</c:v>
                </c:pt>
                <c:pt idx="172">
                  <c:v>2020/1/3</c:v>
                </c:pt>
                <c:pt idx="173">
                  <c:v>2020/1/4</c:v>
                </c:pt>
                <c:pt idx="174">
                  <c:v>2020/1/5</c:v>
                </c:pt>
                <c:pt idx="175">
                  <c:v>2020/1/6</c:v>
                </c:pt>
                <c:pt idx="176">
                  <c:v>2020/1/7</c:v>
                </c:pt>
                <c:pt idx="177">
                  <c:v>2020/1/8</c:v>
                </c:pt>
                <c:pt idx="178">
                  <c:v>2020/1/9</c:v>
                </c:pt>
                <c:pt idx="179">
                  <c:v>2020/1/10</c:v>
                </c:pt>
                <c:pt idx="180">
                  <c:v>2020/1/11</c:v>
                </c:pt>
                <c:pt idx="181">
                  <c:v>2020/1/12</c:v>
                </c:pt>
                <c:pt idx="182">
                  <c:v>2020/1/13</c:v>
                </c:pt>
                <c:pt idx="183">
                  <c:v>2020/1/14</c:v>
                </c:pt>
                <c:pt idx="184">
                  <c:v>2020/1/15</c:v>
                </c:pt>
                <c:pt idx="185">
                  <c:v>2020/1/16</c:v>
                </c:pt>
                <c:pt idx="186">
                  <c:v>2020/1/17</c:v>
                </c:pt>
              </c:strCache>
            </c:strRef>
          </c:cat>
          <c:val>
            <c:numRef>
              <c:f>斯壮结!$AD$4:$AD$191</c:f>
              <c:numCache>
                <c:formatCode>General</c:formatCode>
                <c:ptCount val="187"/>
                <c:pt idx="1">
                  <c:v>-525933411</c:v>
                </c:pt>
                <c:pt idx="2">
                  <c:v>-626905130</c:v>
                </c:pt>
                <c:pt idx="3">
                  <c:v>-719568755</c:v>
                </c:pt>
                <c:pt idx="4">
                  <c:v>-827643698</c:v>
                </c:pt>
                <c:pt idx="5">
                  <c:v>-817742975</c:v>
                </c:pt>
                <c:pt idx="6">
                  <c:v>-835072299</c:v>
                </c:pt>
                <c:pt idx="7">
                  <c:v>-845576068</c:v>
                </c:pt>
                <c:pt idx="8">
                  <c:v>-842336987</c:v>
                </c:pt>
                <c:pt idx="9">
                  <c:v>-950490216</c:v>
                </c:pt>
                <c:pt idx="10">
                  <c:v>-1028262390</c:v>
                </c:pt>
                <c:pt idx="11">
                  <c:v>-1058391463</c:v>
                </c:pt>
                <c:pt idx="12">
                  <c:v>-1053876567</c:v>
                </c:pt>
                <c:pt idx="13">
                  <c:v>-662865578</c:v>
                </c:pt>
                <c:pt idx="14">
                  <c:v>-527128713</c:v>
                </c:pt>
                <c:pt idx="15">
                  <c:v>-411897494</c:v>
                </c:pt>
                <c:pt idx="16">
                  <c:v>-288454919</c:v>
                </c:pt>
                <c:pt idx="17">
                  <c:v>-163671687</c:v>
                </c:pt>
                <c:pt idx="18">
                  <c:v>-58910035</c:v>
                </c:pt>
                <c:pt idx="19">
                  <c:v>-51013605</c:v>
                </c:pt>
                <c:pt idx="20">
                  <c:v>170020411</c:v>
                </c:pt>
                <c:pt idx="21">
                  <c:v>107187110</c:v>
                </c:pt>
                <c:pt idx="22">
                  <c:v>93505949</c:v>
                </c:pt>
                <c:pt idx="23">
                  <c:v>99931921</c:v>
                </c:pt>
                <c:pt idx="24">
                  <c:v>100977577</c:v>
                </c:pt>
                <c:pt idx="25">
                  <c:v>96011182</c:v>
                </c:pt>
                <c:pt idx="26">
                  <c:v>33221525</c:v>
                </c:pt>
                <c:pt idx="27">
                  <c:v>79579592</c:v>
                </c:pt>
                <c:pt idx="28">
                  <c:v>67218381</c:v>
                </c:pt>
                <c:pt idx="29">
                  <c:v>68698034</c:v>
                </c:pt>
                <c:pt idx="30">
                  <c:v>85850323</c:v>
                </c:pt>
                <c:pt idx="31">
                  <c:v>71325843</c:v>
                </c:pt>
                <c:pt idx="32">
                  <c:v>72958235</c:v>
                </c:pt>
                <c:pt idx="33">
                  <c:v>61067658</c:v>
                </c:pt>
                <c:pt idx="34">
                  <c:v>108117710</c:v>
                </c:pt>
                <c:pt idx="35">
                  <c:v>58358748</c:v>
                </c:pt>
                <c:pt idx="36">
                  <c:v>52210573</c:v>
                </c:pt>
                <c:pt idx="37">
                  <c:v>61269525</c:v>
                </c:pt>
                <c:pt idx="38">
                  <c:v>50234306</c:v>
                </c:pt>
                <c:pt idx="39">
                  <c:v>59170167</c:v>
                </c:pt>
                <c:pt idx="40">
                  <c:v>74842260</c:v>
                </c:pt>
                <c:pt idx="41">
                  <c:v>67083711</c:v>
                </c:pt>
                <c:pt idx="42">
                  <c:v>67293464</c:v>
                </c:pt>
                <c:pt idx="43">
                  <c:v>71196498</c:v>
                </c:pt>
                <c:pt idx="44">
                  <c:v>71246849</c:v>
                </c:pt>
                <c:pt idx="45">
                  <c:v>55499496</c:v>
                </c:pt>
                <c:pt idx="46">
                  <c:v>57589534</c:v>
                </c:pt>
                <c:pt idx="47">
                  <c:v>64397409</c:v>
                </c:pt>
                <c:pt idx="48">
                  <c:v>39306007</c:v>
                </c:pt>
                <c:pt idx="49">
                  <c:v>41185908</c:v>
                </c:pt>
                <c:pt idx="50">
                  <c:v>34486595</c:v>
                </c:pt>
                <c:pt idx="51">
                  <c:v>32402620</c:v>
                </c:pt>
                <c:pt idx="52">
                  <c:v>33314345</c:v>
                </c:pt>
                <c:pt idx="53">
                  <c:v>40547868</c:v>
                </c:pt>
                <c:pt idx="54">
                  <c:v>40343905</c:v>
                </c:pt>
                <c:pt idx="55">
                  <c:v>26095293</c:v>
                </c:pt>
                <c:pt idx="56">
                  <c:v>38193341</c:v>
                </c:pt>
                <c:pt idx="57">
                  <c:v>46936906</c:v>
                </c:pt>
                <c:pt idx="58">
                  <c:v>49854010</c:v>
                </c:pt>
                <c:pt idx="59">
                  <c:v>64537331</c:v>
                </c:pt>
                <c:pt idx="60">
                  <c:v>66130287</c:v>
                </c:pt>
                <c:pt idx="61">
                  <c:v>59697943</c:v>
                </c:pt>
                <c:pt idx="62">
                  <c:v>55092825</c:v>
                </c:pt>
                <c:pt idx="63">
                  <c:v>-44752157</c:v>
                </c:pt>
                <c:pt idx="64">
                  <c:v>-195195130</c:v>
                </c:pt>
                <c:pt idx="65">
                  <c:v>-302559636</c:v>
                </c:pt>
                <c:pt idx="66">
                  <c:v>39338782</c:v>
                </c:pt>
                <c:pt idx="67">
                  <c:v>-95881460</c:v>
                </c:pt>
                <c:pt idx="68">
                  <c:v>38983935</c:v>
                </c:pt>
                <c:pt idx="69">
                  <c:v>-70968446</c:v>
                </c:pt>
                <c:pt idx="70">
                  <c:v>46340306</c:v>
                </c:pt>
                <c:pt idx="71">
                  <c:v>94219489</c:v>
                </c:pt>
                <c:pt idx="72">
                  <c:v>316624078</c:v>
                </c:pt>
                <c:pt idx="73">
                  <c:v>417917179</c:v>
                </c:pt>
                <c:pt idx="74">
                  <c:v>76465528</c:v>
                </c:pt>
                <c:pt idx="75">
                  <c:v>207030682</c:v>
                </c:pt>
                <c:pt idx="76">
                  <c:v>66469409</c:v>
                </c:pt>
                <c:pt idx="77">
                  <c:v>169279485</c:v>
                </c:pt>
                <c:pt idx="78">
                  <c:v>143232984</c:v>
                </c:pt>
                <c:pt idx="79">
                  <c:v>174855167</c:v>
                </c:pt>
                <c:pt idx="80">
                  <c:v>51122243</c:v>
                </c:pt>
                <c:pt idx="81">
                  <c:v>47934443</c:v>
                </c:pt>
                <c:pt idx="82">
                  <c:v>57237620</c:v>
                </c:pt>
                <c:pt idx="83">
                  <c:v>63107556</c:v>
                </c:pt>
                <c:pt idx="84">
                  <c:v>63277974</c:v>
                </c:pt>
                <c:pt idx="85">
                  <c:v>66028929</c:v>
                </c:pt>
                <c:pt idx="86">
                  <c:v>58623935</c:v>
                </c:pt>
                <c:pt idx="87">
                  <c:v>49248596</c:v>
                </c:pt>
                <c:pt idx="88">
                  <c:v>45636433</c:v>
                </c:pt>
                <c:pt idx="89">
                  <c:v>49040478</c:v>
                </c:pt>
                <c:pt idx="90">
                  <c:v>47359404</c:v>
                </c:pt>
                <c:pt idx="91">
                  <c:v>46483223</c:v>
                </c:pt>
                <c:pt idx="92">
                  <c:v>74456216</c:v>
                </c:pt>
                <c:pt idx="93">
                  <c:v>86576820</c:v>
                </c:pt>
                <c:pt idx="94">
                  <c:v>93874286</c:v>
                </c:pt>
                <c:pt idx="95">
                  <c:v>99457823</c:v>
                </c:pt>
                <c:pt idx="96">
                  <c:v>107467950</c:v>
                </c:pt>
                <c:pt idx="97">
                  <c:v>106087528</c:v>
                </c:pt>
                <c:pt idx="98">
                  <c:v>104983097</c:v>
                </c:pt>
                <c:pt idx="99">
                  <c:v>92406966</c:v>
                </c:pt>
                <c:pt idx="100">
                  <c:v>77537251</c:v>
                </c:pt>
                <c:pt idx="101">
                  <c:v>81478695</c:v>
                </c:pt>
                <c:pt idx="102">
                  <c:v>66905140</c:v>
                </c:pt>
                <c:pt idx="103">
                  <c:v>71796255</c:v>
                </c:pt>
                <c:pt idx="104">
                  <c:v>66348568</c:v>
                </c:pt>
                <c:pt idx="105">
                  <c:v>73556348</c:v>
                </c:pt>
                <c:pt idx="106">
                  <c:v>-29590955</c:v>
                </c:pt>
                <c:pt idx="107">
                  <c:v>-110588343</c:v>
                </c:pt>
                <c:pt idx="108">
                  <c:v>-241459156</c:v>
                </c:pt>
                <c:pt idx="109">
                  <c:v>96498456</c:v>
                </c:pt>
                <c:pt idx="110">
                  <c:v>97847894</c:v>
                </c:pt>
                <c:pt idx="111">
                  <c:v>95685721</c:v>
                </c:pt>
                <c:pt idx="112">
                  <c:v>106009499</c:v>
                </c:pt>
                <c:pt idx="113">
                  <c:v>147631568</c:v>
                </c:pt>
                <c:pt idx="114">
                  <c:v>216956839</c:v>
                </c:pt>
                <c:pt idx="115">
                  <c:v>288461893</c:v>
                </c:pt>
                <c:pt idx="116">
                  <c:v>414283102</c:v>
                </c:pt>
                <c:pt idx="117">
                  <c:v>107166960</c:v>
                </c:pt>
                <c:pt idx="118">
                  <c:v>67240738</c:v>
                </c:pt>
                <c:pt idx="119">
                  <c:v>66688973</c:v>
                </c:pt>
                <c:pt idx="120">
                  <c:v>54260242</c:v>
                </c:pt>
                <c:pt idx="121">
                  <c:v>52042687</c:v>
                </c:pt>
                <c:pt idx="122">
                  <c:v>54000322</c:v>
                </c:pt>
                <c:pt idx="123">
                  <c:v>68591880</c:v>
                </c:pt>
                <c:pt idx="124">
                  <c:v>65960891</c:v>
                </c:pt>
                <c:pt idx="125">
                  <c:v>78345495</c:v>
                </c:pt>
                <c:pt idx="126">
                  <c:v>72830999</c:v>
                </c:pt>
                <c:pt idx="127">
                  <c:v>70724165</c:v>
                </c:pt>
                <c:pt idx="128">
                  <c:v>65492266</c:v>
                </c:pt>
                <c:pt idx="129">
                  <c:v>70461935</c:v>
                </c:pt>
                <c:pt idx="130">
                  <c:v>62591959</c:v>
                </c:pt>
                <c:pt idx="131">
                  <c:v>63017847</c:v>
                </c:pt>
                <c:pt idx="132">
                  <c:v>52514341</c:v>
                </c:pt>
                <c:pt idx="133">
                  <c:v>46664922</c:v>
                </c:pt>
                <c:pt idx="134">
                  <c:v>53648317</c:v>
                </c:pt>
                <c:pt idx="135">
                  <c:v>57899443</c:v>
                </c:pt>
                <c:pt idx="136">
                  <c:v>69676664</c:v>
                </c:pt>
                <c:pt idx="137">
                  <c:v>72599694</c:v>
                </c:pt>
                <c:pt idx="138">
                  <c:v>-41697592</c:v>
                </c:pt>
                <c:pt idx="139">
                  <c:v>88692863</c:v>
                </c:pt>
                <c:pt idx="140">
                  <c:v>94756061</c:v>
                </c:pt>
                <c:pt idx="141">
                  <c:v>88777721</c:v>
                </c:pt>
                <c:pt idx="142">
                  <c:v>29177821</c:v>
                </c:pt>
                <c:pt idx="143">
                  <c:v>71027131</c:v>
                </c:pt>
                <c:pt idx="144">
                  <c:v>66090666</c:v>
                </c:pt>
                <c:pt idx="145">
                  <c:v>63398784</c:v>
                </c:pt>
                <c:pt idx="146">
                  <c:v>177880646</c:v>
                </c:pt>
                <c:pt idx="147">
                  <c:v>35318230</c:v>
                </c:pt>
                <c:pt idx="148">
                  <c:v>36235467</c:v>
                </c:pt>
                <c:pt idx="149">
                  <c:v>51241682</c:v>
                </c:pt>
                <c:pt idx="150">
                  <c:v>110319507</c:v>
                </c:pt>
                <c:pt idx="151">
                  <c:v>61144843</c:v>
                </c:pt>
                <c:pt idx="152">
                  <c:v>48912477</c:v>
                </c:pt>
                <c:pt idx="153">
                  <c:v>56704939</c:v>
                </c:pt>
                <c:pt idx="154">
                  <c:v>121804121</c:v>
                </c:pt>
                <c:pt idx="155">
                  <c:v>68134901</c:v>
                </c:pt>
                <c:pt idx="156">
                  <c:v>76343862</c:v>
                </c:pt>
                <c:pt idx="157">
                  <c:v>77781775</c:v>
                </c:pt>
                <c:pt idx="158">
                  <c:v>88086804</c:v>
                </c:pt>
                <c:pt idx="159">
                  <c:v>96512200</c:v>
                </c:pt>
                <c:pt idx="160">
                  <c:v>92105761</c:v>
                </c:pt>
                <c:pt idx="161">
                  <c:v>87319427</c:v>
                </c:pt>
                <c:pt idx="162">
                  <c:v>84119286</c:v>
                </c:pt>
                <c:pt idx="163">
                  <c:v>92649252</c:v>
                </c:pt>
                <c:pt idx="164">
                  <c:v>87035570</c:v>
                </c:pt>
                <c:pt idx="165">
                  <c:v>65083400</c:v>
                </c:pt>
                <c:pt idx="166">
                  <c:v>49228818</c:v>
                </c:pt>
                <c:pt idx="167">
                  <c:v>44809190</c:v>
                </c:pt>
                <c:pt idx="168">
                  <c:v>36944357</c:v>
                </c:pt>
                <c:pt idx="169">
                  <c:v>32120059</c:v>
                </c:pt>
                <c:pt idx="170">
                  <c:v>36313012</c:v>
                </c:pt>
                <c:pt idx="171">
                  <c:v>38064838</c:v>
                </c:pt>
                <c:pt idx="172">
                  <c:v>34792833</c:v>
                </c:pt>
                <c:pt idx="173">
                  <c:v>46503974</c:v>
                </c:pt>
                <c:pt idx="174">
                  <c:v>22014108</c:v>
                </c:pt>
                <c:pt idx="175">
                  <c:v>17494756</c:v>
                </c:pt>
                <c:pt idx="176">
                  <c:v>20394688</c:v>
                </c:pt>
                <c:pt idx="177">
                  <c:v>20246879</c:v>
                </c:pt>
                <c:pt idx="178">
                  <c:v>8412493</c:v>
                </c:pt>
                <c:pt idx="179">
                  <c:v>8121817</c:v>
                </c:pt>
                <c:pt idx="180">
                  <c:v>27009889</c:v>
                </c:pt>
                <c:pt idx="181">
                  <c:v>28629070</c:v>
                </c:pt>
                <c:pt idx="182">
                  <c:v>58752078</c:v>
                </c:pt>
                <c:pt idx="183">
                  <c:v>77351266</c:v>
                </c:pt>
                <c:pt idx="184">
                  <c:v>95715828</c:v>
                </c:pt>
                <c:pt idx="185">
                  <c:v>100295929</c:v>
                </c:pt>
                <c:pt idx="186">
                  <c:v>103436351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8901481"/>
        <c:axId val="826109795"/>
      </c:lineChart>
      <c:catAx>
        <c:axId val="85890148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109795"/>
        <c:crosses val="autoZero"/>
        <c:auto val="1"/>
        <c:lblAlgn val="ctr"/>
        <c:lblOffset val="100"/>
        <c:noMultiLvlLbl val="0"/>
      </c:catAx>
      <c:valAx>
        <c:axId val="8261097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890148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Tycoon计算.xlsx]Kugluktuk!数据透视表19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Kugluktuk!$AB$3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Kugluktuk!$AB$4:$AB$188</c:f>
              <c:numCache>
                <c:formatCode>General</c:formatCode>
                <c:ptCount val="184"/>
                <c:pt idx="1">
                  <c:v>-161226885</c:v>
                </c:pt>
                <c:pt idx="2">
                  <c:v>-196036310</c:v>
                </c:pt>
                <c:pt idx="3">
                  <c:v>-209904368</c:v>
                </c:pt>
                <c:pt idx="4">
                  <c:v>-189907966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-210500060</c:v>
                </c:pt>
                <c:pt idx="16">
                  <c:v>-300230955</c:v>
                </c:pt>
                <c:pt idx="17">
                  <c:v>-198024808</c:v>
                </c:pt>
                <c:pt idx="18">
                  <c:v>-327722861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-323636584</c:v>
                </c:pt>
                <c:pt idx="30">
                  <c:v>-344530582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-192666443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-521013478</c:v>
                </c:pt>
                <c:pt idx="66">
                  <c:v>-463246873</c:v>
                </c:pt>
                <c:pt idx="67">
                  <c:v>-400763135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-240097127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-276579737</c:v>
                </c:pt>
                <c:pt idx="92">
                  <c:v>-411456006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-398991734</c:v>
                </c:pt>
                <c:pt idx="97">
                  <c:v>-453241719</c:v>
                </c:pt>
                <c:pt idx="98">
                  <c:v>-429151240</c:v>
                </c:pt>
                <c:pt idx="99">
                  <c:v>-412178896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-219750336</c:v>
                </c:pt>
                <c:pt idx="107">
                  <c:v>-385692151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-314569209</c:v>
                </c:pt>
                <c:pt idx="120">
                  <c:v>-263856049</c:v>
                </c:pt>
                <c:pt idx="121">
                  <c:v>-247073836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-181446221</c:v>
                </c:pt>
                <c:pt idx="126">
                  <c:v>-269082761</c:v>
                </c:pt>
                <c:pt idx="127">
                  <c:v>-368033800</c:v>
                </c:pt>
                <c:pt idx="128">
                  <c:v>-223217237</c:v>
                </c:pt>
                <c:pt idx="129">
                  <c:v>-428796205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-429039716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-248587625</c:v>
                </c:pt>
                <c:pt idx="163">
                  <c:v>-372763447</c:v>
                </c:pt>
                <c:pt idx="164">
                  <c:v>-269311210</c:v>
                </c:pt>
                <c:pt idx="165">
                  <c:v>-454904659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-245718204</c:v>
                </c:pt>
                <c:pt idx="175">
                  <c:v>-218148682</c:v>
                </c:pt>
                <c:pt idx="176">
                  <c:v>-429677365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-297759382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-407600659</c:v>
                </c:pt>
                <c:pt idx="183">
                  <c:v>-232769416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Kugluktuk!$AC$3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Kugluktuk!$AC$4:$AC$188</c:f>
              <c:numCache>
                <c:formatCode>General</c:formatCode>
                <c:ptCount val="1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131289799</c:v>
                </c:pt>
                <c:pt idx="11">
                  <c:v>26581343</c:v>
                </c:pt>
                <c:pt idx="12">
                  <c:v>8949029</c:v>
                </c:pt>
                <c:pt idx="13">
                  <c:v>24593594</c:v>
                </c:pt>
                <c:pt idx="14">
                  <c:v>-4568528</c:v>
                </c:pt>
                <c:pt idx="15">
                  <c:v>11563369</c:v>
                </c:pt>
                <c:pt idx="16">
                  <c:v>30233798</c:v>
                </c:pt>
                <c:pt idx="17">
                  <c:v>12675991</c:v>
                </c:pt>
                <c:pt idx="18">
                  <c:v>18958092</c:v>
                </c:pt>
                <c:pt idx="20">
                  <c:v>27805849</c:v>
                </c:pt>
                <c:pt idx="21">
                  <c:v>34579937</c:v>
                </c:pt>
                <c:pt idx="22">
                  <c:v>6676334</c:v>
                </c:pt>
                <c:pt idx="23">
                  <c:v>-67748758</c:v>
                </c:pt>
                <c:pt idx="24">
                  <c:v>43881363</c:v>
                </c:pt>
                <c:pt idx="25">
                  <c:v>140734558</c:v>
                </c:pt>
                <c:pt idx="26">
                  <c:v>11414239</c:v>
                </c:pt>
                <c:pt idx="27">
                  <c:v>-1919632</c:v>
                </c:pt>
                <c:pt idx="28">
                  <c:v>-2574257</c:v>
                </c:pt>
                <c:pt idx="29">
                  <c:v>21674109</c:v>
                </c:pt>
                <c:pt idx="30">
                  <c:v>20152963</c:v>
                </c:pt>
                <c:pt idx="31">
                  <c:v>10342549</c:v>
                </c:pt>
                <c:pt idx="32">
                  <c:v>14564174</c:v>
                </c:pt>
                <c:pt idx="33">
                  <c:v>1452796</c:v>
                </c:pt>
                <c:pt idx="34">
                  <c:v>32283753</c:v>
                </c:pt>
                <c:pt idx="35">
                  <c:v>-2269886</c:v>
                </c:pt>
                <c:pt idx="36">
                  <c:v>23919700</c:v>
                </c:pt>
                <c:pt idx="37">
                  <c:v>40823862</c:v>
                </c:pt>
                <c:pt idx="38">
                  <c:v>44573906</c:v>
                </c:pt>
                <c:pt idx="39">
                  <c:v>26310799</c:v>
                </c:pt>
                <c:pt idx="40">
                  <c:v>21777752</c:v>
                </c:pt>
                <c:pt idx="41">
                  <c:v>50085488</c:v>
                </c:pt>
                <c:pt idx="42">
                  <c:v>21498827</c:v>
                </c:pt>
                <c:pt idx="43">
                  <c:v>48825703</c:v>
                </c:pt>
                <c:pt idx="44">
                  <c:v>25380442</c:v>
                </c:pt>
                <c:pt idx="45">
                  <c:v>42989035</c:v>
                </c:pt>
                <c:pt idx="46">
                  <c:v>6118221</c:v>
                </c:pt>
                <c:pt idx="47">
                  <c:v>25631738</c:v>
                </c:pt>
                <c:pt idx="48">
                  <c:v>35773374</c:v>
                </c:pt>
                <c:pt idx="49">
                  <c:v>36223145</c:v>
                </c:pt>
                <c:pt idx="50">
                  <c:v>34350047</c:v>
                </c:pt>
                <c:pt idx="51">
                  <c:v>17774383</c:v>
                </c:pt>
                <c:pt idx="52">
                  <c:v>33527503</c:v>
                </c:pt>
                <c:pt idx="53">
                  <c:v>30907682</c:v>
                </c:pt>
                <c:pt idx="54">
                  <c:v>6584031</c:v>
                </c:pt>
                <c:pt idx="55">
                  <c:v>-197025</c:v>
                </c:pt>
                <c:pt idx="56">
                  <c:v>2217474</c:v>
                </c:pt>
                <c:pt idx="57">
                  <c:v>29620050</c:v>
                </c:pt>
                <c:pt idx="58">
                  <c:v>25552651</c:v>
                </c:pt>
                <c:pt idx="59">
                  <c:v>23749435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71211093</c:v>
                </c:pt>
                <c:pt idx="67">
                  <c:v>#N/A</c:v>
                </c:pt>
                <c:pt idx="68">
                  <c:v>#N/A</c:v>
                </c:pt>
                <c:pt idx="69">
                  <c:v>254663583</c:v>
                </c:pt>
                <c:pt idx="70">
                  <c:v>-4195842</c:v>
                </c:pt>
                <c:pt idx="71">
                  <c:v>31729241</c:v>
                </c:pt>
                <c:pt idx="72">
                  <c:v>34135350</c:v>
                </c:pt>
                <c:pt idx="73">
                  <c:v>8948663</c:v>
                </c:pt>
                <c:pt idx="74">
                  <c:v>15675260</c:v>
                </c:pt>
                <c:pt idx="75">
                  <c:v>20048324</c:v>
                </c:pt>
                <c:pt idx="76">
                  <c:v>27992658</c:v>
                </c:pt>
                <c:pt idx="77">
                  <c:v>26215229</c:v>
                </c:pt>
                <c:pt idx="78">
                  <c:v>27958447</c:v>
                </c:pt>
                <c:pt idx="79">
                  <c:v>11102278</c:v>
                </c:pt>
                <c:pt idx="80">
                  <c:v>16014719</c:v>
                </c:pt>
                <c:pt idx="81">
                  <c:v>13289636</c:v>
                </c:pt>
                <c:pt idx="82">
                  <c:v>10348666</c:v>
                </c:pt>
                <c:pt idx="83">
                  <c:v>44779283</c:v>
                </c:pt>
                <c:pt idx="84">
                  <c:v>41537537</c:v>
                </c:pt>
                <c:pt idx="85">
                  <c:v>-2118923</c:v>
                </c:pt>
                <c:pt idx="86">
                  <c:v>9843939</c:v>
                </c:pt>
                <c:pt idx="87">
                  <c:v>16917717</c:v>
                </c:pt>
                <c:pt idx="88">
                  <c:v>40785422</c:v>
                </c:pt>
                <c:pt idx="89">
                  <c:v>8942003</c:v>
                </c:pt>
                <c:pt idx="90">
                  <c:v>37856558</c:v>
                </c:pt>
                <c:pt idx="91">
                  <c:v>31858746</c:v>
                </c:pt>
                <c:pt idx="92">
                  <c:v>27838355</c:v>
                </c:pt>
                <c:pt idx="93">
                  <c:v>35110365</c:v>
                </c:pt>
                <c:pt idx="94">
                  <c:v>62567488</c:v>
                </c:pt>
                <c:pt idx="95">
                  <c:v>1875410</c:v>
                </c:pt>
                <c:pt idx="96">
                  <c:v>39621732</c:v>
                </c:pt>
                <c:pt idx="97">
                  <c:v>45354175</c:v>
                </c:pt>
                <c:pt idx="98">
                  <c:v>44198213</c:v>
                </c:pt>
                <c:pt idx="99">
                  <c:v>58071734</c:v>
                </c:pt>
                <c:pt idx="100">
                  <c:v>11789037</c:v>
                </c:pt>
                <c:pt idx="101">
                  <c:v>39628536</c:v>
                </c:pt>
                <c:pt idx="102">
                  <c:v>65061332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750229279</c:v>
                </c:pt>
                <c:pt idx="108">
                  <c:v>97633956</c:v>
                </c:pt>
                <c:pt idx="109">
                  <c:v>16734182</c:v>
                </c:pt>
                <c:pt idx="110">
                  <c:v>13191872</c:v>
                </c:pt>
                <c:pt idx="111">
                  <c:v>37328478</c:v>
                </c:pt>
                <c:pt idx="112">
                  <c:v>37574234</c:v>
                </c:pt>
                <c:pt idx="113">
                  <c:v>63576856</c:v>
                </c:pt>
                <c:pt idx="114">
                  <c:v>35308387</c:v>
                </c:pt>
                <c:pt idx="115">
                  <c:v>52396873</c:v>
                </c:pt>
                <c:pt idx="116">
                  <c:v>62612492</c:v>
                </c:pt>
                <c:pt idx="117">
                  <c:v>9760119</c:v>
                </c:pt>
                <c:pt idx="118">
                  <c:v>32440450</c:v>
                </c:pt>
                <c:pt idx="119">
                  <c:v>39392978</c:v>
                </c:pt>
                <c:pt idx="120">
                  <c:v>1678127</c:v>
                </c:pt>
                <c:pt idx="121">
                  <c:v>23573011</c:v>
                </c:pt>
                <c:pt idx="122">
                  <c:v>29971178</c:v>
                </c:pt>
                <c:pt idx="123">
                  <c:v>51462081</c:v>
                </c:pt>
                <c:pt idx="124">
                  <c:v>15405187</c:v>
                </c:pt>
                <c:pt idx="125">
                  <c:v>12104357</c:v>
                </c:pt>
                <c:pt idx="126">
                  <c:v>38878106</c:v>
                </c:pt>
                <c:pt idx="127">
                  <c:v>48731359</c:v>
                </c:pt>
                <c:pt idx="128">
                  <c:v>914565</c:v>
                </c:pt>
                <c:pt idx="129">
                  <c:v>11982023</c:v>
                </c:pt>
                <c:pt idx="130">
                  <c:v>19832166</c:v>
                </c:pt>
                <c:pt idx="131">
                  <c:v>18120803</c:v>
                </c:pt>
                <c:pt idx="132">
                  <c:v>34102008</c:v>
                </c:pt>
                <c:pt idx="133">
                  <c:v>21573491</c:v>
                </c:pt>
                <c:pt idx="134">
                  <c:v>37466621</c:v>
                </c:pt>
                <c:pt idx="135">
                  <c:v>-230851449</c:v>
                </c:pt>
                <c:pt idx="136">
                  <c:v>16914857</c:v>
                </c:pt>
                <c:pt idx="137">
                  <c:v>14100669</c:v>
                </c:pt>
                <c:pt idx="138">
                  <c:v>30384483</c:v>
                </c:pt>
                <c:pt idx="139">
                  <c:v>-68788794</c:v>
                </c:pt>
                <c:pt idx="140">
                  <c:v>-1398880</c:v>
                </c:pt>
                <c:pt idx="141">
                  <c:v>20819292</c:v>
                </c:pt>
                <c:pt idx="142">
                  <c:v>22247815</c:v>
                </c:pt>
                <c:pt idx="143">
                  <c:v>15005646</c:v>
                </c:pt>
                <c:pt idx="144">
                  <c:v>-271755</c:v>
                </c:pt>
                <c:pt idx="145">
                  <c:v>17688513</c:v>
                </c:pt>
                <c:pt idx="146">
                  <c:v>-635895</c:v>
                </c:pt>
                <c:pt idx="147">
                  <c:v>6933420</c:v>
                </c:pt>
                <c:pt idx="148">
                  <c:v>34904649</c:v>
                </c:pt>
                <c:pt idx="149">
                  <c:v>32804669</c:v>
                </c:pt>
                <c:pt idx="150">
                  <c:v>33466902</c:v>
                </c:pt>
                <c:pt idx="151">
                  <c:v>30071962</c:v>
                </c:pt>
                <c:pt idx="152">
                  <c:v>43576391</c:v>
                </c:pt>
                <c:pt idx="153">
                  <c:v>13940595</c:v>
                </c:pt>
                <c:pt idx="154">
                  <c:v>40993602</c:v>
                </c:pt>
                <c:pt idx="155">
                  <c:v>19766030</c:v>
                </c:pt>
                <c:pt idx="156">
                  <c:v>5932654</c:v>
                </c:pt>
                <c:pt idx="157">
                  <c:v>25647242</c:v>
                </c:pt>
                <c:pt idx="158">
                  <c:v>35536442</c:v>
                </c:pt>
                <c:pt idx="159">
                  <c:v>8873999</c:v>
                </c:pt>
                <c:pt idx="160">
                  <c:v>38109357</c:v>
                </c:pt>
                <c:pt idx="161">
                  <c:v>8853339</c:v>
                </c:pt>
                <c:pt idx="162">
                  <c:v>32720808</c:v>
                </c:pt>
                <c:pt idx="163">
                  <c:v>37567435</c:v>
                </c:pt>
                <c:pt idx="164">
                  <c:v>-1198286</c:v>
                </c:pt>
                <c:pt idx="165">
                  <c:v>22194634</c:v>
                </c:pt>
                <c:pt idx="166">
                  <c:v>16910639</c:v>
                </c:pt>
                <c:pt idx="167">
                  <c:v>55436166</c:v>
                </c:pt>
                <c:pt idx="168">
                  <c:v>57727904</c:v>
                </c:pt>
                <c:pt idx="169">
                  <c:v>10668850</c:v>
                </c:pt>
                <c:pt idx="170">
                  <c:v>31064736</c:v>
                </c:pt>
                <c:pt idx="171">
                  <c:v>-42401674</c:v>
                </c:pt>
                <c:pt idx="172">
                  <c:v>172155353</c:v>
                </c:pt>
                <c:pt idx="173">
                  <c:v>24026642</c:v>
                </c:pt>
                <c:pt idx="174">
                  <c:v>20217365</c:v>
                </c:pt>
                <c:pt idx="175">
                  <c:v>19256109</c:v>
                </c:pt>
                <c:pt idx="176">
                  <c:v>41300036</c:v>
                </c:pt>
                <c:pt idx="177">
                  <c:v>#N/A</c:v>
                </c:pt>
                <c:pt idx="178">
                  <c:v>22419110</c:v>
                </c:pt>
                <c:pt idx="179">
                  <c:v>48526012</c:v>
                </c:pt>
                <c:pt idx="180">
                  <c:v>21292566</c:v>
                </c:pt>
                <c:pt idx="181">
                  <c:v>31144475</c:v>
                </c:pt>
                <c:pt idx="182">
                  <c:v>47417829</c:v>
                </c:pt>
                <c:pt idx="183">
                  <c:v>4709701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Kugluktuk!$AD$3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Kugluktuk!$AA$4:$AA$188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Kugluktuk!$AD$4:$AD$188</c:f>
              <c:numCache>
                <c:formatCode>General</c:formatCode>
                <c:ptCount val="184"/>
                <c:pt idx="1">
                  <c:v>-161226885</c:v>
                </c:pt>
                <c:pt idx="2">
                  <c:v>-318654625</c:v>
                </c:pt>
                <c:pt idx="3">
                  <c:v>-528558993</c:v>
                </c:pt>
                <c:pt idx="4">
                  <c:v>-718466959</c:v>
                </c:pt>
                <c:pt idx="5">
                  <c:v>-925444292</c:v>
                </c:pt>
                <c:pt idx="6">
                  <c:v>-1114902274</c:v>
                </c:pt>
                <c:pt idx="7">
                  <c:v>-1251140085</c:v>
                </c:pt>
                <c:pt idx="8">
                  <c:v>-1466242832</c:v>
                </c:pt>
                <c:pt idx="9">
                  <c:v>-1486427799</c:v>
                </c:pt>
                <c:pt idx="10">
                  <c:v>-1016298408</c:v>
                </c:pt>
                <c:pt idx="11">
                  <c:v>-796530371</c:v>
                </c:pt>
                <c:pt idx="12">
                  <c:v>-597673376</c:v>
                </c:pt>
                <c:pt idx="13">
                  <c:v>-375051478</c:v>
                </c:pt>
                <c:pt idx="14">
                  <c:v>-190162024</c:v>
                </c:pt>
                <c:pt idx="15">
                  <c:v>-42360844</c:v>
                </c:pt>
                <c:pt idx="16">
                  <c:v>-25490415</c:v>
                </c:pt>
                <c:pt idx="17">
                  <c:v>-12814424</c:v>
                </c:pt>
                <c:pt idx="18">
                  <c:v>86534459</c:v>
                </c:pt>
                <c:pt idx="20">
                  <c:v>112899877</c:v>
                </c:pt>
                <c:pt idx="21">
                  <c:v>131835249</c:v>
                </c:pt>
                <c:pt idx="22">
                  <c:v>143080111</c:v>
                </c:pt>
                <c:pt idx="23">
                  <c:v>63767984</c:v>
                </c:pt>
                <c:pt idx="24">
                  <c:v>153340367</c:v>
                </c:pt>
                <c:pt idx="25">
                  <c:v>171628809</c:v>
                </c:pt>
                <c:pt idx="26">
                  <c:v>168370387</c:v>
                </c:pt>
                <c:pt idx="27">
                  <c:v>145688425</c:v>
                </c:pt>
                <c:pt idx="28">
                  <c:v>123082053</c:v>
                </c:pt>
                <c:pt idx="29">
                  <c:v>110830850</c:v>
                </c:pt>
                <c:pt idx="30">
                  <c:v>97912220</c:v>
                </c:pt>
                <c:pt idx="31">
                  <c:v>180070052</c:v>
                </c:pt>
                <c:pt idx="32">
                  <c:v>68595031</c:v>
                </c:pt>
                <c:pt idx="33">
                  <c:v>36093961</c:v>
                </c:pt>
                <c:pt idx="34">
                  <c:v>64426633</c:v>
                </c:pt>
                <c:pt idx="35">
                  <c:v>64076379</c:v>
                </c:pt>
                <c:pt idx="36">
                  <c:v>92164941</c:v>
                </c:pt>
                <c:pt idx="37">
                  <c:v>110660069</c:v>
                </c:pt>
                <c:pt idx="38">
                  <c:v>116585884</c:v>
                </c:pt>
                <c:pt idx="39">
                  <c:v>122094398</c:v>
                </c:pt>
                <c:pt idx="40">
                  <c:v>146360217</c:v>
                </c:pt>
                <c:pt idx="41">
                  <c:v>174736845</c:v>
                </c:pt>
                <c:pt idx="42">
                  <c:v>164160364</c:v>
                </c:pt>
                <c:pt idx="43">
                  <c:v>195001477</c:v>
                </c:pt>
                <c:pt idx="44">
                  <c:v>192947982</c:v>
                </c:pt>
                <c:pt idx="45">
                  <c:v>169732713</c:v>
                </c:pt>
                <c:pt idx="46">
                  <c:v>172100890</c:v>
                </c:pt>
                <c:pt idx="47">
                  <c:v>167531964</c:v>
                </c:pt>
                <c:pt idx="48">
                  <c:v>183049274</c:v>
                </c:pt>
                <c:pt idx="49">
                  <c:v>153669621</c:v>
                </c:pt>
                <c:pt idx="50">
                  <c:v>166520841</c:v>
                </c:pt>
                <c:pt idx="51">
                  <c:v>156968348</c:v>
                </c:pt>
                <c:pt idx="52">
                  <c:v>149231834</c:v>
                </c:pt>
                <c:pt idx="53">
                  <c:v>162530923</c:v>
                </c:pt>
                <c:pt idx="54">
                  <c:v>162996733</c:v>
                </c:pt>
                <c:pt idx="55">
                  <c:v>143286191</c:v>
                </c:pt>
                <c:pt idx="56">
                  <c:v>109927316</c:v>
                </c:pt>
                <c:pt idx="57">
                  <c:v>136683096</c:v>
                </c:pt>
                <c:pt idx="58">
                  <c:v>125994892</c:v>
                </c:pt>
                <c:pt idx="59">
                  <c:v>120651818</c:v>
                </c:pt>
                <c:pt idx="60">
                  <c:v>-89798983</c:v>
                </c:pt>
                <c:pt idx="61">
                  <c:v>-380900010</c:v>
                </c:pt>
                <c:pt idx="62">
                  <c:v>-560713216</c:v>
                </c:pt>
                <c:pt idx="63">
                  <c:v>116469895</c:v>
                </c:pt>
                <c:pt idx="64">
                  <c:v>-114678537</c:v>
                </c:pt>
                <c:pt idx="65">
                  <c:v>141560400</c:v>
                </c:pt>
                <c:pt idx="66">
                  <c:v>-96225646</c:v>
                </c:pt>
                <c:pt idx="67">
                  <c:v>97208153</c:v>
                </c:pt>
                <c:pt idx="68">
                  <c:v>175915089</c:v>
                </c:pt>
                <c:pt idx="69">
                  <c:v>592438882</c:v>
                </c:pt>
                <c:pt idx="70">
                  <c:v>761472215</c:v>
                </c:pt>
                <c:pt idx="71">
                  <c:v>120411212</c:v>
                </c:pt>
                <c:pt idx="72">
                  <c:v>347355412</c:v>
                </c:pt>
                <c:pt idx="73">
                  <c:v>72859587</c:v>
                </c:pt>
                <c:pt idx="74">
                  <c:v>301724639</c:v>
                </c:pt>
                <c:pt idx="75">
                  <c:v>266415370</c:v>
                </c:pt>
                <c:pt idx="76">
                  <c:v>338176069</c:v>
                </c:pt>
                <c:pt idx="77">
                  <c:v>101783381</c:v>
                </c:pt>
                <c:pt idx="78">
                  <c:v>133937670</c:v>
                </c:pt>
                <c:pt idx="79">
                  <c:v>109114865</c:v>
                </c:pt>
                <c:pt idx="80">
                  <c:v>117014257</c:v>
                </c:pt>
                <c:pt idx="81">
                  <c:v>105906021</c:v>
                </c:pt>
                <c:pt idx="82">
                  <c:v>108962580</c:v>
                </c:pt>
                <c:pt idx="83">
                  <c:v>133693539</c:v>
                </c:pt>
                <c:pt idx="84">
                  <c:v>118819064</c:v>
                </c:pt>
                <c:pt idx="85">
                  <c:v>83833750</c:v>
                </c:pt>
                <c:pt idx="86">
                  <c:v>79634326</c:v>
                </c:pt>
                <c:pt idx="87">
                  <c:v>91937495</c:v>
                </c:pt>
                <c:pt idx="88">
                  <c:v>189944836</c:v>
                </c:pt>
                <c:pt idx="89">
                  <c:v>86929115</c:v>
                </c:pt>
                <c:pt idx="90">
                  <c:v>105495004</c:v>
                </c:pt>
                <c:pt idx="91">
                  <c:v>82996318</c:v>
                </c:pt>
                <c:pt idx="92">
                  <c:v>91795822</c:v>
                </c:pt>
                <c:pt idx="93">
                  <c:v>125783364</c:v>
                </c:pt>
                <c:pt idx="94">
                  <c:v>134532546</c:v>
                </c:pt>
                <c:pt idx="95">
                  <c:v>129477064</c:v>
                </c:pt>
                <c:pt idx="96">
                  <c:v>169428578</c:v>
                </c:pt>
                <c:pt idx="97">
                  <c:v>166549983</c:v>
                </c:pt>
                <c:pt idx="98">
                  <c:v>175770233</c:v>
                </c:pt>
                <c:pt idx="99">
                  <c:v>173426565</c:v>
                </c:pt>
                <c:pt idx="100">
                  <c:v>179657844</c:v>
                </c:pt>
                <c:pt idx="101">
                  <c:v>172386978</c:v>
                </c:pt>
                <c:pt idx="102">
                  <c:v>180607343</c:v>
                </c:pt>
                <c:pt idx="103">
                  <c:v>-20984887</c:v>
                </c:pt>
                <c:pt idx="104">
                  <c:v>-213768257</c:v>
                </c:pt>
                <c:pt idx="105">
                  <c:v>-460165002</c:v>
                </c:pt>
                <c:pt idx="106">
                  <c:v>246251209</c:v>
                </c:pt>
                <c:pt idx="107">
                  <c:v>231992543</c:v>
                </c:pt>
                <c:pt idx="108">
                  <c:v>218574351</c:v>
                </c:pt>
                <c:pt idx="109">
                  <c:v>207469034</c:v>
                </c:pt>
                <c:pt idx="110">
                  <c:v>260087601</c:v>
                </c:pt>
                <c:pt idx="111">
                  <c:v>422028716</c:v>
                </c:pt>
                <c:pt idx="112">
                  <c:v>613095553</c:v>
                </c:pt>
                <c:pt idx="113">
                  <c:v>879431512</c:v>
                </c:pt>
                <c:pt idx="114">
                  <c:v>237771109</c:v>
                </c:pt>
                <c:pt idx="115">
                  <c:v>190904871</c:v>
                </c:pt>
                <c:pt idx="116">
                  <c:v>202749645</c:v>
                </c:pt>
                <c:pt idx="117">
                  <c:v>195775582</c:v>
                </c:pt>
                <c:pt idx="118">
                  <c:v>205264041</c:v>
                </c:pt>
                <c:pt idx="119">
                  <c:v>190939396</c:v>
                </c:pt>
                <c:pt idx="120">
                  <c:v>155043289</c:v>
                </c:pt>
                <c:pt idx="121">
                  <c:v>142966108</c:v>
                </c:pt>
                <c:pt idx="122">
                  <c:v>157718506</c:v>
                </c:pt>
                <c:pt idx="123">
                  <c:v>134757345</c:v>
                </c:pt>
                <c:pt idx="124">
                  <c:v>139946913</c:v>
                </c:pt>
                <c:pt idx="125">
                  <c:v>128746802</c:v>
                </c:pt>
                <c:pt idx="126">
                  <c:v>141879275</c:v>
                </c:pt>
                <c:pt idx="127">
                  <c:v>142062835</c:v>
                </c:pt>
                <c:pt idx="128">
                  <c:v>133286847</c:v>
                </c:pt>
                <c:pt idx="129">
                  <c:v>136409496</c:v>
                </c:pt>
                <c:pt idx="130">
                  <c:v>134215293</c:v>
                </c:pt>
                <c:pt idx="131">
                  <c:v>127479361</c:v>
                </c:pt>
                <c:pt idx="132">
                  <c:v>139251781</c:v>
                </c:pt>
                <c:pt idx="133">
                  <c:v>151996426</c:v>
                </c:pt>
                <c:pt idx="134">
                  <c:v>132989102</c:v>
                </c:pt>
                <c:pt idx="135">
                  <c:v>-111693252</c:v>
                </c:pt>
                <c:pt idx="136">
                  <c:v>135158489</c:v>
                </c:pt>
                <c:pt idx="137">
                  <c:v>121016587</c:v>
                </c:pt>
                <c:pt idx="138">
                  <c:v>145925245</c:v>
                </c:pt>
                <c:pt idx="139">
                  <c:v>26870960</c:v>
                </c:pt>
                <c:pt idx="140">
                  <c:v>102818663</c:v>
                </c:pt>
                <c:pt idx="141">
                  <c:v>109866865</c:v>
                </c:pt>
                <c:pt idx="142">
                  <c:v>111586690</c:v>
                </c:pt>
                <c:pt idx="143">
                  <c:v>339830830</c:v>
                </c:pt>
                <c:pt idx="144">
                  <c:v>91792769</c:v>
                </c:pt>
                <c:pt idx="145">
                  <c:v>102522677</c:v>
                </c:pt>
                <c:pt idx="146">
                  <c:v>66151386</c:v>
                </c:pt>
                <c:pt idx="147">
                  <c:v>177608996</c:v>
                </c:pt>
                <c:pt idx="148">
                  <c:v>94652514</c:v>
                </c:pt>
                <c:pt idx="149">
                  <c:v>78666662</c:v>
                </c:pt>
                <c:pt idx="150">
                  <c:v>89687169</c:v>
                </c:pt>
                <c:pt idx="151">
                  <c:v>218312496</c:v>
                </c:pt>
                <c:pt idx="152">
                  <c:v>126226046</c:v>
                </c:pt>
                <c:pt idx="153">
                  <c:v>121148611</c:v>
                </c:pt>
                <c:pt idx="154">
                  <c:v>152941544</c:v>
                </c:pt>
                <c:pt idx="155">
                  <c:v>165774154</c:v>
                </c:pt>
                <c:pt idx="156">
                  <c:v>143735579</c:v>
                </c:pt>
                <c:pt idx="157">
                  <c:v>155951735</c:v>
                </c:pt>
                <c:pt idx="158">
                  <c:v>145805119</c:v>
                </c:pt>
                <c:pt idx="159">
                  <c:v>124607156</c:v>
                </c:pt>
                <c:pt idx="160">
                  <c:v>142408708</c:v>
                </c:pt>
                <c:pt idx="161">
                  <c:v>137321452</c:v>
                </c:pt>
                <c:pt idx="162">
                  <c:v>142736140</c:v>
                </c:pt>
                <c:pt idx="163">
                  <c:v>128069850</c:v>
                </c:pt>
                <c:pt idx="164">
                  <c:v>120938910</c:v>
                </c:pt>
                <c:pt idx="165">
                  <c:v>117920451</c:v>
                </c:pt>
                <c:pt idx="166">
                  <c:v>123635404</c:v>
                </c:pt>
                <c:pt idx="167">
                  <c:v>155357555</c:v>
                </c:pt>
                <c:pt idx="168">
                  <c:v>138890239</c:v>
                </c:pt>
                <c:pt idx="169">
                  <c:v>145069462</c:v>
                </c:pt>
                <c:pt idx="170">
                  <c:v>143413390</c:v>
                </c:pt>
                <c:pt idx="171">
                  <c:v>65100353</c:v>
                </c:pt>
                <c:pt idx="172">
                  <c:v>62540354</c:v>
                </c:pt>
                <c:pt idx="173">
                  <c:v>63174076</c:v>
                </c:pt>
                <c:pt idx="174">
                  <c:v>58997775</c:v>
                </c:pt>
                <c:pt idx="175">
                  <c:v>39728357</c:v>
                </c:pt>
                <c:pt idx="176">
                  <c:v>42569907</c:v>
                </c:pt>
                <c:pt idx="177">
                  <c:v>28012148</c:v>
                </c:pt>
                <c:pt idx="178">
                  <c:v>19366522</c:v>
                </c:pt>
                <c:pt idx="179">
                  <c:v>117065793</c:v>
                </c:pt>
                <c:pt idx="180">
                  <c:v>142116644</c:v>
                </c:pt>
                <c:pt idx="181">
                  <c:v>149234477</c:v>
                </c:pt>
                <c:pt idx="182">
                  <c:v>152773493</c:v>
                </c:pt>
                <c:pt idx="183">
                  <c:v>138227085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054841"/>
        <c:axId val="965420837"/>
      </c:lineChart>
      <c:catAx>
        <c:axId val="4305484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65420837"/>
        <c:crosses val="autoZero"/>
        <c:auto val="1"/>
        <c:lblAlgn val="ctr"/>
        <c:lblOffset val="100"/>
        <c:noMultiLvlLbl val="0"/>
      </c:catAx>
      <c:valAx>
        <c:axId val="9654208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05484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Tycoon计算.xlsx]Moosonee!数据透视表20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Moosonee!$AB$3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Moosonee!$AB$4:$AB$188</c:f>
              <c:numCache>
                <c:formatCode>General</c:formatCode>
                <c:ptCount val="184"/>
                <c:pt idx="1">
                  <c:v>#N/A</c:v>
                </c:pt>
                <c:pt idx="2">
                  <c:v>#N/A</c:v>
                </c:pt>
                <c:pt idx="3">
                  <c:v>#N/A</c:v>
                </c:pt>
                <c:pt idx="4">
                  <c:v>#N/A</c:v>
                </c:pt>
                <c:pt idx="5">
                  <c:v>#N/A</c:v>
                </c:pt>
                <c:pt idx="6">
                  <c:v>#N/A</c:v>
                </c:pt>
                <c:pt idx="7">
                  <c:v>#N/A</c:v>
                </c:pt>
                <c:pt idx="8">
                  <c:v>#N/A</c:v>
                </c:pt>
                <c:pt idx="9">
                  <c:v>#N/A</c:v>
                </c:pt>
                <c:pt idx="10">
                  <c:v>114105578</c:v>
                </c:pt>
                <c:pt idx="11">
                  <c:v>31217618</c:v>
                </c:pt>
                <c:pt idx="12">
                  <c:v>8127381</c:v>
                </c:pt>
                <c:pt idx="13">
                  <c:v>16962229</c:v>
                </c:pt>
                <c:pt idx="14">
                  <c:v>-1549483</c:v>
                </c:pt>
                <c:pt idx="15">
                  <c:v>43369233</c:v>
                </c:pt>
                <c:pt idx="16">
                  <c:v>43786025</c:v>
                </c:pt>
                <c:pt idx="17">
                  <c:v>10633689</c:v>
                </c:pt>
                <c:pt idx="18">
                  <c:v>22084163</c:v>
                </c:pt>
                <c:pt idx="19">
                  <c:v>-35149</c:v>
                </c:pt>
                <c:pt idx="20">
                  <c:v>16324788</c:v>
                </c:pt>
                <c:pt idx="21">
                  <c:v>19833825</c:v>
                </c:pt>
                <c:pt idx="22">
                  <c:v>29817928</c:v>
                </c:pt>
                <c:pt idx="23">
                  <c:v>-71246564</c:v>
                </c:pt>
                <c:pt idx="24">
                  <c:v>13431030</c:v>
                </c:pt>
                <c:pt idx="25">
                  <c:v>115683911</c:v>
                </c:pt>
                <c:pt idx="26">
                  <c:v>16451775</c:v>
                </c:pt>
                <c:pt idx="27">
                  <c:v>21764559</c:v>
                </c:pt>
                <c:pt idx="28">
                  <c:v>40850385</c:v>
                </c:pt>
                <c:pt idx="29">
                  <c:v>29371353</c:v>
                </c:pt>
                <c:pt idx="30">
                  <c:v>13900272</c:v>
                </c:pt>
                <c:pt idx="31">
                  <c:v>26910394</c:v>
                </c:pt>
                <c:pt idx="32">
                  <c:v>40995193</c:v>
                </c:pt>
                <c:pt idx="33">
                  <c:v>-1105400</c:v>
                </c:pt>
                <c:pt idx="34">
                  <c:v>23827009</c:v>
                </c:pt>
                <c:pt idx="35">
                  <c:v>5306413</c:v>
                </c:pt>
                <c:pt idx="36">
                  <c:v>22094423</c:v>
                </c:pt>
                <c:pt idx="37">
                  <c:v>3962170</c:v>
                </c:pt>
                <c:pt idx="38">
                  <c:v>31255834</c:v>
                </c:pt>
                <c:pt idx="39">
                  <c:v>28607745</c:v>
                </c:pt>
                <c:pt idx="40">
                  <c:v>32277661</c:v>
                </c:pt>
                <c:pt idx="41">
                  <c:v>51220590</c:v>
                </c:pt>
                <c:pt idx="42">
                  <c:v>-4396662</c:v>
                </c:pt>
                <c:pt idx="43">
                  <c:v>-2270226</c:v>
                </c:pt>
                <c:pt idx="44">
                  <c:v>19605</c:v>
                </c:pt>
                <c:pt idx="45">
                  <c:v>7728248</c:v>
                </c:pt>
                <c:pt idx="46">
                  <c:v>29551337</c:v>
                </c:pt>
                <c:pt idx="47">
                  <c:v>51282928</c:v>
                </c:pt>
                <c:pt idx="48">
                  <c:v>2523674</c:v>
                </c:pt>
                <c:pt idx="49">
                  <c:v>9420412</c:v>
                </c:pt>
                <c:pt idx="50">
                  <c:v>33837844</c:v>
                </c:pt>
                <c:pt idx="51">
                  <c:v>602403</c:v>
                </c:pt>
                <c:pt idx="52">
                  <c:v>22448392</c:v>
                </c:pt>
                <c:pt idx="53">
                  <c:v>2817686</c:v>
                </c:pt>
                <c:pt idx="54">
                  <c:v>31835742</c:v>
                </c:pt>
                <c:pt idx="55">
                  <c:v>987889</c:v>
                </c:pt>
                <c:pt idx="56">
                  <c:v>34296256</c:v>
                </c:pt>
                <c:pt idx="57">
                  <c:v>31178905</c:v>
                </c:pt>
                <c:pt idx="58">
                  <c:v>2036037</c:v>
                </c:pt>
                <c:pt idx="59">
                  <c:v>15740392</c:v>
                </c:pt>
                <c:pt idx="60">
                  <c:v>#N/A</c:v>
                </c:pt>
                <c:pt idx="61">
                  <c:v>#N/A</c:v>
                </c:pt>
                <c:pt idx="62">
                  <c:v>-335089385</c:v>
                </c:pt>
                <c:pt idx="63">
                  <c:v>#N/A</c:v>
                </c:pt>
                <c:pt idx="64">
                  <c:v>#N/A</c:v>
                </c:pt>
                <c:pt idx="65">
                  <c:v>#N/A</c:v>
                </c:pt>
                <c:pt idx="66">
                  <c:v>76123800</c:v>
                </c:pt>
                <c:pt idx="67">
                  <c:v>#N/A</c:v>
                </c:pt>
                <c:pt idx="68">
                  <c:v>#N/A</c:v>
                </c:pt>
                <c:pt idx="69">
                  <c:v>206348971</c:v>
                </c:pt>
                <c:pt idx="70">
                  <c:v>43904688</c:v>
                </c:pt>
                <c:pt idx="71">
                  <c:v>54084850</c:v>
                </c:pt>
                <c:pt idx="72">
                  <c:v>20839517</c:v>
                </c:pt>
                <c:pt idx="73">
                  <c:v>18131554</c:v>
                </c:pt>
                <c:pt idx="74">
                  <c:v>30234427</c:v>
                </c:pt>
                <c:pt idx="75">
                  <c:v>-3586731</c:v>
                </c:pt>
                <c:pt idx="76">
                  <c:v>21400292</c:v>
                </c:pt>
                <c:pt idx="77">
                  <c:v>51701916</c:v>
                </c:pt>
                <c:pt idx="78">
                  <c:v>18664924</c:v>
                </c:pt>
                <c:pt idx="79">
                  <c:v>24451170</c:v>
                </c:pt>
                <c:pt idx="80">
                  <c:v>9861104</c:v>
                </c:pt>
                <c:pt idx="81">
                  <c:v>36392325</c:v>
                </c:pt>
                <c:pt idx="82">
                  <c:v>28596791</c:v>
                </c:pt>
                <c:pt idx="83">
                  <c:v>32877036</c:v>
                </c:pt>
                <c:pt idx="84">
                  <c:v>35081312</c:v>
                </c:pt>
                <c:pt idx="85">
                  <c:v>30767174</c:v>
                </c:pt>
                <c:pt idx="86">
                  <c:v>40457961</c:v>
                </c:pt>
                <c:pt idx="87">
                  <c:v>39991768</c:v>
                </c:pt>
                <c:pt idx="88">
                  <c:v>40785422</c:v>
                </c:pt>
                <c:pt idx="89">
                  <c:v>33216213</c:v>
                </c:pt>
                <c:pt idx="90">
                  <c:v>49271112</c:v>
                </c:pt>
                <c:pt idx="91">
                  <c:v>5114066</c:v>
                </c:pt>
                <c:pt idx="92">
                  <c:v>35148427</c:v>
                </c:pt>
                <c:pt idx="93">
                  <c:v>34329144</c:v>
                </c:pt>
                <c:pt idx="94">
                  <c:v>61810881</c:v>
                </c:pt>
                <c:pt idx="95">
                  <c:v>29546721</c:v>
                </c:pt>
                <c:pt idx="96">
                  <c:v>38263100</c:v>
                </c:pt>
                <c:pt idx="97">
                  <c:v>19251354</c:v>
                </c:pt>
                <c:pt idx="98">
                  <c:v>4092820</c:v>
                </c:pt>
                <c:pt idx="99">
                  <c:v>16582208</c:v>
                </c:pt>
                <c:pt idx="100">
                  <c:v>20097867</c:v>
                </c:pt>
                <c:pt idx="101">
                  <c:v>41825407</c:v>
                </c:pt>
                <c:pt idx="102">
                  <c:v>42257652</c:v>
                </c:pt>
                <c:pt idx="103">
                  <c:v>#N/A</c:v>
                </c:pt>
                <c:pt idx="104">
                  <c:v>#N/A</c:v>
                </c:pt>
                <c:pt idx="105">
                  <c:v>-240333337</c:v>
                </c:pt>
                <c:pt idx="106">
                  <c:v>#N/A</c:v>
                </c:pt>
                <c:pt idx="107">
                  <c:v>613428126</c:v>
                </c:pt>
                <c:pt idx="108">
                  <c:v>150978318</c:v>
                </c:pt>
                <c:pt idx="109">
                  <c:v>-4802795</c:v>
                </c:pt>
                <c:pt idx="110">
                  <c:v>25761694</c:v>
                </c:pt>
                <c:pt idx="111">
                  <c:v>39058980</c:v>
                </c:pt>
                <c:pt idx="112">
                  <c:v>-3978069</c:v>
                </c:pt>
                <c:pt idx="113">
                  <c:v>28944612</c:v>
                </c:pt>
                <c:pt idx="114">
                  <c:v>46948593</c:v>
                </c:pt>
                <c:pt idx="115">
                  <c:v>25534170</c:v>
                </c:pt>
                <c:pt idx="116">
                  <c:v>51138387</c:v>
                </c:pt>
                <c:pt idx="117">
                  <c:v>18749641</c:v>
                </c:pt>
                <c:pt idx="118">
                  <c:v>26865084</c:v>
                </c:pt>
                <c:pt idx="119">
                  <c:v>42322777</c:v>
                </c:pt>
                <c:pt idx="120">
                  <c:v>8684673</c:v>
                </c:pt>
                <c:pt idx="121">
                  <c:v>19729451</c:v>
                </c:pt>
                <c:pt idx="122">
                  <c:v>3282075</c:v>
                </c:pt>
                <c:pt idx="123">
                  <c:v>30000510</c:v>
                </c:pt>
                <c:pt idx="124">
                  <c:v>47741959</c:v>
                </c:pt>
                <c:pt idx="125">
                  <c:v>1683245</c:v>
                </c:pt>
                <c:pt idx="126">
                  <c:v>30752250</c:v>
                </c:pt>
                <c:pt idx="127">
                  <c:v>18978659</c:v>
                </c:pt>
                <c:pt idx="128">
                  <c:v>17226594</c:v>
                </c:pt>
                <c:pt idx="129">
                  <c:v>11489137</c:v>
                </c:pt>
                <c:pt idx="130">
                  <c:v>17985729</c:v>
                </c:pt>
                <c:pt idx="131">
                  <c:v>11058532</c:v>
                </c:pt>
                <c:pt idx="132">
                  <c:v>5911505</c:v>
                </c:pt>
                <c:pt idx="133">
                  <c:v>24490646</c:v>
                </c:pt>
                <c:pt idx="134">
                  <c:v>28684644</c:v>
                </c:pt>
                <c:pt idx="135">
                  <c:v>-230851449</c:v>
                </c:pt>
                <c:pt idx="136">
                  <c:v>62074879</c:v>
                </c:pt>
                <c:pt idx="137">
                  <c:v>34563136</c:v>
                </c:pt>
                <c:pt idx="138">
                  <c:v>36922144</c:v>
                </c:pt>
                <c:pt idx="139">
                  <c:v>-83891672</c:v>
                </c:pt>
                <c:pt idx="140">
                  <c:v>-3504765</c:v>
                </c:pt>
                <c:pt idx="141">
                  <c:v>7750603</c:v>
                </c:pt>
                <c:pt idx="142">
                  <c:v>25676529</c:v>
                </c:pt>
                <c:pt idx="143">
                  <c:v>14999430</c:v>
                </c:pt>
                <c:pt idx="144">
                  <c:v>1844699</c:v>
                </c:pt>
                <c:pt idx="145">
                  <c:v>10143988</c:v>
                </c:pt>
                <c:pt idx="146">
                  <c:v>36820673</c:v>
                </c:pt>
                <c:pt idx="147">
                  <c:v>36891543</c:v>
                </c:pt>
                <c:pt idx="148">
                  <c:v>58628717</c:v>
                </c:pt>
                <c:pt idx="149">
                  <c:v>36712247</c:v>
                </c:pt>
                <c:pt idx="150">
                  <c:v>40322877</c:v>
                </c:pt>
                <c:pt idx="151">
                  <c:v>34162812</c:v>
                </c:pt>
                <c:pt idx="152">
                  <c:v>51753015</c:v>
                </c:pt>
                <c:pt idx="153">
                  <c:v>50270096</c:v>
                </c:pt>
                <c:pt idx="154">
                  <c:v>81968646</c:v>
                </c:pt>
                <c:pt idx="155">
                  <c:v>26789268</c:v>
                </c:pt>
                <c:pt idx="156">
                  <c:v>33567552</c:v>
                </c:pt>
                <c:pt idx="157">
                  <c:v>44093175</c:v>
                </c:pt>
                <c:pt idx="158">
                  <c:v>31477318</c:v>
                </c:pt>
                <c:pt idx="159">
                  <c:v>31936018</c:v>
                </c:pt>
                <c:pt idx="160">
                  <c:v>34489709</c:v>
                </c:pt>
                <c:pt idx="161">
                  <c:v>-2522061</c:v>
                </c:pt>
                <c:pt idx="162">
                  <c:v>39786654</c:v>
                </c:pt>
                <c:pt idx="163">
                  <c:v>46811415</c:v>
                </c:pt>
                <c:pt idx="164">
                  <c:v>22622553</c:v>
                </c:pt>
                <c:pt idx="165">
                  <c:v>45457819</c:v>
                </c:pt>
                <c:pt idx="166">
                  <c:v>-5674750</c:v>
                </c:pt>
                <c:pt idx="167">
                  <c:v>29551915</c:v>
                </c:pt>
                <c:pt idx="168">
                  <c:v>48159866</c:v>
                </c:pt>
                <c:pt idx="169">
                  <c:v>32088806</c:v>
                </c:pt>
                <c:pt idx="170">
                  <c:v>55871572</c:v>
                </c:pt>
                <c:pt idx="171">
                  <c:v>-28430188</c:v>
                </c:pt>
                <c:pt idx="172">
                  <c:v>173634464</c:v>
                </c:pt>
                <c:pt idx="173">
                  <c:v>24026642</c:v>
                </c:pt>
                <c:pt idx="174">
                  <c:v>39327857</c:v>
                </c:pt>
                <c:pt idx="175">
                  <c:v>-456292</c:v>
                </c:pt>
                <c:pt idx="176">
                  <c:v>27861</c:v>
                </c:pt>
                <c:pt idx="177">
                  <c:v>#N/A</c:v>
                </c:pt>
                <c:pt idx="178">
                  <c:v>6953958</c:v>
                </c:pt>
                <c:pt idx="179">
                  <c:v>4420714</c:v>
                </c:pt>
                <c:pt idx="180">
                  <c:v>5419706</c:v>
                </c:pt>
                <c:pt idx="181">
                  <c:v>21147143</c:v>
                </c:pt>
                <c:pt idx="182">
                  <c:v>40426175</c:v>
                </c:pt>
                <c:pt idx="183">
                  <c:v>13556064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Moosonee!$AC$3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Moosonee!$AC$4:$AC$188</c:f>
              <c:numCache>
                <c:formatCode>General</c:formatCode>
                <c:ptCount val="184"/>
                <c:pt idx="1">
                  <c:v>0</c:v>
                </c:pt>
                <c:pt idx="2">
                  <c:v>-172234335</c:v>
                </c:pt>
                <c:pt idx="3">
                  <c:v>-209904368</c:v>
                </c:pt>
                <c:pt idx="4">
                  <c:v>-189910108</c:v>
                </c:pt>
                <c:pt idx="5">
                  <c:v>-206977333</c:v>
                </c:pt>
                <c:pt idx="6">
                  <c:v>-189457982</c:v>
                </c:pt>
                <c:pt idx="7">
                  <c:v>-325695793</c:v>
                </c:pt>
                <c:pt idx="8">
                  <c:v>-215102747</c:v>
                </c:pt>
                <c:pt idx="9">
                  <c:v>-181411852</c:v>
                </c:pt>
                <c:pt idx="10">
                  <c:v>-362037304</c:v>
                </c:pt>
                <c:pt idx="11">
                  <c:v>-326267914</c:v>
                </c:pt>
                <c:pt idx="12">
                  <c:v>-207082329</c:v>
                </c:pt>
                <c:pt idx="13">
                  <c:v>-325487943</c:v>
                </c:pt>
                <c:pt idx="14">
                  <c:v>-249524328</c:v>
                </c:pt>
                <c:pt idx="15">
                  <c:v>-205022103</c:v>
                </c:pt>
                <c:pt idx="16">
                  <c:v>-302033098</c:v>
                </c:pt>
                <c:pt idx="17">
                  <c:v>-198024808</c:v>
                </c:pt>
                <c:pt idx="18">
                  <c:v>-327722861</c:v>
                </c:pt>
                <c:pt idx="19">
                  <c:v>-209377244</c:v>
                </c:pt>
                <c:pt idx="20">
                  <c:v>-209381530</c:v>
                </c:pt>
                <c:pt idx="21">
                  <c:v>-197476257</c:v>
                </c:pt>
                <c:pt idx="22">
                  <c:v>-160159782</c:v>
                </c:pt>
                <c:pt idx="23">
                  <c:v>-241889610</c:v>
                </c:pt>
                <c:pt idx="24">
                  <c:v>-265166605</c:v>
                </c:pt>
                <c:pt idx="25">
                  <c:v>-273169881</c:v>
                </c:pt>
                <c:pt idx="26">
                  <c:v>-230147189</c:v>
                </c:pt>
                <c:pt idx="27">
                  <c:v>-194799927</c:v>
                </c:pt>
                <c:pt idx="28">
                  <c:v>-361081625</c:v>
                </c:pt>
                <c:pt idx="29">
                  <c:v>-323638726</c:v>
                </c:pt>
                <c:pt idx="30">
                  <c:v>-344532724</c:v>
                </c:pt>
                <c:pt idx="31">
                  <c:v>-235791550</c:v>
                </c:pt>
                <c:pt idx="32">
                  <c:v>-390273450</c:v>
                </c:pt>
                <c:pt idx="33">
                  <c:v>-223667536</c:v>
                </c:pt>
                <c:pt idx="34">
                  <c:v>-409975805</c:v>
                </c:pt>
                <c:pt idx="35">
                  <c:v>-208379964</c:v>
                </c:pt>
                <c:pt idx="36">
                  <c:v>-332947829</c:v>
                </c:pt>
                <c:pt idx="37">
                  <c:v>-248306017</c:v>
                </c:pt>
                <c:pt idx="38">
                  <c:v>-402661464</c:v>
                </c:pt>
                <c:pt idx="39">
                  <c:v>-325316245</c:v>
                </c:pt>
                <c:pt idx="40">
                  <c:v>-226831093</c:v>
                </c:pt>
                <c:pt idx="41">
                  <c:v>-369472945</c:v>
                </c:pt>
                <c:pt idx="42">
                  <c:v>-199874297</c:v>
                </c:pt>
                <c:pt idx="43">
                  <c:v>-383759981</c:v>
                </c:pt>
                <c:pt idx="44">
                  <c:v>-207534722</c:v>
                </c:pt>
                <c:pt idx="45">
                  <c:v>-361089296</c:v>
                </c:pt>
                <c:pt idx="46">
                  <c:v>-205127667</c:v>
                </c:pt>
                <c:pt idx="47">
                  <c:v>-399766342</c:v>
                </c:pt>
                <c:pt idx="48">
                  <c:v>-211687723</c:v>
                </c:pt>
                <c:pt idx="49">
                  <c:v>-331714351</c:v>
                </c:pt>
                <c:pt idx="50">
                  <c:v>-192668662</c:v>
                </c:pt>
                <c:pt idx="51">
                  <c:v>-237271278</c:v>
                </c:pt>
                <c:pt idx="52">
                  <c:v>-299741563</c:v>
                </c:pt>
                <c:pt idx="53">
                  <c:v>-233067252</c:v>
                </c:pt>
                <c:pt idx="54">
                  <c:v>-190696430</c:v>
                </c:pt>
                <c:pt idx="55">
                  <c:v>-191441840</c:v>
                </c:pt>
                <c:pt idx="56">
                  <c:v>-380569802</c:v>
                </c:pt>
                <c:pt idx="57">
                  <c:v>-353621880</c:v>
                </c:pt>
                <c:pt idx="58">
                  <c:v>-300491902</c:v>
                </c:pt>
                <c:pt idx="59">
                  <c:v>-225516047</c:v>
                </c:pt>
                <c:pt idx="60">
                  <c:v>-303060896</c:v>
                </c:pt>
                <c:pt idx="61">
                  <c:v>-216674073</c:v>
                </c:pt>
                <c:pt idx="62">
                  <c:v>-335089385</c:v>
                </c:pt>
                <c:pt idx="63">
                  <c:v>-328348179</c:v>
                </c:pt>
                <c:pt idx="64">
                  <c:v>-228733933</c:v>
                </c:pt>
                <c:pt idx="65">
                  <c:v>-251013478</c:v>
                </c:pt>
                <c:pt idx="66">
                  <c:v>-463249400</c:v>
                </c:pt>
                <c:pt idx="67">
                  <c:v>-400765662</c:v>
                </c:pt>
                <c:pt idx="68">
                  <c:v>-400962812</c:v>
                </c:pt>
                <c:pt idx="69">
                  <c:v>-226804398</c:v>
                </c:pt>
                <c:pt idx="70">
                  <c:v>-261300527</c:v>
                </c:pt>
                <c:pt idx="71">
                  <c:v>-481284098</c:v>
                </c:pt>
                <c:pt idx="72">
                  <c:v>-413535951</c:v>
                </c:pt>
                <c:pt idx="73">
                  <c:v>-228568425</c:v>
                </c:pt>
                <c:pt idx="74">
                  <c:v>-300408419</c:v>
                </c:pt>
                <c:pt idx="75">
                  <c:v>-277854671</c:v>
                </c:pt>
                <c:pt idx="76">
                  <c:v>-458073042</c:v>
                </c:pt>
                <c:pt idx="77">
                  <c:v>-378034835</c:v>
                </c:pt>
                <c:pt idx="78">
                  <c:v>-240094481</c:v>
                </c:pt>
                <c:pt idx="79">
                  <c:v>-232243352</c:v>
                </c:pt>
                <c:pt idx="80">
                  <c:v>-212246822</c:v>
                </c:pt>
                <c:pt idx="81">
                  <c:v>-416940192</c:v>
                </c:pt>
                <c:pt idx="82">
                  <c:v>-225196650</c:v>
                </c:pt>
                <c:pt idx="83">
                  <c:v>-267466653</c:v>
                </c:pt>
                <c:pt idx="84">
                  <c:v>-482758795</c:v>
                </c:pt>
                <c:pt idx="85">
                  <c:v>-434754165</c:v>
                </c:pt>
                <c:pt idx="86">
                  <c:v>-360728723</c:v>
                </c:pt>
                <c:pt idx="87">
                  <c:v>-226598284</c:v>
                </c:pt>
                <c:pt idx="88">
                  <c:v>-324026441</c:v>
                </c:pt>
                <c:pt idx="89">
                  <c:v>-298285283</c:v>
                </c:pt>
                <c:pt idx="90">
                  <c:v>-500175456</c:v>
                </c:pt>
                <c:pt idx="91">
                  <c:v>-276582219</c:v>
                </c:pt>
                <c:pt idx="92">
                  <c:v>-411458488</c:v>
                </c:pt>
                <c:pt idx="93">
                  <c:v>-218039929</c:v>
                </c:pt>
                <c:pt idx="94">
                  <c:v>-424077268</c:v>
                </c:pt>
                <c:pt idx="95">
                  <c:v>-229685135</c:v>
                </c:pt>
                <c:pt idx="96">
                  <c:v>-240020959</c:v>
                </c:pt>
                <c:pt idx="97">
                  <c:v>-213220760</c:v>
                </c:pt>
                <c:pt idx="98">
                  <c:v>-215928069</c:v>
                </c:pt>
                <c:pt idx="99">
                  <c:v>-412176485</c:v>
                </c:pt>
                <c:pt idx="100">
                  <c:v>-228438314</c:v>
                </c:pt>
                <c:pt idx="101">
                  <c:v>-418692088</c:v>
                </c:pt>
                <c:pt idx="102">
                  <c:v>-400105491</c:v>
                </c:pt>
                <c:pt idx="103">
                  <c:v>-253563293</c:v>
                </c:pt>
                <c:pt idx="104">
                  <c:v>-278105240</c:v>
                </c:pt>
                <c:pt idx="105">
                  <c:v>-240333337</c:v>
                </c:pt>
                <c:pt idx="106">
                  <c:v>-219752846</c:v>
                </c:pt>
                <c:pt idx="107">
                  <c:v>-385694661</c:v>
                </c:pt>
                <c:pt idx="108">
                  <c:v>-279154599</c:v>
                </c:pt>
                <c:pt idx="109">
                  <c:v>-213449161</c:v>
                </c:pt>
                <c:pt idx="110">
                  <c:v>-244109021</c:v>
                </c:pt>
                <c:pt idx="111">
                  <c:v>-219268333</c:v>
                </c:pt>
                <c:pt idx="112">
                  <c:v>-264576542</c:v>
                </c:pt>
                <c:pt idx="113">
                  <c:v>-477925285</c:v>
                </c:pt>
                <c:pt idx="114">
                  <c:v>-355928514</c:v>
                </c:pt>
                <c:pt idx="115">
                  <c:v>-277367174</c:v>
                </c:pt>
                <c:pt idx="116">
                  <c:v>-466447608</c:v>
                </c:pt>
                <c:pt idx="117">
                  <c:v>-221688386</c:v>
                </c:pt>
                <c:pt idx="118">
                  <c:v>-403059294</c:v>
                </c:pt>
                <c:pt idx="119">
                  <c:v>-314566699</c:v>
                </c:pt>
                <c:pt idx="120">
                  <c:v>-263856049</c:v>
                </c:pt>
                <c:pt idx="121">
                  <c:v>-247071326</c:v>
                </c:pt>
                <c:pt idx="122">
                  <c:v>-341164687</c:v>
                </c:pt>
                <c:pt idx="123">
                  <c:v>-401123755</c:v>
                </c:pt>
                <c:pt idx="124">
                  <c:v>-306367641</c:v>
                </c:pt>
                <c:pt idx="125">
                  <c:v>-181448732</c:v>
                </c:pt>
                <c:pt idx="126">
                  <c:v>-269080250</c:v>
                </c:pt>
                <c:pt idx="127">
                  <c:v>-368031289</c:v>
                </c:pt>
                <c:pt idx="128">
                  <c:v>-223217237</c:v>
                </c:pt>
                <c:pt idx="129">
                  <c:v>-428798716</c:v>
                </c:pt>
                <c:pt idx="130">
                  <c:v>-240516597</c:v>
                </c:pt>
                <c:pt idx="131">
                  <c:v>-223154475</c:v>
                </c:pt>
                <c:pt idx="132">
                  <c:v>-225371184</c:v>
                </c:pt>
                <c:pt idx="133">
                  <c:v>-294611306</c:v>
                </c:pt>
                <c:pt idx="134">
                  <c:v>-500873111</c:v>
                </c:pt>
                <c:pt idx="135">
                  <c:v>-230851449</c:v>
                </c:pt>
                <c:pt idx="136">
                  <c:v>-429042227</c:v>
                </c:pt>
                <c:pt idx="137">
                  <c:v>-227148567</c:v>
                </c:pt>
                <c:pt idx="138">
                  <c:v>-334823345</c:v>
                </c:pt>
                <c:pt idx="139">
                  <c:v>-406076829</c:v>
                </c:pt>
                <c:pt idx="140">
                  <c:v>-245153359</c:v>
                </c:pt>
                <c:pt idx="141">
                  <c:v>-230299155</c:v>
                </c:pt>
                <c:pt idx="142">
                  <c:v>-268889458</c:v>
                </c:pt>
                <c:pt idx="143">
                  <c:v>-375374292</c:v>
                </c:pt>
                <c:pt idx="144">
                  <c:v>-221703448</c:v>
                </c:pt>
                <c:pt idx="145">
                  <c:v>-188548223</c:v>
                </c:pt>
                <c:pt idx="146">
                  <c:v>-263293713</c:v>
                </c:pt>
                <c:pt idx="147">
                  <c:v>-253018531</c:v>
                </c:pt>
                <c:pt idx="148">
                  <c:v>-463194093</c:v>
                </c:pt>
                <c:pt idx="149">
                  <c:v>-344001470</c:v>
                </c:pt>
                <c:pt idx="150">
                  <c:v>-333096170</c:v>
                </c:pt>
                <c:pt idx="151">
                  <c:v>-285199709</c:v>
                </c:pt>
                <c:pt idx="152">
                  <c:v>-439008626</c:v>
                </c:pt>
                <c:pt idx="153">
                  <c:v>-271507835</c:v>
                </c:pt>
                <c:pt idx="154">
                  <c:v>-457166555</c:v>
                </c:pt>
                <c:pt idx="155">
                  <c:v>-227966966</c:v>
                </c:pt>
                <c:pt idx="156">
                  <c:v>-234662279</c:v>
                </c:pt>
                <c:pt idx="157">
                  <c:v>-414368774</c:v>
                </c:pt>
                <c:pt idx="158">
                  <c:v>-372529977</c:v>
                </c:pt>
                <c:pt idx="159">
                  <c:v>-271362229</c:v>
                </c:pt>
                <c:pt idx="160">
                  <c:v>-410628236</c:v>
                </c:pt>
                <c:pt idx="161">
                  <c:v>-231381149</c:v>
                </c:pt>
                <c:pt idx="162">
                  <c:v>-248590135</c:v>
                </c:pt>
                <c:pt idx="163">
                  <c:v>-372768467</c:v>
                </c:pt>
                <c:pt idx="164">
                  <c:v>-269313720</c:v>
                </c:pt>
                <c:pt idx="165">
                  <c:v>-454907169</c:v>
                </c:pt>
                <c:pt idx="166">
                  <c:v>-273162207</c:v>
                </c:pt>
                <c:pt idx="167">
                  <c:v>-481979628</c:v>
                </c:pt>
                <c:pt idx="168">
                  <c:v>-357422220</c:v>
                </c:pt>
                <c:pt idx="169">
                  <c:v>-235902431</c:v>
                </c:pt>
                <c:pt idx="170">
                  <c:v>-379072736</c:v>
                </c:pt>
                <c:pt idx="171">
                  <c:v>-673803670</c:v>
                </c:pt>
                <c:pt idx="172">
                  <c:v>-225594612</c:v>
                </c:pt>
                <c:pt idx="173">
                  <c:v>-246408572</c:v>
                </c:pt>
                <c:pt idx="174">
                  <c:v>-245715694</c:v>
                </c:pt>
                <c:pt idx="175">
                  <c:v>-218151193</c:v>
                </c:pt>
                <c:pt idx="176">
                  <c:v>-429679876</c:v>
                </c:pt>
                <c:pt idx="177">
                  <c:v>-256995049</c:v>
                </c:pt>
                <c:pt idx="178">
                  <c:v>-235345115</c:v>
                </c:pt>
                <c:pt idx="179">
                  <c:v>-297761892</c:v>
                </c:pt>
                <c:pt idx="180">
                  <c:v>-264456041</c:v>
                </c:pt>
                <c:pt idx="181">
                  <c:v>-234446382</c:v>
                </c:pt>
                <c:pt idx="182">
                  <c:v>-407598148</c:v>
                </c:pt>
                <c:pt idx="183">
                  <c:v>-232769416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Moosonee!$AD$3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Moosonee!$AA$4:$AA$188</c:f>
              <c:strCache>
                <c:ptCount val="184"/>
                <c:pt idx="0">
                  <c:v>(空白)</c:v>
                </c:pt>
                <c:pt idx="1">
                  <c:v>2019/7/19</c:v>
                </c:pt>
                <c:pt idx="2">
                  <c:v>2019/7/20</c:v>
                </c:pt>
                <c:pt idx="3">
                  <c:v>2019/7/21</c:v>
                </c:pt>
                <c:pt idx="4">
                  <c:v>2019/7/22</c:v>
                </c:pt>
                <c:pt idx="5">
                  <c:v>2019/7/23</c:v>
                </c:pt>
                <c:pt idx="6">
                  <c:v>2019/7/24</c:v>
                </c:pt>
                <c:pt idx="7">
                  <c:v>2019/7/25</c:v>
                </c:pt>
                <c:pt idx="8">
                  <c:v>2019/7/26</c:v>
                </c:pt>
                <c:pt idx="9">
                  <c:v>2019/7/27</c:v>
                </c:pt>
                <c:pt idx="10">
                  <c:v>2019/7/28</c:v>
                </c:pt>
                <c:pt idx="11">
                  <c:v>2019/7/29</c:v>
                </c:pt>
                <c:pt idx="12">
                  <c:v>2019/7/30</c:v>
                </c:pt>
                <c:pt idx="13">
                  <c:v>2019/7/31</c:v>
                </c:pt>
                <c:pt idx="14">
                  <c:v>2019/8/1</c:v>
                </c:pt>
                <c:pt idx="15">
                  <c:v>2019/8/2</c:v>
                </c:pt>
                <c:pt idx="16">
                  <c:v>2019/8/3</c:v>
                </c:pt>
                <c:pt idx="17">
                  <c:v>2019/8/4</c:v>
                </c:pt>
                <c:pt idx="18">
                  <c:v>2019/8/5</c:v>
                </c:pt>
                <c:pt idx="19">
                  <c:v>2019/8/6</c:v>
                </c:pt>
                <c:pt idx="20">
                  <c:v>2019/8/7</c:v>
                </c:pt>
                <c:pt idx="21">
                  <c:v>2019/8/8</c:v>
                </c:pt>
                <c:pt idx="22">
                  <c:v>2019/8/9</c:v>
                </c:pt>
                <c:pt idx="23">
                  <c:v>2019/8/10</c:v>
                </c:pt>
                <c:pt idx="24">
                  <c:v>2019/8/11</c:v>
                </c:pt>
                <c:pt idx="25">
                  <c:v>2019/8/12</c:v>
                </c:pt>
                <c:pt idx="26">
                  <c:v>2019/8/13</c:v>
                </c:pt>
                <c:pt idx="27">
                  <c:v>2019/8/14</c:v>
                </c:pt>
                <c:pt idx="28">
                  <c:v>2019/8/15</c:v>
                </c:pt>
                <c:pt idx="29">
                  <c:v>2019/8/16</c:v>
                </c:pt>
                <c:pt idx="30">
                  <c:v>2019/8/17</c:v>
                </c:pt>
                <c:pt idx="31">
                  <c:v>2019/8/18</c:v>
                </c:pt>
                <c:pt idx="32">
                  <c:v>2019/8/19</c:v>
                </c:pt>
                <c:pt idx="33">
                  <c:v>2019/8/20</c:v>
                </c:pt>
                <c:pt idx="34">
                  <c:v>2019/8/21</c:v>
                </c:pt>
                <c:pt idx="35">
                  <c:v>2019/8/22</c:v>
                </c:pt>
                <c:pt idx="36">
                  <c:v>2019/8/23</c:v>
                </c:pt>
                <c:pt idx="37">
                  <c:v>2019/8/24</c:v>
                </c:pt>
                <c:pt idx="38">
                  <c:v>2019/8/25</c:v>
                </c:pt>
                <c:pt idx="39">
                  <c:v>2019/8/26</c:v>
                </c:pt>
                <c:pt idx="40">
                  <c:v>2019/8/27</c:v>
                </c:pt>
                <c:pt idx="41">
                  <c:v>2019/8/28</c:v>
                </c:pt>
                <c:pt idx="42">
                  <c:v>2019/8/29</c:v>
                </c:pt>
                <c:pt idx="43">
                  <c:v>2019/8/30</c:v>
                </c:pt>
                <c:pt idx="44">
                  <c:v>2019/8/31</c:v>
                </c:pt>
                <c:pt idx="45">
                  <c:v>2019/9/1</c:v>
                </c:pt>
                <c:pt idx="46">
                  <c:v>2019/9/2</c:v>
                </c:pt>
                <c:pt idx="47">
                  <c:v>2019/9/3</c:v>
                </c:pt>
                <c:pt idx="48">
                  <c:v>2019/9/4</c:v>
                </c:pt>
                <c:pt idx="49">
                  <c:v>2019/9/5</c:v>
                </c:pt>
                <c:pt idx="50">
                  <c:v>2019/9/6</c:v>
                </c:pt>
                <c:pt idx="51">
                  <c:v>2019/9/7</c:v>
                </c:pt>
                <c:pt idx="52">
                  <c:v>2019/9/8</c:v>
                </c:pt>
                <c:pt idx="53">
                  <c:v>2019/9/9</c:v>
                </c:pt>
                <c:pt idx="54">
                  <c:v>2019/9/10</c:v>
                </c:pt>
                <c:pt idx="55">
                  <c:v>2019/9/11</c:v>
                </c:pt>
                <c:pt idx="56">
                  <c:v>2019/9/12</c:v>
                </c:pt>
                <c:pt idx="57">
                  <c:v>2019/9/13</c:v>
                </c:pt>
                <c:pt idx="58">
                  <c:v>2019/9/14</c:v>
                </c:pt>
                <c:pt idx="59">
                  <c:v>2019/9/15</c:v>
                </c:pt>
                <c:pt idx="60">
                  <c:v>2019/9/16</c:v>
                </c:pt>
                <c:pt idx="61">
                  <c:v>2019/9/17</c:v>
                </c:pt>
                <c:pt idx="62">
                  <c:v>2019/9/18</c:v>
                </c:pt>
                <c:pt idx="63">
                  <c:v>2019/9/19</c:v>
                </c:pt>
                <c:pt idx="64">
                  <c:v>2019/9/20</c:v>
                </c:pt>
                <c:pt idx="65">
                  <c:v>2019/9/21</c:v>
                </c:pt>
                <c:pt idx="66">
                  <c:v>2019/9/22</c:v>
                </c:pt>
                <c:pt idx="67">
                  <c:v>2019/9/23</c:v>
                </c:pt>
                <c:pt idx="68">
                  <c:v>2019/9/24</c:v>
                </c:pt>
                <c:pt idx="69">
                  <c:v>2019/9/25</c:v>
                </c:pt>
                <c:pt idx="70">
                  <c:v>2019/9/26</c:v>
                </c:pt>
                <c:pt idx="71">
                  <c:v>2019/9/27</c:v>
                </c:pt>
                <c:pt idx="72">
                  <c:v>2019/9/28</c:v>
                </c:pt>
                <c:pt idx="73">
                  <c:v>2019/9/29</c:v>
                </c:pt>
                <c:pt idx="74">
                  <c:v>2019/9/30</c:v>
                </c:pt>
                <c:pt idx="75">
                  <c:v>2019/10/1</c:v>
                </c:pt>
                <c:pt idx="76">
                  <c:v>2019/10/2</c:v>
                </c:pt>
                <c:pt idx="77">
                  <c:v>2019/10/3</c:v>
                </c:pt>
                <c:pt idx="78">
                  <c:v>2019/10/4</c:v>
                </c:pt>
                <c:pt idx="79">
                  <c:v>2019/10/5</c:v>
                </c:pt>
                <c:pt idx="80">
                  <c:v>2019/10/6</c:v>
                </c:pt>
                <c:pt idx="81">
                  <c:v>2019/10/7</c:v>
                </c:pt>
                <c:pt idx="82">
                  <c:v>2019/10/8</c:v>
                </c:pt>
                <c:pt idx="83">
                  <c:v>2019/10/9</c:v>
                </c:pt>
                <c:pt idx="84">
                  <c:v>2019/10/10</c:v>
                </c:pt>
                <c:pt idx="85">
                  <c:v>2019/10/11</c:v>
                </c:pt>
                <c:pt idx="86">
                  <c:v>2019/10/12</c:v>
                </c:pt>
                <c:pt idx="87">
                  <c:v>2019/10/13</c:v>
                </c:pt>
                <c:pt idx="88">
                  <c:v>2019/10/14</c:v>
                </c:pt>
                <c:pt idx="89">
                  <c:v>2019/10/15</c:v>
                </c:pt>
                <c:pt idx="90">
                  <c:v>2019/10/16</c:v>
                </c:pt>
                <c:pt idx="91">
                  <c:v>2019/10/17</c:v>
                </c:pt>
                <c:pt idx="92">
                  <c:v>2019/10/18</c:v>
                </c:pt>
                <c:pt idx="93">
                  <c:v>2019/10/19</c:v>
                </c:pt>
                <c:pt idx="94">
                  <c:v>2019/10/20</c:v>
                </c:pt>
                <c:pt idx="95">
                  <c:v>2019/10/21</c:v>
                </c:pt>
                <c:pt idx="96">
                  <c:v>2019/10/22</c:v>
                </c:pt>
                <c:pt idx="97">
                  <c:v>2019/10/23</c:v>
                </c:pt>
                <c:pt idx="98">
                  <c:v>2019/10/24</c:v>
                </c:pt>
                <c:pt idx="99">
                  <c:v>2019/10/25</c:v>
                </c:pt>
                <c:pt idx="100">
                  <c:v>2019/10/26</c:v>
                </c:pt>
                <c:pt idx="101">
                  <c:v>2019/10/27</c:v>
                </c:pt>
                <c:pt idx="102">
                  <c:v>2019/10/28</c:v>
                </c:pt>
                <c:pt idx="103">
                  <c:v>2019/10/29</c:v>
                </c:pt>
                <c:pt idx="104">
                  <c:v>2019/10/30</c:v>
                </c:pt>
                <c:pt idx="105">
                  <c:v>2019/10/31</c:v>
                </c:pt>
                <c:pt idx="106">
                  <c:v>2019/11/1</c:v>
                </c:pt>
                <c:pt idx="107">
                  <c:v>2019/11/2</c:v>
                </c:pt>
                <c:pt idx="108">
                  <c:v>2019/11/3</c:v>
                </c:pt>
                <c:pt idx="109">
                  <c:v>2019/11/4</c:v>
                </c:pt>
                <c:pt idx="110">
                  <c:v>2019/11/5</c:v>
                </c:pt>
                <c:pt idx="111">
                  <c:v>2019/11/6</c:v>
                </c:pt>
                <c:pt idx="112">
                  <c:v>2019/11/7</c:v>
                </c:pt>
                <c:pt idx="113">
                  <c:v>2019/11/8</c:v>
                </c:pt>
                <c:pt idx="114">
                  <c:v>2019/11/9</c:v>
                </c:pt>
                <c:pt idx="115">
                  <c:v>2019/11/10</c:v>
                </c:pt>
                <c:pt idx="116">
                  <c:v>2019/11/11</c:v>
                </c:pt>
                <c:pt idx="117">
                  <c:v>2019/11/12</c:v>
                </c:pt>
                <c:pt idx="118">
                  <c:v>2019/11/13</c:v>
                </c:pt>
                <c:pt idx="119">
                  <c:v>2019/11/14</c:v>
                </c:pt>
                <c:pt idx="120">
                  <c:v>2019/11/15</c:v>
                </c:pt>
                <c:pt idx="121">
                  <c:v>2019/11/16</c:v>
                </c:pt>
                <c:pt idx="122">
                  <c:v>2019/11/17</c:v>
                </c:pt>
                <c:pt idx="123">
                  <c:v>2019/11/18</c:v>
                </c:pt>
                <c:pt idx="124">
                  <c:v>2019/11/19</c:v>
                </c:pt>
                <c:pt idx="125">
                  <c:v>2019/11/20</c:v>
                </c:pt>
                <c:pt idx="126">
                  <c:v>2019/11/21</c:v>
                </c:pt>
                <c:pt idx="127">
                  <c:v>2019/11/22</c:v>
                </c:pt>
                <c:pt idx="128">
                  <c:v>2019/11/23</c:v>
                </c:pt>
                <c:pt idx="129">
                  <c:v>2019/11/24</c:v>
                </c:pt>
                <c:pt idx="130">
                  <c:v>2019/11/25</c:v>
                </c:pt>
                <c:pt idx="131">
                  <c:v>2019/11/26</c:v>
                </c:pt>
                <c:pt idx="132">
                  <c:v>2019/11/27</c:v>
                </c:pt>
                <c:pt idx="133">
                  <c:v>2019/11/28</c:v>
                </c:pt>
                <c:pt idx="134">
                  <c:v>2019/11/29</c:v>
                </c:pt>
                <c:pt idx="135">
                  <c:v>2019/11/30</c:v>
                </c:pt>
                <c:pt idx="136">
                  <c:v>2019/12/1</c:v>
                </c:pt>
                <c:pt idx="137">
                  <c:v>2019/12/2</c:v>
                </c:pt>
                <c:pt idx="138">
                  <c:v>2019/12/3</c:v>
                </c:pt>
                <c:pt idx="139">
                  <c:v>2019/12/4</c:v>
                </c:pt>
                <c:pt idx="140">
                  <c:v>2019/12/5</c:v>
                </c:pt>
                <c:pt idx="141">
                  <c:v>2019/12/6</c:v>
                </c:pt>
                <c:pt idx="142">
                  <c:v>2019/12/7</c:v>
                </c:pt>
                <c:pt idx="143">
                  <c:v>2019/12/8</c:v>
                </c:pt>
                <c:pt idx="144">
                  <c:v>2019/12/9</c:v>
                </c:pt>
                <c:pt idx="145">
                  <c:v>2019/12/10</c:v>
                </c:pt>
                <c:pt idx="146">
                  <c:v>2019/12/11</c:v>
                </c:pt>
                <c:pt idx="147">
                  <c:v>2019/12/12</c:v>
                </c:pt>
                <c:pt idx="148">
                  <c:v>2019/12/13</c:v>
                </c:pt>
                <c:pt idx="149">
                  <c:v>2019/12/14</c:v>
                </c:pt>
                <c:pt idx="150">
                  <c:v>2019/12/15</c:v>
                </c:pt>
                <c:pt idx="151">
                  <c:v>2019/12/16</c:v>
                </c:pt>
                <c:pt idx="152">
                  <c:v>2019/12/17</c:v>
                </c:pt>
                <c:pt idx="153">
                  <c:v>2019/12/18</c:v>
                </c:pt>
                <c:pt idx="154">
                  <c:v>2019/12/19</c:v>
                </c:pt>
                <c:pt idx="155">
                  <c:v>2019/12/20</c:v>
                </c:pt>
                <c:pt idx="156">
                  <c:v>2019/12/21</c:v>
                </c:pt>
                <c:pt idx="157">
                  <c:v>2019/12/22</c:v>
                </c:pt>
                <c:pt idx="158">
                  <c:v>2019/12/23</c:v>
                </c:pt>
                <c:pt idx="159">
                  <c:v>2019/12/24</c:v>
                </c:pt>
                <c:pt idx="160">
                  <c:v>2019/12/25</c:v>
                </c:pt>
                <c:pt idx="161">
                  <c:v>2019/12/26</c:v>
                </c:pt>
                <c:pt idx="162">
                  <c:v>2019/12/27</c:v>
                </c:pt>
                <c:pt idx="163">
                  <c:v>2019/12/28</c:v>
                </c:pt>
                <c:pt idx="164">
                  <c:v>2019/12/29</c:v>
                </c:pt>
                <c:pt idx="165">
                  <c:v>2019/12/30</c:v>
                </c:pt>
                <c:pt idx="166">
                  <c:v>2019/12/31</c:v>
                </c:pt>
                <c:pt idx="167">
                  <c:v>2020/1/1</c:v>
                </c:pt>
                <c:pt idx="168">
                  <c:v>2020/1/2</c:v>
                </c:pt>
                <c:pt idx="169">
                  <c:v>2020/1/3</c:v>
                </c:pt>
                <c:pt idx="170">
                  <c:v>2020/1/4</c:v>
                </c:pt>
                <c:pt idx="171">
                  <c:v>2020/1/5</c:v>
                </c:pt>
                <c:pt idx="172">
                  <c:v>2020/1/6</c:v>
                </c:pt>
                <c:pt idx="173">
                  <c:v>2020/1/7</c:v>
                </c:pt>
                <c:pt idx="174">
                  <c:v>2020/1/8</c:v>
                </c:pt>
                <c:pt idx="175">
                  <c:v>2020/1/9</c:v>
                </c:pt>
                <c:pt idx="176">
                  <c:v>2020/1/10</c:v>
                </c:pt>
                <c:pt idx="177">
                  <c:v>2020/1/11</c:v>
                </c:pt>
                <c:pt idx="178">
                  <c:v>2020/1/12</c:v>
                </c:pt>
                <c:pt idx="179">
                  <c:v>2020/1/13</c:v>
                </c:pt>
                <c:pt idx="180">
                  <c:v>2020/1/14</c:v>
                </c:pt>
                <c:pt idx="181">
                  <c:v>2020/1/15</c:v>
                </c:pt>
                <c:pt idx="182">
                  <c:v>2020/1/16</c:v>
                </c:pt>
                <c:pt idx="183">
                  <c:v>2020/1/17</c:v>
                </c:pt>
              </c:strCache>
            </c:strRef>
          </c:cat>
          <c:val>
            <c:numRef>
              <c:f>Moosonee!$AD$4:$AD$188</c:f>
              <c:numCache>
                <c:formatCode>General</c:formatCode>
                <c:ptCount val="184"/>
                <c:pt idx="1">
                  <c:v>0</c:v>
                </c:pt>
                <c:pt idx="2">
                  <c:v>-172234335</c:v>
                </c:pt>
                <c:pt idx="3">
                  <c:v>-382138703</c:v>
                </c:pt>
                <c:pt idx="4">
                  <c:v>-572048811</c:v>
                </c:pt>
                <c:pt idx="5">
                  <c:v>-779026144</c:v>
                </c:pt>
                <c:pt idx="6">
                  <c:v>-968484126</c:v>
                </c:pt>
                <c:pt idx="7">
                  <c:v>-1104721937</c:v>
                </c:pt>
                <c:pt idx="8">
                  <c:v>-1319824684</c:v>
                </c:pt>
                <c:pt idx="9">
                  <c:v>-1501236536</c:v>
                </c:pt>
                <c:pt idx="10">
                  <c:v>-1033484771</c:v>
                </c:pt>
                <c:pt idx="11">
                  <c:v>-791896238</c:v>
                </c:pt>
                <c:pt idx="12">
                  <c:v>-593858749</c:v>
                </c:pt>
                <c:pt idx="13">
                  <c:v>-378046568</c:v>
                </c:pt>
                <c:pt idx="14">
                  <c:v>-190138069</c:v>
                </c:pt>
                <c:pt idx="15">
                  <c:v>-16011125</c:v>
                </c:pt>
                <c:pt idx="16">
                  <c:v>-10114233</c:v>
                </c:pt>
                <c:pt idx="17">
                  <c:v>519456</c:v>
                </c:pt>
                <c:pt idx="18">
                  <c:v>117138799</c:v>
                </c:pt>
                <c:pt idx="19">
                  <c:v>85419485</c:v>
                </c:pt>
                <c:pt idx="20">
                  <c:v>93616892</c:v>
                </c:pt>
                <c:pt idx="21">
                  <c:v>104615869</c:v>
                </c:pt>
                <c:pt idx="22">
                  <c:v>135983280</c:v>
                </c:pt>
                <c:pt idx="23">
                  <c:v>26847583</c:v>
                </c:pt>
                <c:pt idx="24">
                  <c:v>103056257</c:v>
                </c:pt>
                <c:pt idx="25">
                  <c:v>119533712</c:v>
                </c:pt>
                <c:pt idx="26">
                  <c:v>124988862</c:v>
                </c:pt>
                <c:pt idx="27">
                  <c:v>145944248</c:v>
                </c:pt>
                <c:pt idx="28">
                  <c:v>151391260</c:v>
                </c:pt>
                <c:pt idx="29">
                  <c:v>141842962</c:v>
                </c:pt>
                <c:pt idx="30">
                  <c:v>114040107</c:v>
                </c:pt>
                <c:pt idx="31">
                  <c:v>213796737</c:v>
                </c:pt>
                <c:pt idx="32">
                  <c:v>141604270</c:v>
                </c:pt>
                <c:pt idx="33">
                  <c:v>92592930</c:v>
                </c:pt>
                <c:pt idx="34">
                  <c:v>119572859</c:v>
                </c:pt>
                <c:pt idx="35">
                  <c:v>103114713</c:v>
                </c:pt>
                <c:pt idx="36">
                  <c:v>108462052</c:v>
                </c:pt>
                <c:pt idx="37">
                  <c:v>102138695</c:v>
                </c:pt>
                <c:pt idx="38">
                  <c:v>125817614</c:v>
                </c:pt>
                <c:pt idx="39">
                  <c:v>99996584</c:v>
                </c:pt>
                <c:pt idx="40">
                  <c:v>118414163</c:v>
                </c:pt>
                <c:pt idx="41">
                  <c:v>139510052</c:v>
                </c:pt>
                <c:pt idx="42">
                  <c:v>102535826</c:v>
                </c:pt>
                <c:pt idx="43">
                  <c:v>107001004</c:v>
                </c:pt>
                <c:pt idx="44">
                  <c:v>82587444</c:v>
                </c:pt>
                <c:pt idx="45">
                  <c:v>86333917</c:v>
                </c:pt>
                <c:pt idx="46">
                  <c:v>88591590</c:v>
                </c:pt>
                <c:pt idx="47">
                  <c:v>107961540</c:v>
                </c:pt>
                <c:pt idx="48">
                  <c:v>79255113</c:v>
                </c:pt>
                <c:pt idx="49">
                  <c:v>66161362</c:v>
                </c:pt>
                <c:pt idx="50">
                  <c:v>104395868</c:v>
                </c:pt>
                <c:pt idx="51">
                  <c:v>102871835</c:v>
                </c:pt>
                <c:pt idx="52">
                  <c:v>124904665</c:v>
                </c:pt>
                <c:pt idx="53">
                  <c:v>120013708</c:v>
                </c:pt>
                <c:pt idx="54">
                  <c:v>122298113</c:v>
                </c:pt>
                <c:pt idx="55">
                  <c:v>101554411</c:v>
                </c:pt>
                <c:pt idx="56">
                  <c:v>132339104</c:v>
                </c:pt>
                <c:pt idx="57">
                  <c:v>123312904</c:v>
                </c:pt>
                <c:pt idx="58">
                  <c:v>91304651</c:v>
                </c:pt>
                <c:pt idx="59">
                  <c:v>106288124</c:v>
                </c:pt>
                <c:pt idx="60">
                  <c:v>-108571184</c:v>
                </c:pt>
                <c:pt idx="61">
                  <c:v>-371582215</c:v>
                </c:pt>
                <c:pt idx="62">
                  <c:v>-576647132</c:v>
                </c:pt>
                <c:pt idx="63">
                  <c:v>95381636</c:v>
                </c:pt>
                <c:pt idx="64">
                  <c:v>-166660664</c:v>
                </c:pt>
                <c:pt idx="65">
                  <c:v>123828520</c:v>
                </c:pt>
                <c:pt idx="66">
                  <c:v>-90443439</c:v>
                </c:pt>
                <c:pt idx="67">
                  <c:v>98619751</c:v>
                </c:pt>
                <c:pt idx="68">
                  <c:v>177326687</c:v>
                </c:pt>
                <c:pt idx="69">
                  <c:v>543916189</c:v>
                </c:pt>
                <c:pt idx="70">
                  <c:v>761050052</c:v>
                </c:pt>
                <c:pt idx="71">
                  <c:v>98213557</c:v>
                </c:pt>
                <c:pt idx="72">
                  <c:v>337606845</c:v>
                </c:pt>
                <c:pt idx="73">
                  <c:v>67378677</c:v>
                </c:pt>
                <c:pt idx="74">
                  <c:v>298636878</c:v>
                </c:pt>
                <c:pt idx="75">
                  <c:v>239224234</c:v>
                </c:pt>
                <c:pt idx="76">
                  <c:v>328027622</c:v>
                </c:pt>
                <c:pt idx="77">
                  <c:v>150013223</c:v>
                </c:pt>
                <c:pt idx="78">
                  <c:v>124773459</c:v>
                </c:pt>
                <c:pt idx="79">
                  <c:v>139044467</c:v>
                </c:pt>
                <c:pt idx="80">
                  <c:v>131326810</c:v>
                </c:pt>
                <c:pt idx="81">
                  <c:v>140989721</c:v>
                </c:pt>
                <c:pt idx="82">
                  <c:v>156220395</c:v>
                </c:pt>
                <c:pt idx="83">
                  <c:v>192684162</c:v>
                </c:pt>
                <c:pt idx="84">
                  <c:v>158927795</c:v>
                </c:pt>
                <c:pt idx="85">
                  <c:v>153829715</c:v>
                </c:pt>
                <c:pt idx="86">
                  <c:v>142486290</c:v>
                </c:pt>
                <c:pt idx="87">
                  <c:v>180520157</c:v>
                </c:pt>
                <c:pt idx="88">
                  <c:v>189944836</c:v>
                </c:pt>
                <c:pt idx="89">
                  <c:v>196629828</c:v>
                </c:pt>
                <c:pt idx="90">
                  <c:v>184087936</c:v>
                </c:pt>
                <c:pt idx="91">
                  <c:v>151057334</c:v>
                </c:pt>
                <c:pt idx="92">
                  <c:v>184155051</c:v>
                </c:pt>
                <c:pt idx="93">
                  <c:v>189921297</c:v>
                </c:pt>
                <c:pt idx="94">
                  <c:v>187015842</c:v>
                </c:pt>
                <c:pt idx="95">
                  <c:v>195062924</c:v>
                </c:pt>
                <c:pt idx="96">
                  <c:v>214040241</c:v>
                </c:pt>
                <c:pt idx="97">
                  <c:v>200075382</c:v>
                </c:pt>
                <c:pt idx="98">
                  <c:v>188113303</c:v>
                </c:pt>
                <c:pt idx="99">
                  <c:v>200756257</c:v>
                </c:pt>
                <c:pt idx="100">
                  <c:v>185552131</c:v>
                </c:pt>
                <c:pt idx="101">
                  <c:v>172950527</c:v>
                </c:pt>
                <c:pt idx="102">
                  <c:v>155543972</c:v>
                </c:pt>
                <c:pt idx="103">
                  <c:v>-67055722</c:v>
                </c:pt>
                <c:pt idx="104">
                  <c:v>-258811425</c:v>
                </c:pt>
                <c:pt idx="105">
                  <c:v>-518396116</c:v>
                </c:pt>
                <c:pt idx="106">
                  <c:v>53160031</c:v>
                </c:pt>
                <c:pt idx="107">
                  <c:v>78449802</c:v>
                </c:pt>
                <c:pt idx="108">
                  <c:v>83907857</c:v>
                </c:pt>
                <c:pt idx="109">
                  <c:v>57377522</c:v>
                </c:pt>
                <c:pt idx="110">
                  <c:v>141504370</c:v>
                </c:pt>
                <c:pt idx="111">
                  <c:v>305175987</c:v>
                </c:pt>
                <c:pt idx="112">
                  <c:v>454690521</c:v>
                </c:pt>
                <c:pt idx="113">
                  <c:v>727946539</c:v>
                </c:pt>
                <c:pt idx="114">
                  <c:v>253966721</c:v>
                </c:pt>
                <c:pt idx="115">
                  <c:v>154078495</c:v>
                </c:pt>
                <c:pt idx="116">
                  <c:v>154126790</c:v>
                </c:pt>
                <c:pt idx="117">
                  <c:v>177679226</c:v>
                </c:pt>
                <c:pt idx="118">
                  <c:v>160032975</c:v>
                </c:pt>
                <c:pt idx="119">
                  <c:v>159807151</c:v>
                </c:pt>
                <c:pt idx="120">
                  <c:v>172469893</c:v>
                </c:pt>
                <c:pt idx="121">
                  <c:v>155584258</c:v>
                </c:pt>
                <c:pt idx="122">
                  <c:v>139097889</c:v>
                </c:pt>
                <c:pt idx="123">
                  <c:v>146716422</c:v>
                </c:pt>
                <c:pt idx="124">
                  <c:v>168854164</c:v>
                </c:pt>
                <c:pt idx="125">
                  <c:v>143864163</c:v>
                </c:pt>
                <c:pt idx="126">
                  <c:v>163175547</c:v>
                </c:pt>
                <c:pt idx="127">
                  <c:v>130763317</c:v>
                </c:pt>
                <c:pt idx="128">
                  <c:v>129010724</c:v>
                </c:pt>
                <c:pt idx="129">
                  <c:v>116838999</c:v>
                </c:pt>
                <c:pt idx="130">
                  <c:v>137976921</c:v>
                </c:pt>
                <c:pt idx="131">
                  <c:v>117026674</c:v>
                </c:pt>
                <c:pt idx="132">
                  <c:v>67012715</c:v>
                </c:pt>
                <c:pt idx="133">
                  <c:v>82874627</c:v>
                </c:pt>
                <c:pt idx="134">
                  <c:v>66559647</c:v>
                </c:pt>
                <c:pt idx="135">
                  <c:v>-162761483</c:v>
                </c:pt>
                <c:pt idx="136">
                  <c:v>112938251</c:v>
                </c:pt>
                <c:pt idx="137">
                  <c:v>134769397</c:v>
                </c:pt>
                <c:pt idx="138">
                  <c:v>150485337</c:v>
                </c:pt>
                <c:pt idx="139">
                  <c:v>39158987</c:v>
                </c:pt>
                <c:pt idx="140">
                  <c:v>142450412</c:v>
                </c:pt>
                <c:pt idx="141">
                  <c:v>135096550</c:v>
                </c:pt>
                <c:pt idx="142">
                  <c:v>150545411</c:v>
                </c:pt>
                <c:pt idx="143">
                  <c:v>376753431</c:v>
                </c:pt>
                <c:pt idx="144">
                  <c:v>85671802</c:v>
                </c:pt>
                <c:pt idx="145">
                  <c:v>64491332</c:v>
                </c:pt>
                <c:pt idx="146">
                  <c:v>80679487</c:v>
                </c:pt>
                <c:pt idx="147">
                  <c:v>222095220</c:v>
                </c:pt>
                <c:pt idx="148">
                  <c:v>133426788</c:v>
                </c:pt>
                <c:pt idx="149">
                  <c:v>140651258</c:v>
                </c:pt>
                <c:pt idx="150">
                  <c:v>146356203</c:v>
                </c:pt>
                <c:pt idx="151">
                  <c:v>281108500</c:v>
                </c:pt>
                <c:pt idx="152">
                  <c:v>190955992</c:v>
                </c:pt>
                <c:pt idx="153">
                  <c:v>230915841</c:v>
                </c:pt>
                <c:pt idx="154">
                  <c:v>232673255</c:v>
                </c:pt>
                <c:pt idx="155">
                  <c:v>222570980</c:v>
                </c:pt>
                <c:pt idx="156">
                  <c:v>234401358</c:v>
                </c:pt>
                <c:pt idx="157">
                  <c:v>222213237</c:v>
                </c:pt>
                <c:pt idx="158">
                  <c:v>225555799</c:v>
                </c:pt>
                <c:pt idx="159">
                  <c:v>223329005</c:v>
                </c:pt>
                <c:pt idx="160">
                  <c:v>221598032</c:v>
                </c:pt>
                <c:pt idx="161">
                  <c:v>168805975</c:v>
                </c:pt>
                <c:pt idx="162">
                  <c:v>176685846</c:v>
                </c:pt>
                <c:pt idx="163">
                  <c:v>157129472</c:v>
                </c:pt>
                <c:pt idx="164">
                  <c:v>146184473</c:v>
                </c:pt>
                <c:pt idx="165">
                  <c:v>153667799</c:v>
                </c:pt>
                <c:pt idx="166">
                  <c:v>118562132</c:v>
                </c:pt>
                <c:pt idx="167">
                  <c:v>135158318</c:v>
                </c:pt>
                <c:pt idx="168">
                  <c:v>133949017</c:v>
                </c:pt>
                <c:pt idx="169">
                  <c:v>166843156</c:v>
                </c:pt>
                <c:pt idx="170">
                  <c:v>182928074</c:v>
                </c:pt>
                <c:pt idx="171">
                  <c:v>91601553</c:v>
                </c:pt>
                <c:pt idx="172">
                  <c:v>77535176</c:v>
                </c:pt>
                <c:pt idx="173">
                  <c:v>63174076</c:v>
                </c:pt>
                <c:pt idx="174">
                  <c:v>98391025</c:v>
                </c:pt>
                <c:pt idx="175">
                  <c:v>62708068</c:v>
                </c:pt>
                <c:pt idx="176">
                  <c:v>50259020</c:v>
                </c:pt>
                <c:pt idx="177">
                  <c:v>12495465</c:v>
                </c:pt>
                <c:pt idx="178">
                  <c:v>36422149</c:v>
                </c:pt>
                <c:pt idx="179">
                  <c:v>51362370</c:v>
                </c:pt>
                <c:pt idx="180">
                  <c:v>48225900</c:v>
                </c:pt>
                <c:pt idx="181">
                  <c:v>62945624</c:v>
                </c:pt>
                <c:pt idx="182">
                  <c:v>50635710</c:v>
                </c:pt>
                <c:pt idx="183">
                  <c:v>64648066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30132882"/>
        <c:axId val="512487995"/>
      </c:lineChart>
      <c:catAx>
        <c:axId val="53013288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12487995"/>
        <c:crosses val="autoZero"/>
        <c:auto val="1"/>
        <c:lblAlgn val="ctr"/>
        <c:lblOffset val="100"/>
        <c:noMultiLvlLbl val="0"/>
      </c:catAx>
      <c:valAx>
        <c:axId val="51248799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013288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Tycoon计算.xlsx]螺洲岛!数据透视表21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螺洲岛!$AB$3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螺洲岛!$AB$4:$AB$163</c:f>
              <c:numCache>
                <c:formatCode>General</c:formatCode>
                <c:ptCount val="15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-136509796</c:v>
                </c:pt>
                <c:pt idx="7">
                  <c:v>-225945963</c:v>
                </c:pt>
                <c:pt idx="8">
                  <c:v>-129490687</c:v>
                </c:pt>
                <c:pt idx="9">
                  <c:v>-237352499</c:v>
                </c:pt>
                <c:pt idx="10">
                  <c:v>-120640058</c:v>
                </c:pt>
                <c:pt idx="11">
                  <c:v>-192757715</c:v>
                </c:pt>
                <c:pt idx="12">
                  <c:v>-143754956</c:v>
                </c:pt>
                <c:pt idx="13">
                  <c:v>-233117915</c:v>
                </c:pt>
                <c:pt idx="14">
                  <c:v>-188339465</c:v>
                </c:pt>
                <c:pt idx="15">
                  <c:v>-131322205</c:v>
                </c:pt>
                <c:pt idx="16">
                  <c:v>-213903664</c:v>
                </c:pt>
                <c:pt idx="17">
                  <c:v>-115717050</c:v>
                </c:pt>
                <c:pt idx="18">
                  <c:v>-222176325</c:v>
                </c:pt>
                <c:pt idx="19">
                  <c:v>-120150712</c:v>
                </c:pt>
                <c:pt idx="20">
                  <c:v>-209050012</c:v>
                </c:pt>
                <c:pt idx="21">
                  <c:v>-118757165</c:v>
                </c:pt>
                <c:pt idx="22">
                  <c:v>-231441805</c:v>
                </c:pt>
                <c:pt idx="23">
                  <c:v>-122556346</c:v>
                </c:pt>
                <c:pt idx="24">
                  <c:v>-192044886</c:v>
                </c:pt>
                <c:pt idx="25">
                  <c:v>-111542831</c:v>
                </c:pt>
                <c:pt idx="26">
                  <c:v>-137366474</c:v>
                </c:pt>
                <c:pt idx="27">
                  <c:v>-173533190</c:v>
                </c:pt>
                <c:pt idx="28">
                  <c:v>-134932584</c:v>
                </c:pt>
                <c:pt idx="29">
                  <c:v>-110402306</c:v>
                </c:pt>
                <c:pt idx="30">
                  <c:v>-110833856</c:v>
                </c:pt>
                <c:pt idx="31">
                  <c:v>-220328109</c:v>
                </c:pt>
                <c:pt idx="32">
                  <c:v>-204726806</c:v>
                </c:pt>
                <c:pt idx="33">
                  <c:v>-163301858</c:v>
                </c:pt>
                <c:pt idx="34">
                  <c:v>-122556346</c:v>
                </c:pt>
                <c:pt idx="35">
                  <c:v>-164697974</c:v>
                </c:pt>
                <c:pt idx="36">
                  <c:v>-123136884</c:v>
                </c:pt>
                <c:pt idx="37">
                  <c:v>-193253484</c:v>
                </c:pt>
                <c:pt idx="38">
                  <c:v>-189365680</c:v>
                </c:pt>
                <c:pt idx="39">
                  <c:v>-121944984</c:v>
                </c:pt>
                <c:pt idx="40">
                  <c:v>-133822884</c:v>
                </c:pt>
                <c:pt idx="41">
                  <c:v>-241669284</c:v>
                </c:pt>
                <c:pt idx="42">
                  <c:v>-203646646</c:v>
                </c:pt>
                <c:pt idx="43">
                  <c:v>-203745542</c:v>
                </c:pt>
                <c:pt idx="44">
                  <c:v>-133926918</c:v>
                </c:pt>
                <c:pt idx="45">
                  <c:v>-125488575</c:v>
                </c:pt>
                <c:pt idx="46">
                  <c:v>-231134840</c:v>
                </c:pt>
                <c:pt idx="47">
                  <c:v>-198599052</c:v>
                </c:pt>
                <c:pt idx="48">
                  <c:v>-109769109</c:v>
                </c:pt>
                <c:pt idx="49">
                  <c:v>-144269990</c:v>
                </c:pt>
                <c:pt idx="50">
                  <c:v>-137664450</c:v>
                </c:pt>
                <c:pt idx="51">
                  <c:v>-233659921</c:v>
                </c:pt>
                <c:pt idx="52">
                  <c:v>-193100642</c:v>
                </c:pt>
                <c:pt idx="53">
                  <c:v>-117195364</c:v>
                </c:pt>
                <c:pt idx="54">
                  <c:v>-112725711</c:v>
                </c:pt>
                <c:pt idx="55">
                  <c:v>-110832571</c:v>
                </c:pt>
                <c:pt idx="56">
                  <c:v>-217720827</c:v>
                </c:pt>
                <c:pt idx="57">
                  <c:v>-117594806</c:v>
                </c:pt>
                <c:pt idx="58">
                  <c:v>-138419662</c:v>
                </c:pt>
                <c:pt idx="59">
                  <c:v>-249839193</c:v>
                </c:pt>
                <c:pt idx="60">
                  <c:v>-218795849</c:v>
                </c:pt>
                <c:pt idx="61">
                  <c:v>-182102539</c:v>
                </c:pt>
                <c:pt idx="62">
                  <c:v>-119864296</c:v>
                </c:pt>
                <c:pt idx="63">
                  <c:v>-171399842</c:v>
                </c:pt>
                <c:pt idx="64">
                  <c:v>-158033353</c:v>
                </c:pt>
                <c:pt idx="65">
                  <c:v>-264150983</c:v>
                </c:pt>
                <c:pt idx="66">
                  <c:v>-143120474</c:v>
                </c:pt>
                <c:pt idx="67">
                  <c:v>-213853574</c:v>
                </c:pt>
                <c:pt idx="68">
                  <c:v>-111269259</c:v>
                </c:pt>
                <c:pt idx="69">
                  <c:v>-216414618</c:v>
                </c:pt>
                <c:pt idx="70">
                  <c:v>-117214630</c:v>
                </c:pt>
                <c:pt idx="71">
                  <c:v>-111781725</c:v>
                </c:pt>
                <c:pt idx="72">
                  <c:v>-110137725</c:v>
                </c:pt>
                <c:pt idx="73">
                  <c:v>-115027340</c:v>
                </c:pt>
                <c:pt idx="74">
                  <c:v>-219326297</c:v>
                </c:pt>
                <c:pt idx="75">
                  <c:v>-121058765</c:v>
                </c:pt>
                <c:pt idx="76">
                  <c:v>-221879633</c:v>
                </c:pt>
                <c:pt idx="77">
                  <c:v>-208184342</c:v>
                </c:pt>
                <c:pt idx="78">
                  <c:v>-129728296</c:v>
                </c:pt>
                <c:pt idx="79">
                  <c:v>-142281777</c:v>
                </c:pt>
                <c:pt idx="80">
                  <c:v>-112958356</c:v>
                </c:pt>
                <c:pt idx="81">
                  <c:v>-112429050</c:v>
                </c:pt>
                <c:pt idx="82">
                  <c:v>-197327521</c:v>
                </c:pt>
                <c:pt idx="83">
                  <c:v>-142819931</c:v>
                </c:pt>
                <c:pt idx="84">
                  <c:v>-109203984</c:v>
                </c:pt>
                <c:pt idx="85">
                  <c:v>-124891340</c:v>
                </c:pt>
                <c:pt idx="86">
                  <c:v>-112181165</c:v>
                </c:pt>
                <c:pt idx="87">
                  <c:v>-135361565</c:v>
                </c:pt>
                <c:pt idx="88">
                  <c:v>-244514173</c:v>
                </c:pt>
                <c:pt idx="89">
                  <c:v>-182098686</c:v>
                </c:pt>
                <c:pt idx="90">
                  <c:v>-141906740</c:v>
                </c:pt>
                <c:pt idx="91">
                  <c:v>-238643296</c:v>
                </c:pt>
                <c:pt idx="92">
                  <c:v>-113419303</c:v>
                </c:pt>
                <c:pt idx="93">
                  <c:v>-206211543</c:v>
                </c:pt>
                <c:pt idx="94">
                  <c:v>-160939893</c:v>
                </c:pt>
                <c:pt idx="95">
                  <c:v>-134992949</c:v>
                </c:pt>
                <c:pt idx="96">
                  <c:v>-126406902</c:v>
                </c:pt>
                <c:pt idx="97">
                  <c:v>-174546562</c:v>
                </c:pt>
                <c:pt idx="98">
                  <c:v>-205222574</c:v>
                </c:pt>
                <c:pt idx="99">
                  <c:v>-156742555</c:v>
                </c:pt>
                <c:pt idx="100">
                  <c:v>-92830771</c:v>
                </c:pt>
                <c:pt idx="101">
                  <c:v>-137667018</c:v>
                </c:pt>
                <c:pt idx="102">
                  <c:v>-188291943</c:v>
                </c:pt>
                <c:pt idx="103">
                  <c:v>-114202771</c:v>
                </c:pt>
                <c:pt idx="104">
                  <c:v>-219380239</c:v>
                </c:pt>
                <c:pt idx="105">
                  <c:v>-123049546</c:v>
                </c:pt>
                <c:pt idx="106">
                  <c:v>-114168092</c:v>
                </c:pt>
                <c:pt idx="107">
                  <c:v>-115303480</c:v>
                </c:pt>
                <c:pt idx="108">
                  <c:v>-150727828</c:v>
                </c:pt>
                <c:pt idx="109">
                  <c:v>-256254646</c:v>
                </c:pt>
                <c:pt idx="110">
                  <c:v>-118105987</c:v>
                </c:pt>
                <c:pt idx="111">
                  <c:v>-219502255</c:v>
                </c:pt>
                <c:pt idx="112">
                  <c:v>-116211533</c:v>
                </c:pt>
                <c:pt idx="113">
                  <c:v>-171302230</c:v>
                </c:pt>
                <c:pt idx="114">
                  <c:v>-207756645</c:v>
                </c:pt>
                <c:pt idx="115">
                  <c:v>-125423071</c:v>
                </c:pt>
                <c:pt idx="116">
                  <c:v>-117825993</c:v>
                </c:pt>
                <c:pt idx="117">
                  <c:v>-137569405</c:v>
                </c:pt>
                <c:pt idx="118">
                  <c:v>-192047455</c:v>
                </c:pt>
                <c:pt idx="119">
                  <c:v>-113427009</c:v>
                </c:pt>
                <c:pt idx="120">
                  <c:v>-96462984</c:v>
                </c:pt>
                <c:pt idx="121">
                  <c:v>-134703965</c:v>
                </c:pt>
                <c:pt idx="122">
                  <c:v>-129449587</c:v>
                </c:pt>
                <c:pt idx="123">
                  <c:v>-236978746</c:v>
                </c:pt>
                <c:pt idx="124">
                  <c:v>-175995337</c:v>
                </c:pt>
                <c:pt idx="125">
                  <c:v>-170416011</c:v>
                </c:pt>
                <c:pt idx="126">
                  <c:v>-145912706</c:v>
                </c:pt>
                <c:pt idx="127">
                  <c:v>-224603793</c:v>
                </c:pt>
                <c:pt idx="128">
                  <c:v>-138909009</c:v>
                </c:pt>
                <c:pt idx="129">
                  <c:v>-233894962</c:v>
                </c:pt>
                <c:pt idx="130">
                  <c:v>-116631524</c:v>
                </c:pt>
                <c:pt idx="131">
                  <c:v>-120056953</c:v>
                </c:pt>
                <c:pt idx="132">
                  <c:v>-211997653</c:v>
                </c:pt>
                <c:pt idx="133">
                  <c:v>-190593542</c:v>
                </c:pt>
                <c:pt idx="134">
                  <c:v>-138831946</c:v>
                </c:pt>
                <c:pt idx="135">
                  <c:v>-210082649</c:v>
                </c:pt>
                <c:pt idx="136">
                  <c:v>-118378274</c:v>
                </c:pt>
                <c:pt idx="137">
                  <c:v>-127182665</c:v>
                </c:pt>
                <c:pt idx="138">
                  <c:v>-190712990</c:v>
                </c:pt>
                <c:pt idx="139">
                  <c:v>-137783896</c:v>
                </c:pt>
                <c:pt idx="140">
                  <c:v>-232736455</c:v>
                </c:pt>
                <c:pt idx="141">
                  <c:v>-139754128</c:v>
                </c:pt>
                <c:pt idx="142">
                  <c:v>-246589724</c:v>
                </c:pt>
                <c:pt idx="143">
                  <c:v>-182865458</c:v>
                </c:pt>
                <c:pt idx="144">
                  <c:v>-120692718</c:v>
                </c:pt>
                <c:pt idx="145">
                  <c:v>-193939340</c:v>
                </c:pt>
                <c:pt idx="146">
                  <c:v>-344726249</c:v>
                </c:pt>
                <c:pt idx="147">
                  <c:v>-115417790</c:v>
                </c:pt>
                <c:pt idx="148">
                  <c:v>-126065258</c:v>
                </c:pt>
                <c:pt idx="149">
                  <c:v>-125712055</c:v>
                </c:pt>
                <c:pt idx="150">
                  <c:v>-111608334</c:v>
                </c:pt>
                <c:pt idx="151">
                  <c:v>-219829771</c:v>
                </c:pt>
                <c:pt idx="152">
                  <c:v>-131482753</c:v>
                </c:pt>
                <c:pt idx="153">
                  <c:v>-120406303</c:v>
                </c:pt>
                <c:pt idx="154">
                  <c:v>-152338434</c:v>
                </c:pt>
                <c:pt idx="155">
                  <c:v>-135299915</c:v>
                </c:pt>
                <c:pt idx="156">
                  <c:v>-119947781</c:v>
                </c:pt>
                <c:pt idx="157">
                  <c:v>-208534977</c:v>
                </c:pt>
                <c:pt idx="158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螺洲岛!$AC$3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螺洲岛!$AC$4:$AC$163</c:f>
              <c:numCache>
                <c:formatCode>General</c:formatCode>
                <c:ptCount val="159"/>
                <c:pt idx="1">
                  <c:v>-117838836</c:v>
                </c:pt>
                <c:pt idx="2">
                  <c:v>-116762531</c:v>
                </c:pt>
                <c:pt idx="3">
                  <c:v>-216431315</c:v>
                </c:pt>
                <c:pt idx="4">
                  <c:v>-193986862</c:v>
                </c:pt>
                <c:pt idx="5">
                  <c:v>-108364003</c:v>
                </c:pt>
                <c:pt idx="6">
                  <c:v>556535503</c:v>
                </c:pt>
                <c:pt idx="7">
                  <c:v>560195201</c:v>
                </c:pt>
                <c:pt idx="8">
                  <c:v>6561316</c:v>
                </c:pt>
                <c:pt idx="9">
                  <c:v>18881771</c:v>
                </c:pt>
                <c:pt idx="10">
                  <c:v>8370856</c:v>
                </c:pt>
                <c:pt idx="11">
                  <c:v>6668878</c:v>
                </c:pt>
                <c:pt idx="12">
                  <c:v>-3286274</c:v>
                </c:pt>
                <c:pt idx="13">
                  <c:v>-3135313</c:v>
                </c:pt>
                <c:pt idx="14">
                  <c:v>15374889</c:v>
                </c:pt>
                <c:pt idx="15">
                  <c:v>11496407</c:v>
                </c:pt>
                <c:pt idx="16">
                  <c:v>29201059</c:v>
                </c:pt>
                <c:pt idx="17">
                  <c:v>6946026</c:v>
                </c:pt>
                <c:pt idx="18">
                  <c:v>6593687</c:v>
                </c:pt>
                <c:pt idx="19">
                  <c:v>83211</c:v>
                </c:pt>
                <c:pt idx="20">
                  <c:v>13214947</c:v>
                </c:pt>
                <c:pt idx="21">
                  <c:v>11465719</c:v>
                </c:pt>
                <c:pt idx="22">
                  <c:v>18450839</c:v>
                </c:pt>
                <c:pt idx="23">
                  <c:v>2804816</c:v>
                </c:pt>
                <c:pt idx="24">
                  <c:v>1864431</c:v>
                </c:pt>
                <c:pt idx="25">
                  <c:v>4021117</c:v>
                </c:pt>
                <c:pt idx="26">
                  <c:v>23336728</c:v>
                </c:pt>
                <c:pt idx="27">
                  <c:v>23525764</c:v>
                </c:pt>
                <c:pt idx="28">
                  <c:v>6376062</c:v>
                </c:pt>
                <c:pt idx="29">
                  <c:v>11004576</c:v>
                </c:pt>
                <c:pt idx="30">
                  <c:v>12319736</c:v>
                </c:pt>
                <c:pt idx="31">
                  <c:v>33090903</c:v>
                </c:pt>
                <c:pt idx="32">
                  <c:v>20906115</c:v>
                </c:pt>
                <c:pt idx="33">
                  <c:v>-89779</c:v>
                </c:pt>
                <c:pt idx="34">
                  <c:v>2571463</c:v>
                </c:pt>
                <c:pt idx="35">
                  <c:v>#N/A</c:v>
                </c:pt>
                <c:pt idx="36">
                  <c:v>#N/A</c:v>
                </c:pt>
                <c:pt idx="37">
                  <c:v>-193253484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12930640</c:v>
                </c:pt>
                <c:pt idx="42">
                  <c:v>#N/A</c:v>
                </c:pt>
                <c:pt idx="43">
                  <c:v>#N/A</c:v>
                </c:pt>
                <c:pt idx="44">
                  <c:v>138086175</c:v>
                </c:pt>
                <c:pt idx="45">
                  <c:v>7891170</c:v>
                </c:pt>
                <c:pt idx="46">
                  <c:v>21727935</c:v>
                </c:pt>
                <c:pt idx="47">
                  <c:v>17224266</c:v>
                </c:pt>
                <c:pt idx="48">
                  <c:v>5954044</c:v>
                </c:pt>
                <c:pt idx="49">
                  <c:v>6656025</c:v>
                </c:pt>
                <c:pt idx="50">
                  <c:v>7477051</c:v>
                </c:pt>
                <c:pt idx="51">
                  <c:v>19356220</c:v>
                </c:pt>
                <c:pt idx="52">
                  <c:v>22375633</c:v>
                </c:pt>
                <c:pt idx="53">
                  <c:v>10103717</c:v>
                </c:pt>
                <c:pt idx="54">
                  <c:v>11579722</c:v>
                </c:pt>
                <c:pt idx="55">
                  <c:v>7564843</c:v>
                </c:pt>
                <c:pt idx="56">
                  <c:v>18529439</c:v>
                </c:pt>
                <c:pt idx="57">
                  <c:v>19809391</c:v>
                </c:pt>
                <c:pt idx="58">
                  <c:v>2468590</c:v>
                </c:pt>
                <c:pt idx="59">
                  <c:v>18301360</c:v>
                </c:pt>
                <c:pt idx="60">
                  <c:v>17130135</c:v>
                </c:pt>
                <c:pt idx="61">
                  <c:v>11353008</c:v>
                </c:pt>
                <c:pt idx="62">
                  <c:v>5619803</c:v>
                </c:pt>
                <c:pt idx="63">
                  <c:v>3806354</c:v>
                </c:pt>
                <c:pt idx="64">
                  <c:v>757726</c:v>
                </c:pt>
                <c:pt idx="65">
                  <c:v>8960317</c:v>
                </c:pt>
                <c:pt idx="66">
                  <c:v>2192794</c:v>
                </c:pt>
                <c:pt idx="67">
                  <c:v>1333290</c:v>
                </c:pt>
                <c:pt idx="68">
                  <c:v>1605991</c:v>
                </c:pt>
                <c:pt idx="69">
                  <c:v>9085016</c:v>
                </c:pt>
                <c:pt idx="70">
                  <c:v>-175626</c:v>
                </c:pt>
                <c:pt idx="71">
                  <c:v>4830592</c:v>
                </c:pt>
                <c:pt idx="72">
                  <c:v>15565645</c:v>
                </c:pt>
                <c:pt idx="73">
                  <c:v>9206906</c:v>
                </c:pt>
                <c:pt idx="74">
                  <c:v>26545559</c:v>
                </c:pt>
                <c:pt idx="75">
                  <c:v>9092793</c:v>
                </c:pt>
                <c:pt idx="76">
                  <c:v>18688507</c:v>
                </c:pt>
                <c:pt idx="77">
                  <c:v>10808791</c:v>
                </c:pt>
                <c:pt idx="78">
                  <c:v>#N/A</c:v>
                </c:pt>
                <c:pt idx="79">
                  <c:v>#N/A</c:v>
                </c:pt>
                <c:pt idx="80">
                  <c:v>-112958356</c:v>
                </c:pt>
                <c:pt idx="81">
                  <c:v>#N/A</c:v>
                </c:pt>
                <c:pt idx="82">
                  <c:v>384667505</c:v>
                </c:pt>
                <c:pt idx="83">
                  <c:v>71994048</c:v>
                </c:pt>
                <c:pt idx="84">
                  <c:v>10495252</c:v>
                </c:pt>
                <c:pt idx="85">
                  <c:v>23458565</c:v>
                </c:pt>
                <c:pt idx="86">
                  <c:v>16737011</c:v>
                </c:pt>
                <c:pt idx="87">
                  <c:v>1883474</c:v>
                </c:pt>
                <c:pt idx="88">
                  <c:v>14203817</c:v>
                </c:pt>
                <c:pt idx="89">
                  <c:v>21029542</c:v>
                </c:pt>
                <c:pt idx="90">
                  <c:v>-115309</c:v>
                </c:pt>
                <c:pt idx="91">
                  <c:v>2638983</c:v>
                </c:pt>
                <c:pt idx="92">
                  <c:v>9006703</c:v>
                </c:pt>
                <c:pt idx="93">
                  <c:v>15248954</c:v>
                </c:pt>
                <c:pt idx="94">
                  <c:v>14612164</c:v>
                </c:pt>
                <c:pt idx="95">
                  <c:v>16555682</c:v>
                </c:pt>
                <c:pt idx="96">
                  <c:v>17676070</c:v>
                </c:pt>
                <c:pt idx="97">
                  <c:v>30136194</c:v>
                </c:pt>
                <c:pt idx="98">
                  <c:v>18295564</c:v>
                </c:pt>
                <c:pt idx="99">
                  <c:v>10158386</c:v>
                </c:pt>
                <c:pt idx="100">
                  <c:v>15106055</c:v>
                </c:pt>
                <c:pt idx="101">
                  <c:v>3041234</c:v>
                </c:pt>
                <c:pt idx="102">
                  <c:v>8819348</c:v>
                </c:pt>
                <c:pt idx="103">
                  <c:v>1437156</c:v>
                </c:pt>
                <c:pt idx="104">
                  <c:v>-1340252</c:v>
                </c:pt>
                <c:pt idx="105">
                  <c:v>8706095</c:v>
                </c:pt>
                <c:pt idx="106">
                  <c:v>13189542</c:v>
                </c:pt>
                <c:pt idx="107">
                  <c:v>7085034</c:v>
                </c:pt>
                <c:pt idx="108">
                  <c:v>24848544</c:v>
                </c:pt>
                <c:pt idx="109">
                  <c:v>35606322</c:v>
                </c:pt>
                <c:pt idx="110">
                  <c:v>-118105987</c:v>
                </c:pt>
                <c:pt idx="111">
                  <c:v>41092743</c:v>
                </c:pt>
                <c:pt idx="112">
                  <c:v>12862956</c:v>
                </c:pt>
                <c:pt idx="113">
                  <c:v>28549383</c:v>
                </c:pt>
                <c:pt idx="114">
                  <c:v>-27948487</c:v>
                </c:pt>
                <c:pt idx="115">
                  <c:v>11843052</c:v>
                </c:pt>
                <c:pt idx="116">
                  <c:v>3657783</c:v>
                </c:pt>
                <c:pt idx="117">
                  <c:v>8357424</c:v>
                </c:pt>
                <c:pt idx="118">
                  <c:v>13447036</c:v>
                </c:pt>
                <c:pt idx="119">
                  <c:v>-2328173</c:v>
                </c:pt>
                <c:pt idx="120">
                  <c:v>8237562</c:v>
                </c:pt>
                <c:pt idx="121">
                  <c:v>11183557</c:v>
                </c:pt>
                <c:pt idx="122">
                  <c:v>13636728</c:v>
                </c:pt>
                <c:pt idx="123">
                  <c:v>29620557</c:v>
                </c:pt>
                <c:pt idx="124">
                  <c:v>24493342</c:v>
                </c:pt>
                <c:pt idx="125">
                  <c:v>9021662</c:v>
                </c:pt>
                <c:pt idx="126">
                  <c:v>17254608</c:v>
                </c:pt>
                <c:pt idx="127">
                  <c:v>19424607</c:v>
                </c:pt>
                <c:pt idx="128">
                  <c:v>17390381</c:v>
                </c:pt>
                <c:pt idx="129">
                  <c:v>34651519</c:v>
                </c:pt>
                <c:pt idx="130">
                  <c:v>3603974</c:v>
                </c:pt>
                <c:pt idx="131">
                  <c:v>-1876214</c:v>
                </c:pt>
                <c:pt idx="132">
                  <c:v>-386910</c:v>
                </c:pt>
                <c:pt idx="133">
                  <c:v>12101783</c:v>
                </c:pt>
                <c:pt idx="134">
                  <c:v>6090708</c:v>
                </c:pt>
                <c:pt idx="135">
                  <c:v>14560910</c:v>
                </c:pt>
                <c:pt idx="136">
                  <c:v>12228030</c:v>
                </c:pt>
                <c:pt idx="137">
                  <c:v>23308863</c:v>
                </c:pt>
                <c:pt idx="138">
                  <c:v>26160305</c:v>
                </c:pt>
                <c:pt idx="139">
                  <c:v>5016380</c:v>
                </c:pt>
                <c:pt idx="140">
                  <c:v>11249447</c:v>
                </c:pt>
                <c:pt idx="141">
                  <c:v>10442668</c:v>
                </c:pt>
                <c:pt idx="142">
                  <c:v>25683485</c:v>
                </c:pt>
                <c:pt idx="143">
                  <c:v>17475357</c:v>
                </c:pt>
                <c:pt idx="144">
                  <c:v>16164051</c:v>
                </c:pt>
                <c:pt idx="145">
                  <c:v>12869330</c:v>
                </c:pt>
                <c:pt idx="146">
                  <c:v>-29865401</c:v>
                </c:pt>
                <c:pt idx="147">
                  <c:v>94532392</c:v>
                </c:pt>
                <c:pt idx="148">
                  <c:v>11234102</c:v>
                </c:pt>
                <c:pt idx="149">
                  <c:v>3064051</c:v>
                </c:pt>
                <c:pt idx="150">
                  <c:v>1580554</c:v>
                </c:pt>
                <c:pt idx="151">
                  <c:v>14423133</c:v>
                </c:pt>
                <c:pt idx="152">
                  <c:v>#N/A</c:v>
                </c:pt>
                <c:pt idx="153">
                  <c:v>9134267</c:v>
                </c:pt>
                <c:pt idx="154">
                  <c:v>17988248</c:v>
                </c:pt>
                <c:pt idx="155">
                  <c:v>4523833</c:v>
                </c:pt>
                <c:pt idx="156">
                  <c:v>20929813</c:v>
                </c:pt>
                <c:pt idx="157">
                  <c:v>21890502</c:v>
                </c:pt>
                <c:pt idx="158">
                  <c:v>14350625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螺洲岛!$AD$3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螺洲岛!$AA$4:$AA$163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螺洲岛!$AD$4:$AD$163</c:f>
              <c:numCache>
                <c:formatCode>General</c:formatCode>
                <c:ptCount val="159"/>
                <c:pt idx="1">
                  <c:v>-117838836</c:v>
                </c:pt>
                <c:pt idx="2">
                  <c:v>-234601367</c:v>
                </c:pt>
                <c:pt idx="3">
                  <c:v>-334270151</c:v>
                </c:pt>
                <c:pt idx="4">
                  <c:v>-428588229</c:v>
                </c:pt>
                <c:pt idx="5">
                  <c:v>-536952232</c:v>
                </c:pt>
                <c:pt idx="6">
                  <c:v>19583271</c:v>
                </c:pt>
                <c:pt idx="7">
                  <c:v>23242969</c:v>
                </c:pt>
                <c:pt idx="8">
                  <c:v>89726800</c:v>
                </c:pt>
                <c:pt idx="9">
                  <c:v>159963576</c:v>
                </c:pt>
                <c:pt idx="10">
                  <c:v>285096963</c:v>
                </c:pt>
                <c:pt idx="11">
                  <c:v>386704736</c:v>
                </c:pt>
                <c:pt idx="12">
                  <c:v>477736540</c:v>
                </c:pt>
                <c:pt idx="13">
                  <c:v>586251504</c:v>
                </c:pt>
                <c:pt idx="14">
                  <c:v>42079641</c:v>
                </c:pt>
                <c:pt idx="15">
                  <c:v>52776638</c:v>
                </c:pt>
                <c:pt idx="16">
                  <c:v>66122710</c:v>
                </c:pt>
                <c:pt idx="17">
                  <c:v>57107314</c:v>
                </c:pt>
                <c:pt idx="18">
                  <c:v>52025086</c:v>
                </c:pt>
                <c:pt idx="19">
                  <c:v>50169308</c:v>
                </c:pt>
                <c:pt idx="20">
                  <c:v>66587318</c:v>
                </c:pt>
                <c:pt idx="21">
                  <c:v>77902076</c:v>
                </c:pt>
                <c:pt idx="22">
                  <c:v>67460532</c:v>
                </c:pt>
                <c:pt idx="23">
                  <c:v>60971677</c:v>
                </c:pt>
                <c:pt idx="24">
                  <c:v>40123904</c:v>
                </c:pt>
                <c:pt idx="25">
                  <c:v>37198995</c:v>
                </c:pt>
                <c:pt idx="26">
                  <c:v>60888062</c:v>
                </c:pt>
                <c:pt idx="27">
                  <c:v>69522206</c:v>
                </c:pt>
                <c:pt idx="28">
                  <c:v>62766532</c:v>
                </c:pt>
                <c:pt idx="29">
                  <c:v>62305389</c:v>
                </c:pt>
                <c:pt idx="30">
                  <c:v>67640005</c:v>
                </c:pt>
                <c:pt idx="31">
                  <c:v>85606356</c:v>
                </c:pt>
                <c:pt idx="32">
                  <c:v>86681689</c:v>
                </c:pt>
                <c:pt idx="33">
                  <c:v>74042474</c:v>
                </c:pt>
                <c:pt idx="34">
                  <c:v>61564112</c:v>
                </c:pt>
                <c:pt idx="35">
                  <c:v>-51933839</c:v>
                </c:pt>
                <c:pt idx="36">
                  <c:v>-205095981</c:v>
                </c:pt>
                <c:pt idx="37">
                  <c:v>-316005666</c:v>
                </c:pt>
                <c:pt idx="38">
                  <c:v>51488667</c:v>
                </c:pt>
                <c:pt idx="39">
                  <c:v>-91227484</c:v>
                </c:pt>
                <c:pt idx="40">
                  <c:v>29414608</c:v>
                </c:pt>
                <c:pt idx="41">
                  <c:v>-78342013</c:v>
                </c:pt>
                <c:pt idx="42">
                  <c:v>47591815</c:v>
                </c:pt>
                <c:pt idx="43">
                  <c:v>97864820</c:v>
                </c:pt>
                <c:pt idx="44">
                  <c:v>329299370</c:v>
                </c:pt>
                <c:pt idx="45">
                  <c:v>437095649</c:v>
                </c:pt>
                <c:pt idx="46">
                  <c:v>71118345</c:v>
                </c:pt>
                <c:pt idx="47">
                  <c:v>196450830</c:v>
                </c:pt>
                <c:pt idx="48">
                  <c:v>81627834</c:v>
                </c:pt>
                <c:pt idx="49">
                  <c:v>192625889</c:v>
                </c:pt>
                <c:pt idx="50">
                  <c:v>147356461</c:v>
                </c:pt>
                <c:pt idx="51">
                  <c:v>191663530</c:v>
                </c:pt>
                <c:pt idx="52">
                  <c:v>64073819</c:v>
                </c:pt>
                <c:pt idx="53">
                  <c:v>66286366</c:v>
                </c:pt>
                <c:pt idx="54">
                  <c:v>64002323</c:v>
                </c:pt>
                <c:pt idx="55">
                  <c:v>65729991</c:v>
                </c:pt>
                <c:pt idx="56">
                  <c:v>73378470</c:v>
                </c:pt>
                <c:pt idx="57">
                  <c:v>89847953</c:v>
                </c:pt>
                <c:pt idx="58">
                  <c:v>84839492</c:v>
                </c:pt>
                <c:pt idx="59">
                  <c:v>85947172</c:v>
                </c:pt>
                <c:pt idx="60">
                  <c:v>78630337</c:v>
                </c:pt>
                <c:pt idx="61">
                  <c:v>73115489</c:v>
                </c:pt>
                <c:pt idx="62">
                  <c:v>73613001</c:v>
                </c:pt>
                <c:pt idx="63">
                  <c:v>66906155</c:v>
                </c:pt>
                <c:pt idx="64">
                  <c:v>56699285</c:v>
                </c:pt>
                <c:pt idx="65">
                  <c:v>45092485</c:v>
                </c:pt>
                <c:pt idx="66">
                  <c:v>41504524</c:v>
                </c:pt>
                <c:pt idx="67">
                  <c:v>28124415</c:v>
                </c:pt>
                <c:pt idx="68">
                  <c:v>28433041</c:v>
                </c:pt>
                <c:pt idx="69">
                  <c:v>23184977</c:v>
                </c:pt>
                <c:pt idx="70">
                  <c:v>20060994</c:v>
                </c:pt>
                <c:pt idx="71">
                  <c:v>24033589</c:v>
                </c:pt>
                <c:pt idx="72">
                  <c:v>38841508</c:v>
                </c:pt>
                <c:pt idx="73">
                  <c:v>39845823</c:v>
                </c:pt>
                <c:pt idx="74">
                  <c:v>58303850</c:v>
                </c:pt>
                <c:pt idx="75">
                  <c:v>64943982</c:v>
                </c:pt>
                <c:pt idx="76">
                  <c:v>72933705</c:v>
                </c:pt>
                <c:pt idx="77">
                  <c:v>65862731</c:v>
                </c:pt>
                <c:pt idx="78">
                  <c:v>-38877403</c:v>
                </c:pt>
                <c:pt idx="79">
                  <c:v>-122235966</c:v>
                </c:pt>
                <c:pt idx="80">
                  <c:v>-260759967</c:v>
                </c:pt>
                <c:pt idx="81">
                  <c:v>98644826</c:v>
                </c:pt>
                <c:pt idx="82">
                  <c:v>97361976</c:v>
                </c:pt>
                <c:pt idx="83">
                  <c:v>104068117</c:v>
                </c:pt>
                <c:pt idx="84">
                  <c:v>104967655</c:v>
                </c:pt>
                <c:pt idx="85">
                  <c:v>169180123</c:v>
                </c:pt>
                <c:pt idx="86">
                  <c:v>249670940</c:v>
                </c:pt>
                <c:pt idx="87">
                  <c:v>330082385</c:v>
                </c:pt>
                <c:pt idx="88">
                  <c:v>465361084</c:v>
                </c:pt>
                <c:pt idx="89">
                  <c:v>145597892</c:v>
                </c:pt>
                <c:pt idx="90">
                  <c:v>89287469</c:v>
                </c:pt>
                <c:pt idx="91">
                  <c:v>76242827</c:v>
                </c:pt>
                <c:pt idx="92">
                  <c:v>74754278</c:v>
                </c:pt>
                <c:pt idx="93">
                  <c:v>57537964</c:v>
                </c:pt>
                <c:pt idx="94">
                  <c:v>48040033</c:v>
                </c:pt>
                <c:pt idx="95">
                  <c:v>62722241</c:v>
                </c:pt>
                <c:pt idx="96">
                  <c:v>62453951</c:v>
                </c:pt>
                <c:pt idx="97">
                  <c:v>74685352</c:v>
                </c:pt>
                <c:pt idx="98">
                  <c:v>76106351</c:v>
                </c:pt>
                <c:pt idx="99">
                  <c:v>83510445</c:v>
                </c:pt>
                <c:pt idx="100">
                  <c:v>88436670</c:v>
                </c:pt>
                <c:pt idx="101">
                  <c:v>84680391</c:v>
                </c:pt>
                <c:pt idx="102">
                  <c:v>88373880</c:v>
                </c:pt>
                <c:pt idx="103">
                  <c:v>70398895</c:v>
                </c:pt>
                <c:pt idx="104">
                  <c:v>54475167</c:v>
                </c:pt>
                <c:pt idx="105">
                  <c:v>46191388</c:v>
                </c:pt>
                <c:pt idx="106">
                  <c:v>60703226</c:v>
                </c:pt>
                <c:pt idx="107">
                  <c:v>52618275</c:v>
                </c:pt>
                <c:pt idx="108">
                  <c:v>58924698</c:v>
                </c:pt>
                <c:pt idx="109">
                  <c:v>72371268</c:v>
                </c:pt>
                <c:pt idx="110">
                  <c:v>-57242859</c:v>
                </c:pt>
                <c:pt idx="111">
                  <c:v>100518715</c:v>
                </c:pt>
                <c:pt idx="112">
                  <c:v>107548569</c:v>
                </c:pt>
                <c:pt idx="113">
                  <c:v>120540394</c:v>
                </c:pt>
                <c:pt idx="114">
                  <c:v>63686969</c:v>
                </c:pt>
                <c:pt idx="115">
                  <c:v>126932823</c:v>
                </c:pt>
                <c:pt idx="116">
                  <c:v>107367172</c:v>
                </c:pt>
                <c:pt idx="117">
                  <c:v>101939473</c:v>
                </c:pt>
                <c:pt idx="118">
                  <c:v>228162417</c:v>
                </c:pt>
                <c:pt idx="119">
                  <c:v>66635514</c:v>
                </c:pt>
                <c:pt idx="120">
                  <c:v>64922917</c:v>
                </c:pt>
                <c:pt idx="121">
                  <c:v>50578724</c:v>
                </c:pt>
                <c:pt idx="122">
                  <c:v>117691689</c:v>
                </c:pt>
                <c:pt idx="123">
                  <c:v>66731119</c:v>
                </c:pt>
                <c:pt idx="124">
                  <c:v>71582849</c:v>
                </c:pt>
                <c:pt idx="125">
                  <c:v>66764919</c:v>
                </c:pt>
                <c:pt idx="126">
                  <c:v>124990098</c:v>
                </c:pt>
                <c:pt idx="127">
                  <c:v>74016587</c:v>
                </c:pt>
                <c:pt idx="128">
                  <c:v>82449625</c:v>
                </c:pt>
                <c:pt idx="129">
                  <c:v>92718345</c:v>
                </c:pt>
                <c:pt idx="130">
                  <c:v>82685591</c:v>
                </c:pt>
                <c:pt idx="131">
                  <c:v>64825548</c:v>
                </c:pt>
                <c:pt idx="132">
                  <c:v>58493282</c:v>
                </c:pt>
                <c:pt idx="133">
                  <c:v>67905669</c:v>
                </c:pt>
                <c:pt idx="134">
                  <c:v>56741769</c:v>
                </c:pt>
                <c:pt idx="135">
                  <c:v>67713299</c:v>
                </c:pt>
                <c:pt idx="136">
                  <c:v>62550948</c:v>
                </c:pt>
                <c:pt idx="137">
                  <c:v>68783408</c:v>
                </c:pt>
                <c:pt idx="138">
                  <c:v>67846141</c:v>
                </c:pt>
                <c:pt idx="139">
                  <c:v>74738735</c:v>
                </c:pt>
                <c:pt idx="140">
                  <c:v>79359263</c:v>
                </c:pt>
                <c:pt idx="141">
                  <c:v>74641360</c:v>
                </c:pt>
                <c:pt idx="142">
                  <c:v>88462796</c:v>
                </c:pt>
                <c:pt idx="143">
                  <c:v>74622641</c:v>
                </c:pt>
                <c:pt idx="144">
                  <c:v>81491828</c:v>
                </c:pt>
                <c:pt idx="145">
                  <c:v>71052295</c:v>
                </c:pt>
                <c:pt idx="146">
                  <c:v>25466122</c:v>
                </c:pt>
                <c:pt idx="147">
                  <c:v>30132190</c:v>
                </c:pt>
                <c:pt idx="148">
                  <c:v>35133225</c:v>
                </c:pt>
                <c:pt idx="149">
                  <c:v>27997496</c:v>
                </c:pt>
                <c:pt idx="150">
                  <c:v>14337233</c:v>
                </c:pt>
                <c:pt idx="151">
                  <c:v>24945272</c:v>
                </c:pt>
                <c:pt idx="152">
                  <c:v>22989901</c:v>
                </c:pt>
                <c:pt idx="153">
                  <c:v>19254838</c:v>
                </c:pt>
                <c:pt idx="154">
                  <c:v>74598600</c:v>
                </c:pt>
                <c:pt idx="155">
                  <c:v>69439985</c:v>
                </c:pt>
                <c:pt idx="156">
                  <c:v>79135696</c:v>
                </c:pt>
                <c:pt idx="157">
                  <c:v>76789446</c:v>
                </c:pt>
                <c:pt idx="158">
                  <c:v>89559517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54408511"/>
        <c:axId val="355532428"/>
      </c:lineChart>
      <c:catAx>
        <c:axId val="85440851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55532428"/>
        <c:crosses val="autoZero"/>
        <c:auto val="1"/>
        <c:lblAlgn val="ctr"/>
        <c:lblOffset val="100"/>
        <c:noMultiLvlLbl val="0"/>
      </c:catAx>
      <c:valAx>
        <c:axId val="3555324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4085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Tycoon计算.xlsx]果州群岛!数据透视表22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果州群岛!$AB$3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果州群岛!$AB$4:$AB$163</c:f>
              <c:numCache>
                <c:formatCode>General</c:formatCode>
                <c:ptCount val="15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-103204091</c:v>
                </c:pt>
                <c:pt idx="6">
                  <c:v>-130009681</c:v>
                </c:pt>
                <c:pt idx="7">
                  <c:v>-215187214</c:v>
                </c:pt>
                <c:pt idx="8">
                  <c:v>-123324797</c:v>
                </c:pt>
                <c:pt idx="9">
                  <c:v>-226050610</c:v>
                </c:pt>
                <c:pt idx="10">
                  <c:v>-114895605</c:v>
                </c:pt>
                <c:pt idx="11">
                  <c:v>-183579272</c:v>
                </c:pt>
                <c:pt idx="12">
                  <c:v>-136909852</c:v>
                </c:pt>
                <c:pt idx="13">
                  <c:v>-222017662</c:v>
                </c:pt>
                <c:pt idx="14">
                  <c:v>-179371404</c:v>
                </c:pt>
                <c:pt idx="15">
                  <c:v>-125069105</c:v>
                </c:pt>
                <c:pt idx="16">
                  <c:v>-203718327</c:v>
                </c:pt>
                <c:pt idx="17">
                  <c:v>-110205789</c:v>
                </c:pt>
                <c:pt idx="18">
                  <c:v>-211595848</c:v>
                </c:pt>
                <c:pt idx="19">
                  <c:v>-114429559</c:v>
                </c:pt>
                <c:pt idx="20">
                  <c:v>-199095787</c:v>
                </c:pt>
                <c:pt idx="21">
                  <c:v>-113102368</c:v>
                </c:pt>
                <c:pt idx="22">
                  <c:v>-220421363</c:v>
                </c:pt>
                <c:pt idx="23">
                  <c:v>-116719422</c:v>
                </c:pt>
                <c:pt idx="24">
                  <c:v>-182899163</c:v>
                </c:pt>
                <c:pt idx="25">
                  <c:v>-106231555</c:v>
                </c:pt>
                <c:pt idx="26">
                  <c:v>-130825567</c:v>
                </c:pt>
                <c:pt idx="27">
                  <c:v>-165270151</c:v>
                </c:pt>
                <c:pt idx="28">
                  <c:v>-128507570</c:v>
                </c:pt>
                <c:pt idx="29">
                  <c:v>-105145337</c:v>
                </c:pt>
                <c:pt idx="30">
                  <c:v>-105556338</c:v>
                </c:pt>
                <c:pt idx="31">
                  <c:v>-209836860</c:v>
                </c:pt>
                <c:pt idx="32">
                  <c:v>-194978436</c:v>
                </c:pt>
                <c:pt idx="33">
                  <c:v>-155525999</c:v>
                </c:pt>
                <c:pt idx="34">
                  <c:v>-116720644</c:v>
                </c:pt>
                <c:pt idx="35">
                  <c:v>-156855637</c:v>
                </c:pt>
                <c:pt idx="36">
                  <c:v>-117273539</c:v>
                </c:pt>
                <c:pt idx="37">
                  <c:v>-184051434</c:v>
                </c:pt>
                <c:pt idx="38">
                  <c:v>-180348754</c:v>
                </c:pt>
                <c:pt idx="39">
                  <c:v>-116138394</c:v>
                </c:pt>
                <c:pt idx="40">
                  <c:v>-127450710</c:v>
                </c:pt>
                <c:pt idx="41">
                  <c:v>-230161844</c:v>
                </c:pt>
                <c:pt idx="42">
                  <c:v>-193949711</c:v>
                </c:pt>
                <c:pt idx="43">
                  <c:v>-194045121</c:v>
                </c:pt>
                <c:pt idx="44">
                  <c:v>-127549791</c:v>
                </c:pt>
                <c:pt idx="45">
                  <c:v>-119513251</c:v>
                </c:pt>
                <c:pt idx="46">
                  <c:v>-220129014</c:v>
                </c:pt>
                <c:pt idx="47">
                  <c:v>-189142466</c:v>
                </c:pt>
                <c:pt idx="48">
                  <c:v>-104542290</c:v>
                </c:pt>
                <c:pt idx="49">
                  <c:v>-137400361</c:v>
                </c:pt>
                <c:pt idx="50">
                  <c:v>-131109354</c:v>
                </c:pt>
                <c:pt idx="51">
                  <c:v>-222533860</c:v>
                </c:pt>
                <c:pt idx="52">
                  <c:v>-183904648</c:v>
                </c:pt>
                <c:pt idx="53">
                  <c:v>-111614935</c:v>
                </c:pt>
                <c:pt idx="54">
                  <c:v>-107382601</c:v>
                </c:pt>
                <c:pt idx="55">
                  <c:v>-105555115</c:v>
                </c:pt>
                <c:pt idx="56">
                  <c:v>-207353729</c:v>
                </c:pt>
                <c:pt idx="57">
                  <c:v>-111995356</c:v>
                </c:pt>
                <c:pt idx="58">
                  <c:v>-131828606</c:v>
                </c:pt>
                <c:pt idx="59">
                  <c:v>-237941508</c:v>
                </c:pt>
                <c:pt idx="60">
                  <c:v>-208376339</c:v>
                </c:pt>
                <c:pt idx="61">
                  <c:v>-173431459</c:v>
                </c:pt>
                <c:pt idx="62">
                  <c:v>-114156817</c:v>
                </c:pt>
                <c:pt idx="63">
                  <c:v>-163239610</c:v>
                </c:pt>
                <c:pt idx="64">
                  <c:v>-150508362</c:v>
                </c:pt>
                <c:pt idx="65">
                  <c:v>-251571822</c:v>
                </c:pt>
                <c:pt idx="66">
                  <c:v>-136304358</c:v>
                </c:pt>
                <c:pt idx="67">
                  <c:v>-203671844</c:v>
                </c:pt>
                <c:pt idx="68">
                  <c:v>-105972232</c:v>
                </c:pt>
                <c:pt idx="69">
                  <c:v>-206110940</c:v>
                </c:pt>
                <c:pt idx="70">
                  <c:v>-111632060</c:v>
                </c:pt>
                <c:pt idx="71">
                  <c:v>-106459073</c:v>
                </c:pt>
                <c:pt idx="72">
                  <c:v>-104893355</c:v>
                </c:pt>
                <c:pt idx="73">
                  <c:v>-109550144</c:v>
                </c:pt>
                <c:pt idx="74">
                  <c:v>-208882750</c:v>
                </c:pt>
                <c:pt idx="75">
                  <c:v>-115293150</c:v>
                </c:pt>
                <c:pt idx="76">
                  <c:v>-211314507</c:v>
                </c:pt>
                <c:pt idx="77">
                  <c:v>-198272561</c:v>
                </c:pt>
                <c:pt idx="78">
                  <c:v>-123549868</c:v>
                </c:pt>
                <c:pt idx="79">
                  <c:v>-135508044</c:v>
                </c:pt>
                <c:pt idx="80">
                  <c:v>117103513</c:v>
                </c:pt>
                <c:pt idx="81">
                  <c:v>-107074351</c:v>
                </c:pt>
                <c:pt idx="82">
                  <c:v>-187930256</c:v>
                </c:pt>
                <c:pt idx="83">
                  <c:v>-136019349</c:v>
                </c:pt>
                <c:pt idx="84">
                  <c:v>-104004075</c:v>
                </c:pt>
                <c:pt idx="85">
                  <c:v>-118943232</c:v>
                </c:pt>
                <c:pt idx="86">
                  <c:v>-106839494</c:v>
                </c:pt>
                <c:pt idx="87">
                  <c:v>-128916125</c:v>
                </c:pt>
                <c:pt idx="88">
                  <c:v>-232871271</c:v>
                </c:pt>
                <c:pt idx="89">
                  <c:v>-173427788</c:v>
                </c:pt>
                <c:pt idx="90">
                  <c:v>-135148418</c:v>
                </c:pt>
                <c:pt idx="91">
                  <c:v>-227278720</c:v>
                </c:pt>
                <c:pt idx="92">
                  <c:v>-108018675</c:v>
                </c:pt>
                <c:pt idx="93">
                  <c:v>-196392475</c:v>
                </c:pt>
                <c:pt idx="94">
                  <c:v>-153274055</c:v>
                </c:pt>
                <c:pt idx="95">
                  <c:v>-128565061</c:v>
                </c:pt>
                <c:pt idx="96">
                  <c:v>-120386627</c:v>
                </c:pt>
                <c:pt idx="97">
                  <c:v>-166234046</c:v>
                </c:pt>
                <c:pt idx="98">
                  <c:v>-195449375</c:v>
                </c:pt>
                <c:pt idx="99">
                  <c:v>-149279028</c:v>
                </c:pt>
                <c:pt idx="100">
                  <c:v>-88410497</c:v>
                </c:pt>
                <c:pt idx="101">
                  <c:v>-131111800</c:v>
                </c:pt>
                <c:pt idx="102">
                  <c:v>-179326144</c:v>
                </c:pt>
                <c:pt idx="103">
                  <c:v>-108763615</c:v>
                </c:pt>
                <c:pt idx="104">
                  <c:v>-208934126</c:v>
                </c:pt>
                <c:pt idx="105">
                  <c:v>-117192806</c:v>
                </c:pt>
                <c:pt idx="106">
                  <c:v>-108733033</c:v>
                </c:pt>
                <c:pt idx="107">
                  <c:v>-109813135</c:v>
                </c:pt>
                <c:pt idx="108">
                  <c:v>-143550700</c:v>
                </c:pt>
                <c:pt idx="109">
                  <c:v>-244052703</c:v>
                </c:pt>
                <c:pt idx="110">
                  <c:v>-112483420</c:v>
                </c:pt>
                <c:pt idx="111">
                  <c:v>-209051556</c:v>
                </c:pt>
                <c:pt idx="112">
                  <c:v>-110679173</c:v>
                </c:pt>
                <c:pt idx="113">
                  <c:v>-163144199</c:v>
                </c:pt>
                <c:pt idx="114">
                  <c:v>-197862784</c:v>
                </c:pt>
                <c:pt idx="115">
                  <c:v>-119452090</c:v>
                </c:pt>
                <c:pt idx="116">
                  <c:v>-112214312</c:v>
                </c:pt>
                <c:pt idx="117">
                  <c:v>-131017612</c:v>
                </c:pt>
                <c:pt idx="118">
                  <c:v>-182902832</c:v>
                </c:pt>
                <c:pt idx="119">
                  <c:v>-108026015</c:v>
                </c:pt>
                <c:pt idx="120">
                  <c:v>-91870980</c:v>
                </c:pt>
                <c:pt idx="121">
                  <c:v>-128291060</c:v>
                </c:pt>
                <c:pt idx="122">
                  <c:v>-123284431</c:v>
                </c:pt>
                <c:pt idx="123">
                  <c:v>-225693431</c:v>
                </c:pt>
                <c:pt idx="124">
                  <c:v>-167616283</c:v>
                </c:pt>
                <c:pt idx="125">
                  <c:v>-162302625</c:v>
                </c:pt>
                <c:pt idx="126">
                  <c:v>-138964857</c:v>
                </c:pt>
                <c:pt idx="127">
                  <c:v>-213908952</c:v>
                </c:pt>
                <c:pt idx="128">
                  <c:v>-132293429</c:v>
                </c:pt>
                <c:pt idx="129">
                  <c:v>-222756486</c:v>
                </c:pt>
                <c:pt idx="130">
                  <c:v>-111077942</c:v>
                </c:pt>
                <c:pt idx="131">
                  <c:v>-114340264</c:v>
                </c:pt>
                <c:pt idx="132">
                  <c:v>-201903072</c:v>
                </c:pt>
                <c:pt idx="133">
                  <c:v>-181516927</c:v>
                </c:pt>
                <c:pt idx="134">
                  <c:v>-132222481</c:v>
                </c:pt>
                <c:pt idx="135">
                  <c:v>-200080477</c:v>
                </c:pt>
                <c:pt idx="136">
                  <c:v>-112741518</c:v>
                </c:pt>
                <c:pt idx="137">
                  <c:v>-121125452</c:v>
                </c:pt>
                <c:pt idx="138">
                  <c:v>-181630687</c:v>
                </c:pt>
                <c:pt idx="139">
                  <c:v>-131223113</c:v>
                </c:pt>
                <c:pt idx="140">
                  <c:v>-221654366</c:v>
                </c:pt>
                <c:pt idx="141">
                  <c:v>-133099529</c:v>
                </c:pt>
                <c:pt idx="142">
                  <c:v>-234846768</c:v>
                </c:pt>
                <c:pt idx="143">
                  <c:v>-174155604</c:v>
                </c:pt>
                <c:pt idx="144">
                  <c:v>-114944533</c:v>
                </c:pt>
                <c:pt idx="145">
                  <c:v>-184705798</c:v>
                </c:pt>
                <c:pt idx="146">
                  <c:v>-328315367</c:v>
                </c:pt>
                <c:pt idx="147">
                  <c:v>-109922001</c:v>
                </c:pt>
                <c:pt idx="148">
                  <c:v>-120062476</c:v>
                </c:pt>
                <c:pt idx="149">
                  <c:v>-119726091</c:v>
                </c:pt>
                <c:pt idx="150">
                  <c:v>-106293939</c:v>
                </c:pt>
                <c:pt idx="151">
                  <c:v>-209362253</c:v>
                </c:pt>
                <c:pt idx="152">
                  <c:v>-125222008</c:v>
                </c:pt>
                <c:pt idx="153">
                  <c:v>-114672978</c:v>
                </c:pt>
                <c:pt idx="154">
                  <c:v>-145085837</c:v>
                </c:pt>
                <c:pt idx="155">
                  <c:v>-128857410</c:v>
                </c:pt>
                <c:pt idx="156">
                  <c:v>-114235067</c:v>
                </c:pt>
                <c:pt idx="157">
                  <c:v>-198605276</c:v>
                </c:pt>
                <c:pt idx="158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果州群岛!$AC$3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果州群岛!$AC$4:$AC$163</c:f>
              <c:numCache>
                <c:formatCode>General</c:formatCode>
                <c:ptCount val="159"/>
                <c:pt idx="1">
                  <c:v>-111817988</c:v>
                </c:pt>
                <c:pt idx="2">
                  <c:v>-111202711</c:v>
                </c:pt>
                <c:pt idx="3">
                  <c:v>-206125619</c:v>
                </c:pt>
                <c:pt idx="4">
                  <c:v>-184749891</c:v>
                </c:pt>
                <c:pt idx="5">
                  <c:v>496219309</c:v>
                </c:pt>
                <c:pt idx="6">
                  <c:v>18523446</c:v>
                </c:pt>
                <c:pt idx="7">
                  <c:v>23738796</c:v>
                </c:pt>
                <c:pt idx="8">
                  <c:v>1955001</c:v>
                </c:pt>
                <c:pt idx="9">
                  <c:v>18927248</c:v>
                </c:pt>
                <c:pt idx="10">
                  <c:v>4553432</c:v>
                </c:pt>
                <c:pt idx="11">
                  <c:v>7102434</c:v>
                </c:pt>
                <c:pt idx="12">
                  <c:v>25201239</c:v>
                </c:pt>
                <c:pt idx="13">
                  <c:v>24736918</c:v>
                </c:pt>
                <c:pt idx="14">
                  <c:v>10708433</c:v>
                </c:pt>
                <c:pt idx="15">
                  <c:v>9997468</c:v>
                </c:pt>
                <c:pt idx="16">
                  <c:v>22349783</c:v>
                </c:pt>
                <c:pt idx="17">
                  <c:v>17013596</c:v>
                </c:pt>
                <c:pt idx="18">
                  <c:v>30406187</c:v>
                </c:pt>
                <c:pt idx="19">
                  <c:v>1008564</c:v>
                </c:pt>
                <c:pt idx="20">
                  <c:v>11508730</c:v>
                </c:pt>
                <c:pt idx="21">
                  <c:v>21119127</c:v>
                </c:pt>
                <c:pt idx="22">
                  <c:v>28118322</c:v>
                </c:pt>
                <c:pt idx="23">
                  <c:v>20519256</c:v>
                </c:pt>
                <c:pt idx="24">
                  <c:v>24736726</c:v>
                </c:pt>
                <c:pt idx="25">
                  <c:v>14314759</c:v>
                </c:pt>
                <c:pt idx="26">
                  <c:v>5714844</c:v>
                </c:pt>
                <c:pt idx="27">
                  <c:v>9128831</c:v>
                </c:pt>
                <c:pt idx="28">
                  <c:v>22525948</c:v>
                </c:pt>
                <c:pt idx="29">
                  <c:v>14405995</c:v>
                </c:pt>
                <c:pt idx="30">
                  <c:v>10993264</c:v>
                </c:pt>
                <c:pt idx="31">
                  <c:v>14469124</c:v>
                </c:pt>
                <c:pt idx="32">
                  <c:v>15215429</c:v>
                </c:pt>
                <c:pt idx="33">
                  <c:v>15851921</c:v>
                </c:pt>
                <c:pt idx="34">
                  <c:v>13216973</c:v>
                </c:pt>
                <c:pt idx="35">
                  <c:v>#N/A</c:v>
                </c:pt>
                <c:pt idx="36">
                  <c:v>#N/A</c:v>
                </c:pt>
                <c:pt idx="37">
                  <c:v>-184051434</c:v>
                </c:pt>
                <c:pt idx="38">
                  <c:v>#N/A</c:v>
                </c:pt>
                <c:pt idx="39">
                  <c:v>#N/A</c:v>
                </c:pt>
                <c:pt idx="40">
                  <c:v>#N/A</c:v>
                </c:pt>
                <c:pt idx="41">
                  <c:v>-205478355</c:v>
                </c:pt>
                <c:pt idx="42">
                  <c:v>#N/A</c:v>
                </c:pt>
                <c:pt idx="43">
                  <c:v>#N/A</c:v>
                </c:pt>
                <c:pt idx="44">
                  <c:v>127961071</c:v>
                </c:pt>
                <c:pt idx="45">
                  <c:v>21056015</c:v>
                </c:pt>
                <c:pt idx="46">
                  <c:v>22953796</c:v>
                </c:pt>
                <c:pt idx="47">
                  <c:v>3501274</c:v>
                </c:pt>
                <c:pt idx="48">
                  <c:v>12873646</c:v>
                </c:pt>
                <c:pt idx="49">
                  <c:v>12267343</c:v>
                </c:pt>
                <c:pt idx="50">
                  <c:v>20379858</c:v>
                </c:pt>
                <c:pt idx="51">
                  <c:v>18199046</c:v>
                </c:pt>
                <c:pt idx="52">
                  <c:v>6940817</c:v>
                </c:pt>
                <c:pt idx="53">
                  <c:v>13416176</c:v>
                </c:pt>
                <c:pt idx="54">
                  <c:v>2376072</c:v>
                </c:pt>
                <c:pt idx="55">
                  <c:v>-1774111</c:v>
                </c:pt>
                <c:pt idx="56">
                  <c:v>-3353243</c:v>
                </c:pt>
                <c:pt idx="57">
                  <c:v>2581336</c:v>
                </c:pt>
                <c:pt idx="58">
                  <c:v>7530624</c:v>
                </c:pt>
                <c:pt idx="59">
                  <c:v>25093867</c:v>
                </c:pt>
                <c:pt idx="60">
                  <c:v>15764251</c:v>
                </c:pt>
                <c:pt idx="61">
                  <c:v>-2467590</c:v>
                </c:pt>
                <c:pt idx="62">
                  <c:v>2960425</c:v>
                </c:pt>
                <c:pt idx="63">
                  <c:v>12368769</c:v>
                </c:pt>
                <c:pt idx="64">
                  <c:v>-3746640</c:v>
                </c:pt>
                <c:pt idx="65">
                  <c:v>445915</c:v>
                </c:pt>
                <c:pt idx="66">
                  <c:v>1188009</c:v>
                </c:pt>
                <c:pt idx="67">
                  <c:v>4519281</c:v>
                </c:pt>
                <c:pt idx="68">
                  <c:v>12338218</c:v>
                </c:pt>
                <c:pt idx="69">
                  <c:v>20739930</c:v>
                </c:pt>
                <c:pt idx="70">
                  <c:v>13029874</c:v>
                </c:pt>
                <c:pt idx="71">
                  <c:v>19927437</c:v>
                </c:pt>
                <c:pt idx="72">
                  <c:v>5725207</c:v>
                </c:pt>
                <c:pt idx="73">
                  <c:v>17996811</c:v>
                </c:pt>
                <c:pt idx="74">
                  <c:v>27866235</c:v>
                </c:pt>
                <c:pt idx="75">
                  <c:v>7726305</c:v>
                </c:pt>
                <c:pt idx="76">
                  <c:v>9930599</c:v>
                </c:pt>
                <c:pt idx="77">
                  <c:v>6129054</c:v>
                </c:pt>
                <c:pt idx="78">
                  <c:v>#N/A</c:v>
                </c:pt>
                <c:pt idx="79">
                  <c:v>#N/A</c:v>
                </c:pt>
                <c:pt idx="80">
                  <c:v>117103513</c:v>
                </c:pt>
                <c:pt idx="81">
                  <c:v>#N/A</c:v>
                </c:pt>
                <c:pt idx="82">
                  <c:v>345933409</c:v>
                </c:pt>
                <c:pt idx="83">
                  <c:v>61795929</c:v>
                </c:pt>
                <c:pt idx="84">
                  <c:v>8019301</c:v>
                </c:pt>
                <c:pt idx="85">
                  <c:v>14363057</c:v>
                </c:pt>
                <c:pt idx="86">
                  <c:v>18293148</c:v>
                </c:pt>
                <c:pt idx="87">
                  <c:v>22557827</c:v>
                </c:pt>
                <c:pt idx="88">
                  <c:v>20308635</c:v>
                </c:pt>
                <c:pt idx="89">
                  <c:v>8497214</c:v>
                </c:pt>
                <c:pt idx="90">
                  <c:v>738343</c:v>
                </c:pt>
                <c:pt idx="91">
                  <c:v>14838662</c:v>
                </c:pt>
                <c:pt idx="92">
                  <c:v>1087836</c:v>
                </c:pt>
                <c:pt idx="93">
                  <c:v>6898937</c:v>
                </c:pt>
                <c:pt idx="94">
                  <c:v>16355238</c:v>
                </c:pt>
                <c:pt idx="95">
                  <c:v>14248185</c:v>
                </c:pt>
                <c:pt idx="96">
                  <c:v>15222293</c:v>
                </c:pt>
                <c:pt idx="97">
                  <c:v>15800027</c:v>
                </c:pt>
                <c:pt idx="98">
                  <c:v>14488738</c:v>
                </c:pt>
                <c:pt idx="99">
                  <c:v>17535499</c:v>
                </c:pt>
                <c:pt idx="100">
                  <c:v>12504460</c:v>
                </c:pt>
                <c:pt idx="101">
                  <c:v>7179056</c:v>
                </c:pt>
                <c:pt idx="102">
                  <c:v>2133991</c:v>
                </c:pt>
                <c:pt idx="103">
                  <c:v>10357159</c:v>
                </c:pt>
                <c:pt idx="104">
                  <c:v>24880911</c:v>
                </c:pt>
                <c:pt idx="105">
                  <c:v>12215179</c:v>
                </c:pt>
                <c:pt idx="106">
                  <c:v>2369154</c:v>
                </c:pt>
                <c:pt idx="107">
                  <c:v>9634244</c:v>
                </c:pt>
                <c:pt idx="108">
                  <c:v>21693536</c:v>
                </c:pt>
                <c:pt idx="109">
                  <c:v>33336392</c:v>
                </c:pt>
                <c:pt idx="110">
                  <c:v>-112483420</c:v>
                </c:pt>
                <c:pt idx="111">
                  <c:v>38949326</c:v>
                </c:pt>
                <c:pt idx="112">
                  <c:v>2523688</c:v>
                </c:pt>
                <c:pt idx="113">
                  <c:v>17486800</c:v>
                </c:pt>
                <c:pt idx="114">
                  <c:v>-31617415</c:v>
                </c:pt>
                <c:pt idx="115">
                  <c:v>-2000666</c:v>
                </c:pt>
                <c:pt idx="116">
                  <c:v>13899702</c:v>
                </c:pt>
                <c:pt idx="117">
                  <c:v>4044029</c:v>
                </c:pt>
                <c:pt idx="118">
                  <c:v>13480770</c:v>
                </c:pt>
                <c:pt idx="119">
                  <c:v>5076350</c:v>
                </c:pt>
                <c:pt idx="120">
                  <c:v>15555521</c:v>
                </c:pt>
                <c:pt idx="121">
                  <c:v>17331744</c:v>
                </c:pt>
                <c:pt idx="122">
                  <c:v>3646043</c:v>
                </c:pt>
                <c:pt idx="123">
                  <c:v>20906114</c:v>
                </c:pt>
                <c:pt idx="124">
                  <c:v>28397445</c:v>
                </c:pt>
                <c:pt idx="125">
                  <c:v>20663824</c:v>
                </c:pt>
                <c:pt idx="126">
                  <c:v>12081846</c:v>
                </c:pt>
                <c:pt idx="127">
                  <c:v>24343049</c:v>
                </c:pt>
                <c:pt idx="128">
                  <c:v>18515413</c:v>
                </c:pt>
                <c:pt idx="129">
                  <c:v>20592959</c:v>
                </c:pt>
                <c:pt idx="130">
                  <c:v>8694677</c:v>
                </c:pt>
                <c:pt idx="131">
                  <c:v>4380666</c:v>
                </c:pt>
                <c:pt idx="132">
                  <c:v>13295539</c:v>
                </c:pt>
                <c:pt idx="133">
                  <c:v>18105203</c:v>
                </c:pt>
                <c:pt idx="134">
                  <c:v>2738161</c:v>
                </c:pt>
                <c:pt idx="135">
                  <c:v>7063672</c:v>
                </c:pt>
                <c:pt idx="136">
                  <c:v>10938408</c:v>
                </c:pt>
                <c:pt idx="137">
                  <c:v>-3334765</c:v>
                </c:pt>
                <c:pt idx="138">
                  <c:v>-2011054</c:v>
                </c:pt>
                <c:pt idx="139">
                  <c:v>10795064</c:v>
                </c:pt>
                <c:pt idx="140">
                  <c:v>25581460</c:v>
                </c:pt>
                <c:pt idx="141">
                  <c:v>18652916</c:v>
                </c:pt>
                <c:pt idx="142">
                  <c:v>30779771</c:v>
                </c:pt>
                <c:pt idx="143">
                  <c:v>19575476</c:v>
                </c:pt>
                <c:pt idx="144">
                  <c:v>-2708576</c:v>
                </c:pt>
                <c:pt idx="145">
                  <c:v>31021561</c:v>
                </c:pt>
                <c:pt idx="146">
                  <c:v>13987451</c:v>
                </c:pt>
                <c:pt idx="147">
                  <c:v>99455865</c:v>
                </c:pt>
                <c:pt idx="148">
                  <c:v>-1837080</c:v>
                </c:pt>
                <c:pt idx="149">
                  <c:v>13759194</c:v>
                </c:pt>
                <c:pt idx="150">
                  <c:v>10142329</c:v>
                </c:pt>
                <c:pt idx="151">
                  <c:v>19492452</c:v>
                </c:pt>
                <c:pt idx="152">
                  <c:v>#N/A</c:v>
                </c:pt>
                <c:pt idx="153">
                  <c:v>6360349</c:v>
                </c:pt>
                <c:pt idx="154">
                  <c:v>4523773</c:v>
                </c:pt>
                <c:pt idx="155">
                  <c:v>18550189</c:v>
                </c:pt>
                <c:pt idx="156">
                  <c:v>16955849</c:v>
                </c:pt>
                <c:pt idx="157">
                  <c:v>27423505</c:v>
                </c:pt>
                <c:pt idx="158">
                  <c:v>2149920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果州群岛!$AD$3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果州群岛!$AA$4:$AA$163</c:f>
              <c:strCache>
                <c:ptCount val="159"/>
                <c:pt idx="0">
                  <c:v>(空白)</c:v>
                </c:pt>
                <c:pt idx="1">
                  <c:v>2019/8/13</c:v>
                </c:pt>
                <c:pt idx="2">
                  <c:v>2019/8/14</c:v>
                </c:pt>
                <c:pt idx="3">
                  <c:v>2019/8/15</c:v>
                </c:pt>
                <c:pt idx="4">
                  <c:v>2019/8/16</c:v>
                </c:pt>
                <c:pt idx="5">
                  <c:v>2019/8/17</c:v>
                </c:pt>
                <c:pt idx="6">
                  <c:v>2019/8/18</c:v>
                </c:pt>
                <c:pt idx="7">
                  <c:v>2019/8/19</c:v>
                </c:pt>
                <c:pt idx="8">
                  <c:v>2019/8/20</c:v>
                </c:pt>
                <c:pt idx="9">
                  <c:v>2019/8/21</c:v>
                </c:pt>
                <c:pt idx="10">
                  <c:v>2019/8/22</c:v>
                </c:pt>
                <c:pt idx="11">
                  <c:v>2019/8/23</c:v>
                </c:pt>
                <c:pt idx="12">
                  <c:v>2019/8/24</c:v>
                </c:pt>
                <c:pt idx="13">
                  <c:v>2019/8/25</c:v>
                </c:pt>
                <c:pt idx="14">
                  <c:v>2019/8/26</c:v>
                </c:pt>
                <c:pt idx="15">
                  <c:v>2019/8/27</c:v>
                </c:pt>
                <c:pt idx="16">
                  <c:v>2019/8/28</c:v>
                </c:pt>
                <c:pt idx="17">
                  <c:v>2019/8/29</c:v>
                </c:pt>
                <c:pt idx="18">
                  <c:v>2019/8/30</c:v>
                </c:pt>
                <c:pt idx="19">
                  <c:v>2019/8/31</c:v>
                </c:pt>
                <c:pt idx="20">
                  <c:v>2019/9/1</c:v>
                </c:pt>
                <c:pt idx="21">
                  <c:v>2019/9/2</c:v>
                </c:pt>
                <c:pt idx="22">
                  <c:v>2019/9/3</c:v>
                </c:pt>
                <c:pt idx="23">
                  <c:v>2019/9/4</c:v>
                </c:pt>
                <c:pt idx="24">
                  <c:v>2019/9/5</c:v>
                </c:pt>
                <c:pt idx="25">
                  <c:v>2019/9/6</c:v>
                </c:pt>
                <c:pt idx="26">
                  <c:v>2019/9/7</c:v>
                </c:pt>
                <c:pt idx="27">
                  <c:v>2019/9/8</c:v>
                </c:pt>
                <c:pt idx="28">
                  <c:v>2019/9/9</c:v>
                </c:pt>
                <c:pt idx="29">
                  <c:v>2019/9/10</c:v>
                </c:pt>
                <c:pt idx="30">
                  <c:v>2019/9/11</c:v>
                </c:pt>
                <c:pt idx="31">
                  <c:v>2019/9/12</c:v>
                </c:pt>
                <c:pt idx="32">
                  <c:v>2019/9/13</c:v>
                </c:pt>
                <c:pt idx="33">
                  <c:v>2019/9/14</c:v>
                </c:pt>
                <c:pt idx="34">
                  <c:v>2019/9/15</c:v>
                </c:pt>
                <c:pt idx="35">
                  <c:v>2019/9/16</c:v>
                </c:pt>
                <c:pt idx="36">
                  <c:v>2019/9/17</c:v>
                </c:pt>
                <c:pt idx="37">
                  <c:v>2019/9/18</c:v>
                </c:pt>
                <c:pt idx="38">
                  <c:v>2019/9/19</c:v>
                </c:pt>
                <c:pt idx="39">
                  <c:v>2019/9/20</c:v>
                </c:pt>
                <c:pt idx="40">
                  <c:v>2019/9/21</c:v>
                </c:pt>
                <c:pt idx="41">
                  <c:v>2019/9/22</c:v>
                </c:pt>
                <c:pt idx="42">
                  <c:v>2019/9/23</c:v>
                </c:pt>
                <c:pt idx="43">
                  <c:v>2019/9/24</c:v>
                </c:pt>
                <c:pt idx="44">
                  <c:v>2019/9/25</c:v>
                </c:pt>
                <c:pt idx="45">
                  <c:v>2019/9/26</c:v>
                </c:pt>
                <c:pt idx="46">
                  <c:v>2019/9/27</c:v>
                </c:pt>
                <c:pt idx="47">
                  <c:v>2019/9/28</c:v>
                </c:pt>
                <c:pt idx="48">
                  <c:v>2019/9/29</c:v>
                </c:pt>
                <c:pt idx="49">
                  <c:v>2019/9/30</c:v>
                </c:pt>
                <c:pt idx="50">
                  <c:v>2019/10/1</c:v>
                </c:pt>
                <c:pt idx="51">
                  <c:v>2019/10/2</c:v>
                </c:pt>
                <c:pt idx="52">
                  <c:v>2019/10/3</c:v>
                </c:pt>
                <c:pt idx="53">
                  <c:v>2019/10/4</c:v>
                </c:pt>
                <c:pt idx="54">
                  <c:v>2019/10/5</c:v>
                </c:pt>
                <c:pt idx="55">
                  <c:v>2019/10/6</c:v>
                </c:pt>
                <c:pt idx="56">
                  <c:v>2019/10/7</c:v>
                </c:pt>
                <c:pt idx="57">
                  <c:v>2019/10/8</c:v>
                </c:pt>
                <c:pt idx="58">
                  <c:v>2019/10/9</c:v>
                </c:pt>
                <c:pt idx="59">
                  <c:v>2019/10/10</c:v>
                </c:pt>
                <c:pt idx="60">
                  <c:v>2019/10/11</c:v>
                </c:pt>
                <c:pt idx="61">
                  <c:v>2019/10/12</c:v>
                </c:pt>
                <c:pt idx="62">
                  <c:v>2019/10/13</c:v>
                </c:pt>
                <c:pt idx="63">
                  <c:v>2019/10/14</c:v>
                </c:pt>
                <c:pt idx="64">
                  <c:v>2019/10/15</c:v>
                </c:pt>
                <c:pt idx="65">
                  <c:v>2019/10/16</c:v>
                </c:pt>
                <c:pt idx="66">
                  <c:v>2019/10/17</c:v>
                </c:pt>
                <c:pt idx="67">
                  <c:v>2019/10/18</c:v>
                </c:pt>
                <c:pt idx="68">
                  <c:v>2019/10/19</c:v>
                </c:pt>
                <c:pt idx="69">
                  <c:v>2019/10/20</c:v>
                </c:pt>
                <c:pt idx="70">
                  <c:v>2019/10/21</c:v>
                </c:pt>
                <c:pt idx="71">
                  <c:v>2019/10/22</c:v>
                </c:pt>
                <c:pt idx="72">
                  <c:v>2019/10/23</c:v>
                </c:pt>
                <c:pt idx="73">
                  <c:v>2019/10/24</c:v>
                </c:pt>
                <c:pt idx="74">
                  <c:v>2019/10/25</c:v>
                </c:pt>
                <c:pt idx="75">
                  <c:v>2019/10/26</c:v>
                </c:pt>
                <c:pt idx="76">
                  <c:v>2019/10/27</c:v>
                </c:pt>
                <c:pt idx="77">
                  <c:v>2019/10/28</c:v>
                </c:pt>
                <c:pt idx="78">
                  <c:v>2019/10/29</c:v>
                </c:pt>
                <c:pt idx="79">
                  <c:v>2019/10/30</c:v>
                </c:pt>
                <c:pt idx="80">
                  <c:v>2019/10/31</c:v>
                </c:pt>
                <c:pt idx="81">
                  <c:v>2019/11/1</c:v>
                </c:pt>
                <c:pt idx="82">
                  <c:v>2019/11/2</c:v>
                </c:pt>
                <c:pt idx="83">
                  <c:v>2019/11/3</c:v>
                </c:pt>
                <c:pt idx="84">
                  <c:v>2019/11/4</c:v>
                </c:pt>
                <c:pt idx="85">
                  <c:v>2019/11/5</c:v>
                </c:pt>
                <c:pt idx="86">
                  <c:v>2019/11/6</c:v>
                </c:pt>
                <c:pt idx="87">
                  <c:v>2019/11/7</c:v>
                </c:pt>
                <c:pt idx="88">
                  <c:v>2019/11/8</c:v>
                </c:pt>
                <c:pt idx="89">
                  <c:v>2019/11/9</c:v>
                </c:pt>
                <c:pt idx="90">
                  <c:v>2019/11/10</c:v>
                </c:pt>
                <c:pt idx="91">
                  <c:v>2019/11/11</c:v>
                </c:pt>
                <c:pt idx="92">
                  <c:v>2019/11/12</c:v>
                </c:pt>
                <c:pt idx="93">
                  <c:v>2019/11/13</c:v>
                </c:pt>
                <c:pt idx="94">
                  <c:v>2019/11/14</c:v>
                </c:pt>
                <c:pt idx="95">
                  <c:v>2019/11/15</c:v>
                </c:pt>
                <c:pt idx="96">
                  <c:v>2019/11/16</c:v>
                </c:pt>
                <c:pt idx="97">
                  <c:v>2019/11/17</c:v>
                </c:pt>
                <c:pt idx="98">
                  <c:v>2019/11/18</c:v>
                </c:pt>
                <c:pt idx="99">
                  <c:v>2019/11/19</c:v>
                </c:pt>
                <c:pt idx="100">
                  <c:v>2019/11/20</c:v>
                </c:pt>
                <c:pt idx="101">
                  <c:v>2019/11/21</c:v>
                </c:pt>
                <c:pt idx="102">
                  <c:v>2019/11/22</c:v>
                </c:pt>
                <c:pt idx="103">
                  <c:v>2019/11/23</c:v>
                </c:pt>
                <c:pt idx="104">
                  <c:v>2019/11/24</c:v>
                </c:pt>
                <c:pt idx="105">
                  <c:v>2019/11/25</c:v>
                </c:pt>
                <c:pt idx="106">
                  <c:v>2019/11/26</c:v>
                </c:pt>
                <c:pt idx="107">
                  <c:v>2019/11/27</c:v>
                </c:pt>
                <c:pt idx="108">
                  <c:v>2019/11/28</c:v>
                </c:pt>
                <c:pt idx="109">
                  <c:v>2019/11/29</c:v>
                </c:pt>
                <c:pt idx="110">
                  <c:v>2019/11/30</c:v>
                </c:pt>
                <c:pt idx="111">
                  <c:v>2019/12/1</c:v>
                </c:pt>
                <c:pt idx="112">
                  <c:v>2019/12/2</c:v>
                </c:pt>
                <c:pt idx="113">
                  <c:v>2019/12/3</c:v>
                </c:pt>
                <c:pt idx="114">
                  <c:v>2019/12/4</c:v>
                </c:pt>
                <c:pt idx="115">
                  <c:v>2019/12/5</c:v>
                </c:pt>
                <c:pt idx="116">
                  <c:v>2019/12/6</c:v>
                </c:pt>
                <c:pt idx="117">
                  <c:v>2019/12/7</c:v>
                </c:pt>
                <c:pt idx="118">
                  <c:v>2019/12/8</c:v>
                </c:pt>
                <c:pt idx="119">
                  <c:v>2019/12/9</c:v>
                </c:pt>
                <c:pt idx="120">
                  <c:v>2019/12/10</c:v>
                </c:pt>
                <c:pt idx="121">
                  <c:v>2019/12/11</c:v>
                </c:pt>
                <c:pt idx="122">
                  <c:v>2019/12/12</c:v>
                </c:pt>
                <c:pt idx="123">
                  <c:v>2019/12/13</c:v>
                </c:pt>
                <c:pt idx="124">
                  <c:v>2019/12/14</c:v>
                </c:pt>
                <c:pt idx="125">
                  <c:v>2019/12/15</c:v>
                </c:pt>
                <c:pt idx="126">
                  <c:v>2019/12/16</c:v>
                </c:pt>
                <c:pt idx="127">
                  <c:v>2019/12/17</c:v>
                </c:pt>
                <c:pt idx="128">
                  <c:v>2019/12/18</c:v>
                </c:pt>
                <c:pt idx="129">
                  <c:v>2019/12/19</c:v>
                </c:pt>
                <c:pt idx="130">
                  <c:v>2019/12/20</c:v>
                </c:pt>
                <c:pt idx="131">
                  <c:v>2019/12/21</c:v>
                </c:pt>
                <c:pt idx="132">
                  <c:v>2019/12/22</c:v>
                </c:pt>
                <c:pt idx="133">
                  <c:v>2019/12/23</c:v>
                </c:pt>
                <c:pt idx="134">
                  <c:v>2019/12/24</c:v>
                </c:pt>
                <c:pt idx="135">
                  <c:v>2019/12/25</c:v>
                </c:pt>
                <c:pt idx="136">
                  <c:v>2019/12/26</c:v>
                </c:pt>
                <c:pt idx="137">
                  <c:v>2019/12/27</c:v>
                </c:pt>
                <c:pt idx="138">
                  <c:v>2019/12/28</c:v>
                </c:pt>
                <c:pt idx="139">
                  <c:v>2019/12/29</c:v>
                </c:pt>
                <c:pt idx="140">
                  <c:v>2019/12/30</c:v>
                </c:pt>
                <c:pt idx="141">
                  <c:v>2019/12/31</c:v>
                </c:pt>
                <c:pt idx="142">
                  <c:v>2020/1/1</c:v>
                </c:pt>
                <c:pt idx="143">
                  <c:v>2020/1/2</c:v>
                </c:pt>
                <c:pt idx="144">
                  <c:v>2020/1/3</c:v>
                </c:pt>
                <c:pt idx="145">
                  <c:v>2020/1/4</c:v>
                </c:pt>
                <c:pt idx="146">
                  <c:v>2020/1/5</c:v>
                </c:pt>
                <c:pt idx="147">
                  <c:v>2020/1/6</c:v>
                </c:pt>
                <c:pt idx="148">
                  <c:v>2020/1/7</c:v>
                </c:pt>
                <c:pt idx="149">
                  <c:v>2020/1/8</c:v>
                </c:pt>
                <c:pt idx="150">
                  <c:v>2020/1/9</c:v>
                </c:pt>
                <c:pt idx="151">
                  <c:v>2020/1/10</c:v>
                </c:pt>
                <c:pt idx="152">
                  <c:v>2020/1/11</c:v>
                </c:pt>
                <c:pt idx="153">
                  <c:v>2020/1/12</c:v>
                </c:pt>
                <c:pt idx="154">
                  <c:v>2020/1/13</c:v>
                </c:pt>
                <c:pt idx="155">
                  <c:v>2020/1/14</c:v>
                </c:pt>
                <c:pt idx="156">
                  <c:v>2020/1/15</c:v>
                </c:pt>
                <c:pt idx="157">
                  <c:v>2020/1/16</c:v>
                </c:pt>
                <c:pt idx="158">
                  <c:v>2020/1/17</c:v>
                </c:pt>
              </c:strCache>
            </c:strRef>
          </c:cat>
          <c:val>
            <c:numRef>
              <c:f>果州群岛!$AD$4:$AD$163</c:f>
              <c:numCache>
                <c:formatCode>General</c:formatCode>
                <c:ptCount val="159"/>
                <c:pt idx="1">
                  <c:v>-111817988</c:v>
                </c:pt>
                <c:pt idx="2">
                  <c:v>-223020699</c:v>
                </c:pt>
                <c:pt idx="3">
                  <c:v>-317943607</c:v>
                </c:pt>
                <c:pt idx="4">
                  <c:v>-407770590</c:v>
                </c:pt>
                <c:pt idx="5">
                  <c:v>88448719</c:v>
                </c:pt>
                <c:pt idx="6">
                  <c:v>106972165</c:v>
                </c:pt>
                <c:pt idx="7">
                  <c:v>112187515</c:v>
                </c:pt>
                <c:pt idx="8">
                  <c:v>170801954</c:v>
                </c:pt>
                <c:pt idx="9">
                  <c:v>242932751</c:v>
                </c:pt>
                <c:pt idx="10">
                  <c:v>358688894</c:v>
                </c:pt>
                <c:pt idx="11">
                  <c:v>460005082</c:v>
                </c:pt>
                <c:pt idx="12">
                  <c:v>575033304</c:v>
                </c:pt>
                <c:pt idx="13">
                  <c:v>78349674</c:v>
                </c:pt>
                <c:pt idx="14">
                  <c:v>70809772</c:v>
                </c:pt>
                <c:pt idx="15">
                  <c:v>75781100</c:v>
                </c:pt>
                <c:pt idx="16">
                  <c:v>88408563</c:v>
                </c:pt>
                <c:pt idx="17">
                  <c:v>84605634</c:v>
                </c:pt>
                <c:pt idx="18">
                  <c:v>97289071</c:v>
                </c:pt>
                <c:pt idx="19">
                  <c:v>91904355</c:v>
                </c:pt>
                <c:pt idx="20">
                  <c:v>77203282</c:v>
                </c:pt>
                <c:pt idx="21">
                  <c:v>98786730</c:v>
                </c:pt>
                <c:pt idx="22">
                  <c:v>92383022</c:v>
                </c:pt>
                <c:pt idx="23">
                  <c:v>105134959</c:v>
                </c:pt>
                <c:pt idx="24">
                  <c:v>94769965</c:v>
                </c:pt>
                <c:pt idx="25">
                  <c:v>92071128</c:v>
                </c:pt>
                <c:pt idx="26">
                  <c:v>84393381</c:v>
                </c:pt>
                <c:pt idx="27">
                  <c:v>90937826</c:v>
                </c:pt>
                <c:pt idx="28">
                  <c:v>102963608</c:v>
                </c:pt>
                <c:pt idx="29">
                  <c:v>96250476</c:v>
                </c:pt>
                <c:pt idx="30">
                  <c:v>100244545</c:v>
                </c:pt>
                <c:pt idx="31">
                  <c:v>83201149</c:v>
                </c:pt>
                <c:pt idx="32">
                  <c:v>90723248</c:v>
                </c:pt>
                <c:pt idx="33">
                  <c:v>88121388</c:v>
                </c:pt>
                <c:pt idx="34">
                  <c:v>90465384</c:v>
                </c:pt>
                <c:pt idx="35">
                  <c:v>-16878939</c:v>
                </c:pt>
                <c:pt idx="36">
                  <c:v>-179202754</c:v>
                </c:pt>
                <c:pt idx="37">
                  <c:v>-288756729</c:v>
                </c:pt>
                <c:pt idx="38">
                  <c:v>99861987</c:v>
                </c:pt>
                <c:pt idx="39">
                  <c:v>-19752267</c:v>
                </c:pt>
                <c:pt idx="40">
                  <c:v>85740943</c:v>
                </c:pt>
                <c:pt idx="41">
                  <c:v>-32822112</c:v>
                </c:pt>
                <c:pt idx="42">
                  <c:v>79945243</c:v>
                </c:pt>
                <c:pt idx="43">
                  <c:v>127824426</c:v>
                </c:pt>
                <c:pt idx="44">
                  <c:v>344688951</c:v>
                </c:pt>
                <c:pt idx="45">
                  <c:v>460892946</c:v>
                </c:pt>
                <c:pt idx="46">
                  <c:v>63178747</c:v>
                </c:pt>
                <c:pt idx="47">
                  <c:v>180920634</c:v>
                </c:pt>
                <c:pt idx="48">
                  <c:v>76561501</c:v>
                </c:pt>
                <c:pt idx="49">
                  <c:v>183312820</c:v>
                </c:pt>
                <c:pt idx="50">
                  <c:v>158928252</c:v>
                </c:pt>
                <c:pt idx="51">
                  <c:v>187631237</c:v>
                </c:pt>
                <c:pt idx="52">
                  <c:v>68791795</c:v>
                </c:pt>
                <c:pt idx="53">
                  <c:v>61151956</c:v>
                </c:pt>
                <c:pt idx="54">
                  <c:v>61630247</c:v>
                </c:pt>
                <c:pt idx="55">
                  <c:v>53606155</c:v>
                </c:pt>
                <c:pt idx="56">
                  <c:v>43363365</c:v>
                </c:pt>
                <c:pt idx="57">
                  <c:v>42341016</c:v>
                </c:pt>
                <c:pt idx="58">
                  <c:v>29491782</c:v>
                </c:pt>
                <c:pt idx="59">
                  <c:v>48290281</c:v>
                </c:pt>
                <c:pt idx="60">
                  <c:v>29282105</c:v>
                </c:pt>
                <c:pt idx="61">
                  <c:v>22571932</c:v>
                </c:pt>
                <c:pt idx="62">
                  <c:v>24814831</c:v>
                </c:pt>
                <c:pt idx="63">
                  <c:v>39633513</c:v>
                </c:pt>
                <c:pt idx="64">
                  <c:v>37466005</c:v>
                </c:pt>
                <c:pt idx="65">
                  <c:v>39077224</c:v>
                </c:pt>
                <c:pt idx="66">
                  <c:v>33421163</c:v>
                </c:pt>
                <c:pt idx="67">
                  <c:v>18502638</c:v>
                </c:pt>
                <c:pt idx="68">
                  <c:v>32639848</c:v>
                </c:pt>
                <c:pt idx="69">
                  <c:v>38073895</c:v>
                </c:pt>
                <c:pt idx="70">
                  <c:v>51779571</c:v>
                </c:pt>
                <c:pt idx="71">
                  <c:v>58662437</c:v>
                </c:pt>
                <c:pt idx="72">
                  <c:v>68134284</c:v>
                </c:pt>
                <c:pt idx="73">
                  <c:v>81938540</c:v>
                </c:pt>
                <c:pt idx="74">
                  <c:v>89933401</c:v>
                </c:pt>
                <c:pt idx="75">
                  <c:v>95014988</c:v>
                </c:pt>
                <c:pt idx="76">
                  <c:v>84881064</c:v>
                </c:pt>
                <c:pt idx="77">
                  <c:v>76107397</c:v>
                </c:pt>
                <c:pt idx="78">
                  <c:v>-32924631</c:v>
                </c:pt>
                <c:pt idx="79">
                  <c:v>-127642038</c:v>
                </c:pt>
                <c:pt idx="80">
                  <c:v>-250470758</c:v>
                </c:pt>
                <c:pt idx="81">
                  <c:v>73033576</c:v>
                </c:pt>
                <c:pt idx="82">
                  <c:v>67596416</c:v>
                </c:pt>
                <c:pt idx="83">
                  <c:v>73400116</c:v>
                </c:pt>
                <c:pt idx="84">
                  <c:v>79215123</c:v>
                </c:pt>
                <c:pt idx="85">
                  <c:v>129234215</c:v>
                </c:pt>
                <c:pt idx="86">
                  <c:v>208245437</c:v>
                </c:pt>
                <c:pt idx="87">
                  <c:v>305593234</c:v>
                </c:pt>
                <c:pt idx="88">
                  <c:v>420447555</c:v>
                </c:pt>
                <c:pt idx="89">
                  <c:v>133526476</c:v>
                </c:pt>
                <c:pt idx="90">
                  <c:v>85998895</c:v>
                </c:pt>
                <c:pt idx="91">
                  <c:v>86569209</c:v>
                </c:pt>
                <c:pt idx="92">
                  <c:v>79637744</c:v>
                </c:pt>
                <c:pt idx="93">
                  <c:v>71085788</c:v>
                </c:pt>
                <c:pt idx="94">
                  <c:v>65231579</c:v>
                </c:pt>
                <c:pt idx="95">
                  <c:v>56921937</c:v>
                </c:pt>
                <c:pt idx="96">
                  <c:v>67920660</c:v>
                </c:pt>
                <c:pt idx="97">
                  <c:v>64411475</c:v>
                </c:pt>
                <c:pt idx="98">
                  <c:v>74457323</c:v>
                </c:pt>
                <c:pt idx="99">
                  <c:v>77892503</c:v>
                </c:pt>
                <c:pt idx="100">
                  <c:v>84235842</c:v>
                </c:pt>
                <c:pt idx="101">
                  <c:v>82369661</c:v>
                </c:pt>
                <c:pt idx="102">
                  <c:v>74534307</c:v>
                </c:pt>
                <c:pt idx="103">
                  <c:v>70456556</c:v>
                </c:pt>
                <c:pt idx="104">
                  <c:v>72884828</c:v>
                </c:pt>
                <c:pt idx="105">
                  <c:v>81395460</c:v>
                </c:pt>
                <c:pt idx="106">
                  <c:v>73235179</c:v>
                </c:pt>
                <c:pt idx="107">
                  <c:v>64074866</c:v>
                </c:pt>
                <c:pt idx="108">
                  <c:v>71922713</c:v>
                </c:pt>
                <c:pt idx="109">
                  <c:v>80906225</c:v>
                </c:pt>
                <c:pt idx="110">
                  <c:v>-31051842</c:v>
                </c:pt>
                <c:pt idx="111">
                  <c:v>110023745</c:v>
                </c:pt>
                <c:pt idx="112">
                  <c:v>85639399</c:v>
                </c:pt>
                <c:pt idx="113">
                  <c:v>103222914</c:v>
                </c:pt>
                <c:pt idx="114">
                  <c:v>54567177</c:v>
                </c:pt>
                <c:pt idx="115">
                  <c:v>92121212</c:v>
                </c:pt>
                <c:pt idx="116">
                  <c:v>86408224</c:v>
                </c:pt>
                <c:pt idx="117">
                  <c:v>77631847</c:v>
                </c:pt>
                <c:pt idx="118">
                  <c:v>200729558</c:v>
                </c:pt>
                <c:pt idx="119">
                  <c:v>54373162</c:v>
                </c:pt>
                <c:pt idx="120">
                  <c:v>68803874</c:v>
                </c:pt>
                <c:pt idx="121">
                  <c:v>66823146</c:v>
                </c:pt>
                <c:pt idx="122">
                  <c:v>121399076</c:v>
                </c:pt>
                <c:pt idx="123">
                  <c:v>87649080</c:v>
                </c:pt>
                <c:pt idx="124">
                  <c:v>84886752</c:v>
                </c:pt>
                <c:pt idx="125">
                  <c:v>91546723</c:v>
                </c:pt>
                <c:pt idx="126">
                  <c:v>139764431</c:v>
                </c:pt>
                <c:pt idx="127">
                  <c:v>94200161</c:v>
                </c:pt>
                <c:pt idx="128">
                  <c:v>101465199</c:v>
                </c:pt>
                <c:pt idx="129">
                  <c:v>86505946</c:v>
                </c:pt>
                <c:pt idx="130">
                  <c:v>91554580</c:v>
                </c:pt>
                <c:pt idx="131">
                  <c:v>78675175</c:v>
                </c:pt>
                <c:pt idx="132">
                  <c:v>74076830</c:v>
                </c:pt>
                <c:pt idx="133">
                  <c:v>76116554</c:v>
                </c:pt>
                <c:pt idx="134">
                  <c:v>66772869</c:v>
                </c:pt>
                <c:pt idx="135">
                  <c:v>57987522</c:v>
                </c:pt>
                <c:pt idx="136">
                  <c:v>50410517</c:v>
                </c:pt>
                <c:pt idx="137">
                  <c:v>43642948</c:v>
                </c:pt>
                <c:pt idx="138">
                  <c:v>37627240</c:v>
                </c:pt>
                <c:pt idx="139">
                  <c:v>44041638</c:v>
                </c:pt>
                <c:pt idx="140">
                  <c:v>47929726</c:v>
                </c:pt>
                <c:pt idx="141">
                  <c:v>60225402</c:v>
                </c:pt>
                <c:pt idx="142">
                  <c:v>68764441</c:v>
                </c:pt>
                <c:pt idx="143">
                  <c:v>67908611</c:v>
                </c:pt>
                <c:pt idx="144">
                  <c:v>59090222</c:v>
                </c:pt>
                <c:pt idx="145">
                  <c:v>93446548</c:v>
                </c:pt>
                <c:pt idx="146">
                  <c:v>57088727</c:v>
                </c:pt>
                <c:pt idx="147">
                  <c:v>59271494</c:v>
                </c:pt>
                <c:pt idx="148">
                  <c:v>42648018</c:v>
                </c:pt>
                <c:pt idx="149">
                  <c:v>37920965</c:v>
                </c:pt>
                <c:pt idx="150">
                  <c:v>35936439</c:v>
                </c:pt>
                <c:pt idx="151">
                  <c:v>37837941</c:v>
                </c:pt>
                <c:pt idx="152">
                  <c:v>47109119</c:v>
                </c:pt>
                <c:pt idx="153">
                  <c:v>22447907</c:v>
                </c:pt>
                <c:pt idx="154">
                  <c:v>62414340</c:v>
                </c:pt>
                <c:pt idx="155">
                  <c:v>67986698</c:v>
                </c:pt>
                <c:pt idx="156">
                  <c:v>86779627</c:v>
                </c:pt>
                <c:pt idx="157">
                  <c:v>83321420</c:v>
                </c:pt>
                <c:pt idx="158">
                  <c:v>75329011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0042460"/>
        <c:axId val="470690186"/>
      </c:lineChart>
      <c:catAx>
        <c:axId val="89004246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0690186"/>
        <c:crosses val="autoZero"/>
        <c:auto val="1"/>
        <c:lblAlgn val="ctr"/>
        <c:lblOffset val="100"/>
        <c:noMultiLvlLbl val="0"/>
      </c:catAx>
      <c:valAx>
        <c:axId val="4706901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00424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Tycoon计算.xlsx]庙湾岛!数据透视表25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庙湾岛!$AB$3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庙湾岛!$AA$4:$AA$162</c:f>
              <c:strCache>
                <c:ptCount val="1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</c:strCache>
            </c:strRef>
          </c:cat>
          <c:val>
            <c:numRef>
              <c:f>庙湾岛!$AB$4:$AB$162</c:f>
              <c:numCache>
                <c:formatCode>General</c:formatCode>
                <c:ptCount val="1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-225945963</c:v>
                </c:pt>
                <c:pt idx="7">
                  <c:v>-129490687</c:v>
                </c:pt>
                <c:pt idx="8">
                  <c:v>-237352499</c:v>
                </c:pt>
                <c:pt idx="9">
                  <c:v>-120640058</c:v>
                </c:pt>
                <c:pt idx="10">
                  <c:v>-192757715</c:v>
                </c:pt>
                <c:pt idx="11">
                  <c:v>-143754956</c:v>
                </c:pt>
                <c:pt idx="12">
                  <c:v>-233117915</c:v>
                </c:pt>
                <c:pt idx="13">
                  <c:v>-188339465</c:v>
                </c:pt>
                <c:pt idx="14">
                  <c:v>-131322205</c:v>
                </c:pt>
                <c:pt idx="15">
                  <c:v>-213903664</c:v>
                </c:pt>
                <c:pt idx="16">
                  <c:v>-115715765</c:v>
                </c:pt>
                <c:pt idx="17">
                  <c:v>-222175040</c:v>
                </c:pt>
                <c:pt idx="18">
                  <c:v>-120150712</c:v>
                </c:pt>
                <c:pt idx="19">
                  <c:v>-209050012</c:v>
                </c:pt>
                <c:pt idx="20">
                  <c:v>-118757165</c:v>
                </c:pt>
                <c:pt idx="21">
                  <c:v>-231441805</c:v>
                </c:pt>
                <c:pt idx="22">
                  <c:v>-122555062</c:v>
                </c:pt>
                <c:pt idx="23">
                  <c:v>-192043602</c:v>
                </c:pt>
                <c:pt idx="24">
                  <c:v>-111542831</c:v>
                </c:pt>
                <c:pt idx="25">
                  <c:v>-137366474</c:v>
                </c:pt>
                <c:pt idx="26">
                  <c:v>-173533190</c:v>
                </c:pt>
                <c:pt idx="27">
                  <c:v>-134932584</c:v>
                </c:pt>
                <c:pt idx="28">
                  <c:v>-110402306</c:v>
                </c:pt>
                <c:pt idx="29">
                  <c:v>-110833856</c:v>
                </c:pt>
                <c:pt idx="30">
                  <c:v>-220328109</c:v>
                </c:pt>
                <c:pt idx="31">
                  <c:v>-204726806</c:v>
                </c:pt>
                <c:pt idx="32">
                  <c:v>-163301858</c:v>
                </c:pt>
                <c:pt idx="33">
                  <c:v>-122556346</c:v>
                </c:pt>
                <c:pt idx="34">
                  <c:v>-164697974</c:v>
                </c:pt>
                <c:pt idx="35">
                  <c:v>-123136884</c:v>
                </c:pt>
                <c:pt idx="36">
                  <c:v>-193253484</c:v>
                </c:pt>
                <c:pt idx="37">
                  <c:v>-189365680</c:v>
                </c:pt>
                <c:pt idx="38">
                  <c:v>-121944984</c:v>
                </c:pt>
                <c:pt idx="39">
                  <c:v>-138322884</c:v>
                </c:pt>
                <c:pt idx="40">
                  <c:v>-24166799</c:v>
                </c:pt>
                <c:pt idx="41">
                  <c:v>-203645361</c:v>
                </c:pt>
                <c:pt idx="42">
                  <c:v>-203746827</c:v>
                </c:pt>
                <c:pt idx="43">
                  <c:v>-133926918</c:v>
                </c:pt>
                <c:pt idx="44">
                  <c:v>-125488575</c:v>
                </c:pt>
                <c:pt idx="45">
                  <c:v>-231134840</c:v>
                </c:pt>
                <c:pt idx="46">
                  <c:v>-198599052</c:v>
                </c:pt>
                <c:pt idx="47">
                  <c:v>-109769109</c:v>
                </c:pt>
                <c:pt idx="48">
                  <c:v>-144269990</c:v>
                </c:pt>
                <c:pt idx="49">
                  <c:v>-137664450</c:v>
                </c:pt>
                <c:pt idx="50">
                  <c:v>-233659921</c:v>
                </c:pt>
                <c:pt idx="51">
                  <c:v>-193100642</c:v>
                </c:pt>
                <c:pt idx="52">
                  <c:v>-117195364</c:v>
                </c:pt>
                <c:pt idx="53">
                  <c:v>-112714527</c:v>
                </c:pt>
                <c:pt idx="54">
                  <c:v>-110832571</c:v>
                </c:pt>
                <c:pt idx="55">
                  <c:v>-217720827</c:v>
                </c:pt>
                <c:pt idx="56">
                  <c:v>-117594806</c:v>
                </c:pt>
                <c:pt idx="57">
                  <c:v>-138419662</c:v>
                </c:pt>
                <c:pt idx="58">
                  <c:v>-249837908</c:v>
                </c:pt>
                <c:pt idx="59">
                  <c:v>-218794564</c:v>
                </c:pt>
                <c:pt idx="60">
                  <c:v>-182102539</c:v>
                </c:pt>
                <c:pt idx="61">
                  <c:v>-119864296</c:v>
                </c:pt>
                <c:pt idx="62">
                  <c:v>-171401127</c:v>
                </c:pt>
                <c:pt idx="63">
                  <c:v>-158033353</c:v>
                </c:pt>
                <c:pt idx="64">
                  <c:v>-264150983</c:v>
                </c:pt>
                <c:pt idx="65">
                  <c:v>-143120474</c:v>
                </c:pt>
                <c:pt idx="66">
                  <c:v>-213854858</c:v>
                </c:pt>
                <c:pt idx="67">
                  <c:v>-111270543</c:v>
                </c:pt>
                <c:pt idx="68">
                  <c:v>-216415902</c:v>
                </c:pt>
                <c:pt idx="69">
                  <c:v>-117213346</c:v>
                </c:pt>
                <c:pt idx="70">
                  <c:v>-111781725</c:v>
                </c:pt>
                <c:pt idx="71">
                  <c:v>-110137725</c:v>
                </c:pt>
                <c:pt idx="72">
                  <c:v>-115027340</c:v>
                </c:pt>
                <c:pt idx="73">
                  <c:v>-219325010</c:v>
                </c:pt>
                <c:pt idx="74">
                  <c:v>-121057481</c:v>
                </c:pt>
                <c:pt idx="75">
                  <c:v>-221879634</c:v>
                </c:pt>
                <c:pt idx="76">
                  <c:v>-208185627</c:v>
                </c:pt>
                <c:pt idx="77">
                  <c:v>-129727011</c:v>
                </c:pt>
                <c:pt idx="78">
                  <c:v>-142281777</c:v>
                </c:pt>
                <c:pt idx="79">
                  <c:v>-122958356</c:v>
                </c:pt>
                <c:pt idx="80">
                  <c:v>-112427765</c:v>
                </c:pt>
                <c:pt idx="81">
                  <c:v>-197326236</c:v>
                </c:pt>
                <c:pt idx="82">
                  <c:v>-142819931</c:v>
                </c:pt>
                <c:pt idx="83">
                  <c:v>-109203984</c:v>
                </c:pt>
                <c:pt idx="84">
                  <c:v>-124890056</c:v>
                </c:pt>
                <c:pt idx="85">
                  <c:v>-112181165</c:v>
                </c:pt>
                <c:pt idx="86">
                  <c:v>-135361565</c:v>
                </c:pt>
                <c:pt idx="87">
                  <c:v>-244514173</c:v>
                </c:pt>
                <c:pt idx="88">
                  <c:v>-182098686</c:v>
                </c:pt>
                <c:pt idx="89">
                  <c:v>-141905456</c:v>
                </c:pt>
                <c:pt idx="90">
                  <c:v>-238642012</c:v>
                </c:pt>
                <c:pt idx="91">
                  <c:v>-113419303</c:v>
                </c:pt>
                <c:pt idx="92">
                  <c:v>-206211543</c:v>
                </c:pt>
                <c:pt idx="93">
                  <c:v>-160938608</c:v>
                </c:pt>
                <c:pt idx="94">
                  <c:v>-134992949</c:v>
                </c:pt>
                <c:pt idx="95">
                  <c:v>-126406902</c:v>
                </c:pt>
                <c:pt idx="96">
                  <c:v>-174545277</c:v>
                </c:pt>
                <c:pt idx="97">
                  <c:v>-205221289</c:v>
                </c:pt>
                <c:pt idx="98">
                  <c:v>-156742555</c:v>
                </c:pt>
                <c:pt idx="99">
                  <c:v>-92830771</c:v>
                </c:pt>
                <c:pt idx="100">
                  <c:v>-137667018</c:v>
                </c:pt>
                <c:pt idx="101">
                  <c:v>-188291943</c:v>
                </c:pt>
                <c:pt idx="102">
                  <c:v>-114201487</c:v>
                </c:pt>
                <c:pt idx="103">
                  <c:v>-219378955</c:v>
                </c:pt>
                <c:pt idx="104">
                  <c:v>-123050830</c:v>
                </c:pt>
                <c:pt idx="105">
                  <c:v>-114169377</c:v>
                </c:pt>
                <c:pt idx="106">
                  <c:v>-115303480</c:v>
                </c:pt>
                <c:pt idx="107">
                  <c:v>-150727828</c:v>
                </c:pt>
                <c:pt idx="108">
                  <c:v>-256254646</c:v>
                </c:pt>
                <c:pt idx="109">
                  <c:v>-118107271</c:v>
                </c:pt>
                <c:pt idx="110">
                  <c:v>-219503539</c:v>
                </c:pt>
                <c:pt idx="111">
                  <c:v>-116211533</c:v>
                </c:pt>
                <c:pt idx="112">
                  <c:v>-171300946</c:v>
                </c:pt>
                <c:pt idx="113">
                  <c:v>-207755361</c:v>
                </c:pt>
                <c:pt idx="114">
                  <c:v>-125424355</c:v>
                </c:pt>
                <c:pt idx="115">
                  <c:v>-117824709</c:v>
                </c:pt>
                <c:pt idx="116">
                  <c:v>-137568121</c:v>
                </c:pt>
                <c:pt idx="117">
                  <c:v>-192047455</c:v>
                </c:pt>
                <c:pt idx="118">
                  <c:v>-113427009</c:v>
                </c:pt>
                <c:pt idx="119">
                  <c:v>-96464268</c:v>
                </c:pt>
                <c:pt idx="120">
                  <c:v>-134705249</c:v>
                </c:pt>
                <c:pt idx="121">
                  <c:v>-129449587</c:v>
                </c:pt>
                <c:pt idx="122">
                  <c:v>-236978746</c:v>
                </c:pt>
                <c:pt idx="123">
                  <c:v>-175996621</c:v>
                </c:pt>
                <c:pt idx="124">
                  <c:v>-170417295</c:v>
                </c:pt>
                <c:pt idx="125">
                  <c:v>-145912706</c:v>
                </c:pt>
                <c:pt idx="126">
                  <c:v>-224603793</c:v>
                </c:pt>
                <c:pt idx="127">
                  <c:v>-138909009</c:v>
                </c:pt>
                <c:pt idx="128">
                  <c:v>-233894962</c:v>
                </c:pt>
                <c:pt idx="129">
                  <c:v>-116631524</c:v>
                </c:pt>
                <c:pt idx="130">
                  <c:v>-120056953</c:v>
                </c:pt>
                <c:pt idx="131">
                  <c:v>-211997653</c:v>
                </c:pt>
                <c:pt idx="132">
                  <c:v>-190592258</c:v>
                </c:pt>
                <c:pt idx="133">
                  <c:v>-138833230</c:v>
                </c:pt>
                <c:pt idx="134">
                  <c:v>-210083933</c:v>
                </c:pt>
                <c:pt idx="135">
                  <c:v>-118378274</c:v>
                </c:pt>
                <c:pt idx="136">
                  <c:v>-127181381</c:v>
                </c:pt>
                <c:pt idx="137">
                  <c:v>-190711706</c:v>
                </c:pt>
                <c:pt idx="138">
                  <c:v>-137783896</c:v>
                </c:pt>
                <c:pt idx="139">
                  <c:v>-232736455</c:v>
                </c:pt>
                <c:pt idx="140">
                  <c:v>-139754128</c:v>
                </c:pt>
                <c:pt idx="141">
                  <c:v>-246589724</c:v>
                </c:pt>
                <c:pt idx="142">
                  <c:v>-182865458</c:v>
                </c:pt>
                <c:pt idx="143">
                  <c:v>-120691434</c:v>
                </c:pt>
                <c:pt idx="144">
                  <c:v>-193939340</c:v>
                </c:pt>
                <c:pt idx="145">
                  <c:v>-344726249</c:v>
                </c:pt>
                <c:pt idx="146">
                  <c:v>-115417790</c:v>
                </c:pt>
                <c:pt idx="147">
                  <c:v>-126066542</c:v>
                </c:pt>
                <c:pt idx="148">
                  <c:v>-125713339</c:v>
                </c:pt>
                <c:pt idx="149">
                  <c:v>-111608334</c:v>
                </c:pt>
                <c:pt idx="150">
                  <c:v>-219829771</c:v>
                </c:pt>
                <c:pt idx="151">
                  <c:v>-131481468</c:v>
                </c:pt>
                <c:pt idx="152">
                  <c:v>-120406303</c:v>
                </c:pt>
                <c:pt idx="153">
                  <c:v>-152338434</c:v>
                </c:pt>
                <c:pt idx="154">
                  <c:v>-135299915</c:v>
                </c:pt>
                <c:pt idx="155">
                  <c:v>-119946496</c:v>
                </c:pt>
                <c:pt idx="156">
                  <c:v>-208534977</c:v>
                </c:pt>
                <c:pt idx="157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庙湾岛!$AC$3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庙湾岛!$AA$4:$AA$162</c:f>
              <c:strCache>
                <c:ptCount val="1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</c:strCache>
            </c:strRef>
          </c:cat>
          <c:val>
            <c:numRef>
              <c:f>庙湾岛!$AC$4:$AC$162</c:f>
              <c:numCache>
                <c:formatCode>General</c:formatCode>
                <c:ptCount val="158"/>
                <c:pt idx="1">
                  <c:v>-100842703</c:v>
                </c:pt>
                <c:pt idx="2">
                  <c:v>-200511487</c:v>
                </c:pt>
                <c:pt idx="3">
                  <c:v>-193986862</c:v>
                </c:pt>
                <c:pt idx="4">
                  <c:v>-108364003</c:v>
                </c:pt>
                <c:pt idx="5">
                  <c:v>-136509796</c:v>
                </c:pt>
                <c:pt idx="6">
                  <c:v>486336993</c:v>
                </c:pt>
                <c:pt idx="7">
                  <c:v>21184044</c:v>
                </c:pt>
                <c:pt idx="8">
                  <c:v>28133833</c:v>
                </c:pt>
                <c:pt idx="9">
                  <c:v>17473424</c:v>
                </c:pt>
                <c:pt idx="10">
                  <c:v>22044729</c:v>
                </c:pt>
                <c:pt idx="11">
                  <c:v>4975512</c:v>
                </c:pt>
                <c:pt idx="12">
                  <c:v>10148702</c:v>
                </c:pt>
                <c:pt idx="13">
                  <c:v>10769034</c:v>
                </c:pt>
                <c:pt idx="14">
                  <c:v>2288610</c:v>
                </c:pt>
                <c:pt idx="15">
                  <c:v>-178007</c:v>
                </c:pt>
                <c:pt idx="16">
                  <c:v>3128247</c:v>
                </c:pt>
                <c:pt idx="17">
                  <c:v>13936339</c:v>
                </c:pt>
                <c:pt idx="18">
                  <c:v>4552837</c:v>
                </c:pt>
                <c:pt idx="19">
                  <c:v>17061004</c:v>
                </c:pt>
                <c:pt idx="20">
                  <c:v>2935954</c:v>
                </c:pt>
                <c:pt idx="21">
                  <c:v>23077515</c:v>
                </c:pt>
                <c:pt idx="22">
                  <c:v>-2042285</c:v>
                </c:pt>
                <c:pt idx="23">
                  <c:v>4746644</c:v>
                </c:pt>
                <c:pt idx="24">
                  <c:v>12958527</c:v>
                </c:pt>
                <c:pt idx="25">
                  <c:v>11860307</c:v>
                </c:pt>
                <c:pt idx="26">
                  <c:v>10947482</c:v>
                </c:pt>
                <c:pt idx="27">
                  <c:v>2401894</c:v>
                </c:pt>
                <c:pt idx="28">
                  <c:v>1053838</c:v>
                </c:pt>
                <c:pt idx="29">
                  <c:v>12658198</c:v>
                </c:pt>
                <c:pt idx="30">
                  <c:v>26221127</c:v>
                </c:pt>
                <c:pt idx="31">
                  <c:v>14108792</c:v>
                </c:pt>
                <c:pt idx="32">
                  <c:v>10034575</c:v>
                </c:pt>
                <c:pt idx="33">
                  <c:v>12472997</c:v>
                </c:pt>
                <c:pt idx="34">
                  <c:v>#N/A</c:v>
                </c:pt>
                <c:pt idx="35">
                  <c:v>#N/A</c:v>
                </c:pt>
                <c:pt idx="36">
                  <c:v>-193253484</c:v>
                </c:pt>
                <c:pt idx="37">
                  <c:v>#N/A</c:v>
                </c:pt>
                <c:pt idx="38">
                  <c:v>#N/A</c:v>
                </c:pt>
                <c:pt idx="39">
                  <c:v>#N/A</c:v>
                </c:pt>
                <c:pt idx="40">
                  <c:v>234023510</c:v>
                </c:pt>
                <c:pt idx="41">
                  <c:v>#N/A</c:v>
                </c:pt>
                <c:pt idx="42">
                  <c:v>#N/A</c:v>
                </c:pt>
                <c:pt idx="43">
                  <c:v>126843054</c:v>
                </c:pt>
                <c:pt idx="44">
                  <c:v>-554468</c:v>
                </c:pt>
                <c:pt idx="45">
                  <c:v>4271981</c:v>
                </c:pt>
                <c:pt idx="46">
                  <c:v>21643257</c:v>
                </c:pt>
                <c:pt idx="47">
                  <c:v>19204084</c:v>
                </c:pt>
                <c:pt idx="48">
                  <c:v>19752220</c:v>
                </c:pt>
                <c:pt idx="49">
                  <c:v>7737691</c:v>
                </c:pt>
                <c:pt idx="50">
                  <c:v>24317191</c:v>
                </c:pt>
                <c:pt idx="51">
                  <c:v>33466655</c:v>
                </c:pt>
                <c:pt idx="52">
                  <c:v>13888049</c:v>
                </c:pt>
                <c:pt idx="53">
                  <c:v>11878551</c:v>
                </c:pt>
                <c:pt idx="54">
                  <c:v>14001990</c:v>
                </c:pt>
                <c:pt idx="55">
                  <c:v>23140546</c:v>
                </c:pt>
                <c:pt idx="56">
                  <c:v>16563030</c:v>
                </c:pt>
                <c:pt idx="57">
                  <c:v>24946354</c:v>
                </c:pt>
                <c:pt idx="58">
                  <c:v>44636827</c:v>
                </c:pt>
                <c:pt idx="59">
                  <c:v>27355756</c:v>
                </c:pt>
                <c:pt idx="60">
                  <c:v>21774232</c:v>
                </c:pt>
                <c:pt idx="61">
                  <c:v>7480890</c:v>
                </c:pt>
                <c:pt idx="62">
                  <c:v>10100008</c:v>
                </c:pt>
                <c:pt idx="63">
                  <c:v>11465529</c:v>
                </c:pt>
                <c:pt idx="64">
                  <c:v>26914514</c:v>
                </c:pt>
                <c:pt idx="65">
                  <c:v>2147781</c:v>
                </c:pt>
                <c:pt idx="66">
                  <c:v>-3467753</c:v>
                </c:pt>
                <c:pt idx="67">
                  <c:v>14983424</c:v>
                </c:pt>
                <c:pt idx="68">
                  <c:v>18602599</c:v>
                </c:pt>
                <c:pt idx="69">
                  <c:v>11881506</c:v>
                </c:pt>
                <c:pt idx="70">
                  <c:v>20668273</c:v>
                </c:pt>
                <c:pt idx="71">
                  <c:v>1913856</c:v>
                </c:pt>
                <c:pt idx="72">
                  <c:v>2983320</c:v>
                </c:pt>
                <c:pt idx="73">
                  <c:v>10986365</c:v>
                </c:pt>
                <c:pt idx="74">
                  <c:v>-1487331</c:v>
                </c:pt>
                <c:pt idx="75">
                  <c:v>15723660</c:v>
                </c:pt>
                <c:pt idx="76">
                  <c:v>26039364</c:v>
                </c:pt>
                <c:pt idx="77">
                  <c:v>#N/A</c:v>
                </c:pt>
                <c:pt idx="78">
                  <c:v>#N/A</c:v>
                </c:pt>
                <c:pt idx="79">
                  <c:v>-122958356</c:v>
                </c:pt>
                <c:pt idx="80">
                  <c:v>#N/A</c:v>
                </c:pt>
                <c:pt idx="81">
                  <c:v>358042722</c:v>
                </c:pt>
                <c:pt idx="82">
                  <c:v>60805451</c:v>
                </c:pt>
                <c:pt idx="83">
                  <c:v>14189997</c:v>
                </c:pt>
                <c:pt idx="84">
                  <c:v>17218184</c:v>
                </c:pt>
                <c:pt idx="85">
                  <c:v>14439539</c:v>
                </c:pt>
                <c:pt idx="86">
                  <c:v>936704</c:v>
                </c:pt>
                <c:pt idx="87">
                  <c:v>4975455</c:v>
                </c:pt>
                <c:pt idx="88">
                  <c:v>7931137</c:v>
                </c:pt>
                <c:pt idx="89">
                  <c:v>19833779</c:v>
                </c:pt>
                <c:pt idx="90">
                  <c:v>22607146</c:v>
                </c:pt>
                <c:pt idx="91">
                  <c:v>10766815</c:v>
                </c:pt>
                <c:pt idx="92">
                  <c:v>13914629</c:v>
                </c:pt>
                <c:pt idx="93">
                  <c:v>10610674</c:v>
                </c:pt>
                <c:pt idx="94">
                  <c:v>-1094650</c:v>
                </c:pt>
                <c:pt idx="95">
                  <c:v>3139072</c:v>
                </c:pt>
                <c:pt idx="96">
                  <c:v>1178256</c:v>
                </c:pt>
                <c:pt idx="97">
                  <c:v>9268311</c:v>
                </c:pt>
                <c:pt idx="98">
                  <c:v>2938539</c:v>
                </c:pt>
                <c:pt idx="99">
                  <c:v>15745615</c:v>
                </c:pt>
                <c:pt idx="100">
                  <c:v>17539370</c:v>
                </c:pt>
                <c:pt idx="101">
                  <c:v>19698419</c:v>
                </c:pt>
                <c:pt idx="102">
                  <c:v>15306971</c:v>
                </c:pt>
                <c:pt idx="103">
                  <c:v>25145320</c:v>
                </c:pt>
                <c:pt idx="104">
                  <c:v>8581767</c:v>
                </c:pt>
                <c:pt idx="105">
                  <c:v>11181359</c:v>
                </c:pt>
                <c:pt idx="106">
                  <c:v>9974151</c:v>
                </c:pt>
                <c:pt idx="107">
                  <c:v>10704126</c:v>
                </c:pt>
                <c:pt idx="108">
                  <c:v>13884288</c:v>
                </c:pt>
                <c:pt idx="109">
                  <c:v>-118107271</c:v>
                </c:pt>
                <c:pt idx="110">
                  <c:v>2686561</c:v>
                </c:pt>
                <c:pt idx="111">
                  <c:v>13397199</c:v>
                </c:pt>
                <c:pt idx="112">
                  <c:v>13658160</c:v>
                </c:pt>
                <c:pt idx="113">
                  <c:v>-45207541</c:v>
                </c:pt>
                <c:pt idx="114">
                  <c:v>-1661889</c:v>
                </c:pt>
                <c:pt idx="115">
                  <c:v>1883898</c:v>
                </c:pt>
                <c:pt idx="116">
                  <c:v>19618037</c:v>
                </c:pt>
                <c:pt idx="117">
                  <c:v>21678210</c:v>
                </c:pt>
                <c:pt idx="118">
                  <c:v>338292</c:v>
                </c:pt>
                <c:pt idx="119">
                  <c:v>11451478</c:v>
                </c:pt>
                <c:pt idx="120">
                  <c:v>2170329</c:v>
                </c:pt>
                <c:pt idx="121">
                  <c:v>20040062</c:v>
                </c:pt>
                <c:pt idx="122">
                  <c:v>31227652</c:v>
                </c:pt>
                <c:pt idx="123">
                  <c:v>14182243</c:v>
                </c:pt>
                <c:pt idx="124">
                  <c:v>16030018</c:v>
                </c:pt>
                <c:pt idx="125">
                  <c:v>2944846</c:v>
                </c:pt>
                <c:pt idx="126">
                  <c:v>12140150</c:v>
                </c:pt>
                <c:pt idx="127">
                  <c:v>20794357</c:v>
                </c:pt>
                <c:pt idx="128">
                  <c:v>22445394</c:v>
                </c:pt>
                <c:pt idx="129">
                  <c:v>16966355</c:v>
                </c:pt>
                <c:pt idx="130">
                  <c:v>16957744</c:v>
                </c:pt>
                <c:pt idx="131">
                  <c:v>32363564</c:v>
                </c:pt>
                <c:pt idx="132">
                  <c:v>14511927</c:v>
                </c:pt>
                <c:pt idx="133">
                  <c:v>13505252</c:v>
                </c:pt>
                <c:pt idx="134">
                  <c:v>13465354</c:v>
                </c:pt>
                <c:pt idx="135">
                  <c:v>14255407</c:v>
                </c:pt>
                <c:pt idx="136">
                  <c:v>8399759</c:v>
                </c:pt>
                <c:pt idx="137">
                  <c:v>12633460</c:v>
                </c:pt>
                <c:pt idx="138">
                  <c:v>-446243</c:v>
                </c:pt>
                <c:pt idx="139">
                  <c:v>15657732</c:v>
                </c:pt>
                <c:pt idx="140">
                  <c:v>11679057</c:v>
                </c:pt>
                <c:pt idx="141">
                  <c:v>15288756</c:v>
                </c:pt>
                <c:pt idx="142">
                  <c:v>1557829</c:v>
                </c:pt>
                <c:pt idx="143">
                  <c:v>6949710</c:v>
                </c:pt>
                <c:pt idx="144">
                  <c:v>33587488</c:v>
                </c:pt>
                <c:pt idx="145">
                  <c:v>-325248</c:v>
                </c:pt>
                <c:pt idx="146">
                  <c:v>110123216</c:v>
                </c:pt>
                <c:pt idx="147">
                  <c:v>15647940</c:v>
                </c:pt>
                <c:pt idx="148">
                  <c:v>13451449</c:v>
                </c:pt>
                <c:pt idx="149">
                  <c:v>13341269</c:v>
                </c:pt>
                <c:pt idx="150">
                  <c:v>27949825</c:v>
                </c:pt>
                <c:pt idx="151">
                  <c:v>#N/A</c:v>
                </c:pt>
                <c:pt idx="152">
                  <c:v>14742340</c:v>
                </c:pt>
                <c:pt idx="153">
                  <c:v>16512609</c:v>
                </c:pt>
                <c:pt idx="154">
                  <c:v>6259003</c:v>
                </c:pt>
                <c:pt idx="155">
                  <c:v>7026110</c:v>
                </c:pt>
                <c:pt idx="156">
                  <c:v>10986947</c:v>
                </c:pt>
                <c:pt idx="157">
                  <c:v>4625185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庙湾岛!$AD$3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庙湾岛!$AA$4:$AA$162</c:f>
              <c:strCache>
                <c:ptCount val="158"/>
                <c:pt idx="0">
                  <c:v>(空白)</c:v>
                </c:pt>
                <c:pt idx="1">
                  <c:v>2019/8/14</c:v>
                </c:pt>
                <c:pt idx="2">
                  <c:v>2019/8/15</c:v>
                </c:pt>
                <c:pt idx="3">
                  <c:v>2019/8/16</c:v>
                </c:pt>
                <c:pt idx="4">
                  <c:v>2019/8/17</c:v>
                </c:pt>
                <c:pt idx="5">
                  <c:v>2019/8/18</c:v>
                </c:pt>
                <c:pt idx="6">
                  <c:v>2019/8/19</c:v>
                </c:pt>
                <c:pt idx="7">
                  <c:v>2019/8/20</c:v>
                </c:pt>
                <c:pt idx="8">
                  <c:v>2019/8/21</c:v>
                </c:pt>
                <c:pt idx="9">
                  <c:v>2019/8/22</c:v>
                </c:pt>
                <c:pt idx="10">
                  <c:v>2019/8/23</c:v>
                </c:pt>
                <c:pt idx="11">
                  <c:v>2019/8/24</c:v>
                </c:pt>
                <c:pt idx="12">
                  <c:v>2019/8/25</c:v>
                </c:pt>
                <c:pt idx="13">
                  <c:v>2019/8/26</c:v>
                </c:pt>
                <c:pt idx="14">
                  <c:v>2019/8/27</c:v>
                </c:pt>
                <c:pt idx="15">
                  <c:v>2019/8/28</c:v>
                </c:pt>
                <c:pt idx="16">
                  <c:v>2019/8/29</c:v>
                </c:pt>
                <c:pt idx="17">
                  <c:v>2019/8/30</c:v>
                </c:pt>
                <c:pt idx="18">
                  <c:v>2019/8/31</c:v>
                </c:pt>
                <c:pt idx="19">
                  <c:v>2019/9/1</c:v>
                </c:pt>
                <c:pt idx="20">
                  <c:v>2019/9/2</c:v>
                </c:pt>
                <c:pt idx="21">
                  <c:v>2019/9/3</c:v>
                </c:pt>
                <c:pt idx="22">
                  <c:v>2019/9/4</c:v>
                </c:pt>
                <c:pt idx="23">
                  <c:v>2019/9/5</c:v>
                </c:pt>
                <c:pt idx="24">
                  <c:v>2019/9/6</c:v>
                </c:pt>
                <c:pt idx="25">
                  <c:v>2019/9/7</c:v>
                </c:pt>
                <c:pt idx="26">
                  <c:v>2019/9/8</c:v>
                </c:pt>
                <c:pt idx="27">
                  <c:v>2019/9/9</c:v>
                </c:pt>
                <c:pt idx="28">
                  <c:v>2019/9/10</c:v>
                </c:pt>
                <c:pt idx="29">
                  <c:v>2019/9/11</c:v>
                </c:pt>
                <c:pt idx="30">
                  <c:v>2019/9/12</c:v>
                </c:pt>
                <c:pt idx="31">
                  <c:v>2019/9/13</c:v>
                </c:pt>
                <c:pt idx="32">
                  <c:v>2019/9/14</c:v>
                </c:pt>
                <c:pt idx="33">
                  <c:v>2019/9/15</c:v>
                </c:pt>
                <c:pt idx="34">
                  <c:v>2019/9/16</c:v>
                </c:pt>
                <c:pt idx="35">
                  <c:v>2019/9/17</c:v>
                </c:pt>
                <c:pt idx="36">
                  <c:v>2019/9/18</c:v>
                </c:pt>
                <c:pt idx="37">
                  <c:v>2019/9/19</c:v>
                </c:pt>
                <c:pt idx="38">
                  <c:v>2019/9/20</c:v>
                </c:pt>
                <c:pt idx="39">
                  <c:v>2019/9/21</c:v>
                </c:pt>
                <c:pt idx="40">
                  <c:v>2019/9/22</c:v>
                </c:pt>
                <c:pt idx="41">
                  <c:v>2019/9/23</c:v>
                </c:pt>
                <c:pt idx="42">
                  <c:v>2019/9/24</c:v>
                </c:pt>
                <c:pt idx="43">
                  <c:v>2019/9/25</c:v>
                </c:pt>
                <c:pt idx="44">
                  <c:v>2019/9/26</c:v>
                </c:pt>
                <c:pt idx="45">
                  <c:v>2019/9/27</c:v>
                </c:pt>
                <c:pt idx="46">
                  <c:v>2019/9/28</c:v>
                </c:pt>
                <c:pt idx="47">
                  <c:v>2019/9/29</c:v>
                </c:pt>
                <c:pt idx="48">
                  <c:v>2019/9/30</c:v>
                </c:pt>
                <c:pt idx="49">
                  <c:v>2019/10/1</c:v>
                </c:pt>
                <c:pt idx="50">
                  <c:v>2019/10/2</c:v>
                </c:pt>
                <c:pt idx="51">
                  <c:v>2019/10/3</c:v>
                </c:pt>
                <c:pt idx="52">
                  <c:v>2019/10/4</c:v>
                </c:pt>
                <c:pt idx="53">
                  <c:v>2019/10/5</c:v>
                </c:pt>
                <c:pt idx="54">
                  <c:v>2019/10/6</c:v>
                </c:pt>
                <c:pt idx="55">
                  <c:v>2019/10/7</c:v>
                </c:pt>
                <c:pt idx="56">
                  <c:v>2019/10/8</c:v>
                </c:pt>
                <c:pt idx="57">
                  <c:v>2019/10/9</c:v>
                </c:pt>
                <c:pt idx="58">
                  <c:v>2019/10/10</c:v>
                </c:pt>
                <c:pt idx="59">
                  <c:v>2019/10/11</c:v>
                </c:pt>
                <c:pt idx="60">
                  <c:v>2019/10/12</c:v>
                </c:pt>
                <c:pt idx="61">
                  <c:v>2019/10/13</c:v>
                </c:pt>
                <c:pt idx="62">
                  <c:v>2019/10/14</c:v>
                </c:pt>
                <c:pt idx="63">
                  <c:v>2019/10/15</c:v>
                </c:pt>
                <c:pt idx="64">
                  <c:v>2019/10/16</c:v>
                </c:pt>
                <c:pt idx="65">
                  <c:v>2019/10/17</c:v>
                </c:pt>
                <c:pt idx="66">
                  <c:v>2019/10/18</c:v>
                </c:pt>
                <c:pt idx="67">
                  <c:v>2019/10/19</c:v>
                </c:pt>
                <c:pt idx="68">
                  <c:v>2019/10/20</c:v>
                </c:pt>
                <c:pt idx="69">
                  <c:v>2019/10/21</c:v>
                </c:pt>
                <c:pt idx="70">
                  <c:v>2019/10/22</c:v>
                </c:pt>
                <c:pt idx="71">
                  <c:v>2019/10/23</c:v>
                </c:pt>
                <c:pt idx="72">
                  <c:v>2019/10/24</c:v>
                </c:pt>
                <c:pt idx="73">
                  <c:v>2019/10/25</c:v>
                </c:pt>
                <c:pt idx="74">
                  <c:v>2019/10/26</c:v>
                </c:pt>
                <c:pt idx="75">
                  <c:v>2019/10/27</c:v>
                </c:pt>
                <c:pt idx="76">
                  <c:v>2019/10/28</c:v>
                </c:pt>
                <c:pt idx="77">
                  <c:v>2019/10/29</c:v>
                </c:pt>
                <c:pt idx="78">
                  <c:v>2019/10/30</c:v>
                </c:pt>
                <c:pt idx="79">
                  <c:v>2019/10/31</c:v>
                </c:pt>
                <c:pt idx="80">
                  <c:v>2019/11/1</c:v>
                </c:pt>
                <c:pt idx="81">
                  <c:v>2019/11/2</c:v>
                </c:pt>
                <c:pt idx="82">
                  <c:v>2019/11/3</c:v>
                </c:pt>
                <c:pt idx="83">
                  <c:v>2019/11/4</c:v>
                </c:pt>
                <c:pt idx="84">
                  <c:v>2019/11/5</c:v>
                </c:pt>
                <c:pt idx="85">
                  <c:v>2019/11/6</c:v>
                </c:pt>
                <c:pt idx="86">
                  <c:v>2019/11/7</c:v>
                </c:pt>
                <c:pt idx="87">
                  <c:v>2019/11/8</c:v>
                </c:pt>
                <c:pt idx="88">
                  <c:v>2019/11/9</c:v>
                </c:pt>
                <c:pt idx="89">
                  <c:v>2019/11/10</c:v>
                </c:pt>
                <c:pt idx="90">
                  <c:v>2019/11/11</c:v>
                </c:pt>
                <c:pt idx="91">
                  <c:v>2019/11/12</c:v>
                </c:pt>
                <c:pt idx="92">
                  <c:v>2019/11/13</c:v>
                </c:pt>
                <c:pt idx="93">
                  <c:v>2019/11/14</c:v>
                </c:pt>
                <c:pt idx="94">
                  <c:v>2019/11/15</c:v>
                </c:pt>
                <c:pt idx="95">
                  <c:v>2019/11/16</c:v>
                </c:pt>
                <c:pt idx="96">
                  <c:v>2019/11/17</c:v>
                </c:pt>
                <c:pt idx="97">
                  <c:v>2019/11/18</c:v>
                </c:pt>
                <c:pt idx="98">
                  <c:v>2019/11/19</c:v>
                </c:pt>
                <c:pt idx="99">
                  <c:v>2019/11/20</c:v>
                </c:pt>
                <c:pt idx="100">
                  <c:v>2019/11/21</c:v>
                </c:pt>
                <c:pt idx="101">
                  <c:v>2019/11/22</c:v>
                </c:pt>
                <c:pt idx="102">
                  <c:v>2019/11/23</c:v>
                </c:pt>
                <c:pt idx="103">
                  <c:v>2019/11/24</c:v>
                </c:pt>
                <c:pt idx="104">
                  <c:v>2019/11/25</c:v>
                </c:pt>
                <c:pt idx="105">
                  <c:v>2019/11/26</c:v>
                </c:pt>
                <c:pt idx="106">
                  <c:v>2019/11/27</c:v>
                </c:pt>
                <c:pt idx="107">
                  <c:v>2019/11/28</c:v>
                </c:pt>
                <c:pt idx="108">
                  <c:v>2019/11/29</c:v>
                </c:pt>
                <c:pt idx="109">
                  <c:v>2019/11/30</c:v>
                </c:pt>
                <c:pt idx="110">
                  <c:v>2019/12/1</c:v>
                </c:pt>
                <c:pt idx="111">
                  <c:v>2019/12/2</c:v>
                </c:pt>
                <c:pt idx="112">
                  <c:v>2019/12/3</c:v>
                </c:pt>
                <c:pt idx="113">
                  <c:v>2019/12/4</c:v>
                </c:pt>
                <c:pt idx="114">
                  <c:v>2019/12/5</c:v>
                </c:pt>
                <c:pt idx="115">
                  <c:v>2019/12/6</c:v>
                </c:pt>
                <c:pt idx="116">
                  <c:v>2019/12/7</c:v>
                </c:pt>
                <c:pt idx="117">
                  <c:v>2019/12/8</c:v>
                </c:pt>
                <c:pt idx="118">
                  <c:v>2019/12/9</c:v>
                </c:pt>
                <c:pt idx="119">
                  <c:v>2019/12/10</c:v>
                </c:pt>
                <c:pt idx="120">
                  <c:v>2019/12/11</c:v>
                </c:pt>
                <c:pt idx="121">
                  <c:v>2019/12/12</c:v>
                </c:pt>
                <c:pt idx="122">
                  <c:v>2019/12/13</c:v>
                </c:pt>
                <c:pt idx="123">
                  <c:v>2019/12/14</c:v>
                </c:pt>
                <c:pt idx="124">
                  <c:v>2019/12/15</c:v>
                </c:pt>
                <c:pt idx="125">
                  <c:v>2019/12/16</c:v>
                </c:pt>
                <c:pt idx="126">
                  <c:v>2019/12/17</c:v>
                </c:pt>
                <c:pt idx="127">
                  <c:v>2019/12/18</c:v>
                </c:pt>
                <c:pt idx="128">
                  <c:v>2019/12/19</c:v>
                </c:pt>
                <c:pt idx="129">
                  <c:v>2019/12/20</c:v>
                </c:pt>
                <c:pt idx="130">
                  <c:v>2019/12/21</c:v>
                </c:pt>
                <c:pt idx="131">
                  <c:v>2019/12/22</c:v>
                </c:pt>
                <c:pt idx="132">
                  <c:v>2019/12/23</c:v>
                </c:pt>
                <c:pt idx="133">
                  <c:v>2019/12/24</c:v>
                </c:pt>
                <c:pt idx="134">
                  <c:v>2019/12/25</c:v>
                </c:pt>
                <c:pt idx="135">
                  <c:v>2019/12/26</c:v>
                </c:pt>
                <c:pt idx="136">
                  <c:v>2019/12/27</c:v>
                </c:pt>
                <c:pt idx="137">
                  <c:v>2019/12/28</c:v>
                </c:pt>
                <c:pt idx="138">
                  <c:v>2019/12/29</c:v>
                </c:pt>
                <c:pt idx="139">
                  <c:v>2019/12/30</c:v>
                </c:pt>
                <c:pt idx="140">
                  <c:v>2019/12/31</c:v>
                </c:pt>
                <c:pt idx="141">
                  <c:v>2020/1/1</c:v>
                </c:pt>
                <c:pt idx="142">
                  <c:v>2020/1/2</c:v>
                </c:pt>
                <c:pt idx="143">
                  <c:v>2020/1/3</c:v>
                </c:pt>
                <c:pt idx="144">
                  <c:v>2020/1/4</c:v>
                </c:pt>
                <c:pt idx="145">
                  <c:v>2020/1/5</c:v>
                </c:pt>
                <c:pt idx="146">
                  <c:v>2020/1/6</c:v>
                </c:pt>
                <c:pt idx="147">
                  <c:v>2020/1/7</c:v>
                </c:pt>
                <c:pt idx="148">
                  <c:v>2020/1/8</c:v>
                </c:pt>
                <c:pt idx="149">
                  <c:v>2020/1/9</c:v>
                </c:pt>
                <c:pt idx="150">
                  <c:v>2020/1/10</c:v>
                </c:pt>
                <c:pt idx="151">
                  <c:v>2020/1/11</c:v>
                </c:pt>
                <c:pt idx="152">
                  <c:v>2020/1/12</c:v>
                </c:pt>
                <c:pt idx="153">
                  <c:v>2020/1/13</c:v>
                </c:pt>
                <c:pt idx="154">
                  <c:v>2020/1/14</c:v>
                </c:pt>
                <c:pt idx="155">
                  <c:v>2020/1/15</c:v>
                </c:pt>
                <c:pt idx="156">
                  <c:v>2020/1/16</c:v>
                </c:pt>
                <c:pt idx="157">
                  <c:v>2020/1/17</c:v>
                </c:pt>
              </c:strCache>
            </c:strRef>
          </c:cat>
          <c:val>
            <c:numRef>
              <c:f>庙湾岛!$AD$4:$AD$162</c:f>
              <c:numCache>
                <c:formatCode>General</c:formatCode>
                <c:ptCount val="158"/>
                <c:pt idx="1">
                  <c:v>-100842703</c:v>
                </c:pt>
                <c:pt idx="2">
                  <c:v>-200511487</c:v>
                </c:pt>
                <c:pt idx="3">
                  <c:v>-294829565</c:v>
                </c:pt>
                <c:pt idx="4">
                  <c:v>-403193568</c:v>
                </c:pt>
                <c:pt idx="5">
                  <c:v>-539703364</c:v>
                </c:pt>
                <c:pt idx="6">
                  <c:v>83143425</c:v>
                </c:pt>
                <c:pt idx="7">
                  <c:v>104327469</c:v>
                </c:pt>
                <c:pt idx="8">
                  <c:v>111277258</c:v>
                </c:pt>
                <c:pt idx="9">
                  <c:v>229593385</c:v>
                </c:pt>
                <c:pt idx="10">
                  <c:v>337018461</c:v>
                </c:pt>
                <c:pt idx="11">
                  <c:v>436312051</c:v>
                </c:pt>
                <c:pt idx="12">
                  <c:v>549849244</c:v>
                </c:pt>
                <c:pt idx="13">
                  <c:v>74803532</c:v>
                </c:pt>
                <c:pt idx="14">
                  <c:v>71396705</c:v>
                </c:pt>
                <c:pt idx="15">
                  <c:v>50411539</c:v>
                </c:pt>
                <c:pt idx="16">
                  <c:v>43405010</c:v>
                </c:pt>
                <c:pt idx="17">
                  <c:v>39924665</c:v>
                </c:pt>
                <c:pt idx="18">
                  <c:v>36721210</c:v>
                </c:pt>
                <c:pt idx="19">
                  <c:v>44253865</c:v>
                </c:pt>
                <c:pt idx="20">
                  <c:v>42016629</c:v>
                </c:pt>
                <c:pt idx="21">
                  <c:v>53896851</c:v>
                </c:pt>
                <c:pt idx="22">
                  <c:v>52231451</c:v>
                </c:pt>
                <c:pt idx="23">
                  <c:v>58821502</c:v>
                </c:pt>
                <c:pt idx="24">
                  <c:v>68651782</c:v>
                </c:pt>
                <c:pt idx="25">
                  <c:v>69703997</c:v>
                </c:pt>
                <c:pt idx="26">
                  <c:v>66604985</c:v>
                </c:pt>
                <c:pt idx="27">
                  <c:v>56498712</c:v>
                </c:pt>
                <c:pt idx="28">
                  <c:v>54616596</c:v>
                </c:pt>
                <c:pt idx="29">
                  <c:v>47133233</c:v>
                </c:pt>
                <c:pt idx="30">
                  <c:v>62738447</c:v>
                </c:pt>
                <c:pt idx="31">
                  <c:v>56495381</c:v>
                </c:pt>
                <c:pt idx="32">
                  <c:v>51204779</c:v>
                </c:pt>
                <c:pt idx="33">
                  <c:v>51457631</c:v>
                </c:pt>
                <c:pt idx="34">
                  <c:v>-54776790</c:v>
                </c:pt>
                <c:pt idx="35">
                  <c:v>-203966049</c:v>
                </c:pt>
                <c:pt idx="36">
                  <c:v>-304924996</c:v>
                </c:pt>
                <c:pt idx="37">
                  <c:v>30401984</c:v>
                </c:pt>
                <c:pt idx="38">
                  <c:v>-105105929</c:v>
                </c:pt>
                <c:pt idx="39">
                  <c:v>18715633</c:v>
                </c:pt>
                <c:pt idx="40">
                  <c:v>-99164057</c:v>
                </c:pt>
                <c:pt idx="41">
                  <c:v>20895262</c:v>
                </c:pt>
                <c:pt idx="42">
                  <c:v>71168267</c:v>
                </c:pt>
                <c:pt idx="43">
                  <c:v>291359696</c:v>
                </c:pt>
                <c:pt idx="44">
                  <c:v>390710337</c:v>
                </c:pt>
                <c:pt idx="45">
                  <c:v>47551608</c:v>
                </c:pt>
                <c:pt idx="46">
                  <c:v>186313400</c:v>
                </c:pt>
                <c:pt idx="47">
                  <c:v>81150059</c:v>
                </c:pt>
                <c:pt idx="48">
                  <c:v>198071383</c:v>
                </c:pt>
                <c:pt idx="49">
                  <c:v>151521927</c:v>
                </c:pt>
                <c:pt idx="50">
                  <c:v>200529327</c:v>
                </c:pt>
                <c:pt idx="51">
                  <c:v>90573428</c:v>
                </c:pt>
                <c:pt idx="52">
                  <c:v>105015945</c:v>
                </c:pt>
                <c:pt idx="53">
                  <c:v>112031147</c:v>
                </c:pt>
                <c:pt idx="54">
                  <c:v>100688256</c:v>
                </c:pt>
                <c:pt idx="55">
                  <c:v>97960889</c:v>
                </c:pt>
                <c:pt idx="56">
                  <c:v>106637622</c:v>
                </c:pt>
                <c:pt idx="57">
                  <c:v>123846285</c:v>
                </c:pt>
                <c:pt idx="58">
                  <c:v>119540563</c:v>
                </c:pt>
                <c:pt idx="59">
                  <c:v>107642541</c:v>
                </c:pt>
                <c:pt idx="60">
                  <c:v>109711096</c:v>
                </c:pt>
                <c:pt idx="61">
                  <c:v>113595525</c:v>
                </c:pt>
                <c:pt idx="62">
                  <c:v>109571317</c:v>
                </c:pt>
                <c:pt idx="63">
                  <c:v>111898290</c:v>
                </c:pt>
                <c:pt idx="64">
                  <c:v>110784245</c:v>
                </c:pt>
                <c:pt idx="65">
                  <c:v>84467045</c:v>
                </c:pt>
                <c:pt idx="66">
                  <c:v>62679665</c:v>
                </c:pt>
                <c:pt idx="67">
                  <c:v>69997806</c:v>
                </c:pt>
                <c:pt idx="68">
                  <c:v>52149368</c:v>
                </c:pt>
                <c:pt idx="69">
                  <c:v>63908648</c:v>
                </c:pt>
                <c:pt idx="70">
                  <c:v>74599139</c:v>
                </c:pt>
                <c:pt idx="71">
                  <c:v>65047466</c:v>
                </c:pt>
                <c:pt idx="72">
                  <c:v>52581801</c:v>
                </c:pt>
                <c:pt idx="73">
                  <c:v>61955692</c:v>
                </c:pt>
                <c:pt idx="74">
                  <c:v>62565268</c:v>
                </c:pt>
                <c:pt idx="75">
                  <c:v>64792835</c:v>
                </c:pt>
                <c:pt idx="76">
                  <c:v>68337387</c:v>
                </c:pt>
                <c:pt idx="77">
                  <c:v>-46700772</c:v>
                </c:pt>
                <c:pt idx="78">
                  <c:v>-145897016</c:v>
                </c:pt>
                <c:pt idx="79">
                  <c:v>-270769228</c:v>
                </c:pt>
                <c:pt idx="80">
                  <c:v>71087326</c:v>
                </c:pt>
                <c:pt idx="81">
                  <c:v>76287129</c:v>
                </c:pt>
                <c:pt idx="82">
                  <c:v>79597092</c:v>
                </c:pt>
                <c:pt idx="83">
                  <c:v>76576098</c:v>
                </c:pt>
                <c:pt idx="84">
                  <c:v>126033402</c:v>
                </c:pt>
                <c:pt idx="85">
                  <c:v>204226747</c:v>
                </c:pt>
                <c:pt idx="86">
                  <c:v>283691422</c:v>
                </c:pt>
                <c:pt idx="87">
                  <c:v>410688529</c:v>
                </c:pt>
                <c:pt idx="88">
                  <c:v>115521012</c:v>
                </c:pt>
                <c:pt idx="89">
                  <c:v>76371972</c:v>
                </c:pt>
                <c:pt idx="90">
                  <c:v>77322707</c:v>
                </c:pt>
                <c:pt idx="91">
                  <c:v>73899525</c:v>
                </c:pt>
                <c:pt idx="92">
                  <c:v>59829155</c:v>
                </c:pt>
                <c:pt idx="93">
                  <c:v>52790646</c:v>
                </c:pt>
                <c:pt idx="94">
                  <c:v>50759292</c:v>
                </c:pt>
                <c:pt idx="95">
                  <c:v>50003851</c:v>
                </c:pt>
                <c:pt idx="96">
                  <c:v>46974744</c:v>
                </c:pt>
                <c:pt idx="97">
                  <c:v>35311645</c:v>
                </c:pt>
                <c:pt idx="98">
                  <c:v>35476817</c:v>
                </c:pt>
                <c:pt idx="99">
                  <c:v>37402860</c:v>
                </c:pt>
                <c:pt idx="100">
                  <c:v>48386488</c:v>
                </c:pt>
                <c:pt idx="101">
                  <c:v>52213777</c:v>
                </c:pt>
                <c:pt idx="102">
                  <c:v>65197065</c:v>
                </c:pt>
                <c:pt idx="103">
                  <c:v>75404789</c:v>
                </c:pt>
                <c:pt idx="104">
                  <c:v>82888925</c:v>
                </c:pt>
                <c:pt idx="105">
                  <c:v>85410442</c:v>
                </c:pt>
                <c:pt idx="106">
                  <c:v>89141929</c:v>
                </c:pt>
                <c:pt idx="107">
                  <c:v>81491855</c:v>
                </c:pt>
                <c:pt idx="108">
                  <c:v>72855819</c:v>
                </c:pt>
                <c:pt idx="109">
                  <c:v>-53133673</c:v>
                </c:pt>
                <c:pt idx="110">
                  <c:v>52801883</c:v>
                </c:pt>
                <c:pt idx="111">
                  <c:v>50271670</c:v>
                </c:pt>
                <c:pt idx="112">
                  <c:v>54801143</c:v>
                </c:pt>
                <c:pt idx="113">
                  <c:v>-8569467</c:v>
                </c:pt>
                <c:pt idx="114">
                  <c:v>36574855</c:v>
                </c:pt>
                <c:pt idx="115">
                  <c:v>29836288</c:v>
                </c:pt>
                <c:pt idx="116">
                  <c:v>42656571</c:v>
                </c:pt>
                <c:pt idx="117">
                  <c:v>166441607</c:v>
                </c:pt>
                <c:pt idx="118">
                  <c:v>45986067</c:v>
                </c:pt>
                <c:pt idx="119">
                  <c:v>44872310</c:v>
                </c:pt>
                <c:pt idx="120">
                  <c:v>38773943</c:v>
                </c:pt>
                <c:pt idx="121">
                  <c:v>112290242</c:v>
                </c:pt>
                <c:pt idx="122">
                  <c:v>69581823</c:v>
                </c:pt>
                <c:pt idx="123">
                  <c:v>70692578</c:v>
                </c:pt>
                <c:pt idx="124">
                  <c:v>67727498</c:v>
                </c:pt>
                <c:pt idx="125">
                  <c:v>114082107</c:v>
                </c:pt>
                <c:pt idx="126">
                  <c:v>68199234</c:v>
                </c:pt>
                <c:pt idx="127">
                  <c:v>81501938</c:v>
                </c:pt>
                <c:pt idx="128">
                  <c:v>81843214</c:v>
                </c:pt>
                <c:pt idx="129">
                  <c:v>78769507</c:v>
                </c:pt>
                <c:pt idx="130">
                  <c:v>84539661</c:v>
                </c:pt>
                <c:pt idx="131">
                  <c:v>92753752</c:v>
                </c:pt>
                <c:pt idx="132">
                  <c:v>83021570</c:v>
                </c:pt>
                <c:pt idx="133">
                  <c:v>93581976</c:v>
                </c:pt>
                <c:pt idx="134">
                  <c:v>87838131</c:v>
                </c:pt>
                <c:pt idx="135">
                  <c:v>81299181</c:v>
                </c:pt>
                <c:pt idx="136">
                  <c:v>88145258</c:v>
                </c:pt>
                <c:pt idx="137">
                  <c:v>75315249</c:v>
                </c:pt>
                <c:pt idx="138">
                  <c:v>57911262</c:v>
                </c:pt>
                <c:pt idx="139">
                  <c:v>59229495</c:v>
                </c:pt>
                <c:pt idx="140">
                  <c:v>67691010</c:v>
                </c:pt>
                <c:pt idx="141">
                  <c:v>61286814</c:v>
                </c:pt>
                <c:pt idx="142">
                  <c:v>54203557</c:v>
                </c:pt>
                <c:pt idx="143">
                  <c:v>48477788</c:v>
                </c:pt>
                <c:pt idx="144">
                  <c:v>73665517</c:v>
                </c:pt>
                <c:pt idx="145">
                  <c:v>35519080</c:v>
                </c:pt>
                <c:pt idx="146">
                  <c:v>52416600</c:v>
                </c:pt>
                <c:pt idx="147">
                  <c:v>51960565</c:v>
                </c:pt>
                <c:pt idx="148">
                  <c:v>52373359</c:v>
                </c:pt>
                <c:pt idx="149">
                  <c:v>62104929</c:v>
                </c:pt>
                <c:pt idx="150">
                  <c:v>78765355</c:v>
                </c:pt>
                <c:pt idx="151">
                  <c:v>72841624</c:v>
                </c:pt>
                <c:pt idx="152">
                  <c:v>53996476</c:v>
                </c:pt>
                <c:pt idx="153">
                  <c:v>91702239</c:v>
                </c:pt>
                <c:pt idx="154">
                  <c:v>81509965</c:v>
                </c:pt>
                <c:pt idx="155">
                  <c:v>72888135</c:v>
                </c:pt>
                <c:pt idx="156">
                  <c:v>64757121</c:v>
                </c:pt>
                <c:pt idx="157">
                  <c:v>56041037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4606973"/>
        <c:axId val="152508692"/>
      </c:lineChart>
      <c:catAx>
        <c:axId val="546069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52508692"/>
        <c:crosses val="autoZero"/>
        <c:auto val="1"/>
        <c:lblAlgn val="ctr"/>
        <c:lblOffset val="100"/>
        <c:noMultiLvlLbl val="0"/>
      </c:catAx>
      <c:valAx>
        <c:axId val="1525086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46069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7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Tycoon计算.xlsx]向岛!数据透视表29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向岛!$AB$3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向岛!$AB$4:$AB$153</c:f>
              <c:numCache>
                <c:formatCode>General</c:formatCode>
                <c:ptCount val="14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-209838084</c:v>
                </c:pt>
                <c:pt idx="22">
                  <c:v>-194979660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-231061844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-170383825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-198272562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-187931480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-128917348</c:v>
                </c:pt>
                <c:pt idx="78">
                  <c:v>-232873718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-227278721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-128566284</c:v>
                </c:pt>
                <c:pt idx="86">
                  <c:v>-120389074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-117191583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-200079254</c:v>
                </c:pt>
                <c:pt idx="126">
                  <c:v>-112742741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-221655589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-106295162</c:v>
                </c:pt>
                <c:pt idx="141">
                  <c:v>-209363476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-113419181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向岛!$AC$3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向岛!$AC$4:$AC$153</c:f>
              <c:numCache>
                <c:formatCode>General</c:formatCode>
                <c:ptCount val="149"/>
                <c:pt idx="1">
                  <c:v>-87771978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-179368957</c:v>
                </c:pt>
                <c:pt idx="5">
                  <c:v>443629548</c:v>
                </c:pt>
                <c:pt idx="6">
                  <c:v>471612752</c:v>
                </c:pt>
                <c:pt idx="7">
                  <c:v>18793024</c:v>
                </c:pt>
                <c:pt idx="8">
                  <c:v>27543036</c:v>
                </c:pt>
                <c:pt idx="9">
                  <c:v>10173136</c:v>
                </c:pt>
                <c:pt idx="10">
                  <c:v>25824388</c:v>
                </c:pt>
                <c:pt idx="11">
                  <c:v>13813070</c:v>
                </c:pt>
                <c:pt idx="12">
                  <c:v>31265445</c:v>
                </c:pt>
                <c:pt idx="13">
                  <c:v>17688231</c:v>
                </c:pt>
                <c:pt idx="14">
                  <c:v>23520516</c:v>
                </c:pt>
                <c:pt idx="15">
                  <c:v>8913150</c:v>
                </c:pt>
                <c:pt idx="16">
                  <c:v>14853336</c:v>
                </c:pt>
                <c:pt idx="17">
                  <c:v>15375802</c:v>
                </c:pt>
                <c:pt idx="18">
                  <c:v>16923965</c:v>
                </c:pt>
                <c:pt idx="19">
                  <c:v>19146496</c:v>
                </c:pt>
                <c:pt idx="20">
                  <c:v>16587433</c:v>
                </c:pt>
                <c:pt idx="21">
                  <c:v>32759129</c:v>
                </c:pt>
                <c:pt idx="22">
                  <c:v>19160267</c:v>
                </c:pt>
                <c:pt idx="23">
                  <c:v>10820250</c:v>
                </c:pt>
                <c:pt idx="24">
                  <c:v>12633780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25157751</c:v>
                </c:pt>
                <c:pt idx="32">
                  <c:v>#N/A</c:v>
                </c:pt>
                <c:pt idx="33">
                  <c:v>#N/A</c:v>
                </c:pt>
                <c:pt idx="34">
                  <c:v>142650824</c:v>
                </c:pt>
                <c:pt idx="35">
                  <c:v>21093728</c:v>
                </c:pt>
                <c:pt idx="36">
                  <c:v>29136291</c:v>
                </c:pt>
                <c:pt idx="37">
                  <c:v>22174374</c:v>
                </c:pt>
                <c:pt idx="38">
                  <c:v>17430545</c:v>
                </c:pt>
                <c:pt idx="39">
                  <c:v>14549845</c:v>
                </c:pt>
                <c:pt idx="40">
                  <c:v>6752364</c:v>
                </c:pt>
                <c:pt idx="41">
                  <c:v>11973115</c:v>
                </c:pt>
                <c:pt idx="42">
                  <c:v>14504449</c:v>
                </c:pt>
                <c:pt idx="43">
                  <c:v>5830277</c:v>
                </c:pt>
                <c:pt idx="44">
                  <c:v>-48955879</c:v>
                </c:pt>
                <c:pt idx="45">
                  <c:v>17649429</c:v>
                </c:pt>
                <c:pt idx="46">
                  <c:v>19602237</c:v>
                </c:pt>
                <c:pt idx="47">
                  <c:v>18525257</c:v>
                </c:pt>
                <c:pt idx="48">
                  <c:v>17428181</c:v>
                </c:pt>
                <c:pt idx="49">
                  <c:v>28297830</c:v>
                </c:pt>
                <c:pt idx="50">
                  <c:v>28969603</c:v>
                </c:pt>
                <c:pt idx="51">
                  <c:v>31670988</c:v>
                </c:pt>
                <c:pt idx="52">
                  <c:v>7495527</c:v>
                </c:pt>
                <c:pt idx="53">
                  <c:v>-2302428</c:v>
                </c:pt>
                <c:pt idx="54">
                  <c:v>21696954</c:v>
                </c:pt>
                <c:pt idx="55">
                  <c:v>35815479</c:v>
                </c:pt>
                <c:pt idx="56">
                  <c:v>14582300</c:v>
                </c:pt>
                <c:pt idx="57">
                  <c:v>10125995</c:v>
                </c:pt>
                <c:pt idx="58">
                  <c:v>1593163</c:v>
                </c:pt>
                <c:pt idx="59">
                  <c:v>2969214</c:v>
                </c:pt>
                <c:pt idx="60">
                  <c:v>17743725</c:v>
                </c:pt>
                <c:pt idx="61">
                  <c:v>11479138</c:v>
                </c:pt>
                <c:pt idx="62">
                  <c:v>12492669</c:v>
                </c:pt>
                <c:pt idx="63">
                  <c:v>8332120</c:v>
                </c:pt>
                <c:pt idx="64">
                  <c:v>11546644</c:v>
                </c:pt>
                <c:pt idx="65">
                  <c:v>7176321</c:v>
                </c:pt>
                <c:pt idx="66">
                  <c:v>20958251</c:v>
                </c:pt>
                <c:pt idx="67">
                  <c:v>30037845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344055196</c:v>
                </c:pt>
                <c:pt idx="73">
                  <c:v>68927022</c:v>
                </c:pt>
                <c:pt idx="74">
                  <c:v>1014940</c:v>
                </c:pt>
                <c:pt idx="75">
                  <c:v>3792478</c:v>
                </c:pt>
                <c:pt idx="76">
                  <c:v>-932541</c:v>
                </c:pt>
                <c:pt idx="77">
                  <c:v>19530041</c:v>
                </c:pt>
                <c:pt idx="78">
                  <c:v>29352499</c:v>
                </c:pt>
                <c:pt idx="79">
                  <c:v>11652952</c:v>
                </c:pt>
                <c:pt idx="80">
                  <c:v>23628841</c:v>
                </c:pt>
                <c:pt idx="81">
                  <c:v>21434799</c:v>
                </c:pt>
                <c:pt idx="82">
                  <c:v>16338248</c:v>
                </c:pt>
                <c:pt idx="83">
                  <c:v>20863425</c:v>
                </c:pt>
                <c:pt idx="84">
                  <c:v>9771108</c:v>
                </c:pt>
                <c:pt idx="85">
                  <c:v>1698245</c:v>
                </c:pt>
                <c:pt idx="86">
                  <c:v>19004924</c:v>
                </c:pt>
                <c:pt idx="87">
                  <c:v>14286460</c:v>
                </c:pt>
                <c:pt idx="88">
                  <c:v>5870819</c:v>
                </c:pt>
                <c:pt idx="89">
                  <c:v>21346603</c:v>
                </c:pt>
                <c:pt idx="90">
                  <c:v>10138959</c:v>
                </c:pt>
                <c:pt idx="91">
                  <c:v>3486599</c:v>
                </c:pt>
                <c:pt idx="92">
                  <c:v>-1129939</c:v>
                </c:pt>
                <c:pt idx="93">
                  <c:v>9369946</c:v>
                </c:pt>
                <c:pt idx="94">
                  <c:v>14005059</c:v>
                </c:pt>
                <c:pt idx="95">
                  <c:v>13732708</c:v>
                </c:pt>
                <c:pt idx="96">
                  <c:v>5541663</c:v>
                </c:pt>
                <c:pt idx="97">
                  <c:v>3357255</c:v>
                </c:pt>
                <c:pt idx="98">
                  <c:v>17020504</c:v>
                </c:pt>
                <c:pt idx="99">
                  <c:v>33242339</c:v>
                </c:pt>
                <c:pt idx="100">
                  <c:v>-112482196</c:v>
                </c:pt>
                <c:pt idx="101">
                  <c:v>32052068</c:v>
                </c:pt>
                <c:pt idx="102">
                  <c:v>8002957</c:v>
                </c:pt>
                <c:pt idx="103">
                  <c:v>342937</c:v>
                </c:pt>
                <c:pt idx="104">
                  <c:v>-42235182</c:v>
                </c:pt>
                <c:pt idx="105">
                  <c:v>10564112</c:v>
                </c:pt>
                <c:pt idx="106">
                  <c:v>16100206</c:v>
                </c:pt>
                <c:pt idx="107">
                  <c:v>21274297</c:v>
                </c:pt>
                <c:pt idx="108">
                  <c:v>14948632</c:v>
                </c:pt>
                <c:pt idx="109">
                  <c:v>-184030</c:v>
                </c:pt>
                <c:pt idx="110">
                  <c:v>3023632</c:v>
                </c:pt>
                <c:pt idx="111">
                  <c:v>8524305</c:v>
                </c:pt>
                <c:pt idx="112">
                  <c:v>1000714</c:v>
                </c:pt>
                <c:pt idx="113">
                  <c:v>15441858</c:v>
                </c:pt>
                <c:pt idx="114">
                  <c:v>25693951</c:v>
                </c:pt>
                <c:pt idx="115">
                  <c:v>9583237</c:v>
                </c:pt>
                <c:pt idx="116">
                  <c:v>19959187</c:v>
                </c:pt>
                <c:pt idx="117">
                  <c:v>28056145</c:v>
                </c:pt>
                <c:pt idx="118">
                  <c:v>17992942</c:v>
                </c:pt>
                <c:pt idx="119">
                  <c:v>31311828</c:v>
                </c:pt>
                <c:pt idx="120">
                  <c:v>9784515</c:v>
                </c:pt>
                <c:pt idx="121">
                  <c:v>16389947</c:v>
                </c:pt>
                <c:pt idx="122">
                  <c:v>17040396</c:v>
                </c:pt>
                <c:pt idx="123">
                  <c:v>3848578</c:v>
                </c:pt>
                <c:pt idx="124">
                  <c:v>17876559</c:v>
                </c:pt>
                <c:pt idx="125">
                  <c:v>32485384</c:v>
                </c:pt>
                <c:pt idx="126">
                  <c:v>10518361</c:v>
                </c:pt>
                <c:pt idx="127">
                  <c:v>11435100</c:v>
                </c:pt>
                <c:pt idx="128">
                  <c:v>19600377</c:v>
                </c:pt>
                <c:pt idx="129">
                  <c:v>5899718</c:v>
                </c:pt>
                <c:pt idx="130">
                  <c:v>22677462</c:v>
                </c:pt>
                <c:pt idx="131">
                  <c:v>19167636</c:v>
                </c:pt>
                <c:pt idx="132">
                  <c:v>28905447</c:v>
                </c:pt>
                <c:pt idx="133">
                  <c:v>20894944</c:v>
                </c:pt>
                <c:pt idx="134">
                  <c:v>9336998</c:v>
                </c:pt>
                <c:pt idx="135">
                  <c:v>30679126</c:v>
                </c:pt>
                <c:pt idx="136">
                  <c:v>1660217</c:v>
                </c:pt>
                <c:pt idx="137">
                  <c:v>91299716</c:v>
                </c:pt>
                <c:pt idx="138">
                  <c:v>10882749</c:v>
                </c:pt>
                <c:pt idx="139">
                  <c:v>7829691</c:v>
                </c:pt>
                <c:pt idx="140">
                  <c:v>-1482601</c:v>
                </c:pt>
                <c:pt idx="141">
                  <c:v>9737059</c:v>
                </c:pt>
                <c:pt idx="142">
                  <c:v>#N/A</c:v>
                </c:pt>
                <c:pt idx="143">
                  <c:v>6701010</c:v>
                </c:pt>
                <c:pt idx="144">
                  <c:v>9101859</c:v>
                </c:pt>
                <c:pt idx="145">
                  <c:v>16541172</c:v>
                </c:pt>
                <c:pt idx="146">
                  <c:v>3964710</c:v>
                </c:pt>
                <c:pt idx="147">
                  <c:v>14929479</c:v>
                </c:pt>
                <c:pt idx="148">
                  <c:v>17832044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向岛!$AD$3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向岛!$AA$4:$AA$153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向岛!$AD$4:$AD$153</c:f>
              <c:numCache>
                <c:formatCode>General</c:formatCode>
                <c:ptCount val="149"/>
                <c:pt idx="1">
                  <c:v>-87771978</c:v>
                </c:pt>
                <c:pt idx="2">
                  <c:v>-224681830</c:v>
                </c:pt>
                <c:pt idx="3">
                  <c:v>-309788417</c:v>
                </c:pt>
                <c:pt idx="4">
                  <c:v>-404050787</c:v>
                </c:pt>
                <c:pt idx="5">
                  <c:v>39578761</c:v>
                </c:pt>
                <c:pt idx="6">
                  <c:v>42671934</c:v>
                </c:pt>
                <c:pt idx="7">
                  <c:v>61464958</c:v>
                </c:pt>
                <c:pt idx="8">
                  <c:v>70214970</c:v>
                </c:pt>
                <c:pt idx="9">
                  <c:v>168160084</c:v>
                </c:pt>
                <c:pt idx="10">
                  <c:v>320721188</c:v>
                </c:pt>
                <c:pt idx="11">
                  <c:v>419640845</c:v>
                </c:pt>
                <c:pt idx="12">
                  <c:v>556245621</c:v>
                </c:pt>
                <c:pt idx="13">
                  <c:v>105414273</c:v>
                </c:pt>
                <c:pt idx="14">
                  <c:v>108153385</c:v>
                </c:pt>
                <c:pt idx="15">
                  <c:v>98273511</c:v>
                </c:pt>
                <c:pt idx="16">
                  <c:v>104376735</c:v>
                </c:pt>
                <c:pt idx="17">
                  <c:v>98245408</c:v>
                </c:pt>
                <c:pt idx="18">
                  <c:v>99518121</c:v>
                </c:pt>
                <c:pt idx="19">
                  <c:v>104851547</c:v>
                </c:pt>
                <c:pt idx="20">
                  <c:v>103986605</c:v>
                </c:pt>
                <c:pt idx="21">
                  <c:v>102470070</c:v>
                </c:pt>
                <c:pt idx="22">
                  <c:v>99626356</c:v>
                </c:pt>
                <c:pt idx="23">
                  <c:v>98014213</c:v>
                </c:pt>
                <c:pt idx="24">
                  <c:v>90796564</c:v>
                </c:pt>
                <c:pt idx="25">
                  <c:v>-13036559</c:v>
                </c:pt>
                <c:pt idx="26">
                  <c:v>-169758391</c:v>
                </c:pt>
                <c:pt idx="27">
                  <c:v>-284052867</c:v>
                </c:pt>
                <c:pt idx="28">
                  <c:v>101049163</c:v>
                </c:pt>
                <c:pt idx="29">
                  <c:v>-31260927</c:v>
                </c:pt>
                <c:pt idx="30">
                  <c:v>94519387</c:v>
                </c:pt>
                <c:pt idx="31">
                  <c:v>-19011997</c:v>
                </c:pt>
                <c:pt idx="32">
                  <c:v>91247768</c:v>
                </c:pt>
                <c:pt idx="33">
                  <c:v>139129398</c:v>
                </c:pt>
                <c:pt idx="34">
                  <c:v>370683676</c:v>
                </c:pt>
                <c:pt idx="35">
                  <c:v>486925384</c:v>
                </c:pt>
                <c:pt idx="36">
                  <c:v>93278484</c:v>
                </c:pt>
                <c:pt idx="37">
                  <c:v>223548689</c:v>
                </c:pt>
                <c:pt idx="38">
                  <c:v>112210349</c:v>
                </c:pt>
                <c:pt idx="39">
                  <c:v>218693277</c:v>
                </c:pt>
                <c:pt idx="40">
                  <c:v>182991055</c:v>
                </c:pt>
                <c:pt idx="41">
                  <c:v>219094380</c:v>
                </c:pt>
                <c:pt idx="42">
                  <c:v>85727254</c:v>
                </c:pt>
                <c:pt idx="43">
                  <c:v>70463803</c:v>
                </c:pt>
                <c:pt idx="44">
                  <c:v>76465361</c:v>
                </c:pt>
                <c:pt idx="45">
                  <c:v>73330485</c:v>
                </c:pt>
                <c:pt idx="46">
                  <c:v>64758128</c:v>
                </c:pt>
                <c:pt idx="47">
                  <c:v>79258705</c:v>
                </c:pt>
                <c:pt idx="48">
                  <c:v>89934522</c:v>
                </c:pt>
                <c:pt idx="49">
                  <c:v>92141543</c:v>
                </c:pt>
                <c:pt idx="50">
                  <c:v>104393856</c:v>
                </c:pt>
                <c:pt idx="51">
                  <c:v>104823648</c:v>
                </c:pt>
                <c:pt idx="52">
                  <c:v>105591839</c:v>
                </c:pt>
                <c:pt idx="53">
                  <c:v>86927342</c:v>
                </c:pt>
                <c:pt idx="54">
                  <c:v>106671488</c:v>
                </c:pt>
                <c:pt idx="55">
                  <c:v>102264756</c:v>
                </c:pt>
                <c:pt idx="56">
                  <c:v>96362882</c:v>
                </c:pt>
                <c:pt idx="57">
                  <c:v>84092921</c:v>
                </c:pt>
                <c:pt idx="58">
                  <c:v>67586130</c:v>
                </c:pt>
                <c:pt idx="59">
                  <c:v>46608260</c:v>
                </c:pt>
                <c:pt idx="60">
                  <c:v>65639345</c:v>
                </c:pt>
                <c:pt idx="61">
                  <c:v>78133551</c:v>
                </c:pt>
                <c:pt idx="62">
                  <c:v>68929266</c:v>
                </c:pt>
                <c:pt idx="63">
                  <c:v>63142861</c:v>
                </c:pt>
                <c:pt idx="64">
                  <c:v>54831078</c:v>
                </c:pt>
                <c:pt idx="65">
                  <c:v>63407711</c:v>
                </c:pt>
                <c:pt idx="66">
                  <c:v>75596478</c:v>
                </c:pt>
                <c:pt idx="67">
                  <c:v>87181990</c:v>
                </c:pt>
                <c:pt idx="68">
                  <c:v>-25520423</c:v>
                </c:pt>
                <c:pt idx="69">
                  <c:v>-111788307</c:v>
                </c:pt>
                <c:pt idx="70">
                  <c:v>-241384489</c:v>
                </c:pt>
                <c:pt idx="71">
                  <c:v>93017928</c:v>
                </c:pt>
                <c:pt idx="72">
                  <c:v>91124063</c:v>
                </c:pt>
                <c:pt idx="73">
                  <c:v>95078737</c:v>
                </c:pt>
                <c:pt idx="74">
                  <c:v>82311747</c:v>
                </c:pt>
                <c:pt idx="75">
                  <c:v>107383276</c:v>
                </c:pt>
                <c:pt idx="76">
                  <c:v>167168809</c:v>
                </c:pt>
                <c:pt idx="77">
                  <c:v>261487596</c:v>
                </c:pt>
                <c:pt idx="78">
                  <c:v>388413567</c:v>
                </c:pt>
                <c:pt idx="79">
                  <c:v>103984891</c:v>
                </c:pt>
                <c:pt idx="80">
                  <c:v>69817706</c:v>
                </c:pt>
                <c:pt idx="81">
                  <c:v>56492669</c:v>
                </c:pt>
                <c:pt idx="82">
                  <c:v>71815977</c:v>
                </c:pt>
                <c:pt idx="83">
                  <c:v>72548676</c:v>
                </c:pt>
                <c:pt idx="84">
                  <c:v>80935000</c:v>
                </c:pt>
                <c:pt idx="85">
                  <c:v>63103204</c:v>
                </c:pt>
                <c:pt idx="86">
                  <c:v>67015090</c:v>
                </c:pt>
                <c:pt idx="87">
                  <c:v>69532957</c:v>
                </c:pt>
                <c:pt idx="88">
                  <c:v>50123005</c:v>
                </c:pt>
                <c:pt idx="89">
                  <c:v>73663650</c:v>
                </c:pt>
                <c:pt idx="90">
                  <c:v>62668617</c:v>
                </c:pt>
                <c:pt idx="91">
                  <c:v>59460888</c:v>
                </c:pt>
                <c:pt idx="92">
                  <c:v>57006951</c:v>
                </c:pt>
                <c:pt idx="93">
                  <c:v>60882407</c:v>
                </c:pt>
                <c:pt idx="94">
                  <c:v>52882990</c:v>
                </c:pt>
                <c:pt idx="95">
                  <c:v>64963768</c:v>
                </c:pt>
                <c:pt idx="96">
                  <c:v>67814502</c:v>
                </c:pt>
                <c:pt idx="97">
                  <c:v>46131621</c:v>
                </c:pt>
                <c:pt idx="98">
                  <c:v>50361677</c:v>
                </c:pt>
                <c:pt idx="99">
                  <c:v>68336294</c:v>
                </c:pt>
                <c:pt idx="100">
                  <c:v>-44768745</c:v>
                </c:pt>
                <c:pt idx="101">
                  <c:v>90395573</c:v>
                </c:pt>
                <c:pt idx="102">
                  <c:v>80110579</c:v>
                </c:pt>
                <c:pt idx="103">
                  <c:v>79543608</c:v>
                </c:pt>
                <c:pt idx="104">
                  <c:v>30725904</c:v>
                </c:pt>
                <c:pt idx="105">
                  <c:v>92556181</c:v>
                </c:pt>
                <c:pt idx="106">
                  <c:v>93902509</c:v>
                </c:pt>
                <c:pt idx="107">
                  <c:v>93418110</c:v>
                </c:pt>
                <c:pt idx="108">
                  <c:v>205111502</c:v>
                </c:pt>
                <c:pt idx="109">
                  <c:v>60393208</c:v>
                </c:pt>
                <c:pt idx="110">
                  <c:v>55198192</c:v>
                </c:pt>
                <c:pt idx="111">
                  <c:v>55027792</c:v>
                </c:pt>
                <c:pt idx="112">
                  <c:v>106958393</c:v>
                </c:pt>
                <c:pt idx="113">
                  <c:v>57638912</c:v>
                </c:pt>
                <c:pt idx="114">
                  <c:v>52791513</c:v>
                </c:pt>
                <c:pt idx="115">
                  <c:v>35384507</c:v>
                </c:pt>
                <c:pt idx="116">
                  <c:v>102882651</c:v>
                </c:pt>
                <c:pt idx="117">
                  <c:v>60164874</c:v>
                </c:pt>
                <c:pt idx="118">
                  <c:v>78953397</c:v>
                </c:pt>
                <c:pt idx="119">
                  <c:v>84393068</c:v>
                </c:pt>
                <c:pt idx="120">
                  <c:v>93176869</c:v>
                </c:pt>
                <c:pt idx="121">
                  <c:v>95125672</c:v>
                </c:pt>
                <c:pt idx="122">
                  <c:v>84318548</c:v>
                </c:pt>
                <c:pt idx="123">
                  <c:v>89391013</c:v>
                </c:pt>
                <c:pt idx="124">
                  <c:v>87308385</c:v>
                </c:pt>
                <c:pt idx="125">
                  <c:v>94090865</c:v>
                </c:pt>
                <c:pt idx="126">
                  <c:v>86616284</c:v>
                </c:pt>
                <c:pt idx="127">
                  <c:v>80787408</c:v>
                </c:pt>
                <c:pt idx="128">
                  <c:v>83113260</c:v>
                </c:pt>
                <c:pt idx="129">
                  <c:v>72623031</c:v>
                </c:pt>
                <c:pt idx="130">
                  <c:v>84713181</c:v>
                </c:pt>
                <c:pt idx="131">
                  <c:v>104449220</c:v>
                </c:pt>
                <c:pt idx="132">
                  <c:v>96581085</c:v>
                </c:pt>
                <c:pt idx="133">
                  <c:v>90771516</c:v>
                </c:pt>
                <c:pt idx="134">
                  <c:v>91677417</c:v>
                </c:pt>
                <c:pt idx="135">
                  <c:v>110921443</c:v>
                </c:pt>
                <c:pt idx="136">
                  <c:v>73737257</c:v>
                </c:pt>
                <c:pt idx="137">
                  <c:v>66645855</c:v>
                </c:pt>
                <c:pt idx="138">
                  <c:v>60750860</c:v>
                </c:pt>
                <c:pt idx="139">
                  <c:v>45260010</c:v>
                </c:pt>
                <c:pt idx="140">
                  <c:v>34039598</c:v>
                </c:pt>
                <c:pt idx="141">
                  <c:v>34102125</c:v>
                </c:pt>
                <c:pt idx="142">
                  <c:v>32210128</c:v>
                </c:pt>
                <c:pt idx="143">
                  <c:v>8232012</c:v>
                </c:pt>
                <c:pt idx="144">
                  <c:v>46398985</c:v>
                </c:pt>
                <c:pt idx="145">
                  <c:v>64131841</c:v>
                </c:pt>
                <c:pt idx="146">
                  <c:v>57213802</c:v>
                </c:pt>
                <c:pt idx="147">
                  <c:v>64501785</c:v>
                </c:pt>
                <c:pt idx="148">
                  <c:v>83816430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0271074"/>
        <c:axId val="746191190"/>
      </c:lineChart>
      <c:catAx>
        <c:axId val="92027107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6191190"/>
        <c:crosses val="autoZero"/>
        <c:auto val="1"/>
        <c:lblAlgn val="ctr"/>
        <c:lblOffset val="100"/>
        <c:noMultiLvlLbl val="0"/>
      </c:catAx>
      <c:valAx>
        <c:axId val="74619119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027107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Tycoon计算.xlsx]岛田岛!数据透视表30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岛田岛!$AB$3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岛田岛!$AB$4:$AB$153</c:f>
              <c:numCache>
                <c:formatCode>General</c:formatCode>
                <c:ptCount val="14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-173430236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-91869757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岛田岛!$AC$3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岛田岛!$AC$4:$AC$153</c:f>
              <c:numCache>
                <c:formatCode>General</c:formatCode>
                <c:ptCount val="149"/>
                <c:pt idx="1">
                  <c:v>-85138390</c:v>
                </c:pt>
                <c:pt idx="2">
                  <c:v>-136909852</c:v>
                </c:pt>
                <c:pt idx="3">
                  <c:v>-222061439</c:v>
                </c:pt>
                <c:pt idx="4">
                  <c:v>-179370181</c:v>
                </c:pt>
                <c:pt idx="5">
                  <c:v>397589261</c:v>
                </c:pt>
                <c:pt idx="6">
                  <c:v>435035096</c:v>
                </c:pt>
                <c:pt idx="7">
                  <c:v>9482998</c:v>
                </c:pt>
                <c:pt idx="8">
                  <c:v>27398570</c:v>
                </c:pt>
                <c:pt idx="9">
                  <c:v>1755176</c:v>
                </c:pt>
                <c:pt idx="10">
                  <c:v>3700596</c:v>
                </c:pt>
                <c:pt idx="11">
                  <c:v>20009434</c:v>
                </c:pt>
                <c:pt idx="12">
                  <c:v>19436209</c:v>
                </c:pt>
                <c:pt idx="13">
                  <c:v>17656600</c:v>
                </c:pt>
                <c:pt idx="14">
                  <c:v>16487983</c:v>
                </c:pt>
                <c:pt idx="15">
                  <c:v>9349467</c:v>
                </c:pt>
                <c:pt idx="16">
                  <c:v>10119146</c:v>
                </c:pt>
                <c:pt idx="17">
                  <c:v>7649832</c:v>
                </c:pt>
                <c:pt idx="18">
                  <c:v>8005590</c:v>
                </c:pt>
                <c:pt idx="19">
                  <c:v>3574819</c:v>
                </c:pt>
                <c:pt idx="20">
                  <c:v>12880231</c:v>
                </c:pt>
                <c:pt idx="21">
                  <c:v>10962833</c:v>
                </c:pt>
                <c:pt idx="22">
                  <c:v>9873270</c:v>
                </c:pt>
                <c:pt idx="23">
                  <c:v>27551386</c:v>
                </c:pt>
                <c:pt idx="24">
                  <c:v>14795201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31085091</c:v>
                </c:pt>
                <c:pt idx="32">
                  <c:v>#N/A</c:v>
                </c:pt>
                <c:pt idx="33">
                  <c:v>#N/A</c:v>
                </c:pt>
                <c:pt idx="34">
                  <c:v>132831069</c:v>
                </c:pt>
                <c:pt idx="35">
                  <c:v>13853086</c:v>
                </c:pt>
                <c:pt idx="36">
                  <c:v>21664300</c:v>
                </c:pt>
                <c:pt idx="37">
                  <c:v>11178015</c:v>
                </c:pt>
                <c:pt idx="38">
                  <c:v>8659507</c:v>
                </c:pt>
                <c:pt idx="39">
                  <c:v>11037802</c:v>
                </c:pt>
                <c:pt idx="40">
                  <c:v>18524281</c:v>
                </c:pt>
                <c:pt idx="41">
                  <c:v>30615347</c:v>
                </c:pt>
                <c:pt idx="42">
                  <c:v>19008678</c:v>
                </c:pt>
                <c:pt idx="43">
                  <c:v>6226105</c:v>
                </c:pt>
                <c:pt idx="44">
                  <c:v>11842479</c:v>
                </c:pt>
                <c:pt idx="45">
                  <c:v>4988751</c:v>
                </c:pt>
                <c:pt idx="46">
                  <c:v>10133509</c:v>
                </c:pt>
                <c:pt idx="47">
                  <c:v>11757858</c:v>
                </c:pt>
                <c:pt idx="48">
                  <c:v>16928541</c:v>
                </c:pt>
                <c:pt idx="49">
                  <c:v>15473293</c:v>
                </c:pt>
                <c:pt idx="50">
                  <c:v>11585085</c:v>
                </c:pt>
                <c:pt idx="51">
                  <c:v>18524884</c:v>
                </c:pt>
                <c:pt idx="52">
                  <c:v>2247976</c:v>
                </c:pt>
                <c:pt idx="53">
                  <c:v>8271058</c:v>
                </c:pt>
                <c:pt idx="54">
                  <c:v>19922098</c:v>
                </c:pt>
                <c:pt idx="55">
                  <c:v>25592246</c:v>
                </c:pt>
                <c:pt idx="56">
                  <c:v>20986778</c:v>
                </c:pt>
                <c:pt idx="57">
                  <c:v>34129148</c:v>
                </c:pt>
                <c:pt idx="58">
                  <c:v>-2557792</c:v>
                </c:pt>
                <c:pt idx="59">
                  <c:v>-751232</c:v>
                </c:pt>
                <c:pt idx="60">
                  <c:v>14227538</c:v>
                </c:pt>
                <c:pt idx="61">
                  <c:v>16023974</c:v>
                </c:pt>
                <c:pt idx="62">
                  <c:v>4447206</c:v>
                </c:pt>
                <c:pt idx="63">
                  <c:v>12843140</c:v>
                </c:pt>
                <c:pt idx="64">
                  <c:v>22251753</c:v>
                </c:pt>
                <c:pt idx="65">
                  <c:v>14486098</c:v>
                </c:pt>
                <c:pt idx="66">
                  <c:v>29229174</c:v>
                </c:pt>
                <c:pt idx="67">
                  <c:v>25443456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309292330</c:v>
                </c:pt>
                <c:pt idx="73">
                  <c:v>71635165</c:v>
                </c:pt>
                <c:pt idx="74">
                  <c:v>2183006</c:v>
                </c:pt>
                <c:pt idx="75">
                  <c:v>9161977</c:v>
                </c:pt>
                <c:pt idx="76">
                  <c:v>19624758</c:v>
                </c:pt>
                <c:pt idx="77">
                  <c:v>8766790</c:v>
                </c:pt>
                <c:pt idx="78">
                  <c:v>7224678</c:v>
                </c:pt>
                <c:pt idx="79">
                  <c:v>2596691</c:v>
                </c:pt>
                <c:pt idx="80">
                  <c:v>1823516</c:v>
                </c:pt>
                <c:pt idx="81">
                  <c:v>4080231</c:v>
                </c:pt>
                <c:pt idx="82">
                  <c:v>-2167038</c:v>
                </c:pt>
                <c:pt idx="83">
                  <c:v>8511118</c:v>
                </c:pt>
                <c:pt idx="84">
                  <c:v>16984731</c:v>
                </c:pt>
                <c:pt idx="85">
                  <c:v>13124933</c:v>
                </c:pt>
                <c:pt idx="86">
                  <c:v>10766841</c:v>
                </c:pt>
                <c:pt idx="87">
                  <c:v>7136121</c:v>
                </c:pt>
                <c:pt idx="88">
                  <c:v>1318539</c:v>
                </c:pt>
                <c:pt idx="89">
                  <c:v>17813235</c:v>
                </c:pt>
                <c:pt idx="90">
                  <c:v>4106437</c:v>
                </c:pt>
                <c:pt idx="91">
                  <c:v>-1472772</c:v>
                </c:pt>
                <c:pt idx="92">
                  <c:v>8129577</c:v>
                </c:pt>
                <c:pt idx="93">
                  <c:v>3142370</c:v>
                </c:pt>
                <c:pt idx="94">
                  <c:v>7364341</c:v>
                </c:pt>
                <c:pt idx="95">
                  <c:v>12729942</c:v>
                </c:pt>
                <c:pt idx="96">
                  <c:v>11095242</c:v>
                </c:pt>
                <c:pt idx="97">
                  <c:v>9835363</c:v>
                </c:pt>
                <c:pt idx="98">
                  <c:v>10310717</c:v>
                </c:pt>
                <c:pt idx="99">
                  <c:v>19585341</c:v>
                </c:pt>
                <c:pt idx="100">
                  <c:v>-112482196</c:v>
                </c:pt>
                <c:pt idx="101">
                  <c:v>23244348</c:v>
                </c:pt>
                <c:pt idx="102">
                  <c:v>333279</c:v>
                </c:pt>
                <c:pt idx="103">
                  <c:v>18057976</c:v>
                </c:pt>
                <c:pt idx="104">
                  <c:v>-26711388</c:v>
                </c:pt>
                <c:pt idx="105">
                  <c:v>14957469</c:v>
                </c:pt>
                <c:pt idx="106">
                  <c:v>15068212</c:v>
                </c:pt>
                <c:pt idx="107">
                  <c:v>15286925</c:v>
                </c:pt>
                <c:pt idx="108">
                  <c:v>26016939</c:v>
                </c:pt>
                <c:pt idx="109">
                  <c:v>19796287</c:v>
                </c:pt>
                <c:pt idx="110">
                  <c:v>5281911</c:v>
                </c:pt>
                <c:pt idx="111">
                  <c:v>15987040</c:v>
                </c:pt>
                <c:pt idx="112">
                  <c:v>21433573</c:v>
                </c:pt>
                <c:pt idx="113">
                  <c:v>20122535</c:v>
                </c:pt>
                <c:pt idx="114">
                  <c:v>5167425</c:v>
                </c:pt>
                <c:pt idx="115">
                  <c:v>14587255</c:v>
                </c:pt>
                <c:pt idx="116">
                  <c:v>22286824</c:v>
                </c:pt>
                <c:pt idx="117">
                  <c:v>32705042</c:v>
                </c:pt>
                <c:pt idx="118">
                  <c:v>23302209</c:v>
                </c:pt>
                <c:pt idx="119">
                  <c:v>38052222</c:v>
                </c:pt>
                <c:pt idx="120">
                  <c:v>15214159</c:v>
                </c:pt>
                <c:pt idx="121">
                  <c:v>5280845</c:v>
                </c:pt>
                <c:pt idx="122">
                  <c:v>8667169</c:v>
                </c:pt>
                <c:pt idx="123">
                  <c:v>15307368</c:v>
                </c:pt>
                <c:pt idx="124">
                  <c:v>12475356</c:v>
                </c:pt>
                <c:pt idx="125">
                  <c:v>18598564</c:v>
                </c:pt>
                <c:pt idx="126">
                  <c:v>2609489</c:v>
                </c:pt>
                <c:pt idx="127">
                  <c:v>17434695</c:v>
                </c:pt>
                <c:pt idx="128">
                  <c:v>22117224</c:v>
                </c:pt>
                <c:pt idx="129">
                  <c:v>6454808</c:v>
                </c:pt>
                <c:pt idx="130">
                  <c:v>6594355</c:v>
                </c:pt>
                <c:pt idx="131">
                  <c:v>17882050</c:v>
                </c:pt>
                <c:pt idx="132">
                  <c:v>23671153</c:v>
                </c:pt>
                <c:pt idx="133">
                  <c:v>14799106</c:v>
                </c:pt>
                <c:pt idx="134">
                  <c:v>13850815</c:v>
                </c:pt>
                <c:pt idx="135">
                  <c:v>12496366</c:v>
                </c:pt>
                <c:pt idx="136">
                  <c:v>-16767071</c:v>
                </c:pt>
                <c:pt idx="137">
                  <c:v>92056508</c:v>
                </c:pt>
                <c:pt idx="138">
                  <c:v>3021261</c:v>
                </c:pt>
                <c:pt idx="139">
                  <c:v>7825351</c:v>
                </c:pt>
                <c:pt idx="140">
                  <c:v>6933574</c:v>
                </c:pt>
                <c:pt idx="141">
                  <c:v>25618868</c:v>
                </c:pt>
                <c:pt idx="142">
                  <c:v>#N/A</c:v>
                </c:pt>
                <c:pt idx="143">
                  <c:v>5885872</c:v>
                </c:pt>
                <c:pt idx="144">
                  <c:v>-1892460</c:v>
                </c:pt>
                <c:pt idx="145">
                  <c:v>10258901</c:v>
                </c:pt>
                <c:pt idx="146">
                  <c:v>3136778</c:v>
                </c:pt>
                <c:pt idx="147">
                  <c:v>10312561</c:v>
                </c:pt>
                <c:pt idx="148">
                  <c:v>2903886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岛田岛!$AD$3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岛田岛!$AA$4:$AA$153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岛田岛!$AD$4:$AD$153</c:f>
              <c:numCache>
                <c:formatCode>General</c:formatCode>
                <c:ptCount val="149"/>
                <c:pt idx="1">
                  <c:v>-85138390</c:v>
                </c:pt>
                <c:pt idx="2">
                  <c:v>-222048242</c:v>
                </c:pt>
                <c:pt idx="3">
                  <c:v>-307154829</c:v>
                </c:pt>
                <c:pt idx="4">
                  <c:v>-401418423</c:v>
                </c:pt>
                <c:pt idx="5">
                  <c:v>-3829162</c:v>
                </c:pt>
                <c:pt idx="6">
                  <c:v>8726642</c:v>
                </c:pt>
                <c:pt idx="7">
                  <c:v>18209640</c:v>
                </c:pt>
                <c:pt idx="8">
                  <c:v>36125212</c:v>
                </c:pt>
                <c:pt idx="9">
                  <c:v>123018778</c:v>
                </c:pt>
                <c:pt idx="10">
                  <c:v>261874050</c:v>
                </c:pt>
                <c:pt idx="11">
                  <c:v>366990071</c:v>
                </c:pt>
                <c:pt idx="12">
                  <c:v>485570471</c:v>
                </c:pt>
                <c:pt idx="13">
                  <c:v>80747779</c:v>
                </c:pt>
                <c:pt idx="14">
                  <c:v>67023358</c:v>
                </c:pt>
                <c:pt idx="15">
                  <c:v>66889827</c:v>
                </c:pt>
                <c:pt idx="16">
                  <c:v>59093401</c:v>
                </c:pt>
                <c:pt idx="17">
                  <c:v>62312367</c:v>
                </c:pt>
                <c:pt idx="18">
                  <c:v>68372537</c:v>
                </c:pt>
                <c:pt idx="19">
                  <c:v>51937922</c:v>
                </c:pt>
                <c:pt idx="20">
                  <c:v>65391378</c:v>
                </c:pt>
                <c:pt idx="21">
                  <c:v>45817380</c:v>
                </c:pt>
                <c:pt idx="22">
                  <c:v>58776665</c:v>
                </c:pt>
                <c:pt idx="23">
                  <c:v>69535128</c:v>
                </c:pt>
                <c:pt idx="24">
                  <c:v>72102873</c:v>
                </c:pt>
                <c:pt idx="25">
                  <c:v>-32662583</c:v>
                </c:pt>
                <c:pt idx="26">
                  <c:v>-180464817</c:v>
                </c:pt>
                <c:pt idx="27">
                  <c:v>-279187616</c:v>
                </c:pt>
                <c:pt idx="28">
                  <c:v>116430768</c:v>
                </c:pt>
                <c:pt idx="29">
                  <c:v>-2209772</c:v>
                </c:pt>
                <c:pt idx="30">
                  <c:v>124215329</c:v>
                </c:pt>
                <c:pt idx="31">
                  <c:v>-6047191</c:v>
                </c:pt>
                <c:pt idx="32">
                  <c:v>121271932</c:v>
                </c:pt>
                <c:pt idx="33">
                  <c:v>169152339</c:v>
                </c:pt>
                <c:pt idx="34">
                  <c:v>390886862</c:v>
                </c:pt>
                <c:pt idx="35">
                  <c:v>499887928</c:v>
                </c:pt>
                <c:pt idx="36">
                  <c:v>99200527</c:v>
                </c:pt>
                <c:pt idx="37">
                  <c:v>218705722</c:v>
                </c:pt>
                <c:pt idx="38">
                  <c:v>93569004</c:v>
                </c:pt>
                <c:pt idx="39">
                  <c:v>204200774</c:v>
                </c:pt>
                <c:pt idx="40">
                  <c:v>162084020</c:v>
                </c:pt>
                <c:pt idx="41">
                  <c:v>205057660</c:v>
                </c:pt>
                <c:pt idx="42">
                  <c:v>79144203</c:v>
                </c:pt>
                <c:pt idx="43">
                  <c:v>71517222</c:v>
                </c:pt>
                <c:pt idx="44">
                  <c:v>75548487</c:v>
                </c:pt>
                <c:pt idx="45">
                  <c:v>71628096</c:v>
                </c:pt>
                <c:pt idx="46">
                  <c:v>70978646</c:v>
                </c:pt>
                <c:pt idx="47">
                  <c:v>77492910</c:v>
                </c:pt>
                <c:pt idx="48">
                  <c:v>75897170</c:v>
                </c:pt>
                <c:pt idx="49">
                  <c:v>59686121</c:v>
                </c:pt>
                <c:pt idx="50">
                  <c:v>65363363</c:v>
                </c:pt>
                <c:pt idx="51">
                  <c:v>62810881</c:v>
                </c:pt>
                <c:pt idx="52">
                  <c:v>58137520</c:v>
                </c:pt>
                <c:pt idx="53">
                  <c:v>60888706</c:v>
                </c:pt>
                <c:pt idx="54">
                  <c:v>75666046</c:v>
                </c:pt>
                <c:pt idx="55">
                  <c:v>69578336</c:v>
                </c:pt>
                <c:pt idx="56">
                  <c:v>68548135</c:v>
                </c:pt>
                <c:pt idx="57">
                  <c:v>88234191</c:v>
                </c:pt>
                <c:pt idx="58">
                  <c:v>72636066</c:v>
                </c:pt>
                <c:pt idx="59">
                  <c:v>67241220</c:v>
                </c:pt>
                <c:pt idx="60">
                  <c:v>80937637</c:v>
                </c:pt>
                <c:pt idx="61">
                  <c:v>89221674</c:v>
                </c:pt>
                <c:pt idx="62">
                  <c:v>73746782</c:v>
                </c:pt>
                <c:pt idx="63">
                  <c:v>80919774</c:v>
                </c:pt>
                <c:pt idx="64">
                  <c:v>74430047</c:v>
                </c:pt>
                <c:pt idx="65">
                  <c:v>70685337</c:v>
                </c:pt>
                <c:pt idx="66">
                  <c:v>87986205</c:v>
                </c:pt>
                <c:pt idx="67">
                  <c:v>90928680</c:v>
                </c:pt>
                <c:pt idx="68">
                  <c:v>-15695394</c:v>
                </c:pt>
                <c:pt idx="69">
                  <c:v>-106508114</c:v>
                </c:pt>
                <c:pt idx="70">
                  <c:v>-228058833</c:v>
                </c:pt>
                <c:pt idx="71">
                  <c:v>55311300</c:v>
                </c:pt>
                <c:pt idx="72">
                  <c:v>58981744</c:v>
                </c:pt>
                <c:pt idx="73">
                  <c:v>58266440</c:v>
                </c:pt>
                <c:pt idx="74">
                  <c:v>45706370</c:v>
                </c:pt>
                <c:pt idx="75">
                  <c:v>81797774</c:v>
                </c:pt>
                <c:pt idx="76">
                  <c:v>162140606</c:v>
                </c:pt>
                <c:pt idx="77">
                  <c:v>245696142</c:v>
                </c:pt>
                <c:pt idx="78">
                  <c:v>361257543</c:v>
                </c:pt>
                <c:pt idx="79">
                  <c:v>113968387</c:v>
                </c:pt>
                <c:pt idx="80">
                  <c:v>57927532</c:v>
                </c:pt>
                <c:pt idx="81">
                  <c:v>46413453</c:v>
                </c:pt>
                <c:pt idx="82">
                  <c:v>42063409</c:v>
                </c:pt>
                <c:pt idx="83">
                  <c:v>43579588</c:v>
                </c:pt>
                <c:pt idx="84">
                  <c:v>37952649</c:v>
                </c:pt>
                <c:pt idx="85">
                  <c:v>42310792</c:v>
                </c:pt>
                <c:pt idx="86">
                  <c:v>50535908</c:v>
                </c:pt>
                <c:pt idx="87">
                  <c:v>50956061</c:v>
                </c:pt>
                <c:pt idx="88">
                  <c:v>46320463</c:v>
                </c:pt>
                <c:pt idx="89">
                  <c:v>61876983</c:v>
                </c:pt>
                <c:pt idx="90">
                  <c:v>58820222</c:v>
                </c:pt>
                <c:pt idx="91">
                  <c:v>53812620</c:v>
                </c:pt>
                <c:pt idx="92">
                  <c:v>49897893</c:v>
                </c:pt>
                <c:pt idx="93">
                  <c:v>35809491</c:v>
                </c:pt>
                <c:pt idx="94">
                  <c:v>37025962</c:v>
                </c:pt>
                <c:pt idx="95">
                  <c:v>45625283</c:v>
                </c:pt>
                <c:pt idx="96">
                  <c:v>59371912</c:v>
                </c:pt>
                <c:pt idx="97">
                  <c:v>48026081</c:v>
                </c:pt>
                <c:pt idx="98">
                  <c:v>55936528</c:v>
                </c:pt>
                <c:pt idx="99">
                  <c:v>66616749</c:v>
                </c:pt>
                <c:pt idx="100">
                  <c:v>-55400621</c:v>
                </c:pt>
                <c:pt idx="101">
                  <c:v>77183553</c:v>
                </c:pt>
                <c:pt idx="102">
                  <c:v>62894387</c:v>
                </c:pt>
                <c:pt idx="103">
                  <c:v>78041065</c:v>
                </c:pt>
                <c:pt idx="104">
                  <c:v>22918984</c:v>
                </c:pt>
                <c:pt idx="105">
                  <c:v>82338936</c:v>
                </c:pt>
                <c:pt idx="106">
                  <c:v>91707753</c:v>
                </c:pt>
                <c:pt idx="107">
                  <c:v>96935934</c:v>
                </c:pt>
                <c:pt idx="108">
                  <c:v>220932264</c:v>
                </c:pt>
                <c:pt idx="109">
                  <c:v>105002007</c:v>
                </c:pt>
                <c:pt idx="110">
                  <c:v>112357611</c:v>
                </c:pt>
                <c:pt idx="111">
                  <c:v>104126152</c:v>
                </c:pt>
                <c:pt idx="112">
                  <c:v>176489612</c:v>
                </c:pt>
                <c:pt idx="113">
                  <c:v>104679896</c:v>
                </c:pt>
                <c:pt idx="114">
                  <c:v>96090147</c:v>
                </c:pt>
                <c:pt idx="115">
                  <c:v>89696134</c:v>
                </c:pt>
                <c:pt idx="116">
                  <c:v>147218977</c:v>
                </c:pt>
                <c:pt idx="117">
                  <c:v>84289766</c:v>
                </c:pt>
                <c:pt idx="118">
                  <c:v>102637248</c:v>
                </c:pt>
                <c:pt idx="119">
                  <c:v>105467054</c:v>
                </c:pt>
                <c:pt idx="120">
                  <c:v>99247640</c:v>
                </c:pt>
                <c:pt idx="121">
                  <c:v>105839523</c:v>
                </c:pt>
                <c:pt idx="122">
                  <c:v>99466277</c:v>
                </c:pt>
                <c:pt idx="123">
                  <c:v>106559636</c:v>
                </c:pt>
                <c:pt idx="124">
                  <c:v>96748168</c:v>
                </c:pt>
                <c:pt idx="125">
                  <c:v>94517046</c:v>
                </c:pt>
                <c:pt idx="126">
                  <c:v>73824326</c:v>
                </c:pt>
                <c:pt idx="127">
                  <c:v>76321129</c:v>
                </c:pt>
                <c:pt idx="128">
                  <c:v>65977378</c:v>
                </c:pt>
                <c:pt idx="129">
                  <c:v>67151341</c:v>
                </c:pt>
                <c:pt idx="130">
                  <c:v>60317691</c:v>
                </c:pt>
                <c:pt idx="131">
                  <c:v>54716116</c:v>
                </c:pt>
                <c:pt idx="132">
                  <c:v>63179317</c:v>
                </c:pt>
                <c:pt idx="133">
                  <c:v>62746633</c:v>
                </c:pt>
                <c:pt idx="134">
                  <c:v>75035455</c:v>
                </c:pt>
                <c:pt idx="135">
                  <c:v>70097126</c:v>
                </c:pt>
                <c:pt idx="136">
                  <c:v>36151160</c:v>
                </c:pt>
                <c:pt idx="137">
                  <c:v>29505988</c:v>
                </c:pt>
                <c:pt idx="138">
                  <c:v>32387702</c:v>
                </c:pt>
                <c:pt idx="139">
                  <c:v>22837563</c:v>
                </c:pt>
                <c:pt idx="140">
                  <c:v>23773939</c:v>
                </c:pt>
                <c:pt idx="141">
                  <c:v>33657325</c:v>
                </c:pt>
                <c:pt idx="142">
                  <c:v>42356061</c:v>
                </c:pt>
                <c:pt idx="143">
                  <c:v>35745567</c:v>
                </c:pt>
                <c:pt idx="144">
                  <c:v>64081229</c:v>
                </c:pt>
                <c:pt idx="145">
                  <c:v>74530494</c:v>
                </c:pt>
                <c:pt idx="146">
                  <c:v>74646011</c:v>
                </c:pt>
                <c:pt idx="147">
                  <c:v>73697978</c:v>
                </c:pt>
                <c:pt idx="148">
                  <c:v>69668290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3528777"/>
        <c:axId val="981517553"/>
      </c:lineChart>
      <c:catAx>
        <c:axId val="4352877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1517553"/>
        <c:crosses val="autoZero"/>
        <c:auto val="1"/>
        <c:lblAlgn val="ctr"/>
        <c:lblOffset val="100"/>
        <c:noMultiLvlLbl val="0"/>
      </c:catAx>
      <c:valAx>
        <c:axId val="98151755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352877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Tycoon计算.xlsx]小槌岛!数据透视表31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小槌岛!$AB$3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小槌岛!$AB$4:$AB$153</c:f>
              <c:numCache>
                <c:formatCode>General</c:formatCode>
                <c:ptCount val="14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-125069105</c:v>
                </c:pt>
                <c:pt idx="6">
                  <c:v>-203718327</c:v>
                </c:pt>
                <c:pt idx="7">
                  <c:v>-110207012</c:v>
                </c:pt>
                <c:pt idx="8">
                  <c:v>-211595848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-220421363</c:v>
                </c:pt>
                <c:pt idx="13">
                  <c:v>-116719422</c:v>
                </c:pt>
                <c:pt idx="14">
                  <c:v>-182899163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-128507570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-230160621</c:v>
                </c:pt>
                <c:pt idx="32">
                  <c:v>-193948488</c:v>
                </c:pt>
                <c:pt idx="33">
                  <c:v>-194045121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-220129014</c:v>
                </c:pt>
                <c:pt idx="37">
                  <c:v>-189142466</c:v>
                </c:pt>
                <c:pt idx="38">
                  <c:v>-104542290</c:v>
                </c:pt>
                <c:pt idx="39">
                  <c:v>-137400361</c:v>
                </c:pt>
                <c:pt idx="40">
                  <c:v>-131109354</c:v>
                </c:pt>
                <c:pt idx="41">
                  <c:v>-222533860</c:v>
                </c:pt>
                <c:pt idx="42">
                  <c:v>-183904648</c:v>
                </c:pt>
                <c:pt idx="43">
                  <c:v>-111614935</c:v>
                </c:pt>
                <c:pt idx="44">
                  <c:v>-107382601</c:v>
                </c:pt>
                <c:pt idx="45">
                  <c:v>-105555115</c:v>
                </c:pt>
                <c:pt idx="46">
                  <c:v>-207353729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-237941508</c:v>
                </c:pt>
                <c:pt idx="50">
                  <c:v>-208376339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-163239610</c:v>
                </c:pt>
                <c:pt idx="54">
                  <c:v>-150508362</c:v>
                </c:pt>
                <c:pt idx="55">
                  <c:v>-251571822</c:v>
                </c:pt>
                <c:pt idx="56">
                  <c:v>-136304358</c:v>
                </c:pt>
                <c:pt idx="57">
                  <c:v>-203671844</c:v>
                </c:pt>
                <c:pt idx="58">
                  <c:v>-105972232</c:v>
                </c:pt>
                <c:pt idx="59">
                  <c:v>-206110940</c:v>
                </c:pt>
                <c:pt idx="60">
                  <c:v>-111632060</c:v>
                </c:pt>
                <c:pt idx="61">
                  <c:v>-106459073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-115293150</c:v>
                </c:pt>
                <c:pt idx="66">
                  <c:v>-211314507</c:v>
                </c:pt>
                <c:pt idx="67">
                  <c:v>-198272561</c:v>
                </c:pt>
                <c:pt idx="68">
                  <c:v>-123549868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-107074351</c:v>
                </c:pt>
                <c:pt idx="72">
                  <c:v>-187930256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-118943232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-232871271</c:v>
                </c:pt>
                <c:pt idx="79">
                  <c:v>-173427788</c:v>
                </c:pt>
                <c:pt idx="80">
                  <c:v>-135148418</c:v>
                </c:pt>
                <c:pt idx="81">
                  <c:v>-227278720</c:v>
                </c:pt>
                <c:pt idx="82">
                  <c:v>-108018675</c:v>
                </c:pt>
                <c:pt idx="83">
                  <c:v>-196392475</c:v>
                </c:pt>
                <c:pt idx="84">
                  <c:v>-153275278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-108763615</c:v>
                </c:pt>
                <c:pt idx="94">
                  <c:v>-208932903</c:v>
                </c:pt>
                <c:pt idx="95">
                  <c:v>-117191583</c:v>
                </c:pt>
                <c:pt idx="96">
                  <c:v>-108733033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-112483420</c:v>
                </c:pt>
                <c:pt idx="101">
                  <c:v>-200955156</c:v>
                </c:pt>
                <c:pt idx="102">
                  <c:v>-110679173</c:v>
                </c:pt>
                <c:pt idx="103">
                  <c:v>-163144199</c:v>
                </c:pt>
                <c:pt idx="104">
                  <c:v>-197862784</c:v>
                </c:pt>
                <c:pt idx="105">
                  <c:v>-119452090</c:v>
                </c:pt>
                <c:pt idx="106">
                  <c:v>-112214312</c:v>
                </c:pt>
                <c:pt idx="107">
                  <c:v>-131017612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-91870980</c:v>
                </c:pt>
                <c:pt idx="111">
                  <c:v>-128291060</c:v>
                </c:pt>
                <c:pt idx="112">
                  <c:v>-123284431</c:v>
                </c:pt>
                <c:pt idx="113">
                  <c:v>-225693431</c:v>
                </c:pt>
                <c:pt idx="114">
                  <c:v>-167616283</c:v>
                </c:pt>
                <c:pt idx="115">
                  <c:v>-162302625</c:v>
                </c:pt>
                <c:pt idx="116">
                  <c:v>-138964857</c:v>
                </c:pt>
                <c:pt idx="117">
                  <c:v>-213908952</c:v>
                </c:pt>
                <c:pt idx="118">
                  <c:v>-132293429</c:v>
                </c:pt>
                <c:pt idx="119">
                  <c:v>-222756486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-132222481</c:v>
                </c:pt>
                <c:pt idx="125">
                  <c:v>-200080477</c:v>
                </c:pt>
                <c:pt idx="126">
                  <c:v>-112741518</c:v>
                </c:pt>
                <c:pt idx="127">
                  <c:v>-121125452</c:v>
                </c:pt>
                <c:pt idx="128">
                  <c:v>-181630687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-174156827</c:v>
                </c:pt>
                <c:pt idx="134">
                  <c:v>-114944533</c:v>
                </c:pt>
                <c:pt idx="135">
                  <c:v>-184705798</c:v>
                </c:pt>
                <c:pt idx="136">
                  <c:v>-328315367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-119727314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-125220784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-114235067</c:v>
                </c:pt>
                <c:pt idx="147">
                  <c:v>-198504276</c:v>
                </c:pt>
                <c:pt idx="148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小槌岛!$AC$3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小槌岛!$AC$4:$AC$153</c:f>
              <c:numCache>
                <c:formatCode>General</c:formatCode>
                <c:ptCount val="149"/>
                <c:pt idx="1">
                  <c:v>-84424031</c:v>
                </c:pt>
                <c:pt idx="2">
                  <c:v>-136909852</c:v>
                </c:pt>
                <c:pt idx="3">
                  <c:v>-222071662</c:v>
                </c:pt>
                <c:pt idx="4">
                  <c:v>-179371404</c:v>
                </c:pt>
                <c:pt idx="5">
                  <c:v>478551245</c:v>
                </c:pt>
                <c:pt idx="6">
                  <c:v>512109879</c:v>
                </c:pt>
                <c:pt idx="7">
                  <c:v>9482998</c:v>
                </c:pt>
                <c:pt idx="8">
                  <c:v>-2832382</c:v>
                </c:pt>
                <c:pt idx="9">
                  <c:v>-2093232</c:v>
                </c:pt>
                <c:pt idx="10">
                  <c:v>2540122</c:v>
                </c:pt>
                <c:pt idx="11">
                  <c:v>16067602</c:v>
                </c:pt>
                <c:pt idx="12">
                  <c:v>33774170</c:v>
                </c:pt>
                <c:pt idx="13">
                  <c:v>3522639</c:v>
                </c:pt>
                <c:pt idx="14">
                  <c:v>14891454</c:v>
                </c:pt>
                <c:pt idx="15">
                  <c:v>15830551</c:v>
                </c:pt>
                <c:pt idx="16">
                  <c:v>5730397</c:v>
                </c:pt>
                <c:pt idx="17">
                  <c:v>19292204</c:v>
                </c:pt>
                <c:pt idx="18">
                  <c:v>-2063640</c:v>
                </c:pt>
                <c:pt idx="19">
                  <c:v>15083762</c:v>
                </c:pt>
                <c:pt idx="20">
                  <c:v>3454347</c:v>
                </c:pt>
                <c:pt idx="21">
                  <c:v>10371856</c:v>
                </c:pt>
                <c:pt idx="22">
                  <c:v>14659398</c:v>
                </c:pt>
                <c:pt idx="23">
                  <c:v>13279288</c:v>
                </c:pt>
                <c:pt idx="24">
                  <c:v>10044596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24779647</c:v>
                </c:pt>
                <c:pt idx="32">
                  <c:v>#N/A</c:v>
                </c:pt>
                <c:pt idx="33">
                  <c:v>#N/A</c:v>
                </c:pt>
                <c:pt idx="34">
                  <c:v>128730912</c:v>
                </c:pt>
                <c:pt idx="35">
                  <c:v>19051467</c:v>
                </c:pt>
                <c:pt idx="36">
                  <c:v>26574962</c:v>
                </c:pt>
                <c:pt idx="37">
                  <c:v>13059249</c:v>
                </c:pt>
                <c:pt idx="38">
                  <c:v>9945241</c:v>
                </c:pt>
                <c:pt idx="39">
                  <c:v>6821990</c:v>
                </c:pt>
                <c:pt idx="40">
                  <c:v>5861497</c:v>
                </c:pt>
                <c:pt idx="41">
                  <c:v>7413501</c:v>
                </c:pt>
                <c:pt idx="42">
                  <c:v>16970833</c:v>
                </c:pt>
                <c:pt idx="43">
                  <c:v>-686313</c:v>
                </c:pt>
                <c:pt idx="44">
                  <c:v>9038043</c:v>
                </c:pt>
                <c:pt idx="45">
                  <c:v>-760740</c:v>
                </c:pt>
                <c:pt idx="46">
                  <c:v>8256921</c:v>
                </c:pt>
                <c:pt idx="47">
                  <c:v>20266178</c:v>
                </c:pt>
                <c:pt idx="48">
                  <c:v>927790</c:v>
                </c:pt>
                <c:pt idx="49">
                  <c:v>21026465</c:v>
                </c:pt>
                <c:pt idx="50">
                  <c:v>27142859</c:v>
                </c:pt>
                <c:pt idx="51">
                  <c:v>10805492</c:v>
                </c:pt>
                <c:pt idx="52">
                  <c:v>1684409</c:v>
                </c:pt>
                <c:pt idx="53">
                  <c:v>16628484</c:v>
                </c:pt>
                <c:pt idx="54">
                  <c:v>27528114</c:v>
                </c:pt>
                <c:pt idx="55">
                  <c:v>29925627</c:v>
                </c:pt>
                <c:pt idx="56">
                  <c:v>19243902</c:v>
                </c:pt>
                <c:pt idx="57">
                  <c:v>26975686</c:v>
                </c:pt>
                <c:pt idx="58">
                  <c:v>8786206</c:v>
                </c:pt>
                <c:pt idx="59">
                  <c:v>13531155</c:v>
                </c:pt>
                <c:pt idx="60">
                  <c:v>11312266</c:v>
                </c:pt>
                <c:pt idx="61">
                  <c:v>14565450</c:v>
                </c:pt>
                <c:pt idx="62">
                  <c:v>10106629</c:v>
                </c:pt>
                <c:pt idx="63">
                  <c:v>14614584</c:v>
                </c:pt>
                <c:pt idx="64">
                  <c:v>17091540</c:v>
                </c:pt>
                <c:pt idx="65">
                  <c:v>10969145</c:v>
                </c:pt>
                <c:pt idx="66">
                  <c:v>22723241</c:v>
                </c:pt>
                <c:pt idx="67">
                  <c:v>11875575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342105262</c:v>
                </c:pt>
                <c:pt idx="73">
                  <c:v>48979361</c:v>
                </c:pt>
                <c:pt idx="74">
                  <c:v>515908</c:v>
                </c:pt>
                <c:pt idx="75">
                  <c:v>19399143</c:v>
                </c:pt>
                <c:pt idx="76">
                  <c:v>7692306</c:v>
                </c:pt>
                <c:pt idx="77">
                  <c:v>11545266</c:v>
                </c:pt>
                <c:pt idx="78">
                  <c:v>19651767</c:v>
                </c:pt>
                <c:pt idx="79">
                  <c:v>14958839</c:v>
                </c:pt>
                <c:pt idx="80">
                  <c:v>5654358</c:v>
                </c:pt>
                <c:pt idx="81">
                  <c:v>20974556</c:v>
                </c:pt>
                <c:pt idx="82">
                  <c:v>-199822</c:v>
                </c:pt>
                <c:pt idx="83">
                  <c:v>10728329</c:v>
                </c:pt>
                <c:pt idx="84">
                  <c:v>10177722</c:v>
                </c:pt>
                <c:pt idx="85">
                  <c:v>-1587989</c:v>
                </c:pt>
                <c:pt idx="86">
                  <c:v>3902582</c:v>
                </c:pt>
                <c:pt idx="87">
                  <c:v>19946793</c:v>
                </c:pt>
                <c:pt idx="88">
                  <c:v>20103168</c:v>
                </c:pt>
                <c:pt idx="89">
                  <c:v>10241271</c:v>
                </c:pt>
                <c:pt idx="90">
                  <c:v>421163</c:v>
                </c:pt>
                <c:pt idx="91">
                  <c:v>8941859</c:v>
                </c:pt>
                <c:pt idx="92">
                  <c:v>17767688</c:v>
                </c:pt>
                <c:pt idx="93">
                  <c:v>10088559</c:v>
                </c:pt>
                <c:pt idx="94">
                  <c:v>14626592</c:v>
                </c:pt>
                <c:pt idx="95">
                  <c:v>4497546</c:v>
                </c:pt>
                <c:pt idx="96">
                  <c:v>6769263</c:v>
                </c:pt>
                <c:pt idx="97">
                  <c:v>10355690</c:v>
                </c:pt>
                <c:pt idx="98">
                  <c:v>793256</c:v>
                </c:pt>
                <c:pt idx="99">
                  <c:v>12933693</c:v>
                </c:pt>
                <c:pt idx="100">
                  <c:v>-112483420</c:v>
                </c:pt>
                <c:pt idx="101">
                  <c:v>36435779</c:v>
                </c:pt>
                <c:pt idx="102">
                  <c:v>2323412</c:v>
                </c:pt>
                <c:pt idx="103">
                  <c:v>13002424</c:v>
                </c:pt>
                <c:pt idx="104">
                  <c:v>-34200687</c:v>
                </c:pt>
                <c:pt idx="105">
                  <c:v>7852478</c:v>
                </c:pt>
                <c:pt idx="106">
                  <c:v>9095651</c:v>
                </c:pt>
                <c:pt idx="107">
                  <c:v>18952203</c:v>
                </c:pt>
                <c:pt idx="108">
                  <c:v>27812474</c:v>
                </c:pt>
                <c:pt idx="109">
                  <c:v>3244833</c:v>
                </c:pt>
                <c:pt idx="110">
                  <c:v>10404847</c:v>
                </c:pt>
                <c:pt idx="111">
                  <c:v>10799737</c:v>
                </c:pt>
                <c:pt idx="112">
                  <c:v>15027657</c:v>
                </c:pt>
                <c:pt idx="113">
                  <c:v>23725495</c:v>
                </c:pt>
                <c:pt idx="114">
                  <c:v>11485574</c:v>
                </c:pt>
                <c:pt idx="115">
                  <c:v>5557772</c:v>
                </c:pt>
                <c:pt idx="116">
                  <c:v>4597029</c:v>
                </c:pt>
                <c:pt idx="117">
                  <c:v>14604360</c:v>
                </c:pt>
                <c:pt idx="118">
                  <c:v>745962</c:v>
                </c:pt>
                <c:pt idx="119">
                  <c:v>6280711</c:v>
                </c:pt>
                <c:pt idx="120">
                  <c:v>14971354</c:v>
                </c:pt>
                <c:pt idx="121">
                  <c:v>3412795</c:v>
                </c:pt>
                <c:pt idx="122">
                  <c:v>10841688</c:v>
                </c:pt>
                <c:pt idx="123">
                  <c:v>20631070</c:v>
                </c:pt>
                <c:pt idx="124">
                  <c:v>16284428</c:v>
                </c:pt>
                <c:pt idx="125">
                  <c:v>18209404</c:v>
                </c:pt>
                <c:pt idx="126">
                  <c:v>9986434</c:v>
                </c:pt>
                <c:pt idx="127">
                  <c:v>-416239</c:v>
                </c:pt>
                <c:pt idx="128">
                  <c:v>6415251</c:v>
                </c:pt>
                <c:pt idx="129">
                  <c:v>-2525445</c:v>
                </c:pt>
                <c:pt idx="130">
                  <c:v>2222977</c:v>
                </c:pt>
                <c:pt idx="131">
                  <c:v>17882050</c:v>
                </c:pt>
                <c:pt idx="132">
                  <c:v>17036739</c:v>
                </c:pt>
                <c:pt idx="133">
                  <c:v>5531285</c:v>
                </c:pt>
                <c:pt idx="134">
                  <c:v>12960846</c:v>
                </c:pt>
                <c:pt idx="135">
                  <c:v>3911399</c:v>
                </c:pt>
                <c:pt idx="136">
                  <c:v>-20284931</c:v>
                </c:pt>
                <c:pt idx="137">
                  <c:v>102075657</c:v>
                </c:pt>
                <c:pt idx="138">
                  <c:v>7073846</c:v>
                </c:pt>
                <c:pt idx="139">
                  <c:v>10620409</c:v>
                </c:pt>
                <c:pt idx="140">
                  <c:v>-1007706</c:v>
                </c:pt>
                <c:pt idx="141">
                  <c:v>-2934021</c:v>
                </c:pt>
                <c:pt idx="142">
                  <c:v>#N/A</c:v>
                </c:pt>
                <c:pt idx="143">
                  <c:v>6570453</c:v>
                </c:pt>
                <c:pt idx="144">
                  <c:v>11702427</c:v>
                </c:pt>
                <c:pt idx="145">
                  <c:v>8666335</c:v>
                </c:pt>
                <c:pt idx="146">
                  <c:v>1353692</c:v>
                </c:pt>
                <c:pt idx="147">
                  <c:v>2591591</c:v>
                </c:pt>
                <c:pt idx="148">
                  <c:v>19788254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小槌岛!$AD$3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小槌岛!$AA$4:$AA$153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小槌岛!$AD$4:$AD$153</c:f>
              <c:numCache>
                <c:formatCode>General</c:formatCode>
                <c:ptCount val="149"/>
                <c:pt idx="1">
                  <c:v>-84424031</c:v>
                </c:pt>
                <c:pt idx="2">
                  <c:v>-221333883</c:v>
                </c:pt>
                <c:pt idx="3">
                  <c:v>-306441693</c:v>
                </c:pt>
                <c:pt idx="4">
                  <c:v>-400705287</c:v>
                </c:pt>
                <c:pt idx="5">
                  <c:v>77845958</c:v>
                </c:pt>
                <c:pt idx="6">
                  <c:v>86514561</c:v>
                </c:pt>
                <c:pt idx="7">
                  <c:v>18209640</c:v>
                </c:pt>
                <c:pt idx="8">
                  <c:v>83682179</c:v>
                </c:pt>
                <c:pt idx="9">
                  <c:v>166012978</c:v>
                </c:pt>
                <c:pt idx="10">
                  <c:v>307556184</c:v>
                </c:pt>
                <c:pt idx="11">
                  <c:v>409731596</c:v>
                </c:pt>
                <c:pt idx="12">
                  <c:v>545591789</c:v>
                </c:pt>
                <c:pt idx="13">
                  <c:v>45673152</c:v>
                </c:pt>
                <c:pt idx="14">
                  <c:v>48373364</c:v>
                </c:pt>
                <c:pt idx="15">
                  <c:v>64805902</c:v>
                </c:pt>
                <c:pt idx="16">
                  <c:v>72766594</c:v>
                </c:pt>
                <c:pt idx="17">
                  <c:v>87613931</c:v>
                </c:pt>
                <c:pt idx="18">
                  <c:v>80916937</c:v>
                </c:pt>
                <c:pt idx="19">
                  <c:v>79933097</c:v>
                </c:pt>
                <c:pt idx="20">
                  <c:v>65680876</c:v>
                </c:pt>
                <c:pt idx="21">
                  <c:v>69075746</c:v>
                </c:pt>
                <c:pt idx="22">
                  <c:v>65448820</c:v>
                </c:pt>
                <c:pt idx="23">
                  <c:v>63705359</c:v>
                </c:pt>
                <c:pt idx="24">
                  <c:v>59657355</c:v>
                </c:pt>
                <c:pt idx="25">
                  <c:v>-52888064</c:v>
                </c:pt>
                <c:pt idx="26">
                  <c:v>-190622291</c:v>
                </c:pt>
                <c:pt idx="27">
                  <c:v>-300854033</c:v>
                </c:pt>
                <c:pt idx="28">
                  <c:v>19961716</c:v>
                </c:pt>
                <c:pt idx="29">
                  <c:v>-103094187</c:v>
                </c:pt>
                <c:pt idx="30">
                  <c:v>16653482</c:v>
                </c:pt>
                <c:pt idx="31">
                  <c:v>-99335717</c:v>
                </c:pt>
                <c:pt idx="32">
                  <c:v>8244302</c:v>
                </c:pt>
                <c:pt idx="33">
                  <c:v>56123485</c:v>
                </c:pt>
                <c:pt idx="34">
                  <c:v>273757851</c:v>
                </c:pt>
                <c:pt idx="35">
                  <c:v>387957298</c:v>
                </c:pt>
                <c:pt idx="36">
                  <c:v>71210697</c:v>
                </c:pt>
                <c:pt idx="37">
                  <c:v>182884845</c:v>
                </c:pt>
                <c:pt idx="38">
                  <c:v>75340528</c:v>
                </c:pt>
                <c:pt idx="39">
                  <c:v>182148276</c:v>
                </c:pt>
                <c:pt idx="40">
                  <c:v>149862406</c:v>
                </c:pt>
                <c:pt idx="41">
                  <c:v>182298207</c:v>
                </c:pt>
                <c:pt idx="42">
                  <c:v>68986124</c:v>
                </c:pt>
                <c:pt idx="43">
                  <c:v>49248344</c:v>
                </c:pt>
                <c:pt idx="44">
                  <c:v>50762892</c:v>
                </c:pt>
                <c:pt idx="45">
                  <c:v>37245310</c:v>
                </c:pt>
                <c:pt idx="46">
                  <c:v>43290554</c:v>
                </c:pt>
                <c:pt idx="47">
                  <c:v>59707159</c:v>
                </c:pt>
                <c:pt idx="48">
                  <c:v>54773452</c:v>
                </c:pt>
                <c:pt idx="49">
                  <c:v>65809639</c:v>
                </c:pt>
                <c:pt idx="50">
                  <c:v>66298921</c:v>
                </c:pt>
                <c:pt idx="51">
                  <c:v>63267890</c:v>
                </c:pt>
                <c:pt idx="52">
                  <c:v>62039465</c:v>
                </c:pt>
                <c:pt idx="53">
                  <c:v>77903890</c:v>
                </c:pt>
                <c:pt idx="54">
                  <c:v>96414343</c:v>
                </c:pt>
                <c:pt idx="55">
                  <c:v>78545678</c:v>
                </c:pt>
                <c:pt idx="56">
                  <c:v>94788233</c:v>
                </c:pt>
                <c:pt idx="57">
                  <c:v>84494899</c:v>
                </c:pt>
                <c:pt idx="58">
                  <c:v>86236921</c:v>
                </c:pt>
                <c:pt idx="59">
                  <c:v>87060952</c:v>
                </c:pt>
                <c:pt idx="60">
                  <c:v>96848419</c:v>
                </c:pt>
                <c:pt idx="61">
                  <c:v>96310184</c:v>
                </c:pt>
                <c:pt idx="62">
                  <c:v>78888699</c:v>
                </c:pt>
                <c:pt idx="63">
                  <c:v>91105770</c:v>
                </c:pt>
                <c:pt idx="64">
                  <c:v>76412381</c:v>
                </c:pt>
                <c:pt idx="65">
                  <c:v>77576185</c:v>
                </c:pt>
                <c:pt idx="66">
                  <c:v>80544075</c:v>
                </c:pt>
                <c:pt idx="67">
                  <c:v>71036150</c:v>
                </c:pt>
                <c:pt idx="68">
                  <c:v>-35729552</c:v>
                </c:pt>
                <c:pt idx="69">
                  <c:v>-125083748</c:v>
                </c:pt>
                <c:pt idx="70">
                  <c:v>-252293890</c:v>
                </c:pt>
                <c:pt idx="71">
                  <c:v>71276632</c:v>
                </c:pt>
                <c:pt idx="72">
                  <c:v>72719832</c:v>
                </c:pt>
                <c:pt idx="73">
                  <c:v>61241356</c:v>
                </c:pt>
                <c:pt idx="74">
                  <c:v>50003168</c:v>
                </c:pt>
                <c:pt idx="75">
                  <c:v>108900649</c:v>
                </c:pt>
                <c:pt idx="76">
                  <c:v>177311029</c:v>
                </c:pt>
                <c:pt idx="77">
                  <c:v>263645041</c:v>
                </c:pt>
                <c:pt idx="78">
                  <c:v>388855055</c:v>
                </c:pt>
                <c:pt idx="79">
                  <c:v>103090823</c:v>
                </c:pt>
                <c:pt idx="80">
                  <c:v>59256489</c:v>
                </c:pt>
                <c:pt idx="81">
                  <c:v>75086018</c:v>
                </c:pt>
                <c:pt idx="82">
                  <c:v>74370288</c:v>
                </c:pt>
                <c:pt idx="83">
                  <c:v>65899296</c:v>
                </c:pt>
                <c:pt idx="84">
                  <c:v>62985437</c:v>
                </c:pt>
                <c:pt idx="85">
                  <c:v>49852182</c:v>
                </c:pt>
                <c:pt idx="86">
                  <c:v>44475527</c:v>
                </c:pt>
                <c:pt idx="87">
                  <c:v>56343264</c:v>
                </c:pt>
                <c:pt idx="88">
                  <c:v>53078817</c:v>
                </c:pt>
                <c:pt idx="89">
                  <c:v>47999890</c:v>
                </c:pt>
                <c:pt idx="90">
                  <c:v>41778392</c:v>
                </c:pt>
                <c:pt idx="91">
                  <c:v>41918843</c:v>
                </c:pt>
                <c:pt idx="92">
                  <c:v>53109900</c:v>
                </c:pt>
                <c:pt idx="93">
                  <c:v>63283320</c:v>
                </c:pt>
                <c:pt idx="94">
                  <c:v>65587817</c:v>
                </c:pt>
                <c:pt idx="95">
                  <c:v>52372106</c:v>
                </c:pt>
                <c:pt idx="96">
                  <c:v>57903204</c:v>
                </c:pt>
                <c:pt idx="97">
                  <c:v>54416137</c:v>
                </c:pt>
                <c:pt idx="98">
                  <c:v>52360295</c:v>
                </c:pt>
                <c:pt idx="99">
                  <c:v>59300415</c:v>
                </c:pt>
                <c:pt idx="100">
                  <c:v>-65750376</c:v>
                </c:pt>
                <c:pt idx="101">
                  <c:v>64983864</c:v>
                </c:pt>
                <c:pt idx="102">
                  <c:v>63838811</c:v>
                </c:pt>
                <c:pt idx="103">
                  <c:v>65901434</c:v>
                </c:pt>
                <c:pt idx="104">
                  <c:v>16150001</c:v>
                </c:pt>
                <c:pt idx="105">
                  <c:v>68178162</c:v>
                </c:pt>
                <c:pt idx="106">
                  <c:v>80265146</c:v>
                </c:pt>
                <c:pt idx="107">
                  <c:v>81794520</c:v>
                </c:pt>
                <c:pt idx="108">
                  <c:v>208420603</c:v>
                </c:pt>
                <c:pt idx="109">
                  <c:v>70842637</c:v>
                </c:pt>
                <c:pt idx="110">
                  <c:v>82958042</c:v>
                </c:pt>
                <c:pt idx="111">
                  <c:v>77028579</c:v>
                </c:pt>
                <c:pt idx="112">
                  <c:v>142986123</c:v>
                </c:pt>
                <c:pt idx="113">
                  <c:v>89117007</c:v>
                </c:pt>
                <c:pt idx="114">
                  <c:v>82809092</c:v>
                </c:pt>
                <c:pt idx="115">
                  <c:v>71909317</c:v>
                </c:pt>
                <c:pt idx="116">
                  <c:v>109113836</c:v>
                </c:pt>
                <c:pt idx="117">
                  <c:v>64882913</c:v>
                </c:pt>
                <c:pt idx="118">
                  <c:v>53224652</c:v>
                </c:pt>
                <c:pt idx="119">
                  <c:v>50168338</c:v>
                </c:pt>
                <c:pt idx="120">
                  <c:v>50112035</c:v>
                </c:pt>
                <c:pt idx="121">
                  <c:v>44826992</c:v>
                </c:pt>
                <c:pt idx="122">
                  <c:v>45908170</c:v>
                </c:pt>
                <c:pt idx="123">
                  <c:v>59900290</c:v>
                </c:pt>
                <c:pt idx="124">
                  <c:v>71587689</c:v>
                </c:pt>
                <c:pt idx="125">
                  <c:v>69720794</c:v>
                </c:pt>
                <c:pt idx="126">
                  <c:v>78961266</c:v>
                </c:pt>
                <c:pt idx="127">
                  <c:v>69916772</c:v>
                </c:pt>
                <c:pt idx="128">
                  <c:v>64870414</c:v>
                </c:pt>
                <c:pt idx="129">
                  <c:v>58932174</c:v>
                </c:pt>
                <c:pt idx="130">
                  <c:v>53617925</c:v>
                </c:pt>
                <c:pt idx="131">
                  <c:v>54716116</c:v>
                </c:pt>
                <c:pt idx="132">
                  <c:v>43801837</c:v>
                </c:pt>
                <c:pt idx="133">
                  <c:v>41453070</c:v>
                </c:pt>
                <c:pt idx="134">
                  <c:v>45012409</c:v>
                </c:pt>
                <c:pt idx="135">
                  <c:v>49340047</c:v>
                </c:pt>
                <c:pt idx="136">
                  <c:v>18312227</c:v>
                </c:pt>
                <c:pt idx="137">
                  <c:v>25597515</c:v>
                </c:pt>
                <c:pt idx="138">
                  <c:v>27922939</c:v>
                </c:pt>
                <c:pt idx="139">
                  <c:v>16366671</c:v>
                </c:pt>
                <c:pt idx="140">
                  <c:v>16204276</c:v>
                </c:pt>
                <c:pt idx="141">
                  <c:v>7901365</c:v>
                </c:pt>
                <c:pt idx="142">
                  <c:v>16025972</c:v>
                </c:pt>
                <c:pt idx="143">
                  <c:v>18685026</c:v>
                </c:pt>
                <c:pt idx="144">
                  <c:v>50535463</c:v>
                </c:pt>
                <c:pt idx="145">
                  <c:v>54441955</c:v>
                </c:pt>
                <c:pt idx="146">
                  <c:v>48721801</c:v>
                </c:pt>
                <c:pt idx="147">
                  <c:v>43532918</c:v>
                </c:pt>
                <c:pt idx="148">
                  <c:v>64328878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742713571"/>
        <c:axId val="623532382"/>
      </c:lineChart>
      <c:catAx>
        <c:axId val="7427135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532382"/>
        <c:crosses val="autoZero"/>
        <c:auto val="1"/>
        <c:lblAlgn val="ctr"/>
        <c:lblOffset val="100"/>
        <c:noMultiLvlLbl val="0"/>
      </c:catAx>
      <c:valAx>
        <c:axId val="62353238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427135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Tycoon计算.xlsx]高岛!数据透视表33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高岛!$AB$3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高岛!$AB$4:$AB$153</c:f>
              <c:numCache>
                <c:formatCode>General</c:formatCode>
                <c:ptCount val="14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-125067882</c:v>
                </c:pt>
                <c:pt idx="6">
                  <c:v>-203717104</c:v>
                </c:pt>
                <c:pt idx="7">
                  <c:v>-110207012</c:v>
                </c:pt>
                <c:pt idx="8">
                  <c:v>-211597071</c:v>
                </c:pt>
                <c:pt idx="9">
                  <c:v>-114429559</c:v>
                </c:pt>
                <c:pt idx="10">
                  <c:v>-199095787</c:v>
                </c:pt>
                <c:pt idx="11">
                  <c:v>-113102368</c:v>
                </c:pt>
                <c:pt idx="12">
                  <c:v>-220422586</c:v>
                </c:pt>
                <c:pt idx="13">
                  <c:v>-116720645</c:v>
                </c:pt>
                <c:pt idx="14">
                  <c:v>-182900386</c:v>
                </c:pt>
                <c:pt idx="15">
                  <c:v>-106231555</c:v>
                </c:pt>
                <c:pt idx="16">
                  <c:v>-130825567</c:v>
                </c:pt>
                <c:pt idx="17">
                  <c:v>-165270151</c:v>
                </c:pt>
                <c:pt idx="18">
                  <c:v>-128508793</c:v>
                </c:pt>
                <c:pt idx="19">
                  <c:v>-105145337</c:v>
                </c:pt>
                <c:pt idx="20">
                  <c:v>-105556338</c:v>
                </c:pt>
                <c:pt idx="21">
                  <c:v>-209836860</c:v>
                </c:pt>
                <c:pt idx="22">
                  <c:v>-194978436</c:v>
                </c:pt>
                <c:pt idx="23">
                  <c:v>-155525999</c:v>
                </c:pt>
                <c:pt idx="24">
                  <c:v>-116720644</c:v>
                </c:pt>
                <c:pt idx="25">
                  <c:v>-156855637</c:v>
                </c:pt>
                <c:pt idx="26">
                  <c:v>-117273539</c:v>
                </c:pt>
                <c:pt idx="27">
                  <c:v>-184051434</c:v>
                </c:pt>
                <c:pt idx="28">
                  <c:v>-180348754</c:v>
                </c:pt>
                <c:pt idx="29">
                  <c:v>-116138394</c:v>
                </c:pt>
                <c:pt idx="30">
                  <c:v>-127450710</c:v>
                </c:pt>
                <c:pt idx="31">
                  <c:v>-230161844</c:v>
                </c:pt>
                <c:pt idx="32">
                  <c:v>-193949711</c:v>
                </c:pt>
                <c:pt idx="33">
                  <c:v>-194042674</c:v>
                </c:pt>
                <c:pt idx="34">
                  <c:v>-127549791</c:v>
                </c:pt>
                <c:pt idx="35">
                  <c:v>-119513251</c:v>
                </c:pt>
                <c:pt idx="36">
                  <c:v>-220127790</c:v>
                </c:pt>
                <c:pt idx="37">
                  <c:v>-189141242</c:v>
                </c:pt>
                <c:pt idx="38">
                  <c:v>-104541067</c:v>
                </c:pt>
                <c:pt idx="39">
                  <c:v>-137400361</c:v>
                </c:pt>
                <c:pt idx="40">
                  <c:v>-131108131</c:v>
                </c:pt>
                <c:pt idx="41">
                  <c:v>-222532637</c:v>
                </c:pt>
                <c:pt idx="42">
                  <c:v>-183905871</c:v>
                </c:pt>
                <c:pt idx="43">
                  <c:v>-111614935</c:v>
                </c:pt>
                <c:pt idx="44">
                  <c:v>-107383825</c:v>
                </c:pt>
                <c:pt idx="45">
                  <c:v>-105555115</c:v>
                </c:pt>
                <c:pt idx="46">
                  <c:v>-207354952</c:v>
                </c:pt>
                <c:pt idx="47">
                  <c:v>-111995356</c:v>
                </c:pt>
                <c:pt idx="48">
                  <c:v>-131828606</c:v>
                </c:pt>
                <c:pt idx="49">
                  <c:v>-237942732</c:v>
                </c:pt>
                <c:pt idx="50">
                  <c:v>-208377563</c:v>
                </c:pt>
                <c:pt idx="51">
                  <c:v>-173431459</c:v>
                </c:pt>
                <c:pt idx="52">
                  <c:v>-114156781</c:v>
                </c:pt>
                <c:pt idx="53">
                  <c:v>-163238387</c:v>
                </c:pt>
                <c:pt idx="54">
                  <c:v>-150507139</c:v>
                </c:pt>
                <c:pt idx="55">
                  <c:v>-251571822</c:v>
                </c:pt>
                <c:pt idx="56">
                  <c:v>-136305581</c:v>
                </c:pt>
                <c:pt idx="57">
                  <c:v>-203670621</c:v>
                </c:pt>
                <c:pt idx="58">
                  <c:v>-105971009</c:v>
                </c:pt>
                <c:pt idx="59">
                  <c:v>-206109717</c:v>
                </c:pt>
                <c:pt idx="60">
                  <c:v>-111633283</c:v>
                </c:pt>
                <c:pt idx="61">
                  <c:v>-106457850</c:v>
                </c:pt>
                <c:pt idx="62">
                  <c:v>-104893355</c:v>
                </c:pt>
                <c:pt idx="63">
                  <c:v>-109550144</c:v>
                </c:pt>
                <c:pt idx="64">
                  <c:v>-208882750</c:v>
                </c:pt>
                <c:pt idx="65">
                  <c:v>-115294374</c:v>
                </c:pt>
                <c:pt idx="66">
                  <c:v>-211314508</c:v>
                </c:pt>
                <c:pt idx="67">
                  <c:v>-198271338</c:v>
                </c:pt>
                <c:pt idx="68">
                  <c:v>-123552314</c:v>
                </c:pt>
                <c:pt idx="69">
                  <c:v>-135506820</c:v>
                </c:pt>
                <c:pt idx="70">
                  <c:v>-117103513</c:v>
                </c:pt>
                <c:pt idx="71">
                  <c:v>-107075575</c:v>
                </c:pt>
                <c:pt idx="72">
                  <c:v>-187932703</c:v>
                </c:pt>
                <c:pt idx="73">
                  <c:v>-136019349</c:v>
                </c:pt>
                <c:pt idx="74">
                  <c:v>-104004075</c:v>
                </c:pt>
                <c:pt idx="75">
                  <c:v>-118944455</c:v>
                </c:pt>
                <c:pt idx="76">
                  <c:v>-106839494</c:v>
                </c:pt>
                <c:pt idx="77">
                  <c:v>-128916125</c:v>
                </c:pt>
                <c:pt idx="78">
                  <c:v>-232872495</c:v>
                </c:pt>
                <c:pt idx="79">
                  <c:v>-173429012</c:v>
                </c:pt>
                <c:pt idx="80">
                  <c:v>-135149642</c:v>
                </c:pt>
                <c:pt idx="81">
                  <c:v>-227279944</c:v>
                </c:pt>
                <c:pt idx="82">
                  <c:v>-108018675</c:v>
                </c:pt>
                <c:pt idx="83">
                  <c:v>-196393698</c:v>
                </c:pt>
                <c:pt idx="84">
                  <c:v>-153276502</c:v>
                </c:pt>
                <c:pt idx="85">
                  <c:v>-128565061</c:v>
                </c:pt>
                <c:pt idx="86">
                  <c:v>-120387851</c:v>
                </c:pt>
                <c:pt idx="87">
                  <c:v>-166234046</c:v>
                </c:pt>
                <c:pt idx="88">
                  <c:v>-195449375</c:v>
                </c:pt>
                <c:pt idx="89">
                  <c:v>-149279028</c:v>
                </c:pt>
                <c:pt idx="90">
                  <c:v>-88410497</c:v>
                </c:pt>
                <c:pt idx="91">
                  <c:v>-131111800</c:v>
                </c:pt>
                <c:pt idx="92">
                  <c:v>-179326144</c:v>
                </c:pt>
                <c:pt idx="93">
                  <c:v>-108764838</c:v>
                </c:pt>
                <c:pt idx="94">
                  <c:v>-208934126</c:v>
                </c:pt>
                <c:pt idx="95">
                  <c:v>-117190360</c:v>
                </c:pt>
                <c:pt idx="96">
                  <c:v>-108731810</c:v>
                </c:pt>
                <c:pt idx="97">
                  <c:v>-109813135</c:v>
                </c:pt>
                <c:pt idx="98">
                  <c:v>-143550700</c:v>
                </c:pt>
                <c:pt idx="99">
                  <c:v>-244052703</c:v>
                </c:pt>
                <c:pt idx="100">
                  <c:v>-112482196</c:v>
                </c:pt>
                <c:pt idx="101">
                  <c:v>-209050332</c:v>
                </c:pt>
                <c:pt idx="102">
                  <c:v>-110677950</c:v>
                </c:pt>
                <c:pt idx="103">
                  <c:v>-163145422</c:v>
                </c:pt>
                <c:pt idx="104">
                  <c:v>-197864007</c:v>
                </c:pt>
                <c:pt idx="105">
                  <c:v>-119450866</c:v>
                </c:pt>
                <c:pt idx="106">
                  <c:v>-112215535</c:v>
                </c:pt>
                <c:pt idx="107">
                  <c:v>-131018835</c:v>
                </c:pt>
                <c:pt idx="108">
                  <c:v>-182902832</c:v>
                </c:pt>
                <c:pt idx="109">
                  <c:v>-108026015</c:v>
                </c:pt>
                <c:pt idx="110">
                  <c:v>-91868534</c:v>
                </c:pt>
                <c:pt idx="111">
                  <c:v>-128289837</c:v>
                </c:pt>
                <c:pt idx="112">
                  <c:v>-123285654</c:v>
                </c:pt>
                <c:pt idx="113">
                  <c:v>-225694654</c:v>
                </c:pt>
                <c:pt idx="114">
                  <c:v>-167615060</c:v>
                </c:pt>
                <c:pt idx="115">
                  <c:v>-162301402</c:v>
                </c:pt>
                <c:pt idx="116">
                  <c:v>-138963634</c:v>
                </c:pt>
                <c:pt idx="117">
                  <c:v>-213907729</c:v>
                </c:pt>
                <c:pt idx="118">
                  <c:v>-132294652</c:v>
                </c:pt>
                <c:pt idx="119">
                  <c:v>-222757709</c:v>
                </c:pt>
                <c:pt idx="120">
                  <c:v>-111077942</c:v>
                </c:pt>
                <c:pt idx="121">
                  <c:v>-114340264</c:v>
                </c:pt>
                <c:pt idx="122">
                  <c:v>-201903072</c:v>
                </c:pt>
                <c:pt idx="123">
                  <c:v>-181516927</c:v>
                </c:pt>
                <c:pt idx="124">
                  <c:v>-132221258</c:v>
                </c:pt>
                <c:pt idx="125">
                  <c:v>-200080478</c:v>
                </c:pt>
                <c:pt idx="126">
                  <c:v>-112741518</c:v>
                </c:pt>
                <c:pt idx="127">
                  <c:v>-121126675</c:v>
                </c:pt>
                <c:pt idx="128">
                  <c:v>-181631910</c:v>
                </c:pt>
                <c:pt idx="129">
                  <c:v>-131223113</c:v>
                </c:pt>
                <c:pt idx="130">
                  <c:v>-221654366</c:v>
                </c:pt>
                <c:pt idx="131">
                  <c:v>-133099529</c:v>
                </c:pt>
                <c:pt idx="132">
                  <c:v>-234847991</c:v>
                </c:pt>
                <c:pt idx="133">
                  <c:v>-174158050</c:v>
                </c:pt>
                <c:pt idx="134">
                  <c:v>-114945757</c:v>
                </c:pt>
                <c:pt idx="135">
                  <c:v>-184705798</c:v>
                </c:pt>
                <c:pt idx="136">
                  <c:v>-328313532</c:v>
                </c:pt>
                <c:pt idx="137">
                  <c:v>-109922001</c:v>
                </c:pt>
                <c:pt idx="138">
                  <c:v>-120063699</c:v>
                </c:pt>
                <c:pt idx="139">
                  <c:v>-119726091</c:v>
                </c:pt>
                <c:pt idx="140">
                  <c:v>-106293939</c:v>
                </c:pt>
                <c:pt idx="141">
                  <c:v>-209362253</c:v>
                </c:pt>
                <c:pt idx="142">
                  <c:v>-125222008</c:v>
                </c:pt>
                <c:pt idx="143">
                  <c:v>-114672978</c:v>
                </c:pt>
                <c:pt idx="144">
                  <c:v>-145084614</c:v>
                </c:pt>
                <c:pt idx="145">
                  <c:v>-128857410</c:v>
                </c:pt>
                <c:pt idx="146">
                  <c:v>-114236290</c:v>
                </c:pt>
                <c:pt idx="147">
                  <c:v>-198606500</c:v>
                </c:pt>
                <c:pt idx="148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高岛!$AC$3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高岛!$AC$4:$AC$153</c:f>
              <c:numCache>
                <c:formatCode>General</c:formatCode>
                <c:ptCount val="149"/>
                <c:pt idx="1">
                  <c:v>-82156186</c:v>
                </c:pt>
                <c:pt idx="2">
                  <c:v>-136909852</c:v>
                </c:pt>
                <c:pt idx="3">
                  <c:v>-222016439</c:v>
                </c:pt>
                <c:pt idx="4">
                  <c:v>-179370181</c:v>
                </c:pt>
                <c:pt idx="5">
                  <c:v>460893016</c:v>
                </c:pt>
                <c:pt idx="6">
                  <c:v>499649614</c:v>
                </c:pt>
                <c:pt idx="7">
                  <c:v>13779033</c:v>
                </c:pt>
                <c:pt idx="8">
                  <c:v>29203924</c:v>
                </c:pt>
                <c:pt idx="9">
                  <c:v>2986993</c:v>
                </c:pt>
                <c:pt idx="10">
                  <c:v>2389885</c:v>
                </c:pt>
                <c:pt idx="11">
                  <c:v>12003368</c:v>
                </c:pt>
                <c:pt idx="12">
                  <c:v>24002840</c:v>
                </c:pt>
                <c:pt idx="13">
                  <c:v>2228172</c:v>
                </c:pt>
                <c:pt idx="14">
                  <c:v>10355640</c:v>
                </c:pt>
                <c:pt idx="15">
                  <c:v>17017708</c:v>
                </c:pt>
                <c:pt idx="16">
                  <c:v>9778188</c:v>
                </c:pt>
                <c:pt idx="17">
                  <c:v>5581378</c:v>
                </c:pt>
                <c:pt idx="18">
                  <c:v>14135519</c:v>
                </c:pt>
                <c:pt idx="19">
                  <c:v>8420956</c:v>
                </c:pt>
                <c:pt idx="20">
                  <c:v>11888933</c:v>
                </c:pt>
                <c:pt idx="21">
                  <c:v>18776814</c:v>
                </c:pt>
                <c:pt idx="22">
                  <c:v>22743203</c:v>
                </c:pt>
                <c:pt idx="23">
                  <c:v>10329927</c:v>
                </c:pt>
                <c:pt idx="24">
                  <c:v>2050173</c:v>
                </c:pt>
                <c:pt idx="25">
                  <c:v>#N/A</c:v>
                </c:pt>
                <c:pt idx="26">
                  <c:v>#N/A</c:v>
                </c:pt>
                <c:pt idx="27">
                  <c:v>-184051434</c:v>
                </c:pt>
                <c:pt idx="28">
                  <c:v>#N/A</c:v>
                </c:pt>
                <c:pt idx="29">
                  <c:v>#N/A</c:v>
                </c:pt>
                <c:pt idx="30">
                  <c:v>#N/A</c:v>
                </c:pt>
                <c:pt idx="31">
                  <c:v>56816297</c:v>
                </c:pt>
                <c:pt idx="32">
                  <c:v>#N/A</c:v>
                </c:pt>
                <c:pt idx="33">
                  <c:v>#N/A</c:v>
                </c:pt>
                <c:pt idx="34">
                  <c:v>138484169</c:v>
                </c:pt>
                <c:pt idx="35">
                  <c:v>17787759</c:v>
                </c:pt>
                <c:pt idx="36">
                  <c:v>34235777</c:v>
                </c:pt>
                <c:pt idx="37">
                  <c:v>18713963</c:v>
                </c:pt>
                <c:pt idx="38">
                  <c:v>776808</c:v>
                </c:pt>
                <c:pt idx="39">
                  <c:v>6837056</c:v>
                </c:pt>
                <c:pt idx="40">
                  <c:v>-2662239</c:v>
                </c:pt>
                <c:pt idx="41">
                  <c:v>14358180</c:v>
                </c:pt>
                <c:pt idx="42">
                  <c:v>23301143</c:v>
                </c:pt>
                <c:pt idx="43">
                  <c:v>-2661232</c:v>
                </c:pt>
                <c:pt idx="44">
                  <c:v>4466942</c:v>
                </c:pt>
                <c:pt idx="45">
                  <c:v>750555</c:v>
                </c:pt>
                <c:pt idx="46">
                  <c:v>-875077</c:v>
                </c:pt>
                <c:pt idx="47">
                  <c:v>12680592</c:v>
                </c:pt>
                <c:pt idx="48">
                  <c:v>4220770</c:v>
                </c:pt>
                <c:pt idx="49">
                  <c:v>14721726</c:v>
                </c:pt>
                <c:pt idx="50">
                  <c:v>24213896</c:v>
                </c:pt>
                <c:pt idx="51">
                  <c:v>20923325</c:v>
                </c:pt>
                <c:pt idx="52">
                  <c:v>17234596</c:v>
                </c:pt>
                <c:pt idx="53">
                  <c:v>16646770</c:v>
                </c:pt>
                <c:pt idx="54">
                  <c:v>13439833</c:v>
                </c:pt>
                <c:pt idx="55">
                  <c:v>14113512</c:v>
                </c:pt>
                <c:pt idx="56">
                  <c:v>135247</c:v>
                </c:pt>
                <c:pt idx="57">
                  <c:v>-235242</c:v>
                </c:pt>
                <c:pt idx="58">
                  <c:v>19445816</c:v>
                </c:pt>
                <c:pt idx="59">
                  <c:v>35965044</c:v>
                </c:pt>
                <c:pt idx="60">
                  <c:v>2852237</c:v>
                </c:pt>
                <c:pt idx="61">
                  <c:v>6651315</c:v>
                </c:pt>
                <c:pt idx="62">
                  <c:v>19085629</c:v>
                </c:pt>
                <c:pt idx="63">
                  <c:v>5590048</c:v>
                </c:pt>
                <c:pt idx="64">
                  <c:v>20991710</c:v>
                </c:pt>
                <c:pt idx="65">
                  <c:v>18820149</c:v>
                </c:pt>
                <c:pt idx="66">
                  <c:v>27188327</c:v>
                </c:pt>
                <c:pt idx="67">
                  <c:v>14106071</c:v>
                </c:pt>
                <c:pt idx="68">
                  <c:v>#N/A</c:v>
                </c:pt>
                <c:pt idx="69">
                  <c:v>#N/A</c:v>
                </c:pt>
                <c:pt idx="70">
                  <c:v>-117103513</c:v>
                </c:pt>
                <c:pt idx="71">
                  <c:v>#N/A</c:v>
                </c:pt>
                <c:pt idx="72">
                  <c:v>350639531</c:v>
                </c:pt>
                <c:pt idx="73">
                  <c:v>54154333</c:v>
                </c:pt>
                <c:pt idx="74">
                  <c:v>13713719</c:v>
                </c:pt>
                <c:pt idx="75">
                  <c:v>-278581</c:v>
                </c:pt>
                <c:pt idx="76">
                  <c:v>19369491</c:v>
                </c:pt>
                <c:pt idx="77">
                  <c:v>9811816</c:v>
                </c:pt>
                <c:pt idx="78">
                  <c:v>15533399</c:v>
                </c:pt>
                <c:pt idx="79">
                  <c:v>7372232</c:v>
                </c:pt>
                <c:pt idx="80">
                  <c:v>23801838</c:v>
                </c:pt>
                <c:pt idx="81">
                  <c:v>30658796</c:v>
                </c:pt>
                <c:pt idx="82">
                  <c:v>2865015</c:v>
                </c:pt>
                <c:pt idx="83">
                  <c:v>15223504</c:v>
                </c:pt>
                <c:pt idx="84">
                  <c:v>24049275</c:v>
                </c:pt>
                <c:pt idx="85">
                  <c:v>11360779</c:v>
                </c:pt>
                <c:pt idx="86">
                  <c:v>7041225</c:v>
                </c:pt>
                <c:pt idx="87">
                  <c:v>14945840</c:v>
                </c:pt>
                <c:pt idx="88">
                  <c:v>22587308</c:v>
                </c:pt>
                <c:pt idx="89">
                  <c:v>1596850</c:v>
                </c:pt>
                <c:pt idx="90">
                  <c:v>13863149</c:v>
                </c:pt>
                <c:pt idx="91">
                  <c:v>10194604</c:v>
                </c:pt>
                <c:pt idx="92">
                  <c:v>11799959</c:v>
                </c:pt>
                <c:pt idx="93">
                  <c:v>3538239</c:v>
                </c:pt>
                <c:pt idx="94">
                  <c:v>10885091</c:v>
                </c:pt>
                <c:pt idx="95">
                  <c:v>11604128</c:v>
                </c:pt>
                <c:pt idx="96">
                  <c:v>4663031</c:v>
                </c:pt>
                <c:pt idx="97">
                  <c:v>14623492</c:v>
                </c:pt>
                <c:pt idx="98">
                  <c:v>20678928</c:v>
                </c:pt>
                <c:pt idx="99">
                  <c:v>38106561</c:v>
                </c:pt>
                <c:pt idx="100">
                  <c:v>-112482196</c:v>
                </c:pt>
                <c:pt idx="101">
                  <c:v>24643897</c:v>
                </c:pt>
                <c:pt idx="102">
                  <c:v>10560657</c:v>
                </c:pt>
                <c:pt idx="103">
                  <c:v>660640</c:v>
                </c:pt>
                <c:pt idx="104">
                  <c:v>-53783653</c:v>
                </c:pt>
                <c:pt idx="105">
                  <c:v>18045885</c:v>
                </c:pt>
                <c:pt idx="106">
                  <c:v>2146094</c:v>
                </c:pt>
                <c:pt idx="107">
                  <c:v>6178932</c:v>
                </c:pt>
                <c:pt idx="108">
                  <c:v>4878767</c:v>
                </c:pt>
                <c:pt idx="109">
                  <c:v>18933951</c:v>
                </c:pt>
                <c:pt idx="110">
                  <c:v>12682814</c:v>
                </c:pt>
                <c:pt idx="111">
                  <c:v>12643120</c:v>
                </c:pt>
                <c:pt idx="112">
                  <c:v>7435566</c:v>
                </c:pt>
                <c:pt idx="113">
                  <c:v>22844451</c:v>
                </c:pt>
                <c:pt idx="114">
                  <c:v>26443506</c:v>
                </c:pt>
                <c:pt idx="115">
                  <c:v>21318069</c:v>
                </c:pt>
                <c:pt idx="116">
                  <c:v>9153187</c:v>
                </c:pt>
                <c:pt idx="117">
                  <c:v>13235627</c:v>
                </c:pt>
                <c:pt idx="118">
                  <c:v>-3293080</c:v>
                </c:pt>
                <c:pt idx="119">
                  <c:v>7555642</c:v>
                </c:pt>
                <c:pt idx="120">
                  <c:v>8683827</c:v>
                </c:pt>
                <c:pt idx="121">
                  <c:v>20117086</c:v>
                </c:pt>
                <c:pt idx="122">
                  <c:v>18246014</c:v>
                </c:pt>
                <c:pt idx="123">
                  <c:v>3780010</c:v>
                </c:pt>
                <c:pt idx="124">
                  <c:v>13771248</c:v>
                </c:pt>
                <c:pt idx="125">
                  <c:v>25364871</c:v>
                </c:pt>
                <c:pt idx="126">
                  <c:v>10244144</c:v>
                </c:pt>
                <c:pt idx="127">
                  <c:v>980768</c:v>
                </c:pt>
                <c:pt idx="128">
                  <c:v>5210527</c:v>
                </c:pt>
                <c:pt idx="129">
                  <c:v>20814837</c:v>
                </c:pt>
                <c:pt idx="130">
                  <c:v>18797908</c:v>
                </c:pt>
                <c:pt idx="131">
                  <c:v>21232449</c:v>
                </c:pt>
                <c:pt idx="132">
                  <c:v>33898125</c:v>
                </c:pt>
                <c:pt idx="133">
                  <c:v>20502937</c:v>
                </c:pt>
                <c:pt idx="134">
                  <c:v>6325436</c:v>
                </c:pt>
                <c:pt idx="135">
                  <c:v>29828948</c:v>
                </c:pt>
                <c:pt idx="136">
                  <c:v>-7224411</c:v>
                </c:pt>
                <c:pt idx="137">
                  <c:v>86596246</c:v>
                </c:pt>
                <c:pt idx="138">
                  <c:v>17431354</c:v>
                </c:pt>
                <c:pt idx="139">
                  <c:v>9318553</c:v>
                </c:pt>
                <c:pt idx="140">
                  <c:v>15312788</c:v>
                </c:pt>
                <c:pt idx="141">
                  <c:v>33235166</c:v>
                </c:pt>
                <c:pt idx="142">
                  <c:v>#N/A</c:v>
                </c:pt>
                <c:pt idx="143">
                  <c:v>14933244</c:v>
                </c:pt>
                <c:pt idx="144">
                  <c:v>19380367</c:v>
                </c:pt>
                <c:pt idx="145">
                  <c:v>14720768</c:v>
                </c:pt>
                <c:pt idx="146">
                  <c:v>4919229</c:v>
                </c:pt>
                <c:pt idx="147">
                  <c:v>14179697</c:v>
                </c:pt>
                <c:pt idx="148">
                  <c:v>1931354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高岛!$AD$3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高岛!$AA$4:$AA$153</c:f>
              <c:strCache>
                <c:ptCount val="149"/>
                <c:pt idx="0">
                  <c:v>(空白)</c:v>
                </c:pt>
                <c:pt idx="1">
                  <c:v>2019/8/23</c:v>
                </c:pt>
                <c:pt idx="2">
                  <c:v>2019/8/24</c:v>
                </c:pt>
                <c:pt idx="3">
                  <c:v>2019/8/25</c:v>
                </c:pt>
                <c:pt idx="4">
                  <c:v>2019/8/26</c:v>
                </c:pt>
                <c:pt idx="5">
                  <c:v>2019/8/27</c:v>
                </c:pt>
                <c:pt idx="6">
                  <c:v>2019/8/28</c:v>
                </c:pt>
                <c:pt idx="7">
                  <c:v>2019/8/29</c:v>
                </c:pt>
                <c:pt idx="8">
                  <c:v>2019/8/30</c:v>
                </c:pt>
                <c:pt idx="9">
                  <c:v>2019/8/31</c:v>
                </c:pt>
                <c:pt idx="10">
                  <c:v>2019/9/1</c:v>
                </c:pt>
                <c:pt idx="11">
                  <c:v>2019/9/2</c:v>
                </c:pt>
                <c:pt idx="12">
                  <c:v>2019/9/3</c:v>
                </c:pt>
                <c:pt idx="13">
                  <c:v>2019/9/4</c:v>
                </c:pt>
                <c:pt idx="14">
                  <c:v>2019/9/5</c:v>
                </c:pt>
                <c:pt idx="15">
                  <c:v>2019/9/6</c:v>
                </c:pt>
                <c:pt idx="16">
                  <c:v>2019/9/7</c:v>
                </c:pt>
                <c:pt idx="17">
                  <c:v>2019/9/8</c:v>
                </c:pt>
                <c:pt idx="18">
                  <c:v>2019/9/9</c:v>
                </c:pt>
                <c:pt idx="19">
                  <c:v>2019/9/10</c:v>
                </c:pt>
                <c:pt idx="20">
                  <c:v>2019/9/11</c:v>
                </c:pt>
                <c:pt idx="21">
                  <c:v>2019/9/12</c:v>
                </c:pt>
                <c:pt idx="22">
                  <c:v>2019/9/13</c:v>
                </c:pt>
                <c:pt idx="23">
                  <c:v>2019/9/14</c:v>
                </c:pt>
                <c:pt idx="24">
                  <c:v>2019/9/15</c:v>
                </c:pt>
                <c:pt idx="25">
                  <c:v>2019/9/16</c:v>
                </c:pt>
                <c:pt idx="26">
                  <c:v>2019/9/17</c:v>
                </c:pt>
                <c:pt idx="27">
                  <c:v>2019/9/18</c:v>
                </c:pt>
                <c:pt idx="28">
                  <c:v>2019/9/19</c:v>
                </c:pt>
                <c:pt idx="29">
                  <c:v>2019/9/20</c:v>
                </c:pt>
                <c:pt idx="30">
                  <c:v>2019/9/21</c:v>
                </c:pt>
                <c:pt idx="31">
                  <c:v>2019/9/22</c:v>
                </c:pt>
                <c:pt idx="32">
                  <c:v>2019/9/23</c:v>
                </c:pt>
                <c:pt idx="33">
                  <c:v>2019/9/24</c:v>
                </c:pt>
                <c:pt idx="34">
                  <c:v>2019/9/25</c:v>
                </c:pt>
                <c:pt idx="35">
                  <c:v>2019/9/26</c:v>
                </c:pt>
                <c:pt idx="36">
                  <c:v>2019/9/27</c:v>
                </c:pt>
                <c:pt idx="37">
                  <c:v>2019/9/28</c:v>
                </c:pt>
                <c:pt idx="38">
                  <c:v>2019/9/29</c:v>
                </c:pt>
                <c:pt idx="39">
                  <c:v>2019/9/30</c:v>
                </c:pt>
                <c:pt idx="40">
                  <c:v>2019/10/1</c:v>
                </c:pt>
                <c:pt idx="41">
                  <c:v>2019/10/2</c:v>
                </c:pt>
                <c:pt idx="42">
                  <c:v>2019/10/3</c:v>
                </c:pt>
                <c:pt idx="43">
                  <c:v>2019/10/4</c:v>
                </c:pt>
                <c:pt idx="44">
                  <c:v>2019/10/5</c:v>
                </c:pt>
                <c:pt idx="45">
                  <c:v>2019/10/6</c:v>
                </c:pt>
                <c:pt idx="46">
                  <c:v>2019/10/7</c:v>
                </c:pt>
                <c:pt idx="47">
                  <c:v>2019/10/8</c:v>
                </c:pt>
                <c:pt idx="48">
                  <c:v>2019/10/9</c:v>
                </c:pt>
                <c:pt idx="49">
                  <c:v>2019/10/10</c:v>
                </c:pt>
                <c:pt idx="50">
                  <c:v>2019/10/11</c:v>
                </c:pt>
                <c:pt idx="51">
                  <c:v>2019/10/12</c:v>
                </c:pt>
                <c:pt idx="52">
                  <c:v>2019/10/13</c:v>
                </c:pt>
                <c:pt idx="53">
                  <c:v>2019/10/14</c:v>
                </c:pt>
                <c:pt idx="54">
                  <c:v>2019/10/15</c:v>
                </c:pt>
                <c:pt idx="55">
                  <c:v>2019/10/16</c:v>
                </c:pt>
                <c:pt idx="56">
                  <c:v>2019/10/17</c:v>
                </c:pt>
                <c:pt idx="57">
                  <c:v>2019/10/18</c:v>
                </c:pt>
                <c:pt idx="58">
                  <c:v>2019/10/19</c:v>
                </c:pt>
                <c:pt idx="59">
                  <c:v>2019/10/20</c:v>
                </c:pt>
                <c:pt idx="60">
                  <c:v>2019/10/21</c:v>
                </c:pt>
                <c:pt idx="61">
                  <c:v>2019/10/22</c:v>
                </c:pt>
                <c:pt idx="62">
                  <c:v>2019/10/23</c:v>
                </c:pt>
                <c:pt idx="63">
                  <c:v>2019/10/24</c:v>
                </c:pt>
                <c:pt idx="64">
                  <c:v>2019/10/25</c:v>
                </c:pt>
                <c:pt idx="65">
                  <c:v>2019/10/26</c:v>
                </c:pt>
                <c:pt idx="66">
                  <c:v>2019/10/27</c:v>
                </c:pt>
                <c:pt idx="67">
                  <c:v>2019/10/28</c:v>
                </c:pt>
                <c:pt idx="68">
                  <c:v>2019/10/29</c:v>
                </c:pt>
                <c:pt idx="69">
                  <c:v>2019/10/30</c:v>
                </c:pt>
                <c:pt idx="70">
                  <c:v>2019/10/31</c:v>
                </c:pt>
                <c:pt idx="71">
                  <c:v>2019/11/1</c:v>
                </c:pt>
                <c:pt idx="72">
                  <c:v>2019/11/2</c:v>
                </c:pt>
                <c:pt idx="73">
                  <c:v>2019/11/3</c:v>
                </c:pt>
                <c:pt idx="74">
                  <c:v>2019/11/4</c:v>
                </c:pt>
                <c:pt idx="75">
                  <c:v>2019/11/5</c:v>
                </c:pt>
                <c:pt idx="76">
                  <c:v>2019/11/6</c:v>
                </c:pt>
                <c:pt idx="77">
                  <c:v>2019/11/7</c:v>
                </c:pt>
                <c:pt idx="78">
                  <c:v>2019/11/8</c:v>
                </c:pt>
                <c:pt idx="79">
                  <c:v>2019/11/9</c:v>
                </c:pt>
                <c:pt idx="80">
                  <c:v>2019/11/10</c:v>
                </c:pt>
                <c:pt idx="81">
                  <c:v>2019/11/11</c:v>
                </c:pt>
                <c:pt idx="82">
                  <c:v>2019/11/12</c:v>
                </c:pt>
                <c:pt idx="83">
                  <c:v>2019/11/13</c:v>
                </c:pt>
                <c:pt idx="84">
                  <c:v>2019/11/14</c:v>
                </c:pt>
                <c:pt idx="85">
                  <c:v>2019/11/15</c:v>
                </c:pt>
                <c:pt idx="86">
                  <c:v>2019/11/16</c:v>
                </c:pt>
                <c:pt idx="87">
                  <c:v>2019/11/17</c:v>
                </c:pt>
                <c:pt idx="88">
                  <c:v>2019/11/18</c:v>
                </c:pt>
                <c:pt idx="89">
                  <c:v>2019/11/19</c:v>
                </c:pt>
                <c:pt idx="90">
                  <c:v>2019/11/20</c:v>
                </c:pt>
                <c:pt idx="91">
                  <c:v>2019/11/21</c:v>
                </c:pt>
                <c:pt idx="92">
                  <c:v>2019/11/22</c:v>
                </c:pt>
                <c:pt idx="93">
                  <c:v>2019/11/23</c:v>
                </c:pt>
                <c:pt idx="94">
                  <c:v>2019/11/24</c:v>
                </c:pt>
                <c:pt idx="95">
                  <c:v>2019/11/25</c:v>
                </c:pt>
                <c:pt idx="96">
                  <c:v>2019/11/26</c:v>
                </c:pt>
                <c:pt idx="97">
                  <c:v>2019/11/27</c:v>
                </c:pt>
                <c:pt idx="98">
                  <c:v>2019/11/28</c:v>
                </c:pt>
                <c:pt idx="99">
                  <c:v>2019/11/29</c:v>
                </c:pt>
                <c:pt idx="100">
                  <c:v>2019/11/30</c:v>
                </c:pt>
                <c:pt idx="101">
                  <c:v>2019/12/1</c:v>
                </c:pt>
                <c:pt idx="102">
                  <c:v>2019/12/2</c:v>
                </c:pt>
                <c:pt idx="103">
                  <c:v>2019/12/3</c:v>
                </c:pt>
                <c:pt idx="104">
                  <c:v>2019/12/4</c:v>
                </c:pt>
                <c:pt idx="105">
                  <c:v>2019/12/5</c:v>
                </c:pt>
                <c:pt idx="106">
                  <c:v>2019/12/6</c:v>
                </c:pt>
                <c:pt idx="107">
                  <c:v>2019/12/7</c:v>
                </c:pt>
                <c:pt idx="108">
                  <c:v>2019/12/8</c:v>
                </c:pt>
                <c:pt idx="109">
                  <c:v>2019/12/9</c:v>
                </c:pt>
                <c:pt idx="110">
                  <c:v>2019/12/10</c:v>
                </c:pt>
                <c:pt idx="111">
                  <c:v>2019/12/11</c:v>
                </c:pt>
                <c:pt idx="112">
                  <c:v>2019/12/12</c:v>
                </c:pt>
                <c:pt idx="113">
                  <c:v>2019/12/13</c:v>
                </c:pt>
                <c:pt idx="114">
                  <c:v>2019/12/14</c:v>
                </c:pt>
                <c:pt idx="115">
                  <c:v>2019/12/15</c:v>
                </c:pt>
                <c:pt idx="116">
                  <c:v>2019/12/16</c:v>
                </c:pt>
                <c:pt idx="117">
                  <c:v>2019/12/17</c:v>
                </c:pt>
                <c:pt idx="118">
                  <c:v>2019/12/18</c:v>
                </c:pt>
                <c:pt idx="119">
                  <c:v>2019/12/19</c:v>
                </c:pt>
                <c:pt idx="120">
                  <c:v>2019/12/20</c:v>
                </c:pt>
                <c:pt idx="121">
                  <c:v>2019/12/21</c:v>
                </c:pt>
                <c:pt idx="122">
                  <c:v>2019/12/22</c:v>
                </c:pt>
                <c:pt idx="123">
                  <c:v>2019/12/23</c:v>
                </c:pt>
                <c:pt idx="124">
                  <c:v>2019/12/24</c:v>
                </c:pt>
                <c:pt idx="125">
                  <c:v>2019/12/25</c:v>
                </c:pt>
                <c:pt idx="126">
                  <c:v>2019/12/26</c:v>
                </c:pt>
                <c:pt idx="127">
                  <c:v>2019/12/27</c:v>
                </c:pt>
                <c:pt idx="128">
                  <c:v>2019/12/28</c:v>
                </c:pt>
                <c:pt idx="129">
                  <c:v>2019/12/29</c:v>
                </c:pt>
                <c:pt idx="130">
                  <c:v>2019/12/30</c:v>
                </c:pt>
                <c:pt idx="131">
                  <c:v>2019/12/31</c:v>
                </c:pt>
                <c:pt idx="132">
                  <c:v>2020/1/1</c:v>
                </c:pt>
                <c:pt idx="133">
                  <c:v>2020/1/2</c:v>
                </c:pt>
                <c:pt idx="134">
                  <c:v>2020/1/3</c:v>
                </c:pt>
                <c:pt idx="135">
                  <c:v>2020/1/4</c:v>
                </c:pt>
                <c:pt idx="136">
                  <c:v>2020/1/5</c:v>
                </c:pt>
                <c:pt idx="137">
                  <c:v>2020/1/6</c:v>
                </c:pt>
                <c:pt idx="138">
                  <c:v>2020/1/7</c:v>
                </c:pt>
                <c:pt idx="139">
                  <c:v>2020/1/8</c:v>
                </c:pt>
                <c:pt idx="140">
                  <c:v>2020/1/9</c:v>
                </c:pt>
                <c:pt idx="141">
                  <c:v>2020/1/10</c:v>
                </c:pt>
                <c:pt idx="142">
                  <c:v>2020/1/11</c:v>
                </c:pt>
                <c:pt idx="143">
                  <c:v>2020/1/12</c:v>
                </c:pt>
                <c:pt idx="144">
                  <c:v>2020/1/13</c:v>
                </c:pt>
                <c:pt idx="145">
                  <c:v>2020/1/14</c:v>
                </c:pt>
                <c:pt idx="146">
                  <c:v>2020/1/15</c:v>
                </c:pt>
                <c:pt idx="147">
                  <c:v>2020/1/16</c:v>
                </c:pt>
                <c:pt idx="148">
                  <c:v>2020/1/17</c:v>
                </c:pt>
              </c:strCache>
            </c:strRef>
          </c:cat>
          <c:val>
            <c:numRef>
              <c:f>高岛!$AD$4:$AD$153</c:f>
              <c:numCache>
                <c:formatCode>General</c:formatCode>
                <c:ptCount val="149"/>
                <c:pt idx="1">
                  <c:v>-82156186</c:v>
                </c:pt>
                <c:pt idx="2">
                  <c:v>-219066038</c:v>
                </c:pt>
                <c:pt idx="3">
                  <c:v>-304172625</c:v>
                </c:pt>
                <c:pt idx="4">
                  <c:v>-398436219</c:v>
                </c:pt>
                <c:pt idx="5">
                  <c:v>62456797</c:v>
                </c:pt>
                <c:pt idx="6">
                  <c:v>76323364</c:v>
                </c:pt>
                <c:pt idx="7">
                  <c:v>90102397</c:v>
                </c:pt>
                <c:pt idx="8">
                  <c:v>105527288</c:v>
                </c:pt>
                <c:pt idx="9">
                  <c:v>190670467</c:v>
                </c:pt>
                <c:pt idx="10">
                  <c:v>326983211</c:v>
                </c:pt>
                <c:pt idx="11">
                  <c:v>424093166</c:v>
                </c:pt>
                <c:pt idx="12">
                  <c:v>555246263</c:v>
                </c:pt>
                <c:pt idx="13">
                  <c:v>71691388</c:v>
                </c:pt>
                <c:pt idx="14">
                  <c:v>65952289</c:v>
                </c:pt>
                <c:pt idx="15">
                  <c:v>69190964</c:v>
                </c:pt>
                <c:pt idx="16">
                  <c:v>63544261</c:v>
                </c:pt>
                <c:pt idx="17">
                  <c:v>64452308</c:v>
                </c:pt>
                <c:pt idx="18">
                  <c:v>79184935</c:v>
                </c:pt>
                <c:pt idx="19">
                  <c:v>75602523</c:v>
                </c:pt>
                <c:pt idx="20">
                  <c:v>75491984</c:v>
                </c:pt>
                <c:pt idx="21">
                  <c:v>80151693</c:v>
                </c:pt>
                <c:pt idx="22">
                  <c:v>87879547</c:v>
                </c:pt>
                <c:pt idx="23">
                  <c:v>73099916</c:v>
                </c:pt>
                <c:pt idx="24">
                  <c:v>74844976</c:v>
                </c:pt>
                <c:pt idx="25">
                  <c:v>-28841378</c:v>
                </c:pt>
                <c:pt idx="26">
                  <c:v>-182773541</c:v>
                </c:pt>
                <c:pt idx="27">
                  <c:v>-286342477</c:v>
                </c:pt>
                <c:pt idx="28">
                  <c:v>86366479</c:v>
                </c:pt>
                <c:pt idx="29">
                  <c:v>-36659796</c:v>
                </c:pt>
                <c:pt idx="30">
                  <c:v>107012313</c:v>
                </c:pt>
                <c:pt idx="31">
                  <c:v>-6028748</c:v>
                </c:pt>
                <c:pt idx="32">
                  <c:v>122153553</c:v>
                </c:pt>
                <c:pt idx="33">
                  <c:v>170033960</c:v>
                </c:pt>
                <c:pt idx="34">
                  <c:v>397421583</c:v>
                </c:pt>
                <c:pt idx="35">
                  <c:v>510357322</c:v>
                </c:pt>
                <c:pt idx="36">
                  <c:v>142207451</c:v>
                </c:pt>
                <c:pt idx="37">
                  <c:v>260611790</c:v>
                </c:pt>
                <c:pt idx="38">
                  <c:v>101861167</c:v>
                </c:pt>
                <c:pt idx="39">
                  <c:v>210546627</c:v>
                </c:pt>
                <c:pt idx="40">
                  <c:v>148192212</c:v>
                </c:pt>
                <c:pt idx="41">
                  <c:v>196095205</c:v>
                </c:pt>
                <c:pt idx="42">
                  <c:v>63891760</c:v>
                </c:pt>
                <c:pt idx="43">
                  <c:v>43442769</c:v>
                </c:pt>
                <c:pt idx="44">
                  <c:v>31461693</c:v>
                </c:pt>
                <c:pt idx="45">
                  <c:v>30032225</c:v>
                </c:pt>
                <c:pt idx="46">
                  <c:v>24540557</c:v>
                </c:pt>
                <c:pt idx="47">
                  <c:v>34250129</c:v>
                </c:pt>
                <c:pt idx="48">
                  <c:v>41133138</c:v>
                </c:pt>
                <c:pt idx="49">
                  <c:v>28181878</c:v>
                </c:pt>
                <c:pt idx="50">
                  <c:v>43342702</c:v>
                </c:pt>
                <c:pt idx="51">
                  <c:v>47703628</c:v>
                </c:pt>
                <c:pt idx="52">
                  <c:v>64685162</c:v>
                </c:pt>
                <c:pt idx="53">
                  <c:v>72577379</c:v>
                </c:pt>
                <c:pt idx="54">
                  <c:v>87642844</c:v>
                </c:pt>
                <c:pt idx="55">
                  <c:v>75635931</c:v>
                </c:pt>
                <c:pt idx="56">
                  <c:v>70979356</c:v>
                </c:pt>
                <c:pt idx="57">
                  <c:v>60678963</c:v>
                </c:pt>
                <c:pt idx="58">
                  <c:v>66411839</c:v>
                </c:pt>
                <c:pt idx="59">
                  <c:v>66490084</c:v>
                </c:pt>
                <c:pt idx="60">
                  <c:v>61338323</c:v>
                </c:pt>
                <c:pt idx="61">
                  <c:v>59346866</c:v>
                </c:pt>
                <c:pt idx="62">
                  <c:v>64992662</c:v>
                </c:pt>
                <c:pt idx="63">
                  <c:v>69909031</c:v>
                </c:pt>
                <c:pt idx="64">
                  <c:v>85746498</c:v>
                </c:pt>
                <c:pt idx="65">
                  <c:v>104366084</c:v>
                </c:pt>
                <c:pt idx="66">
                  <c:v>93288446</c:v>
                </c:pt>
                <c:pt idx="67">
                  <c:v>80200797</c:v>
                </c:pt>
                <c:pt idx="68">
                  <c:v>-20767797</c:v>
                </c:pt>
                <c:pt idx="69">
                  <c:v>-102207858</c:v>
                </c:pt>
                <c:pt idx="70">
                  <c:v>-238397000</c:v>
                </c:pt>
                <c:pt idx="71">
                  <c:v>93914529</c:v>
                </c:pt>
                <c:pt idx="72">
                  <c:v>91250821</c:v>
                </c:pt>
                <c:pt idx="73">
                  <c:v>73308496</c:v>
                </c:pt>
                <c:pt idx="74">
                  <c:v>78654037</c:v>
                </c:pt>
                <c:pt idx="75">
                  <c:v>112342160</c:v>
                </c:pt>
                <c:pt idx="76">
                  <c:v>192429725</c:v>
                </c:pt>
                <c:pt idx="77">
                  <c:v>277030287</c:v>
                </c:pt>
                <c:pt idx="78">
                  <c:v>399855383</c:v>
                </c:pt>
                <c:pt idx="79">
                  <c:v>104143010</c:v>
                </c:pt>
                <c:pt idx="80">
                  <c:v>74668339</c:v>
                </c:pt>
                <c:pt idx="81">
                  <c:v>80647473</c:v>
                </c:pt>
                <c:pt idx="82">
                  <c:v>69798769</c:v>
                </c:pt>
                <c:pt idx="83">
                  <c:v>82435839</c:v>
                </c:pt>
                <c:pt idx="84">
                  <c:v>78789023</c:v>
                </c:pt>
                <c:pt idx="85">
                  <c:v>80337986</c:v>
                </c:pt>
                <c:pt idx="86">
                  <c:v>76510304</c:v>
                </c:pt>
                <c:pt idx="87">
                  <c:v>92123186</c:v>
                </c:pt>
                <c:pt idx="88">
                  <c:v>76432232</c:v>
                </c:pt>
                <c:pt idx="89">
                  <c:v>71172124</c:v>
                </c:pt>
                <c:pt idx="90">
                  <c:v>73987694</c:v>
                </c:pt>
                <c:pt idx="91">
                  <c:v>73630191</c:v>
                </c:pt>
                <c:pt idx="92">
                  <c:v>62695578</c:v>
                </c:pt>
                <c:pt idx="93">
                  <c:v>50391446</c:v>
                </c:pt>
                <c:pt idx="94">
                  <c:v>57538882</c:v>
                </c:pt>
                <c:pt idx="95">
                  <c:v>54666586</c:v>
                </c:pt>
                <c:pt idx="96">
                  <c:v>53535239</c:v>
                </c:pt>
                <c:pt idx="97">
                  <c:v>63438392</c:v>
                </c:pt>
                <c:pt idx="98">
                  <c:v>73447646</c:v>
                </c:pt>
                <c:pt idx="99">
                  <c:v>81637875</c:v>
                </c:pt>
                <c:pt idx="100">
                  <c:v>-33406876</c:v>
                </c:pt>
                <c:pt idx="101">
                  <c:v>100450978</c:v>
                </c:pt>
                <c:pt idx="102">
                  <c:v>95614546</c:v>
                </c:pt>
                <c:pt idx="103">
                  <c:v>87322092</c:v>
                </c:pt>
                <c:pt idx="104">
                  <c:v>31027465</c:v>
                </c:pt>
                <c:pt idx="105">
                  <c:v>88503234</c:v>
                </c:pt>
                <c:pt idx="106">
                  <c:v>71035562</c:v>
                </c:pt>
                <c:pt idx="107">
                  <c:v>58257593</c:v>
                </c:pt>
                <c:pt idx="108">
                  <c:v>170968892</c:v>
                </c:pt>
                <c:pt idx="109">
                  <c:v>52776750</c:v>
                </c:pt>
                <c:pt idx="110">
                  <c:v>57055468</c:v>
                </c:pt>
                <c:pt idx="111">
                  <c:v>72552354</c:v>
                </c:pt>
                <c:pt idx="112">
                  <c:v>130917807</c:v>
                </c:pt>
                <c:pt idx="113">
                  <c:v>76285758</c:v>
                </c:pt>
                <c:pt idx="114">
                  <c:v>85174285</c:v>
                </c:pt>
                <c:pt idx="115">
                  <c:v>90808069</c:v>
                </c:pt>
                <c:pt idx="116">
                  <c:v>146482306</c:v>
                </c:pt>
                <c:pt idx="117">
                  <c:v>80582690</c:v>
                </c:pt>
                <c:pt idx="118">
                  <c:v>63219891</c:v>
                </c:pt>
                <c:pt idx="119">
                  <c:v>64953789</c:v>
                </c:pt>
                <c:pt idx="120">
                  <c:v>66202050</c:v>
                </c:pt>
                <c:pt idx="121">
                  <c:v>70910251</c:v>
                </c:pt>
                <c:pt idx="122">
                  <c:v>56194339</c:v>
                </c:pt>
                <c:pt idx="123">
                  <c:v>53372192</c:v>
                </c:pt>
                <c:pt idx="124">
                  <c:v>57990253</c:v>
                </c:pt>
                <c:pt idx="125">
                  <c:v>65606029</c:v>
                </c:pt>
                <c:pt idx="126">
                  <c:v>79143253</c:v>
                </c:pt>
                <c:pt idx="127">
                  <c:v>67367583</c:v>
                </c:pt>
                <c:pt idx="128">
                  <c:v>64821231</c:v>
                </c:pt>
                <c:pt idx="129">
                  <c:v>65518982</c:v>
                </c:pt>
                <c:pt idx="130">
                  <c:v>64314201</c:v>
                </c:pt>
                <c:pt idx="131">
                  <c:v>80849899</c:v>
                </c:pt>
                <c:pt idx="132">
                  <c:v>79848920</c:v>
                </c:pt>
                <c:pt idx="133">
                  <c:v>70852187</c:v>
                </c:pt>
                <c:pt idx="134">
                  <c:v>72069257</c:v>
                </c:pt>
                <c:pt idx="135">
                  <c:v>100917437</c:v>
                </c:pt>
                <c:pt idx="136">
                  <c:v>59634319</c:v>
                </c:pt>
                <c:pt idx="137">
                  <c:v>40958778</c:v>
                </c:pt>
                <c:pt idx="138">
                  <c:v>60407061</c:v>
                </c:pt>
                <c:pt idx="139">
                  <c:v>46341287</c:v>
                </c:pt>
                <c:pt idx="140">
                  <c:v>48988399</c:v>
                </c:pt>
                <c:pt idx="141">
                  <c:v>59073516</c:v>
                </c:pt>
                <c:pt idx="142">
                  <c:v>74575381</c:v>
                </c:pt>
                <c:pt idx="143">
                  <c:v>59679677</c:v>
                </c:pt>
                <c:pt idx="144">
                  <c:v>103649797</c:v>
                </c:pt>
                <c:pt idx="145">
                  <c:v>116231269</c:v>
                </c:pt>
                <c:pt idx="146">
                  <c:v>103719144</c:v>
                </c:pt>
                <c:pt idx="147">
                  <c:v>105812937</c:v>
                </c:pt>
                <c:pt idx="148">
                  <c:v>92431503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976963"/>
        <c:axId val="600899101"/>
      </c:lineChart>
      <c:catAx>
        <c:axId val="47797696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0899101"/>
        <c:crosses val="autoZero"/>
        <c:auto val="1"/>
        <c:lblAlgn val="ctr"/>
        <c:lblOffset val="100"/>
        <c:noMultiLvlLbl val="0"/>
      </c:catAx>
      <c:valAx>
        <c:axId val="60089910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9769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Tycoon计算.xlsx]平郡岛!数据透视表1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平郡岛!$AB$3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平郡岛!$AA$4:$AA$144</c:f>
              <c:strCache>
                <c:ptCount val="1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</c:strCache>
            </c:strRef>
          </c:cat>
          <c:val>
            <c:numRef>
              <c:f>平郡岛!$AB$4:$AB$144</c:f>
              <c:numCache>
                <c:formatCode>General</c:formatCode>
                <c:ptCount val="1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-137366474</c:v>
                </c:pt>
                <c:pt idx="8">
                  <c:v>-173533190</c:v>
                </c:pt>
                <c:pt idx="9">
                  <c:v>-134933868</c:v>
                </c:pt>
                <c:pt idx="10">
                  <c:v>-110402306</c:v>
                </c:pt>
                <c:pt idx="11">
                  <c:v>-110833856</c:v>
                </c:pt>
                <c:pt idx="12">
                  <c:v>-220328109</c:v>
                </c:pt>
                <c:pt idx="13">
                  <c:v>-204726806</c:v>
                </c:pt>
                <c:pt idx="14">
                  <c:v>-163301858</c:v>
                </c:pt>
                <c:pt idx="15">
                  <c:v>-122556346</c:v>
                </c:pt>
                <c:pt idx="16">
                  <c:v>-164697974</c:v>
                </c:pt>
                <c:pt idx="17">
                  <c:v>-123136884</c:v>
                </c:pt>
                <c:pt idx="18">
                  <c:v>-193253484</c:v>
                </c:pt>
                <c:pt idx="19">
                  <c:v>-189365680</c:v>
                </c:pt>
                <c:pt idx="20">
                  <c:v>-121944984</c:v>
                </c:pt>
                <c:pt idx="21">
                  <c:v>-133822884</c:v>
                </c:pt>
                <c:pt idx="22">
                  <c:v>-241669284</c:v>
                </c:pt>
                <c:pt idx="23">
                  <c:v>-203646646</c:v>
                </c:pt>
                <c:pt idx="24">
                  <c:v>-203744257</c:v>
                </c:pt>
                <c:pt idx="25">
                  <c:v>-133926918</c:v>
                </c:pt>
                <c:pt idx="26">
                  <c:v>-125488575</c:v>
                </c:pt>
                <c:pt idx="27">
                  <c:v>-231133556</c:v>
                </c:pt>
                <c:pt idx="28">
                  <c:v>-198597768</c:v>
                </c:pt>
                <c:pt idx="29">
                  <c:v>-109767824</c:v>
                </c:pt>
                <c:pt idx="30">
                  <c:v>-144269990</c:v>
                </c:pt>
                <c:pt idx="31">
                  <c:v>-137664450</c:v>
                </c:pt>
                <c:pt idx="32">
                  <c:v>-233659921</c:v>
                </c:pt>
                <c:pt idx="33">
                  <c:v>-193100642</c:v>
                </c:pt>
                <c:pt idx="34">
                  <c:v>-117195364</c:v>
                </c:pt>
                <c:pt idx="35">
                  <c:v>-112752711</c:v>
                </c:pt>
                <c:pt idx="36">
                  <c:v>-110832571</c:v>
                </c:pt>
                <c:pt idx="37">
                  <c:v>-217722111</c:v>
                </c:pt>
                <c:pt idx="38">
                  <c:v>-117594806</c:v>
                </c:pt>
                <c:pt idx="39">
                  <c:v>-138419662</c:v>
                </c:pt>
                <c:pt idx="40">
                  <c:v>-249839193</c:v>
                </c:pt>
                <c:pt idx="41">
                  <c:v>-218795849</c:v>
                </c:pt>
                <c:pt idx="42">
                  <c:v>-182101255</c:v>
                </c:pt>
                <c:pt idx="43">
                  <c:v>-119864296</c:v>
                </c:pt>
                <c:pt idx="44">
                  <c:v>-171399842</c:v>
                </c:pt>
                <c:pt idx="45">
                  <c:v>-158033353</c:v>
                </c:pt>
                <c:pt idx="46">
                  <c:v>-264150983</c:v>
                </c:pt>
                <c:pt idx="47">
                  <c:v>-143120474</c:v>
                </c:pt>
                <c:pt idx="48">
                  <c:v>-213853574</c:v>
                </c:pt>
                <c:pt idx="49">
                  <c:v>-111269259</c:v>
                </c:pt>
                <c:pt idx="50">
                  <c:v>-216414618</c:v>
                </c:pt>
                <c:pt idx="51">
                  <c:v>-117214630</c:v>
                </c:pt>
                <c:pt idx="52">
                  <c:v>-111780440</c:v>
                </c:pt>
                <c:pt idx="53">
                  <c:v>-110137725</c:v>
                </c:pt>
                <c:pt idx="54">
                  <c:v>-115027340</c:v>
                </c:pt>
                <c:pt idx="55">
                  <c:v>-219326294</c:v>
                </c:pt>
                <c:pt idx="56">
                  <c:v>-121058765</c:v>
                </c:pt>
                <c:pt idx="57">
                  <c:v>-221879633</c:v>
                </c:pt>
                <c:pt idx="58">
                  <c:v>-208184342</c:v>
                </c:pt>
                <c:pt idx="59">
                  <c:v>-129728296</c:v>
                </c:pt>
                <c:pt idx="60">
                  <c:v>-142281777</c:v>
                </c:pt>
                <c:pt idx="61">
                  <c:v>-122958356</c:v>
                </c:pt>
                <c:pt idx="62">
                  <c:v>-112429050</c:v>
                </c:pt>
                <c:pt idx="63">
                  <c:v>-197328805</c:v>
                </c:pt>
                <c:pt idx="64">
                  <c:v>-142819931</c:v>
                </c:pt>
                <c:pt idx="65">
                  <c:v>-109203984</c:v>
                </c:pt>
                <c:pt idx="66">
                  <c:v>-124891340</c:v>
                </c:pt>
                <c:pt idx="67">
                  <c:v>-112181165</c:v>
                </c:pt>
                <c:pt idx="68">
                  <c:v>-135361565</c:v>
                </c:pt>
                <c:pt idx="69">
                  <c:v>-244515457</c:v>
                </c:pt>
                <c:pt idx="70">
                  <c:v>-182099970</c:v>
                </c:pt>
                <c:pt idx="71">
                  <c:v>-141906740</c:v>
                </c:pt>
                <c:pt idx="72">
                  <c:v>-238643296</c:v>
                </c:pt>
                <c:pt idx="73">
                  <c:v>-113419303</c:v>
                </c:pt>
                <c:pt idx="74">
                  <c:v>-206212827</c:v>
                </c:pt>
                <c:pt idx="75">
                  <c:v>-160939893</c:v>
                </c:pt>
                <c:pt idx="76">
                  <c:v>-134992949</c:v>
                </c:pt>
                <c:pt idx="77">
                  <c:v>-126406902</c:v>
                </c:pt>
                <c:pt idx="78">
                  <c:v>-174546562</c:v>
                </c:pt>
                <c:pt idx="79">
                  <c:v>-205222574</c:v>
                </c:pt>
                <c:pt idx="80">
                  <c:v>-156742555</c:v>
                </c:pt>
                <c:pt idx="81">
                  <c:v>-92830771</c:v>
                </c:pt>
                <c:pt idx="82">
                  <c:v>-137667018</c:v>
                </c:pt>
                <c:pt idx="83">
                  <c:v>-188291943</c:v>
                </c:pt>
                <c:pt idx="84">
                  <c:v>-114202771</c:v>
                </c:pt>
                <c:pt idx="85">
                  <c:v>-219380239</c:v>
                </c:pt>
                <c:pt idx="86">
                  <c:v>-123049546</c:v>
                </c:pt>
                <c:pt idx="87">
                  <c:v>-114168092</c:v>
                </c:pt>
                <c:pt idx="88">
                  <c:v>-115303480</c:v>
                </c:pt>
                <c:pt idx="89">
                  <c:v>-150727828</c:v>
                </c:pt>
                <c:pt idx="90">
                  <c:v>-256254646</c:v>
                </c:pt>
                <c:pt idx="91">
                  <c:v>-118105987</c:v>
                </c:pt>
                <c:pt idx="92">
                  <c:v>-219502255</c:v>
                </c:pt>
                <c:pt idx="93">
                  <c:v>-116211533</c:v>
                </c:pt>
                <c:pt idx="94">
                  <c:v>-171302230</c:v>
                </c:pt>
                <c:pt idx="95">
                  <c:v>-207756645</c:v>
                </c:pt>
                <c:pt idx="96">
                  <c:v>-125423071</c:v>
                </c:pt>
                <c:pt idx="97">
                  <c:v>-117825993</c:v>
                </c:pt>
                <c:pt idx="98">
                  <c:v>-137569405</c:v>
                </c:pt>
                <c:pt idx="99">
                  <c:v>-192047455</c:v>
                </c:pt>
                <c:pt idx="100">
                  <c:v>-113427009</c:v>
                </c:pt>
                <c:pt idx="101">
                  <c:v>-96462984</c:v>
                </c:pt>
                <c:pt idx="102">
                  <c:v>-134703965</c:v>
                </c:pt>
                <c:pt idx="103">
                  <c:v>-129449587</c:v>
                </c:pt>
                <c:pt idx="104">
                  <c:v>-236978746</c:v>
                </c:pt>
                <c:pt idx="105">
                  <c:v>-175995337</c:v>
                </c:pt>
                <c:pt idx="106">
                  <c:v>-170416011</c:v>
                </c:pt>
                <c:pt idx="107">
                  <c:v>-145912706</c:v>
                </c:pt>
                <c:pt idx="108">
                  <c:v>-224603793</c:v>
                </c:pt>
                <c:pt idx="109">
                  <c:v>-138909009</c:v>
                </c:pt>
                <c:pt idx="110">
                  <c:v>-233894962</c:v>
                </c:pt>
                <c:pt idx="111">
                  <c:v>-116631524</c:v>
                </c:pt>
                <c:pt idx="112">
                  <c:v>-120056953</c:v>
                </c:pt>
                <c:pt idx="113">
                  <c:v>-211997653</c:v>
                </c:pt>
                <c:pt idx="114">
                  <c:v>-190593542</c:v>
                </c:pt>
                <c:pt idx="115">
                  <c:v>-138831946</c:v>
                </c:pt>
                <c:pt idx="116">
                  <c:v>-210083933</c:v>
                </c:pt>
                <c:pt idx="117">
                  <c:v>-118378274</c:v>
                </c:pt>
                <c:pt idx="118">
                  <c:v>-127182665</c:v>
                </c:pt>
                <c:pt idx="119">
                  <c:v>-190712990</c:v>
                </c:pt>
                <c:pt idx="120">
                  <c:v>-137783896</c:v>
                </c:pt>
                <c:pt idx="121">
                  <c:v>-232736455</c:v>
                </c:pt>
                <c:pt idx="122">
                  <c:v>-139754128</c:v>
                </c:pt>
                <c:pt idx="123">
                  <c:v>-246589724</c:v>
                </c:pt>
                <c:pt idx="124">
                  <c:v>-182865458</c:v>
                </c:pt>
                <c:pt idx="125">
                  <c:v>-120692718</c:v>
                </c:pt>
                <c:pt idx="126">
                  <c:v>-193939340</c:v>
                </c:pt>
                <c:pt idx="127">
                  <c:v>-344726249</c:v>
                </c:pt>
                <c:pt idx="128">
                  <c:v>-115417790</c:v>
                </c:pt>
                <c:pt idx="129">
                  <c:v>-126065258</c:v>
                </c:pt>
                <c:pt idx="130">
                  <c:v>-125712055</c:v>
                </c:pt>
                <c:pt idx="131">
                  <c:v>-111608334</c:v>
                </c:pt>
                <c:pt idx="132">
                  <c:v>-219829771</c:v>
                </c:pt>
                <c:pt idx="133">
                  <c:v>-131482753</c:v>
                </c:pt>
                <c:pt idx="134">
                  <c:v>-120406303</c:v>
                </c:pt>
                <c:pt idx="135">
                  <c:v>-152338434</c:v>
                </c:pt>
                <c:pt idx="136">
                  <c:v>-135299915</c:v>
                </c:pt>
                <c:pt idx="137">
                  <c:v>-119947781</c:v>
                </c:pt>
                <c:pt idx="138">
                  <c:v>-208534977</c:v>
                </c:pt>
                <c:pt idx="139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平郡岛!$AC$3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平郡岛!$AA$4:$AA$144</c:f>
              <c:strCache>
                <c:ptCount val="1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</c:strCache>
            </c:strRef>
          </c:cat>
          <c:val>
            <c:numRef>
              <c:f>平郡岛!$AC$4:$AC$144</c:f>
              <c:numCache>
                <c:formatCode>General</c:formatCode>
                <c:ptCount val="1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-122556346</c:v>
                </c:pt>
                <c:pt idx="5">
                  <c:v>-192044886</c:v>
                </c:pt>
                <c:pt idx="6">
                  <c:v>-111542831</c:v>
                </c:pt>
                <c:pt idx="7">
                  <c:v>558808261</c:v>
                </c:pt>
                <c:pt idx="8">
                  <c:v>5575851</c:v>
                </c:pt>
                <c:pt idx="9">
                  <c:v>12340969</c:v>
                </c:pt>
                <c:pt idx="10">
                  <c:v>-676282</c:v>
                </c:pt>
                <c:pt idx="11">
                  <c:v>5208952</c:v>
                </c:pt>
                <c:pt idx="12">
                  <c:v>22307517</c:v>
                </c:pt>
                <c:pt idx="13">
                  <c:v>34348656</c:v>
                </c:pt>
                <c:pt idx="14">
                  <c:v>24074671</c:v>
                </c:pt>
                <c:pt idx="15">
                  <c:v>21987293</c:v>
                </c:pt>
                <c:pt idx="16">
                  <c:v>#N/A</c:v>
                </c:pt>
                <c:pt idx="17">
                  <c:v>#N/A</c:v>
                </c:pt>
                <c:pt idx="18">
                  <c:v>-193253484</c:v>
                </c:pt>
                <c:pt idx="19">
                  <c:v>#N/A</c:v>
                </c:pt>
                <c:pt idx="20">
                  <c:v>#N/A</c:v>
                </c:pt>
                <c:pt idx="21">
                  <c:v>#N/A</c:v>
                </c:pt>
                <c:pt idx="22">
                  <c:v>12272528</c:v>
                </c:pt>
                <c:pt idx="23">
                  <c:v>#N/A</c:v>
                </c:pt>
                <c:pt idx="24">
                  <c:v>#N/A</c:v>
                </c:pt>
                <c:pt idx="25">
                  <c:v>113426437</c:v>
                </c:pt>
                <c:pt idx="26">
                  <c:v>1915854</c:v>
                </c:pt>
                <c:pt idx="27">
                  <c:v>14192633</c:v>
                </c:pt>
                <c:pt idx="28">
                  <c:v>21706671</c:v>
                </c:pt>
                <c:pt idx="29">
                  <c:v>14228832</c:v>
                </c:pt>
                <c:pt idx="30">
                  <c:v>13337311</c:v>
                </c:pt>
                <c:pt idx="31">
                  <c:v>-122160100</c:v>
                </c:pt>
                <c:pt idx="32">
                  <c:v>16279721</c:v>
                </c:pt>
                <c:pt idx="33">
                  <c:v>8797128</c:v>
                </c:pt>
                <c:pt idx="34">
                  <c:v>6080782</c:v>
                </c:pt>
                <c:pt idx="35">
                  <c:v>6435006</c:v>
                </c:pt>
                <c:pt idx="36">
                  <c:v>12303941</c:v>
                </c:pt>
                <c:pt idx="37">
                  <c:v>17631827</c:v>
                </c:pt>
                <c:pt idx="38">
                  <c:v>13840883</c:v>
                </c:pt>
                <c:pt idx="39">
                  <c:v>5206925</c:v>
                </c:pt>
                <c:pt idx="40">
                  <c:v>25008452</c:v>
                </c:pt>
                <c:pt idx="41">
                  <c:v>35091043</c:v>
                </c:pt>
                <c:pt idx="42">
                  <c:v>22892346</c:v>
                </c:pt>
                <c:pt idx="43">
                  <c:v>13639664</c:v>
                </c:pt>
                <c:pt idx="44">
                  <c:v>18828722</c:v>
                </c:pt>
                <c:pt idx="45">
                  <c:v>25329741</c:v>
                </c:pt>
                <c:pt idx="46">
                  <c:v>36742205</c:v>
                </c:pt>
                <c:pt idx="47">
                  <c:v>13686698</c:v>
                </c:pt>
                <c:pt idx="48">
                  <c:v>20084231</c:v>
                </c:pt>
                <c:pt idx="49">
                  <c:v>20803026</c:v>
                </c:pt>
                <c:pt idx="50">
                  <c:v>23735163</c:v>
                </c:pt>
                <c:pt idx="51">
                  <c:v>15832156</c:v>
                </c:pt>
                <c:pt idx="52">
                  <c:v>16058440</c:v>
                </c:pt>
                <c:pt idx="53">
                  <c:v>10915785</c:v>
                </c:pt>
                <c:pt idx="54">
                  <c:v>18969542</c:v>
                </c:pt>
                <c:pt idx="55">
                  <c:v>21006154</c:v>
                </c:pt>
                <c:pt idx="56">
                  <c:v>-3110107</c:v>
                </c:pt>
                <c:pt idx="57">
                  <c:v>5978944</c:v>
                </c:pt>
                <c:pt idx="58">
                  <c:v>23474174</c:v>
                </c:pt>
                <c:pt idx="59">
                  <c:v>#N/A</c:v>
                </c:pt>
                <c:pt idx="60">
                  <c:v>#N/A</c:v>
                </c:pt>
                <c:pt idx="61">
                  <c:v>-122958356</c:v>
                </c:pt>
                <c:pt idx="62">
                  <c:v>#N/A</c:v>
                </c:pt>
                <c:pt idx="63">
                  <c:v>301371086</c:v>
                </c:pt>
                <c:pt idx="64">
                  <c:v>50943914</c:v>
                </c:pt>
                <c:pt idx="65">
                  <c:v>9360129</c:v>
                </c:pt>
                <c:pt idx="66">
                  <c:v>21697814</c:v>
                </c:pt>
                <c:pt idx="67">
                  <c:v>4403125</c:v>
                </c:pt>
                <c:pt idx="68">
                  <c:v>24110111</c:v>
                </c:pt>
                <c:pt idx="69">
                  <c:v>37825347</c:v>
                </c:pt>
                <c:pt idx="70">
                  <c:v>24621932</c:v>
                </c:pt>
                <c:pt idx="71">
                  <c:v>6298072</c:v>
                </c:pt>
                <c:pt idx="72">
                  <c:v>-1571437</c:v>
                </c:pt>
                <c:pt idx="73">
                  <c:v>21275400</c:v>
                </c:pt>
                <c:pt idx="74">
                  <c:v>22825045</c:v>
                </c:pt>
                <c:pt idx="75">
                  <c:v>12181453</c:v>
                </c:pt>
                <c:pt idx="76">
                  <c:v>17373152</c:v>
                </c:pt>
                <c:pt idx="77">
                  <c:v>6870057</c:v>
                </c:pt>
                <c:pt idx="78">
                  <c:v>10553592</c:v>
                </c:pt>
                <c:pt idx="79">
                  <c:v>23543211</c:v>
                </c:pt>
                <c:pt idx="80">
                  <c:v>14856544</c:v>
                </c:pt>
                <c:pt idx="81">
                  <c:v>8375851</c:v>
                </c:pt>
                <c:pt idx="82">
                  <c:v>2811611</c:v>
                </c:pt>
                <c:pt idx="83">
                  <c:v>12470168</c:v>
                </c:pt>
                <c:pt idx="84">
                  <c:v>8030161</c:v>
                </c:pt>
                <c:pt idx="85">
                  <c:v>26992852</c:v>
                </c:pt>
                <c:pt idx="86">
                  <c:v>13141322</c:v>
                </c:pt>
                <c:pt idx="87">
                  <c:v>7259554</c:v>
                </c:pt>
                <c:pt idx="88">
                  <c:v>14487859</c:v>
                </c:pt>
                <c:pt idx="89">
                  <c:v>5487508</c:v>
                </c:pt>
                <c:pt idx="90">
                  <c:v>22564791</c:v>
                </c:pt>
                <c:pt idx="91">
                  <c:v>-118105987</c:v>
                </c:pt>
                <c:pt idx="92">
                  <c:v>34167793</c:v>
                </c:pt>
                <c:pt idx="93">
                  <c:v>15548679</c:v>
                </c:pt>
                <c:pt idx="94">
                  <c:v>11541814</c:v>
                </c:pt>
                <c:pt idx="95">
                  <c:v>-42832101</c:v>
                </c:pt>
                <c:pt idx="96">
                  <c:v>2620243</c:v>
                </c:pt>
                <c:pt idx="97">
                  <c:v>6794156</c:v>
                </c:pt>
                <c:pt idx="98">
                  <c:v>15940585</c:v>
                </c:pt>
                <c:pt idx="99">
                  <c:v>12069671</c:v>
                </c:pt>
                <c:pt idx="100">
                  <c:v>19510320</c:v>
                </c:pt>
                <c:pt idx="101">
                  <c:v>3454895</c:v>
                </c:pt>
                <c:pt idx="102">
                  <c:v>13161832</c:v>
                </c:pt>
                <c:pt idx="103">
                  <c:v>4046285</c:v>
                </c:pt>
                <c:pt idx="104">
                  <c:v>5724857</c:v>
                </c:pt>
                <c:pt idx="105">
                  <c:v>10744714</c:v>
                </c:pt>
                <c:pt idx="106">
                  <c:v>12632735</c:v>
                </c:pt>
                <c:pt idx="107">
                  <c:v>7493903</c:v>
                </c:pt>
                <c:pt idx="108">
                  <c:v>16828321</c:v>
                </c:pt>
                <c:pt idx="109">
                  <c:v>19507102</c:v>
                </c:pt>
                <c:pt idx="110">
                  <c:v>35712100</c:v>
                </c:pt>
                <c:pt idx="111">
                  <c:v>11876377</c:v>
                </c:pt>
                <c:pt idx="112">
                  <c:v>18723365</c:v>
                </c:pt>
                <c:pt idx="113">
                  <c:v>23511891</c:v>
                </c:pt>
                <c:pt idx="114">
                  <c:v>14157753</c:v>
                </c:pt>
                <c:pt idx="115">
                  <c:v>8308636</c:v>
                </c:pt>
                <c:pt idx="116">
                  <c:v>11794375</c:v>
                </c:pt>
                <c:pt idx="117">
                  <c:v>19669709</c:v>
                </c:pt>
                <c:pt idx="118">
                  <c:v>6451330</c:v>
                </c:pt>
                <c:pt idx="119">
                  <c:v>8940161</c:v>
                </c:pt>
                <c:pt idx="120">
                  <c:v>7971697</c:v>
                </c:pt>
                <c:pt idx="121">
                  <c:v>21968194</c:v>
                </c:pt>
                <c:pt idx="122">
                  <c:v>23850069</c:v>
                </c:pt>
                <c:pt idx="123">
                  <c:v>38170157</c:v>
                </c:pt>
                <c:pt idx="124">
                  <c:v>27005852</c:v>
                </c:pt>
                <c:pt idx="125">
                  <c:v>3860703</c:v>
                </c:pt>
                <c:pt idx="126">
                  <c:v>29188598</c:v>
                </c:pt>
                <c:pt idx="127">
                  <c:v>-816526</c:v>
                </c:pt>
                <c:pt idx="128">
                  <c:v>105607829</c:v>
                </c:pt>
                <c:pt idx="129">
                  <c:v>8090160</c:v>
                </c:pt>
                <c:pt idx="130">
                  <c:v>6340139</c:v>
                </c:pt>
                <c:pt idx="131">
                  <c:v>9546179</c:v>
                </c:pt>
                <c:pt idx="132">
                  <c:v>15035917</c:v>
                </c:pt>
                <c:pt idx="133">
                  <c:v>6808726</c:v>
                </c:pt>
                <c:pt idx="134">
                  <c:v>6214856</c:v>
                </c:pt>
                <c:pt idx="135">
                  <c:v>13925648</c:v>
                </c:pt>
                <c:pt idx="136">
                  <c:v>14088527</c:v>
                </c:pt>
                <c:pt idx="137">
                  <c:v>7487399</c:v>
                </c:pt>
                <c:pt idx="138">
                  <c:v>14360704</c:v>
                </c:pt>
                <c:pt idx="139">
                  <c:v>17004870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平郡岛!$AD$3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平郡岛!$AA$4:$AA$144</c:f>
              <c:strCache>
                <c:ptCount val="140"/>
                <c:pt idx="0">
                  <c:v>(空白)</c:v>
                </c:pt>
                <c:pt idx="1">
                  <c:v>2019/9/1</c:v>
                </c:pt>
                <c:pt idx="2">
                  <c:v>2019/9/2</c:v>
                </c:pt>
                <c:pt idx="3">
                  <c:v>2019/9/3</c:v>
                </c:pt>
                <c:pt idx="4">
                  <c:v>2019/9/4</c:v>
                </c:pt>
                <c:pt idx="5">
                  <c:v>2019/9/5</c:v>
                </c:pt>
                <c:pt idx="6">
                  <c:v>2019/9/6</c:v>
                </c:pt>
                <c:pt idx="7">
                  <c:v>2019/9/7</c:v>
                </c:pt>
                <c:pt idx="8">
                  <c:v>2019/9/8</c:v>
                </c:pt>
                <c:pt idx="9">
                  <c:v>2019/9/9</c:v>
                </c:pt>
                <c:pt idx="10">
                  <c:v>2019/9/10</c:v>
                </c:pt>
                <c:pt idx="11">
                  <c:v>2019/9/11</c:v>
                </c:pt>
                <c:pt idx="12">
                  <c:v>2019/9/12</c:v>
                </c:pt>
                <c:pt idx="13">
                  <c:v>2019/9/13</c:v>
                </c:pt>
                <c:pt idx="14">
                  <c:v>2019/9/14</c:v>
                </c:pt>
                <c:pt idx="15">
                  <c:v>2019/9/15</c:v>
                </c:pt>
                <c:pt idx="16">
                  <c:v>2019/9/16</c:v>
                </c:pt>
                <c:pt idx="17">
                  <c:v>2019/9/17</c:v>
                </c:pt>
                <c:pt idx="18">
                  <c:v>2019/9/18</c:v>
                </c:pt>
                <c:pt idx="19">
                  <c:v>2019/9/19</c:v>
                </c:pt>
                <c:pt idx="20">
                  <c:v>2019/9/20</c:v>
                </c:pt>
                <c:pt idx="21">
                  <c:v>2019/9/21</c:v>
                </c:pt>
                <c:pt idx="22">
                  <c:v>2019/9/22</c:v>
                </c:pt>
                <c:pt idx="23">
                  <c:v>2019/9/23</c:v>
                </c:pt>
                <c:pt idx="24">
                  <c:v>2019/9/24</c:v>
                </c:pt>
                <c:pt idx="25">
                  <c:v>2019/9/25</c:v>
                </c:pt>
                <c:pt idx="26">
                  <c:v>2019/9/26</c:v>
                </c:pt>
                <c:pt idx="27">
                  <c:v>2019/9/27</c:v>
                </c:pt>
                <c:pt idx="28">
                  <c:v>2019/9/28</c:v>
                </c:pt>
                <c:pt idx="29">
                  <c:v>2019/9/29</c:v>
                </c:pt>
                <c:pt idx="30">
                  <c:v>2019/9/30</c:v>
                </c:pt>
                <c:pt idx="31">
                  <c:v>2019/10/1</c:v>
                </c:pt>
                <c:pt idx="32">
                  <c:v>2019/10/2</c:v>
                </c:pt>
                <c:pt idx="33">
                  <c:v>2019/10/3</c:v>
                </c:pt>
                <c:pt idx="34">
                  <c:v>2019/10/4</c:v>
                </c:pt>
                <c:pt idx="35">
                  <c:v>2019/10/5</c:v>
                </c:pt>
                <c:pt idx="36">
                  <c:v>2019/10/6</c:v>
                </c:pt>
                <c:pt idx="37">
                  <c:v>2019/10/7</c:v>
                </c:pt>
                <c:pt idx="38">
                  <c:v>2019/10/8</c:v>
                </c:pt>
                <c:pt idx="39">
                  <c:v>2019/10/9</c:v>
                </c:pt>
                <c:pt idx="40">
                  <c:v>2019/10/10</c:v>
                </c:pt>
                <c:pt idx="41">
                  <c:v>2019/10/11</c:v>
                </c:pt>
                <c:pt idx="42">
                  <c:v>2019/10/12</c:v>
                </c:pt>
                <c:pt idx="43">
                  <c:v>2019/10/13</c:v>
                </c:pt>
                <c:pt idx="44">
                  <c:v>2019/10/14</c:v>
                </c:pt>
                <c:pt idx="45">
                  <c:v>2019/10/15</c:v>
                </c:pt>
                <c:pt idx="46">
                  <c:v>2019/10/16</c:v>
                </c:pt>
                <c:pt idx="47">
                  <c:v>2019/10/17</c:v>
                </c:pt>
                <c:pt idx="48">
                  <c:v>2019/10/18</c:v>
                </c:pt>
                <c:pt idx="49">
                  <c:v>2019/10/19</c:v>
                </c:pt>
                <c:pt idx="50">
                  <c:v>2019/10/20</c:v>
                </c:pt>
                <c:pt idx="51">
                  <c:v>2019/10/21</c:v>
                </c:pt>
                <c:pt idx="52">
                  <c:v>2019/10/22</c:v>
                </c:pt>
                <c:pt idx="53">
                  <c:v>2019/10/23</c:v>
                </c:pt>
                <c:pt idx="54">
                  <c:v>2019/10/24</c:v>
                </c:pt>
                <c:pt idx="55">
                  <c:v>2019/10/25</c:v>
                </c:pt>
                <c:pt idx="56">
                  <c:v>2019/10/26</c:v>
                </c:pt>
                <c:pt idx="57">
                  <c:v>2019/10/27</c:v>
                </c:pt>
                <c:pt idx="58">
                  <c:v>2019/10/28</c:v>
                </c:pt>
                <c:pt idx="59">
                  <c:v>2019/10/29</c:v>
                </c:pt>
                <c:pt idx="60">
                  <c:v>2019/10/30</c:v>
                </c:pt>
                <c:pt idx="61">
                  <c:v>2019/10/31</c:v>
                </c:pt>
                <c:pt idx="62">
                  <c:v>2019/11/1</c:v>
                </c:pt>
                <c:pt idx="63">
                  <c:v>2019/11/2</c:v>
                </c:pt>
                <c:pt idx="64">
                  <c:v>2019/11/3</c:v>
                </c:pt>
                <c:pt idx="65">
                  <c:v>2019/11/4</c:v>
                </c:pt>
                <c:pt idx="66">
                  <c:v>2019/11/5</c:v>
                </c:pt>
                <c:pt idx="67">
                  <c:v>2019/11/6</c:v>
                </c:pt>
                <c:pt idx="68">
                  <c:v>2019/11/7</c:v>
                </c:pt>
                <c:pt idx="69">
                  <c:v>2019/11/8</c:v>
                </c:pt>
                <c:pt idx="70">
                  <c:v>2019/11/9</c:v>
                </c:pt>
                <c:pt idx="71">
                  <c:v>2019/11/10</c:v>
                </c:pt>
                <c:pt idx="72">
                  <c:v>2019/11/11</c:v>
                </c:pt>
                <c:pt idx="73">
                  <c:v>2019/11/12</c:v>
                </c:pt>
                <c:pt idx="74">
                  <c:v>2019/11/13</c:v>
                </c:pt>
                <c:pt idx="75">
                  <c:v>2019/11/14</c:v>
                </c:pt>
                <c:pt idx="76">
                  <c:v>2019/11/15</c:v>
                </c:pt>
                <c:pt idx="77">
                  <c:v>2019/11/16</c:v>
                </c:pt>
                <c:pt idx="78">
                  <c:v>2019/11/17</c:v>
                </c:pt>
                <c:pt idx="79">
                  <c:v>2019/11/18</c:v>
                </c:pt>
                <c:pt idx="80">
                  <c:v>2019/11/19</c:v>
                </c:pt>
                <c:pt idx="81">
                  <c:v>2019/11/20</c:v>
                </c:pt>
                <c:pt idx="82">
                  <c:v>2019/11/21</c:v>
                </c:pt>
                <c:pt idx="83">
                  <c:v>2019/11/22</c:v>
                </c:pt>
                <c:pt idx="84">
                  <c:v>2019/11/23</c:v>
                </c:pt>
                <c:pt idx="85">
                  <c:v>2019/11/24</c:v>
                </c:pt>
                <c:pt idx="86">
                  <c:v>2019/11/25</c:v>
                </c:pt>
                <c:pt idx="87">
                  <c:v>2019/11/26</c:v>
                </c:pt>
                <c:pt idx="88">
                  <c:v>2019/11/27</c:v>
                </c:pt>
                <c:pt idx="89">
                  <c:v>2019/11/28</c:v>
                </c:pt>
                <c:pt idx="90">
                  <c:v>2019/11/29</c:v>
                </c:pt>
                <c:pt idx="91">
                  <c:v>2019/11/30</c:v>
                </c:pt>
                <c:pt idx="92">
                  <c:v>2019/12/1</c:v>
                </c:pt>
                <c:pt idx="93">
                  <c:v>2019/12/2</c:v>
                </c:pt>
                <c:pt idx="94">
                  <c:v>2019/12/3</c:v>
                </c:pt>
                <c:pt idx="95">
                  <c:v>2019/12/4</c:v>
                </c:pt>
                <c:pt idx="96">
                  <c:v>2019/12/5</c:v>
                </c:pt>
                <c:pt idx="97">
                  <c:v>2019/12/6</c:v>
                </c:pt>
                <c:pt idx="98">
                  <c:v>2019/12/7</c:v>
                </c:pt>
                <c:pt idx="99">
                  <c:v>2019/12/8</c:v>
                </c:pt>
                <c:pt idx="100">
                  <c:v>2019/12/9</c:v>
                </c:pt>
                <c:pt idx="101">
                  <c:v>2019/12/10</c:v>
                </c:pt>
                <c:pt idx="102">
                  <c:v>2019/12/11</c:v>
                </c:pt>
                <c:pt idx="103">
                  <c:v>2019/12/12</c:v>
                </c:pt>
                <c:pt idx="104">
                  <c:v>2019/12/13</c:v>
                </c:pt>
                <c:pt idx="105">
                  <c:v>2019/12/14</c:v>
                </c:pt>
                <c:pt idx="106">
                  <c:v>2019/12/15</c:v>
                </c:pt>
                <c:pt idx="107">
                  <c:v>2019/12/16</c:v>
                </c:pt>
                <c:pt idx="108">
                  <c:v>2019/12/17</c:v>
                </c:pt>
                <c:pt idx="109">
                  <c:v>2019/12/18</c:v>
                </c:pt>
                <c:pt idx="110">
                  <c:v>2019/12/19</c:v>
                </c:pt>
                <c:pt idx="111">
                  <c:v>2019/12/20</c:v>
                </c:pt>
                <c:pt idx="112">
                  <c:v>2019/12/21</c:v>
                </c:pt>
                <c:pt idx="113">
                  <c:v>2019/12/22</c:v>
                </c:pt>
                <c:pt idx="114">
                  <c:v>2019/12/23</c:v>
                </c:pt>
                <c:pt idx="115">
                  <c:v>2019/12/24</c:v>
                </c:pt>
                <c:pt idx="116">
                  <c:v>2019/12/25</c:v>
                </c:pt>
                <c:pt idx="117">
                  <c:v>2019/12/26</c:v>
                </c:pt>
                <c:pt idx="118">
                  <c:v>2019/12/27</c:v>
                </c:pt>
                <c:pt idx="119">
                  <c:v>2019/12/28</c:v>
                </c:pt>
                <c:pt idx="120">
                  <c:v>2019/12/29</c:v>
                </c:pt>
                <c:pt idx="121">
                  <c:v>2019/12/30</c:v>
                </c:pt>
                <c:pt idx="122">
                  <c:v>2019/12/31</c:v>
                </c:pt>
                <c:pt idx="123">
                  <c:v>2020/1/1</c:v>
                </c:pt>
                <c:pt idx="124">
                  <c:v>2020/1/2</c:v>
                </c:pt>
                <c:pt idx="125">
                  <c:v>2020/1/3</c:v>
                </c:pt>
                <c:pt idx="126">
                  <c:v>2020/1/4</c:v>
                </c:pt>
                <c:pt idx="127">
                  <c:v>2020/1/5</c:v>
                </c:pt>
                <c:pt idx="128">
                  <c:v>2020/1/6</c:v>
                </c:pt>
                <c:pt idx="129">
                  <c:v>2020/1/7</c:v>
                </c:pt>
                <c:pt idx="130">
                  <c:v>2020/1/8</c:v>
                </c:pt>
                <c:pt idx="131">
                  <c:v>2020/1/9</c:v>
                </c:pt>
                <c:pt idx="132">
                  <c:v>2020/1/10</c:v>
                </c:pt>
                <c:pt idx="133">
                  <c:v>2020/1/11</c:v>
                </c:pt>
                <c:pt idx="134">
                  <c:v>2020/1/12</c:v>
                </c:pt>
                <c:pt idx="135">
                  <c:v>2020/1/13</c:v>
                </c:pt>
                <c:pt idx="136">
                  <c:v>2020/1/14</c:v>
                </c:pt>
                <c:pt idx="137">
                  <c:v>2020/1/15</c:v>
                </c:pt>
                <c:pt idx="138">
                  <c:v>2020/1/16</c:v>
                </c:pt>
                <c:pt idx="139">
                  <c:v>2020/1/17</c:v>
                </c:pt>
              </c:strCache>
            </c:strRef>
          </c:cat>
          <c:val>
            <c:numRef>
              <c:f>平郡岛!$AD$4:$AD$144</c:f>
              <c:numCache>
                <c:formatCode>General</c:formatCode>
                <c:ptCount val="140"/>
                <c:pt idx="1">
                  <c:v>0</c:v>
                </c:pt>
                <c:pt idx="2">
                  <c:v>-118252406</c:v>
                </c:pt>
                <c:pt idx="3">
                  <c:v>-230938331</c:v>
                </c:pt>
                <c:pt idx="4">
                  <c:v>-353494677</c:v>
                </c:pt>
                <c:pt idx="5">
                  <c:v>-422983217</c:v>
                </c:pt>
                <c:pt idx="6">
                  <c:v>-534526048</c:v>
                </c:pt>
                <c:pt idx="7">
                  <c:v>24282213</c:v>
                </c:pt>
                <c:pt idx="8">
                  <c:v>27138899</c:v>
                </c:pt>
                <c:pt idx="9">
                  <c:v>39479868</c:v>
                </c:pt>
                <c:pt idx="10">
                  <c:v>157055992</c:v>
                </c:pt>
                <c:pt idx="11">
                  <c:v>274950869</c:v>
                </c:pt>
                <c:pt idx="12">
                  <c:v>414605780</c:v>
                </c:pt>
                <c:pt idx="13">
                  <c:v>501344411</c:v>
                </c:pt>
                <c:pt idx="14">
                  <c:v>80872817</c:v>
                </c:pt>
                <c:pt idx="15">
                  <c:v>89361755</c:v>
                </c:pt>
                <c:pt idx="16">
                  <c:v>-18275527</c:v>
                </c:pt>
                <c:pt idx="17">
                  <c:v>-177402576</c:v>
                </c:pt>
                <c:pt idx="18">
                  <c:v>-276631403</c:v>
                </c:pt>
                <c:pt idx="19">
                  <c:v>116335432</c:v>
                </c:pt>
                <c:pt idx="20">
                  <c:v>-22708117</c:v>
                </c:pt>
                <c:pt idx="21">
                  <c:v>80160720</c:v>
                </c:pt>
                <c:pt idx="22">
                  <c:v>-51760351</c:v>
                </c:pt>
                <c:pt idx="23">
                  <c:v>67495887</c:v>
                </c:pt>
                <c:pt idx="24">
                  <c:v>117770177</c:v>
                </c:pt>
                <c:pt idx="25">
                  <c:v>324544989</c:v>
                </c:pt>
                <c:pt idx="26">
                  <c:v>426365952</c:v>
                </c:pt>
                <c:pt idx="27">
                  <c:v>40466944</c:v>
                </c:pt>
                <c:pt idx="28">
                  <c:v>171841820</c:v>
                </c:pt>
                <c:pt idx="29">
                  <c:v>65951724</c:v>
                </c:pt>
                <c:pt idx="30">
                  <c:v>180606399</c:v>
                </c:pt>
                <c:pt idx="31">
                  <c:v>143299354</c:v>
                </c:pt>
                <c:pt idx="32">
                  <c:v>174365790</c:v>
                </c:pt>
                <c:pt idx="33">
                  <c:v>71096660</c:v>
                </c:pt>
                <c:pt idx="34">
                  <c:v>75261588</c:v>
                </c:pt>
                <c:pt idx="35">
                  <c:v>69419815</c:v>
                </c:pt>
                <c:pt idx="36">
                  <c:v>64594068</c:v>
                </c:pt>
                <c:pt idx="37">
                  <c:v>58272649</c:v>
                </c:pt>
                <c:pt idx="38">
                  <c:v>70425526</c:v>
                </c:pt>
                <c:pt idx="39">
                  <c:v>57992551</c:v>
                </c:pt>
                <c:pt idx="40">
                  <c:v>71925748</c:v>
                </c:pt>
                <c:pt idx="41">
                  <c:v>85599650</c:v>
                </c:pt>
                <c:pt idx="42">
                  <c:v>79606001</c:v>
                </c:pt>
                <c:pt idx="43">
                  <c:v>93013172</c:v>
                </c:pt>
                <c:pt idx="44">
                  <c:v>92592508</c:v>
                </c:pt>
                <c:pt idx="45">
                  <c:v>112594363</c:v>
                </c:pt>
                <c:pt idx="46">
                  <c:v>110165944</c:v>
                </c:pt>
                <c:pt idx="47">
                  <c:v>117277317</c:v>
                </c:pt>
                <c:pt idx="48">
                  <c:v>105241723</c:v>
                </c:pt>
                <c:pt idx="49">
                  <c:v>110755233</c:v>
                </c:pt>
                <c:pt idx="50">
                  <c:v>99387321</c:v>
                </c:pt>
                <c:pt idx="51">
                  <c:v>108274032</c:v>
                </c:pt>
                <c:pt idx="52">
                  <c:v>112449195</c:v>
                </c:pt>
                <c:pt idx="53">
                  <c:v>98035239</c:v>
                </c:pt>
                <c:pt idx="54">
                  <c:v>105592317</c:v>
                </c:pt>
                <c:pt idx="55">
                  <c:v>95310631</c:v>
                </c:pt>
                <c:pt idx="56">
                  <c:v>84434591</c:v>
                </c:pt>
                <c:pt idx="57">
                  <c:v>72720616</c:v>
                </c:pt>
                <c:pt idx="58">
                  <c:v>81280724</c:v>
                </c:pt>
                <c:pt idx="59">
                  <c:v>-38019764</c:v>
                </c:pt>
                <c:pt idx="60">
                  <c:v>-132606175</c:v>
                </c:pt>
                <c:pt idx="61">
                  <c:v>-266480316</c:v>
                </c:pt>
                <c:pt idx="62">
                  <c:v>12525284</c:v>
                </c:pt>
                <c:pt idx="63">
                  <c:v>13884616</c:v>
                </c:pt>
                <c:pt idx="64">
                  <c:v>16430950</c:v>
                </c:pt>
                <c:pt idx="65">
                  <c:v>16702028</c:v>
                </c:pt>
                <c:pt idx="66">
                  <c:v>66625123</c:v>
                </c:pt>
                <c:pt idx="67">
                  <c:v>134782054</c:v>
                </c:pt>
                <c:pt idx="68">
                  <c:v>237420136</c:v>
                </c:pt>
                <c:pt idx="69">
                  <c:v>374093728</c:v>
                </c:pt>
                <c:pt idx="70">
                  <c:v>135137025</c:v>
                </c:pt>
                <c:pt idx="71">
                  <c:v>84527410</c:v>
                </c:pt>
                <c:pt idx="72">
                  <c:v>82621674</c:v>
                </c:pt>
                <c:pt idx="73">
                  <c:v>94536945</c:v>
                </c:pt>
                <c:pt idx="74">
                  <c:v>74388776</c:v>
                </c:pt>
                <c:pt idx="75">
                  <c:v>80459236</c:v>
                </c:pt>
                <c:pt idx="76">
                  <c:v>73722277</c:v>
                </c:pt>
                <c:pt idx="77">
                  <c:v>62834642</c:v>
                </c:pt>
                <c:pt idx="78">
                  <c:v>62970729</c:v>
                </c:pt>
                <c:pt idx="79">
                  <c:v>77483311</c:v>
                </c:pt>
                <c:pt idx="80">
                  <c:v>94809364</c:v>
                </c:pt>
                <c:pt idx="81">
                  <c:v>79466436</c:v>
                </c:pt>
                <c:pt idx="82">
                  <c:v>80787363</c:v>
                </c:pt>
                <c:pt idx="83">
                  <c:v>80769775</c:v>
                </c:pt>
                <c:pt idx="84">
                  <c:v>68109992</c:v>
                </c:pt>
                <c:pt idx="85">
                  <c:v>84651648</c:v>
                </c:pt>
                <c:pt idx="86">
                  <c:v>89660413</c:v>
                </c:pt>
                <c:pt idx="87">
                  <c:v>83680548</c:v>
                </c:pt>
                <c:pt idx="88">
                  <c:v>80822058</c:v>
                </c:pt>
                <c:pt idx="89">
                  <c:v>79520693</c:v>
                </c:pt>
                <c:pt idx="90">
                  <c:v>94800989</c:v>
                </c:pt>
                <c:pt idx="91">
                  <c:v>-33978179</c:v>
                </c:pt>
                <c:pt idx="92">
                  <c:v>112604540</c:v>
                </c:pt>
                <c:pt idx="93">
                  <c:v>95119434</c:v>
                </c:pt>
                <c:pt idx="94">
                  <c:v>94735414</c:v>
                </c:pt>
                <c:pt idx="95">
                  <c:v>41447216</c:v>
                </c:pt>
                <c:pt idx="96">
                  <c:v>85545642</c:v>
                </c:pt>
                <c:pt idx="97">
                  <c:v>91184271</c:v>
                </c:pt>
                <c:pt idx="98">
                  <c:v>88342464</c:v>
                </c:pt>
                <c:pt idx="99">
                  <c:v>204282646</c:v>
                </c:pt>
                <c:pt idx="100">
                  <c:v>71519186</c:v>
                </c:pt>
                <c:pt idx="101">
                  <c:v>60261351</c:v>
                </c:pt>
                <c:pt idx="102">
                  <c:v>62779047</c:v>
                </c:pt>
                <c:pt idx="103">
                  <c:v>120301569</c:v>
                </c:pt>
                <c:pt idx="104">
                  <c:v>61551680</c:v>
                </c:pt>
                <c:pt idx="105">
                  <c:v>63823666</c:v>
                </c:pt>
                <c:pt idx="106">
                  <c:v>53154783</c:v>
                </c:pt>
                <c:pt idx="107">
                  <c:v>111902019</c:v>
                </c:pt>
                <c:pt idx="108">
                  <c:v>49312586</c:v>
                </c:pt>
                <c:pt idx="109">
                  <c:v>64487393</c:v>
                </c:pt>
                <c:pt idx="110">
                  <c:v>70898013</c:v>
                </c:pt>
                <c:pt idx="111">
                  <c:v>78728105</c:v>
                </c:pt>
                <c:pt idx="112">
                  <c:v>95772898</c:v>
                </c:pt>
                <c:pt idx="113">
                  <c:v>91906769</c:v>
                </c:pt>
                <c:pt idx="114">
                  <c:v>97297916</c:v>
                </c:pt>
                <c:pt idx="115">
                  <c:v>98112649</c:v>
                </c:pt>
                <c:pt idx="116">
                  <c:v>98221819</c:v>
                </c:pt>
                <c:pt idx="117">
                  <c:v>98384426</c:v>
                </c:pt>
                <c:pt idx="118">
                  <c:v>88625921</c:v>
                </c:pt>
                <c:pt idx="119">
                  <c:v>79243212</c:v>
                </c:pt>
                <c:pt idx="120">
                  <c:v>68491544</c:v>
                </c:pt>
                <c:pt idx="121">
                  <c:v>75159349</c:v>
                </c:pt>
                <c:pt idx="122">
                  <c:v>86222508</c:v>
                </c:pt>
                <c:pt idx="123">
                  <c:v>98191809</c:v>
                </c:pt>
                <c:pt idx="124">
                  <c:v>96083132</c:v>
                </c:pt>
                <c:pt idx="125">
                  <c:v>85624979</c:v>
                </c:pt>
                <c:pt idx="126">
                  <c:v>108362247</c:v>
                </c:pt>
                <c:pt idx="127">
                  <c:v>75868292</c:v>
                </c:pt>
                <c:pt idx="128">
                  <c:v>75924873</c:v>
                </c:pt>
                <c:pt idx="129">
                  <c:v>70018536</c:v>
                </c:pt>
                <c:pt idx="130">
                  <c:v>49463313</c:v>
                </c:pt>
                <c:pt idx="131">
                  <c:v>44689404</c:v>
                </c:pt>
                <c:pt idx="132">
                  <c:v>37493378</c:v>
                </c:pt>
                <c:pt idx="133">
                  <c:v>40441401</c:v>
                </c:pt>
                <c:pt idx="134">
                  <c:v>17467659</c:v>
                </c:pt>
                <c:pt idx="135">
                  <c:v>59960726</c:v>
                </c:pt>
                <c:pt idx="136">
                  <c:v>66020975</c:v>
                </c:pt>
                <c:pt idx="137">
                  <c:v>65418214</c:v>
                </c:pt>
                <c:pt idx="138">
                  <c:v>68996673</c:v>
                </c:pt>
                <c:pt idx="139">
                  <c:v>76455364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4070030"/>
        <c:axId val="712377819"/>
      </c:lineChart>
      <c:catAx>
        <c:axId val="4407003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12377819"/>
        <c:crosses val="autoZero"/>
        <c:auto val="1"/>
        <c:lblAlgn val="ctr"/>
        <c:lblOffset val="100"/>
        <c:noMultiLvlLbl val="0"/>
      </c:catAx>
      <c:valAx>
        <c:axId val="7123778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407003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Tycoon计算.xlsx]狗骨岛!数据透视表1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狗骨岛!$AB$3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狗骨岛!$AA$4:$AA$134</c:f>
              <c:strCache>
                <c:ptCount val="1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</c:strCache>
            </c:strRef>
          </c:cat>
          <c:val>
            <c:numRef>
              <c:f>狗骨岛!$AB$4:$AB$134</c:f>
              <c:numCache>
                <c:formatCode>General</c:formatCode>
                <c:ptCount val="13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-188912153</c:v>
                </c:pt>
                <c:pt idx="7">
                  <c:v>-141240680</c:v>
                </c:pt>
                <c:pt idx="8">
                  <c:v>-221665943</c:v>
                </c:pt>
                <c:pt idx="9">
                  <c:v>-217206548</c:v>
                </c:pt>
                <c:pt idx="10">
                  <c:v>-139873545</c:v>
                </c:pt>
                <c:pt idx="11">
                  <c:v>-153497754</c:v>
                </c:pt>
                <c:pt idx="12">
                  <c:v>-277199916</c:v>
                </c:pt>
                <c:pt idx="13">
                  <c:v>-233587125</c:v>
                </c:pt>
                <c:pt idx="14">
                  <c:v>-233699088</c:v>
                </c:pt>
                <c:pt idx="15">
                  <c:v>-153617084</c:v>
                </c:pt>
                <c:pt idx="16">
                  <c:v>-143938120</c:v>
                </c:pt>
                <c:pt idx="17">
                  <c:v>-265115207</c:v>
                </c:pt>
                <c:pt idx="18">
                  <c:v>-227795952</c:v>
                </c:pt>
                <c:pt idx="19">
                  <c:v>-125906079</c:v>
                </c:pt>
                <c:pt idx="20">
                  <c:v>-165480811</c:v>
                </c:pt>
                <c:pt idx="21">
                  <c:v>-157092640</c:v>
                </c:pt>
                <c:pt idx="22">
                  <c:v>-268011531</c:v>
                </c:pt>
                <c:pt idx="23">
                  <c:v>-221489158</c:v>
                </c:pt>
                <c:pt idx="24">
                  <c:v>-134425629</c:v>
                </c:pt>
                <c:pt idx="25">
                  <c:v>-129329808</c:v>
                </c:pt>
                <c:pt idx="26">
                  <c:v>-127127366</c:v>
                </c:pt>
                <c:pt idx="27">
                  <c:v>-249731990</c:v>
                </c:pt>
                <c:pt idx="28">
                  <c:v>-134883796</c:v>
                </c:pt>
                <c:pt idx="29">
                  <c:v>-158770359</c:v>
                </c:pt>
                <c:pt idx="30">
                  <c:v>-286570981</c:v>
                </c:pt>
                <c:pt idx="31">
                  <c:v>-250963591</c:v>
                </c:pt>
                <c:pt idx="32">
                  <c:v>-208875568</c:v>
                </c:pt>
                <c:pt idx="33">
                  <c:v>-137486951</c:v>
                </c:pt>
                <c:pt idx="34">
                  <c:v>-196599342</c:v>
                </c:pt>
                <c:pt idx="35">
                  <c:v>-181266214</c:v>
                </c:pt>
                <c:pt idx="36">
                  <c:v>-302985441</c:v>
                </c:pt>
                <c:pt idx="37">
                  <c:v>-164162292</c:v>
                </c:pt>
                <c:pt idx="38">
                  <c:v>-245294694</c:v>
                </c:pt>
                <c:pt idx="39">
                  <c:v>-127628257</c:v>
                </c:pt>
                <c:pt idx="40">
                  <c:v>-248232267</c:v>
                </c:pt>
                <c:pt idx="41">
                  <c:v>-134447726</c:v>
                </c:pt>
                <c:pt idx="42">
                  <c:v>-128214592</c:v>
                </c:pt>
                <c:pt idx="43">
                  <c:v>-126330362</c:v>
                </c:pt>
                <c:pt idx="44">
                  <c:v>-131938857</c:v>
                </c:pt>
                <c:pt idx="45">
                  <c:v>-251572023</c:v>
                </c:pt>
                <c:pt idx="46">
                  <c:v>-138857033</c:v>
                </c:pt>
                <c:pt idx="47">
                  <c:v>-254500759</c:v>
                </c:pt>
                <c:pt idx="48">
                  <c:v>-238793436</c:v>
                </c:pt>
                <c:pt idx="49">
                  <c:v>-148802646</c:v>
                </c:pt>
                <c:pt idx="50">
                  <c:v>-163200289</c:v>
                </c:pt>
                <c:pt idx="51">
                  <c:v>-141035904</c:v>
                </c:pt>
                <c:pt idx="52">
                  <c:v>-128958562</c:v>
                </c:pt>
                <c:pt idx="53">
                  <c:v>-226338951</c:v>
                </c:pt>
                <c:pt idx="54">
                  <c:v>-163817562</c:v>
                </c:pt>
                <c:pt idx="55">
                  <c:v>-125259341</c:v>
                </c:pt>
                <c:pt idx="56">
                  <c:v>-143253080</c:v>
                </c:pt>
                <c:pt idx="57">
                  <c:v>-128674233</c:v>
                </c:pt>
                <c:pt idx="58">
                  <c:v>-155264128</c:v>
                </c:pt>
                <c:pt idx="59">
                  <c:v>-280466013</c:v>
                </c:pt>
                <c:pt idx="60">
                  <c:v>-208872620</c:v>
                </c:pt>
                <c:pt idx="61">
                  <c:v>-162770113</c:v>
                </c:pt>
                <c:pt idx="62">
                  <c:v>-273729043</c:v>
                </c:pt>
                <c:pt idx="63">
                  <c:v>-130094403</c:v>
                </c:pt>
                <c:pt idx="64">
                  <c:v>-236530591</c:v>
                </c:pt>
                <c:pt idx="65">
                  <c:v>-184601552</c:v>
                </c:pt>
                <c:pt idx="66">
                  <c:v>-154841318</c:v>
                </c:pt>
                <c:pt idx="67">
                  <c:v>-144992935</c:v>
                </c:pt>
                <c:pt idx="68">
                  <c:v>-200207223</c:v>
                </c:pt>
                <c:pt idx="69">
                  <c:v>-235393276</c:v>
                </c:pt>
                <c:pt idx="70">
                  <c:v>-179787115</c:v>
                </c:pt>
                <c:pt idx="71">
                  <c:v>-106478910</c:v>
                </c:pt>
                <c:pt idx="72">
                  <c:v>-157907059</c:v>
                </c:pt>
                <c:pt idx="73">
                  <c:v>-215974948</c:v>
                </c:pt>
                <c:pt idx="74">
                  <c:v>-130993059</c:v>
                </c:pt>
                <c:pt idx="75">
                  <c:v>-251633899</c:v>
                </c:pt>
                <c:pt idx="76">
                  <c:v>-141141974</c:v>
                </c:pt>
                <c:pt idx="77">
                  <c:v>-130953281</c:v>
                </c:pt>
                <c:pt idx="78">
                  <c:v>-132255596</c:v>
                </c:pt>
                <c:pt idx="79">
                  <c:v>-172888092</c:v>
                </c:pt>
                <c:pt idx="80">
                  <c:v>-293929644</c:v>
                </c:pt>
                <c:pt idx="81">
                  <c:v>-135470132</c:v>
                </c:pt>
                <c:pt idx="82">
                  <c:v>-251773854</c:v>
                </c:pt>
                <c:pt idx="83">
                  <c:v>-133297153</c:v>
                </c:pt>
                <c:pt idx="84">
                  <c:v>-196487378</c:v>
                </c:pt>
                <c:pt idx="85">
                  <c:v>-238301384</c:v>
                </c:pt>
                <c:pt idx="86">
                  <c:v>-143862986</c:v>
                </c:pt>
                <c:pt idx="87">
                  <c:v>-135148972</c:v>
                </c:pt>
                <c:pt idx="88">
                  <c:v>-157795095</c:v>
                </c:pt>
                <c:pt idx="89">
                  <c:v>-220282602</c:v>
                </c:pt>
                <c:pt idx="90">
                  <c:v>-130103242</c:v>
                </c:pt>
                <c:pt idx="91">
                  <c:v>-110643664</c:v>
                </c:pt>
                <c:pt idx="92">
                  <c:v>-154508373</c:v>
                </c:pt>
                <c:pt idx="93">
                  <c:v>-148481488</c:v>
                </c:pt>
                <c:pt idx="94">
                  <c:v>-271819769</c:v>
                </c:pt>
                <c:pt idx="95">
                  <c:v>-201870474</c:v>
                </c:pt>
                <c:pt idx="96">
                  <c:v>-195470866</c:v>
                </c:pt>
                <c:pt idx="97">
                  <c:v>-167363569</c:v>
                </c:pt>
                <c:pt idx="98">
                  <c:v>-257623955</c:v>
                </c:pt>
                <c:pt idx="99">
                  <c:v>-159331650</c:v>
                </c:pt>
                <c:pt idx="100">
                  <c:v>-268282601</c:v>
                </c:pt>
                <c:pt idx="101">
                  <c:v>-133778892</c:v>
                </c:pt>
                <c:pt idx="102">
                  <c:v>-137707932</c:v>
                </c:pt>
                <c:pt idx="103">
                  <c:v>-243165911</c:v>
                </c:pt>
                <c:pt idx="104">
                  <c:v>-218613459</c:v>
                </c:pt>
                <c:pt idx="105">
                  <c:v>-159243258</c:v>
                </c:pt>
                <c:pt idx="106">
                  <c:v>-240970834</c:v>
                </c:pt>
                <c:pt idx="107">
                  <c:v>-135783924</c:v>
                </c:pt>
                <c:pt idx="108">
                  <c:v>-145881279</c:v>
                </c:pt>
                <c:pt idx="109">
                  <c:v>-218751941</c:v>
                </c:pt>
                <c:pt idx="110">
                  <c:v>-158041122</c:v>
                </c:pt>
                <c:pt idx="111">
                  <c:v>-266955242</c:v>
                </c:pt>
                <c:pt idx="112">
                  <c:v>-160301020</c:v>
                </c:pt>
                <c:pt idx="113">
                  <c:v>-282843769</c:v>
                </c:pt>
                <c:pt idx="114">
                  <c:v>-209750652</c:v>
                </c:pt>
                <c:pt idx="115">
                  <c:v>-138437169</c:v>
                </c:pt>
                <c:pt idx="116">
                  <c:v>-222453218</c:v>
                </c:pt>
                <c:pt idx="117">
                  <c:v>-395409460</c:v>
                </c:pt>
                <c:pt idx="118">
                  <c:v>-132386711</c:v>
                </c:pt>
                <c:pt idx="119">
                  <c:v>-144601062</c:v>
                </c:pt>
                <c:pt idx="120">
                  <c:v>-144194457</c:v>
                </c:pt>
                <c:pt idx="121">
                  <c:v>-128018656</c:v>
                </c:pt>
                <c:pt idx="122">
                  <c:v>-252150995</c:v>
                </c:pt>
                <c:pt idx="123">
                  <c:v>-150813573</c:v>
                </c:pt>
                <c:pt idx="124">
                  <c:v>-138108644</c:v>
                </c:pt>
                <c:pt idx="125">
                  <c:v>-174735492</c:v>
                </c:pt>
                <c:pt idx="126">
                  <c:v>-155191941</c:v>
                </c:pt>
                <c:pt idx="127">
                  <c:v>-137582710</c:v>
                </c:pt>
                <c:pt idx="128">
                  <c:v>-239195621</c:v>
                </c:pt>
                <c:pt idx="129">
                  <c:v>-136597134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狗骨岛!$AC$3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狗骨岛!$AA$4:$AA$134</c:f>
              <c:strCache>
                <c:ptCount val="1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</c:strCache>
            </c:strRef>
          </c:cat>
          <c:val>
            <c:numRef>
              <c:f>狗骨岛!$AC$4:$AC$134</c:f>
              <c:numCache>
                <c:formatCode>General</c:formatCode>
                <c:ptCount val="130"/>
                <c:pt idx="1">
                  <c:v>-102901967</c:v>
                </c:pt>
                <c:pt idx="2">
                  <c:v>-228495726</c:v>
                </c:pt>
                <c:pt idx="3">
                  <c:v>-234827565</c:v>
                </c:pt>
                <c:pt idx="4">
                  <c:v>-187310778</c:v>
                </c:pt>
                <c:pt idx="5">
                  <c:v>-140574790</c:v>
                </c:pt>
                <c:pt idx="6">
                  <c:v>#N/A</c:v>
                </c:pt>
                <c:pt idx="7">
                  <c:v>#N/A</c:v>
                </c:pt>
                <c:pt idx="8">
                  <c:v>-221665943</c:v>
                </c:pt>
                <c:pt idx="9">
                  <c:v>#N/A</c:v>
                </c:pt>
                <c:pt idx="10">
                  <c:v>#N/A</c:v>
                </c:pt>
                <c:pt idx="11">
                  <c:v>#N/A</c:v>
                </c:pt>
                <c:pt idx="12">
                  <c:v>17139418</c:v>
                </c:pt>
                <c:pt idx="13">
                  <c:v>#N/A</c:v>
                </c:pt>
                <c:pt idx="14">
                  <c:v>#N/A</c:v>
                </c:pt>
                <c:pt idx="15">
                  <c:v>143027039</c:v>
                </c:pt>
                <c:pt idx="16">
                  <c:v>26657815</c:v>
                </c:pt>
                <c:pt idx="17">
                  <c:v>41165142</c:v>
                </c:pt>
                <c:pt idx="18">
                  <c:v>27150430</c:v>
                </c:pt>
                <c:pt idx="19">
                  <c:v>10514433</c:v>
                </c:pt>
                <c:pt idx="20">
                  <c:v>10786129</c:v>
                </c:pt>
                <c:pt idx="21">
                  <c:v>19114089</c:v>
                </c:pt>
                <c:pt idx="22">
                  <c:v>35553848</c:v>
                </c:pt>
                <c:pt idx="23">
                  <c:v>30973565</c:v>
                </c:pt>
                <c:pt idx="24">
                  <c:v>12075833</c:v>
                </c:pt>
                <c:pt idx="25">
                  <c:v>10603336</c:v>
                </c:pt>
                <c:pt idx="26">
                  <c:v>8491246</c:v>
                </c:pt>
                <c:pt idx="27">
                  <c:v>23057479</c:v>
                </c:pt>
                <c:pt idx="28">
                  <c:v>413226</c:v>
                </c:pt>
                <c:pt idx="29">
                  <c:v>17356463</c:v>
                </c:pt>
                <c:pt idx="30">
                  <c:v>31966723</c:v>
                </c:pt>
                <c:pt idx="31">
                  <c:v>25074158</c:v>
                </c:pt>
                <c:pt idx="32">
                  <c:v>10529334</c:v>
                </c:pt>
                <c:pt idx="33">
                  <c:v>-785757</c:v>
                </c:pt>
                <c:pt idx="34">
                  <c:v>19234099</c:v>
                </c:pt>
                <c:pt idx="35">
                  <c:v>-4644669</c:v>
                </c:pt>
                <c:pt idx="36">
                  <c:v>-4470590</c:v>
                </c:pt>
                <c:pt idx="37">
                  <c:v>20116676</c:v>
                </c:pt>
                <c:pt idx="38">
                  <c:v>19214808</c:v>
                </c:pt>
                <c:pt idx="39">
                  <c:v>23561996</c:v>
                </c:pt>
                <c:pt idx="40">
                  <c:v>25888244</c:v>
                </c:pt>
                <c:pt idx="41">
                  <c:v>3861476</c:v>
                </c:pt>
                <c:pt idx="42">
                  <c:v>19138236</c:v>
                </c:pt>
                <c:pt idx="43">
                  <c:v>19214565</c:v>
                </c:pt>
                <c:pt idx="44">
                  <c:v>6357266</c:v>
                </c:pt>
                <c:pt idx="45">
                  <c:v>17471076</c:v>
                </c:pt>
                <c:pt idx="46">
                  <c:v>10019658</c:v>
                </c:pt>
                <c:pt idx="47">
                  <c:v>8053803</c:v>
                </c:pt>
                <c:pt idx="48">
                  <c:v>12415867</c:v>
                </c:pt>
                <c:pt idx="49">
                  <c:v>#N/A</c:v>
                </c:pt>
                <c:pt idx="50">
                  <c:v>#N/A</c:v>
                </c:pt>
                <c:pt idx="51">
                  <c:v>-141035904</c:v>
                </c:pt>
                <c:pt idx="52">
                  <c:v>#N/A</c:v>
                </c:pt>
                <c:pt idx="53">
                  <c:v>360982719</c:v>
                </c:pt>
                <c:pt idx="54">
                  <c:v>77752171</c:v>
                </c:pt>
                <c:pt idx="55">
                  <c:v>4330953</c:v>
                </c:pt>
                <c:pt idx="56">
                  <c:v>5257410</c:v>
                </c:pt>
                <c:pt idx="57">
                  <c:v>22855362</c:v>
                </c:pt>
                <c:pt idx="58">
                  <c:v>23515096</c:v>
                </c:pt>
                <c:pt idx="59">
                  <c:v>41435877</c:v>
                </c:pt>
                <c:pt idx="60">
                  <c:v>25669372</c:v>
                </c:pt>
                <c:pt idx="61">
                  <c:v>28300958</c:v>
                </c:pt>
                <c:pt idx="62">
                  <c:v>34237295</c:v>
                </c:pt>
                <c:pt idx="63">
                  <c:v>15278615</c:v>
                </c:pt>
                <c:pt idx="64">
                  <c:v>21746818</c:v>
                </c:pt>
                <c:pt idx="65">
                  <c:v>25144020</c:v>
                </c:pt>
                <c:pt idx="66">
                  <c:v>13148723</c:v>
                </c:pt>
                <c:pt idx="67">
                  <c:v>16155469</c:v>
                </c:pt>
                <c:pt idx="68">
                  <c:v>31234257</c:v>
                </c:pt>
                <c:pt idx="69">
                  <c:v>32444368</c:v>
                </c:pt>
                <c:pt idx="70">
                  <c:v>13791225</c:v>
                </c:pt>
                <c:pt idx="71">
                  <c:v>14417882</c:v>
                </c:pt>
                <c:pt idx="72">
                  <c:v>8016481</c:v>
                </c:pt>
                <c:pt idx="73">
                  <c:v>18819304</c:v>
                </c:pt>
                <c:pt idx="74">
                  <c:v>5890202</c:v>
                </c:pt>
                <c:pt idx="75">
                  <c:v>3786900</c:v>
                </c:pt>
                <c:pt idx="76">
                  <c:v>18532045</c:v>
                </c:pt>
                <c:pt idx="77">
                  <c:v>3439463</c:v>
                </c:pt>
                <c:pt idx="78">
                  <c:v>18503792</c:v>
                </c:pt>
                <c:pt idx="79">
                  <c:v>-8125</c:v>
                </c:pt>
                <c:pt idx="80">
                  <c:v>11551345</c:v>
                </c:pt>
                <c:pt idx="81">
                  <c:v>-135470132</c:v>
                </c:pt>
                <c:pt idx="82">
                  <c:v>43130154</c:v>
                </c:pt>
                <c:pt idx="83">
                  <c:v>-2478210</c:v>
                </c:pt>
                <c:pt idx="84">
                  <c:v>-163182</c:v>
                </c:pt>
                <c:pt idx="85">
                  <c:v>-59414883</c:v>
                </c:pt>
                <c:pt idx="86">
                  <c:v>24234330</c:v>
                </c:pt>
                <c:pt idx="87">
                  <c:v>21842819</c:v>
                </c:pt>
                <c:pt idx="88">
                  <c:v>5790911</c:v>
                </c:pt>
                <c:pt idx="89">
                  <c:v>4056169</c:v>
                </c:pt>
                <c:pt idx="90">
                  <c:v>21930403</c:v>
                </c:pt>
                <c:pt idx="91">
                  <c:v>8600315</c:v>
                </c:pt>
                <c:pt idx="92">
                  <c:v>14363357</c:v>
                </c:pt>
                <c:pt idx="93">
                  <c:v>2126493</c:v>
                </c:pt>
                <c:pt idx="94">
                  <c:v>10012443</c:v>
                </c:pt>
                <c:pt idx="95">
                  <c:v>17223520</c:v>
                </c:pt>
                <c:pt idx="96">
                  <c:v>16262904</c:v>
                </c:pt>
                <c:pt idx="97">
                  <c:v>14913459</c:v>
                </c:pt>
                <c:pt idx="98">
                  <c:v>27808270</c:v>
                </c:pt>
                <c:pt idx="99">
                  <c:v>25539949</c:v>
                </c:pt>
                <c:pt idx="100">
                  <c:v>33683419</c:v>
                </c:pt>
                <c:pt idx="101">
                  <c:v>9818045</c:v>
                </c:pt>
                <c:pt idx="102">
                  <c:v>2663110</c:v>
                </c:pt>
                <c:pt idx="103">
                  <c:v>1866570</c:v>
                </c:pt>
                <c:pt idx="104">
                  <c:v>557433</c:v>
                </c:pt>
                <c:pt idx="105">
                  <c:v>7647061</c:v>
                </c:pt>
                <c:pt idx="106">
                  <c:v>3558230</c:v>
                </c:pt>
                <c:pt idx="107">
                  <c:v>12840454</c:v>
                </c:pt>
                <c:pt idx="108">
                  <c:v>-1017750</c:v>
                </c:pt>
                <c:pt idx="109">
                  <c:v>3918438</c:v>
                </c:pt>
                <c:pt idx="110">
                  <c:v>21151237</c:v>
                </c:pt>
                <c:pt idx="111">
                  <c:v>20422902</c:v>
                </c:pt>
                <c:pt idx="112">
                  <c:v>19852209</c:v>
                </c:pt>
                <c:pt idx="113">
                  <c:v>41139697</c:v>
                </c:pt>
                <c:pt idx="114">
                  <c:v>32333359</c:v>
                </c:pt>
                <c:pt idx="115">
                  <c:v>17565058</c:v>
                </c:pt>
                <c:pt idx="116">
                  <c:v>29850249</c:v>
                </c:pt>
                <c:pt idx="117">
                  <c:v>-21700529</c:v>
                </c:pt>
                <c:pt idx="118">
                  <c:v>103052010</c:v>
                </c:pt>
                <c:pt idx="119">
                  <c:v>1682149</c:v>
                </c:pt>
                <c:pt idx="120">
                  <c:v>920707</c:v>
                </c:pt>
                <c:pt idx="121">
                  <c:v>5429541</c:v>
                </c:pt>
                <c:pt idx="122">
                  <c:v>10161172</c:v>
                </c:pt>
                <c:pt idx="123">
                  <c:v>7944372</c:v>
                </c:pt>
                <c:pt idx="124">
                  <c:v>11292192</c:v>
                </c:pt>
                <c:pt idx="125">
                  <c:v>19793294</c:v>
                </c:pt>
                <c:pt idx="126">
                  <c:v>16988291</c:v>
                </c:pt>
                <c:pt idx="127">
                  <c:v>12797654</c:v>
                </c:pt>
                <c:pt idx="128">
                  <c:v>27566088</c:v>
                </c:pt>
                <c:pt idx="129">
                  <c:v>21681140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狗骨岛!$AD$3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狗骨岛!$AA$4:$AA$134</c:f>
              <c:strCache>
                <c:ptCount val="130"/>
                <c:pt idx="0">
                  <c:v>(空白)</c:v>
                </c:pt>
                <c:pt idx="1">
                  <c:v>2019/9/11</c:v>
                </c:pt>
                <c:pt idx="2">
                  <c:v>2019/9/12</c:v>
                </c:pt>
                <c:pt idx="3">
                  <c:v>2019/9/13</c:v>
                </c:pt>
                <c:pt idx="4">
                  <c:v>2019/9/14</c:v>
                </c:pt>
                <c:pt idx="5">
                  <c:v>2019/9/15</c:v>
                </c:pt>
                <c:pt idx="6">
                  <c:v>2019/9/16</c:v>
                </c:pt>
                <c:pt idx="7">
                  <c:v>2019/9/17</c:v>
                </c:pt>
                <c:pt idx="8">
                  <c:v>2019/9/18</c:v>
                </c:pt>
                <c:pt idx="9">
                  <c:v>2019/9/19</c:v>
                </c:pt>
                <c:pt idx="10">
                  <c:v>2019/9/20</c:v>
                </c:pt>
                <c:pt idx="11">
                  <c:v>2019/9/21</c:v>
                </c:pt>
                <c:pt idx="12">
                  <c:v>2019/9/22</c:v>
                </c:pt>
                <c:pt idx="13">
                  <c:v>2019/9/23</c:v>
                </c:pt>
                <c:pt idx="14">
                  <c:v>2019/9/24</c:v>
                </c:pt>
                <c:pt idx="15">
                  <c:v>2019/9/25</c:v>
                </c:pt>
                <c:pt idx="16">
                  <c:v>2019/9/26</c:v>
                </c:pt>
                <c:pt idx="17">
                  <c:v>2019/9/27</c:v>
                </c:pt>
                <c:pt idx="18">
                  <c:v>2019/9/28</c:v>
                </c:pt>
                <c:pt idx="19">
                  <c:v>2019/9/29</c:v>
                </c:pt>
                <c:pt idx="20">
                  <c:v>2019/9/30</c:v>
                </c:pt>
                <c:pt idx="21">
                  <c:v>2019/10/1</c:v>
                </c:pt>
                <c:pt idx="22">
                  <c:v>2019/10/2</c:v>
                </c:pt>
                <c:pt idx="23">
                  <c:v>2019/10/3</c:v>
                </c:pt>
                <c:pt idx="24">
                  <c:v>2019/10/4</c:v>
                </c:pt>
                <c:pt idx="25">
                  <c:v>2019/10/5</c:v>
                </c:pt>
                <c:pt idx="26">
                  <c:v>2019/10/6</c:v>
                </c:pt>
                <c:pt idx="27">
                  <c:v>2019/10/7</c:v>
                </c:pt>
                <c:pt idx="28">
                  <c:v>2019/10/8</c:v>
                </c:pt>
                <c:pt idx="29">
                  <c:v>2019/10/9</c:v>
                </c:pt>
                <c:pt idx="30">
                  <c:v>2019/10/10</c:v>
                </c:pt>
                <c:pt idx="31">
                  <c:v>2019/10/11</c:v>
                </c:pt>
                <c:pt idx="32">
                  <c:v>2019/10/12</c:v>
                </c:pt>
                <c:pt idx="33">
                  <c:v>2019/10/13</c:v>
                </c:pt>
                <c:pt idx="34">
                  <c:v>2019/10/14</c:v>
                </c:pt>
                <c:pt idx="35">
                  <c:v>2019/10/15</c:v>
                </c:pt>
                <c:pt idx="36">
                  <c:v>2019/10/16</c:v>
                </c:pt>
                <c:pt idx="37">
                  <c:v>2019/10/17</c:v>
                </c:pt>
                <c:pt idx="38">
                  <c:v>2019/10/18</c:v>
                </c:pt>
                <c:pt idx="39">
                  <c:v>2019/10/19</c:v>
                </c:pt>
                <c:pt idx="40">
                  <c:v>2019/10/20</c:v>
                </c:pt>
                <c:pt idx="41">
                  <c:v>2019/10/21</c:v>
                </c:pt>
                <c:pt idx="42">
                  <c:v>2019/10/22</c:v>
                </c:pt>
                <c:pt idx="43">
                  <c:v>2019/10/23</c:v>
                </c:pt>
                <c:pt idx="44">
                  <c:v>2019/10/24</c:v>
                </c:pt>
                <c:pt idx="45">
                  <c:v>2019/10/25</c:v>
                </c:pt>
                <c:pt idx="46">
                  <c:v>2019/10/26</c:v>
                </c:pt>
                <c:pt idx="47">
                  <c:v>2019/10/27</c:v>
                </c:pt>
                <c:pt idx="48">
                  <c:v>2019/10/28</c:v>
                </c:pt>
                <c:pt idx="49">
                  <c:v>2019/10/29</c:v>
                </c:pt>
                <c:pt idx="50">
                  <c:v>2019/10/30</c:v>
                </c:pt>
                <c:pt idx="51">
                  <c:v>2019/10/31</c:v>
                </c:pt>
                <c:pt idx="52">
                  <c:v>2019/11/1</c:v>
                </c:pt>
                <c:pt idx="53">
                  <c:v>2019/11/2</c:v>
                </c:pt>
                <c:pt idx="54">
                  <c:v>2019/11/3</c:v>
                </c:pt>
                <c:pt idx="55">
                  <c:v>2019/11/4</c:v>
                </c:pt>
                <c:pt idx="56">
                  <c:v>2019/11/5</c:v>
                </c:pt>
                <c:pt idx="57">
                  <c:v>2019/11/6</c:v>
                </c:pt>
                <c:pt idx="58">
                  <c:v>2019/11/7</c:v>
                </c:pt>
                <c:pt idx="59">
                  <c:v>2019/11/8</c:v>
                </c:pt>
                <c:pt idx="60">
                  <c:v>2019/11/9</c:v>
                </c:pt>
                <c:pt idx="61">
                  <c:v>2019/11/10</c:v>
                </c:pt>
                <c:pt idx="62">
                  <c:v>2019/11/11</c:v>
                </c:pt>
                <c:pt idx="63">
                  <c:v>2019/11/12</c:v>
                </c:pt>
                <c:pt idx="64">
                  <c:v>2019/11/13</c:v>
                </c:pt>
                <c:pt idx="65">
                  <c:v>2019/11/14</c:v>
                </c:pt>
                <c:pt idx="66">
                  <c:v>2019/11/15</c:v>
                </c:pt>
                <c:pt idx="67">
                  <c:v>2019/11/16</c:v>
                </c:pt>
                <c:pt idx="68">
                  <c:v>2019/11/17</c:v>
                </c:pt>
                <c:pt idx="69">
                  <c:v>2019/11/18</c:v>
                </c:pt>
                <c:pt idx="70">
                  <c:v>2019/11/19</c:v>
                </c:pt>
                <c:pt idx="71">
                  <c:v>2019/11/20</c:v>
                </c:pt>
                <c:pt idx="72">
                  <c:v>2019/11/21</c:v>
                </c:pt>
                <c:pt idx="73">
                  <c:v>2019/11/22</c:v>
                </c:pt>
                <c:pt idx="74">
                  <c:v>2019/11/23</c:v>
                </c:pt>
                <c:pt idx="75">
                  <c:v>2019/11/24</c:v>
                </c:pt>
                <c:pt idx="76">
                  <c:v>2019/11/25</c:v>
                </c:pt>
                <c:pt idx="77">
                  <c:v>2019/11/26</c:v>
                </c:pt>
                <c:pt idx="78">
                  <c:v>2019/11/27</c:v>
                </c:pt>
                <c:pt idx="79">
                  <c:v>2019/11/28</c:v>
                </c:pt>
                <c:pt idx="80">
                  <c:v>2019/11/29</c:v>
                </c:pt>
                <c:pt idx="81">
                  <c:v>2019/11/30</c:v>
                </c:pt>
                <c:pt idx="82">
                  <c:v>2019/12/1</c:v>
                </c:pt>
                <c:pt idx="83">
                  <c:v>2019/12/2</c:v>
                </c:pt>
                <c:pt idx="84">
                  <c:v>2019/12/3</c:v>
                </c:pt>
                <c:pt idx="85">
                  <c:v>2019/12/4</c:v>
                </c:pt>
                <c:pt idx="86">
                  <c:v>2019/12/5</c:v>
                </c:pt>
                <c:pt idx="87">
                  <c:v>2019/12/6</c:v>
                </c:pt>
                <c:pt idx="88">
                  <c:v>2019/12/7</c:v>
                </c:pt>
                <c:pt idx="89">
                  <c:v>2019/12/8</c:v>
                </c:pt>
                <c:pt idx="90">
                  <c:v>2019/12/9</c:v>
                </c:pt>
                <c:pt idx="91">
                  <c:v>2019/12/10</c:v>
                </c:pt>
                <c:pt idx="92">
                  <c:v>2019/12/11</c:v>
                </c:pt>
                <c:pt idx="93">
                  <c:v>2019/12/12</c:v>
                </c:pt>
                <c:pt idx="94">
                  <c:v>2019/12/13</c:v>
                </c:pt>
                <c:pt idx="95">
                  <c:v>2019/12/14</c:v>
                </c:pt>
                <c:pt idx="96">
                  <c:v>2019/12/15</c:v>
                </c:pt>
                <c:pt idx="97">
                  <c:v>2019/12/16</c:v>
                </c:pt>
                <c:pt idx="98">
                  <c:v>2019/12/17</c:v>
                </c:pt>
                <c:pt idx="99">
                  <c:v>2019/12/18</c:v>
                </c:pt>
                <c:pt idx="100">
                  <c:v>2019/12/19</c:v>
                </c:pt>
                <c:pt idx="101">
                  <c:v>2019/12/20</c:v>
                </c:pt>
                <c:pt idx="102">
                  <c:v>2019/12/21</c:v>
                </c:pt>
                <c:pt idx="103">
                  <c:v>2019/12/22</c:v>
                </c:pt>
                <c:pt idx="104">
                  <c:v>2019/12/23</c:v>
                </c:pt>
                <c:pt idx="105">
                  <c:v>2019/12/24</c:v>
                </c:pt>
                <c:pt idx="106">
                  <c:v>2019/12/25</c:v>
                </c:pt>
                <c:pt idx="107">
                  <c:v>2019/12/26</c:v>
                </c:pt>
                <c:pt idx="108">
                  <c:v>2019/12/27</c:v>
                </c:pt>
                <c:pt idx="109">
                  <c:v>2019/12/28</c:v>
                </c:pt>
                <c:pt idx="110">
                  <c:v>2019/12/29</c:v>
                </c:pt>
                <c:pt idx="111">
                  <c:v>2019/12/30</c:v>
                </c:pt>
                <c:pt idx="112">
                  <c:v>2019/12/31</c:v>
                </c:pt>
                <c:pt idx="113">
                  <c:v>2020/1/1</c:v>
                </c:pt>
                <c:pt idx="114">
                  <c:v>2020/1/2</c:v>
                </c:pt>
                <c:pt idx="115">
                  <c:v>2020/1/3</c:v>
                </c:pt>
                <c:pt idx="116">
                  <c:v>2020/1/4</c:v>
                </c:pt>
                <c:pt idx="117">
                  <c:v>2020/1/5</c:v>
                </c:pt>
                <c:pt idx="118">
                  <c:v>2020/1/6</c:v>
                </c:pt>
                <c:pt idx="119">
                  <c:v>2020/1/7</c:v>
                </c:pt>
                <c:pt idx="120">
                  <c:v>2020/1/8</c:v>
                </c:pt>
                <c:pt idx="121">
                  <c:v>2020/1/9</c:v>
                </c:pt>
                <c:pt idx="122">
                  <c:v>2020/1/10</c:v>
                </c:pt>
                <c:pt idx="123">
                  <c:v>2020/1/11</c:v>
                </c:pt>
                <c:pt idx="124">
                  <c:v>2020/1/12</c:v>
                </c:pt>
                <c:pt idx="125">
                  <c:v>2020/1/13</c:v>
                </c:pt>
                <c:pt idx="126">
                  <c:v>2020/1/14</c:v>
                </c:pt>
                <c:pt idx="127">
                  <c:v>2020/1/15</c:v>
                </c:pt>
                <c:pt idx="128">
                  <c:v>2020/1/16</c:v>
                </c:pt>
                <c:pt idx="129">
                  <c:v>2020/1/17</c:v>
                </c:pt>
              </c:strCache>
            </c:strRef>
          </c:cat>
          <c:val>
            <c:numRef>
              <c:f>狗骨岛!$AD$4:$AD$134</c:f>
              <c:numCache>
                <c:formatCode>General</c:formatCode>
                <c:ptCount val="130"/>
                <c:pt idx="1">
                  <c:v>-102901967</c:v>
                </c:pt>
                <c:pt idx="2">
                  <c:v>-228495726</c:v>
                </c:pt>
                <c:pt idx="3">
                  <c:v>-337729532</c:v>
                </c:pt>
                <c:pt idx="4">
                  <c:v>-525040310</c:v>
                </c:pt>
                <c:pt idx="5">
                  <c:v>-593766843</c:v>
                </c:pt>
                <c:pt idx="6">
                  <c:v>-713952463</c:v>
                </c:pt>
                <c:pt idx="7">
                  <c:v>-882320758</c:v>
                </c:pt>
                <c:pt idx="8">
                  <c:v>-996914088</c:v>
                </c:pt>
                <c:pt idx="9">
                  <c:v>52699945</c:v>
                </c:pt>
                <c:pt idx="10">
                  <c:v>38420159</c:v>
                </c:pt>
                <c:pt idx="11">
                  <c:v>288495545</c:v>
                </c:pt>
                <c:pt idx="12">
                  <c:v>352104161</c:v>
                </c:pt>
                <c:pt idx="13">
                  <c:v>575502207</c:v>
                </c:pt>
                <c:pt idx="14">
                  <c:v>633169384</c:v>
                </c:pt>
                <c:pt idx="15">
                  <c:v>883269036</c:v>
                </c:pt>
                <c:pt idx="16">
                  <c:v>1024520181</c:v>
                </c:pt>
                <c:pt idx="17">
                  <c:v>92315442</c:v>
                </c:pt>
                <c:pt idx="18">
                  <c:v>244832080</c:v>
                </c:pt>
                <c:pt idx="19">
                  <c:v>114504943</c:v>
                </c:pt>
                <c:pt idx="20">
                  <c:v>247182569</c:v>
                </c:pt>
                <c:pt idx="21">
                  <c:v>197435238</c:v>
                </c:pt>
                <c:pt idx="22">
                  <c:v>251879029</c:v>
                </c:pt>
                <c:pt idx="23">
                  <c:v>122575796</c:v>
                </c:pt>
                <c:pt idx="24">
                  <c:v>107993814</c:v>
                </c:pt>
                <c:pt idx="25">
                  <c:v>104089823</c:v>
                </c:pt>
                <c:pt idx="26">
                  <c:v>91234198</c:v>
                </c:pt>
                <c:pt idx="27">
                  <c:v>100141989</c:v>
                </c:pt>
                <c:pt idx="28">
                  <c:v>95427528</c:v>
                </c:pt>
                <c:pt idx="29">
                  <c:v>94479902</c:v>
                </c:pt>
                <c:pt idx="30">
                  <c:v>88355675</c:v>
                </c:pt>
                <c:pt idx="31">
                  <c:v>79346491</c:v>
                </c:pt>
                <c:pt idx="32">
                  <c:v>67513147</c:v>
                </c:pt>
                <c:pt idx="33">
                  <c:v>65181005</c:v>
                </c:pt>
                <c:pt idx="34">
                  <c:v>77652029</c:v>
                </c:pt>
                <c:pt idx="35">
                  <c:v>58441127</c:v>
                </c:pt>
                <c:pt idx="36">
                  <c:v>58201980</c:v>
                </c:pt>
                <c:pt idx="37">
                  <c:v>60777157</c:v>
                </c:pt>
                <c:pt idx="38">
                  <c:v>45450065</c:v>
                </c:pt>
                <c:pt idx="39">
                  <c:v>58548163</c:v>
                </c:pt>
                <c:pt idx="40">
                  <c:v>59866561</c:v>
                </c:pt>
                <c:pt idx="41">
                  <c:v>65456208</c:v>
                </c:pt>
                <c:pt idx="42">
                  <c:v>63632174</c:v>
                </c:pt>
                <c:pt idx="43">
                  <c:v>87491408</c:v>
                </c:pt>
                <c:pt idx="44">
                  <c:v>93674595</c:v>
                </c:pt>
                <c:pt idx="45">
                  <c:v>84845765</c:v>
                </c:pt>
                <c:pt idx="46">
                  <c:v>95593255</c:v>
                </c:pt>
                <c:pt idx="47">
                  <c:v>70065404</c:v>
                </c:pt>
                <c:pt idx="48">
                  <c:v>77031158</c:v>
                </c:pt>
                <c:pt idx="49">
                  <c:v>-41054827</c:v>
                </c:pt>
                <c:pt idx="50">
                  <c:v>-150266352</c:v>
                </c:pt>
                <c:pt idx="51">
                  <c:v>-310516821</c:v>
                </c:pt>
                <c:pt idx="52">
                  <c:v>16228866</c:v>
                </c:pt>
                <c:pt idx="53">
                  <c:v>32994822</c:v>
                </c:pt>
                <c:pt idx="54">
                  <c:v>26950542</c:v>
                </c:pt>
                <c:pt idx="55">
                  <c:v>33247350</c:v>
                </c:pt>
                <c:pt idx="56">
                  <c:v>70310267</c:v>
                </c:pt>
                <c:pt idx="57">
                  <c:v>166292629</c:v>
                </c:pt>
                <c:pt idx="58">
                  <c:v>279881014</c:v>
                </c:pt>
                <c:pt idx="59">
                  <c:v>438837699</c:v>
                </c:pt>
                <c:pt idx="60">
                  <c:v>159380364</c:v>
                </c:pt>
                <c:pt idx="61">
                  <c:v>113904529</c:v>
                </c:pt>
                <c:pt idx="62">
                  <c:v>115965488</c:v>
                </c:pt>
                <c:pt idx="63">
                  <c:v>126813150</c:v>
                </c:pt>
                <c:pt idx="64">
                  <c:v>128023943</c:v>
                </c:pt>
                <c:pt idx="65">
                  <c:v>125046638</c:v>
                </c:pt>
                <c:pt idx="66">
                  <c:v>114680265</c:v>
                </c:pt>
                <c:pt idx="67">
                  <c:v>108233262</c:v>
                </c:pt>
                <c:pt idx="68">
                  <c:v>124052951</c:v>
                </c:pt>
                <c:pt idx="69">
                  <c:v>107095008</c:v>
                </c:pt>
                <c:pt idx="70">
                  <c:v>114949896</c:v>
                </c:pt>
                <c:pt idx="71">
                  <c:v>112166208</c:v>
                </c:pt>
                <c:pt idx="72">
                  <c:v>112066246</c:v>
                </c:pt>
                <c:pt idx="73">
                  <c:v>111630234</c:v>
                </c:pt>
                <c:pt idx="74">
                  <c:v>100563912</c:v>
                </c:pt>
                <c:pt idx="75">
                  <c:v>88327706</c:v>
                </c:pt>
                <c:pt idx="76">
                  <c:v>85758398</c:v>
                </c:pt>
                <c:pt idx="77">
                  <c:v>82181601</c:v>
                </c:pt>
                <c:pt idx="78">
                  <c:v>85286061</c:v>
                </c:pt>
                <c:pt idx="79">
                  <c:v>65792027</c:v>
                </c:pt>
                <c:pt idx="80">
                  <c:v>75123758</c:v>
                </c:pt>
                <c:pt idx="81">
                  <c:v>-76937939</c:v>
                </c:pt>
                <c:pt idx="82">
                  <c:v>95772145</c:v>
                </c:pt>
                <c:pt idx="83">
                  <c:v>83704368</c:v>
                </c:pt>
                <c:pt idx="84">
                  <c:v>70697021</c:v>
                </c:pt>
                <c:pt idx="85">
                  <c:v>9684091</c:v>
                </c:pt>
                <c:pt idx="86">
                  <c:v>78361141</c:v>
                </c:pt>
                <c:pt idx="87">
                  <c:v>105071448</c:v>
                </c:pt>
                <c:pt idx="88">
                  <c:v>93062930</c:v>
                </c:pt>
                <c:pt idx="89">
                  <c:v>233038279</c:v>
                </c:pt>
                <c:pt idx="90">
                  <c:v>76368396</c:v>
                </c:pt>
                <c:pt idx="91">
                  <c:v>88236760</c:v>
                </c:pt>
                <c:pt idx="92">
                  <c:v>100676595</c:v>
                </c:pt>
                <c:pt idx="93">
                  <c:v>164141493</c:v>
                </c:pt>
                <c:pt idx="94">
                  <c:v>81595345</c:v>
                </c:pt>
                <c:pt idx="95">
                  <c:v>69090096</c:v>
                </c:pt>
                <c:pt idx="96">
                  <c:v>76464478</c:v>
                </c:pt>
                <c:pt idx="97">
                  <c:v>143177180</c:v>
                </c:pt>
                <c:pt idx="98">
                  <c:v>75514769</c:v>
                </c:pt>
                <c:pt idx="99">
                  <c:v>90877180</c:v>
                </c:pt>
                <c:pt idx="100">
                  <c:v>87767036</c:v>
                </c:pt>
                <c:pt idx="101">
                  <c:v>95458588</c:v>
                </c:pt>
                <c:pt idx="102">
                  <c:v>90235748</c:v>
                </c:pt>
                <c:pt idx="103">
                  <c:v>77333124</c:v>
                </c:pt>
                <c:pt idx="104">
                  <c:v>74530277</c:v>
                </c:pt>
                <c:pt idx="105">
                  <c:v>67263879</c:v>
                </c:pt>
                <c:pt idx="106">
                  <c:v>56126389</c:v>
                </c:pt>
                <c:pt idx="107">
                  <c:v>43426794</c:v>
                </c:pt>
                <c:pt idx="108">
                  <c:v>30728442</c:v>
                </c:pt>
                <c:pt idx="109">
                  <c:v>29383717</c:v>
                </c:pt>
                <c:pt idx="110">
                  <c:v>47871844</c:v>
                </c:pt>
                <c:pt idx="111">
                  <c:v>45036627</c:v>
                </c:pt>
                <c:pt idx="112">
                  <c:v>60592133</c:v>
                </c:pt>
                <c:pt idx="113">
                  <c:v>80078712</c:v>
                </c:pt>
                <c:pt idx="114">
                  <c:v>83689282</c:v>
                </c:pt>
                <c:pt idx="115">
                  <c:v>94091966</c:v>
                </c:pt>
                <c:pt idx="116">
                  <c:v>124959965</c:v>
                </c:pt>
                <c:pt idx="117">
                  <c:v>68472999</c:v>
                </c:pt>
                <c:pt idx="118">
                  <c:v>55581774</c:v>
                </c:pt>
                <c:pt idx="119">
                  <c:v>57992258</c:v>
                </c:pt>
                <c:pt idx="120">
                  <c:v>37273266</c:v>
                </c:pt>
                <c:pt idx="121">
                  <c:v>21415319</c:v>
                </c:pt>
                <c:pt idx="122">
                  <c:v>15101079</c:v>
                </c:pt>
                <c:pt idx="123">
                  <c:v>5480393</c:v>
                </c:pt>
                <c:pt idx="124">
                  <c:v>-13077664</c:v>
                </c:pt>
                <c:pt idx="125">
                  <c:v>53076022</c:v>
                </c:pt>
                <c:pt idx="126">
                  <c:v>61804301</c:v>
                </c:pt>
                <c:pt idx="127">
                  <c:v>72919806</c:v>
                </c:pt>
                <c:pt idx="128">
                  <c:v>88555023</c:v>
                </c:pt>
                <c:pt idx="129">
                  <c:v>104806622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64122940"/>
        <c:axId val="671010570"/>
      </c:lineChart>
      <c:catAx>
        <c:axId val="4641229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1010570"/>
        <c:crosses val="autoZero"/>
        <c:auto val="1"/>
        <c:lblAlgn val="ctr"/>
        <c:lblOffset val="100"/>
        <c:noMultiLvlLbl val="0"/>
      </c:catAx>
      <c:valAx>
        <c:axId val="6710105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41229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Tycoon计算.xlsx]普拉兰岛!数据透视表1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普拉兰岛!$AB$3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普拉兰岛!$AA$4:$AA$133</c:f>
              <c:strCache>
                <c:ptCount val="1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</c:strCache>
            </c:strRef>
          </c:cat>
          <c:val>
            <c:numRef>
              <c:f>普拉兰岛!$AB$4:$AB$133</c:f>
              <c:numCache>
                <c:formatCode>General</c:formatCode>
                <c:ptCount val="12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-164697974</c:v>
                </c:pt>
                <c:pt idx="6">
                  <c:v>-123136884</c:v>
                </c:pt>
                <c:pt idx="7">
                  <c:v>-193253484</c:v>
                </c:pt>
                <c:pt idx="8">
                  <c:v>-189365680</c:v>
                </c:pt>
                <c:pt idx="9">
                  <c:v>-121944984</c:v>
                </c:pt>
                <c:pt idx="10">
                  <c:v>-133822884</c:v>
                </c:pt>
                <c:pt idx="11">
                  <c:v>-241669284</c:v>
                </c:pt>
                <c:pt idx="12">
                  <c:v>-203646646</c:v>
                </c:pt>
                <c:pt idx="13">
                  <c:v>-203746827</c:v>
                </c:pt>
                <c:pt idx="14">
                  <c:v>-133926918</c:v>
                </c:pt>
                <c:pt idx="15">
                  <c:v>-125488575</c:v>
                </c:pt>
                <c:pt idx="16">
                  <c:v>-231134840</c:v>
                </c:pt>
                <c:pt idx="17">
                  <c:v>-198599052</c:v>
                </c:pt>
                <c:pt idx="18">
                  <c:v>-109769109</c:v>
                </c:pt>
                <c:pt idx="19">
                  <c:v>-144269990</c:v>
                </c:pt>
                <c:pt idx="20">
                  <c:v>-137664450</c:v>
                </c:pt>
                <c:pt idx="21">
                  <c:v>-233659921</c:v>
                </c:pt>
                <c:pt idx="22">
                  <c:v>-193099357</c:v>
                </c:pt>
                <c:pt idx="23">
                  <c:v>-117195364</c:v>
                </c:pt>
                <c:pt idx="24">
                  <c:v>-112751427</c:v>
                </c:pt>
                <c:pt idx="25">
                  <c:v>-110832571</c:v>
                </c:pt>
                <c:pt idx="26">
                  <c:v>-217720827</c:v>
                </c:pt>
                <c:pt idx="27">
                  <c:v>-117594806</c:v>
                </c:pt>
                <c:pt idx="28">
                  <c:v>-138419662</c:v>
                </c:pt>
                <c:pt idx="29">
                  <c:v>-249837908</c:v>
                </c:pt>
                <c:pt idx="30">
                  <c:v>-218794564</c:v>
                </c:pt>
                <c:pt idx="31">
                  <c:v>-182102539</c:v>
                </c:pt>
                <c:pt idx="32">
                  <c:v>-119864296</c:v>
                </c:pt>
                <c:pt idx="33">
                  <c:v>-171401127</c:v>
                </c:pt>
                <c:pt idx="34">
                  <c:v>-158033353</c:v>
                </c:pt>
                <c:pt idx="35">
                  <c:v>-264149699</c:v>
                </c:pt>
                <c:pt idx="36">
                  <c:v>-143119190</c:v>
                </c:pt>
                <c:pt idx="37">
                  <c:v>-213854858</c:v>
                </c:pt>
                <c:pt idx="38">
                  <c:v>-111270543</c:v>
                </c:pt>
                <c:pt idx="39">
                  <c:v>-216415902</c:v>
                </c:pt>
                <c:pt idx="40">
                  <c:v>-117213346</c:v>
                </c:pt>
                <c:pt idx="41">
                  <c:v>-111781725</c:v>
                </c:pt>
                <c:pt idx="42">
                  <c:v>-110137725</c:v>
                </c:pt>
                <c:pt idx="43">
                  <c:v>-115027340</c:v>
                </c:pt>
                <c:pt idx="44">
                  <c:v>-219326294</c:v>
                </c:pt>
                <c:pt idx="45">
                  <c:v>-121057481</c:v>
                </c:pt>
                <c:pt idx="46">
                  <c:v>-221879634</c:v>
                </c:pt>
                <c:pt idx="47">
                  <c:v>-208185627</c:v>
                </c:pt>
                <c:pt idx="48">
                  <c:v>-129727011</c:v>
                </c:pt>
                <c:pt idx="49">
                  <c:v>-142283062</c:v>
                </c:pt>
                <c:pt idx="50">
                  <c:v>-122958356</c:v>
                </c:pt>
                <c:pt idx="51">
                  <c:v>-112427765</c:v>
                </c:pt>
                <c:pt idx="52">
                  <c:v>-197326236</c:v>
                </c:pt>
                <c:pt idx="53">
                  <c:v>-142819931</c:v>
                </c:pt>
                <c:pt idx="54">
                  <c:v>-109203984</c:v>
                </c:pt>
                <c:pt idx="55">
                  <c:v>-124890056</c:v>
                </c:pt>
                <c:pt idx="56">
                  <c:v>-112181165</c:v>
                </c:pt>
                <c:pt idx="57">
                  <c:v>-135361565</c:v>
                </c:pt>
                <c:pt idx="58">
                  <c:v>-244514173</c:v>
                </c:pt>
                <c:pt idx="59">
                  <c:v>-182097401</c:v>
                </c:pt>
                <c:pt idx="60">
                  <c:v>-141905456</c:v>
                </c:pt>
                <c:pt idx="61">
                  <c:v>-238642012</c:v>
                </c:pt>
                <c:pt idx="62">
                  <c:v>-113419303</c:v>
                </c:pt>
                <c:pt idx="63">
                  <c:v>-206211543</c:v>
                </c:pt>
                <c:pt idx="64">
                  <c:v>-160937324</c:v>
                </c:pt>
                <c:pt idx="65">
                  <c:v>-134992949</c:v>
                </c:pt>
                <c:pt idx="66">
                  <c:v>-126405618</c:v>
                </c:pt>
                <c:pt idx="67">
                  <c:v>-174545277</c:v>
                </c:pt>
                <c:pt idx="68">
                  <c:v>-205221289</c:v>
                </c:pt>
                <c:pt idx="69">
                  <c:v>-156742555</c:v>
                </c:pt>
                <c:pt idx="70">
                  <c:v>-92830771</c:v>
                </c:pt>
                <c:pt idx="71">
                  <c:v>-137667018</c:v>
                </c:pt>
                <c:pt idx="72">
                  <c:v>-188291943</c:v>
                </c:pt>
                <c:pt idx="73">
                  <c:v>-114201487</c:v>
                </c:pt>
                <c:pt idx="74">
                  <c:v>-219378955</c:v>
                </c:pt>
                <c:pt idx="75">
                  <c:v>-123052114</c:v>
                </c:pt>
                <c:pt idx="76">
                  <c:v>-114169377</c:v>
                </c:pt>
                <c:pt idx="77">
                  <c:v>-115303480</c:v>
                </c:pt>
                <c:pt idx="78">
                  <c:v>-150727828</c:v>
                </c:pt>
                <c:pt idx="79">
                  <c:v>-256254646</c:v>
                </c:pt>
                <c:pt idx="80">
                  <c:v>-118107271</c:v>
                </c:pt>
                <c:pt idx="81">
                  <c:v>-219503539</c:v>
                </c:pt>
                <c:pt idx="82">
                  <c:v>-116212818</c:v>
                </c:pt>
                <c:pt idx="83">
                  <c:v>-171300946</c:v>
                </c:pt>
                <c:pt idx="84">
                  <c:v>-207755361</c:v>
                </c:pt>
                <c:pt idx="85">
                  <c:v>-125424355</c:v>
                </c:pt>
                <c:pt idx="86">
                  <c:v>-117825709</c:v>
                </c:pt>
                <c:pt idx="87">
                  <c:v>-137568121</c:v>
                </c:pt>
                <c:pt idx="88">
                  <c:v>-192047455</c:v>
                </c:pt>
                <c:pt idx="89">
                  <c:v>-113427009</c:v>
                </c:pt>
                <c:pt idx="90">
                  <c:v>-96464268</c:v>
                </c:pt>
                <c:pt idx="91">
                  <c:v>-134705249</c:v>
                </c:pt>
                <c:pt idx="92">
                  <c:v>-129448303</c:v>
                </c:pt>
                <c:pt idx="93">
                  <c:v>-236977462</c:v>
                </c:pt>
                <c:pt idx="94">
                  <c:v>-175996621</c:v>
                </c:pt>
                <c:pt idx="95">
                  <c:v>-170417295</c:v>
                </c:pt>
                <c:pt idx="96">
                  <c:v>-145912706</c:v>
                </c:pt>
                <c:pt idx="97">
                  <c:v>-224603793</c:v>
                </c:pt>
                <c:pt idx="98">
                  <c:v>-138907725</c:v>
                </c:pt>
                <c:pt idx="99">
                  <c:v>-233893678</c:v>
                </c:pt>
                <c:pt idx="100">
                  <c:v>-116631524</c:v>
                </c:pt>
                <c:pt idx="101">
                  <c:v>-120056953</c:v>
                </c:pt>
                <c:pt idx="102">
                  <c:v>-211997653</c:v>
                </c:pt>
                <c:pt idx="103">
                  <c:v>-190592258</c:v>
                </c:pt>
                <c:pt idx="104">
                  <c:v>-138833230</c:v>
                </c:pt>
                <c:pt idx="105">
                  <c:v>-210083933</c:v>
                </c:pt>
                <c:pt idx="106">
                  <c:v>-118378274</c:v>
                </c:pt>
                <c:pt idx="107">
                  <c:v>-127181381</c:v>
                </c:pt>
                <c:pt idx="108">
                  <c:v>-190711706</c:v>
                </c:pt>
                <c:pt idx="109">
                  <c:v>-137783896</c:v>
                </c:pt>
                <c:pt idx="110">
                  <c:v>-232736455</c:v>
                </c:pt>
                <c:pt idx="111">
                  <c:v>-139754128</c:v>
                </c:pt>
                <c:pt idx="112">
                  <c:v>-246588440</c:v>
                </c:pt>
                <c:pt idx="113">
                  <c:v>-182862890</c:v>
                </c:pt>
                <c:pt idx="114">
                  <c:v>-120691434</c:v>
                </c:pt>
                <c:pt idx="115">
                  <c:v>-193939340</c:v>
                </c:pt>
                <c:pt idx="116">
                  <c:v>-344728175</c:v>
                </c:pt>
                <c:pt idx="117">
                  <c:v>-115417790</c:v>
                </c:pt>
                <c:pt idx="118">
                  <c:v>-126066542</c:v>
                </c:pt>
                <c:pt idx="119">
                  <c:v>-125713339</c:v>
                </c:pt>
                <c:pt idx="120">
                  <c:v>-111608334</c:v>
                </c:pt>
                <c:pt idx="121">
                  <c:v>-219829771</c:v>
                </c:pt>
                <c:pt idx="122">
                  <c:v>-131482753</c:v>
                </c:pt>
                <c:pt idx="123">
                  <c:v>-120406303</c:v>
                </c:pt>
                <c:pt idx="124">
                  <c:v>-152338434</c:v>
                </c:pt>
                <c:pt idx="125">
                  <c:v>-135299915</c:v>
                </c:pt>
                <c:pt idx="126">
                  <c:v>-119946496</c:v>
                </c:pt>
                <c:pt idx="127">
                  <c:v>-208534977</c:v>
                </c:pt>
                <c:pt idx="128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普拉兰岛!$AC$3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普拉兰岛!$AA$4:$AA$133</c:f>
              <c:strCache>
                <c:ptCount val="1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</c:strCache>
            </c:strRef>
          </c:cat>
          <c:val>
            <c:numRef>
              <c:f>普拉兰岛!$AC$4:$AC$133</c:f>
              <c:numCache>
                <c:formatCode>General</c:formatCode>
                <c:ptCount val="129"/>
                <c:pt idx="1">
                  <c:v>-99664931</c:v>
                </c:pt>
                <c:pt idx="2">
                  <c:v>-194897484</c:v>
                </c:pt>
                <c:pt idx="3">
                  <c:v>-163301858</c:v>
                </c:pt>
                <c:pt idx="4">
                  <c:v>-122556346</c:v>
                </c:pt>
                <c:pt idx="5">
                  <c:v>#N/A</c:v>
                </c:pt>
                <c:pt idx="6">
                  <c:v>#N/A</c:v>
                </c:pt>
                <c:pt idx="7">
                  <c:v>-193253484</c:v>
                </c:pt>
                <c:pt idx="8">
                  <c:v>#N/A</c:v>
                </c:pt>
                <c:pt idx="9">
                  <c:v>#N/A</c:v>
                </c:pt>
                <c:pt idx="10">
                  <c:v>#N/A</c:v>
                </c:pt>
                <c:pt idx="11">
                  <c:v>43863599</c:v>
                </c:pt>
                <c:pt idx="12">
                  <c:v>#N/A</c:v>
                </c:pt>
                <c:pt idx="13">
                  <c:v>#N/A</c:v>
                </c:pt>
                <c:pt idx="14">
                  <c:v>106208796</c:v>
                </c:pt>
                <c:pt idx="15">
                  <c:v>21389576</c:v>
                </c:pt>
                <c:pt idx="16">
                  <c:v>23174491</c:v>
                </c:pt>
                <c:pt idx="17">
                  <c:v>1295500</c:v>
                </c:pt>
                <c:pt idx="18">
                  <c:v>3379339</c:v>
                </c:pt>
                <c:pt idx="19">
                  <c:v>4894188</c:v>
                </c:pt>
                <c:pt idx="20">
                  <c:v>20698193</c:v>
                </c:pt>
                <c:pt idx="21">
                  <c:v>25288341</c:v>
                </c:pt>
                <c:pt idx="22">
                  <c:v>19322097</c:v>
                </c:pt>
                <c:pt idx="23">
                  <c:v>14420240</c:v>
                </c:pt>
                <c:pt idx="24">
                  <c:v>5948150</c:v>
                </c:pt>
                <c:pt idx="25">
                  <c:v>112673</c:v>
                </c:pt>
                <c:pt idx="26">
                  <c:v>17462323</c:v>
                </c:pt>
                <c:pt idx="27">
                  <c:v>20923428</c:v>
                </c:pt>
                <c:pt idx="28">
                  <c:v>11824115</c:v>
                </c:pt>
                <c:pt idx="29">
                  <c:v>27739254</c:v>
                </c:pt>
                <c:pt idx="30">
                  <c:v>22617146</c:v>
                </c:pt>
                <c:pt idx="31">
                  <c:v>11228978</c:v>
                </c:pt>
                <c:pt idx="32">
                  <c:v>13722012</c:v>
                </c:pt>
                <c:pt idx="33">
                  <c:v>28750028</c:v>
                </c:pt>
                <c:pt idx="34">
                  <c:v>-1759488</c:v>
                </c:pt>
                <c:pt idx="35">
                  <c:v>9347011</c:v>
                </c:pt>
                <c:pt idx="36">
                  <c:v>6588719</c:v>
                </c:pt>
                <c:pt idx="37">
                  <c:v>14648211</c:v>
                </c:pt>
                <c:pt idx="38">
                  <c:v>-1999792</c:v>
                </c:pt>
                <c:pt idx="39">
                  <c:v>-3090766</c:v>
                </c:pt>
                <c:pt idx="40">
                  <c:v>14350458</c:v>
                </c:pt>
                <c:pt idx="41">
                  <c:v>-387747</c:v>
                </c:pt>
                <c:pt idx="42">
                  <c:v>12787187</c:v>
                </c:pt>
                <c:pt idx="43">
                  <c:v>247076</c:v>
                </c:pt>
                <c:pt idx="44">
                  <c:v>6472433</c:v>
                </c:pt>
                <c:pt idx="45">
                  <c:v>7027719</c:v>
                </c:pt>
                <c:pt idx="46">
                  <c:v>9339425</c:v>
                </c:pt>
                <c:pt idx="47">
                  <c:v>9323371</c:v>
                </c:pt>
                <c:pt idx="48">
                  <c:v>#N/A</c:v>
                </c:pt>
                <c:pt idx="49">
                  <c:v>#N/A</c:v>
                </c:pt>
                <c:pt idx="50">
                  <c:v>-122958356</c:v>
                </c:pt>
                <c:pt idx="51">
                  <c:v>#N/A</c:v>
                </c:pt>
                <c:pt idx="52">
                  <c:v>347634939</c:v>
                </c:pt>
                <c:pt idx="53">
                  <c:v>64356612</c:v>
                </c:pt>
                <c:pt idx="54">
                  <c:v>7249493</c:v>
                </c:pt>
                <c:pt idx="55">
                  <c:v>17690544</c:v>
                </c:pt>
                <c:pt idx="56">
                  <c:v>17042935</c:v>
                </c:pt>
                <c:pt idx="57">
                  <c:v>25258609</c:v>
                </c:pt>
                <c:pt idx="58">
                  <c:v>40021282</c:v>
                </c:pt>
                <c:pt idx="59">
                  <c:v>20713613</c:v>
                </c:pt>
                <c:pt idx="60">
                  <c:v>26521206</c:v>
                </c:pt>
                <c:pt idx="61">
                  <c:v>38598865</c:v>
                </c:pt>
                <c:pt idx="62">
                  <c:v>1387846</c:v>
                </c:pt>
                <c:pt idx="63">
                  <c:v>3834697</c:v>
                </c:pt>
                <c:pt idx="64">
                  <c:v>148750</c:v>
                </c:pt>
                <c:pt idx="65">
                  <c:v>23482826</c:v>
                </c:pt>
                <c:pt idx="66">
                  <c:v>13516753</c:v>
                </c:pt>
                <c:pt idx="67">
                  <c:v>21090752</c:v>
                </c:pt>
                <c:pt idx="68">
                  <c:v>16623546</c:v>
                </c:pt>
                <c:pt idx="69">
                  <c:v>7407436</c:v>
                </c:pt>
                <c:pt idx="70">
                  <c:v>-372241</c:v>
                </c:pt>
                <c:pt idx="71">
                  <c:v>10502929</c:v>
                </c:pt>
                <c:pt idx="72">
                  <c:v>24347615</c:v>
                </c:pt>
                <c:pt idx="73">
                  <c:v>-178212</c:v>
                </c:pt>
                <c:pt idx="74">
                  <c:v>9498780</c:v>
                </c:pt>
                <c:pt idx="75">
                  <c:v>7032533</c:v>
                </c:pt>
                <c:pt idx="76">
                  <c:v>15459183</c:v>
                </c:pt>
                <c:pt idx="77">
                  <c:v>10356138</c:v>
                </c:pt>
                <c:pt idx="78">
                  <c:v>8866696</c:v>
                </c:pt>
                <c:pt idx="79">
                  <c:v>12700247</c:v>
                </c:pt>
                <c:pt idx="80">
                  <c:v>-118107271</c:v>
                </c:pt>
                <c:pt idx="81">
                  <c:v>-4312759</c:v>
                </c:pt>
                <c:pt idx="82">
                  <c:v>19482316</c:v>
                </c:pt>
                <c:pt idx="83">
                  <c:v>9998942</c:v>
                </c:pt>
                <c:pt idx="84">
                  <c:v>-55484224</c:v>
                </c:pt>
                <c:pt idx="85">
                  <c:v>23156237</c:v>
                </c:pt>
                <c:pt idx="86">
                  <c:v>16893496</c:v>
                </c:pt>
                <c:pt idx="87">
                  <c:v>12126372</c:v>
                </c:pt>
                <c:pt idx="88">
                  <c:v>8755904</c:v>
                </c:pt>
                <c:pt idx="89">
                  <c:v>19121173</c:v>
                </c:pt>
                <c:pt idx="90">
                  <c:v>13011540</c:v>
                </c:pt>
                <c:pt idx="91">
                  <c:v>5292728</c:v>
                </c:pt>
                <c:pt idx="92">
                  <c:v>12369271</c:v>
                </c:pt>
                <c:pt idx="93">
                  <c:v>17268694</c:v>
                </c:pt>
                <c:pt idx="94">
                  <c:v>10191881</c:v>
                </c:pt>
                <c:pt idx="95">
                  <c:v>13404451</c:v>
                </c:pt>
                <c:pt idx="96">
                  <c:v>15899202</c:v>
                </c:pt>
                <c:pt idx="97">
                  <c:v>27764872</c:v>
                </c:pt>
                <c:pt idx="98">
                  <c:v>8191220</c:v>
                </c:pt>
                <c:pt idx="99">
                  <c:v>22921307</c:v>
                </c:pt>
                <c:pt idx="100">
                  <c:v>-1688251</c:v>
                </c:pt>
                <c:pt idx="101">
                  <c:v>18389819</c:v>
                </c:pt>
                <c:pt idx="102">
                  <c:v>19186207</c:v>
                </c:pt>
                <c:pt idx="103">
                  <c:v>10356223</c:v>
                </c:pt>
                <c:pt idx="104">
                  <c:v>-3352877</c:v>
                </c:pt>
                <c:pt idx="105">
                  <c:v>-757149</c:v>
                </c:pt>
                <c:pt idx="106">
                  <c:v>14296639</c:v>
                </c:pt>
                <c:pt idx="107">
                  <c:v>5173301</c:v>
                </c:pt>
                <c:pt idx="108">
                  <c:v>11799076</c:v>
                </c:pt>
                <c:pt idx="109">
                  <c:v>15771523</c:v>
                </c:pt>
                <c:pt idx="110">
                  <c:v>19582203</c:v>
                </c:pt>
                <c:pt idx="111">
                  <c:v>18468033</c:v>
                </c:pt>
                <c:pt idx="112">
                  <c:v>28740746</c:v>
                </c:pt>
                <c:pt idx="113">
                  <c:v>23987164</c:v>
                </c:pt>
                <c:pt idx="114">
                  <c:v>9958172</c:v>
                </c:pt>
                <c:pt idx="115">
                  <c:v>18981211</c:v>
                </c:pt>
                <c:pt idx="116">
                  <c:v>-4219849</c:v>
                </c:pt>
                <c:pt idx="117">
                  <c:v>118859193</c:v>
                </c:pt>
                <c:pt idx="118">
                  <c:v>1632507</c:v>
                </c:pt>
                <c:pt idx="119">
                  <c:v>5269405</c:v>
                </c:pt>
                <c:pt idx="120">
                  <c:v>-630879</c:v>
                </c:pt>
                <c:pt idx="121">
                  <c:v>12402383</c:v>
                </c:pt>
                <c:pt idx="122">
                  <c:v>7854569</c:v>
                </c:pt>
                <c:pt idx="123">
                  <c:v>6973154</c:v>
                </c:pt>
                <c:pt idx="124">
                  <c:v>12771459</c:v>
                </c:pt>
                <c:pt idx="125">
                  <c:v>14829061</c:v>
                </c:pt>
                <c:pt idx="126">
                  <c:v>16063757</c:v>
                </c:pt>
                <c:pt idx="127">
                  <c:v>16268888</c:v>
                </c:pt>
                <c:pt idx="128">
                  <c:v>58120189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普拉兰岛!$AD$3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普拉兰岛!$AA$4:$AA$133</c:f>
              <c:strCache>
                <c:ptCount val="129"/>
                <c:pt idx="0">
                  <c:v>(空白)</c:v>
                </c:pt>
                <c:pt idx="1">
                  <c:v>2019/9/12</c:v>
                </c:pt>
                <c:pt idx="2">
                  <c:v>2019/9/13</c:v>
                </c:pt>
                <c:pt idx="3">
                  <c:v>2019/9/14</c:v>
                </c:pt>
                <c:pt idx="4">
                  <c:v>2019/9/15</c:v>
                </c:pt>
                <c:pt idx="5">
                  <c:v>2019/9/16</c:v>
                </c:pt>
                <c:pt idx="6">
                  <c:v>2019/9/17</c:v>
                </c:pt>
                <c:pt idx="7">
                  <c:v>2019/9/18</c:v>
                </c:pt>
                <c:pt idx="8">
                  <c:v>2019/9/19</c:v>
                </c:pt>
                <c:pt idx="9">
                  <c:v>2019/9/20</c:v>
                </c:pt>
                <c:pt idx="10">
                  <c:v>2019/9/21</c:v>
                </c:pt>
                <c:pt idx="11">
                  <c:v>2019/9/22</c:v>
                </c:pt>
                <c:pt idx="12">
                  <c:v>2019/9/23</c:v>
                </c:pt>
                <c:pt idx="13">
                  <c:v>2019/9/24</c:v>
                </c:pt>
                <c:pt idx="14">
                  <c:v>2019/9/25</c:v>
                </c:pt>
                <c:pt idx="15">
                  <c:v>2019/9/26</c:v>
                </c:pt>
                <c:pt idx="16">
                  <c:v>2019/9/27</c:v>
                </c:pt>
                <c:pt idx="17">
                  <c:v>2019/9/28</c:v>
                </c:pt>
                <c:pt idx="18">
                  <c:v>2019/9/29</c:v>
                </c:pt>
                <c:pt idx="19">
                  <c:v>2019/9/30</c:v>
                </c:pt>
                <c:pt idx="20">
                  <c:v>2019/10/1</c:v>
                </c:pt>
                <c:pt idx="21">
                  <c:v>2019/10/2</c:v>
                </c:pt>
                <c:pt idx="22">
                  <c:v>2019/10/3</c:v>
                </c:pt>
                <c:pt idx="23">
                  <c:v>2019/10/4</c:v>
                </c:pt>
                <c:pt idx="24">
                  <c:v>2019/10/5</c:v>
                </c:pt>
                <c:pt idx="25">
                  <c:v>2019/10/6</c:v>
                </c:pt>
                <c:pt idx="26">
                  <c:v>2019/10/7</c:v>
                </c:pt>
                <c:pt idx="27">
                  <c:v>2019/10/8</c:v>
                </c:pt>
                <c:pt idx="28">
                  <c:v>2019/10/9</c:v>
                </c:pt>
                <c:pt idx="29">
                  <c:v>2019/10/10</c:v>
                </c:pt>
                <c:pt idx="30">
                  <c:v>2019/10/11</c:v>
                </c:pt>
                <c:pt idx="31">
                  <c:v>2019/10/12</c:v>
                </c:pt>
                <c:pt idx="32">
                  <c:v>2019/10/13</c:v>
                </c:pt>
                <c:pt idx="33">
                  <c:v>2019/10/14</c:v>
                </c:pt>
                <c:pt idx="34">
                  <c:v>2019/10/15</c:v>
                </c:pt>
                <c:pt idx="35">
                  <c:v>2019/10/16</c:v>
                </c:pt>
                <c:pt idx="36">
                  <c:v>2019/10/17</c:v>
                </c:pt>
                <c:pt idx="37">
                  <c:v>2019/10/18</c:v>
                </c:pt>
                <c:pt idx="38">
                  <c:v>2019/10/19</c:v>
                </c:pt>
                <c:pt idx="39">
                  <c:v>2019/10/20</c:v>
                </c:pt>
                <c:pt idx="40">
                  <c:v>2019/10/21</c:v>
                </c:pt>
                <c:pt idx="41">
                  <c:v>2019/10/22</c:v>
                </c:pt>
                <c:pt idx="42">
                  <c:v>2019/10/23</c:v>
                </c:pt>
                <c:pt idx="43">
                  <c:v>2019/10/24</c:v>
                </c:pt>
                <c:pt idx="44">
                  <c:v>2019/10/25</c:v>
                </c:pt>
                <c:pt idx="45">
                  <c:v>2019/10/26</c:v>
                </c:pt>
                <c:pt idx="46">
                  <c:v>2019/10/27</c:v>
                </c:pt>
                <c:pt idx="47">
                  <c:v>2019/10/28</c:v>
                </c:pt>
                <c:pt idx="48">
                  <c:v>2019/10/29</c:v>
                </c:pt>
                <c:pt idx="49">
                  <c:v>2019/10/30</c:v>
                </c:pt>
                <c:pt idx="50">
                  <c:v>2019/10/31</c:v>
                </c:pt>
                <c:pt idx="51">
                  <c:v>2019/11/1</c:v>
                </c:pt>
                <c:pt idx="52">
                  <c:v>2019/11/2</c:v>
                </c:pt>
                <c:pt idx="53">
                  <c:v>2019/11/3</c:v>
                </c:pt>
                <c:pt idx="54">
                  <c:v>2019/11/4</c:v>
                </c:pt>
                <c:pt idx="55">
                  <c:v>2019/11/5</c:v>
                </c:pt>
                <c:pt idx="56">
                  <c:v>2019/11/6</c:v>
                </c:pt>
                <c:pt idx="57">
                  <c:v>2019/11/7</c:v>
                </c:pt>
                <c:pt idx="58">
                  <c:v>2019/11/8</c:v>
                </c:pt>
                <c:pt idx="59">
                  <c:v>2019/11/9</c:v>
                </c:pt>
                <c:pt idx="60">
                  <c:v>2019/11/10</c:v>
                </c:pt>
                <c:pt idx="61">
                  <c:v>2019/11/11</c:v>
                </c:pt>
                <c:pt idx="62">
                  <c:v>2019/11/12</c:v>
                </c:pt>
                <c:pt idx="63">
                  <c:v>2019/11/13</c:v>
                </c:pt>
                <c:pt idx="64">
                  <c:v>2019/11/14</c:v>
                </c:pt>
                <c:pt idx="65">
                  <c:v>2019/11/15</c:v>
                </c:pt>
                <c:pt idx="66">
                  <c:v>2019/11/16</c:v>
                </c:pt>
                <c:pt idx="67">
                  <c:v>2019/11/17</c:v>
                </c:pt>
                <c:pt idx="68">
                  <c:v>2019/11/18</c:v>
                </c:pt>
                <c:pt idx="69">
                  <c:v>2019/11/19</c:v>
                </c:pt>
                <c:pt idx="70">
                  <c:v>2019/11/20</c:v>
                </c:pt>
                <c:pt idx="71">
                  <c:v>2019/11/21</c:v>
                </c:pt>
                <c:pt idx="72">
                  <c:v>2019/11/22</c:v>
                </c:pt>
                <c:pt idx="73">
                  <c:v>2019/11/23</c:v>
                </c:pt>
                <c:pt idx="74">
                  <c:v>2019/11/24</c:v>
                </c:pt>
                <c:pt idx="75">
                  <c:v>2019/11/25</c:v>
                </c:pt>
                <c:pt idx="76">
                  <c:v>2019/11/26</c:v>
                </c:pt>
                <c:pt idx="77">
                  <c:v>2019/11/27</c:v>
                </c:pt>
                <c:pt idx="78">
                  <c:v>2019/11/28</c:v>
                </c:pt>
                <c:pt idx="79">
                  <c:v>2019/11/29</c:v>
                </c:pt>
                <c:pt idx="80">
                  <c:v>2019/11/30</c:v>
                </c:pt>
                <c:pt idx="81">
                  <c:v>2019/12/1</c:v>
                </c:pt>
                <c:pt idx="82">
                  <c:v>2019/12/2</c:v>
                </c:pt>
                <c:pt idx="83">
                  <c:v>2019/12/3</c:v>
                </c:pt>
                <c:pt idx="84">
                  <c:v>2019/12/4</c:v>
                </c:pt>
                <c:pt idx="85">
                  <c:v>2019/12/5</c:v>
                </c:pt>
                <c:pt idx="86">
                  <c:v>2019/12/6</c:v>
                </c:pt>
                <c:pt idx="87">
                  <c:v>2019/12/7</c:v>
                </c:pt>
                <c:pt idx="88">
                  <c:v>2019/12/8</c:v>
                </c:pt>
                <c:pt idx="89">
                  <c:v>2019/12/9</c:v>
                </c:pt>
                <c:pt idx="90">
                  <c:v>2019/12/10</c:v>
                </c:pt>
                <c:pt idx="91">
                  <c:v>2019/12/11</c:v>
                </c:pt>
                <c:pt idx="92">
                  <c:v>2019/12/12</c:v>
                </c:pt>
                <c:pt idx="93">
                  <c:v>2019/12/13</c:v>
                </c:pt>
                <c:pt idx="94">
                  <c:v>2019/12/14</c:v>
                </c:pt>
                <c:pt idx="95">
                  <c:v>2019/12/15</c:v>
                </c:pt>
                <c:pt idx="96">
                  <c:v>2019/12/16</c:v>
                </c:pt>
                <c:pt idx="97">
                  <c:v>2019/12/17</c:v>
                </c:pt>
                <c:pt idx="98">
                  <c:v>2019/12/18</c:v>
                </c:pt>
                <c:pt idx="99">
                  <c:v>2019/12/19</c:v>
                </c:pt>
                <c:pt idx="100">
                  <c:v>2019/12/20</c:v>
                </c:pt>
                <c:pt idx="101">
                  <c:v>2019/12/21</c:v>
                </c:pt>
                <c:pt idx="102">
                  <c:v>2019/12/22</c:v>
                </c:pt>
                <c:pt idx="103">
                  <c:v>2019/12/23</c:v>
                </c:pt>
                <c:pt idx="104">
                  <c:v>2019/12/24</c:v>
                </c:pt>
                <c:pt idx="105">
                  <c:v>2019/12/25</c:v>
                </c:pt>
                <c:pt idx="106">
                  <c:v>2019/12/26</c:v>
                </c:pt>
                <c:pt idx="107">
                  <c:v>2019/12/27</c:v>
                </c:pt>
                <c:pt idx="108">
                  <c:v>2019/12/28</c:v>
                </c:pt>
                <c:pt idx="109">
                  <c:v>2019/12/29</c:v>
                </c:pt>
                <c:pt idx="110">
                  <c:v>2019/12/30</c:v>
                </c:pt>
                <c:pt idx="111">
                  <c:v>2019/12/31</c:v>
                </c:pt>
                <c:pt idx="112">
                  <c:v>2020/1/1</c:v>
                </c:pt>
                <c:pt idx="113">
                  <c:v>2020/1/2</c:v>
                </c:pt>
                <c:pt idx="114">
                  <c:v>2020/1/3</c:v>
                </c:pt>
                <c:pt idx="115">
                  <c:v>2020/1/4</c:v>
                </c:pt>
                <c:pt idx="116">
                  <c:v>2020/1/5</c:v>
                </c:pt>
                <c:pt idx="117">
                  <c:v>2020/1/6</c:v>
                </c:pt>
                <c:pt idx="118">
                  <c:v>2020/1/7</c:v>
                </c:pt>
                <c:pt idx="119">
                  <c:v>2020/1/8</c:v>
                </c:pt>
                <c:pt idx="120">
                  <c:v>2020/1/9</c:v>
                </c:pt>
                <c:pt idx="121">
                  <c:v>2020/1/10</c:v>
                </c:pt>
                <c:pt idx="122">
                  <c:v>2020/1/11</c:v>
                </c:pt>
                <c:pt idx="123">
                  <c:v>2020/1/12</c:v>
                </c:pt>
                <c:pt idx="124">
                  <c:v>2020/1/13</c:v>
                </c:pt>
                <c:pt idx="125">
                  <c:v>2020/1/14</c:v>
                </c:pt>
                <c:pt idx="126">
                  <c:v>2020/1/15</c:v>
                </c:pt>
                <c:pt idx="127">
                  <c:v>2020/1/16</c:v>
                </c:pt>
                <c:pt idx="128">
                  <c:v>2020/1/17</c:v>
                </c:pt>
              </c:strCache>
            </c:strRef>
          </c:cat>
          <c:val>
            <c:numRef>
              <c:f>普拉兰岛!$AD$4:$AD$133</c:f>
              <c:numCache>
                <c:formatCode>General</c:formatCode>
                <c:ptCount val="129"/>
                <c:pt idx="1">
                  <c:v>-99664931</c:v>
                </c:pt>
                <c:pt idx="2">
                  <c:v>-194897484</c:v>
                </c:pt>
                <c:pt idx="3">
                  <c:v>-358199342</c:v>
                </c:pt>
                <c:pt idx="4">
                  <c:v>-418116720</c:v>
                </c:pt>
                <c:pt idx="5">
                  <c:v>-522897316</c:v>
                </c:pt>
                <c:pt idx="6">
                  <c:v>-669684681</c:v>
                </c:pt>
                <c:pt idx="7">
                  <c:v>-769589790</c:v>
                </c:pt>
                <c:pt idx="8">
                  <c:v>48533648</c:v>
                </c:pt>
                <c:pt idx="9">
                  <c:v>26253595</c:v>
                </c:pt>
                <c:pt idx="10">
                  <c:v>273196147</c:v>
                </c:pt>
                <c:pt idx="11">
                  <c:v>328651605</c:v>
                </c:pt>
                <c:pt idx="12">
                  <c:v>496067038</c:v>
                </c:pt>
                <c:pt idx="13">
                  <c:v>546340043</c:v>
                </c:pt>
                <c:pt idx="14">
                  <c:v>745897214</c:v>
                </c:pt>
                <c:pt idx="15">
                  <c:v>867191899</c:v>
                </c:pt>
                <c:pt idx="16">
                  <c:v>50853376</c:v>
                </c:pt>
                <c:pt idx="17">
                  <c:v>172308945</c:v>
                </c:pt>
                <c:pt idx="18">
                  <c:v>23978285</c:v>
                </c:pt>
                <c:pt idx="19">
                  <c:v>135483338</c:v>
                </c:pt>
                <c:pt idx="20">
                  <c:v>124202157</c:v>
                </c:pt>
                <c:pt idx="21">
                  <c:v>161220205</c:v>
                </c:pt>
                <c:pt idx="22">
                  <c:v>69743358</c:v>
                </c:pt>
                <c:pt idx="23">
                  <c:v>62774022</c:v>
                </c:pt>
                <c:pt idx="24">
                  <c:v>66937257</c:v>
                </c:pt>
                <c:pt idx="25">
                  <c:v>65395541</c:v>
                </c:pt>
                <c:pt idx="26">
                  <c:v>79814219</c:v>
                </c:pt>
                <c:pt idx="27">
                  <c:v>98774431</c:v>
                </c:pt>
                <c:pt idx="28">
                  <c:v>89900353</c:v>
                </c:pt>
                <c:pt idx="29">
                  <c:v>96969585</c:v>
                </c:pt>
                <c:pt idx="30">
                  <c:v>86738784</c:v>
                </c:pt>
                <c:pt idx="31">
                  <c:v>82992112</c:v>
                </c:pt>
                <c:pt idx="32">
                  <c:v>91075995</c:v>
                </c:pt>
                <c:pt idx="33">
                  <c:v>109092693</c:v>
                </c:pt>
                <c:pt idx="34">
                  <c:v>89983555</c:v>
                </c:pt>
                <c:pt idx="35">
                  <c:v>80166626</c:v>
                </c:pt>
                <c:pt idx="36">
                  <c:v>68773269</c:v>
                </c:pt>
                <c:pt idx="37">
                  <c:v>67075583</c:v>
                </c:pt>
                <c:pt idx="38">
                  <c:v>58373784</c:v>
                </c:pt>
                <c:pt idx="39">
                  <c:v>49654484</c:v>
                </c:pt>
                <c:pt idx="40">
                  <c:v>53384285</c:v>
                </c:pt>
                <c:pt idx="41">
                  <c:v>34867167</c:v>
                </c:pt>
                <c:pt idx="42">
                  <c:v>49413842</c:v>
                </c:pt>
                <c:pt idx="43">
                  <c:v>38554419</c:v>
                </c:pt>
                <c:pt idx="44">
                  <c:v>44349018</c:v>
                </c:pt>
                <c:pt idx="45">
                  <c:v>37159284</c:v>
                </c:pt>
                <c:pt idx="46">
                  <c:v>41470782</c:v>
                </c:pt>
                <c:pt idx="47">
                  <c:v>45824863</c:v>
                </c:pt>
                <c:pt idx="48">
                  <c:v>-68656370</c:v>
                </c:pt>
                <c:pt idx="49">
                  <c:v>-146797879</c:v>
                </c:pt>
                <c:pt idx="50">
                  <c:v>-282543422</c:v>
                </c:pt>
                <c:pt idx="51">
                  <c:v>60518964</c:v>
                </c:pt>
                <c:pt idx="52">
                  <c:v>58619084</c:v>
                </c:pt>
                <c:pt idx="53">
                  <c:v>67441403</c:v>
                </c:pt>
                <c:pt idx="54">
                  <c:v>72379190</c:v>
                </c:pt>
                <c:pt idx="55">
                  <c:v>123183596</c:v>
                </c:pt>
                <c:pt idx="56">
                  <c:v>203980337</c:v>
                </c:pt>
                <c:pt idx="57">
                  <c:v>307768202</c:v>
                </c:pt>
                <c:pt idx="58">
                  <c:v>445489231</c:v>
                </c:pt>
                <c:pt idx="59">
                  <c:v>152311806</c:v>
                </c:pt>
                <c:pt idx="60">
                  <c:v>130326438</c:v>
                </c:pt>
                <c:pt idx="61">
                  <c:v>126554059</c:v>
                </c:pt>
                <c:pt idx="62">
                  <c:v>120692412</c:v>
                </c:pt>
                <c:pt idx="63">
                  <c:v>105448719</c:v>
                </c:pt>
                <c:pt idx="64">
                  <c:v>86726905</c:v>
                </c:pt>
                <c:pt idx="65">
                  <c:v>84951122</c:v>
                </c:pt>
                <c:pt idx="66">
                  <c:v>79061021</c:v>
                </c:pt>
                <c:pt idx="67">
                  <c:v>85454892</c:v>
                </c:pt>
                <c:pt idx="68">
                  <c:v>65169184</c:v>
                </c:pt>
                <c:pt idx="69">
                  <c:v>60498961</c:v>
                </c:pt>
                <c:pt idx="70">
                  <c:v>57096273</c:v>
                </c:pt>
                <c:pt idx="71">
                  <c:v>65279800</c:v>
                </c:pt>
                <c:pt idx="72">
                  <c:v>81561874</c:v>
                </c:pt>
                <c:pt idx="73">
                  <c:v>57774205</c:v>
                </c:pt>
                <c:pt idx="74">
                  <c:v>56748493</c:v>
                </c:pt>
                <c:pt idx="75">
                  <c:v>53392978</c:v>
                </c:pt>
                <c:pt idx="76">
                  <c:v>64570525</c:v>
                </c:pt>
                <c:pt idx="77">
                  <c:v>63801539</c:v>
                </c:pt>
                <c:pt idx="78">
                  <c:v>73797119</c:v>
                </c:pt>
                <c:pt idx="79">
                  <c:v>67394477</c:v>
                </c:pt>
                <c:pt idx="80">
                  <c:v>-64824216</c:v>
                </c:pt>
                <c:pt idx="81">
                  <c:v>49148508</c:v>
                </c:pt>
                <c:pt idx="82">
                  <c:v>57725688</c:v>
                </c:pt>
                <c:pt idx="83">
                  <c:v>44548042</c:v>
                </c:pt>
                <c:pt idx="84">
                  <c:v>20975970</c:v>
                </c:pt>
                <c:pt idx="85">
                  <c:v>49018054</c:v>
                </c:pt>
                <c:pt idx="86">
                  <c:v>58369684</c:v>
                </c:pt>
                <c:pt idx="87">
                  <c:v>64595262</c:v>
                </c:pt>
                <c:pt idx="88">
                  <c:v>181399308</c:v>
                </c:pt>
                <c:pt idx="89">
                  <c:v>86725969</c:v>
                </c:pt>
                <c:pt idx="90">
                  <c:v>79819068</c:v>
                </c:pt>
                <c:pt idx="91">
                  <c:v>87119783</c:v>
                </c:pt>
                <c:pt idx="92">
                  <c:v>152965291</c:v>
                </c:pt>
                <c:pt idx="93">
                  <c:v>79908410</c:v>
                </c:pt>
                <c:pt idx="94">
                  <c:v>68306372</c:v>
                </c:pt>
                <c:pt idx="95">
                  <c:v>66359236</c:v>
                </c:pt>
                <c:pt idx="96">
                  <c:v>132649191</c:v>
                </c:pt>
                <c:pt idx="97">
                  <c:v>73417274</c:v>
                </c:pt>
                <c:pt idx="98">
                  <c:v>70126976</c:v>
                </c:pt>
                <c:pt idx="99">
                  <c:v>81359324</c:v>
                </c:pt>
                <c:pt idx="100">
                  <c:v>67301802</c:v>
                </c:pt>
                <c:pt idx="101">
                  <c:v>80792198</c:v>
                </c:pt>
                <c:pt idx="102">
                  <c:v>74656031</c:v>
                </c:pt>
                <c:pt idx="103">
                  <c:v>77743970</c:v>
                </c:pt>
                <c:pt idx="104">
                  <c:v>58491891</c:v>
                </c:pt>
                <c:pt idx="105">
                  <c:v>48316177</c:v>
                </c:pt>
                <c:pt idx="106">
                  <c:v>52421596</c:v>
                </c:pt>
                <c:pt idx="107">
                  <c:v>41846448</c:v>
                </c:pt>
                <c:pt idx="108">
                  <c:v>51178836</c:v>
                </c:pt>
                <c:pt idx="109">
                  <c:v>48560540</c:v>
                </c:pt>
                <c:pt idx="110">
                  <c:v>50297278</c:v>
                </c:pt>
                <c:pt idx="111">
                  <c:v>61388802</c:v>
                </c:pt>
                <c:pt idx="112">
                  <c:v>74108620</c:v>
                </c:pt>
                <c:pt idx="113">
                  <c:v>84001456</c:v>
                </c:pt>
                <c:pt idx="114">
                  <c:v>83794648</c:v>
                </c:pt>
                <c:pt idx="115">
                  <c:v>97602558</c:v>
                </c:pt>
                <c:pt idx="116">
                  <c:v>67775723</c:v>
                </c:pt>
                <c:pt idx="117">
                  <c:v>66477852</c:v>
                </c:pt>
                <c:pt idx="118">
                  <c:v>64299679</c:v>
                </c:pt>
                <c:pt idx="119">
                  <c:v>51733236</c:v>
                </c:pt>
                <c:pt idx="120">
                  <c:v>40829644</c:v>
                </c:pt>
                <c:pt idx="121">
                  <c:v>40148455</c:v>
                </c:pt>
                <c:pt idx="122">
                  <c:v>38044852</c:v>
                </c:pt>
                <c:pt idx="123">
                  <c:v>26036795</c:v>
                </c:pt>
                <c:pt idx="124">
                  <c:v>59128860</c:v>
                </c:pt>
                <c:pt idx="125">
                  <c:v>59484269</c:v>
                </c:pt>
                <c:pt idx="126">
                  <c:v>73915519</c:v>
                </c:pt>
                <c:pt idx="127">
                  <c:v>68219060</c:v>
                </c:pt>
                <c:pt idx="128">
                  <c:v>66970128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3106783"/>
        <c:axId val="609470537"/>
      </c:lineChart>
      <c:catAx>
        <c:axId val="57310678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09470537"/>
        <c:crosses val="autoZero"/>
        <c:auto val="1"/>
        <c:lblAlgn val="ctr"/>
        <c:lblOffset val="100"/>
        <c:noMultiLvlLbl val="0"/>
      </c:catAx>
      <c:valAx>
        <c:axId val="60947053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310678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Tycoon计算.xlsx]法伊拉卡岛!数据透视表1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法伊拉卡岛!$AB$3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法伊拉卡岛!$AB$4:$AB$127</c:f>
              <c:numCache>
                <c:formatCode>General</c:formatCode>
                <c:ptCount val="12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-203645361</c:v>
                </c:pt>
                <c:pt idx="7">
                  <c:v>-203746827</c:v>
                </c:pt>
                <c:pt idx="8">
                  <c:v>-133926918</c:v>
                </c:pt>
                <c:pt idx="9">
                  <c:v>-125488575</c:v>
                </c:pt>
                <c:pt idx="10">
                  <c:v>-231134840</c:v>
                </c:pt>
                <c:pt idx="11">
                  <c:v>-198599052</c:v>
                </c:pt>
                <c:pt idx="12">
                  <c:v>-109769109</c:v>
                </c:pt>
                <c:pt idx="13">
                  <c:v>-144269990</c:v>
                </c:pt>
                <c:pt idx="14">
                  <c:v>-137664450</c:v>
                </c:pt>
                <c:pt idx="15">
                  <c:v>-233659921</c:v>
                </c:pt>
                <c:pt idx="16">
                  <c:v>-193099357</c:v>
                </c:pt>
                <c:pt idx="17">
                  <c:v>-117195364</c:v>
                </c:pt>
                <c:pt idx="18">
                  <c:v>-112750143</c:v>
                </c:pt>
                <c:pt idx="19">
                  <c:v>-110832571</c:v>
                </c:pt>
                <c:pt idx="20">
                  <c:v>-217720827</c:v>
                </c:pt>
                <c:pt idx="21">
                  <c:v>-117594806</c:v>
                </c:pt>
                <c:pt idx="22">
                  <c:v>-138419662</c:v>
                </c:pt>
                <c:pt idx="23">
                  <c:v>-249837908</c:v>
                </c:pt>
                <c:pt idx="24">
                  <c:v>-218794564</c:v>
                </c:pt>
                <c:pt idx="25">
                  <c:v>-182102539</c:v>
                </c:pt>
                <c:pt idx="26">
                  <c:v>-119864296</c:v>
                </c:pt>
                <c:pt idx="27">
                  <c:v>-171401127</c:v>
                </c:pt>
                <c:pt idx="28">
                  <c:v>-158033353</c:v>
                </c:pt>
                <c:pt idx="29">
                  <c:v>-264149699</c:v>
                </c:pt>
                <c:pt idx="30">
                  <c:v>-143119190</c:v>
                </c:pt>
                <c:pt idx="31">
                  <c:v>-213854858</c:v>
                </c:pt>
                <c:pt idx="32">
                  <c:v>-111270543</c:v>
                </c:pt>
                <c:pt idx="33">
                  <c:v>-216415902</c:v>
                </c:pt>
                <c:pt idx="34">
                  <c:v>-117213346</c:v>
                </c:pt>
                <c:pt idx="35">
                  <c:v>-111781725</c:v>
                </c:pt>
                <c:pt idx="36">
                  <c:v>-110137725</c:v>
                </c:pt>
                <c:pt idx="37">
                  <c:v>-115027340</c:v>
                </c:pt>
                <c:pt idx="38">
                  <c:v>-219326294</c:v>
                </c:pt>
                <c:pt idx="39">
                  <c:v>-121057481</c:v>
                </c:pt>
                <c:pt idx="40">
                  <c:v>-221879634</c:v>
                </c:pt>
                <c:pt idx="41">
                  <c:v>-208185627</c:v>
                </c:pt>
                <c:pt idx="42">
                  <c:v>-129727011</c:v>
                </c:pt>
                <c:pt idx="43">
                  <c:v>-142281777</c:v>
                </c:pt>
                <c:pt idx="44">
                  <c:v>-122958356</c:v>
                </c:pt>
                <c:pt idx="45">
                  <c:v>-112427765</c:v>
                </c:pt>
                <c:pt idx="46">
                  <c:v>-197326236</c:v>
                </c:pt>
                <c:pt idx="47">
                  <c:v>-142819931</c:v>
                </c:pt>
                <c:pt idx="48">
                  <c:v>-109203984</c:v>
                </c:pt>
                <c:pt idx="49">
                  <c:v>-124890056</c:v>
                </c:pt>
                <c:pt idx="50">
                  <c:v>-112181165</c:v>
                </c:pt>
                <c:pt idx="51">
                  <c:v>-135361565</c:v>
                </c:pt>
                <c:pt idx="52">
                  <c:v>-244514173</c:v>
                </c:pt>
                <c:pt idx="53">
                  <c:v>-182098686</c:v>
                </c:pt>
                <c:pt idx="54">
                  <c:v>-141905456</c:v>
                </c:pt>
                <c:pt idx="55">
                  <c:v>-238642012</c:v>
                </c:pt>
                <c:pt idx="56">
                  <c:v>-113419303</c:v>
                </c:pt>
                <c:pt idx="57">
                  <c:v>-206211543</c:v>
                </c:pt>
                <c:pt idx="58">
                  <c:v>-160938608</c:v>
                </c:pt>
                <c:pt idx="59">
                  <c:v>-134992949</c:v>
                </c:pt>
                <c:pt idx="60">
                  <c:v>-126406902</c:v>
                </c:pt>
                <c:pt idx="61">
                  <c:v>-174545277</c:v>
                </c:pt>
                <c:pt idx="62">
                  <c:v>-205221289</c:v>
                </c:pt>
                <c:pt idx="63">
                  <c:v>-156742555</c:v>
                </c:pt>
                <c:pt idx="64">
                  <c:v>-92830771</c:v>
                </c:pt>
                <c:pt idx="65">
                  <c:v>-137667018</c:v>
                </c:pt>
                <c:pt idx="66">
                  <c:v>-188291943</c:v>
                </c:pt>
                <c:pt idx="67">
                  <c:v>-114201487</c:v>
                </c:pt>
                <c:pt idx="68">
                  <c:v>-219378955</c:v>
                </c:pt>
                <c:pt idx="69">
                  <c:v>-123050830</c:v>
                </c:pt>
                <c:pt idx="70">
                  <c:v>-114169377</c:v>
                </c:pt>
                <c:pt idx="71">
                  <c:v>-115303480</c:v>
                </c:pt>
                <c:pt idx="72">
                  <c:v>-150727828</c:v>
                </c:pt>
                <c:pt idx="73">
                  <c:v>-256254646</c:v>
                </c:pt>
                <c:pt idx="74">
                  <c:v>-118107271</c:v>
                </c:pt>
                <c:pt idx="75">
                  <c:v>-219503539</c:v>
                </c:pt>
                <c:pt idx="76">
                  <c:v>-116212818</c:v>
                </c:pt>
                <c:pt idx="77">
                  <c:v>-171300946</c:v>
                </c:pt>
                <c:pt idx="78">
                  <c:v>-207755361</c:v>
                </c:pt>
                <c:pt idx="79">
                  <c:v>-125424355</c:v>
                </c:pt>
                <c:pt idx="80">
                  <c:v>-117824709</c:v>
                </c:pt>
                <c:pt idx="81">
                  <c:v>-137568121</c:v>
                </c:pt>
                <c:pt idx="82">
                  <c:v>-192047455</c:v>
                </c:pt>
                <c:pt idx="83">
                  <c:v>-113427009</c:v>
                </c:pt>
                <c:pt idx="84">
                  <c:v>-96464268</c:v>
                </c:pt>
                <c:pt idx="85">
                  <c:v>-134705249</c:v>
                </c:pt>
                <c:pt idx="86">
                  <c:v>-129449587</c:v>
                </c:pt>
                <c:pt idx="87">
                  <c:v>-236978746</c:v>
                </c:pt>
                <c:pt idx="88">
                  <c:v>-175996621</c:v>
                </c:pt>
                <c:pt idx="89">
                  <c:v>-170417295</c:v>
                </c:pt>
                <c:pt idx="90">
                  <c:v>-145912706</c:v>
                </c:pt>
                <c:pt idx="91">
                  <c:v>-224603793</c:v>
                </c:pt>
                <c:pt idx="92">
                  <c:v>-138909009</c:v>
                </c:pt>
                <c:pt idx="93">
                  <c:v>-233894962</c:v>
                </c:pt>
                <c:pt idx="94">
                  <c:v>-116631524</c:v>
                </c:pt>
                <c:pt idx="95">
                  <c:v>-120056953</c:v>
                </c:pt>
                <c:pt idx="96">
                  <c:v>-211997653</c:v>
                </c:pt>
                <c:pt idx="97">
                  <c:v>-190592258</c:v>
                </c:pt>
                <c:pt idx="98">
                  <c:v>-138833230</c:v>
                </c:pt>
                <c:pt idx="99">
                  <c:v>-210083933</c:v>
                </c:pt>
                <c:pt idx="100">
                  <c:v>-118378274</c:v>
                </c:pt>
                <c:pt idx="101">
                  <c:v>-127181381</c:v>
                </c:pt>
                <c:pt idx="102">
                  <c:v>-190711706</c:v>
                </c:pt>
                <c:pt idx="103">
                  <c:v>-137783896</c:v>
                </c:pt>
                <c:pt idx="104">
                  <c:v>-232736455</c:v>
                </c:pt>
                <c:pt idx="105">
                  <c:v>-139754128</c:v>
                </c:pt>
                <c:pt idx="106">
                  <c:v>-246589724</c:v>
                </c:pt>
                <c:pt idx="107">
                  <c:v>-182865458</c:v>
                </c:pt>
                <c:pt idx="108">
                  <c:v>-120691434</c:v>
                </c:pt>
                <c:pt idx="109">
                  <c:v>-193939340</c:v>
                </c:pt>
                <c:pt idx="110">
                  <c:v>-344726249</c:v>
                </c:pt>
                <c:pt idx="111">
                  <c:v>-115417790</c:v>
                </c:pt>
                <c:pt idx="112">
                  <c:v>-126066542</c:v>
                </c:pt>
                <c:pt idx="113">
                  <c:v>-125713339</c:v>
                </c:pt>
                <c:pt idx="114">
                  <c:v>-111608334</c:v>
                </c:pt>
                <c:pt idx="115">
                  <c:v>-219829771</c:v>
                </c:pt>
                <c:pt idx="116">
                  <c:v>-131481468</c:v>
                </c:pt>
                <c:pt idx="117">
                  <c:v>-120406303</c:v>
                </c:pt>
                <c:pt idx="118">
                  <c:v>-176037721</c:v>
                </c:pt>
                <c:pt idx="119">
                  <c:v>-111600628</c:v>
                </c:pt>
                <c:pt idx="120">
                  <c:v>-119946496</c:v>
                </c:pt>
                <c:pt idx="121">
                  <c:v>-208534977</c:v>
                </c:pt>
                <c:pt idx="122">
                  <c:v>-119088533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法伊拉卡岛!$AC$3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法伊拉卡岛!$AC$4:$AC$127</c:f>
              <c:numCache>
                <c:formatCode>General</c:formatCode>
                <c:ptCount val="123"/>
                <c:pt idx="1">
                  <c:v>-98520553</c:v>
                </c:pt>
                <c:pt idx="2">
                  <c:v>-187981124</c:v>
                </c:pt>
                <c:pt idx="3">
                  <c:v>-121944984</c:v>
                </c:pt>
                <c:pt idx="4">
                  <c:v>-133822884</c:v>
                </c:pt>
                <c:pt idx="5">
                  <c:v>-416267999</c:v>
                </c:pt>
                <c:pt idx="6">
                  <c:v>#N/A</c:v>
                </c:pt>
                <c:pt idx="7">
                  <c:v>#N/A</c:v>
                </c:pt>
                <c:pt idx="8">
                  <c:v>142522796</c:v>
                </c:pt>
                <c:pt idx="9">
                  <c:v>21536040</c:v>
                </c:pt>
                <c:pt idx="10">
                  <c:v>28448936</c:v>
                </c:pt>
                <c:pt idx="11">
                  <c:v>18505274</c:v>
                </c:pt>
                <c:pt idx="12">
                  <c:v>7750168</c:v>
                </c:pt>
                <c:pt idx="13">
                  <c:v>10902126</c:v>
                </c:pt>
                <c:pt idx="14">
                  <c:v>12919077</c:v>
                </c:pt>
                <c:pt idx="15">
                  <c:v>24439502</c:v>
                </c:pt>
                <c:pt idx="16">
                  <c:v>19584309</c:v>
                </c:pt>
                <c:pt idx="17">
                  <c:v>10449302</c:v>
                </c:pt>
                <c:pt idx="18">
                  <c:v>12183838</c:v>
                </c:pt>
                <c:pt idx="19">
                  <c:v>18560131</c:v>
                </c:pt>
                <c:pt idx="20">
                  <c:v>28939810</c:v>
                </c:pt>
                <c:pt idx="21">
                  <c:v>9075233</c:v>
                </c:pt>
                <c:pt idx="22">
                  <c:v>20090724</c:v>
                </c:pt>
                <c:pt idx="23">
                  <c:v>33185346</c:v>
                </c:pt>
                <c:pt idx="24">
                  <c:v>19690738</c:v>
                </c:pt>
                <c:pt idx="25">
                  <c:v>19294498</c:v>
                </c:pt>
                <c:pt idx="26">
                  <c:v>11711923</c:v>
                </c:pt>
                <c:pt idx="27">
                  <c:v>21639052</c:v>
                </c:pt>
                <c:pt idx="28">
                  <c:v>-2886410</c:v>
                </c:pt>
                <c:pt idx="29">
                  <c:v>11784371</c:v>
                </c:pt>
                <c:pt idx="30">
                  <c:v>9333232</c:v>
                </c:pt>
                <c:pt idx="31">
                  <c:v>20031948</c:v>
                </c:pt>
                <c:pt idx="32">
                  <c:v>8738841</c:v>
                </c:pt>
                <c:pt idx="33">
                  <c:v>16422927</c:v>
                </c:pt>
                <c:pt idx="34">
                  <c:v>17666370</c:v>
                </c:pt>
                <c:pt idx="35">
                  <c:v>10060575</c:v>
                </c:pt>
                <c:pt idx="36">
                  <c:v>11988027</c:v>
                </c:pt>
                <c:pt idx="37">
                  <c:v>17913681</c:v>
                </c:pt>
                <c:pt idx="38">
                  <c:v>30538001</c:v>
                </c:pt>
                <c:pt idx="39">
                  <c:v>5851211</c:v>
                </c:pt>
                <c:pt idx="40">
                  <c:v>21469474</c:v>
                </c:pt>
                <c:pt idx="41">
                  <c:v>34687404</c:v>
                </c:pt>
                <c:pt idx="42">
                  <c:v>#N/A</c:v>
                </c:pt>
                <c:pt idx="43">
                  <c:v>#N/A</c:v>
                </c:pt>
                <c:pt idx="44">
                  <c:v>-122958356</c:v>
                </c:pt>
                <c:pt idx="45">
                  <c:v>#N/A</c:v>
                </c:pt>
                <c:pt idx="46">
                  <c:v>392571443</c:v>
                </c:pt>
                <c:pt idx="47">
                  <c:v>79476998</c:v>
                </c:pt>
                <c:pt idx="48">
                  <c:v>17071975</c:v>
                </c:pt>
                <c:pt idx="49">
                  <c:v>17701664</c:v>
                </c:pt>
                <c:pt idx="50">
                  <c:v>-2927679</c:v>
                </c:pt>
                <c:pt idx="51">
                  <c:v>13583978</c:v>
                </c:pt>
                <c:pt idx="52">
                  <c:v>18953694</c:v>
                </c:pt>
                <c:pt idx="53">
                  <c:v>11241810</c:v>
                </c:pt>
                <c:pt idx="54">
                  <c:v>14933209</c:v>
                </c:pt>
                <c:pt idx="55">
                  <c:v>16099017</c:v>
                </c:pt>
                <c:pt idx="56">
                  <c:v>4146708</c:v>
                </c:pt>
                <c:pt idx="57">
                  <c:v>14454670</c:v>
                </c:pt>
                <c:pt idx="58">
                  <c:v>20804470</c:v>
                </c:pt>
                <c:pt idx="59">
                  <c:v>7884918</c:v>
                </c:pt>
                <c:pt idx="60">
                  <c:v>10139480</c:v>
                </c:pt>
                <c:pt idx="61">
                  <c:v>15485773</c:v>
                </c:pt>
                <c:pt idx="62">
                  <c:v>14822914</c:v>
                </c:pt>
                <c:pt idx="63">
                  <c:v>19950842</c:v>
                </c:pt>
                <c:pt idx="64">
                  <c:v>1267781</c:v>
                </c:pt>
                <c:pt idx="65">
                  <c:v>23301669</c:v>
                </c:pt>
                <c:pt idx="66">
                  <c:v>17707964</c:v>
                </c:pt>
                <c:pt idx="67">
                  <c:v>17511506</c:v>
                </c:pt>
                <c:pt idx="68">
                  <c:v>16088567</c:v>
                </c:pt>
                <c:pt idx="69">
                  <c:v>17688697</c:v>
                </c:pt>
                <c:pt idx="70">
                  <c:v>2958250</c:v>
                </c:pt>
                <c:pt idx="71">
                  <c:v>20314955</c:v>
                </c:pt>
                <c:pt idx="72">
                  <c:v>-1946834</c:v>
                </c:pt>
                <c:pt idx="73">
                  <c:v>6480389</c:v>
                </c:pt>
                <c:pt idx="74">
                  <c:v>-118107271</c:v>
                </c:pt>
                <c:pt idx="75">
                  <c:v>40967156</c:v>
                </c:pt>
                <c:pt idx="76">
                  <c:v>6519296</c:v>
                </c:pt>
                <c:pt idx="77">
                  <c:v>1341701</c:v>
                </c:pt>
                <c:pt idx="78">
                  <c:v>-50796388</c:v>
                </c:pt>
                <c:pt idx="79">
                  <c:v>15092905</c:v>
                </c:pt>
                <c:pt idx="80">
                  <c:v>11069016</c:v>
                </c:pt>
                <c:pt idx="81">
                  <c:v>8293820</c:v>
                </c:pt>
                <c:pt idx="82">
                  <c:v>10247144</c:v>
                </c:pt>
                <c:pt idx="83">
                  <c:v>13357363</c:v>
                </c:pt>
                <c:pt idx="84">
                  <c:v>12602006</c:v>
                </c:pt>
                <c:pt idx="85">
                  <c:v>14123732</c:v>
                </c:pt>
                <c:pt idx="86">
                  <c:v>8699612</c:v>
                </c:pt>
                <c:pt idx="87">
                  <c:v>13761679</c:v>
                </c:pt>
                <c:pt idx="88">
                  <c:v>11466414</c:v>
                </c:pt>
                <c:pt idx="89">
                  <c:v>18208112</c:v>
                </c:pt>
                <c:pt idx="90">
                  <c:v>1564914</c:v>
                </c:pt>
                <c:pt idx="91">
                  <c:v>7045112</c:v>
                </c:pt>
                <c:pt idx="92">
                  <c:v>24527803</c:v>
                </c:pt>
                <c:pt idx="93">
                  <c:v>25901804</c:v>
                </c:pt>
                <c:pt idx="94">
                  <c:v>-84129</c:v>
                </c:pt>
                <c:pt idx="95">
                  <c:v>12738345</c:v>
                </c:pt>
                <c:pt idx="96">
                  <c:v>20407908</c:v>
                </c:pt>
                <c:pt idx="97">
                  <c:v>7576383</c:v>
                </c:pt>
                <c:pt idx="98">
                  <c:v>369764</c:v>
                </c:pt>
                <c:pt idx="99">
                  <c:v>9493290</c:v>
                </c:pt>
                <c:pt idx="100">
                  <c:v>7005535</c:v>
                </c:pt>
                <c:pt idx="101">
                  <c:v>20186429</c:v>
                </c:pt>
                <c:pt idx="102">
                  <c:v>22594389</c:v>
                </c:pt>
                <c:pt idx="103">
                  <c:v>8395424</c:v>
                </c:pt>
                <c:pt idx="104">
                  <c:v>20896192</c:v>
                </c:pt>
                <c:pt idx="105">
                  <c:v>3817624</c:v>
                </c:pt>
                <c:pt idx="106">
                  <c:v>660137</c:v>
                </c:pt>
                <c:pt idx="107">
                  <c:v>-4906674</c:v>
                </c:pt>
                <c:pt idx="108">
                  <c:v>8035952</c:v>
                </c:pt>
                <c:pt idx="109">
                  <c:v>9362802</c:v>
                </c:pt>
                <c:pt idx="110">
                  <c:v>-19041685</c:v>
                </c:pt>
                <c:pt idx="111">
                  <c:v>100770966</c:v>
                </c:pt>
                <c:pt idx="112">
                  <c:v>8066526</c:v>
                </c:pt>
                <c:pt idx="113">
                  <c:v>2955459</c:v>
                </c:pt>
                <c:pt idx="114">
                  <c:v>18434010</c:v>
                </c:pt>
                <c:pt idx="115">
                  <c:v>25967501</c:v>
                </c:pt>
                <c:pt idx="116">
                  <c:v>24232826</c:v>
                </c:pt>
                <c:pt idx="117">
                  <c:v>1644354</c:v>
                </c:pt>
                <c:pt idx="118">
                  <c:v>12240496</c:v>
                </c:pt>
                <c:pt idx="119">
                  <c:v>7239788</c:v>
                </c:pt>
                <c:pt idx="120">
                  <c:v>8406776</c:v>
                </c:pt>
                <c:pt idx="121">
                  <c:v>6581348</c:v>
                </c:pt>
                <c:pt idx="122">
                  <c:v>8533861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法伊拉卡岛!$AD$3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法伊拉卡岛!$AA$4:$AA$127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法伊拉卡岛!$AD$4:$AD$127</c:f>
              <c:numCache>
                <c:formatCode>General</c:formatCode>
                <c:ptCount val="123"/>
                <c:pt idx="1">
                  <c:v>-98520553</c:v>
                </c:pt>
                <c:pt idx="2">
                  <c:v>-187981124</c:v>
                </c:pt>
                <c:pt idx="3">
                  <c:v>-309926108</c:v>
                </c:pt>
                <c:pt idx="4">
                  <c:v>-443748992</c:v>
                </c:pt>
                <c:pt idx="5">
                  <c:v>-551594107</c:v>
                </c:pt>
                <c:pt idx="6">
                  <c:v>122076292</c:v>
                </c:pt>
                <c:pt idx="7">
                  <c:v>14129711</c:v>
                </c:pt>
                <c:pt idx="8">
                  <c:v>156652517</c:v>
                </c:pt>
                <c:pt idx="9">
                  <c:v>276709110</c:v>
                </c:pt>
                <c:pt idx="10">
                  <c:v>373080577</c:v>
                </c:pt>
                <c:pt idx="11">
                  <c:v>506619939</c:v>
                </c:pt>
                <c:pt idx="12">
                  <c:v>648192991</c:v>
                </c:pt>
                <c:pt idx="13">
                  <c:v>766102756</c:v>
                </c:pt>
                <c:pt idx="14">
                  <c:v>180870115</c:v>
                </c:pt>
                <c:pt idx="15">
                  <c:v>224818440</c:v>
                </c:pt>
                <c:pt idx="16">
                  <c:v>90359518</c:v>
                </c:pt>
                <c:pt idx="17">
                  <c:v>79272780</c:v>
                </c:pt>
                <c:pt idx="18">
                  <c:v>84545722</c:v>
                </c:pt>
                <c:pt idx="19">
                  <c:v>84598783</c:v>
                </c:pt>
                <c:pt idx="20">
                  <c:v>92083127</c:v>
                </c:pt>
                <c:pt idx="21">
                  <c:v>93151569</c:v>
                </c:pt>
                <c:pt idx="22">
                  <c:v>100323216</c:v>
                </c:pt>
                <c:pt idx="23">
                  <c:v>98772356</c:v>
                </c:pt>
                <c:pt idx="24">
                  <c:v>91492106</c:v>
                </c:pt>
                <c:pt idx="25">
                  <c:v>98357135</c:v>
                </c:pt>
                <c:pt idx="26">
                  <c:v>102206810</c:v>
                </c:pt>
                <c:pt idx="27">
                  <c:v>97573624</c:v>
                </c:pt>
                <c:pt idx="28">
                  <c:v>84307535</c:v>
                </c:pt>
                <c:pt idx="29">
                  <c:v>89903083</c:v>
                </c:pt>
                <c:pt idx="30">
                  <c:v>76012959</c:v>
                </c:pt>
                <c:pt idx="31">
                  <c:v>76749685</c:v>
                </c:pt>
                <c:pt idx="32">
                  <c:v>78892410</c:v>
                </c:pt>
                <c:pt idx="33">
                  <c:v>69878298</c:v>
                </c:pt>
                <c:pt idx="34">
                  <c:v>79832561</c:v>
                </c:pt>
                <c:pt idx="35">
                  <c:v>75966191</c:v>
                </c:pt>
                <c:pt idx="36">
                  <c:v>90840628</c:v>
                </c:pt>
                <c:pt idx="37">
                  <c:v>94083528</c:v>
                </c:pt>
                <c:pt idx="38">
                  <c:v>100507248</c:v>
                </c:pt>
                <c:pt idx="39">
                  <c:v>92527111</c:v>
                </c:pt>
                <c:pt idx="40">
                  <c:v>99406533</c:v>
                </c:pt>
                <c:pt idx="41">
                  <c:v>107842292</c:v>
                </c:pt>
                <c:pt idx="42">
                  <c:v>-12426621</c:v>
                </c:pt>
                <c:pt idx="43">
                  <c:v>-101015167</c:v>
                </c:pt>
                <c:pt idx="44">
                  <c:v>-235961550</c:v>
                </c:pt>
                <c:pt idx="45">
                  <c:v>124730521</c:v>
                </c:pt>
                <c:pt idx="46">
                  <c:v>126071892</c:v>
                </c:pt>
                <c:pt idx="47">
                  <c:v>140369500</c:v>
                </c:pt>
                <c:pt idx="48">
                  <c:v>141823212</c:v>
                </c:pt>
                <c:pt idx="49">
                  <c:v>182253768</c:v>
                </c:pt>
                <c:pt idx="50">
                  <c:v>243079895</c:v>
                </c:pt>
                <c:pt idx="51">
                  <c:v>335191844</c:v>
                </c:pt>
                <c:pt idx="52">
                  <c:v>463519916</c:v>
                </c:pt>
                <c:pt idx="53">
                  <c:v>136148746</c:v>
                </c:pt>
                <c:pt idx="54">
                  <c:v>91753776</c:v>
                </c:pt>
                <c:pt idx="55">
                  <c:v>72770765</c:v>
                </c:pt>
                <c:pt idx="56">
                  <c:v>59845498</c:v>
                </c:pt>
                <c:pt idx="57">
                  <c:v>52451796</c:v>
                </c:pt>
                <c:pt idx="58">
                  <c:v>73259136</c:v>
                </c:pt>
                <c:pt idx="59">
                  <c:v>67560076</c:v>
                </c:pt>
                <c:pt idx="60">
                  <c:v>69327957</c:v>
                </c:pt>
                <c:pt idx="61">
                  <c:v>71450770</c:v>
                </c:pt>
                <c:pt idx="62">
                  <c:v>66132845</c:v>
                </c:pt>
                <c:pt idx="63">
                  <c:v>84917879</c:v>
                </c:pt>
                <c:pt idx="64">
                  <c:v>75109284</c:v>
                </c:pt>
                <c:pt idx="65">
                  <c:v>90372149</c:v>
                </c:pt>
                <c:pt idx="66">
                  <c:v>76828999</c:v>
                </c:pt>
                <c:pt idx="67">
                  <c:v>86808856</c:v>
                </c:pt>
                <c:pt idx="68">
                  <c:v>75107774</c:v>
                </c:pt>
                <c:pt idx="69">
                  <c:v>87588841</c:v>
                </c:pt>
                <c:pt idx="70">
                  <c:v>81900257</c:v>
                </c:pt>
                <c:pt idx="71">
                  <c:v>77170428</c:v>
                </c:pt>
                <c:pt idx="72">
                  <c:v>68686107</c:v>
                </c:pt>
                <c:pt idx="73">
                  <c:v>58627882</c:v>
                </c:pt>
                <c:pt idx="74">
                  <c:v>-58701905</c:v>
                </c:pt>
                <c:pt idx="75">
                  <c:v>82861016</c:v>
                </c:pt>
                <c:pt idx="76">
                  <c:v>76087546</c:v>
                </c:pt>
                <c:pt idx="77">
                  <c:v>74562387</c:v>
                </c:pt>
                <c:pt idx="78">
                  <c:v>18391466</c:v>
                </c:pt>
                <c:pt idx="79">
                  <c:v>71739595</c:v>
                </c:pt>
                <c:pt idx="80">
                  <c:v>86911578</c:v>
                </c:pt>
                <c:pt idx="81">
                  <c:v>82327339</c:v>
                </c:pt>
                <c:pt idx="82">
                  <c:v>206838770</c:v>
                </c:pt>
                <c:pt idx="83">
                  <c:v>61121706</c:v>
                </c:pt>
                <c:pt idx="84">
                  <c:v>71258782</c:v>
                </c:pt>
                <c:pt idx="85">
                  <c:v>82702665</c:v>
                </c:pt>
                <c:pt idx="86">
                  <c:v>144878514</c:v>
                </c:pt>
                <c:pt idx="87">
                  <c:v>79215306</c:v>
                </c:pt>
                <c:pt idx="88">
                  <c:v>74550637</c:v>
                </c:pt>
                <c:pt idx="89">
                  <c:v>82511418</c:v>
                </c:pt>
                <c:pt idx="90">
                  <c:v>126759700</c:v>
                </c:pt>
                <c:pt idx="91">
                  <c:v>64338700</c:v>
                </c:pt>
                <c:pt idx="92">
                  <c:v>78240708</c:v>
                </c:pt>
                <c:pt idx="93">
                  <c:v>64916707</c:v>
                </c:pt>
                <c:pt idx="94">
                  <c:v>56132966</c:v>
                </c:pt>
                <c:pt idx="95">
                  <c:v>63809244</c:v>
                </c:pt>
                <c:pt idx="96">
                  <c:v>64984864</c:v>
                </c:pt>
                <c:pt idx="97">
                  <c:v>53177515</c:v>
                </c:pt>
                <c:pt idx="98">
                  <c:v>51982365</c:v>
                </c:pt>
                <c:pt idx="99">
                  <c:v>55806885</c:v>
                </c:pt>
                <c:pt idx="100">
                  <c:v>38284617</c:v>
                </c:pt>
                <c:pt idx="101">
                  <c:v>56383885</c:v>
                </c:pt>
                <c:pt idx="102">
                  <c:v>59589134</c:v>
                </c:pt>
                <c:pt idx="103">
                  <c:v>55246213</c:v>
                </c:pt>
                <c:pt idx="104">
                  <c:v>58975767</c:v>
                </c:pt>
                <c:pt idx="105">
                  <c:v>63807030</c:v>
                </c:pt>
                <c:pt idx="106">
                  <c:v>60460971</c:v>
                </c:pt>
                <c:pt idx="107">
                  <c:v>49635400</c:v>
                </c:pt>
                <c:pt idx="108">
                  <c:v>50437483</c:v>
                </c:pt>
                <c:pt idx="109">
                  <c:v>39613856</c:v>
                </c:pt>
                <c:pt idx="110">
                  <c:v>8801409</c:v>
                </c:pt>
                <c:pt idx="111">
                  <c:v>1996763</c:v>
                </c:pt>
                <c:pt idx="112">
                  <c:v>-2437479</c:v>
                </c:pt>
                <c:pt idx="113">
                  <c:v>-7313785</c:v>
                </c:pt>
                <c:pt idx="114">
                  <c:v>14277712</c:v>
                </c:pt>
                <c:pt idx="115">
                  <c:v>23560390</c:v>
                </c:pt>
                <c:pt idx="116">
                  <c:v>39757264</c:v>
                </c:pt>
                <c:pt idx="117">
                  <c:v>32038816</c:v>
                </c:pt>
                <c:pt idx="118">
                  <c:v>71510719</c:v>
                </c:pt>
                <c:pt idx="119">
                  <c:v>77159729</c:v>
                </c:pt>
                <c:pt idx="120">
                  <c:v>77499979</c:v>
                </c:pt>
                <c:pt idx="121">
                  <c:v>76733233</c:v>
                </c:pt>
                <c:pt idx="122">
                  <c:v>66833084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2715240"/>
        <c:axId val="932465262"/>
      </c:lineChart>
      <c:catAx>
        <c:axId val="727152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32465262"/>
        <c:crosses val="autoZero"/>
        <c:auto val="1"/>
        <c:lblAlgn val="ctr"/>
        <c:lblOffset val="100"/>
        <c:noMultiLvlLbl val="0"/>
      </c:catAx>
      <c:valAx>
        <c:axId val="93246526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27152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Tycoon计算.xlsx]Nakhiloo岛!数据透视表2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Nakhiloo岛!$AB$3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Nakhiloo岛!$AB$4:$AB$127</c:f>
              <c:numCache>
                <c:formatCode>General</c:formatCode>
                <c:ptCount val="12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-193949711</c:v>
                </c:pt>
                <c:pt idx="7">
                  <c:v>-194042674</c:v>
                </c:pt>
                <c:pt idx="8">
                  <c:v>-127549791</c:v>
                </c:pt>
                <c:pt idx="9">
                  <c:v>-119513251</c:v>
                </c:pt>
                <c:pt idx="10">
                  <c:v>-220127790</c:v>
                </c:pt>
                <c:pt idx="11">
                  <c:v>-189141242</c:v>
                </c:pt>
                <c:pt idx="12">
                  <c:v>-104541067</c:v>
                </c:pt>
                <c:pt idx="13">
                  <c:v>-137400361</c:v>
                </c:pt>
                <c:pt idx="14">
                  <c:v>-131109354</c:v>
                </c:pt>
                <c:pt idx="15">
                  <c:v>-222533860</c:v>
                </c:pt>
                <c:pt idx="16">
                  <c:v>-183905871</c:v>
                </c:pt>
                <c:pt idx="17">
                  <c:v>-111614935</c:v>
                </c:pt>
                <c:pt idx="18">
                  <c:v>-107383825</c:v>
                </c:pt>
                <c:pt idx="19">
                  <c:v>-105555115</c:v>
                </c:pt>
                <c:pt idx="20">
                  <c:v>-207354952</c:v>
                </c:pt>
                <c:pt idx="21">
                  <c:v>-111995356</c:v>
                </c:pt>
                <c:pt idx="22">
                  <c:v>-131828606</c:v>
                </c:pt>
                <c:pt idx="23">
                  <c:v>-237942732</c:v>
                </c:pt>
                <c:pt idx="24">
                  <c:v>-208377563</c:v>
                </c:pt>
                <c:pt idx="25">
                  <c:v>-173430236</c:v>
                </c:pt>
                <c:pt idx="26">
                  <c:v>-114156781</c:v>
                </c:pt>
                <c:pt idx="27">
                  <c:v>-163238387</c:v>
                </c:pt>
                <c:pt idx="28">
                  <c:v>-150507139</c:v>
                </c:pt>
                <c:pt idx="29">
                  <c:v>-251571822</c:v>
                </c:pt>
                <c:pt idx="30">
                  <c:v>-136305581</c:v>
                </c:pt>
                <c:pt idx="31">
                  <c:v>-203670621</c:v>
                </c:pt>
                <c:pt idx="32">
                  <c:v>-105971009</c:v>
                </c:pt>
                <c:pt idx="33">
                  <c:v>-206109717</c:v>
                </c:pt>
                <c:pt idx="34">
                  <c:v>-111633283</c:v>
                </c:pt>
                <c:pt idx="35">
                  <c:v>-106457850</c:v>
                </c:pt>
                <c:pt idx="36">
                  <c:v>-104893355</c:v>
                </c:pt>
                <c:pt idx="37">
                  <c:v>-109550144</c:v>
                </c:pt>
                <c:pt idx="38">
                  <c:v>-208882750</c:v>
                </c:pt>
                <c:pt idx="39">
                  <c:v>-115294374</c:v>
                </c:pt>
                <c:pt idx="40">
                  <c:v>-211314508</c:v>
                </c:pt>
                <c:pt idx="41">
                  <c:v>-198271338</c:v>
                </c:pt>
                <c:pt idx="42">
                  <c:v>-123551091</c:v>
                </c:pt>
                <c:pt idx="43">
                  <c:v>-135506820</c:v>
                </c:pt>
                <c:pt idx="44">
                  <c:v>-117103513</c:v>
                </c:pt>
                <c:pt idx="45">
                  <c:v>-107075575</c:v>
                </c:pt>
                <c:pt idx="46">
                  <c:v>-187932703</c:v>
                </c:pt>
                <c:pt idx="47">
                  <c:v>-136019349</c:v>
                </c:pt>
                <c:pt idx="48">
                  <c:v>-104004075</c:v>
                </c:pt>
                <c:pt idx="49">
                  <c:v>-118944455</c:v>
                </c:pt>
                <c:pt idx="50">
                  <c:v>-106839494</c:v>
                </c:pt>
                <c:pt idx="51">
                  <c:v>-128916125</c:v>
                </c:pt>
                <c:pt idx="52">
                  <c:v>-232872495</c:v>
                </c:pt>
                <c:pt idx="53">
                  <c:v>-173429012</c:v>
                </c:pt>
                <c:pt idx="54">
                  <c:v>-135149642</c:v>
                </c:pt>
                <c:pt idx="55">
                  <c:v>-227279944</c:v>
                </c:pt>
                <c:pt idx="56">
                  <c:v>-108018675</c:v>
                </c:pt>
                <c:pt idx="57">
                  <c:v>-196393698</c:v>
                </c:pt>
                <c:pt idx="58">
                  <c:v>-153276502</c:v>
                </c:pt>
                <c:pt idx="59">
                  <c:v>-128565061</c:v>
                </c:pt>
                <c:pt idx="60">
                  <c:v>-120387851</c:v>
                </c:pt>
                <c:pt idx="61">
                  <c:v>-166235270</c:v>
                </c:pt>
                <c:pt idx="62">
                  <c:v>-195450599</c:v>
                </c:pt>
                <c:pt idx="63">
                  <c:v>-149279028</c:v>
                </c:pt>
                <c:pt idx="64">
                  <c:v>-88410497</c:v>
                </c:pt>
                <c:pt idx="65">
                  <c:v>-131111800</c:v>
                </c:pt>
                <c:pt idx="66">
                  <c:v>-179326144</c:v>
                </c:pt>
                <c:pt idx="67">
                  <c:v>-108764838</c:v>
                </c:pt>
                <c:pt idx="68">
                  <c:v>-208934126</c:v>
                </c:pt>
                <c:pt idx="69">
                  <c:v>-117190360</c:v>
                </c:pt>
                <c:pt idx="70">
                  <c:v>-108731810</c:v>
                </c:pt>
                <c:pt idx="71">
                  <c:v>-109813135</c:v>
                </c:pt>
                <c:pt idx="72">
                  <c:v>-143550700</c:v>
                </c:pt>
                <c:pt idx="73">
                  <c:v>-244052703</c:v>
                </c:pt>
                <c:pt idx="74">
                  <c:v>-112482196</c:v>
                </c:pt>
                <c:pt idx="75">
                  <c:v>-209050332</c:v>
                </c:pt>
                <c:pt idx="76">
                  <c:v>-110677950</c:v>
                </c:pt>
                <c:pt idx="77">
                  <c:v>-163145422</c:v>
                </c:pt>
                <c:pt idx="78">
                  <c:v>-197864007</c:v>
                </c:pt>
                <c:pt idx="79">
                  <c:v>-119450866</c:v>
                </c:pt>
                <c:pt idx="80">
                  <c:v>-112215535</c:v>
                </c:pt>
                <c:pt idx="81">
                  <c:v>-131018835</c:v>
                </c:pt>
                <c:pt idx="82">
                  <c:v>-182902832</c:v>
                </c:pt>
                <c:pt idx="83">
                  <c:v>-108026015</c:v>
                </c:pt>
                <c:pt idx="84">
                  <c:v>-91869757</c:v>
                </c:pt>
                <c:pt idx="85">
                  <c:v>-128289837</c:v>
                </c:pt>
                <c:pt idx="86">
                  <c:v>-123285654</c:v>
                </c:pt>
                <c:pt idx="87">
                  <c:v>-225694654</c:v>
                </c:pt>
                <c:pt idx="88">
                  <c:v>-167615060</c:v>
                </c:pt>
                <c:pt idx="89">
                  <c:v>-162301402</c:v>
                </c:pt>
                <c:pt idx="90">
                  <c:v>-138964857</c:v>
                </c:pt>
                <c:pt idx="91">
                  <c:v>-213908952</c:v>
                </c:pt>
                <c:pt idx="92">
                  <c:v>-132294652</c:v>
                </c:pt>
                <c:pt idx="93">
                  <c:v>-222757709</c:v>
                </c:pt>
                <c:pt idx="94">
                  <c:v>-111077942</c:v>
                </c:pt>
                <c:pt idx="95">
                  <c:v>-114340264</c:v>
                </c:pt>
                <c:pt idx="96">
                  <c:v>-201903072</c:v>
                </c:pt>
                <c:pt idx="97">
                  <c:v>-181516927</c:v>
                </c:pt>
                <c:pt idx="98">
                  <c:v>-132221258</c:v>
                </c:pt>
                <c:pt idx="99">
                  <c:v>-200080478</c:v>
                </c:pt>
                <c:pt idx="100">
                  <c:v>-112741518</c:v>
                </c:pt>
                <c:pt idx="101">
                  <c:v>-121126675</c:v>
                </c:pt>
                <c:pt idx="102">
                  <c:v>-181631910</c:v>
                </c:pt>
                <c:pt idx="103">
                  <c:v>-131223113</c:v>
                </c:pt>
                <c:pt idx="104">
                  <c:v>-221654366</c:v>
                </c:pt>
                <c:pt idx="105">
                  <c:v>-133099529</c:v>
                </c:pt>
                <c:pt idx="106">
                  <c:v>-234847991</c:v>
                </c:pt>
                <c:pt idx="107">
                  <c:v>-174158050</c:v>
                </c:pt>
                <c:pt idx="108">
                  <c:v>-114945757</c:v>
                </c:pt>
                <c:pt idx="109">
                  <c:v>-184705798</c:v>
                </c:pt>
                <c:pt idx="110">
                  <c:v>-328313532</c:v>
                </c:pt>
                <c:pt idx="111">
                  <c:v>-109922001</c:v>
                </c:pt>
                <c:pt idx="112">
                  <c:v>-120062476</c:v>
                </c:pt>
                <c:pt idx="113">
                  <c:v>-119726091</c:v>
                </c:pt>
                <c:pt idx="114">
                  <c:v>-106293939</c:v>
                </c:pt>
                <c:pt idx="115">
                  <c:v>-209362253</c:v>
                </c:pt>
                <c:pt idx="116">
                  <c:v>-125222008</c:v>
                </c:pt>
                <c:pt idx="117">
                  <c:v>-114672978</c:v>
                </c:pt>
                <c:pt idx="118">
                  <c:v>-167655425</c:v>
                </c:pt>
                <c:pt idx="119">
                  <c:v>-106286599</c:v>
                </c:pt>
                <c:pt idx="120">
                  <c:v>-114236290</c:v>
                </c:pt>
                <c:pt idx="121">
                  <c:v>-198605276</c:v>
                </c:pt>
                <c:pt idx="122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Nakhiloo岛!$AC$3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Nakhiloo岛!$AC$4:$AC$127</c:f>
              <c:numCache>
                <c:formatCode>General</c:formatCode>
                <c:ptCount val="123"/>
                <c:pt idx="1">
                  <c:v>0</c:v>
                </c:pt>
                <c:pt idx="2">
                  <c:v>-83170233</c:v>
                </c:pt>
                <c:pt idx="3">
                  <c:v>-116138394</c:v>
                </c:pt>
                <c:pt idx="4">
                  <c:v>-127450710</c:v>
                </c:pt>
                <c:pt idx="5">
                  <c:v>-230161844</c:v>
                </c:pt>
                <c:pt idx="6">
                  <c:v>#N/A</c:v>
                </c:pt>
                <c:pt idx="7">
                  <c:v>#N/A</c:v>
                </c:pt>
                <c:pt idx="8">
                  <c:v>121078531</c:v>
                </c:pt>
                <c:pt idx="9">
                  <c:v>-1310720</c:v>
                </c:pt>
                <c:pt idx="10">
                  <c:v>16418793</c:v>
                </c:pt>
                <c:pt idx="11">
                  <c:v>33658563</c:v>
                </c:pt>
                <c:pt idx="12">
                  <c:v>10142974</c:v>
                </c:pt>
                <c:pt idx="13">
                  <c:v>15651576</c:v>
                </c:pt>
                <c:pt idx="14">
                  <c:v>18414901</c:v>
                </c:pt>
                <c:pt idx="15">
                  <c:v>22067497</c:v>
                </c:pt>
                <c:pt idx="16">
                  <c:v>8186301</c:v>
                </c:pt>
                <c:pt idx="17">
                  <c:v>10531216</c:v>
                </c:pt>
                <c:pt idx="18">
                  <c:v>7433534</c:v>
                </c:pt>
                <c:pt idx="19">
                  <c:v>6974821</c:v>
                </c:pt>
                <c:pt idx="20">
                  <c:v>5441330</c:v>
                </c:pt>
                <c:pt idx="21">
                  <c:v>17386631</c:v>
                </c:pt>
                <c:pt idx="22">
                  <c:v>20581178</c:v>
                </c:pt>
                <c:pt idx="23">
                  <c:v>26642430</c:v>
                </c:pt>
                <c:pt idx="24">
                  <c:v>22285027</c:v>
                </c:pt>
                <c:pt idx="25">
                  <c:v>15702762</c:v>
                </c:pt>
                <c:pt idx="26">
                  <c:v>7985013</c:v>
                </c:pt>
                <c:pt idx="27">
                  <c:v>15682755</c:v>
                </c:pt>
                <c:pt idx="28">
                  <c:v>8778321</c:v>
                </c:pt>
                <c:pt idx="29">
                  <c:v>25213110</c:v>
                </c:pt>
                <c:pt idx="30">
                  <c:v>2842160</c:v>
                </c:pt>
                <c:pt idx="31">
                  <c:v>8910973</c:v>
                </c:pt>
                <c:pt idx="32">
                  <c:v>14925809</c:v>
                </c:pt>
                <c:pt idx="33">
                  <c:v>20195052</c:v>
                </c:pt>
                <c:pt idx="34">
                  <c:v>7603586</c:v>
                </c:pt>
                <c:pt idx="35">
                  <c:v>16015624</c:v>
                </c:pt>
                <c:pt idx="36">
                  <c:v>1907463</c:v>
                </c:pt>
                <c:pt idx="37">
                  <c:v>3953041</c:v>
                </c:pt>
                <c:pt idx="38">
                  <c:v>15194043</c:v>
                </c:pt>
                <c:pt idx="39">
                  <c:v>17371961</c:v>
                </c:pt>
                <c:pt idx="40">
                  <c:v>19159558</c:v>
                </c:pt>
                <c:pt idx="41">
                  <c:v>10246813</c:v>
                </c:pt>
                <c:pt idx="42">
                  <c:v>#N/A</c:v>
                </c:pt>
                <c:pt idx="43">
                  <c:v>#N/A</c:v>
                </c:pt>
                <c:pt idx="44">
                  <c:v>-117103513</c:v>
                </c:pt>
                <c:pt idx="45">
                  <c:v>#N/A</c:v>
                </c:pt>
                <c:pt idx="46">
                  <c:v>318918662</c:v>
                </c:pt>
                <c:pt idx="47">
                  <c:v>68507716</c:v>
                </c:pt>
                <c:pt idx="48">
                  <c:v>7708739</c:v>
                </c:pt>
                <c:pt idx="49">
                  <c:v>-2618101</c:v>
                </c:pt>
                <c:pt idx="50">
                  <c:v>5558047</c:v>
                </c:pt>
                <c:pt idx="51">
                  <c:v>19416152</c:v>
                </c:pt>
                <c:pt idx="52">
                  <c:v>24754357</c:v>
                </c:pt>
                <c:pt idx="53">
                  <c:v>7952416</c:v>
                </c:pt>
                <c:pt idx="54">
                  <c:v>23316689</c:v>
                </c:pt>
                <c:pt idx="55">
                  <c:v>31735424</c:v>
                </c:pt>
                <c:pt idx="56">
                  <c:v>805182</c:v>
                </c:pt>
                <c:pt idx="57">
                  <c:v>11361397</c:v>
                </c:pt>
                <c:pt idx="58">
                  <c:v>21593502</c:v>
                </c:pt>
                <c:pt idx="59">
                  <c:v>18197297</c:v>
                </c:pt>
                <c:pt idx="60">
                  <c:v>3372311</c:v>
                </c:pt>
                <c:pt idx="61">
                  <c:v>9770210</c:v>
                </c:pt>
                <c:pt idx="62">
                  <c:v>28567733</c:v>
                </c:pt>
                <c:pt idx="63">
                  <c:v>25616479</c:v>
                </c:pt>
                <c:pt idx="64">
                  <c:v>4011344</c:v>
                </c:pt>
                <c:pt idx="65">
                  <c:v>9319102</c:v>
                </c:pt>
                <c:pt idx="66">
                  <c:v>7626745</c:v>
                </c:pt>
                <c:pt idx="67">
                  <c:v>11476075</c:v>
                </c:pt>
                <c:pt idx="68">
                  <c:v>27742024</c:v>
                </c:pt>
                <c:pt idx="69">
                  <c:v>14976404</c:v>
                </c:pt>
                <c:pt idx="70">
                  <c:v>9781521</c:v>
                </c:pt>
                <c:pt idx="71">
                  <c:v>16782564</c:v>
                </c:pt>
                <c:pt idx="72">
                  <c:v>21662362</c:v>
                </c:pt>
                <c:pt idx="73">
                  <c:v>25202282</c:v>
                </c:pt>
                <c:pt idx="74">
                  <c:v>-112482196</c:v>
                </c:pt>
                <c:pt idx="75">
                  <c:v>37255832</c:v>
                </c:pt>
                <c:pt idx="76">
                  <c:v>11425574</c:v>
                </c:pt>
                <c:pt idx="77">
                  <c:v>15557299</c:v>
                </c:pt>
                <c:pt idx="78">
                  <c:v>-46182857</c:v>
                </c:pt>
                <c:pt idx="79">
                  <c:v>21220650</c:v>
                </c:pt>
                <c:pt idx="80">
                  <c:v>10644383</c:v>
                </c:pt>
                <c:pt idx="81">
                  <c:v>20092808</c:v>
                </c:pt>
                <c:pt idx="82">
                  <c:v>18801529</c:v>
                </c:pt>
                <c:pt idx="83">
                  <c:v>7511805</c:v>
                </c:pt>
                <c:pt idx="84">
                  <c:v>11445156</c:v>
                </c:pt>
                <c:pt idx="85">
                  <c:v>11351759</c:v>
                </c:pt>
                <c:pt idx="86">
                  <c:v>14279770</c:v>
                </c:pt>
                <c:pt idx="87">
                  <c:v>17429745</c:v>
                </c:pt>
                <c:pt idx="88">
                  <c:v>15039038</c:v>
                </c:pt>
                <c:pt idx="89">
                  <c:v>23591082</c:v>
                </c:pt>
                <c:pt idx="90">
                  <c:v>21020408</c:v>
                </c:pt>
                <c:pt idx="91">
                  <c:v>22398032</c:v>
                </c:pt>
                <c:pt idx="92">
                  <c:v>20346808</c:v>
                </c:pt>
                <c:pt idx="93">
                  <c:v>25821031</c:v>
                </c:pt>
                <c:pt idx="94">
                  <c:v>15897507</c:v>
                </c:pt>
                <c:pt idx="95">
                  <c:v>872140</c:v>
                </c:pt>
                <c:pt idx="96">
                  <c:v>10641503</c:v>
                </c:pt>
                <c:pt idx="97">
                  <c:v>23340574</c:v>
                </c:pt>
                <c:pt idx="98">
                  <c:v>20121256</c:v>
                </c:pt>
                <c:pt idx="99">
                  <c:v>26047877</c:v>
                </c:pt>
                <c:pt idx="100">
                  <c:v>14039254</c:v>
                </c:pt>
                <c:pt idx="101">
                  <c:v>20357419</c:v>
                </c:pt>
                <c:pt idx="102">
                  <c:v>29971121</c:v>
                </c:pt>
                <c:pt idx="103">
                  <c:v>16888842</c:v>
                </c:pt>
                <c:pt idx="104">
                  <c:v>31219796</c:v>
                </c:pt>
                <c:pt idx="105">
                  <c:v>3934630</c:v>
                </c:pt>
                <c:pt idx="106">
                  <c:v>16192222</c:v>
                </c:pt>
                <c:pt idx="107">
                  <c:v>15248370</c:v>
                </c:pt>
                <c:pt idx="108">
                  <c:v>17855565</c:v>
                </c:pt>
                <c:pt idx="109">
                  <c:v>24012728</c:v>
                </c:pt>
                <c:pt idx="110">
                  <c:v>-5345710</c:v>
                </c:pt>
                <c:pt idx="111">
                  <c:v>89653191</c:v>
                </c:pt>
                <c:pt idx="112">
                  <c:v>8449403</c:v>
                </c:pt>
                <c:pt idx="113">
                  <c:v>11631831</c:v>
                </c:pt>
                <c:pt idx="114">
                  <c:v>13440616</c:v>
                </c:pt>
                <c:pt idx="115">
                  <c:v>26983586</c:v>
                </c:pt>
                <c:pt idx="116">
                  <c:v>19960656</c:v>
                </c:pt>
                <c:pt idx="117">
                  <c:v>11722291</c:v>
                </c:pt>
                <c:pt idx="118">
                  <c:v>16930498</c:v>
                </c:pt>
                <c:pt idx="119">
                  <c:v>2385728</c:v>
                </c:pt>
                <c:pt idx="120">
                  <c:v>12684390</c:v>
                </c:pt>
                <c:pt idx="121">
                  <c:v>18442694</c:v>
                </c:pt>
                <c:pt idx="122">
                  <c:v>16395345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Nakhiloo岛!$AD$3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cat>
            <c:strRef>
              <c:f>Nakhiloo岛!$AA$4:$AA$127</c:f>
              <c:strCache>
                <c:ptCount val="123"/>
                <c:pt idx="0">
                  <c:v>(空白)</c:v>
                </c:pt>
                <c:pt idx="1">
                  <c:v>2019/9/18</c:v>
                </c:pt>
                <c:pt idx="2">
                  <c:v>2019/9/19</c:v>
                </c:pt>
                <c:pt idx="3">
                  <c:v>2019/9/20</c:v>
                </c:pt>
                <c:pt idx="4">
                  <c:v>2019/9/21</c:v>
                </c:pt>
                <c:pt idx="5">
                  <c:v>2019/9/22</c:v>
                </c:pt>
                <c:pt idx="6">
                  <c:v>2019/9/23</c:v>
                </c:pt>
                <c:pt idx="7">
                  <c:v>2019/9/24</c:v>
                </c:pt>
                <c:pt idx="8">
                  <c:v>2019/9/25</c:v>
                </c:pt>
                <c:pt idx="9">
                  <c:v>2019/9/26</c:v>
                </c:pt>
                <c:pt idx="10">
                  <c:v>2019/9/27</c:v>
                </c:pt>
                <c:pt idx="11">
                  <c:v>2019/9/28</c:v>
                </c:pt>
                <c:pt idx="12">
                  <c:v>2019/9/29</c:v>
                </c:pt>
                <c:pt idx="13">
                  <c:v>2019/9/30</c:v>
                </c:pt>
                <c:pt idx="14">
                  <c:v>2019/10/1</c:v>
                </c:pt>
                <c:pt idx="15">
                  <c:v>2019/10/2</c:v>
                </c:pt>
                <c:pt idx="16">
                  <c:v>2019/10/3</c:v>
                </c:pt>
                <c:pt idx="17">
                  <c:v>2019/10/4</c:v>
                </c:pt>
                <c:pt idx="18">
                  <c:v>2019/10/5</c:v>
                </c:pt>
                <c:pt idx="19">
                  <c:v>2019/10/6</c:v>
                </c:pt>
                <c:pt idx="20">
                  <c:v>2019/10/7</c:v>
                </c:pt>
                <c:pt idx="21">
                  <c:v>2019/10/8</c:v>
                </c:pt>
                <c:pt idx="22">
                  <c:v>2019/10/9</c:v>
                </c:pt>
                <c:pt idx="23">
                  <c:v>2019/10/10</c:v>
                </c:pt>
                <c:pt idx="24">
                  <c:v>2019/10/11</c:v>
                </c:pt>
                <c:pt idx="25">
                  <c:v>2019/10/12</c:v>
                </c:pt>
                <c:pt idx="26">
                  <c:v>2019/10/13</c:v>
                </c:pt>
                <c:pt idx="27">
                  <c:v>2019/10/14</c:v>
                </c:pt>
                <c:pt idx="28">
                  <c:v>2019/10/15</c:v>
                </c:pt>
                <c:pt idx="29">
                  <c:v>2019/10/16</c:v>
                </c:pt>
                <c:pt idx="30">
                  <c:v>2019/10/17</c:v>
                </c:pt>
                <c:pt idx="31">
                  <c:v>2019/10/18</c:v>
                </c:pt>
                <c:pt idx="32">
                  <c:v>2019/10/19</c:v>
                </c:pt>
                <c:pt idx="33">
                  <c:v>2019/10/20</c:v>
                </c:pt>
                <c:pt idx="34">
                  <c:v>2019/10/21</c:v>
                </c:pt>
                <c:pt idx="35">
                  <c:v>2019/10/22</c:v>
                </c:pt>
                <c:pt idx="36">
                  <c:v>2019/10/23</c:v>
                </c:pt>
                <c:pt idx="37">
                  <c:v>2019/10/24</c:v>
                </c:pt>
                <c:pt idx="38">
                  <c:v>2019/10/25</c:v>
                </c:pt>
                <c:pt idx="39">
                  <c:v>2019/10/26</c:v>
                </c:pt>
                <c:pt idx="40">
                  <c:v>2019/10/27</c:v>
                </c:pt>
                <c:pt idx="41">
                  <c:v>2019/10/28</c:v>
                </c:pt>
                <c:pt idx="42">
                  <c:v>2019/10/29</c:v>
                </c:pt>
                <c:pt idx="43">
                  <c:v>2019/10/30</c:v>
                </c:pt>
                <c:pt idx="44">
                  <c:v>2019/10/31</c:v>
                </c:pt>
                <c:pt idx="45">
                  <c:v>2019/11/1</c:v>
                </c:pt>
                <c:pt idx="46">
                  <c:v>2019/11/2</c:v>
                </c:pt>
                <c:pt idx="47">
                  <c:v>2019/11/3</c:v>
                </c:pt>
                <c:pt idx="48">
                  <c:v>2019/11/4</c:v>
                </c:pt>
                <c:pt idx="49">
                  <c:v>2019/11/5</c:v>
                </c:pt>
                <c:pt idx="50">
                  <c:v>2019/11/6</c:v>
                </c:pt>
                <c:pt idx="51">
                  <c:v>2019/11/7</c:v>
                </c:pt>
                <c:pt idx="52">
                  <c:v>2019/11/8</c:v>
                </c:pt>
                <c:pt idx="53">
                  <c:v>2019/11/9</c:v>
                </c:pt>
                <c:pt idx="54">
                  <c:v>2019/11/10</c:v>
                </c:pt>
                <c:pt idx="55">
                  <c:v>2019/11/11</c:v>
                </c:pt>
                <c:pt idx="56">
                  <c:v>2019/11/12</c:v>
                </c:pt>
                <c:pt idx="57">
                  <c:v>2019/11/13</c:v>
                </c:pt>
                <c:pt idx="58">
                  <c:v>2019/11/14</c:v>
                </c:pt>
                <c:pt idx="59">
                  <c:v>2019/11/15</c:v>
                </c:pt>
                <c:pt idx="60">
                  <c:v>2019/11/16</c:v>
                </c:pt>
                <c:pt idx="61">
                  <c:v>2019/11/17</c:v>
                </c:pt>
                <c:pt idx="62">
                  <c:v>2019/11/18</c:v>
                </c:pt>
                <c:pt idx="63">
                  <c:v>2019/11/19</c:v>
                </c:pt>
                <c:pt idx="64">
                  <c:v>2019/11/20</c:v>
                </c:pt>
                <c:pt idx="65">
                  <c:v>2019/11/21</c:v>
                </c:pt>
                <c:pt idx="66">
                  <c:v>2019/11/22</c:v>
                </c:pt>
                <c:pt idx="67">
                  <c:v>2019/11/23</c:v>
                </c:pt>
                <c:pt idx="68">
                  <c:v>2019/11/24</c:v>
                </c:pt>
                <c:pt idx="69">
                  <c:v>2019/11/25</c:v>
                </c:pt>
                <c:pt idx="70">
                  <c:v>2019/11/26</c:v>
                </c:pt>
                <c:pt idx="71">
                  <c:v>2019/11/27</c:v>
                </c:pt>
                <c:pt idx="72">
                  <c:v>2019/11/28</c:v>
                </c:pt>
                <c:pt idx="73">
                  <c:v>2019/11/29</c:v>
                </c:pt>
                <c:pt idx="74">
                  <c:v>2019/11/30</c:v>
                </c:pt>
                <c:pt idx="75">
                  <c:v>2019/12/1</c:v>
                </c:pt>
                <c:pt idx="76">
                  <c:v>2019/12/2</c:v>
                </c:pt>
                <c:pt idx="77">
                  <c:v>2019/12/3</c:v>
                </c:pt>
                <c:pt idx="78">
                  <c:v>2019/12/4</c:v>
                </c:pt>
                <c:pt idx="79">
                  <c:v>2019/12/5</c:v>
                </c:pt>
                <c:pt idx="80">
                  <c:v>2019/12/6</c:v>
                </c:pt>
                <c:pt idx="81">
                  <c:v>2019/12/7</c:v>
                </c:pt>
                <c:pt idx="82">
                  <c:v>2019/12/8</c:v>
                </c:pt>
                <c:pt idx="83">
                  <c:v>2019/12/9</c:v>
                </c:pt>
                <c:pt idx="84">
                  <c:v>2019/12/10</c:v>
                </c:pt>
                <c:pt idx="85">
                  <c:v>2019/12/11</c:v>
                </c:pt>
                <c:pt idx="86">
                  <c:v>2019/12/12</c:v>
                </c:pt>
                <c:pt idx="87">
                  <c:v>2019/12/13</c:v>
                </c:pt>
                <c:pt idx="88">
                  <c:v>2019/12/14</c:v>
                </c:pt>
                <c:pt idx="89">
                  <c:v>2019/12/15</c:v>
                </c:pt>
                <c:pt idx="90">
                  <c:v>2019/12/16</c:v>
                </c:pt>
                <c:pt idx="91">
                  <c:v>2019/12/17</c:v>
                </c:pt>
                <c:pt idx="92">
                  <c:v>2019/12/18</c:v>
                </c:pt>
                <c:pt idx="93">
                  <c:v>2019/12/19</c:v>
                </c:pt>
                <c:pt idx="94">
                  <c:v>2019/12/20</c:v>
                </c:pt>
                <c:pt idx="95">
                  <c:v>2019/12/21</c:v>
                </c:pt>
                <c:pt idx="96">
                  <c:v>2019/12/22</c:v>
                </c:pt>
                <c:pt idx="97">
                  <c:v>2019/12/23</c:v>
                </c:pt>
                <c:pt idx="98">
                  <c:v>2019/12/24</c:v>
                </c:pt>
                <c:pt idx="99">
                  <c:v>2019/12/25</c:v>
                </c:pt>
                <c:pt idx="100">
                  <c:v>2019/12/26</c:v>
                </c:pt>
                <c:pt idx="101">
                  <c:v>2019/12/27</c:v>
                </c:pt>
                <c:pt idx="102">
                  <c:v>2019/12/28</c:v>
                </c:pt>
                <c:pt idx="103">
                  <c:v>2019/12/29</c:v>
                </c:pt>
                <c:pt idx="104">
                  <c:v>2019/12/30</c:v>
                </c:pt>
                <c:pt idx="105">
                  <c:v>2019/12/31</c:v>
                </c:pt>
                <c:pt idx="106">
                  <c:v>2020/1/1</c:v>
                </c:pt>
                <c:pt idx="107">
                  <c:v>2020/1/2</c:v>
                </c:pt>
                <c:pt idx="108">
                  <c:v>2020/1/3</c:v>
                </c:pt>
                <c:pt idx="109">
                  <c:v>2020/1/4</c:v>
                </c:pt>
                <c:pt idx="110">
                  <c:v>2020/1/5</c:v>
                </c:pt>
                <c:pt idx="111">
                  <c:v>2020/1/6</c:v>
                </c:pt>
                <c:pt idx="112">
                  <c:v>2020/1/7</c:v>
                </c:pt>
                <c:pt idx="113">
                  <c:v>2020/1/8</c:v>
                </c:pt>
                <c:pt idx="114">
                  <c:v>2020/1/9</c:v>
                </c:pt>
                <c:pt idx="115">
                  <c:v>2020/1/10</c:v>
                </c:pt>
                <c:pt idx="116">
                  <c:v>2020/1/11</c:v>
                </c:pt>
                <c:pt idx="117">
                  <c:v>2020/1/12</c:v>
                </c:pt>
                <c:pt idx="118">
                  <c:v>2020/1/13</c:v>
                </c:pt>
                <c:pt idx="119">
                  <c:v>2020/1/14</c:v>
                </c:pt>
                <c:pt idx="120">
                  <c:v>2020/1/15</c:v>
                </c:pt>
                <c:pt idx="121">
                  <c:v>2020/1/16</c:v>
                </c:pt>
                <c:pt idx="122">
                  <c:v>2020/1/17</c:v>
                </c:pt>
              </c:strCache>
            </c:strRef>
          </c:cat>
          <c:val>
            <c:numRef>
              <c:f>Nakhiloo岛!$AD$4:$AD$127</c:f>
              <c:numCache>
                <c:formatCode>General</c:formatCode>
                <c:ptCount val="123"/>
                <c:pt idx="1">
                  <c:v>0</c:v>
                </c:pt>
                <c:pt idx="2">
                  <c:v>-83170233</c:v>
                </c:pt>
                <c:pt idx="3">
                  <c:v>-199308627</c:v>
                </c:pt>
                <c:pt idx="4">
                  <c:v>-326759337</c:v>
                </c:pt>
                <c:pt idx="5">
                  <c:v>-429470471</c:v>
                </c:pt>
                <c:pt idx="6">
                  <c:v>97031206</c:v>
                </c:pt>
                <c:pt idx="7">
                  <c:v>-5772891</c:v>
                </c:pt>
                <c:pt idx="8">
                  <c:v>115305640</c:v>
                </c:pt>
                <c:pt idx="9">
                  <c:v>113994920</c:v>
                </c:pt>
                <c:pt idx="10">
                  <c:v>214894666</c:v>
                </c:pt>
                <c:pt idx="11">
                  <c:v>346962110</c:v>
                </c:pt>
                <c:pt idx="12">
                  <c:v>484555794</c:v>
                </c:pt>
                <c:pt idx="13">
                  <c:v>594238783</c:v>
                </c:pt>
                <c:pt idx="14">
                  <c:v>150783530</c:v>
                </c:pt>
                <c:pt idx="15">
                  <c:v>192608700</c:v>
                </c:pt>
                <c:pt idx="16">
                  <c:v>76063874</c:v>
                </c:pt>
                <c:pt idx="17">
                  <c:v>87905810</c:v>
                </c:pt>
                <c:pt idx="18">
                  <c:v>77609831</c:v>
                </c:pt>
                <c:pt idx="19">
                  <c:v>67192349</c:v>
                </c:pt>
                <c:pt idx="20">
                  <c:v>53440106</c:v>
                </c:pt>
                <c:pt idx="21">
                  <c:v>67393913</c:v>
                </c:pt>
                <c:pt idx="22">
                  <c:v>69560190</c:v>
                </c:pt>
                <c:pt idx="23">
                  <c:v>70223364</c:v>
                </c:pt>
                <c:pt idx="24">
                  <c:v>74574440</c:v>
                </c:pt>
                <c:pt idx="25">
                  <c:v>72562670</c:v>
                </c:pt>
                <c:pt idx="26">
                  <c:v>73158166</c:v>
                </c:pt>
                <c:pt idx="27">
                  <c:v>75445933</c:v>
                </c:pt>
                <c:pt idx="28">
                  <c:v>85757745</c:v>
                </c:pt>
                <c:pt idx="29">
                  <c:v>84805903</c:v>
                </c:pt>
                <c:pt idx="30">
                  <c:v>62788909</c:v>
                </c:pt>
                <c:pt idx="31">
                  <c:v>67074446</c:v>
                </c:pt>
                <c:pt idx="32">
                  <c:v>65776480</c:v>
                </c:pt>
                <c:pt idx="33">
                  <c:v>70001890</c:v>
                </c:pt>
                <c:pt idx="34">
                  <c:v>71185309</c:v>
                </c:pt>
                <c:pt idx="35">
                  <c:v>77938345</c:v>
                </c:pt>
                <c:pt idx="36">
                  <c:v>71067487</c:v>
                </c:pt>
                <c:pt idx="37">
                  <c:v>58585739</c:v>
                </c:pt>
                <c:pt idx="38">
                  <c:v>71262557</c:v>
                </c:pt>
                <c:pt idx="39">
                  <c:v>78287729</c:v>
                </c:pt>
                <c:pt idx="40">
                  <c:v>65149517</c:v>
                </c:pt>
                <c:pt idx="41">
                  <c:v>63889507</c:v>
                </c:pt>
                <c:pt idx="42">
                  <c:v>-36290640</c:v>
                </c:pt>
                <c:pt idx="43">
                  <c:v>-127095010</c:v>
                </c:pt>
                <c:pt idx="44">
                  <c:v>-246105986</c:v>
                </c:pt>
                <c:pt idx="45">
                  <c:v>46741683</c:v>
                </c:pt>
                <c:pt idx="46">
                  <c:v>57618633</c:v>
                </c:pt>
                <c:pt idx="47">
                  <c:v>46330416</c:v>
                </c:pt>
                <c:pt idx="48">
                  <c:v>52251558</c:v>
                </c:pt>
                <c:pt idx="49">
                  <c:v>77482711</c:v>
                </c:pt>
                <c:pt idx="50">
                  <c:v>143758832</c:v>
                </c:pt>
                <c:pt idx="51">
                  <c:v>237963730</c:v>
                </c:pt>
                <c:pt idx="52">
                  <c:v>360405448</c:v>
                </c:pt>
                <c:pt idx="53">
                  <c:v>106491669</c:v>
                </c:pt>
                <c:pt idx="54">
                  <c:v>67384386</c:v>
                </c:pt>
                <c:pt idx="55">
                  <c:v>69719377</c:v>
                </c:pt>
                <c:pt idx="56">
                  <c:v>62815820</c:v>
                </c:pt>
                <c:pt idx="57">
                  <c:v>75990136</c:v>
                </c:pt>
                <c:pt idx="58">
                  <c:v>87161402</c:v>
                </c:pt>
                <c:pt idx="59">
                  <c:v>85942547</c:v>
                </c:pt>
                <c:pt idx="60">
                  <c:v>81604059</c:v>
                </c:pt>
                <c:pt idx="61">
                  <c:v>90886296</c:v>
                </c:pt>
                <c:pt idx="62">
                  <c:v>85801328</c:v>
                </c:pt>
                <c:pt idx="63">
                  <c:v>102999072</c:v>
                </c:pt>
                <c:pt idx="64">
                  <c:v>98107533</c:v>
                </c:pt>
                <c:pt idx="65">
                  <c:v>98725487</c:v>
                </c:pt>
                <c:pt idx="66">
                  <c:v>83968356</c:v>
                </c:pt>
                <c:pt idx="67">
                  <c:v>74154479</c:v>
                </c:pt>
                <c:pt idx="68">
                  <c:v>90986230</c:v>
                </c:pt>
                <c:pt idx="69">
                  <c:v>95626622</c:v>
                </c:pt>
                <c:pt idx="70">
                  <c:v>90476360</c:v>
                </c:pt>
                <c:pt idx="71">
                  <c:v>77606050</c:v>
                </c:pt>
                <c:pt idx="72">
                  <c:v>97835163</c:v>
                </c:pt>
                <c:pt idx="73">
                  <c:v>91883561</c:v>
                </c:pt>
                <c:pt idx="74">
                  <c:v>-18733858</c:v>
                </c:pt>
                <c:pt idx="75">
                  <c:v>119528095</c:v>
                </c:pt>
                <c:pt idx="76">
                  <c:v>102470535</c:v>
                </c:pt>
                <c:pt idx="77">
                  <c:v>101347967</c:v>
                </c:pt>
                <c:pt idx="78">
                  <c:v>40447000</c:v>
                </c:pt>
                <c:pt idx="79">
                  <c:v>99851368</c:v>
                </c:pt>
                <c:pt idx="80">
                  <c:v>91556336</c:v>
                </c:pt>
                <c:pt idx="81">
                  <c:v>102322858</c:v>
                </c:pt>
                <c:pt idx="82">
                  <c:v>219300141</c:v>
                </c:pt>
                <c:pt idx="83">
                  <c:v>77073918</c:v>
                </c:pt>
                <c:pt idx="84">
                  <c:v>81027455</c:v>
                </c:pt>
                <c:pt idx="85">
                  <c:v>87632184</c:v>
                </c:pt>
                <c:pt idx="86">
                  <c:v>152841841</c:v>
                </c:pt>
                <c:pt idx="87">
                  <c:v>81118332</c:v>
                </c:pt>
                <c:pt idx="88">
                  <c:v>82363012</c:v>
                </c:pt>
                <c:pt idx="89">
                  <c:v>79758589</c:v>
                </c:pt>
                <c:pt idx="90">
                  <c:v>143034063</c:v>
                </c:pt>
                <c:pt idx="91">
                  <c:v>85704583</c:v>
                </c:pt>
                <c:pt idx="92">
                  <c:v>92918904</c:v>
                </c:pt>
                <c:pt idx="93">
                  <c:v>89239890</c:v>
                </c:pt>
                <c:pt idx="94">
                  <c:v>90857627</c:v>
                </c:pt>
                <c:pt idx="95">
                  <c:v>88579792</c:v>
                </c:pt>
                <c:pt idx="96">
                  <c:v>86327148</c:v>
                </c:pt>
                <c:pt idx="97">
                  <c:v>88329284</c:v>
                </c:pt>
                <c:pt idx="98">
                  <c:v>87430132</c:v>
                </c:pt>
                <c:pt idx="99">
                  <c:v>96407092</c:v>
                </c:pt>
                <c:pt idx="100">
                  <c:v>90099538</c:v>
                </c:pt>
                <c:pt idx="101">
                  <c:v>102330007</c:v>
                </c:pt>
                <c:pt idx="102">
                  <c:v>98698929</c:v>
                </c:pt>
                <c:pt idx="103">
                  <c:v>114715631</c:v>
                </c:pt>
                <c:pt idx="104">
                  <c:v>115579909</c:v>
                </c:pt>
                <c:pt idx="105">
                  <c:v>105212678</c:v>
                </c:pt>
                <c:pt idx="106">
                  <c:v>101776977</c:v>
                </c:pt>
                <c:pt idx="107">
                  <c:v>89574608</c:v>
                </c:pt>
                <c:pt idx="108">
                  <c:v>98229482</c:v>
                </c:pt>
                <c:pt idx="109">
                  <c:v>101884791</c:v>
                </c:pt>
                <c:pt idx="110">
                  <c:v>62912651</c:v>
                </c:pt>
                <c:pt idx="111">
                  <c:v>43525129</c:v>
                </c:pt>
                <c:pt idx="112">
                  <c:v>37643578</c:v>
                </c:pt>
                <c:pt idx="113">
                  <c:v>45568215</c:v>
                </c:pt>
                <c:pt idx="114">
                  <c:v>46751239</c:v>
                </c:pt>
                <c:pt idx="115">
                  <c:v>57303431</c:v>
                </c:pt>
                <c:pt idx="116">
                  <c:v>59408522</c:v>
                </c:pt>
                <c:pt idx="117">
                  <c:v>47118085</c:v>
                </c:pt>
                <c:pt idx="118">
                  <c:v>81956295</c:v>
                </c:pt>
                <c:pt idx="119">
                  <c:v>86840703</c:v>
                </c:pt>
                <c:pt idx="120">
                  <c:v>91075690</c:v>
                </c:pt>
                <c:pt idx="121">
                  <c:v>84974727</c:v>
                </c:pt>
                <c:pt idx="122">
                  <c:v>87929456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97401418"/>
        <c:axId val="769465341"/>
      </c:lineChart>
      <c:catAx>
        <c:axId val="79740141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69465341"/>
        <c:crosses val="autoZero"/>
        <c:auto val="1"/>
        <c:lblAlgn val="ctr"/>
        <c:lblOffset val="100"/>
        <c:noMultiLvlLbl val="0"/>
      </c:catAx>
      <c:valAx>
        <c:axId val="76946534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740141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Tycoon计算.xlsx]巴赫达尔机场!数据透视表1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巴赫达尔机场!$AB$3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巴赫达尔机场!$AA$4:$AA$124</c:f>
              <c:strCache>
                <c:ptCount val="1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</c:strCache>
            </c:strRef>
          </c:cat>
          <c:val>
            <c:numRef>
              <c:f>巴赫达尔机场!$AB$4:$AB$124</c:f>
              <c:numCache>
                <c:formatCode>General</c:formatCode>
                <c:ptCount val="120"/>
                <c:pt idx="1">
                  <c:v>-236797259</c:v>
                </c:pt>
                <c:pt idx="2">
                  <c:v>-449030654</c:v>
                </c:pt>
                <c:pt idx="3">
                  <c:v>-400763135</c:v>
                </c:pt>
                <c:pt idx="4">
                  <c:v>-400962812</c:v>
                </c:pt>
                <c:pt idx="5">
                  <c:v>-226804398</c:v>
                </c:pt>
                <c:pt idx="6">
                  <c:v>-261300527</c:v>
                </c:pt>
                <c:pt idx="7">
                  <c:v>-481284098</c:v>
                </c:pt>
                <c:pt idx="8">
                  <c:v>-413535951</c:v>
                </c:pt>
                <c:pt idx="9">
                  <c:v>-228568425</c:v>
                </c:pt>
                <c:pt idx="10">
                  <c:v>-300408419</c:v>
                </c:pt>
                <c:pt idx="11">
                  <c:v>-277854671</c:v>
                </c:pt>
                <c:pt idx="12">
                  <c:v>-458073042</c:v>
                </c:pt>
                <c:pt idx="13">
                  <c:v>-378037452</c:v>
                </c:pt>
                <c:pt idx="14">
                  <c:v>-240097127</c:v>
                </c:pt>
                <c:pt idx="15">
                  <c:v>-232243352</c:v>
                </c:pt>
                <c:pt idx="16">
                  <c:v>-212246822</c:v>
                </c:pt>
                <c:pt idx="17">
                  <c:v>-416940192</c:v>
                </c:pt>
                <c:pt idx="18">
                  <c:v>-225196650</c:v>
                </c:pt>
                <c:pt idx="19">
                  <c:v>-267466653</c:v>
                </c:pt>
                <c:pt idx="20">
                  <c:v>-482758795</c:v>
                </c:pt>
                <c:pt idx="21">
                  <c:v>-434754165</c:v>
                </c:pt>
                <c:pt idx="22">
                  <c:v>-360728723</c:v>
                </c:pt>
                <c:pt idx="23">
                  <c:v>-226598284</c:v>
                </c:pt>
                <c:pt idx="24">
                  <c:v>-324026441</c:v>
                </c:pt>
                <c:pt idx="25">
                  <c:v>-298285283</c:v>
                </c:pt>
                <c:pt idx="26">
                  <c:v>-500177938</c:v>
                </c:pt>
                <c:pt idx="27">
                  <c:v>-276582219</c:v>
                </c:pt>
                <c:pt idx="28">
                  <c:v>-411456006</c:v>
                </c:pt>
                <c:pt idx="29">
                  <c:v>-218039929</c:v>
                </c:pt>
                <c:pt idx="30">
                  <c:v>-424077268</c:v>
                </c:pt>
                <c:pt idx="31">
                  <c:v>-229685135</c:v>
                </c:pt>
                <c:pt idx="32">
                  <c:v>-240020959</c:v>
                </c:pt>
                <c:pt idx="33">
                  <c:v>-213220760</c:v>
                </c:pt>
                <c:pt idx="34">
                  <c:v>-215930480</c:v>
                </c:pt>
                <c:pt idx="35">
                  <c:v>-412176485</c:v>
                </c:pt>
                <c:pt idx="36">
                  <c:v>-228438314</c:v>
                </c:pt>
                <c:pt idx="37">
                  <c:v>-418692088</c:v>
                </c:pt>
                <c:pt idx="38">
                  <c:v>-400105491</c:v>
                </c:pt>
                <c:pt idx="39">
                  <c:v>-253563293</c:v>
                </c:pt>
                <c:pt idx="40">
                  <c:v>-278102730</c:v>
                </c:pt>
                <c:pt idx="41">
                  <c:v>-240333337</c:v>
                </c:pt>
                <c:pt idx="42">
                  <c:v>-219750336</c:v>
                </c:pt>
                <c:pt idx="43">
                  <c:v>-385692151</c:v>
                </c:pt>
                <c:pt idx="44">
                  <c:v>-279154599</c:v>
                </c:pt>
                <c:pt idx="45">
                  <c:v>-213449161</c:v>
                </c:pt>
                <c:pt idx="46">
                  <c:v>-244109021</c:v>
                </c:pt>
                <c:pt idx="47">
                  <c:v>-219268333</c:v>
                </c:pt>
                <c:pt idx="48">
                  <c:v>-264576542</c:v>
                </c:pt>
                <c:pt idx="49">
                  <c:v>-477925285</c:v>
                </c:pt>
                <c:pt idx="50">
                  <c:v>-355928514</c:v>
                </c:pt>
                <c:pt idx="51">
                  <c:v>-277369685</c:v>
                </c:pt>
                <c:pt idx="52">
                  <c:v>-466450119</c:v>
                </c:pt>
                <c:pt idx="53">
                  <c:v>-221688386</c:v>
                </c:pt>
                <c:pt idx="54">
                  <c:v>-403059294</c:v>
                </c:pt>
                <c:pt idx="55">
                  <c:v>-314569209</c:v>
                </c:pt>
                <c:pt idx="56">
                  <c:v>-263856049</c:v>
                </c:pt>
                <c:pt idx="57">
                  <c:v>-247073836</c:v>
                </c:pt>
                <c:pt idx="58">
                  <c:v>-341164687</c:v>
                </c:pt>
                <c:pt idx="59">
                  <c:v>-401123755</c:v>
                </c:pt>
                <c:pt idx="60">
                  <c:v>-306367641</c:v>
                </c:pt>
                <c:pt idx="61">
                  <c:v>-181446221</c:v>
                </c:pt>
                <c:pt idx="62">
                  <c:v>-269082761</c:v>
                </c:pt>
                <c:pt idx="63">
                  <c:v>-368033800</c:v>
                </c:pt>
                <c:pt idx="64">
                  <c:v>-223217237</c:v>
                </c:pt>
                <c:pt idx="65">
                  <c:v>-428796205</c:v>
                </c:pt>
                <c:pt idx="66">
                  <c:v>-240514087</c:v>
                </c:pt>
                <c:pt idx="67">
                  <c:v>-223154475</c:v>
                </c:pt>
                <c:pt idx="68">
                  <c:v>-225371184</c:v>
                </c:pt>
                <c:pt idx="69">
                  <c:v>-294611306</c:v>
                </c:pt>
                <c:pt idx="70">
                  <c:v>-500873111</c:v>
                </c:pt>
                <c:pt idx="71">
                  <c:v>-230851449</c:v>
                </c:pt>
                <c:pt idx="72">
                  <c:v>-429039716</c:v>
                </c:pt>
                <c:pt idx="73">
                  <c:v>-227146057</c:v>
                </c:pt>
                <c:pt idx="74">
                  <c:v>-334825855</c:v>
                </c:pt>
                <c:pt idx="75">
                  <c:v>-406079339</c:v>
                </c:pt>
                <c:pt idx="76">
                  <c:v>-245153359</c:v>
                </c:pt>
                <c:pt idx="77">
                  <c:v>-230299155</c:v>
                </c:pt>
                <c:pt idx="78">
                  <c:v>-268889458</c:v>
                </c:pt>
                <c:pt idx="79">
                  <c:v>-375374292</c:v>
                </c:pt>
                <c:pt idx="80">
                  <c:v>-221703448</c:v>
                </c:pt>
                <c:pt idx="81">
                  <c:v>-188548223</c:v>
                </c:pt>
                <c:pt idx="82">
                  <c:v>-263293713</c:v>
                </c:pt>
                <c:pt idx="83">
                  <c:v>-253021041</c:v>
                </c:pt>
                <c:pt idx="84">
                  <c:v>-463196603</c:v>
                </c:pt>
                <c:pt idx="85">
                  <c:v>-344001470</c:v>
                </c:pt>
                <c:pt idx="86">
                  <c:v>-333096170</c:v>
                </c:pt>
                <c:pt idx="87">
                  <c:v>-285199709</c:v>
                </c:pt>
                <c:pt idx="88">
                  <c:v>-439008626</c:v>
                </c:pt>
                <c:pt idx="89">
                  <c:v>-271510345</c:v>
                </c:pt>
                <c:pt idx="90">
                  <c:v>-457169065</c:v>
                </c:pt>
                <c:pt idx="91">
                  <c:v>-227966966</c:v>
                </c:pt>
                <c:pt idx="92">
                  <c:v>-234662279</c:v>
                </c:pt>
                <c:pt idx="93">
                  <c:v>-414368774</c:v>
                </c:pt>
                <c:pt idx="94">
                  <c:v>-372529977</c:v>
                </c:pt>
                <c:pt idx="95">
                  <c:v>-271362229</c:v>
                </c:pt>
                <c:pt idx="96">
                  <c:v>-410628236</c:v>
                </c:pt>
                <c:pt idx="97">
                  <c:v>-231381149</c:v>
                </c:pt>
                <c:pt idx="98">
                  <c:v>-248587625</c:v>
                </c:pt>
                <c:pt idx="99">
                  <c:v>-372763447</c:v>
                </c:pt>
                <c:pt idx="100">
                  <c:v>-269311210</c:v>
                </c:pt>
                <c:pt idx="101">
                  <c:v>-454904659</c:v>
                </c:pt>
                <c:pt idx="102">
                  <c:v>-273162207</c:v>
                </c:pt>
                <c:pt idx="103">
                  <c:v>-481982138</c:v>
                </c:pt>
                <c:pt idx="104">
                  <c:v>-357427241</c:v>
                </c:pt>
                <c:pt idx="105">
                  <c:v>-235902431</c:v>
                </c:pt>
                <c:pt idx="106">
                  <c:v>-379072736</c:v>
                </c:pt>
                <c:pt idx="107">
                  <c:v>-673799904</c:v>
                </c:pt>
                <c:pt idx="108">
                  <c:v>-225594612</c:v>
                </c:pt>
                <c:pt idx="109">
                  <c:v>-246408572</c:v>
                </c:pt>
                <c:pt idx="110">
                  <c:v>-245718204</c:v>
                </c:pt>
                <c:pt idx="111">
                  <c:v>-218148682</c:v>
                </c:pt>
                <c:pt idx="112">
                  <c:v>-429677365</c:v>
                </c:pt>
                <c:pt idx="113">
                  <c:v>-256992539</c:v>
                </c:pt>
                <c:pt idx="114">
                  <c:v>-235345115</c:v>
                </c:pt>
                <c:pt idx="115">
                  <c:v>-344081803</c:v>
                </c:pt>
                <c:pt idx="116">
                  <c:v>-218133620</c:v>
                </c:pt>
                <c:pt idx="117">
                  <c:v>-234448893</c:v>
                </c:pt>
                <c:pt idx="118">
                  <c:v>-407603170</c:v>
                </c:pt>
                <c:pt idx="119">
                  <c:v>-232769416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巴赫达尔机场!$AC$3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巴赫达尔机场!$AA$4:$AA$124</c:f>
              <c:strCache>
                <c:ptCount val="1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</c:strCache>
            </c:strRef>
          </c:cat>
          <c:val>
            <c:numRef>
              <c:f>巴赫达尔机场!$AC$4:$AC$124</c:f>
              <c:numCache>
                <c:formatCode>General</c:formatCode>
                <c:ptCount val="120"/>
                <c:pt idx="1">
                  <c:v>-236797259</c:v>
                </c:pt>
                <c:pt idx="2">
                  <c:v>-449030654</c:v>
                </c:pt>
                <c:pt idx="3">
                  <c:v>#N/A</c:v>
                </c:pt>
                <c:pt idx="4">
                  <c:v>#N/A</c:v>
                </c:pt>
                <c:pt idx="5">
                  <c:v>-226804398</c:v>
                </c:pt>
                <c:pt idx="6">
                  <c:v>1460257414</c:v>
                </c:pt>
                <c:pt idx="7">
                  <c:v>1458199317</c:v>
                </c:pt>
                <c:pt idx="8">
                  <c:v>13750258</c:v>
                </c:pt>
                <c:pt idx="9">
                  <c:v>23409070</c:v>
                </c:pt>
                <c:pt idx="10">
                  <c:v>50185831</c:v>
                </c:pt>
                <c:pt idx="11">
                  <c:v>23849569</c:v>
                </c:pt>
                <c:pt idx="12">
                  <c:v>30554574</c:v>
                </c:pt>
                <c:pt idx="13">
                  <c:v>23359983</c:v>
                </c:pt>
                <c:pt idx="14">
                  <c:v>24084828</c:v>
                </c:pt>
                <c:pt idx="15">
                  <c:v>7661766</c:v>
                </c:pt>
                <c:pt idx="16">
                  <c:v>35261612</c:v>
                </c:pt>
                <c:pt idx="17">
                  <c:v>73837367</c:v>
                </c:pt>
                <c:pt idx="18">
                  <c:v>26094915</c:v>
                </c:pt>
                <c:pt idx="19">
                  <c:v>41613672</c:v>
                </c:pt>
                <c:pt idx="20">
                  <c:v>40033249</c:v>
                </c:pt>
                <c:pt idx="21">
                  <c:v>12783061</c:v>
                </c:pt>
                <c:pt idx="22">
                  <c:v>16103819</c:v>
                </c:pt>
                <c:pt idx="23">
                  <c:v>34981310</c:v>
                </c:pt>
                <c:pt idx="24">
                  <c:v>41214621</c:v>
                </c:pt>
                <c:pt idx="25">
                  <c:v>37616352</c:v>
                </c:pt>
                <c:pt idx="26">
                  <c:v>35871685</c:v>
                </c:pt>
                <c:pt idx="27">
                  <c:v>-906138</c:v>
                </c:pt>
                <c:pt idx="28">
                  <c:v>7440795</c:v>
                </c:pt>
                <c:pt idx="29">
                  <c:v>18725715</c:v>
                </c:pt>
                <c:pt idx="30">
                  <c:v>33722108</c:v>
                </c:pt>
                <c:pt idx="31">
                  <c:v>35258265</c:v>
                </c:pt>
                <c:pt idx="32">
                  <c:v>36008530</c:v>
                </c:pt>
                <c:pt idx="33">
                  <c:v>17751678</c:v>
                </c:pt>
                <c:pt idx="34">
                  <c:v>34665242</c:v>
                </c:pt>
                <c:pt idx="35">
                  <c:v>52337204</c:v>
                </c:pt>
                <c:pt idx="36">
                  <c:v>-2147238</c:v>
                </c:pt>
                <c:pt idx="37">
                  <c:v>15836437</c:v>
                </c:pt>
                <c:pt idx="38">
                  <c:v>26594451</c:v>
                </c:pt>
                <c:pt idx="39">
                  <c:v>#N/A</c:v>
                </c:pt>
                <c:pt idx="40">
                  <c:v>#N/A</c:v>
                </c:pt>
                <c:pt idx="41">
                  <c:v>-240333337</c:v>
                </c:pt>
                <c:pt idx="42">
                  <c:v>#N/A</c:v>
                </c:pt>
                <c:pt idx="43">
                  <c:v>717146582</c:v>
                </c:pt>
                <c:pt idx="44">
                  <c:v>113116977</c:v>
                </c:pt>
                <c:pt idx="45">
                  <c:v>32164804</c:v>
                </c:pt>
                <c:pt idx="46">
                  <c:v>-4621115</c:v>
                </c:pt>
                <c:pt idx="47">
                  <c:v>40702059</c:v>
                </c:pt>
                <c:pt idx="48">
                  <c:v>-36648316</c:v>
                </c:pt>
                <c:pt idx="49">
                  <c:v>22135089</c:v>
                </c:pt>
                <c:pt idx="50">
                  <c:v>16478611</c:v>
                </c:pt>
                <c:pt idx="51">
                  <c:v>1246573</c:v>
                </c:pt>
                <c:pt idx="52">
                  <c:v>28727693</c:v>
                </c:pt>
                <c:pt idx="53">
                  <c:v>34617298</c:v>
                </c:pt>
                <c:pt idx="54">
                  <c:v>32873549</c:v>
                </c:pt>
                <c:pt idx="55">
                  <c:v>5463613</c:v>
                </c:pt>
                <c:pt idx="56">
                  <c:v>36149186</c:v>
                </c:pt>
                <c:pt idx="57">
                  <c:v>32588552</c:v>
                </c:pt>
                <c:pt idx="58">
                  <c:v>27850744</c:v>
                </c:pt>
                <c:pt idx="59">
                  <c:v>6672405</c:v>
                </c:pt>
                <c:pt idx="60">
                  <c:v>7453813</c:v>
                </c:pt>
                <c:pt idx="61">
                  <c:v>7405338</c:v>
                </c:pt>
                <c:pt idx="62">
                  <c:v>32801976</c:v>
                </c:pt>
                <c:pt idx="63">
                  <c:v>31154631</c:v>
                </c:pt>
                <c:pt idx="64">
                  <c:v>32747229</c:v>
                </c:pt>
                <c:pt idx="65">
                  <c:v>53545488</c:v>
                </c:pt>
                <c:pt idx="66">
                  <c:v>10642841</c:v>
                </c:pt>
                <c:pt idx="67">
                  <c:v>26731716</c:v>
                </c:pt>
                <c:pt idx="68">
                  <c:v>34034225</c:v>
                </c:pt>
                <c:pt idx="69">
                  <c:v>25099142</c:v>
                </c:pt>
                <c:pt idx="70">
                  <c:v>47583755</c:v>
                </c:pt>
                <c:pt idx="71">
                  <c:v>-230851449</c:v>
                </c:pt>
                <c:pt idx="72">
                  <c:v>49258117</c:v>
                </c:pt>
                <c:pt idx="73">
                  <c:v>30335057</c:v>
                </c:pt>
                <c:pt idx="74">
                  <c:v>43741555</c:v>
                </c:pt>
                <c:pt idx="75">
                  <c:v>-57009755</c:v>
                </c:pt>
                <c:pt idx="76">
                  <c:v>9570475</c:v>
                </c:pt>
                <c:pt idx="77">
                  <c:v>6777540</c:v>
                </c:pt>
                <c:pt idx="78">
                  <c:v>9007327</c:v>
                </c:pt>
                <c:pt idx="79">
                  <c:v>22847334</c:v>
                </c:pt>
                <c:pt idx="80">
                  <c:v>21616493</c:v>
                </c:pt>
                <c:pt idx="81">
                  <c:v>16281282</c:v>
                </c:pt>
                <c:pt idx="82">
                  <c:v>-633635</c:v>
                </c:pt>
                <c:pt idx="83">
                  <c:v>2396910</c:v>
                </c:pt>
                <c:pt idx="84">
                  <c:v>24118444</c:v>
                </c:pt>
                <c:pt idx="85">
                  <c:v>39454358</c:v>
                </c:pt>
                <c:pt idx="86">
                  <c:v>31509705</c:v>
                </c:pt>
                <c:pt idx="87">
                  <c:v>6055198</c:v>
                </c:pt>
                <c:pt idx="88">
                  <c:v>20044067</c:v>
                </c:pt>
                <c:pt idx="89">
                  <c:v>8131052</c:v>
                </c:pt>
                <c:pt idx="90">
                  <c:v>3680597</c:v>
                </c:pt>
                <c:pt idx="91">
                  <c:v>21595530</c:v>
                </c:pt>
                <c:pt idx="92">
                  <c:v>21988131</c:v>
                </c:pt>
                <c:pt idx="93">
                  <c:v>29089825</c:v>
                </c:pt>
                <c:pt idx="94">
                  <c:v>25382673</c:v>
                </c:pt>
                <c:pt idx="95">
                  <c:v>2406787</c:v>
                </c:pt>
                <c:pt idx="96">
                  <c:v>-5849149</c:v>
                </c:pt>
                <c:pt idx="97">
                  <c:v>12002654</c:v>
                </c:pt>
                <c:pt idx="98">
                  <c:v>1927209</c:v>
                </c:pt>
                <c:pt idx="99">
                  <c:v>1178420</c:v>
                </c:pt>
                <c:pt idx="100">
                  <c:v>31977491</c:v>
                </c:pt>
                <c:pt idx="101">
                  <c:v>65632267</c:v>
                </c:pt>
                <c:pt idx="102">
                  <c:v>21814529</c:v>
                </c:pt>
                <c:pt idx="103">
                  <c:v>59516515</c:v>
                </c:pt>
                <c:pt idx="104">
                  <c:v>63251580</c:v>
                </c:pt>
                <c:pt idx="105">
                  <c:v>19125751</c:v>
                </c:pt>
                <c:pt idx="106">
                  <c:v>-7954902</c:v>
                </c:pt>
                <c:pt idx="107">
                  <c:v>-91692189</c:v>
                </c:pt>
                <c:pt idx="108">
                  <c:v>180626430</c:v>
                </c:pt>
                <c:pt idx="109">
                  <c:v>17783250</c:v>
                </c:pt>
                <c:pt idx="110">
                  <c:v>10975892</c:v>
                </c:pt>
                <c:pt idx="111">
                  <c:v>6563149</c:v>
                </c:pt>
                <c:pt idx="112">
                  <c:v>34044487</c:v>
                </c:pt>
                <c:pt idx="113">
                  <c:v>27699668</c:v>
                </c:pt>
                <c:pt idx="114">
                  <c:v>9818257</c:v>
                </c:pt>
                <c:pt idx="115">
                  <c:v>20855877</c:v>
                </c:pt>
                <c:pt idx="116">
                  <c:v>89723</c:v>
                </c:pt>
                <c:pt idx="117">
                  <c:v>12746402</c:v>
                </c:pt>
                <c:pt idx="118">
                  <c:v>27190289</c:v>
                </c:pt>
                <c:pt idx="119">
                  <c:v>38577190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巴赫达尔机场!$AD$3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巴赫达尔机场!$AA$4:$AA$124</c:f>
              <c:strCache>
                <c:ptCount val="120"/>
                <c:pt idx="0">
                  <c:v>(空白)</c:v>
                </c:pt>
                <c:pt idx="1">
                  <c:v>2019/9/21</c:v>
                </c:pt>
                <c:pt idx="2">
                  <c:v>2019/9/22</c:v>
                </c:pt>
                <c:pt idx="3">
                  <c:v>2019/9/23</c:v>
                </c:pt>
                <c:pt idx="4">
                  <c:v>2019/9/24</c:v>
                </c:pt>
                <c:pt idx="5">
                  <c:v>2019/9/25</c:v>
                </c:pt>
                <c:pt idx="6">
                  <c:v>2019/9/26</c:v>
                </c:pt>
                <c:pt idx="7">
                  <c:v>2019/9/27</c:v>
                </c:pt>
                <c:pt idx="8">
                  <c:v>2019/9/28</c:v>
                </c:pt>
                <c:pt idx="9">
                  <c:v>2019/9/29</c:v>
                </c:pt>
                <c:pt idx="10">
                  <c:v>2019/9/30</c:v>
                </c:pt>
                <c:pt idx="11">
                  <c:v>2019/10/1</c:v>
                </c:pt>
                <c:pt idx="12">
                  <c:v>2019/10/2</c:v>
                </c:pt>
                <c:pt idx="13">
                  <c:v>2019/10/3</c:v>
                </c:pt>
                <c:pt idx="14">
                  <c:v>2019/10/4</c:v>
                </c:pt>
                <c:pt idx="15">
                  <c:v>2019/10/5</c:v>
                </c:pt>
                <c:pt idx="16">
                  <c:v>2019/10/6</c:v>
                </c:pt>
                <c:pt idx="17">
                  <c:v>2019/10/7</c:v>
                </c:pt>
                <c:pt idx="18">
                  <c:v>2019/10/8</c:v>
                </c:pt>
                <c:pt idx="19">
                  <c:v>2019/10/9</c:v>
                </c:pt>
                <c:pt idx="20">
                  <c:v>2019/10/10</c:v>
                </c:pt>
                <c:pt idx="21">
                  <c:v>2019/10/11</c:v>
                </c:pt>
                <c:pt idx="22">
                  <c:v>2019/10/12</c:v>
                </c:pt>
                <c:pt idx="23">
                  <c:v>2019/10/13</c:v>
                </c:pt>
                <c:pt idx="24">
                  <c:v>2019/10/14</c:v>
                </c:pt>
                <c:pt idx="25">
                  <c:v>2019/10/15</c:v>
                </c:pt>
                <c:pt idx="26">
                  <c:v>2019/10/16</c:v>
                </c:pt>
                <c:pt idx="27">
                  <c:v>2019/10/17</c:v>
                </c:pt>
                <c:pt idx="28">
                  <c:v>2019/10/18</c:v>
                </c:pt>
                <c:pt idx="29">
                  <c:v>2019/10/19</c:v>
                </c:pt>
                <c:pt idx="30">
                  <c:v>2019/10/20</c:v>
                </c:pt>
                <c:pt idx="31">
                  <c:v>2019/10/21</c:v>
                </c:pt>
                <c:pt idx="32">
                  <c:v>2019/10/22</c:v>
                </c:pt>
                <c:pt idx="33">
                  <c:v>2019/10/23</c:v>
                </c:pt>
                <c:pt idx="34">
                  <c:v>2019/10/24</c:v>
                </c:pt>
                <c:pt idx="35">
                  <c:v>2019/10/25</c:v>
                </c:pt>
                <c:pt idx="36">
                  <c:v>2019/10/26</c:v>
                </c:pt>
                <c:pt idx="37">
                  <c:v>2019/10/27</c:v>
                </c:pt>
                <c:pt idx="38">
                  <c:v>2019/10/28</c:v>
                </c:pt>
                <c:pt idx="39">
                  <c:v>2019/10/29</c:v>
                </c:pt>
                <c:pt idx="40">
                  <c:v>2019/10/30</c:v>
                </c:pt>
                <c:pt idx="41">
                  <c:v>2019/10/31</c:v>
                </c:pt>
                <c:pt idx="42">
                  <c:v>2019/11/1</c:v>
                </c:pt>
                <c:pt idx="43">
                  <c:v>2019/11/2</c:v>
                </c:pt>
                <c:pt idx="44">
                  <c:v>2019/11/3</c:v>
                </c:pt>
                <c:pt idx="45">
                  <c:v>2019/11/4</c:v>
                </c:pt>
                <c:pt idx="46">
                  <c:v>2019/11/5</c:v>
                </c:pt>
                <c:pt idx="47">
                  <c:v>2019/11/6</c:v>
                </c:pt>
                <c:pt idx="48">
                  <c:v>2019/11/7</c:v>
                </c:pt>
                <c:pt idx="49">
                  <c:v>2019/11/8</c:v>
                </c:pt>
                <c:pt idx="50">
                  <c:v>2019/11/9</c:v>
                </c:pt>
                <c:pt idx="51">
                  <c:v>2019/11/10</c:v>
                </c:pt>
                <c:pt idx="52">
                  <c:v>2019/11/11</c:v>
                </c:pt>
                <c:pt idx="53">
                  <c:v>2019/11/12</c:v>
                </c:pt>
                <c:pt idx="54">
                  <c:v>2019/11/13</c:v>
                </c:pt>
                <c:pt idx="55">
                  <c:v>2019/11/14</c:v>
                </c:pt>
                <c:pt idx="56">
                  <c:v>2019/11/15</c:v>
                </c:pt>
                <c:pt idx="57">
                  <c:v>2019/11/16</c:v>
                </c:pt>
                <c:pt idx="58">
                  <c:v>2019/11/17</c:v>
                </c:pt>
                <c:pt idx="59">
                  <c:v>2019/11/18</c:v>
                </c:pt>
                <c:pt idx="60">
                  <c:v>2019/11/19</c:v>
                </c:pt>
                <c:pt idx="61">
                  <c:v>2019/11/20</c:v>
                </c:pt>
                <c:pt idx="62">
                  <c:v>2019/11/21</c:v>
                </c:pt>
                <c:pt idx="63">
                  <c:v>2019/11/22</c:v>
                </c:pt>
                <c:pt idx="64">
                  <c:v>2019/11/23</c:v>
                </c:pt>
                <c:pt idx="65">
                  <c:v>2019/11/24</c:v>
                </c:pt>
                <c:pt idx="66">
                  <c:v>2019/11/25</c:v>
                </c:pt>
                <c:pt idx="67">
                  <c:v>2019/11/26</c:v>
                </c:pt>
                <c:pt idx="68">
                  <c:v>2019/11/27</c:v>
                </c:pt>
                <c:pt idx="69">
                  <c:v>2019/11/28</c:v>
                </c:pt>
                <c:pt idx="70">
                  <c:v>2019/11/29</c:v>
                </c:pt>
                <c:pt idx="71">
                  <c:v>2019/11/30</c:v>
                </c:pt>
                <c:pt idx="72">
                  <c:v>2019/12/1</c:v>
                </c:pt>
                <c:pt idx="73">
                  <c:v>2019/12/2</c:v>
                </c:pt>
                <c:pt idx="74">
                  <c:v>2019/12/3</c:v>
                </c:pt>
                <c:pt idx="75">
                  <c:v>2019/12/4</c:v>
                </c:pt>
                <c:pt idx="76">
                  <c:v>2019/12/5</c:v>
                </c:pt>
                <c:pt idx="77">
                  <c:v>2019/12/6</c:v>
                </c:pt>
                <c:pt idx="78">
                  <c:v>2019/12/7</c:v>
                </c:pt>
                <c:pt idx="79">
                  <c:v>2019/12/8</c:v>
                </c:pt>
                <c:pt idx="80">
                  <c:v>2019/12/9</c:v>
                </c:pt>
                <c:pt idx="81">
                  <c:v>2019/12/10</c:v>
                </c:pt>
                <c:pt idx="82">
                  <c:v>2019/12/11</c:v>
                </c:pt>
                <c:pt idx="83">
                  <c:v>2019/12/12</c:v>
                </c:pt>
                <c:pt idx="84">
                  <c:v>2019/12/13</c:v>
                </c:pt>
                <c:pt idx="85">
                  <c:v>2019/12/14</c:v>
                </c:pt>
                <c:pt idx="86">
                  <c:v>2019/12/15</c:v>
                </c:pt>
                <c:pt idx="87">
                  <c:v>2019/12/16</c:v>
                </c:pt>
                <c:pt idx="88">
                  <c:v>2019/12/17</c:v>
                </c:pt>
                <c:pt idx="89">
                  <c:v>2019/12/18</c:v>
                </c:pt>
                <c:pt idx="90">
                  <c:v>2019/12/19</c:v>
                </c:pt>
                <c:pt idx="91">
                  <c:v>2019/12/20</c:v>
                </c:pt>
                <c:pt idx="92">
                  <c:v>2019/12/21</c:v>
                </c:pt>
                <c:pt idx="93">
                  <c:v>2019/12/22</c:v>
                </c:pt>
                <c:pt idx="94">
                  <c:v>2019/12/23</c:v>
                </c:pt>
                <c:pt idx="95">
                  <c:v>2019/12/24</c:v>
                </c:pt>
                <c:pt idx="96">
                  <c:v>2019/12/25</c:v>
                </c:pt>
                <c:pt idx="97">
                  <c:v>2019/12/26</c:v>
                </c:pt>
                <c:pt idx="98">
                  <c:v>2019/12/27</c:v>
                </c:pt>
                <c:pt idx="99">
                  <c:v>2019/12/28</c:v>
                </c:pt>
                <c:pt idx="100">
                  <c:v>2019/12/29</c:v>
                </c:pt>
                <c:pt idx="101">
                  <c:v>2019/12/30</c:v>
                </c:pt>
                <c:pt idx="102">
                  <c:v>2019/12/31</c:v>
                </c:pt>
                <c:pt idx="103">
                  <c:v>2020/1/1</c:v>
                </c:pt>
                <c:pt idx="104">
                  <c:v>2020/1/2</c:v>
                </c:pt>
                <c:pt idx="105">
                  <c:v>2020/1/3</c:v>
                </c:pt>
                <c:pt idx="106">
                  <c:v>2020/1/4</c:v>
                </c:pt>
                <c:pt idx="107">
                  <c:v>2020/1/5</c:v>
                </c:pt>
                <c:pt idx="108">
                  <c:v>2020/1/6</c:v>
                </c:pt>
                <c:pt idx="109">
                  <c:v>2020/1/7</c:v>
                </c:pt>
                <c:pt idx="110">
                  <c:v>2020/1/8</c:v>
                </c:pt>
                <c:pt idx="111">
                  <c:v>2020/1/9</c:v>
                </c:pt>
                <c:pt idx="112">
                  <c:v>2020/1/10</c:v>
                </c:pt>
                <c:pt idx="113">
                  <c:v>2020/1/11</c:v>
                </c:pt>
                <c:pt idx="114">
                  <c:v>2020/1/12</c:v>
                </c:pt>
                <c:pt idx="115">
                  <c:v>2020/1/13</c:v>
                </c:pt>
                <c:pt idx="116">
                  <c:v>2020/1/14</c:v>
                </c:pt>
                <c:pt idx="117">
                  <c:v>2020/1/15</c:v>
                </c:pt>
                <c:pt idx="118">
                  <c:v>2020/1/16</c:v>
                </c:pt>
                <c:pt idx="119">
                  <c:v>2020/1/17</c:v>
                </c:pt>
              </c:strCache>
            </c:strRef>
          </c:cat>
          <c:val>
            <c:numRef>
              <c:f>巴赫达尔机场!$AD$4:$AD$124</c:f>
              <c:numCache>
                <c:formatCode>General</c:formatCode>
                <c:ptCount val="120"/>
                <c:pt idx="1">
                  <c:v>-236797259</c:v>
                </c:pt>
                <c:pt idx="2">
                  <c:v>-449030654</c:v>
                </c:pt>
                <c:pt idx="3">
                  <c:v>-637560394</c:v>
                </c:pt>
                <c:pt idx="4">
                  <c:v>-849993466</c:v>
                </c:pt>
                <c:pt idx="5">
                  <c:v>-1076797864</c:v>
                </c:pt>
                <c:pt idx="6">
                  <c:v>383459550</c:v>
                </c:pt>
                <c:pt idx="7">
                  <c:v>381401453</c:v>
                </c:pt>
                <c:pt idx="8">
                  <c:v>397209808</c:v>
                </c:pt>
                <c:pt idx="9">
                  <c:v>657416137</c:v>
                </c:pt>
                <c:pt idx="10">
                  <c:v>897913887</c:v>
                </c:pt>
                <c:pt idx="11">
                  <c:v>1258909903</c:v>
                </c:pt>
                <c:pt idx="12">
                  <c:v>1329431273</c:v>
                </c:pt>
                <c:pt idx="13">
                  <c:v>1572890649</c:v>
                </c:pt>
                <c:pt idx="14">
                  <c:v>136718063</c:v>
                </c:pt>
                <c:pt idx="15">
                  <c:v>146437926</c:v>
                </c:pt>
                <c:pt idx="16">
                  <c:v>164403589</c:v>
                </c:pt>
                <c:pt idx="17">
                  <c:v>169735117</c:v>
                </c:pt>
                <c:pt idx="18">
                  <c:v>178888428</c:v>
                </c:pt>
                <c:pt idx="19">
                  <c:v>196652531</c:v>
                </c:pt>
                <c:pt idx="20">
                  <c:v>185920721</c:v>
                </c:pt>
                <c:pt idx="21">
                  <c:v>167005186</c:v>
                </c:pt>
                <c:pt idx="22">
                  <c:v>155357882</c:v>
                </c:pt>
                <c:pt idx="23">
                  <c:v>191050660</c:v>
                </c:pt>
                <c:pt idx="24">
                  <c:v>178449865</c:v>
                </c:pt>
                <c:pt idx="25">
                  <c:v>177490462</c:v>
                </c:pt>
                <c:pt idx="26">
                  <c:v>149650880</c:v>
                </c:pt>
                <c:pt idx="27">
                  <c:v>105869275</c:v>
                </c:pt>
                <c:pt idx="28">
                  <c:v>117058426</c:v>
                </c:pt>
                <c:pt idx="29">
                  <c:v>121420657</c:v>
                </c:pt>
                <c:pt idx="30">
                  <c:v>118249209</c:v>
                </c:pt>
                <c:pt idx="31">
                  <c:v>134953670</c:v>
                </c:pt>
                <c:pt idx="32">
                  <c:v>148301383</c:v>
                </c:pt>
                <c:pt idx="33">
                  <c:v>128436709</c:v>
                </c:pt>
                <c:pt idx="34">
                  <c:v>164846618</c:v>
                </c:pt>
                <c:pt idx="35">
                  <c:v>184686513</c:v>
                </c:pt>
                <c:pt idx="36">
                  <c:v>172930547</c:v>
                </c:pt>
                <c:pt idx="37">
                  <c:v>172188507</c:v>
                </c:pt>
                <c:pt idx="38">
                  <c:v>154959518</c:v>
                </c:pt>
                <c:pt idx="39">
                  <c:v>-77502008</c:v>
                </c:pt>
                <c:pt idx="40">
                  <c:v>-267000631</c:v>
                </c:pt>
                <c:pt idx="41">
                  <c:v>-525085646</c:v>
                </c:pt>
                <c:pt idx="42">
                  <c:v>142236588</c:v>
                </c:pt>
                <c:pt idx="43">
                  <c:v>139723732</c:v>
                </c:pt>
                <c:pt idx="44">
                  <c:v>152217158</c:v>
                </c:pt>
                <c:pt idx="45">
                  <c:v>166398287</c:v>
                </c:pt>
                <c:pt idx="46">
                  <c:v>236600392</c:v>
                </c:pt>
                <c:pt idx="47">
                  <c:v>401915088</c:v>
                </c:pt>
                <c:pt idx="48">
                  <c:v>568756865</c:v>
                </c:pt>
                <c:pt idx="49">
                  <c:v>817873607</c:v>
                </c:pt>
                <c:pt idx="50">
                  <c:v>211193020</c:v>
                </c:pt>
                <c:pt idx="51">
                  <c:v>109668804</c:v>
                </c:pt>
                <c:pt idx="52">
                  <c:v>126803736</c:v>
                </c:pt>
                <c:pt idx="53">
                  <c:v>129256230</c:v>
                </c:pt>
                <c:pt idx="54">
                  <c:v>132133596</c:v>
                </c:pt>
                <c:pt idx="55">
                  <c:v>96518193</c:v>
                </c:pt>
                <c:pt idx="56">
                  <c:v>119315695</c:v>
                </c:pt>
                <c:pt idx="57">
                  <c:v>134750070</c:v>
                </c:pt>
                <c:pt idx="58">
                  <c:v>137936156</c:v>
                </c:pt>
                <c:pt idx="59">
                  <c:v>140638065</c:v>
                </c:pt>
                <c:pt idx="60">
                  <c:v>120610758</c:v>
                </c:pt>
                <c:pt idx="61">
                  <c:v>87627903</c:v>
                </c:pt>
                <c:pt idx="62">
                  <c:v>115635592</c:v>
                </c:pt>
                <c:pt idx="63">
                  <c:v>115396118</c:v>
                </c:pt>
                <c:pt idx="64">
                  <c:v>104745833</c:v>
                </c:pt>
                <c:pt idx="65">
                  <c:v>100417271</c:v>
                </c:pt>
                <c:pt idx="66">
                  <c:v>108336189</c:v>
                </c:pt>
                <c:pt idx="67">
                  <c:v>137241597</c:v>
                </c:pt>
                <c:pt idx="68">
                  <c:v>154455343</c:v>
                </c:pt>
                <c:pt idx="69">
                  <c:v>177963551</c:v>
                </c:pt>
                <c:pt idx="70">
                  <c:v>169723385</c:v>
                </c:pt>
                <c:pt idx="71">
                  <c:v>-61557916</c:v>
                </c:pt>
                <c:pt idx="72">
                  <c:v>185804421</c:v>
                </c:pt>
                <c:pt idx="73">
                  <c:v>190228636</c:v>
                </c:pt>
                <c:pt idx="74">
                  <c:v>202461529</c:v>
                </c:pt>
                <c:pt idx="75">
                  <c:v>94834733</c:v>
                </c:pt>
                <c:pt idx="76">
                  <c:v>184261839</c:v>
                </c:pt>
                <c:pt idx="77">
                  <c:v>173332019</c:v>
                </c:pt>
                <c:pt idx="78">
                  <c:v>160022250</c:v>
                </c:pt>
                <c:pt idx="79">
                  <c:v>404546189</c:v>
                </c:pt>
                <c:pt idx="80">
                  <c:v>146053116</c:v>
                </c:pt>
                <c:pt idx="81">
                  <c:v>136614641</c:v>
                </c:pt>
                <c:pt idx="82">
                  <c:v>88466571</c:v>
                </c:pt>
                <c:pt idx="83">
                  <c:v>195387671</c:v>
                </c:pt>
                <c:pt idx="84">
                  <c:v>95622758</c:v>
                </c:pt>
                <c:pt idx="85">
                  <c:v>106578042</c:v>
                </c:pt>
                <c:pt idx="86">
                  <c:v>111180079</c:v>
                </c:pt>
                <c:pt idx="87">
                  <c:v>199508843</c:v>
                </c:pt>
                <c:pt idx="88">
                  <c:v>88610922</c:v>
                </c:pt>
                <c:pt idx="89">
                  <c:v>80316524</c:v>
                </c:pt>
                <c:pt idx="90">
                  <c:v>79352813</c:v>
                </c:pt>
                <c:pt idx="91">
                  <c:v>98551433</c:v>
                </c:pt>
                <c:pt idx="92">
                  <c:v>98818030</c:v>
                </c:pt>
                <c:pt idx="93">
                  <c:v>89337937</c:v>
                </c:pt>
                <c:pt idx="94">
                  <c:v>92690998</c:v>
                </c:pt>
                <c:pt idx="95">
                  <c:v>89042587</c:v>
                </c:pt>
                <c:pt idx="96">
                  <c:v>72621077</c:v>
                </c:pt>
                <c:pt idx="97">
                  <c:v>76492679</c:v>
                </c:pt>
                <c:pt idx="98">
                  <c:v>76105676</c:v>
                </c:pt>
                <c:pt idx="99">
                  <c:v>60526024</c:v>
                </c:pt>
                <c:pt idx="100">
                  <c:v>70515384</c:v>
                </c:pt>
                <c:pt idx="101">
                  <c:v>97652534</c:v>
                </c:pt>
                <c:pt idx="102">
                  <c:v>94778721</c:v>
                </c:pt>
                <c:pt idx="103">
                  <c:v>135897215</c:v>
                </c:pt>
                <c:pt idx="104">
                  <c:v>160966028</c:v>
                </c:pt>
                <c:pt idx="105">
                  <c:v>171002547</c:v>
                </c:pt>
                <c:pt idx="106">
                  <c:v>161120436</c:v>
                </c:pt>
                <c:pt idx="107">
                  <c:v>78131938</c:v>
                </c:pt>
                <c:pt idx="108">
                  <c:v>61141882</c:v>
                </c:pt>
                <c:pt idx="109">
                  <c:v>45270356</c:v>
                </c:pt>
                <c:pt idx="110">
                  <c:v>29993361</c:v>
                </c:pt>
                <c:pt idx="111">
                  <c:v>-1145476</c:v>
                </c:pt>
                <c:pt idx="112">
                  <c:v>786268</c:v>
                </c:pt>
                <c:pt idx="113">
                  <c:v>9360185</c:v>
                </c:pt>
                <c:pt idx="114">
                  <c:v>27133344</c:v>
                </c:pt>
                <c:pt idx="115">
                  <c:v>125884134</c:v>
                </c:pt>
                <c:pt idx="116">
                  <c:v>110986422</c:v>
                </c:pt>
                <c:pt idx="117">
                  <c:v>105949574</c:v>
                </c:pt>
                <c:pt idx="118">
                  <c:v>113855927</c:v>
                </c:pt>
                <c:pt idx="119">
                  <c:v>145869968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8823705"/>
        <c:axId val="426327726"/>
      </c:lineChart>
      <c:catAx>
        <c:axId val="4188237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6327726"/>
        <c:crosses val="autoZero"/>
        <c:auto val="1"/>
        <c:lblAlgn val="ctr"/>
        <c:lblOffset val="100"/>
        <c:noMultiLvlLbl val="0"/>
      </c:catAx>
      <c:valAx>
        <c:axId val="42632772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88237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8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Tycoon计算.xlsx]Ukerewe!数据透视表1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Ukerewe!$AB$3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Ukerewe!$AA$4:$AA$112</c:f>
              <c:strCache>
                <c:ptCount val="10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</c:strCache>
            </c:strRef>
          </c:cat>
          <c:val>
            <c:numRef>
              <c:f>Ukerewe!$AB$4:$AB$112</c:f>
              <c:numCache>
                <c:formatCode>General</c:formatCode>
                <c:ptCount val="10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-111995356</c:v>
                </c:pt>
                <c:pt idx="7">
                  <c:v>-131828606</c:v>
                </c:pt>
                <c:pt idx="8">
                  <c:v>-237942732</c:v>
                </c:pt>
                <c:pt idx="9">
                  <c:v>-208377563</c:v>
                </c:pt>
                <c:pt idx="10">
                  <c:v>-173431459</c:v>
                </c:pt>
                <c:pt idx="11">
                  <c:v>-114156781</c:v>
                </c:pt>
                <c:pt idx="12">
                  <c:v>-163238387</c:v>
                </c:pt>
                <c:pt idx="13">
                  <c:v>-150508362</c:v>
                </c:pt>
                <c:pt idx="14">
                  <c:v>-251573045</c:v>
                </c:pt>
                <c:pt idx="15">
                  <c:v>-136305581</c:v>
                </c:pt>
                <c:pt idx="16">
                  <c:v>-203670621</c:v>
                </c:pt>
                <c:pt idx="17">
                  <c:v>-105972232</c:v>
                </c:pt>
                <c:pt idx="18">
                  <c:v>-206110940</c:v>
                </c:pt>
                <c:pt idx="19">
                  <c:v>-111632060</c:v>
                </c:pt>
                <c:pt idx="20">
                  <c:v>-106459073</c:v>
                </c:pt>
                <c:pt idx="21">
                  <c:v>-104893355</c:v>
                </c:pt>
                <c:pt idx="22">
                  <c:v>-109550144</c:v>
                </c:pt>
                <c:pt idx="23">
                  <c:v>-208881527</c:v>
                </c:pt>
                <c:pt idx="24">
                  <c:v>-115293150</c:v>
                </c:pt>
                <c:pt idx="25">
                  <c:v>-211313284</c:v>
                </c:pt>
                <c:pt idx="26">
                  <c:v>-198271338</c:v>
                </c:pt>
                <c:pt idx="27">
                  <c:v>-123549868</c:v>
                </c:pt>
                <c:pt idx="28">
                  <c:v>-135506820</c:v>
                </c:pt>
                <c:pt idx="29">
                  <c:v>-117103513</c:v>
                </c:pt>
                <c:pt idx="30">
                  <c:v>-107074351</c:v>
                </c:pt>
                <c:pt idx="31">
                  <c:v>-187930256</c:v>
                </c:pt>
                <c:pt idx="32">
                  <c:v>-136019349</c:v>
                </c:pt>
                <c:pt idx="33">
                  <c:v>-104004075</c:v>
                </c:pt>
                <c:pt idx="34">
                  <c:v>-118943232</c:v>
                </c:pt>
                <c:pt idx="35">
                  <c:v>-106839494</c:v>
                </c:pt>
                <c:pt idx="36">
                  <c:v>-128916125</c:v>
                </c:pt>
                <c:pt idx="37">
                  <c:v>-232871271</c:v>
                </c:pt>
                <c:pt idx="38">
                  <c:v>-173427788</c:v>
                </c:pt>
                <c:pt idx="39">
                  <c:v>-135149642</c:v>
                </c:pt>
                <c:pt idx="40">
                  <c:v>-227279944</c:v>
                </c:pt>
                <c:pt idx="41">
                  <c:v>-108018675</c:v>
                </c:pt>
                <c:pt idx="42">
                  <c:v>-196392475</c:v>
                </c:pt>
                <c:pt idx="43">
                  <c:v>-153275278</c:v>
                </c:pt>
                <c:pt idx="44">
                  <c:v>-128565061</c:v>
                </c:pt>
                <c:pt idx="45">
                  <c:v>-120387851</c:v>
                </c:pt>
                <c:pt idx="46">
                  <c:v>-166235270</c:v>
                </c:pt>
                <c:pt idx="47">
                  <c:v>-195450599</c:v>
                </c:pt>
                <c:pt idx="48">
                  <c:v>-149279028</c:v>
                </c:pt>
                <c:pt idx="49">
                  <c:v>-88410497</c:v>
                </c:pt>
                <c:pt idx="50">
                  <c:v>-131111800</c:v>
                </c:pt>
                <c:pt idx="51">
                  <c:v>-179326144</c:v>
                </c:pt>
                <c:pt idx="52">
                  <c:v>-108763615</c:v>
                </c:pt>
                <c:pt idx="53">
                  <c:v>-208932903</c:v>
                </c:pt>
                <c:pt idx="54">
                  <c:v>-117191583</c:v>
                </c:pt>
                <c:pt idx="55">
                  <c:v>-108731810</c:v>
                </c:pt>
                <c:pt idx="56">
                  <c:v>-109813135</c:v>
                </c:pt>
                <c:pt idx="57">
                  <c:v>-143550700</c:v>
                </c:pt>
                <c:pt idx="58">
                  <c:v>-244052703</c:v>
                </c:pt>
                <c:pt idx="59">
                  <c:v>-112483420</c:v>
                </c:pt>
                <c:pt idx="60">
                  <c:v>-209051556</c:v>
                </c:pt>
                <c:pt idx="61">
                  <c:v>-110677950</c:v>
                </c:pt>
                <c:pt idx="62">
                  <c:v>-163145422</c:v>
                </c:pt>
                <c:pt idx="63">
                  <c:v>-197864007</c:v>
                </c:pt>
                <c:pt idx="64">
                  <c:v>-119452090</c:v>
                </c:pt>
                <c:pt idx="65">
                  <c:v>-112214312</c:v>
                </c:pt>
                <c:pt idx="66">
                  <c:v>-131017612</c:v>
                </c:pt>
                <c:pt idx="67">
                  <c:v>-182902832</c:v>
                </c:pt>
                <c:pt idx="68">
                  <c:v>-108026015</c:v>
                </c:pt>
                <c:pt idx="69">
                  <c:v>-91869757</c:v>
                </c:pt>
                <c:pt idx="70">
                  <c:v>-128291060</c:v>
                </c:pt>
                <c:pt idx="71">
                  <c:v>-123285654</c:v>
                </c:pt>
                <c:pt idx="72">
                  <c:v>-225694654</c:v>
                </c:pt>
                <c:pt idx="73">
                  <c:v>-167615060</c:v>
                </c:pt>
                <c:pt idx="74">
                  <c:v>-162301402</c:v>
                </c:pt>
                <c:pt idx="75">
                  <c:v>-138964857</c:v>
                </c:pt>
                <c:pt idx="76">
                  <c:v>-213908952</c:v>
                </c:pt>
                <c:pt idx="77">
                  <c:v>-132294652</c:v>
                </c:pt>
                <c:pt idx="78">
                  <c:v>-90463057</c:v>
                </c:pt>
                <c:pt idx="79">
                  <c:v>-111077942</c:v>
                </c:pt>
                <c:pt idx="80">
                  <c:v>-114340264</c:v>
                </c:pt>
                <c:pt idx="81">
                  <c:v>-201903072</c:v>
                </c:pt>
                <c:pt idx="82">
                  <c:v>-181516927</c:v>
                </c:pt>
                <c:pt idx="83">
                  <c:v>-132222481</c:v>
                </c:pt>
                <c:pt idx="84">
                  <c:v>-200080477</c:v>
                </c:pt>
                <c:pt idx="85">
                  <c:v>-112741518</c:v>
                </c:pt>
                <c:pt idx="86">
                  <c:v>-121125452</c:v>
                </c:pt>
                <c:pt idx="87">
                  <c:v>-181630687</c:v>
                </c:pt>
                <c:pt idx="88">
                  <c:v>-131223113</c:v>
                </c:pt>
                <c:pt idx="89">
                  <c:v>-221654366</c:v>
                </c:pt>
                <c:pt idx="90">
                  <c:v>-133099529</c:v>
                </c:pt>
                <c:pt idx="91">
                  <c:v>-234847991</c:v>
                </c:pt>
                <c:pt idx="92">
                  <c:v>-174158050</c:v>
                </c:pt>
                <c:pt idx="93">
                  <c:v>-114945757</c:v>
                </c:pt>
                <c:pt idx="94">
                  <c:v>-184705798</c:v>
                </c:pt>
                <c:pt idx="95">
                  <c:v>-328313532</c:v>
                </c:pt>
                <c:pt idx="96">
                  <c:v>-109922001</c:v>
                </c:pt>
                <c:pt idx="97">
                  <c:v>-120063699</c:v>
                </c:pt>
                <c:pt idx="98">
                  <c:v>-119727314</c:v>
                </c:pt>
                <c:pt idx="99">
                  <c:v>-106293939</c:v>
                </c:pt>
                <c:pt idx="100">
                  <c:v>-209362253</c:v>
                </c:pt>
                <c:pt idx="101">
                  <c:v>-125222008</c:v>
                </c:pt>
                <c:pt idx="102">
                  <c:v>-114672978</c:v>
                </c:pt>
                <c:pt idx="103">
                  <c:v>-167655425</c:v>
                </c:pt>
                <c:pt idx="104">
                  <c:v>-106286599</c:v>
                </c:pt>
                <c:pt idx="105">
                  <c:v>-114236290</c:v>
                </c:pt>
                <c:pt idx="106">
                  <c:v>-198605276</c:v>
                </c:pt>
                <c:pt idx="107">
                  <c:v>-113417957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Ukerewe!$AC$3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Ukerewe!$AA$4:$AA$112</c:f>
              <c:strCache>
                <c:ptCount val="10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</c:strCache>
            </c:strRef>
          </c:cat>
          <c:val>
            <c:numRef>
              <c:f>Ukerewe!$AC$4:$AC$112</c:f>
              <c:numCache>
                <c:formatCode>General</c:formatCode>
                <c:ptCount val="108"/>
                <c:pt idx="1">
                  <c:v>-52392855</c:v>
                </c:pt>
                <c:pt idx="2">
                  <c:v>-111614935</c:v>
                </c:pt>
                <c:pt idx="3">
                  <c:v>-107383825</c:v>
                </c:pt>
                <c:pt idx="4">
                  <c:v>-105555115</c:v>
                </c:pt>
                <c:pt idx="5">
                  <c:v>-207353729</c:v>
                </c:pt>
                <c:pt idx="6">
                  <c:v>563853218</c:v>
                </c:pt>
                <c:pt idx="7">
                  <c:v>15378470</c:v>
                </c:pt>
                <c:pt idx="8">
                  <c:v>12920475</c:v>
                </c:pt>
                <c:pt idx="9">
                  <c:v>16890789</c:v>
                </c:pt>
                <c:pt idx="10">
                  <c:v>28136521</c:v>
                </c:pt>
                <c:pt idx="11">
                  <c:v>10555392</c:v>
                </c:pt>
                <c:pt idx="12">
                  <c:v>19592178</c:v>
                </c:pt>
                <c:pt idx="13">
                  <c:v>4321403</c:v>
                </c:pt>
                <c:pt idx="14">
                  <c:v>6818269</c:v>
                </c:pt>
                <c:pt idx="15">
                  <c:v>13424120</c:v>
                </c:pt>
                <c:pt idx="16">
                  <c:v>20971818</c:v>
                </c:pt>
                <c:pt idx="17">
                  <c:v>5982108</c:v>
                </c:pt>
                <c:pt idx="18">
                  <c:v>21873097</c:v>
                </c:pt>
                <c:pt idx="19">
                  <c:v>3876618</c:v>
                </c:pt>
                <c:pt idx="20">
                  <c:v>4394386</c:v>
                </c:pt>
                <c:pt idx="21">
                  <c:v>15024873</c:v>
                </c:pt>
                <c:pt idx="22">
                  <c:v>9334393</c:v>
                </c:pt>
                <c:pt idx="23">
                  <c:v>16729967</c:v>
                </c:pt>
                <c:pt idx="24">
                  <c:v>17110437</c:v>
                </c:pt>
                <c:pt idx="25">
                  <c:v>24788879</c:v>
                </c:pt>
                <c:pt idx="26">
                  <c:v>8217796</c:v>
                </c:pt>
                <c:pt idx="27">
                  <c:v>#N/A</c:v>
                </c:pt>
                <c:pt idx="28">
                  <c:v>#N/A</c:v>
                </c:pt>
                <c:pt idx="29">
                  <c:v>-117103513</c:v>
                </c:pt>
                <c:pt idx="30">
                  <c:v>#N/A</c:v>
                </c:pt>
                <c:pt idx="31">
                  <c:v>343667754</c:v>
                </c:pt>
                <c:pt idx="32">
                  <c:v>57847339</c:v>
                </c:pt>
                <c:pt idx="33">
                  <c:v>16189731</c:v>
                </c:pt>
                <c:pt idx="34">
                  <c:v>-1336602</c:v>
                </c:pt>
                <c:pt idx="35">
                  <c:v>8165688</c:v>
                </c:pt>
                <c:pt idx="36">
                  <c:v>-3429783</c:v>
                </c:pt>
                <c:pt idx="37">
                  <c:v>3931366</c:v>
                </c:pt>
                <c:pt idx="38">
                  <c:v>8552514</c:v>
                </c:pt>
                <c:pt idx="39">
                  <c:v>25140158</c:v>
                </c:pt>
                <c:pt idx="40">
                  <c:v>32145808</c:v>
                </c:pt>
                <c:pt idx="41">
                  <c:v>13064566</c:v>
                </c:pt>
                <c:pt idx="42">
                  <c:v>13539636</c:v>
                </c:pt>
                <c:pt idx="43">
                  <c:v>14711207</c:v>
                </c:pt>
                <c:pt idx="44">
                  <c:v>15032798</c:v>
                </c:pt>
                <c:pt idx="45">
                  <c:v>17060421</c:v>
                </c:pt>
                <c:pt idx="46">
                  <c:v>24996373</c:v>
                </c:pt>
                <c:pt idx="47">
                  <c:v>15103825</c:v>
                </c:pt>
                <c:pt idx="48">
                  <c:v>5515390</c:v>
                </c:pt>
                <c:pt idx="49">
                  <c:v>13884454</c:v>
                </c:pt>
                <c:pt idx="50">
                  <c:v>7694554</c:v>
                </c:pt>
                <c:pt idx="51">
                  <c:v>14003606</c:v>
                </c:pt>
                <c:pt idx="52">
                  <c:v>17262811</c:v>
                </c:pt>
                <c:pt idx="53">
                  <c:v>30413010</c:v>
                </c:pt>
                <c:pt idx="54">
                  <c:v>9645634</c:v>
                </c:pt>
                <c:pt idx="55">
                  <c:v>10126119</c:v>
                </c:pt>
                <c:pt idx="56">
                  <c:v>14633422</c:v>
                </c:pt>
                <c:pt idx="57">
                  <c:v>10370157</c:v>
                </c:pt>
                <c:pt idx="58">
                  <c:v>12074833</c:v>
                </c:pt>
                <c:pt idx="59">
                  <c:v>-112483420</c:v>
                </c:pt>
                <c:pt idx="60">
                  <c:v>35705523</c:v>
                </c:pt>
                <c:pt idx="61">
                  <c:v>6569336</c:v>
                </c:pt>
                <c:pt idx="62">
                  <c:v>16703432</c:v>
                </c:pt>
                <c:pt idx="63">
                  <c:v>-30999725</c:v>
                </c:pt>
                <c:pt idx="64">
                  <c:v>20125806</c:v>
                </c:pt>
                <c:pt idx="65">
                  <c:v>2603318</c:v>
                </c:pt>
                <c:pt idx="66">
                  <c:v>4214169</c:v>
                </c:pt>
                <c:pt idx="67">
                  <c:v>-925546</c:v>
                </c:pt>
                <c:pt idx="68">
                  <c:v>9237127</c:v>
                </c:pt>
                <c:pt idx="69">
                  <c:v>6425153</c:v>
                </c:pt>
                <c:pt idx="70">
                  <c:v>8385225</c:v>
                </c:pt>
                <c:pt idx="71">
                  <c:v>21569780</c:v>
                </c:pt>
                <c:pt idx="72">
                  <c:v>37086671</c:v>
                </c:pt>
                <c:pt idx="73">
                  <c:v>19493868</c:v>
                </c:pt>
                <c:pt idx="74">
                  <c:v>2675532</c:v>
                </c:pt>
                <c:pt idx="75">
                  <c:v>22605862</c:v>
                </c:pt>
                <c:pt idx="76">
                  <c:v>35987440</c:v>
                </c:pt>
                <c:pt idx="77">
                  <c:v>24131405</c:v>
                </c:pt>
                <c:pt idx="78">
                  <c:v>496987</c:v>
                </c:pt>
                <c:pt idx="79">
                  <c:v>6589585</c:v>
                </c:pt>
                <c:pt idx="80">
                  <c:v>12905090</c:v>
                </c:pt>
                <c:pt idx="81">
                  <c:v>13670466</c:v>
                </c:pt>
                <c:pt idx="82">
                  <c:v>16116652</c:v>
                </c:pt>
                <c:pt idx="83">
                  <c:v>17218860</c:v>
                </c:pt>
                <c:pt idx="84">
                  <c:v>20819598</c:v>
                </c:pt>
                <c:pt idx="85">
                  <c:v>3303620</c:v>
                </c:pt>
                <c:pt idx="86">
                  <c:v>15679697</c:v>
                </c:pt>
                <c:pt idx="87">
                  <c:v>25247904</c:v>
                </c:pt>
                <c:pt idx="88">
                  <c:v>6668400</c:v>
                </c:pt>
                <c:pt idx="89">
                  <c:v>9653665</c:v>
                </c:pt>
                <c:pt idx="90">
                  <c:v>21768017</c:v>
                </c:pt>
                <c:pt idx="91">
                  <c:v>22815247</c:v>
                </c:pt>
                <c:pt idx="92">
                  <c:v>732189</c:v>
                </c:pt>
                <c:pt idx="93">
                  <c:v>10051123</c:v>
                </c:pt>
                <c:pt idx="94">
                  <c:v>-7216</c:v>
                </c:pt>
                <c:pt idx="95">
                  <c:v>-37627300</c:v>
                </c:pt>
                <c:pt idx="96">
                  <c:v>93458530</c:v>
                </c:pt>
                <c:pt idx="97">
                  <c:v>4071635</c:v>
                </c:pt>
                <c:pt idx="98">
                  <c:v>10753058</c:v>
                </c:pt>
                <c:pt idx="99">
                  <c:v>-2910953</c:v>
                </c:pt>
                <c:pt idx="100">
                  <c:v>2245398</c:v>
                </c:pt>
                <c:pt idx="101">
                  <c:v>12824428</c:v>
                </c:pt>
                <c:pt idx="102">
                  <c:v>16538940</c:v>
                </c:pt>
                <c:pt idx="103">
                  <c:v>17526487</c:v>
                </c:pt>
                <c:pt idx="104">
                  <c:v>17510308</c:v>
                </c:pt>
                <c:pt idx="105">
                  <c:v>6411335</c:v>
                </c:pt>
                <c:pt idx="106">
                  <c:v>21252638</c:v>
                </c:pt>
                <c:pt idx="107">
                  <c:v>1740580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Ukerewe!$AD$3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Ukerewe!$AA$4:$AA$112</c:f>
              <c:strCache>
                <c:ptCount val="108"/>
                <c:pt idx="0">
                  <c:v>(空白)</c:v>
                </c:pt>
                <c:pt idx="1">
                  <c:v>2019/10/3</c:v>
                </c:pt>
                <c:pt idx="2">
                  <c:v>2019/10/4</c:v>
                </c:pt>
                <c:pt idx="3">
                  <c:v>2019/10/5</c:v>
                </c:pt>
                <c:pt idx="4">
                  <c:v>2019/10/6</c:v>
                </c:pt>
                <c:pt idx="5">
                  <c:v>2019/10/7</c:v>
                </c:pt>
                <c:pt idx="6">
                  <c:v>2019/10/8</c:v>
                </c:pt>
                <c:pt idx="7">
                  <c:v>2019/10/9</c:v>
                </c:pt>
                <c:pt idx="8">
                  <c:v>2019/10/10</c:v>
                </c:pt>
                <c:pt idx="9">
                  <c:v>2019/10/11</c:v>
                </c:pt>
                <c:pt idx="10">
                  <c:v>2019/10/12</c:v>
                </c:pt>
                <c:pt idx="11">
                  <c:v>2019/10/13</c:v>
                </c:pt>
                <c:pt idx="12">
                  <c:v>2019/10/14</c:v>
                </c:pt>
                <c:pt idx="13">
                  <c:v>2019/10/15</c:v>
                </c:pt>
                <c:pt idx="14">
                  <c:v>2019/10/16</c:v>
                </c:pt>
                <c:pt idx="15">
                  <c:v>2019/10/17</c:v>
                </c:pt>
                <c:pt idx="16">
                  <c:v>2019/10/18</c:v>
                </c:pt>
                <c:pt idx="17">
                  <c:v>2019/10/19</c:v>
                </c:pt>
                <c:pt idx="18">
                  <c:v>2019/10/20</c:v>
                </c:pt>
                <c:pt idx="19">
                  <c:v>2019/10/21</c:v>
                </c:pt>
                <c:pt idx="20">
                  <c:v>2019/10/22</c:v>
                </c:pt>
                <c:pt idx="21">
                  <c:v>2019/10/23</c:v>
                </c:pt>
                <c:pt idx="22">
                  <c:v>2019/10/24</c:v>
                </c:pt>
                <c:pt idx="23">
                  <c:v>2019/10/25</c:v>
                </c:pt>
                <c:pt idx="24">
                  <c:v>2019/10/26</c:v>
                </c:pt>
                <c:pt idx="25">
                  <c:v>2019/10/27</c:v>
                </c:pt>
                <c:pt idx="26">
                  <c:v>2019/10/28</c:v>
                </c:pt>
                <c:pt idx="27">
                  <c:v>2019/10/29</c:v>
                </c:pt>
                <c:pt idx="28">
                  <c:v>2019/10/30</c:v>
                </c:pt>
                <c:pt idx="29">
                  <c:v>2019/10/31</c:v>
                </c:pt>
                <c:pt idx="30">
                  <c:v>2019/11/1</c:v>
                </c:pt>
                <c:pt idx="31">
                  <c:v>2019/11/2</c:v>
                </c:pt>
                <c:pt idx="32">
                  <c:v>2019/11/3</c:v>
                </c:pt>
                <c:pt idx="33">
                  <c:v>2019/11/4</c:v>
                </c:pt>
                <c:pt idx="34">
                  <c:v>2019/11/5</c:v>
                </c:pt>
                <c:pt idx="35">
                  <c:v>2019/11/6</c:v>
                </c:pt>
                <c:pt idx="36">
                  <c:v>2019/11/7</c:v>
                </c:pt>
                <c:pt idx="37">
                  <c:v>2019/11/8</c:v>
                </c:pt>
                <c:pt idx="38">
                  <c:v>2019/11/9</c:v>
                </c:pt>
                <c:pt idx="39">
                  <c:v>2019/11/10</c:v>
                </c:pt>
                <c:pt idx="40">
                  <c:v>2019/11/11</c:v>
                </c:pt>
                <c:pt idx="41">
                  <c:v>2019/11/12</c:v>
                </c:pt>
                <c:pt idx="42">
                  <c:v>2019/11/13</c:v>
                </c:pt>
                <c:pt idx="43">
                  <c:v>2019/11/14</c:v>
                </c:pt>
                <c:pt idx="44">
                  <c:v>2019/11/15</c:v>
                </c:pt>
                <c:pt idx="45">
                  <c:v>2019/11/16</c:v>
                </c:pt>
                <c:pt idx="46">
                  <c:v>2019/11/17</c:v>
                </c:pt>
                <c:pt idx="47">
                  <c:v>2019/11/18</c:v>
                </c:pt>
                <c:pt idx="48">
                  <c:v>2019/11/19</c:v>
                </c:pt>
                <c:pt idx="49">
                  <c:v>2019/11/20</c:v>
                </c:pt>
                <c:pt idx="50">
                  <c:v>2019/11/21</c:v>
                </c:pt>
                <c:pt idx="51">
                  <c:v>2019/11/22</c:v>
                </c:pt>
                <c:pt idx="52">
                  <c:v>2019/11/23</c:v>
                </c:pt>
                <c:pt idx="53">
                  <c:v>2019/11/24</c:v>
                </c:pt>
                <c:pt idx="54">
                  <c:v>2019/11/25</c:v>
                </c:pt>
                <c:pt idx="55">
                  <c:v>2019/11/26</c:v>
                </c:pt>
                <c:pt idx="56">
                  <c:v>2019/11/27</c:v>
                </c:pt>
                <c:pt idx="57">
                  <c:v>2019/11/28</c:v>
                </c:pt>
                <c:pt idx="58">
                  <c:v>2019/11/29</c:v>
                </c:pt>
                <c:pt idx="59">
                  <c:v>2019/11/30</c:v>
                </c:pt>
                <c:pt idx="60">
                  <c:v>2019/12/1</c:v>
                </c:pt>
                <c:pt idx="61">
                  <c:v>2019/12/2</c:v>
                </c:pt>
                <c:pt idx="62">
                  <c:v>2019/12/3</c:v>
                </c:pt>
                <c:pt idx="63">
                  <c:v>2019/12/4</c:v>
                </c:pt>
                <c:pt idx="64">
                  <c:v>2019/12/5</c:v>
                </c:pt>
                <c:pt idx="65">
                  <c:v>2019/12/6</c:v>
                </c:pt>
                <c:pt idx="66">
                  <c:v>2019/12/7</c:v>
                </c:pt>
                <c:pt idx="67">
                  <c:v>2019/12/8</c:v>
                </c:pt>
                <c:pt idx="68">
                  <c:v>2019/12/9</c:v>
                </c:pt>
                <c:pt idx="69">
                  <c:v>2019/12/10</c:v>
                </c:pt>
                <c:pt idx="70">
                  <c:v>2019/12/11</c:v>
                </c:pt>
                <c:pt idx="71">
                  <c:v>2019/12/12</c:v>
                </c:pt>
                <c:pt idx="72">
                  <c:v>2019/12/13</c:v>
                </c:pt>
                <c:pt idx="73">
                  <c:v>2019/12/14</c:v>
                </c:pt>
                <c:pt idx="74">
                  <c:v>2019/12/15</c:v>
                </c:pt>
                <c:pt idx="75">
                  <c:v>2019/12/16</c:v>
                </c:pt>
                <c:pt idx="76">
                  <c:v>2019/12/17</c:v>
                </c:pt>
                <c:pt idx="77">
                  <c:v>2019/12/18</c:v>
                </c:pt>
                <c:pt idx="78">
                  <c:v>2019/12/19</c:v>
                </c:pt>
                <c:pt idx="79">
                  <c:v>2019/12/20</c:v>
                </c:pt>
                <c:pt idx="80">
                  <c:v>2019/12/21</c:v>
                </c:pt>
                <c:pt idx="81">
                  <c:v>2019/12/22</c:v>
                </c:pt>
                <c:pt idx="82">
                  <c:v>2019/12/23</c:v>
                </c:pt>
                <c:pt idx="83">
                  <c:v>2019/12/24</c:v>
                </c:pt>
                <c:pt idx="84">
                  <c:v>2019/12/25</c:v>
                </c:pt>
                <c:pt idx="85">
                  <c:v>2019/12/26</c:v>
                </c:pt>
                <c:pt idx="86">
                  <c:v>2019/12/27</c:v>
                </c:pt>
                <c:pt idx="87">
                  <c:v>2019/12/28</c:v>
                </c:pt>
                <c:pt idx="88">
                  <c:v>2019/12/29</c:v>
                </c:pt>
                <c:pt idx="89">
                  <c:v>2019/12/30</c:v>
                </c:pt>
                <c:pt idx="90">
                  <c:v>2019/12/31</c:v>
                </c:pt>
                <c:pt idx="91">
                  <c:v>2020/1/1</c:v>
                </c:pt>
                <c:pt idx="92">
                  <c:v>2020/1/2</c:v>
                </c:pt>
                <c:pt idx="93">
                  <c:v>2020/1/3</c:v>
                </c:pt>
                <c:pt idx="94">
                  <c:v>2020/1/4</c:v>
                </c:pt>
                <c:pt idx="95">
                  <c:v>2020/1/5</c:v>
                </c:pt>
                <c:pt idx="96">
                  <c:v>2020/1/6</c:v>
                </c:pt>
                <c:pt idx="97">
                  <c:v>2020/1/7</c:v>
                </c:pt>
                <c:pt idx="98">
                  <c:v>2020/1/8</c:v>
                </c:pt>
                <c:pt idx="99">
                  <c:v>2020/1/9</c:v>
                </c:pt>
                <c:pt idx="100">
                  <c:v>2020/1/10</c:v>
                </c:pt>
                <c:pt idx="101">
                  <c:v>2020/1/11</c:v>
                </c:pt>
                <c:pt idx="102">
                  <c:v>2020/1/12</c:v>
                </c:pt>
                <c:pt idx="103">
                  <c:v>2020/1/13</c:v>
                </c:pt>
                <c:pt idx="104">
                  <c:v>2020/1/14</c:v>
                </c:pt>
                <c:pt idx="105">
                  <c:v>2020/1/15</c:v>
                </c:pt>
                <c:pt idx="106">
                  <c:v>2020/1/16</c:v>
                </c:pt>
                <c:pt idx="107">
                  <c:v>2020/1/17</c:v>
                </c:pt>
              </c:strCache>
            </c:strRef>
          </c:cat>
          <c:val>
            <c:numRef>
              <c:f>Ukerewe!$AD$4:$AD$112</c:f>
              <c:numCache>
                <c:formatCode>General</c:formatCode>
                <c:ptCount val="108"/>
                <c:pt idx="1">
                  <c:v>-52392855</c:v>
                </c:pt>
                <c:pt idx="2">
                  <c:v>-164007790</c:v>
                </c:pt>
                <c:pt idx="3">
                  <c:v>-271391615</c:v>
                </c:pt>
                <c:pt idx="4">
                  <c:v>-376946730</c:v>
                </c:pt>
                <c:pt idx="5">
                  <c:v>-478745344</c:v>
                </c:pt>
                <c:pt idx="6">
                  <c:v>85107874</c:v>
                </c:pt>
                <c:pt idx="7">
                  <c:v>100486344</c:v>
                </c:pt>
                <c:pt idx="8">
                  <c:v>98028349</c:v>
                </c:pt>
                <c:pt idx="9">
                  <c:v>224497966</c:v>
                </c:pt>
                <c:pt idx="10">
                  <c:v>354951817</c:v>
                </c:pt>
                <c:pt idx="11">
                  <c:v>408111877</c:v>
                </c:pt>
                <c:pt idx="12">
                  <c:v>531691004</c:v>
                </c:pt>
                <c:pt idx="13">
                  <c:v>637811021</c:v>
                </c:pt>
                <c:pt idx="14">
                  <c:v>76454669</c:v>
                </c:pt>
                <c:pt idx="15">
                  <c:v>74960150</c:v>
                </c:pt>
                <c:pt idx="16">
                  <c:v>84506012</c:v>
                </c:pt>
                <c:pt idx="17">
                  <c:v>71139336</c:v>
                </c:pt>
                <c:pt idx="18">
                  <c:v>69255362</c:v>
                </c:pt>
                <c:pt idx="19">
                  <c:v>71563814</c:v>
                </c:pt>
                <c:pt idx="20">
                  <c:v>57934188</c:v>
                </c:pt>
                <c:pt idx="21">
                  <c:v>68637658</c:v>
                </c:pt>
                <c:pt idx="22">
                  <c:v>75475185</c:v>
                </c:pt>
                <c:pt idx="23">
                  <c:v>68986808</c:v>
                </c:pt>
                <c:pt idx="24">
                  <c:v>79009378</c:v>
                </c:pt>
                <c:pt idx="25">
                  <c:v>80705712</c:v>
                </c:pt>
                <c:pt idx="26">
                  <c:v>63231758</c:v>
                </c:pt>
                <c:pt idx="27">
                  <c:v>-35599337</c:v>
                </c:pt>
                <c:pt idx="28">
                  <c:v>-114782469</c:v>
                </c:pt>
                <c:pt idx="29">
                  <c:v>-246910855</c:v>
                </c:pt>
                <c:pt idx="30">
                  <c:v>77317810</c:v>
                </c:pt>
                <c:pt idx="31">
                  <c:v>80026932</c:v>
                </c:pt>
                <c:pt idx="32">
                  <c:v>69300330</c:v>
                </c:pt>
                <c:pt idx="33">
                  <c:v>77811619</c:v>
                </c:pt>
                <c:pt idx="34">
                  <c:v>112294385</c:v>
                </c:pt>
                <c:pt idx="35">
                  <c:v>181178147</c:v>
                </c:pt>
                <c:pt idx="36">
                  <c:v>252537110</c:v>
                </c:pt>
                <c:pt idx="37">
                  <c:v>377001772</c:v>
                </c:pt>
                <c:pt idx="38">
                  <c:v>85988887</c:v>
                </c:pt>
                <c:pt idx="39">
                  <c:v>59665541</c:v>
                </c:pt>
                <c:pt idx="40">
                  <c:v>60287356</c:v>
                </c:pt>
                <c:pt idx="41">
                  <c:v>57162191</c:v>
                </c:pt>
                <c:pt idx="42">
                  <c:v>58973863</c:v>
                </c:pt>
                <c:pt idx="43">
                  <c:v>64126714</c:v>
                </c:pt>
                <c:pt idx="44">
                  <c:v>82589295</c:v>
                </c:pt>
                <c:pt idx="45">
                  <c:v>88396578</c:v>
                </c:pt>
                <c:pt idx="46">
                  <c:v>103286358</c:v>
                </c:pt>
                <c:pt idx="47">
                  <c:v>77000524</c:v>
                </c:pt>
                <c:pt idx="48">
                  <c:v>75510264</c:v>
                </c:pt>
                <c:pt idx="49">
                  <c:v>73768583</c:v>
                </c:pt>
                <c:pt idx="50">
                  <c:v>78534610</c:v>
                </c:pt>
                <c:pt idx="51">
                  <c:v>74246849</c:v>
                </c:pt>
                <c:pt idx="52">
                  <c:v>72223658</c:v>
                </c:pt>
                <c:pt idx="53">
                  <c:v>76626985</c:v>
                </c:pt>
                <c:pt idx="54">
                  <c:v>70023118</c:v>
                </c:pt>
                <c:pt idx="55">
                  <c:v>83313759</c:v>
                </c:pt>
                <c:pt idx="56">
                  <c:v>90580213</c:v>
                </c:pt>
                <c:pt idx="57">
                  <c:v>89359216</c:v>
                </c:pt>
                <c:pt idx="58">
                  <c:v>84555205</c:v>
                </c:pt>
                <c:pt idx="59">
                  <c:v>-35423134</c:v>
                </c:pt>
                <c:pt idx="60">
                  <c:v>95502998</c:v>
                </c:pt>
                <c:pt idx="61">
                  <c:v>81341119</c:v>
                </c:pt>
                <c:pt idx="62">
                  <c:v>85924997</c:v>
                </c:pt>
                <c:pt idx="63">
                  <c:v>36131811</c:v>
                </c:pt>
                <c:pt idx="64">
                  <c:v>94405660</c:v>
                </c:pt>
                <c:pt idx="65">
                  <c:v>90798116</c:v>
                </c:pt>
                <c:pt idx="66">
                  <c:v>89125746</c:v>
                </c:pt>
                <c:pt idx="67">
                  <c:v>200651314</c:v>
                </c:pt>
                <c:pt idx="68">
                  <c:v>61699498</c:v>
                </c:pt>
                <c:pt idx="69">
                  <c:v>62307676</c:v>
                </c:pt>
                <c:pt idx="70">
                  <c:v>50762739</c:v>
                </c:pt>
                <c:pt idx="71">
                  <c:v>123262406</c:v>
                </c:pt>
                <c:pt idx="72">
                  <c:v>63564309</c:v>
                </c:pt>
                <c:pt idx="73">
                  <c:v>64937968</c:v>
                </c:pt>
                <c:pt idx="74">
                  <c:v>63604217</c:v>
                </c:pt>
                <c:pt idx="75">
                  <c:v>133918084</c:v>
                </c:pt>
                <c:pt idx="76">
                  <c:v>86576194</c:v>
                </c:pt>
                <c:pt idx="77">
                  <c:v>108415973</c:v>
                </c:pt>
                <c:pt idx="78">
                  <c:v>100378035</c:v>
                </c:pt>
                <c:pt idx="79">
                  <c:v>85397840</c:v>
                </c:pt>
                <c:pt idx="80">
                  <c:v>82786039</c:v>
                </c:pt>
                <c:pt idx="81">
                  <c:v>78713793</c:v>
                </c:pt>
                <c:pt idx="82">
                  <c:v>96227159</c:v>
                </c:pt>
                <c:pt idx="83">
                  <c:v>90840157</c:v>
                </c:pt>
                <c:pt idx="84">
                  <c:v>80992981</c:v>
                </c:pt>
                <c:pt idx="85">
                  <c:v>60165196</c:v>
                </c:pt>
                <c:pt idx="86">
                  <c:v>75535432</c:v>
                </c:pt>
                <c:pt idx="87">
                  <c:v>78326528</c:v>
                </c:pt>
                <c:pt idx="88">
                  <c:v>72089838</c:v>
                </c:pt>
                <c:pt idx="89">
                  <c:v>71425829</c:v>
                </c:pt>
                <c:pt idx="90">
                  <c:v>80792804</c:v>
                </c:pt>
                <c:pt idx="91">
                  <c:v>64554838</c:v>
                </c:pt>
                <c:pt idx="92">
                  <c:v>56104488</c:v>
                </c:pt>
                <c:pt idx="93">
                  <c:v>67452898</c:v>
                </c:pt>
                <c:pt idx="94">
                  <c:v>51765985</c:v>
                </c:pt>
                <c:pt idx="95">
                  <c:v>4577694</c:v>
                </c:pt>
                <c:pt idx="96">
                  <c:v>7477599</c:v>
                </c:pt>
                <c:pt idx="97">
                  <c:v>8563969</c:v>
                </c:pt>
                <c:pt idx="98">
                  <c:v>-1988186</c:v>
                </c:pt>
                <c:pt idx="99">
                  <c:v>-5946369</c:v>
                </c:pt>
                <c:pt idx="100">
                  <c:v>-474977</c:v>
                </c:pt>
                <c:pt idx="101">
                  <c:v>2298328</c:v>
                </c:pt>
                <c:pt idx="102">
                  <c:v>18844484</c:v>
                </c:pt>
                <c:pt idx="103">
                  <c:v>59966977</c:v>
                </c:pt>
                <c:pt idx="104">
                  <c:v>67908980</c:v>
                </c:pt>
                <c:pt idx="105">
                  <c:v>70248680</c:v>
                </c:pt>
                <c:pt idx="106">
                  <c:v>73874121</c:v>
                </c:pt>
                <c:pt idx="107">
                  <c:v>78525654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39584101"/>
        <c:axId val="258495586"/>
      </c:lineChart>
      <c:catAx>
        <c:axId val="33958410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8495586"/>
        <c:crosses val="autoZero"/>
        <c:auto val="1"/>
        <c:lblAlgn val="ctr"/>
        <c:lblOffset val="100"/>
        <c:noMultiLvlLbl val="0"/>
      </c:catAx>
      <c:valAx>
        <c:axId val="25849558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3958410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Tycoon计算.xlsx]丹戎乌班市!数据透视表1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丹戎乌班市!$AB$3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丹戎乌班市!$AA$4:$AA$102</c:f>
              <c:strCache>
                <c:ptCount val="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</c:strCache>
            </c:strRef>
          </c:cat>
          <c:val>
            <c:numRef>
              <c:f>丹戎乌班市!$AB$4:$AB$102</c:f>
              <c:numCache>
                <c:formatCode>General</c:formatCode>
                <c:ptCount val="9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-759340928</c:v>
                </c:pt>
                <c:pt idx="10">
                  <c:v>-724145424</c:v>
                </c:pt>
                <c:pt idx="11">
                  <c:v>-713495248</c:v>
                </c:pt>
                <c:pt idx="12">
                  <c:v>-745171202</c:v>
                </c:pt>
                <c:pt idx="13">
                  <c:v>-1420841682</c:v>
                </c:pt>
                <c:pt idx="14">
                  <c:v>-784244036</c:v>
                </c:pt>
                <c:pt idx="15">
                  <c:v>-1437382738</c:v>
                </c:pt>
                <c:pt idx="16">
                  <c:v>-1348661777</c:v>
                </c:pt>
                <c:pt idx="17">
                  <c:v>-840407074</c:v>
                </c:pt>
                <c:pt idx="18">
                  <c:v>-921731155</c:v>
                </c:pt>
                <c:pt idx="19">
                  <c:v>-796549982</c:v>
                </c:pt>
                <c:pt idx="20">
                  <c:v>-728338931</c:v>
                </c:pt>
                <c:pt idx="21">
                  <c:v>-1278337330</c:v>
                </c:pt>
                <c:pt idx="22">
                  <c:v>-925217424</c:v>
                </c:pt>
                <c:pt idx="23">
                  <c:v>-707446280</c:v>
                </c:pt>
                <c:pt idx="24">
                  <c:v>-809072260</c:v>
                </c:pt>
                <c:pt idx="25">
                  <c:v>-726733084</c:v>
                </c:pt>
                <c:pt idx="26">
                  <c:v>-876900570</c:v>
                </c:pt>
                <c:pt idx="27">
                  <c:v>-1584022353</c:v>
                </c:pt>
                <c:pt idx="28">
                  <c:v>-1179681753</c:v>
                </c:pt>
                <c:pt idx="29">
                  <c:v>-919301584</c:v>
                </c:pt>
                <c:pt idx="30">
                  <c:v>-1545981254</c:v>
                </c:pt>
                <c:pt idx="31">
                  <c:v>-734753998</c:v>
                </c:pt>
                <c:pt idx="32">
                  <c:v>-1335889886</c:v>
                </c:pt>
                <c:pt idx="33">
                  <c:v>-1042602336</c:v>
                </c:pt>
                <c:pt idx="34">
                  <c:v>-874512600</c:v>
                </c:pt>
                <c:pt idx="35">
                  <c:v>-818890390</c:v>
                </c:pt>
                <c:pt idx="36">
                  <c:v>-1130749186</c:v>
                </c:pt>
                <c:pt idx="37">
                  <c:v>-1329474819</c:v>
                </c:pt>
                <c:pt idx="38">
                  <c:v>-1015402784</c:v>
                </c:pt>
                <c:pt idx="39">
                  <c:v>-601377181</c:v>
                </c:pt>
                <c:pt idx="40">
                  <c:v>-891835778</c:v>
                </c:pt>
                <c:pt idx="41">
                  <c:v>-1219794644</c:v>
                </c:pt>
                <c:pt idx="42">
                  <c:v>-739829473</c:v>
                </c:pt>
                <c:pt idx="43">
                  <c:v>-1421191142</c:v>
                </c:pt>
                <c:pt idx="44">
                  <c:v>-797140732</c:v>
                </c:pt>
                <c:pt idx="45">
                  <c:v>-739604819</c:v>
                </c:pt>
                <c:pt idx="46">
                  <c:v>-746960098</c:v>
                </c:pt>
                <c:pt idx="47">
                  <c:v>-976446436</c:v>
                </c:pt>
                <c:pt idx="48">
                  <c:v>-1660071267</c:v>
                </c:pt>
                <c:pt idx="49">
                  <c:v>-765115321</c:v>
                </c:pt>
                <c:pt idx="50">
                  <c:v>-1421981584</c:v>
                </c:pt>
                <c:pt idx="51">
                  <c:v>-752842657</c:v>
                </c:pt>
                <c:pt idx="52">
                  <c:v>-1109731728</c:v>
                </c:pt>
                <c:pt idx="53">
                  <c:v>-1345891066</c:v>
                </c:pt>
                <c:pt idx="54">
                  <c:v>-812516925</c:v>
                </c:pt>
                <c:pt idx="55">
                  <c:v>-763301463</c:v>
                </c:pt>
                <c:pt idx="56">
                  <c:v>-891203423</c:v>
                </c:pt>
                <c:pt idx="57">
                  <c:v>-1244123640</c:v>
                </c:pt>
                <c:pt idx="58">
                  <c:v>-734803920</c:v>
                </c:pt>
                <c:pt idx="59">
                  <c:v>-624907414</c:v>
                </c:pt>
                <c:pt idx="60">
                  <c:v>-872640499</c:v>
                </c:pt>
                <c:pt idx="61">
                  <c:v>-838601537</c:v>
                </c:pt>
                <c:pt idx="62">
                  <c:v>-1535197950</c:v>
                </c:pt>
                <c:pt idx="63">
                  <c:v>-1140134653</c:v>
                </c:pt>
                <c:pt idx="64">
                  <c:v>-1103990617</c:v>
                </c:pt>
                <c:pt idx="65">
                  <c:v>-945253068</c:v>
                </c:pt>
                <c:pt idx="66">
                  <c:v>-1455030412</c:v>
                </c:pt>
                <c:pt idx="67">
                  <c:v>-899881653</c:v>
                </c:pt>
                <c:pt idx="68">
                  <c:v>-615338896</c:v>
                </c:pt>
                <c:pt idx="69">
                  <c:v>-755563444</c:v>
                </c:pt>
                <c:pt idx="70">
                  <c:v>-777754085</c:v>
                </c:pt>
                <c:pt idx="71">
                  <c:v>-1373365194</c:v>
                </c:pt>
                <c:pt idx="72">
                  <c:v>-1234704890</c:v>
                </c:pt>
                <c:pt idx="73">
                  <c:v>-899382426</c:v>
                </c:pt>
                <c:pt idx="74">
                  <c:v>-1360959403</c:v>
                </c:pt>
                <c:pt idx="75">
                  <c:v>-766879255</c:v>
                </c:pt>
                <c:pt idx="76">
                  <c:v>-823915943</c:v>
                </c:pt>
                <c:pt idx="77">
                  <c:v>-1235478693</c:v>
                </c:pt>
                <c:pt idx="78">
                  <c:v>-892592939</c:v>
                </c:pt>
                <c:pt idx="79">
                  <c:v>-1507715504</c:v>
                </c:pt>
                <c:pt idx="80">
                  <c:v>-905356510</c:v>
                </c:pt>
                <c:pt idx="81">
                  <c:v>-1597459880</c:v>
                </c:pt>
                <c:pt idx="82">
                  <c:v>-1184640741</c:v>
                </c:pt>
                <c:pt idx="83">
                  <c:v>-781872708</c:v>
                </c:pt>
                <c:pt idx="84">
                  <c:v>-1256380165</c:v>
                </c:pt>
                <c:pt idx="85">
                  <c:v>-2233209671</c:v>
                </c:pt>
                <c:pt idx="86">
                  <c:v>-747700618</c:v>
                </c:pt>
                <c:pt idx="87">
                  <c:v>-816677150</c:v>
                </c:pt>
                <c:pt idx="88">
                  <c:v>-814389026</c:v>
                </c:pt>
                <c:pt idx="89">
                  <c:v>-723022163</c:v>
                </c:pt>
                <c:pt idx="90">
                  <c:v>-1424103299</c:v>
                </c:pt>
                <c:pt idx="91">
                  <c:v>-851772810</c:v>
                </c:pt>
                <c:pt idx="92">
                  <c:v>-780017247</c:v>
                </c:pt>
                <c:pt idx="93">
                  <c:v>-1140409228</c:v>
                </c:pt>
                <c:pt idx="94">
                  <c:v>-722972241</c:v>
                </c:pt>
                <c:pt idx="95">
                  <c:v>-777046847</c:v>
                </c:pt>
                <c:pt idx="96">
                  <c:v>-1350933260</c:v>
                </c:pt>
                <c:pt idx="97">
                  <c:v>-771480465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丹戎乌班市!$AC$3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丹戎乌班市!$AA$4:$AA$102</c:f>
              <c:strCache>
                <c:ptCount val="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</c:strCache>
            </c:strRef>
          </c:cat>
          <c:val>
            <c:numRef>
              <c:f>丹戎乌班市!$AC$4:$AC$102</c:f>
              <c:numCache>
                <c:formatCode>General</c:formatCode>
                <c:ptCount val="98"/>
                <c:pt idx="1">
                  <c:v>-425191647</c:v>
                </c:pt>
                <c:pt idx="2">
                  <c:v>-1108042677</c:v>
                </c:pt>
                <c:pt idx="3">
                  <c:v>-1023773157</c:v>
                </c:pt>
                <c:pt idx="4">
                  <c:v>-1711225395</c:v>
                </c:pt>
                <c:pt idx="5">
                  <c:v>-927164409</c:v>
                </c:pt>
                <c:pt idx="6">
                  <c:v>-1385388244</c:v>
                </c:pt>
                <c:pt idx="7">
                  <c:v>-720825564</c:v>
                </c:pt>
                <c:pt idx="8">
                  <c:v>-1401979222</c:v>
                </c:pt>
                <c:pt idx="9">
                  <c:v>4620450806</c:v>
                </c:pt>
                <c:pt idx="10">
                  <c:v>79801596</c:v>
                </c:pt>
                <c:pt idx="11">
                  <c:v>23863424</c:v>
                </c:pt>
                <c:pt idx="12">
                  <c:v>26516625</c:v>
                </c:pt>
                <c:pt idx="13">
                  <c:v>118169784</c:v>
                </c:pt>
                <c:pt idx="14">
                  <c:v>82014013</c:v>
                </c:pt>
                <c:pt idx="15">
                  <c:v>87171334</c:v>
                </c:pt>
                <c:pt idx="16">
                  <c:v>38052201</c:v>
                </c:pt>
                <c:pt idx="17">
                  <c:v>#N/A</c:v>
                </c:pt>
                <c:pt idx="18">
                  <c:v>#N/A</c:v>
                </c:pt>
                <c:pt idx="19">
                  <c:v>-796549982</c:v>
                </c:pt>
                <c:pt idx="20">
                  <c:v>#N/A</c:v>
                </c:pt>
                <c:pt idx="21">
                  <c:v>2264902212</c:v>
                </c:pt>
                <c:pt idx="22">
                  <c:v>349087245</c:v>
                </c:pt>
                <c:pt idx="23">
                  <c:v>89169186</c:v>
                </c:pt>
                <c:pt idx="24">
                  <c:v>82581693</c:v>
                </c:pt>
                <c:pt idx="25">
                  <c:v>115971911</c:v>
                </c:pt>
                <c:pt idx="26">
                  <c:v>30019529</c:v>
                </c:pt>
                <c:pt idx="27">
                  <c:v>40274753</c:v>
                </c:pt>
                <c:pt idx="28">
                  <c:v>46952742</c:v>
                </c:pt>
                <c:pt idx="29">
                  <c:v>-16321939</c:v>
                </c:pt>
                <c:pt idx="30">
                  <c:v>66455647</c:v>
                </c:pt>
                <c:pt idx="31">
                  <c:v>27705492</c:v>
                </c:pt>
                <c:pt idx="32">
                  <c:v>96257737</c:v>
                </c:pt>
                <c:pt idx="33">
                  <c:v>36623199</c:v>
                </c:pt>
                <c:pt idx="34">
                  <c:v>10181544</c:v>
                </c:pt>
                <c:pt idx="35">
                  <c:v>52390003</c:v>
                </c:pt>
                <c:pt idx="36">
                  <c:v>71345701</c:v>
                </c:pt>
                <c:pt idx="37">
                  <c:v>45955322</c:v>
                </c:pt>
                <c:pt idx="38">
                  <c:v>132567797</c:v>
                </c:pt>
                <c:pt idx="39">
                  <c:v>16820185</c:v>
                </c:pt>
                <c:pt idx="40">
                  <c:v>140022106</c:v>
                </c:pt>
                <c:pt idx="41">
                  <c:v>128364402</c:v>
                </c:pt>
                <c:pt idx="42">
                  <c:v>55556416</c:v>
                </c:pt>
                <c:pt idx="43">
                  <c:v>82183378</c:v>
                </c:pt>
                <c:pt idx="44">
                  <c:v>79074994</c:v>
                </c:pt>
                <c:pt idx="45">
                  <c:v>68322164</c:v>
                </c:pt>
                <c:pt idx="46">
                  <c:v>66669207</c:v>
                </c:pt>
                <c:pt idx="47">
                  <c:v>124628021</c:v>
                </c:pt>
                <c:pt idx="48">
                  <c:v>231648821</c:v>
                </c:pt>
                <c:pt idx="49">
                  <c:v>-765115321</c:v>
                </c:pt>
                <c:pt idx="50">
                  <c:v>119311296</c:v>
                </c:pt>
                <c:pt idx="51">
                  <c:v>13540559</c:v>
                </c:pt>
                <c:pt idx="52">
                  <c:v>63084934</c:v>
                </c:pt>
                <c:pt idx="53">
                  <c:v>-294666386</c:v>
                </c:pt>
                <c:pt idx="54">
                  <c:v>71973191</c:v>
                </c:pt>
                <c:pt idx="55">
                  <c:v>44167818</c:v>
                </c:pt>
                <c:pt idx="56">
                  <c:v>63116524</c:v>
                </c:pt>
                <c:pt idx="57">
                  <c:v>13202435</c:v>
                </c:pt>
                <c:pt idx="58">
                  <c:v>98506274</c:v>
                </c:pt>
                <c:pt idx="59">
                  <c:v>109227310</c:v>
                </c:pt>
                <c:pt idx="60">
                  <c:v>125936823</c:v>
                </c:pt>
                <c:pt idx="61">
                  <c:v>84970882</c:v>
                </c:pt>
                <c:pt idx="62">
                  <c:v>198413874</c:v>
                </c:pt>
                <c:pt idx="63">
                  <c:v>110404434</c:v>
                </c:pt>
                <c:pt idx="64">
                  <c:v>109132221</c:v>
                </c:pt>
                <c:pt idx="65">
                  <c:v>40336039</c:v>
                </c:pt>
                <c:pt idx="66">
                  <c:v>106185637</c:v>
                </c:pt>
                <c:pt idx="67">
                  <c:v>97501861</c:v>
                </c:pt>
                <c:pt idx="68">
                  <c:v>51902411</c:v>
                </c:pt>
                <c:pt idx="69">
                  <c:v>19453530</c:v>
                </c:pt>
                <c:pt idx="70">
                  <c:v>16135517</c:v>
                </c:pt>
                <c:pt idx="71">
                  <c:v>102225985</c:v>
                </c:pt>
                <c:pt idx="72">
                  <c:v>150609157</c:v>
                </c:pt>
                <c:pt idx="73">
                  <c:v>30280581</c:v>
                </c:pt>
                <c:pt idx="74">
                  <c:v>57861765</c:v>
                </c:pt>
                <c:pt idx="75">
                  <c:v>41425157</c:v>
                </c:pt>
                <c:pt idx="76">
                  <c:v>82371209</c:v>
                </c:pt>
                <c:pt idx="77">
                  <c:v>71371675</c:v>
                </c:pt>
                <c:pt idx="78">
                  <c:v>130333496</c:v>
                </c:pt>
                <c:pt idx="79">
                  <c:v>143310782</c:v>
                </c:pt>
                <c:pt idx="80">
                  <c:v>123312551</c:v>
                </c:pt>
                <c:pt idx="81">
                  <c:v>103679519</c:v>
                </c:pt>
                <c:pt idx="82">
                  <c:v>-18424398</c:v>
                </c:pt>
                <c:pt idx="83">
                  <c:v>65408290</c:v>
                </c:pt>
                <c:pt idx="84">
                  <c:v>-24217680</c:v>
                </c:pt>
                <c:pt idx="85">
                  <c:v>-274458836</c:v>
                </c:pt>
                <c:pt idx="86">
                  <c:v>646454475</c:v>
                </c:pt>
                <c:pt idx="87">
                  <c:v>48648114</c:v>
                </c:pt>
                <c:pt idx="88">
                  <c:v>104635107</c:v>
                </c:pt>
                <c:pt idx="89">
                  <c:v>41706184</c:v>
                </c:pt>
                <c:pt idx="90">
                  <c:v>64996585</c:v>
                </c:pt>
                <c:pt idx="91">
                  <c:v>91973960</c:v>
                </c:pt>
                <c:pt idx="92">
                  <c:v>88444778</c:v>
                </c:pt>
                <c:pt idx="93">
                  <c:v>138953622</c:v>
                </c:pt>
                <c:pt idx="94">
                  <c:v>69933413</c:v>
                </c:pt>
                <c:pt idx="95">
                  <c:v>112582141</c:v>
                </c:pt>
                <c:pt idx="96">
                  <c:v>159820093</c:v>
                </c:pt>
                <c:pt idx="97">
                  <c:v>21900863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丹戎乌班市!$AD$3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丹戎乌班市!$AA$4:$AA$102</c:f>
              <c:strCache>
                <c:ptCount val="98"/>
                <c:pt idx="0">
                  <c:v>(空白)</c:v>
                </c:pt>
                <c:pt idx="1">
                  <c:v>2019/10/13</c:v>
                </c:pt>
                <c:pt idx="2">
                  <c:v>2019/10/14</c:v>
                </c:pt>
                <c:pt idx="3">
                  <c:v>2019/10/15</c:v>
                </c:pt>
                <c:pt idx="4">
                  <c:v>2019/10/16</c:v>
                </c:pt>
                <c:pt idx="5">
                  <c:v>2019/10/17</c:v>
                </c:pt>
                <c:pt idx="6">
                  <c:v>2019/10/18</c:v>
                </c:pt>
                <c:pt idx="7">
                  <c:v>2019/10/19</c:v>
                </c:pt>
                <c:pt idx="8">
                  <c:v>2019/10/20</c:v>
                </c:pt>
                <c:pt idx="9">
                  <c:v>2019/10/21</c:v>
                </c:pt>
                <c:pt idx="10">
                  <c:v>2019/10/22</c:v>
                </c:pt>
                <c:pt idx="11">
                  <c:v>2019/10/23</c:v>
                </c:pt>
                <c:pt idx="12">
                  <c:v>2019/10/24</c:v>
                </c:pt>
                <c:pt idx="13">
                  <c:v>2019/10/25</c:v>
                </c:pt>
                <c:pt idx="14">
                  <c:v>2019/10/26</c:v>
                </c:pt>
                <c:pt idx="15">
                  <c:v>2019/10/27</c:v>
                </c:pt>
                <c:pt idx="16">
                  <c:v>2019/10/28</c:v>
                </c:pt>
                <c:pt idx="17">
                  <c:v>2019/10/29</c:v>
                </c:pt>
                <c:pt idx="18">
                  <c:v>2019/10/30</c:v>
                </c:pt>
                <c:pt idx="19">
                  <c:v>2019/10/31</c:v>
                </c:pt>
                <c:pt idx="20">
                  <c:v>2019/11/1</c:v>
                </c:pt>
                <c:pt idx="21">
                  <c:v>2019/11/2</c:v>
                </c:pt>
                <c:pt idx="22">
                  <c:v>2019/11/3</c:v>
                </c:pt>
                <c:pt idx="23">
                  <c:v>2019/11/4</c:v>
                </c:pt>
                <c:pt idx="24">
                  <c:v>2019/11/5</c:v>
                </c:pt>
                <c:pt idx="25">
                  <c:v>2019/11/6</c:v>
                </c:pt>
                <c:pt idx="26">
                  <c:v>2019/11/7</c:v>
                </c:pt>
                <c:pt idx="27">
                  <c:v>2019/11/8</c:v>
                </c:pt>
                <c:pt idx="28">
                  <c:v>2019/11/9</c:v>
                </c:pt>
                <c:pt idx="29">
                  <c:v>2019/11/10</c:v>
                </c:pt>
                <c:pt idx="30">
                  <c:v>2019/11/11</c:v>
                </c:pt>
                <c:pt idx="31">
                  <c:v>2019/11/12</c:v>
                </c:pt>
                <c:pt idx="32">
                  <c:v>2019/11/13</c:v>
                </c:pt>
                <c:pt idx="33">
                  <c:v>2019/11/14</c:v>
                </c:pt>
                <c:pt idx="34">
                  <c:v>2019/11/15</c:v>
                </c:pt>
                <c:pt idx="35">
                  <c:v>2019/11/16</c:v>
                </c:pt>
                <c:pt idx="36">
                  <c:v>2019/11/17</c:v>
                </c:pt>
                <c:pt idx="37">
                  <c:v>2019/11/18</c:v>
                </c:pt>
                <c:pt idx="38">
                  <c:v>2019/11/19</c:v>
                </c:pt>
                <c:pt idx="39">
                  <c:v>2019/11/20</c:v>
                </c:pt>
                <c:pt idx="40">
                  <c:v>2019/11/21</c:v>
                </c:pt>
                <c:pt idx="41">
                  <c:v>2019/11/22</c:v>
                </c:pt>
                <c:pt idx="42">
                  <c:v>2019/11/23</c:v>
                </c:pt>
                <c:pt idx="43">
                  <c:v>2019/11/24</c:v>
                </c:pt>
                <c:pt idx="44">
                  <c:v>2019/11/25</c:v>
                </c:pt>
                <c:pt idx="45">
                  <c:v>2019/11/26</c:v>
                </c:pt>
                <c:pt idx="46">
                  <c:v>2019/11/27</c:v>
                </c:pt>
                <c:pt idx="47">
                  <c:v>2019/11/28</c:v>
                </c:pt>
                <c:pt idx="48">
                  <c:v>2019/11/29</c:v>
                </c:pt>
                <c:pt idx="49">
                  <c:v>2019/11/30</c:v>
                </c:pt>
                <c:pt idx="50">
                  <c:v>2019/12/1</c:v>
                </c:pt>
                <c:pt idx="51">
                  <c:v>2019/12/2</c:v>
                </c:pt>
                <c:pt idx="52">
                  <c:v>2019/12/3</c:v>
                </c:pt>
                <c:pt idx="53">
                  <c:v>2019/12/4</c:v>
                </c:pt>
                <c:pt idx="54">
                  <c:v>2019/12/5</c:v>
                </c:pt>
                <c:pt idx="55">
                  <c:v>2019/12/6</c:v>
                </c:pt>
                <c:pt idx="56">
                  <c:v>2019/12/7</c:v>
                </c:pt>
                <c:pt idx="57">
                  <c:v>2019/12/8</c:v>
                </c:pt>
                <c:pt idx="58">
                  <c:v>2019/12/9</c:v>
                </c:pt>
                <c:pt idx="59">
                  <c:v>2019/12/10</c:v>
                </c:pt>
                <c:pt idx="60">
                  <c:v>2019/12/11</c:v>
                </c:pt>
                <c:pt idx="61">
                  <c:v>2019/12/12</c:v>
                </c:pt>
                <c:pt idx="62">
                  <c:v>2019/12/13</c:v>
                </c:pt>
                <c:pt idx="63">
                  <c:v>2019/12/14</c:v>
                </c:pt>
                <c:pt idx="64">
                  <c:v>2019/12/15</c:v>
                </c:pt>
                <c:pt idx="65">
                  <c:v>2019/12/16</c:v>
                </c:pt>
                <c:pt idx="66">
                  <c:v>2019/12/17</c:v>
                </c:pt>
                <c:pt idx="67">
                  <c:v>2019/12/18</c:v>
                </c:pt>
                <c:pt idx="68">
                  <c:v>2019/12/19</c:v>
                </c:pt>
                <c:pt idx="69">
                  <c:v>2019/12/20</c:v>
                </c:pt>
                <c:pt idx="70">
                  <c:v>2019/12/21</c:v>
                </c:pt>
                <c:pt idx="71">
                  <c:v>2019/12/22</c:v>
                </c:pt>
                <c:pt idx="72">
                  <c:v>2019/12/23</c:v>
                </c:pt>
                <c:pt idx="73">
                  <c:v>2019/12/24</c:v>
                </c:pt>
                <c:pt idx="74">
                  <c:v>2019/12/25</c:v>
                </c:pt>
                <c:pt idx="75">
                  <c:v>2019/12/26</c:v>
                </c:pt>
                <c:pt idx="76">
                  <c:v>2019/12/27</c:v>
                </c:pt>
                <c:pt idx="77">
                  <c:v>2019/12/28</c:v>
                </c:pt>
                <c:pt idx="78">
                  <c:v>2019/12/29</c:v>
                </c:pt>
                <c:pt idx="79">
                  <c:v>2019/12/30</c:v>
                </c:pt>
                <c:pt idx="80">
                  <c:v>2019/12/31</c:v>
                </c:pt>
                <c:pt idx="81">
                  <c:v>2020/1/1</c:v>
                </c:pt>
                <c:pt idx="82">
                  <c:v>2020/1/2</c:v>
                </c:pt>
                <c:pt idx="83">
                  <c:v>2020/1/3</c:v>
                </c:pt>
                <c:pt idx="84">
                  <c:v>2020/1/4</c:v>
                </c:pt>
                <c:pt idx="85">
                  <c:v>2020/1/5</c:v>
                </c:pt>
                <c:pt idx="86">
                  <c:v>2020/1/6</c:v>
                </c:pt>
                <c:pt idx="87">
                  <c:v>2020/1/7</c:v>
                </c:pt>
                <c:pt idx="88">
                  <c:v>2020/1/8</c:v>
                </c:pt>
                <c:pt idx="89">
                  <c:v>2020/1/9</c:v>
                </c:pt>
                <c:pt idx="90">
                  <c:v>2020/1/10</c:v>
                </c:pt>
                <c:pt idx="91">
                  <c:v>2020/1/11</c:v>
                </c:pt>
                <c:pt idx="92">
                  <c:v>2020/1/12</c:v>
                </c:pt>
                <c:pt idx="93">
                  <c:v>2020/1/13</c:v>
                </c:pt>
                <c:pt idx="94">
                  <c:v>2020/1/14</c:v>
                </c:pt>
                <c:pt idx="95">
                  <c:v>2020/1/15</c:v>
                </c:pt>
                <c:pt idx="96">
                  <c:v>2020/1/16</c:v>
                </c:pt>
                <c:pt idx="97">
                  <c:v>2020/1/17</c:v>
                </c:pt>
              </c:strCache>
            </c:strRef>
          </c:cat>
          <c:val>
            <c:numRef>
              <c:f>丹戎乌班市!$AD$4:$AD$102</c:f>
              <c:numCache>
                <c:formatCode>General</c:formatCode>
                <c:ptCount val="98"/>
                <c:pt idx="1">
                  <c:v>-425191647</c:v>
                </c:pt>
                <c:pt idx="2">
                  <c:v>-1108042677</c:v>
                </c:pt>
                <c:pt idx="3">
                  <c:v>-2131815834</c:v>
                </c:pt>
                <c:pt idx="4">
                  <c:v>-2819268072</c:v>
                </c:pt>
                <c:pt idx="5">
                  <c:v>-3516621646</c:v>
                </c:pt>
                <c:pt idx="6">
                  <c:v>-4204656316</c:v>
                </c:pt>
                <c:pt idx="7">
                  <c:v>-4925481880</c:v>
                </c:pt>
                <c:pt idx="8">
                  <c:v>-5606635538</c:v>
                </c:pt>
                <c:pt idx="9">
                  <c:v>-560993085</c:v>
                </c:pt>
                <c:pt idx="10">
                  <c:v>201659541</c:v>
                </c:pt>
                <c:pt idx="11">
                  <c:v>1249296122</c:v>
                </c:pt>
                <c:pt idx="12">
                  <c:v>1963264985</c:v>
                </c:pt>
                <c:pt idx="13">
                  <c:v>2752271718</c:v>
                </c:pt>
                <c:pt idx="14">
                  <c:v>3522320401</c:v>
                </c:pt>
                <c:pt idx="15">
                  <c:v>4248303286</c:v>
                </c:pt>
                <c:pt idx="16">
                  <c:v>5196139834</c:v>
                </c:pt>
                <c:pt idx="17">
                  <c:v>-322752938</c:v>
                </c:pt>
                <c:pt idx="18">
                  <c:v>-911275181</c:v>
                </c:pt>
                <c:pt idx="19">
                  <c:v>-1731688587</c:v>
                </c:pt>
                <c:pt idx="20">
                  <c:v>457219671</c:v>
                </c:pt>
                <c:pt idx="21">
                  <c:v>415043841</c:v>
                </c:pt>
                <c:pt idx="22">
                  <c:v>357168696</c:v>
                </c:pt>
                <c:pt idx="23">
                  <c:v>441180561</c:v>
                </c:pt>
                <c:pt idx="24">
                  <c:v>742510822</c:v>
                </c:pt>
                <c:pt idx="25">
                  <c:v>1271493241</c:v>
                </c:pt>
                <c:pt idx="26">
                  <c:v>1810233417</c:v>
                </c:pt>
                <c:pt idx="27">
                  <c:v>2617038623</c:v>
                </c:pt>
                <c:pt idx="28">
                  <c:v>713782306</c:v>
                </c:pt>
                <c:pt idx="29">
                  <c:v>372511990</c:v>
                </c:pt>
                <c:pt idx="30">
                  <c:v>431150708</c:v>
                </c:pt>
                <c:pt idx="31">
                  <c:v>369687014</c:v>
                </c:pt>
                <c:pt idx="32">
                  <c:v>355657566</c:v>
                </c:pt>
                <c:pt idx="33">
                  <c:v>260453790</c:v>
                </c:pt>
                <c:pt idx="34">
                  <c:v>240615805</c:v>
                </c:pt>
                <c:pt idx="35">
                  <c:v>266236053</c:v>
                </c:pt>
                <c:pt idx="36">
                  <c:v>269536575</c:v>
                </c:pt>
                <c:pt idx="37">
                  <c:v>308950948</c:v>
                </c:pt>
                <c:pt idx="38">
                  <c:v>358741159</c:v>
                </c:pt>
                <c:pt idx="39">
                  <c:v>286719198</c:v>
                </c:pt>
                <c:pt idx="40">
                  <c:v>375504839</c:v>
                </c:pt>
                <c:pt idx="41">
                  <c:v>410421801</c:v>
                </c:pt>
                <c:pt idx="42">
                  <c:v>451268862</c:v>
                </c:pt>
                <c:pt idx="43">
                  <c:v>429413011</c:v>
                </c:pt>
                <c:pt idx="44">
                  <c:v>485625117</c:v>
                </c:pt>
                <c:pt idx="45">
                  <c:v>558337979</c:v>
                </c:pt>
                <c:pt idx="46">
                  <c:v>492603746</c:v>
                </c:pt>
                <c:pt idx="47">
                  <c:v>576889655</c:v>
                </c:pt>
                <c:pt idx="48">
                  <c:v>575849749</c:v>
                </c:pt>
                <c:pt idx="49">
                  <c:v>-209569268</c:v>
                </c:pt>
                <c:pt idx="50">
                  <c:v>619300933</c:v>
                </c:pt>
                <c:pt idx="51">
                  <c:v>552722456</c:v>
                </c:pt>
                <c:pt idx="52">
                  <c:v>528276856</c:v>
                </c:pt>
                <c:pt idx="53">
                  <c:v>136667854</c:v>
                </c:pt>
                <c:pt idx="54">
                  <c:v>488237746</c:v>
                </c:pt>
                <c:pt idx="55">
                  <c:v>432325960</c:v>
                </c:pt>
                <c:pt idx="56">
                  <c:v>353555767</c:v>
                </c:pt>
                <c:pt idx="57">
                  <c:v>1103622916</c:v>
                </c:pt>
                <c:pt idx="58">
                  <c:v>317702573</c:v>
                </c:pt>
                <c:pt idx="59">
                  <c:v>412049964</c:v>
                </c:pt>
                <c:pt idx="60">
                  <c:v>486222908</c:v>
                </c:pt>
                <c:pt idx="61">
                  <c:v>917624055</c:v>
                </c:pt>
                <c:pt idx="62">
                  <c:v>588115174</c:v>
                </c:pt>
                <c:pt idx="63">
                  <c:v>540908798</c:v>
                </c:pt>
                <c:pt idx="64">
                  <c:v>624828970</c:v>
                </c:pt>
                <c:pt idx="65">
                  <c:v>998212468</c:v>
                </c:pt>
                <c:pt idx="66">
                  <c:v>611547776</c:v>
                </c:pt>
                <c:pt idx="67">
                  <c:v>639005077</c:v>
                </c:pt>
                <c:pt idx="68">
                  <c:v>563136004</c:v>
                </c:pt>
                <c:pt idx="69">
                  <c:v>497618652</c:v>
                </c:pt>
                <c:pt idx="70">
                  <c:v>400311177</c:v>
                </c:pt>
                <c:pt idx="71">
                  <c:v>462475276</c:v>
                </c:pt>
                <c:pt idx="72">
                  <c:v>441788113</c:v>
                </c:pt>
                <c:pt idx="73">
                  <c:v>431732655</c:v>
                </c:pt>
                <c:pt idx="74">
                  <c:v>390071007</c:v>
                </c:pt>
                <c:pt idx="75">
                  <c:v>333994303</c:v>
                </c:pt>
                <c:pt idx="76">
                  <c:v>362775059</c:v>
                </c:pt>
                <c:pt idx="77">
                  <c:v>334010037</c:v>
                </c:pt>
                <c:pt idx="78">
                  <c:v>448208016</c:v>
                </c:pt>
                <c:pt idx="79">
                  <c:v>355025145</c:v>
                </c:pt>
                <c:pt idx="80">
                  <c:v>437281930</c:v>
                </c:pt>
                <c:pt idx="81">
                  <c:v>383975083</c:v>
                </c:pt>
                <c:pt idx="82">
                  <c:v>339771227</c:v>
                </c:pt>
                <c:pt idx="83">
                  <c:v>384978900</c:v>
                </c:pt>
                <c:pt idx="84">
                  <c:v>278390011</c:v>
                </c:pt>
                <c:pt idx="85">
                  <c:v>39148389</c:v>
                </c:pt>
                <c:pt idx="86">
                  <c:v>-21010049</c:v>
                </c:pt>
                <c:pt idx="87">
                  <c:v>14660779</c:v>
                </c:pt>
                <c:pt idx="88">
                  <c:v>-6413537</c:v>
                </c:pt>
                <c:pt idx="89">
                  <c:v>54925679</c:v>
                </c:pt>
                <c:pt idx="90">
                  <c:v>77007446</c:v>
                </c:pt>
                <c:pt idx="91">
                  <c:v>103573116</c:v>
                </c:pt>
                <c:pt idx="92">
                  <c:v>216235574</c:v>
                </c:pt>
                <c:pt idx="93">
                  <c:v>518109242</c:v>
                </c:pt>
                <c:pt idx="94">
                  <c:v>517867597</c:v>
                </c:pt>
                <c:pt idx="95">
                  <c:v>581781624</c:v>
                </c:pt>
                <c:pt idx="96">
                  <c:v>526801341</c:v>
                </c:pt>
                <c:pt idx="97">
                  <c:v>506996020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77139205"/>
        <c:axId val="95708680"/>
      </c:lineChart>
      <c:catAx>
        <c:axId val="47713920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708680"/>
        <c:crosses val="autoZero"/>
        <c:auto val="1"/>
        <c:lblAlgn val="ctr"/>
        <c:lblOffset val="100"/>
        <c:noMultiLvlLbl val="0"/>
      </c:catAx>
      <c:valAx>
        <c:axId val="957086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7713920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Tycoon计算.xlsx]霍马利格岛!数据透视表2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霍马利格岛!$AB$3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霍马利格岛!$AA$4:$AA$80</c:f>
              <c:strCache>
                <c:ptCount val="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</c:strCache>
            </c:strRef>
          </c:cat>
          <c:val>
            <c:numRef>
              <c:f>霍马利格岛!$AB$4:$AB$80</c:f>
              <c:numCache>
                <c:formatCode>General</c:formatCode>
                <c:ptCount val="7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-854365114</c:v>
                </c:pt>
                <c:pt idx="10">
                  <c:v>-1553350657</c:v>
                </c:pt>
                <c:pt idx="11">
                  <c:v>-1212318622</c:v>
                </c:pt>
                <c:pt idx="12">
                  <c:v>-1016875117</c:v>
                </c:pt>
                <c:pt idx="13">
                  <c:v>-952198129</c:v>
                </c:pt>
                <c:pt idx="14">
                  <c:v>-1314824635</c:v>
                </c:pt>
                <c:pt idx="15">
                  <c:v>-1545900953</c:v>
                </c:pt>
                <c:pt idx="16">
                  <c:v>-1180710587</c:v>
                </c:pt>
                <c:pt idx="17">
                  <c:v>-699275792</c:v>
                </c:pt>
                <c:pt idx="18">
                  <c:v>-1037018346</c:v>
                </c:pt>
                <c:pt idx="19">
                  <c:v>-1418365865</c:v>
                </c:pt>
                <c:pt idx="20">
                  <c:v>-860257154</c:v>
                </c:pt>
                <c:pt idx="21">
                  <c:v>-1652538164</c:v>
                </c:pt>
                <c:pt idx="22">
                  <c:v>-926917504</c:v>
                </c:pt>
                <c:pt idx="23">
                  <c:v>-860005604</c:v>
                </c:pt>
                <c:pt idx="24">
                  <c:v>-868558253</c:v>
                </c:pt>
                <c:pt idx="25">
                  <c:v>-1135402833</c:v>
                </c:pt>
                <c:pt idx="26">
                  <c:v>-794912595</c:v>
                </c:pt>
                <c:pt idx="27">
                  <c:v>-889668978</c:v>
                </c:pt>
                <c:pt idx="28">
                  <c:v>-1653466959</c:v>
                </c:pt>
                <c:pt idx="29">
                  <c:v>-875398438</c:v>
                </c:pt>
                <c:pt idx="30">
                  <c:v>-1290385731</c:v>
                </c:pt>
                <c:pt idx="31">
                  <c:v>-1564989613</c:v>
                </c:pt>
                <c:pt idx="32">
                  <c:v>-944796798</c:v>
                </c:pt>
                <c:pt idx="33">
                  <c:v>-887550165</c:v>
                </c:pt>
                <c:pt idx="34">
                  <c:v>-1036273376</c:v>
                </c:pt>
                <c:pt idx="35">
                  <c:v>-1446655396</c:v>
                </c:pt>
                <c:pt idx="36">
                  <c:v>-854423164</c:v>
                </c:pt>
                <c:pt idx="37">
                  <c:v>-726636528</c:v>
                </c:pt>
                <c:pt idx="38">
                  <c:v>-1014707929</c:v>
                </c:pt>
                <c:pt idx="39">
                  <c:v>-975118067</c:v>
                </c:pt>
                <c:pt idx="40">
                  <c:v>-1785113897</c:v>
                </c:pt>
                <c:pt idx="41">
                  <c:v>-1325737970</c:v>
                </c:pt>
                <c:pt idx="42">
                  <c:v>-1283710021</c:v>
                </c:pt>
                <c:pt idx="43">
                  <c:v>-1099131474</c:v>
                </c:pt>
                <c:pt idx="44">
                  <c:v>-1691895828</c:v>
                </c:pt>
                <c:pt idx="45">
                  <c:v>-1046374016</c:v>
                </c:pt>
                <c:pt idx="46">
                  <c:v>-715510345</c:v>
                </c:pt>
                <c:pt idx="47">
                  <c:v>-878562144</c:v>
                </c:pt>
                <c:pt idx="48">
                  <c:v>-904365215</c:v>
                </c:pt>
                <c:pt idx="49">
                  <c:v>-1596936272</c:v>
                </c:pt>
                <c:pt idx="50">
                  <c:v>-1435693686</c:v>
                </c:pt>
                <c:pt idx="51">
                  <c:v>-1045793518</c:v>
                </c:pt>
                <c:pt idx="52">
                  <c:v>-1582510933</c:v>
                </c:pt>
                <c:pt idx="53">
                  <c:v>-891720064</c:v>
                </c:pt>
                <c:pt idx="54">
                  <c:v>-958041794</c:v>
                </c:pt>
                <c:pt idx="55">
                  <c:v>-1436603131</c:v>
                </c:pt>
                <c:pt idx="56">
                  <c:v>-1037898766</c:v>
                </c:pt>
                <c:pt idx="57">
                  <c:v>-1753157562</c:v>
                </c:pt>
                <c:pt idx="58">
                  <c:v>-1052740128</c:v>
                </c:pt>
                <c:pt idx="59">
                  <c:v>-1857511489</c:v>
                </c:pt>
                <c:pt idx="60">
                  <c:v>-1377489235</c:v>
                </c:pt>
                <c:pt idx="61">
                  <c:v>-909154311</c:v>
                </c:pt>
                <c:pt idx="62">
                  <c:v>-1460907169</c:v>
                </c:pt>
                <c:pt idx="63">
                  <c:v>-2596755432</c:v>
                </c:pt>
                <c:pt idx="64">
                  <c:v>-869419324</c:v>
                </c:pt>
                <c:pt idx="65">
                  <c:v>-949624594</c:v>
                </c:pt>
                <c:pt idx="66">
                  <c:v>-946963985</c:v>
                </c:pt>
                <c:pt idx="67">
                  <c:v>-840723446</c:v>
                </c:pt>
                <c:pt idx="68">
                  <c:v>-1655934069</c:v>
                </c:pt>
                <c:pt idx="69">
                  <c:v>-990433500</c:v>
                </c:pt>
                <c:pt idx="70">
                  <c:v>-906996799</c:v>
                </c:pt>
                <c:pt idx="71">
                  <c:v>-1326057242</c:v>
                </c:pt>
                <c:pt idx="72">
                  <c:v>-840665396</c:v>
                </c:pt>
                <c:pt idx="73">
                  <c:v>-903542845</c:v>
                </c:pt>
                <c:pt idx="74">
                  <c:v>-1570852627</c:v>
                </c:pt>
                <c:pt idx="75">
                  <c:v>-897070309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霍马利格岛!$AC$3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霍马利格岛!$AA$4:$AA$80</c:f>
              <c:strCache>
                <c:ptCount val="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</c:strCache>
            </c:strRef>
          </c:cat>
          <c:val>
            <c:numRef>
              <c:f>霍马利格岛!$AC$4:$AC$80</c:f>
              <c:numCache>
                <c:formatCode>General</c:formatCode>
                <c:ptCount val="76"/>
                <c:pt idx="1">
                  <c:v>-768664477</c:v>
                </c:pt>
                <c:pt idx="2">
                  <c:v>-940781697</c:v>
                </c:pt>
                <c:pt idx="3">
                  <c:v>-845038470</c:v>
                </c:pt>
                <c:pt idx="4">
                  <c:v>-1019651825</c:v>
                </c:pt>
                <c:pt idx="5">
                  <c:v>-1841876781</c:v>
                </c:pt>
                <c:pt idx="6">
                  <c:v>-1371713294</c:v>
                </c:pt>
                <c:pt idx="7">
                  <c:v>-1068955331</c:v>
                </c:pt>
                <c:pt idx="8">
                  <c:v>-1797652622</c:v>
                </c:pt>
                <c:pt idx="9">
                  <c:v>5262876392</c:v>
                </c:pt>
                <c:pt idx="10">
                  <c:v>5349760282</c:v>
                </c:pt>
                <c:pt idx="11">
                  <c:v>57455972</c:v>
                </c:pt>
                <c:pt idx="12">
                  <c:v>30529420</c:v>
                </c:pt>
                <c:pt idx="13">
                  <c:v>92718409</c:v>
                </c:pt>
                <c:pt idx="14">
                  <c:v>163166975</c:v>
                </c:pt>
                <c:pt idx="15">
                  <c:v>185901915</c:v>
                </c:pt>
                <c:pt idx="16">
                  <c:v>89655336</c:v>
                </c:pt>
                <c:pt idx="17">
                  <c:v>13718452</c:v>
                </c:pt>
                <c:pt idx="18">
                  <c:v>115674094</c:v>
                </c:pt>
                <c:pt idx="19">
                  <c:v>197863043</c:v>
                </c:pt>
                <c:pt idx="20">
                  <c:v>127521560</c:v>
                </c:pt>
                <c:pt idx="21">
                  <c:v>215188786</c:v>
                </c:pt>
                <c:pt idx="22">
                  <c:v>18672294</c:v>
                </c:pt>
                <c:pt idx="23">
                  <c:v>64685853</c:v>
                </c:pt>
                <c:pt idx="24">
                  <c:v>138469176</c:v>
                </c:pt>
                <c:pt idx="25">
                  <c:v>197053966</c:v>
                </c:pt>
                <c:pt idx="26">
                  <c:v>-912537</c:v>
                </c:pt>
                <c:pt idx="27">
                  <c:v>-889668978</c:v>
                </c:pt>
                <c:pt idx="28">
                  <c:v>305763643</c:v>
                </c:pt>
                <c:pt idx="29">
                  <c:v>69986562</c:v>
                </c:pt>
                <c:pt idx="30">
                  <c:v>-9615319</c:v>
                </c:pt>
                <c:pt idx="31">
                  <c:v>-409152635</c:v>
                </c:pt>
                <c:pt idx="32">
                  <c:v>25523033</c:v>
                </c:pt>
                <c:pt idx="33">
                  <c:v>116413481</c:v>
                </c:pt>
                <c:pt idx="34">
                  <c:v>172071996</c:v>
                </c:pt>
                <c:pt idx="35">
                  <c:v>206947028</c:v>
                </c:pt>
                <c:pt idx="36">
                  <c:v>11705299</c:v>
                </c:pt>
                <c:pt idx="37">
                  <c:v>73855173</c:v>
                </c:pt>
                <c:pt idx="38">
                  <c:v>164219070</c:v>
                </c:pt>
                <c:pt idx="39">
                  <c:v>-23549682</c:v>
                </c:pt>
                <c:pt idx="40">
                  <c:v>91411010</c:v>
                </c:pt>
                <c:pt idx="41">
                  <c:v>131187583</c:v>
                </c:pt>
                <c:pt idx="42">
                  <c:v>93926410</c:v>
                </c:pt>
                <c:pt idx="43">
                  <c:v>124156391</c:v>
                </c:pt>
                <c:pt idx="44">
                  <c:v>230885286</c:v>
                </c:pt>
                <c:pt idx="45">
                  <c:v>116635777</c:v>
                </c:pt>
                <c:pt idx="46">
                  <c:v>84217043</c:v>
                </c:pt>
                <c:pt idx="47">
                  <c:v>55061037</c:v>
                </c:pt>
                <c:pt idx="48">
                  <c:v>127111584</c:v>
                </c:pt>
                <c:pt idx="49">
                  <c:v>151260137</c:v>
                </c:pt>
                <c:pt idx="50">
                  <c:v>136261588</c:v>
                </c:pt>
                <c:pt idx="51">
                  <c:v>111547512</c:v>
                </c:pt>
                <c:pt idx="52">
                  <c:v>125492790</c:v>
                </c:pt>
                <c:pt idx="53">
                  <c:v>88353014</c:v>
                </c:pt>
                <c:pt idx="54">
                  <c:v>168397160</c:v>
                </c:pt>
                <c:pt idx="55">
                  <c:v>234904583</c:v>
                </c:pt>
                <c:pt idx="56">
                  <c:v>176059936</c:v>
                </c:pt>
                <c:pt idx="57">
                  <c:v>169550480</c:v>
                </c:pt>
                <c:pt idx="58">
                  <c:v>181591398</c:v>
                </c:pt>
                <c:pt idx="59">
                  <c:v>269862268</c:v>
                </c:pt>
                <c:pt idx="60">
                  <c:v>153686330</c:v>
                </c:pt>
                <c:pt idx="61">
                  <c:v>147247123</c:v>
                </c:pt>
                <c:pt idx="62">
                  <c:v>-20165740</c:v>
                </c:pt>
                <c:pt idx="63">
                  <c:v>-228073846</c:v>
                </c:pt>
                <c:pt idx="64">
                  <c:v>782777226</c:v>
                </c:pt>
                <c:pt idx="65">
                  <c:v>-10823514</c:v>
                </c:pt>
                <c:pt idx="66">
                  <c:v>76357504</c:v>
                </c:pt>
                <c:pt idx="67">
                  <c:v>145786068</c:v>
                </c:pt>
                <c:pt idx="68">
                  <c:v>244115214</c:v>
                </c:pt>
                <c:pt idx="69">
                  <c:v>128722349</c:v>
                </c:pt>
                <c:pt idx="70">
                  <c:v>114311391</c:v>
                </c:pt>
                <c:pt idx="71">
                  <c:v>230900508</c:v>
                </c:pt>
                <c:pt idx="72">
                  <c:v>121868328</c:v>
                </c:pt>
                <c:pt idx="73">
                  <c:v>133320935</c:v>
                </c:pt>
                <c:pt idx="74">
                  <c:v>145497530</c:v>
                </c:pt>
                <c:pt idx="75">
                  <c:v>120900313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霍马利格岛!$AD$3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霍马利格岛!$AA$4:$AA$80</c:f>
              <c:strCache>
                <c:ptCount val="76"/>
                <c:pt idx="0">
                  <c:v>(空白)</c:v>
                </c:pt>
                <c:pt idx="1">
                  <c:v>2019/11/4</c:v>
                </c:pt>
                <c:pt idx="2">
                  <c:v>2019/11/5</c:v>
                </c:pt>
                <c:pt idx="3">
                  <c:v>2019/11/6</c:v>
                </c:pt>
                <c:pt idx="4">
                  <c:v>2019/11/7</c:v>
                </c:pt>
                <c:pt idx="5">
                  <c:v>2019/11/8</c:v>
                </c:pt>
                <c:pt idx="6">
                  <c:v>2019/11/9</c:v>
                </c:pt>
                <c:pt idx="7">
                  <c:v>2019/11/10</c:v>
                </c:pt>
                <c:pt idx="8">
                  <c:v>2019/11/11</c:v>
                </c:pt>
                <c:pt idx="9">
                  <c:v>2019/11/12</c:v>
                </c:pt>
                <c:pt idx="10">
                  <c:v>2019/11/13</c:v>
                </c:pt>
                <c:pt idx="11">
                  <c:v>2019/11/14</c:v>
                </c:pt>
                <c:pt idx="12">
                  <c:v>2019/11/15</c:v>
                </c:pt>
                <c:pt idx="13">
                  <c:v>2019/11/16</c:v>
                </c:pt>
                <c:pt idx="14">
                  <c:v>2019/11/17</c:v>
                </c:pt>
                <c:pt idx="15">
                  <c:v>2019/11/18</c:v>
                </c:pt>
                <c:pt idx="16">
                  <c:v>2019/11/19</c:v>
                </c:pt>
                <c:pt idx="17">
                  <c:v>2019/11/20</c:v>
                </c:pt>
                <c:pt idx="18">
                  <c:v>2019/11/21</c:v>
                </c:pt>
                <c:pt idx="19">
                  <c:v>2019/11/22</c:v>
                </c:pt>
                <c:pt idx="20">
                  <c:v>2019/11/23</c:v>
                </c:pt>
                <c:pt idx="21">
                  <c:v>2019/11/24</c:v>
                </c:pt>
                <c:pt idx="22">
                  <c:v>2019/11/25</c:v>
                </c:pt>
                <c:pt idx="23">
                  <c:v>2019/11/26</c:v>
                </c:pt>
                <c:pt idx="24">
                  <c:v>2019/11/27</c:v>
                </c:pt>
                <c:pt idx="25">
                  <c:v>2019/11/28</c:v>
                </c:pt>
                <c:pt idx="26">
                  <c:v>2019/11/29</c:v>
                </c:pt>
                <c:pt idx="27">
                  <c:v>2019/11/30</c:v>
                </c:pt>
                <c:pt idx="28">
                  <c:v>2019/12/1</c:v>
                </c:pt>
                <c:pt idx="29">
                  <c:v>2019/12/2</c:v>
                </c:pt>
                <c:pt idx="30">
                  <c:v>2019/12/3</c:v>
                </c:pt>
                <c:pt idx="31">
                  <c:v>2019/12/4</c:v>
                </c:pt>
                <c:pt idx="32">
                  <c:v>2019/12/5</c:v>
                </c:pt>
                <c:pt idx="33">
                  <c:v>2019/12/6</c:v>
                </c:pt>
                <c:pt idx="34">
                  <c:v>2019/12/7</c:v>
                </c:pt>
                <c:pt idx="35">
                  <c:v>2019/12/8</c:v>
                </c:pt>
                <c:pt idx="36">
                  <c:v>2019/12/9</c:v>
                </c:pt>
                <c:pt idx="37">
                  <c:v>2019/12/10</c:v>
                </c:pt>
                <c:pt idx="38">
                  <c:v>2019/12/11</c:v>
                </c:pt>
                <c:pt idx="39">
                  <c:v>2019/12/12</c:v>
                </c:pt>
                <c:pt idx="40">
                  <c:v>2019/12/13</c:v>
                </c:pt>
                <c:pt idx="41">
                  <c:v>2019/12/14</c:v>
                </c:pt>
                <c:pt idx="42">
                  <c:v>2019/12/15</c:v>
                </c:pt>
                <c:pt idx="43">
                  <c:v>2019/12/16</c:v>
                </c:pt>
                <c:pt idx="44">
                  <c:v>2019/12/17</c:v>
                </c:pt>
                <c:pt idx="45">
                  <c:v>2019/12/18</c:v>
                </c:pt>
                <c:pt idx="46">
                  <c:v>2019/12/19</c:v>
                </c:pt>
                <c:pt idx="47">
                  <c:v>2019/12/20</c:v>
                </c:pt>
                <c:pt idx="48">
                  <c:v>2019/12/21</c:v>
                </c:pt>
                <c:pt idx="49">
                  <c:v>2019/12/22</c:v>
                </c:pt>
                <c:pt idx="50">
                  <c:v>2019/12/23</c:v>
                </c:pt>
                <c:pt idx="51">
                  <c:v>2019/12/24</c:v>
                </c:pt>
                <c:pt idx="52">
                  <c:v>2019/12/25</c:v>
                </c:pt>
                <c:pt idx="53">
                  <c:v>2019/12/26</c:v>
                </c:pt>
                <c:pt idx="54">
                  <c:v>2019/12/27</c:v>
                </c:pt>
                <c:pt idx="55">
                  <c:v>2019/12/28</c:v>
                </c:pt>
                <c:pt idx="56">
                  <c:v>2019/12/29</c:v>
                </c:pt>
                <c:pt idx="57">
                  <c:v>2019/12/30</c:v>
                </c:pt>
                <c:pt idx="58">
                  <c:v>2019/12/31</c:v>
                </c:pt>
                <c:pt idx="59">
                  <c:v>2020/1/1</c:v>
                </c:pt>
                <c:pt idx="60">
                  <c:v>2020/1/2</c:v>
                </c:pt>
                <c:pt idx="61">
                  <c:v>2020/1/3</c:v>
                </c:pt>
                <c:pt idx="62">
                  <c:v>2020/1/4</c:v>
                </c:pt>
                <c:pt idx="63">
                  <c:v>2020/1/5</c:v>
                </c:pt>
                <c:pt idx="64">
                  <c:v>2020/1/6</c:v>
                </c:pt>
                <c:pt idx="65">
                  <c:v>2020/1/7</c:v>
                </c:pt>
                <c:pt idx="66">
                  <c:v>2020/1/8</c:v>
                </c:pt>
                <c:pt idx="67">
                  <c:v>2020/1/9</c:v>
                </c:pt>
                <c:pt idx="68">
                  <c:v>2020/1/10</c:v>
                </c:pt>
                <c:pt idx="69">
                  <c:v>2020/1/11</c:v>
                </c:pt>
                <c:pt idx="70">
                  <c:v>2020/1/12</c:v>
                </c:pt>
                <c:pt idx="71">
                  <c:v>2020/1/13</c:v>
                </c:pt>
                <c:pt idx="72">
                  <c:v>2020/1/14</c:v>
                </c:pt>
                <c:pt idx="73">
                  <c:v>2020/1/15</c:v>
                </c:pt>
                <c:pt idx="74">
                  <c:v>2020/1/16</c:v>
                </c:pt>
                <c:pt idx="75">
                  <c:v>2020/1/17</c:v>
                </c:pt>
              </c:strCache>
            </c:strRef>
          </c:cat>
          <c:val>
            <c:numRef>
              <c:f>霍马利格岛!$AD$4:$AD$80</c:f>
              <c:numCache>
                <c:formatCode>General</c:formatCode>
                <c:ptCount val="76"/>
                <c:pt idx="1">
                  <c:v>-768664477</c:v>
                </c:pt>
                <c:pt idx="2">
                  <c:v>-1709446174</c:v>
                </c:pt>
                <c:pt idx="3">
                  <c:v>-2554484644</c:v>
                </c:pt>
                <c:pt idx="4">
                  <c:v>-3574136469</c:v>
                </c:pt>
                <c:pt idx="5">
                  <c:v>-4396361425</c:v>
                </c:pt>
                <c:pt idx="6">
                  <c:v>-4945849763</c:v>
                </c:pt>
                <c:pt idx="7">
                  <c:v>-6014805094</c:v>
                </c:pt>
                <c:pt idx="8">
                  <c:v>-6743502385</c:v>
                </c:pt>
                <c:pt idx="9">
                  <c:v>-711961516</c:v>
                </c:pt>
                <c:pt idx="10">
                  <c:v>315704071</c:v>
                </c:pt>
                <c:pt idx="11">
                  <c:v>1175820350</c:v>
                </c:pt>
                <c:pt idx="12">
                  <c:v>2226001595</c:v>
                </c:pt>
                <c:pt idx="13">
                  <c:v>3296398025</c:v>
                </c:pt>
                <c:pt idx="14">
                  <c:v>3786428554</c:v>
                </c:pt>
                <c:pt idx="15">
                  <c:v>4924553238</c:v>
                </c:pt>
                <c:pt idx="16">
                  <c:v>5742905865</c:v>
                </c:pt>
                <c:pt idx="17">
                  <c:v>451058584</c:v>
                </c:pt>
                <c:pt idx="18">
                  <c:v>497977608</c:v>
                </c:pt>
                <c:pt idx="19">
                  <c:v>589673492</c:v>
                </c:pt>
                <c:pt idx="20">
                  <c:v>661118942</c:v>
                </c:pt>
                <c:pt idx="21">
                  <c:v>702351755</c:v>
                </c:pt>
                <c:pt idx="22">
                  <c:v>604291487</c:v>
                </c:pt>
                <c:pt idx="23">
                  <c:v>631261887</c:v>
                </c:pt>
                <c:pt idx="24">
                  <c:v>647695299</c:v>
                </c:pt>
                <c:pt idx="25">
                  <c:v>831006590</c:v>
                </c:pt>
                <c:pt idx="26">
                  <c:v>712627796</c:v>
                </c:pt>
                <c:pt idx="27">
                  <c:v>-257437968</c:v>
                </c:pt>
                <c:pt idx="28">
                  <c:v>810473093</c:v>
                </c:pt>
                <c:pt idx="29">
                  <c:v>775210358</c:v>
                </c:pt>
                <c:pt idx="30">
                  <c:v>716125714</c:v>
                </c:pt>
                <c:pt idx="31">
                  <c:v>268827747</c:v>
                </c:pt>
                <c:pt idx="32">
                  <c:v>591087922</c:v>
                </c:pt>
                <c:pt idx="33">
                  <c:v>512192395</c:v>
                </c:pt>
                <c:pt idx="34">
                  <c:v>643514820</c:v>
                </c:pt>
                <c:pt idx="35">
                  <c:v>1609720938</c:v>
                </c:pt>
                <c:pt idx="36">
                  <c:v>425993616</c:v>
                </c:pt>
                <c:pt idx="37">
                  <c:v>457850398</c:v>
                </c:pt>
                <c:pt idx="38">
                  <c:v>628396213</c:v>
                </c:pt>
                <c:pt idx="39">
                  <c:v>1007672421</c:v>
                </c:pt>
                <c:pt idx="40">
                  <c:v>692539232</c:v>
                </c:pt>
                <c:pt idx="41">
                  <c:v>592352642</c:v>
                </c:pt>
                <c:pt idx="42">
                  <c:v>539642273</c:v>
                </c:pt>
                <c:pt idx="43">
                  <c:v>957028137</c:v>
                </c:pt>
                <c:pt idx="44">
                  <c:v>652506283</c:v>
                </c:pt>
                <c:pt idx="45">
                  <c:v>678999971</c:v>
                </c:pt>
                <c:pt idx="46">
                  <c:v>617075526</c:v>
                </c:pt>
                <c:pt idx="47">
                  <c:v>695686245</c:v>
                </c:pt>
                <c:pt idx="48">
                  <c:v>707837137</c:v>
                </c:pt>
                <c:pt idx="49">
                  <c:v>716329070</c:v>
                </c:pt>
                <c:pt idx="50">
                  <c:v>750172315</c:v>
                </c:pt>
                <c:pt idx="51">
                  <c:v>737563436</c:v>
                </c:pt>
                <c:pt idx="52">
                  <c:v>687063482</c:v>
                </c:pt>
                <c:pt idx="53">
                  <c:v>658780719</c:v>
                </c:pt>
                <c:pt idx="54">
                  <c:v>741151738</c:v>
                </c:pt>
                <c:pt idx="55">
                  <c:v>754407222</c:v>
                </c:pt>
                <c:pt idx="56">
                  <c:v>803355574</c:v>
                </c:pt>
                <c:pt idx="57">
                  <c:v>737465513</c:v>
                </c:pt>
                <c:pt idx="58">
                  <c:v>799892265</c:v>
                </c:pt>
                <c:pt idx="59">
                  <c:v>818899286</c:v>
                </c:pt>
                <c:pt idx="60">
                  <c:v>820380356</c:v>
                </c:pt>
                <c:pt idx="61">
                  <c:v>886979914</c:v>
                </c:pt>
                <c:pt idx="62">
                  <c:v>698417014</c:v>
                </c:pt>
                <c:pt idx="63">
                  <c:v>424001485</c:v>
                </c:pt>
                <c:pt idx="64">
                  <c:v>277556447</c:v>
                </c:pt>
                <c:pt idx="65">
                  <c:v>273242389</c:v>
                </c:pt>
                <c:pt idx="66">
                  <c:v>161144276</c:v>
                </c:pt>
                <c:pt idx="67">
                  <c:v>218659474</c:v>
                </c:pt>
                <c:pt idx="68">
                  <c:v>251573160</c:v>
                </c:pt>
                <c:pt idx="69">
                  <c:v>233048386</c:v>
                </c:pt>
                <c:pt idx="70">
                  <c:v>367525517</c:v>
                </c:pt>
                <c:pt idx="71">
                  <c:v>700541301</c:v>
                </c:pt>
                <c:pt idx="72">
                  <c:v>792794731</c:v>
                </c:pt>
                <c:pt idx="73">
                  <c:v>936939180</c:v>
                </c:pt>
                <c:pt idx="74">
                  <c:v>879622490</c:v>
                </c:pt>
                <c:pt idx="75">
                  <c:v>854736735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35797888"/>
        <c:axId val="799796738"/>
      </c:lineChart>
      <c:catAx>
        <c:axId val="235797888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796738"/>
        <c:crosses val="autoZero"/>
        <c:auto val="1"/>
        <c:lblAlgn val="ctr"/>
        <c:lblOffset val="100"/>
        <c:noMultiLvlLbl val="0"/>
      </c:catAx>
      <c:valAx>
        <c:axId val="79979673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357978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Tycoon计算.xlsx]中路镇!数据透视表1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中路镇!$AB$3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中路镇!$AA$4:$AA$75</c:f>
              <c:strCache>
                <c:ptCount val="7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</c:strCache>
            </c:strRef>
          </c:cat>
          <c:val>
            <c:numRef>
              <c:f>中路镇!$AB$4:$AB$75</c:f>
              <c:numCache>
                <c:formatCode>General</c:formatCode>
                <c:ptCount val="7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-1994783031</c:v>
                </c:pt>
                <c:pt idx="11">
                  <c:v>-1523552618</c:v>
                </c:pt>
                <c:pt idx="12">
                  <c:v>-802323969</c:v>
                </c:pt>
                <c:pt idx="13">
                  <c:v>-1338136571</c:v>
                </c:pt>
                <c:pt idx="14">
                  <c:v>-1830215678</c:v>
                </c:pt>
                <c:pt idx="15">
                  <c:v>-1110049367</c:v>
                </c:pt>
                <c:pt idx="16">
                  <c:v>-2132384409</c:v>
                </c:pt>
                <c:pt idx="17">
                  <c:v>-1196065832</c:v>
                </c:pt>
                <c:pt idx="18">
                  <c:v>-1109724775</c:v>
                </c:pt>
                <c:pt idx="19">
                  <c:v>-1120760851</c:v>
                </c:pt>
                <c:pt idx="20">
                  <c:v>-1465088887</c:v>
                </c:pt>
                <c:pt idx="21">
                  <c:v>-1025730758</c:v>
                </c:pt>
                <c:pt idx="22">
                  <c:v>-1148001480</c:v>
                </c:pt>
                <c:pt idx="23">
                  <c:v>-2133582897</c:v>
                </c:pt>
                <c:pt idx="24">
                  <c:v>-1125879124</c:v>
                </c:pt>
                <c:pt idx="25">
                  <c:v>-1665074050</c:v>
                </c:pt>
                <c:pt idx="26">
                  <c:v>-2019414451</c:v>
                </c:pt>
                <c:pt idx="27">
                  <c:v>-1219136722</c:v>
                </c:pt>
                <c:pt idx="28">
                  <c:v>-1145267429</c:v>
                </c:pt>
                <c:pt idx="29">
                  <c:v>-1337175285</c:v>
                </c:pt>
                <c:pt idx="30">
                  <c:v>-1866719619</c:v>
                </c:pt>
                <c:pt idx="31">
                  <c:v>-1102521365</c:v>
                </c:pt>
                <c:pt idx="32">
                  <c:v>-937629421</c:v>
                </c:pt>
                <c:pt idx="33">
                  <c:v>-1309347896</c:v>
                </c:pt>
                <c:pt idx="34">
                  <c:v>-1258262355</c:v>
                </c:pt>
                <c:pt idx="35">
                  <c:v>-2303456055</c:v>
                </c:pt>
                <c:pt idx="36">
                  <c:v>-1710691491</c:v>
                </c:pt>
                <c:pt idx="37">
                  <c:v>-1656459919</c:v>
                </c:pt>
                <c:pt idx="38">
                  <c:v>-1418285441</c:v>
                </c:pt>
                <c:pt idx="39">
                  <c:v>-2183170328</c:v>
                </c:pt>
                <c:pt idx="40">
                  <c:v>-1350208839</c:v>
                </c:pt>
                <c:pt idx="41">
                  <c:v>-923272537</c:v>
                </c:pt>
                <c:pt idx="42">
                  <c:v>-1133669563</c:v>
                </c:pt>
                <c:pt idx="43">
                  <c:v>-1166965052</c:v>
                </c:pt>
                <c:pt idx="44">
                  <c:v>-2060637438</c:v>
                </c:pt>
                <c:pt idx="45">
                  <c:v>-1852574966</c:v>
                </c:pt>
                <c:pt idx="46">
                  <c:v>-1349459784</c:v>
                </c:pt>
                <c:pt idx="47">
                  <c:v>-2042023424</c:v>
                </c:pt>
                <c:pt idx="48">
                  <c:v>-1150648139</c:v>
                </c:pt>
                <c:pt idx="49">
                  <c:v>-1236227658</c:v>
                </c:pt>
                <c:pt idx="50">
                  <c:v>-1853748485</c:v>
                </c:pt>
                <c:pt idx="51">
                  <c:v>-1339272638</c:v>
                </c:pt>
                <c:pt idx="52">
                  <c:v>-2262220585</c:v>
                </c:pt>
                <c:pt idx="53">
                  <c:v>-1358423474</c:v>
                </c:pt>
                <c:pt idx="54">
                  <c:v>-2396875680</c:v>
                </c:pt>
                <c:pt idx="55">
                  <c:v>-1777469731</c:v>
                </c:pt>
                <c:pt idx="56">
                  <c:v>-1173144754</c:v>
                </c:pt>
                <c:pt idx="57">
                  <c:v>-1885108333</c:v>
                </c:pt>
                <c:pt idx="58">
                  <c:v>-3350771111</c:v>
                </c:pt>
                <c:pt idx="59">
                  <c:v>-1121871949</c:v>
                </c:pt>
                <c:pt idx="60">
                  <c:v>-1225378847</c:v>
                </c:pt>
                <c:pt idx="61">
                  <c:v>-967304479</c:v>
                </c:pt>
                <c:pt idx="62">
                  <c:v>-1084843671</c:v>
                </c:pt>
                <c:pt idx="63">
                  <c:v>-2136766380</c:v>
                </c:pt>
                <c:pt idx="64">
                  <c:v>-1278024919</c:v>
                </c:pt>
                <c:pt idx="65">
                  <c:v>-1170360767</c:v>
                </c:pt>
                <c:pt idx="66">
                  <c:v>-1711103471</c:v>
                </c:pt>
                <c:pt idx="67">
                  <c:v>-1084768765</c:v>
                </c:pt>
                <c:pt idx="68">
                  <c:v>-1165903891</c:v>
                </c:pt>
                <c:pt idx="69">
                  <c:v>-2026979905</c:v>
                </c:pt>
                <c:pt idx="70">
                  <c:v>-1157551929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中路镇!$AC$3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中路镇!$AA$4:$AA$75</c:f>
              <c:strCache>
                <c:ptCount val="7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</c:strCache>
            </c:strRef>
          </c:cat>
          <c:val>
            <c:numRef>
              <c:f>中路镇!$AC$4:$AC$75</c:f>
              <c:numCache>
                <c:formatCode>General</c:formatCode>
                <c:ptCount val="71"/>
                <c:pt idx="1">
                  <c:v>-392617105</c:v>
                </c:pt>
                <c:pt idx="2">
                  <c:v>-1379347073</c:v>
                </c:pt>
                <c:pt idx="3">
                  <c:v>-2319635640</c:v>
                </c:pt>
                <c:pt idx="4">
                  <c:v>-1102446460</c:v>
                </c:pt>
                <c:pt idx="5">
                  <c:v>-2004395901</c:v>
                </c:pt>
                <c:pt idx="6">
                  <c:v>-1097552634</c:v>
                </c:pt>
                <c:pt idx="7">
                  <c:v>-1312144368</c:v>
                </c:pt>
                <c:pt idx="8">
                  <c:v>-1228687172</c:v>
                </c:pt>
                <c:pt idx="9">
                  <c:v>-1696609260</c:v>
                </c:pt>
                <c:pt idx="10">
                  <c:v>6257392255</c:v>
                </c:pt>
                <c:pt idx="11">
                  <c:v>132875668</c:v>
                </c:pt>
                <c:pt idx="12">
                  <c:v>127933447</c:v>
                </c:pt>
                <c:pt idx="13">
                  <c:v>72277084</c:v>
                </c:pt>
                <c:pt idx="14">
                  <c:v>208908295</c:v>
                </c:pt>
                <c:pt idx="15">
                  <c:v>175196760</c:v>
                </c:pt>
                <c:pt idx="16">
                  <c:v>218642025</c:v>
                </c:pt>
                <c:pt idx="17">
                  <c:v>24311259</c:v>
                </c:pt>
                <c:pt idx="18">
                  <c:v>118807852</c:v>
                </c:pt>
                <c:pt idx="19">
                  <c:v>44868410</c:v>
                </c:pt>
                <c:pt idx="20">
                  <c:v>132186531</c:v>
                </c:pt>
                <c:pt idx="21">
                  <c:v>-9741103</c:v>
                </c:pt>
                <c:pt idx="22">
                  <c:v>-1148001480</c:v>
                </c:pt>
                <c:pt idx="23">
                  <c:v>212043291</c:v>
                </c:pt>
                <c:pt idx="24">
                  <c:v>-9705415</c:v>
                </c:pt>
                <c:pt idx="25">
                  <c:v>91618763</c:v>
                </c:pt>
                <c:pt idx="26">
                  <c:v>-330821949</c:v>
                </c:pt>
                <c:pt idx="27">
                  <c:v>158902308</c:v>
                </c:pt>
                <c:pt idx="28">
                  <c:v>91606804</c:v>
                </c:pt>
                <c:pt idx="29">
                  <c:v>9747151</c:v>
                </c:pt>
                <c:pt idx="30">
                  <c:v>135414746</c:v>
                </c:pt>
                <c:pt idx="31">
                  <c:v>96038634</c:v>
                </c:pt>
                <c:pt idx="32">
                  <c:v>22003027</c:v>
                </c:pt>
                <c:pt idx="33">
                  <c:v>144113868</c:v>
                </c:pt>
                <c:pt idx="34">
                  <c:v>33160781</c:v>
                </c:pt>
                <c:pt idx="35">
                  <c:v>83682100</c:v>
                </c:pt>
                <c:pt idx="36">
                  <c:v>79443486</c:v>
                </c:pt>
                <c:pt idx="37">
                  <c:v>48213195</c:v>
                </c:pt>
                <c:pt idx="38">
                  <c:v>238228730</c:v>
                </c:pt>
                <c:pt idx="39">
                  <c:v>303405147</c:v>
                </c:pt>
                <c:pt idx="40">
                  <c:v>174170589</c:v>
                </c:pt>
                <c:pt idx="41">
                  <c:v>22242135</c:v>
                </c:pt>
                <c:pt idx="42">
                  <c:v>106152162</c:v>
                </c:pt>
                <c:pt idx="43">
                  <c:v>68781817</c:v>
                </c:pt>
                <c:pt idx="44">
                  <c:v>215262756</c:v>
                </c:pt>
                <c:pt idx="45">
                  <c:v>156977178</c:v>
                </c:pt>
                <c:pt idx="46">
                  <c:v>110270461</c:v>
                </c:pt>
                <c:pt idx="47">
                  <c:v>110382712</c:v>
                </c:pt>
                <c:pt idx="48">
                  <c:v>74480093</c:v>
                </c:pt>
                <c:pt idx="49">
                  <c:v>175355347</c:v>
                </c:pt>
                <c:pt idx="50">
                  <c:v>171437691</c:v>
                </c:pt>
                <c:pt idx="51">
                  <c:v>166994315</c:v>
                </c:pt>
                <c:pt idx="52">
                  <c:v>311095470</c:v>
                </c:pt>
                <c:pt idx="53">
                  <c:v>197111563</c:v>
                </c:pt>
                <c:pt idx="54">
                  <c:v>261370049</c:v>
                </c:pt>
                <c:pt idx="55">
                  <c:v>126882755</c:v>
                </c:pt>
                <c:pt idx="56">
                  <c:v>164617499</c:v>
                </c:pt>
                <c:pt idx="57">
                  <c:v>244142473</c:v>
                </c:pt>
                <c:pt idx="58">
                  <c:v>-57066684</c:v>
                </c:pt>
                <c:pt idx="59">
                  <c:v>966254746</c:v>
                </c:pt>
                <c:pt idx="60">
                  <c:v>78153431</c:v>
                </c:pt>
                <c:pt idx="61">
                  <c:v>-6685331</c:v>
                </c:pt>
                <c:pt idx="62">
                  <c:v>49546020</c:v>
                </c:pt>
                <c:pt idx="63">
                  <c:v>164218284</c:v>
                </c:pt>
                <c:pt idx="64">
                  <c:v>52056946</c:v>
                </c:pt>
                <c:pt idx="65">
                  <c:v>204972379</c:v>
                </c:pt>
                <c:pt idx="66">
                  <c:v>154382625</c:v>
                </c:pt>
                <c:pt idx="67">
                  <c:v>104926637</c:v>
                </c:pt>
                <c:pt idx="68">
                  <c:v>194836891</c:v>
                </c:pt>
                <c:pt idx="69">
                  <c:v>259293281</c:v>
                </c:pt>
                <c:pt idx="70">
                  <c:v>133897617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中路镇!$AD$3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中路镇!$AA$4:$AA$75</c:f>
              <c:strCache>
                <c:ptCount val="71"/>
                <c:pt idx="0">
                  <c:v>(空白)</c:v>
                </c:pt>
                <c:pt idx="1">
                  <c:v>2019/11/9</c:v>
                </c:pt>
                <c:pt idx="2">
                  <c:v>2019/11/10</c:v>
                </c:pt>
                <c:pt idx="3">
                  <c:v>2019/11/11</c:v>
                </c:pt>
                <c:pt idx="4">
                  <c:v>2019/11/12</c:v>
                </c:pt>
                <c:pt idx="5">
                  <c:v>2019/11/13</c:v>
                </c:pt>
                <c:pt idx="6">
                  <c:v>2019/11/14</c:v>
                </c:pt>
                <c:pt idx="7">
                  <c:v>2019/11/15</c:v>
                </c:pt>
                <c:pt idx="8">
                  <c:v>2019/11/16</c:v>
                </c:pt>
                <c:pt idx="9">
                  <c:v>2019/11/17</c:v>
                </c:pt>
                <c:pt idx="10">
                  <c:v>2019/11/18</c:v>
                </c:pt>
                <c:pt idx="11">
                  <c:v>2019/11/19</c:v>
                </c:pt>
                <c:pt idx="12">
                  <c:v>2019/11/20</c:v>
                </c:pt>
                <c:pt idx="13">
                  <c:v>2019/11/21</c:v>
                </c:pt>
                <c:pt idx="14">
                  <c:v>2019/11/22</c:v>
                </c:pt>
                <c:pt idx="15">
                  <c:v>2019/11/23</c:v>
                </c:pt>
                <c:pt idx="16">
                  <c:v>2019/11/24</c:v>
                </c:pt>
                <c:pt idx="17">
                  <c:v>2019/11/25</c:v>
                </c:pt>
                <c:pt idx="18">
                  <c:v>2019/11/26</c:v>
                </c:pt>
                <c:pt idx="19">
                  <c:v>2019/11/27</c:v>
                </c:pt>
                <c:pt idx="20">
                  <c:v>2019/11/28</c:v>
                </c:pt>
                <c:pt idx="21">
                  <c:v>2019/11/29</c:v>
                </c:pt>
                <c:pt idx="22">
                  <c:v>2019/11/30</c:v>
                </c:pt>
                <c:pt idx="23">
                  <c:v>2019/12/1</c:v>
                </c:pt>
                <c:pt idx="24">
                  <c:v>2019/12/2</c:v>
                </c:pt>
                <c:pt idx="25">
                  <c:v>2019/12/3</c:v>
                </c:pt>
                <c:pt idx="26">
                  <c:v>2019/12/4</c:v>
                </c:pt>
                <c:pt idx="27">
                  <c:v>2019/12/5</c:v>
                </c:pt>
                <c:pt idx="28">
                  <c:v>2019/12/6</c:v>
                </c:pt>
                <c:pt idx="29">
                  <c:v>2019/12/7</c:v>
                </c:pt>
                <c:pt idx="30">
                  <c:v>2019/12/8</c:v>
                </c:pt>
                <c:pt idx="31">
                  <c:v>2019/12/9</c:v>
                </c:pt>
                <c:pt idx="32">
                  <c:v>2019/12/10</c:v>
                </c:pt>
                <c:pt idx="33">
                  <c:v>2019/12/11</c:v>
                </c:pt>
                <c:pt idx="34">
                  <c:v>2019/12/12</c:v>
                </c:pt>
                <c:pt idx="35">
                  <c:v>2019/12/13</c:v>
                </c:pt>
                <c:pt idx="36">
                  <c:v>2019/12/14</c:v>
                </c:pt>
                <c:pt idx="37">
                  <c:v>2019/12/15</c:v>
                </c:pt>
                <c:pt idx="38">
                  <c:v>2019/12/16</c:v>
                </c:pt>
                <c:pt idx="39">
                  <c:v>2019/12/17</c:v>
                </c:pt>
                <c:pt idx="40">
                  <c:v>2019/12/18</c:v>
                </c:pt>
                <c:pt idx="41">
                  <c:v>2019/12/19</c:v>
                </c:pt>
                <c:pt idx="42">
                  <c:v>2019/12/20</c:v>
                </c:pt>
                <c:pt idx="43">
                  <c:v>2019/12/21</c:v>
                </c:pt>
                <c:pt idx="44">
                  <c:v>2019/12/22</c:v>
                </c:pt>
                <c:pt idx="45">
                  <c:v>2019/12/23</c:v>
                </c:pt>
                <c:pt idx="46">
                  <c:v>2019/12/24</c:v>
                </c:pt>
                <c:pt idx="47">
                  <c:v>2019/12/25</c:v>
                </c:pt>
                <c:pt idx="48">
                  <c:v>2019/12/26</c:v>
                </c:pt>
                <c:pt idx="49">
                  <c:v>2019/12/27</c:v>
                </c:pt>
                <c:pt idx="50">
                  <c:v>2019/12/28</c:v>
                </c:pt>
                <c:pt idx="51">
                  <c:v>2019/12/29</c:v>
                </c:pt>
                <c:pt idx="52">
                  <c:v>2019/12/30</c:v>
                </c:pt>
                <c:pt idx="53">
                  <c:v>2019/12/31</c:v>
                </c:pt>
                <c:pt idx="54">
                  <c:v>2020/1/1</c:v>
                </c:pt>
                <c:pt idx="55">
                  <c:v>2020/1/2</c:v>
                </c:pt>
                <c:pt idx="56">
                  <c:v>2020/1/3</c:v>
                </c:pt>
                <c:pt idx="57">
                  <c:v>2020/1/4</c:v>
                </c:pt>
                <c:pt idx="58">
                  <c:v>2020/1/5</c:v>
                </c:pt>
                <c:pt idx="59">
                  <c:v>2020/1/6</c:v>
                </c:pt>
                <c:pt idx="60">
                  <c:v>2020/1/7</c:v>
                </c:pt>
                <c:pt idx="61">
                  <c:v>2020/1/8</c:v>
                </c:pt>
                <c:pt idx="62">
                  <c:v>2020/1/9</c:v>
                </c:pt>
                <c:pt idx="63">
                  <c:v>2020/1/10</c:v>
                </c:pt>
                <c:pt idx="64">
                  <c:v>2020/1/11</c:v>
                </c:pt>
                <c:pt idx="65">
                  <c:v>2020/1/12</c:v>
                </c:pt>
                <c:pt idx="66">
                  <c:v>2020/1/13</c:v>
                </c:pt>
                <c:pt idx="67">
                  <c:v>2020/1/14</c:v>
                </c:pt>
                <c:pt idx="68">
                  <c:v>2020/1/15</c:v>
                </c:pt>
                <c:pt idx="69">
                  <c:v>2020/1/16</c:v>
                </c:pt>
                <c:pt idx="70">
                  <c:v>2020/1/17</c:v>
                </c:pt>
              </c:strCache>
            </c:strRef>
          </c:cat>
          <c:val>
            <c:numRef>
              <c:f>中路镇!$AD$4:$AD$75</c:f>
              <c:numCache>
                <c:formatCode>General</c:formatCode>
                <c:ptCount val="71"/>
                <c:pt idx="1">
                  <c:v>-392617105</c:v>
                </c:pt>
                <c:pt idx="2">
                  <c:v>-1771964178</c:v>
                </c:pt>
                <c:pt idx="3">
                  <c:v>-2712252745</c:v>
                </c:pt>
                <c:pt idx="4">
                  <c:v>-3814699205</c:v>
                </c:pt>
                <c:pt idx="5">
                  <c:v>-4716648646</c:v>
                </c:pt>
                <c:pt idx="6">
                  <c:v>-5814201280</c:v>
                </c:pt>
                <c:pt idx="7">
                  <c:v>-7126345648</c:v>
                </c:pt>
                <c:pt idx="8">
                  <c:v>-8130266425</c:v>
                </c:pt>
                <c:pt idx="9">
                  <c:v>-8715091008</c:v>
                </c:pt>
                <c:pt idx="10">
                  <c:v>-100909992</c:v>
                </c:pt>
                <c:pt idx="11">
                  <c:v>972254243</c:v>
                </c:pt>
                <c:pt idx="12">
                  <c:v>2507402680</c:v>
                </c:pt>
                <c:pt idx="13">
                  <c:v>3329596037</c:v>
                </c:pt>
                <c:pt idx="14">
                  <c:v>4280898042</c:v>
                </c:pt>
                <c:pt idx="15">
                  <c:v>6052992375</c:v>
                </c:pt>
                <c:pt idx="16">
                  <c:v>6815605212</c:v>
                </c:pt>
                <c:pt idx="17">
                  <c:v>7817358159</c:v>
                </c:pt>
                <c:pt idx="18">
                  <c:v>708607597</c:v>
                </c:pt>
                <c:pt idx="19">
                  <c:v>580254694</c:v>
                </c:pt>
                <c:pt idx="20">
                  <c:v>714654256</c:v>
                </c:pt>
                <c:pt idx="21">
                  <c:v>632884482</c:v>
                </c:pt>
                <c:pt idx="22">
                  <c:v>-651996622</c:v>
                </c:pt>
                <c:pt idx="23">
                  <c:v>532851389</c:v>
                </c:pt>
                <c:pt idx="24">
                  <c:v>454924382</c:v>
                </c:pt>
                <c:pt idx="25">
                  <c:v>580500857</c:v>
                </c:pt>
                <c:pt idx="26">
                  <c:v>-5223970</c:v>
                </c:pt>
                <c:pt idx="27">
                  <c:v>668949709</c:v>
                </c:pt>
                <c:pt idx="28">
                  <c:v>633063319</c:v>
                </c:pt>
                <c:pt idx="29">
                  <c:v>641073322</c:v>
                </c:pt>
                <c:pt idx="30">
                  <c:v>1926220648</c:v>
                </c:pt>
                <c:pt idx="31">
                  <c:v>662214511</c:v>
                </c:pt>
                <c:pt idx="32">
                  <c:v>724175996</c:v>
                </c:pt>
                <c:pt idx="33">
                  <c:v>679317677</c:v>
                </c:pt>
                <c:pt idx="34">
                  <c:v>1232272594</c:v>
                </c:pt>
                <c:pt idx="35">
                  <c:v>599404132</c:v>
                </c:pt>
                <c:pt idx="36">
                  <c:v>536719495</c:v>
                </c:pt>
                <c:pt idx="37">
                  <c:v>557741623</c:v>
                </c:pt>
                <c:pt idx="38">
                  <c:v>1135959969</c:v>
                </c:pt>
                <c:pt idx="39">
                  <c:v>580021037</c:v>
                </c:pt>
                <c:pt idx="40">
                  <c:v>748529749</c:v>
                </c:pt>
                <c:pt idx="41">
                  <c:v>631713166</c:v>
                </c:pt>
                <c:pt idx="42">
                  <c:v>704704547</c:v>
                </c:pt>
                <c:pt idx="43">
                  <c:v>722965045</c:v>
                </c:pt>
                <c:pt idx="44">
                  <c:v>826641754</c:v>
                </c:pt>
                <c:pt idx="45">
                  <c:v>831729028</c:v>
                </c:pt>
                <c:pt idx="46">
                  <c:v>703770759</c:v>
                </c:pt>
                <c:pt idx="47">
                  <c:v>681883995</c:v>
                </c:pt>
                <c:pt idx="48">
                  <c:v>582193499</c:v>
                </c:pt>
                <c:pt idx="49">
                  <c:v>711759694</c:v>
                </c:pt>
                <c:pt idx="50">
                  <c:v>625236893</c:v>
                </c:pt>
                <c:pt idx="51">
                  <c:v>723449391</c:v>
                </c:pt>
                <c:pt idx="52">
                  <c:v>695267941</c:v>
                </c:pt>
                <c:pt idx="53">
                  <c:v>864507529</c:v>
                </c:pt>
                <c:pt idx="54">
                  <c:v>861672956</c:v>
                </c:pt>
                <c:pt idx="55">
                  <c:v>888056255</c:v>
                </c:pt>
                <c:pt idx="56">
                  <c:v>971144978</c:v>
                </c:pt>
                <c:pt idx="57">
                  <c:v>1039932104</c:v>
                </c:pt>
                <c:pt idx="58">
                  <c:v>742640603</c:v>
                </c:pt>
                <c:pt idx="59">
                  <c:v>602975347</c:v>
                </c:pt>
                <c:pt idx="60">
                  <c:v>537027623</c:v>
                </c:pt>
                <c:pt idx="61">
                  <c:v>333230729</c:v>
                </c:pt>
                <c:pt idx="62">
                  <c:v>318518263</c:v>
                </c:pt>
                <c:pt idx="63">
                  <c:v>370566258</c:v>
                </c:pt>
                <c:pt idx="64">
                  <c:v>258005705</c:v>
                </c:pt>
                <c:pt idx="65">
                  <c:v>218835161</c:v>
                </c:pt>
                <c:pt idx="66">
                  <c:v>530075283</c:v>
                </c:pt>
                <c:pt idx="67">
                  <c:v>607672861</c:v>
                </c:pt>
                <c:pt idx="68">
                  <c:v>724356321</c:v>
                </c:pt>
                <c:pt idx="69">
                  <c:v>795498042</c:v>
                </c:pt>
                <c:pt idx="70">
                  <c:v>879849639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9722673"/>
        <c:axId val="463527184"/>
      </c:lineChart>
      <c:catAx>
        <c:axId val="81972267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63527184"/>
        <c:crosses val="autoZero"/>
        <c:auto val="1"/>
        <c:lblAlgn val="ctr"/>
        <c:lblOffset val="100"/>
        <c:noMultiLvlLbl val="0"/>
      </c:catAx>
      <c:valAx>
        <c:axId val="46352718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72267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Tycoon计算.xlsx]卡尔尼科巴机场!数据透视表1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卡尔尼科巴机场!$AB$3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卡尔尼科巴机场!$AA$4:$AA$73</c:f>
              <c:strCache>
                <c:ptCount val="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</c:strCache>
            </c:strRef>
          </c:cat>
          <c:val>
            <c:numRef>
              <c:f>卡尔尼科巴机场!$AB$4:$AB$73</c:f>
              <c:numCache>
                <c:formatCode>General</c:formatCode>
                <c:ptCount val="6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-247078856</c:v>
                </c:pt>
                <c:pt idx="7">
                  <c:v>-341167197</c:v>
                </c:pt>
                <c:pt idx="8">
                  <c:v>-204574797</c:v>
                </c:pt>
                <c:pt idx="9">
                  <c:v>-306367641</c:v>
                </c:pt>
                <c:pt idx="10">
                  <c:v>-181446221</c:v>
                </c:pt>
                <c:pt idx="11">
                  <c:v>-269082761</c:v>
                </c:pt>
                <c:pt idx="12">
                  <c:v>-368033800</c:v>
                </c:pt>
                <c:pt idx="13">
                  <c:v>-223217237</c:v>
                </c:pt>
                <c:pt idx="14">
                  <c:v>-428796205</c:v>
                </c:pt>
                <c:pt idx="15">
                  <c:v>-240514087</c:v>
                </c:pt>
                <c:pt idx="16">
                  <c:v>-223151965</c:v>
                </c:pt>
                <c:pt idx="17">
                  <c:v>-225371184</c:v>
                </c:pt>
                <c:pt idx="18">
                  <c:v>-294608795</c:v>
                </c:pt>
                <c:pt idx="19">
                  <c:v>-206261805</c:v>
                </c:pt>
                <c:pt idx="20">
                  <c:v>-230848939</c:v>
                </c:pt>
                <c:pt idx="21">
                  <c:v>-429037206</c:v>
                </c:pt>
                <c:pt idx="22">
                  <c:v>-227146057</c:v>
                </c:pt>
                <c:pt idx="23">
                  <c:v>-334825855</c:v>
                </c:pt>
                <c:pt idx="24">
                  <c:v>-406079339</c:v>
                </c:pt>
                <c:pt idx="25">
                  <c:v>-245150848</c:v>
                </c:pt>
                <c:pt idx="26">
                  <c:v>-230301665</c:v>
                </c:pt>
                <c:pt idx="27">
                  <c:v>-268891968</c:v>
                </c:pt>
                <c:pt idx="28">
                  <c:v>-375374292</c:v>
                </c:pt>
                <c:pt idx="29">
                  <c:v>-221705959</c:v>
                </c:pt>
                <c:pt idx="30">
                  <c:v>-188545712</c:v>
                </c:pt>
                <c:pt idx="31">
                  <c:v>-263291202</c:v>
                </c:pt>
                <c:pt idx="32">
                  <c:v>-253021041</c:v>
                </c:pt>
                <c:pt idx="33">
                  <c:v>-463196603</c:v>
                </c:pt>
                <c:pt idx="34">
                  <c:v>-343998960</c:v>
                </c:pt>
                <c:pt idx="35">
                  <c:v>-333093660</c:v>
                </c:pt>
                <c:pt idx="36">
                  <c:v>-285197199</c:v>
                </c:pt>
                <c:pt idx="37">
                  <c:v>-439006116</c:v>
                </c:pt>
                <c:pt idx="38">
                  <c:v>-271510345</c:v>
                </c:pt>
                <c:pt idx="39">
                  <c:v>-185658720</c:v>
                </c:pt>
                <c:pt idx="40">
                  <c:v>-227966966</c:v>
                </c:pt>
                <c:pt idx="41">
                  <c:v>-234662279</c:v>
                </c:pt>
                <c:pt idx="42">
                  <c:v>-414368774</c:v>
                </c:pt>
                <c:pt idx="43">
                  <c:v>-372529976</c:v>
                </c:pt>
                <c:pt idx="44">
                  <c:v>-271359719</c:v>
                </c:pt>
                <c:pt idx="45">
                  <c:v>-410625726</c:v>
                </c:pt>
                <c:pt idx="46">
                  <c:v>-231383659</c:v>
                </c:pt>
                <c:pt idx="47">
                  <c:v>-248590135</c:v>
                </c:pt>
                <c:pt idx="48">
                  <c:v>-372765957</c:v>
                </c:pt>
                <c:pt idx="49">
                  <c:v>-269311210</c:v>
                </c:pt>
                <c:pt idx="50">
                  <c:v>-454907169</c:v>
                </c:pt>
                <c:pt idx="51">
                  <c:v>-273162207</c:v>
                </c:pt>
                <c:pt idx="52">
                  <c:v>-481982138</c:v>
                </c:pt>
                <c:pt idx="53">
                  <c:v>-357427241</c:v>
                </c:pt>
                <c:pt idx="54">
                  <c:v>-235904841</c:v>
                </c:pt>
                <c:pt idx="55">
                  <c:v>-379072736</c:v>
                </c:pt>
                <c:pt idx="56">
                  <c:v>-673799904</c:v>
                </c:pt>
                <c:pt idx="57">
                  <c:v>-225594612</c:v>
                </c:pt>
                <c:pt idx="58">
                  <c:v>-246408573</c:v>
                </c:pt>
                <c:pt idx="59">
                  <c:v>-194513000</c:v>
                </c:pt>
                <c:pt idx="60">
                  <c:v>-218151193</c:v>
                </c:pt>
                <c:pt idx="61">
                  <c:v>-429679876</c:v>
                </c:pt>
                <c:pt idx="62">
                  <c:v>-256995049</c:v>
                </c:pt>
                <c:pt idx="63">
                  <c:v>-235345115</c:v>
                </c:pt>
                <c:pt idx="64">
                  <c:v>-344081803</c:v>
                </c:pt>
                <c:pt idx="65">
                  <c:v>-218133620</c:v>
                </c:pt>
                <c:pt idx="66">
                  <c:v>-234448893</c:v>
                </c:pt>
                <c:pt idx="67">
                  <c:v>-407603169</c:v>
                </c:pt>
                <c:pt idx="68">
                  <c:v>-232771926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卡尔尼科巴机场!$AC$3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卡尔尼科巴机场!$AA$4:$AA$73</c:f>
              <c:strCache>
                <c:ptCount val="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</c:strCache>
            </c:strRef>
          </c:cat>
          <c:val>
            <c:numRef>
              <c:f>卡尔尼科巴机场!$AC$4:$AC$73</c:f>
              <c:numCache>
                <c:formatCode>General</c:formatCode>
                <c:ptCount val="69"/>
                <c:pt idx="1">
                  <c:v>-182021110</c:v>
                </c:pt>
                <c:pt idx="2">
                  <c:v>-221688386</c:v>
                </c:pt>
                <c:pt idx="3">
                  <c:v>-403061804</c:v>
                </c:pt>
                <c:pt idx="4">
                  <c:v>-220706808</c:v>
                </c:pt>
                <c:pt idx="5">
                  <c:v>-263858559</c:v>
                </c:pt>
                <c:pt idx="6">
                  <c:v>1032903029</c:v>
                </c:pt>
                <c:pt idx="7">
                  <c:v>1140849477</c:v>
                </c:pt>
                <c:pt idx="8">
                  <c:v>36398526</c:v>
                </c:pt>
                <c:pt idx="9">
                  <c:v>41454501</c:v>
                </c:pt>
                <c:pt idx="10">
                  <c:v>21294457</c:v>
                </c:pt>
                <c:pt idx="11">
                  <c:v>28335124</c:v>
                </c:pt>
                <c:pt idx="12">
                  <c:v>38173119</c:v>
                </c:pt>
                <c:pt idx="13">
                  <c:v>11589592</c:v>
                </c:pt>
                <c:pt idx="14">
                  <c:v>12966533</c:v>
                </c:pt>
                <c:pt idx="15">
                  <c:v>14917088</c:v>
                </c:pt>
                <c:pt idx="16">
                  <c:v>21837734</c:v>
                </c:pt>
                <c:pt idx="17">
                  <c:v>34942711</c:v>
                </c:pt>
                <c:pt idx="18">
                  <c:v>33257582</c:v>
                </c:pt>
                <c:pt idx="19">
                  <c:v>12889593</c:v>
                </c:pt>
                <c:pt idx="20">
                  <c:v>-230848939</c:v>
                </c:pt>
                <c:pt idx="21">
                  <c:v>9014850</c:v>
                </c:pt>
                <c:pt idx="22">
                  <c:v>9669182</c:v>
                </c:pt>
                <c:pt idx="23">
                  <c:v>4326335</c:v>
                </c:pt>
                <c:pt idx="24">
                  <c:v>-94583411</c:v>
                </c:pt>
                <c:pt idx="25">
                  <c:v>24190193</c:v>
                </c:pt>
                <c:pt idx="26">
                  <c:v>31526398</c:v>
                </c:pt>
                <c:pt idx="27">
                  <c:v>34220088</c:v>
                </c:pt>
                <c:pt idx="28">
                  <c:v>46609717</c:v>
                </c:pt>
                <c:pt idx="29">
                  <c:v>17756393</c:v>
                </c:pt>
                <c:pt idx="30">
                  <c:v>23872223</c:v>
                </c:pt>
                <c:pt idx="31">
                  <c:v>21206956</c:v>
                </c:pt>
                <c:pt idx="32">
                  <c:v>37307906</c:v>
                </c:pt>
                <c:pt idx="33">
                  <c:v>34097223</c:v>
                </c:pt>
                <c:pt idx="34">
                  <c:v>4812837</c:v>
                </c:pt>
                <c:pt idx="35">
                  <c:v>39651499</c:v>
                </c:pt>
                <c:pt idx="36">
                  <c:v>18198168</c:v>
                </c:pt>
                <c:pt idx="37">
                  <c:v>45827859</c:v>
                </c:pt>
                <c:pt idx="38">
                  <c:v>13098584</c:v>
                </c:pt>
                <c:pt idx="39">
                  <c:v>15948714</c:v>
                </c:pt>
                <c:pt idx="40">
                  <c:v>-3239054</c:v>
                </c:pt>
                <c:pt idx="41">
                  <c:v>19834068</c:v>
                </c:pt>
                <c:pt idx="42">
                  <c:v>42791594</c:v>
                </c:pt>
                <c:pt idx="43">
                  <c:v>44201136</c:v>
                </c:pt>
                <c:pt idx="44">
                  <c:v>-1729059</c:v>
                </c:pt>
                <c:pt idx="45">
                  <c:v>20462995</c:v>
                </c:pt>
                <c:pt idx="46">
                  <c:v>18753752</c:v>
                </c:pt>
                <c:pt idx="47">
                  <c:v>6680442</c:v>
                </c:pt>
                <c:pt idx="48">
                  <c:v>13416425</c:v>
                </c:pt>
                <c:pt idx="49">
                  <c:v>47328988</c:v>
                </c:pt>
                <c:pt idx="50">
                  <c:v>48816335</c:v>
                </c:pt>
                <c:pt idx="51">
                  <c:v>21230146</c:v>
                </c:pt>
                <c:pt idx="52">
                  <c:v>43183441</c:v>
                </c:pt>
                <c:pt idx="53">
                  <c:v>39107578</c:v>
                </c:pt>
                <c:pt idx="54">
                  <c:v>15179765</c:v>
                </c:pt>
                <c:pt idx="55">
                  <c:v>56977506</c:v>
                </c:pt>
                <c:pt idx="56">
                  <c:v>-17026350</c:v>
                </c:pt>
                <c:pt idx="57">
                  <c:v>202764142</c:v>
                </c:pt>
                <c:pt idx="58">
                  <c:v>6985343</c:v>
                </c:pt>
                <c:pt idx="59">
                  <c:v>-2430705</c:v>
                </c:pt>
                <c:pt idx="60">
                  <c:v>-4042220</c:v>
                </c:pt>
                <c:pt idx="61">
                  <c:v>15526107</c:v>
                </c:pt>
                <c:pt idx="62">
                  <c:v>20488202</c:v>
                </c:pt>
                <c:pt idx="63">
                  <c:v>10877228</c:v>
                </c:pt>
                <c:pt idx="64">
                  <c:v>20631758</c:v>
                </c:pt>
                <c:pt idx="65">
                  <c:v>10743341</c:v>
                </c:pt>
                <c:pt idx="66">
                  <c:v>15299530</c:v>
                </c:pt>
                <c:pt idx="67">
                  <c:v>11568551</c:v>
                </c:pt>
                <c:pt idx="68">
                  <c:v>10030190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卡尔尼科巴机场!$AD$3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卡尔尼科巴机场!$AA$4:$AA$73</c:f>
              <c:strCache>
                <c:ptCount val="69"/>
                <c:pt idx="0">
                  <c:v>(空白)</c:v>
                </c:pt>
                <c:pt idx="1">
                  <c:v>2019/11/11</c:v>
                </c:pt>
                <c:pt idx="2">
                  <c:v>2019/11/12</c:v>
                </c:pt>
                <c:pt idx="3">
                  <c:v>2019/11/13</c:v>
                </c:pt>
                <c:pt idx="4">
                  <c:v>2019/11/14</c:v>
                </c:pt>
                <c:pt idx="5">
                  <c:v>2019/11/15</c:v>
                </c:pt>
                <c:pt idx="6">
                  <c:v>2019/11/16</c:v>
                </c:pt>
                <c:pt idx="7">
                  <c:v>2019/11/17</c:v>
                </c:pt>
                <c:pt idx="8">
                  <c:v>2019/11/18</c:v>
                </c:pt>
                <c:pt idx="9">
                  <c:v>2019/11/19</c:v>
                </c:pt>
                <c:pt idx="10">
                  <c:v>2019/11/20</c:v>
                </c:pt>
                <c:pt idx="11">
                  <c:v>2019/11/21</c:v>
                </c:pt>
                <c:pt idx="12">
                  <c:v>2019/11/22</c:v>
                </c:pt>
                <c:pt idx="13">
                  <c:v>2019/11/23</c:v>
                </c:pt>
                <c:pt idx="14">
                  <c:v>2019/11/24</c:v>
                </c:pt>
                <c:pt idx="15">
                  <c:v>2019/11/25</c:v>
                </c:pt>
                <c:pt idx="16">
                  <c:v>2019/11/26</c:v>
                </c:pt>
                <c:pt idx="17">
                  <c:v>2019/11/27</c:v>
                </c:pt>
                <c:pt idx="18">
                  <c:v>2019/11/28</c:v>
                </c:pt>
                <c:pt idx="19">
                  <c:v>2019/11/29</c:v>
                </c:pt>
                <c:pt idx="20">
                  <c:v>2019/11/30</c:v>
                </c:pt>
                <c:pt idx="21">
                  <c:v>2019/12/1</c:v>
                </c:pt>
                <c:pt idx="22">
                  <c:v>2019/12/2</c:v>
                </c:pt>
                <c:pt idx="23">
                  <c:v>2019/12/3</c:v>
                </c:pt>
                <c:pt idx="24">
                  <c:v>2019/12/4</c:v>
                </c:pt>
                <c:pt idx="25">
                  <c:v>2019/12/5</c:v>
                </c:pt>
                <c:pt idx="26">
                  <c:v>2019/12/6</c:v>
                </c:pt>
                <c:pt idx="27">
                  <c:v>2019/12/7</c:v>
                </c:pt>
                <c:pt idx="28">
                  <c:v>2019/12/8</c:v>
                </c:pt>
                <c:pt idx="29">
                  <c:v>2019/12/9</c:v>
                </c:pt>
                <c:pt idx="30">
                  <c:v>2019/12/10</c:v>
                </c:pt>
                <c:pt idx="31">
                  <c:v>2019/12/11</c:v>
                </c:pt>
                <c:pt idx="32">
                  <c:v>2019/12/12</c:v>
                </c:pt>
                <c:pt idx="33">
                  <c:v>2019/12/13</c:v>
                </c:pt>
                <c:pt idx="34">
                  <c:v>2019/12/14</c:v>
                </c:pt>
                <c:pt idx="35">
                  <c:v>2019/12/15</c:v>
                </c:pt>
                <c:pt idx="36">
                  <c:v>2019/12/16</c:v>
                </c:pt>
                <c:pt idx="37">
                  <c:v>2019/12/17</c:v>
                </c:pt>
                <c:pt idx="38">
                  <c:v>2019/12/18</c:v>
                </c:pt>
                <c:pt idx="39">
                  <c:v>2019/12/19</c:v>
                </c:pt>
                <c:pt idx="40">
                  <c:v>2019/12/20</c:v>
                </c:pt>
                <c:pt idx="41">
                  <c:v>2019/12/21</c:v>
                </c:pt>
                <c:pt idx="42">
                  <c:v>2019/12/22</c:v>
                </c:pt>
                <c:pt idx="43">
                  <c:v>2019/12/23</c:v>
                </c:pt>
                <c:pt idx="44">
                  <c:v>2019/12/24</c:v>
                </c:pt>
                <c:pt idx="45">
                  <c:v>2019/12/25</c:v>
                </c:pt>
                <c:pt idx="46">
                  <c:v>2019/12/26</c:v>
                </c:pt>
                <c:pt idx="47">
                  <c:v>2019/12/27</c:v>
                </c:pt>
                <c:pt idx="48">
                  <c:v>2019/12/28</c:v>
                </c:pt>
                <c:pt idx="49">
                  <c:v>2019/12/29</c:v>
                </c:pt>
                <c:pt idx="50">
                  <c:v>2019/12/30</c:v>
                </c:pt>
                <c:pt idx="51">
                  <c:v>2019/12/31</c:v>
                </c:pt>
                <c:pt idx="52">
                  <c:v>2020/1/1</c:v>
                </c:pt>
                <c:pt idx="53">
                  <c:v>2020/1/2</c:v>
                </c:pt>
                <c:pt idx="54">
                  <c:v>2020/1/3</c:v>
                </c:pt>
                <c:pt idx="55">
                  <c:v>2020/1/4</c:v>
                </c:pt>
                <c:pt idx="56">
                  <c:v>2020/1/5</c:v>
                </c:pt>
                <c:pt idx="57">
                  <c:v>2020/1/6</c:v>
                </c:pt>
                <c:pt idx="58">
                  <c:v>2020/1/7</c:v>
                </c:pt>
                <c:pt idx="59">
                  <c:v>2020/1/8</c:v>
                </c:pt>
                <c:pt idx="60">
                  <c:v>2020/1/9</c:v>
                </c:pt>
                <c:pt idx="61">
                  <c:v>2020/1/10</c:v>
                </c:pt>
                <c:pt idx="62">
                  <c:v>2020/1/11</c:v>
                </c:pt>
                <c:pt idx="63">
                  <c:v>2020/1/12</c:v>
                </c:pt>
                <c:pt idx="64">
                  <c:v>2020/1/13</c:v>
                </c:pt>
                <c:pt idx="65">
                  <c:v>2020/1/14</c:v>
                </c:pt>
                <c:pt idx="66">
                  <c:v>2020/1/15</c:v>
                </c:pt>
                <c:pt idx="67">
                  <c:v>2020/1/16</c:v>
                </c:pt>
                <c:pt idx="68">
                  <c:v>2020/1/17</c:v>
                </c:pt>
              </c:strCache>
            </c:strRef>
          </c:cat>
          <c:val>
            <c:numRef>
              <c:f>卡尔尼科巴机场!$AD$4:$AD$73</c:f>
              <c:numCache>
                <c:formatCode>General</c:formatCode>
                <c:ptCount val="69"/>
                <c:pt idx="1">
                  <c:v>-182021110</c:v>
                </c:pt>
                <c:pt idx="2">
                  <c:v>-403709496</c:v>
                </c:pt>
                <c:pt idx="3">
                  <c:v>-585082914</c:v>
                </c:pt>
                <c:pt idx="4">
                  <c:v>-805789722</c:v>
                </c:pt>
                <c:pt idx="5">
                  <c:v>-1069648281</c:v>
                </c:pt>
                <c:pt idx="6">
                  <c:v>8455008</c:v>
                </c:pt>
                <c:pt idx="7">
                  <c:v>13940839</c:v>
                </c:pt>
                <c:pt idx="8">
                  <c:v>50339365</c:v>
                </c:pt>
                <c:pt idx="9">
                  <c:v>273814976</c:v>
                </c:pt>
                <c:pt idx="10">
                  <c:v>601733781</c:v>
                </c:pt>
                <c:pt idx="11">
                  <c:v>780870328</c:v>
                </c:pt>
                <c:pt idx="12">
                  <c:v>954515517</c:v>
                </c:pt>
                <c:pt idx="13">
                  <c:v>1298224025</c:v>
                </c:pt>
                <c:pt idx="14">
                  <c:v>164237320</c:v>
                </c:pt>
                <c:pt idx="15">
                  <c:v>173668577</c:v>
                </c:pt>
                <c:pt idx="16">
                  <c:v>164662017</c:v>
                </c:pt>
                <c:pt idx="17">
                  <c:v>149259009</c:v>
                </c:pt>
                <c:pt idx="18">
                  <c:v>152757781</c:v>
                </c:pt>
                <c:pt idx="19">
                  <c:v>148349148</c:v>
                </c:pt>
                <c:pt idx="20">
                  <c:v>-103374684</c:v>
                </c:pt>
                <c:pt idx="21">
                  <c:v>124899513</c:v>
                </c:pt>
                <c:pt idx="22">
                  <c:v>125801148</c:v>
                </c:pt>
                <c:pt idx="23">
                  <c:v>113837256</c:v>
                </c:pt>
                <c:pt idx="24">
                  <c:v>-3700711</c:v>
                </c:pt>
                <c:pt idx="25">
                  <c:v>98962179</c:v>
                </c:pt>
                <c:pt idx="26">
                  <c:v>102535170</c:v>
                </c:pt>
                <c:pt idx="27">
                  <c:v>112586498</c:v>
                </c:pt>
                <c:pt idx="28">
                  <c:v>367104233</c:v>
                </c:pt>
                <c:pt idx="29">
                  <c:v>144996837</c:v>
                </c:pt>
                <c:pt idx="30">
                  <c:v>167390905</c:v>
                </c:pt>
                <c:pt idx="31">
                  <c:v>178657082</c:v>
                </c:pt>
                <c:pt idx="32">
                  <c:v>320489178</c:v>
                </c:pt>
                <c:pt idx="33">
                  <c:v>183259937</c:v>
                </c:pt>
                <c:pt idx="34">
                  <c:v>159757059</c:v>
                </c:pt>
                <c:pt idx="35">
                  <c:v>168444117</c:v>
                </c:pt>
                <c:pt idx="36">
                  <c:v>258922056</c:v>
                </c:pt>
                <c:pt idx="37">
                  <c:v>161725754</c:v>
                </c:pt>
                <c:pt idx="38">
                  <c:v>154011732</c:v>
                </c:pt>
                <c:pt idx="39">
                  <c:v>148623879</c:v>
                </c:pt>
                <c:pt idx="40">
                  <c:v>108076919</c:v>
                </c:pt>
                <c:pt idx="41">
                  <c:v>131121670</c:v>
                </c:pt>
                <c:pt idx="42">
                  <c:v>141383078</c:v>
                </c:pt>
                <c:pt idx="43">
                  <c:v>135671307</c:v>
                </c:pt>
                <c:pt idx="44">
                  <c:v>115744080</c:v>
                </c:pt>
                <c:pt idx="45">
                  <c:v>109300133</c:v>
                </c:pt>
                <c:pt idx="46">
                  <c:v>114955301</c:v>
                </c:pt>
                <c:pt idx="47">
                  <c:v>105014040</c:v>
                </c:pt>
                <c:pt idx="48">
                  <c:v>115662066</c:v>
                </c:pt>
                <c:pt idx="49">
                  <c:v>143156986</c:v>
                </c:pt>
                <c:pt idx="50">
                  <c:v>120746567</c:v>
                </c:pt>
                <c:pt idx="51">
                  <c:v>122679653</c:v>
                </c:pt>
                <c:pt idx="52">
                  <c:v>145355697</c:v>
                </c:pt>
                <c:pt idx="53">
                  <c:v>139819830</c:v>
                </c:pt>
                <c:pt idx="54">
                  <c:v>137750149</c:v>
                </c:pt>
                <c:pt idx="55">
                  <c:v>188047213</c:v>
                </c:pt>
                <c:pt idx="56">
                  <c:v>107307374</c:v>
                </c:pt>
                <c:pt idx="57">
                  <c:v>87370102</c:v>
                </c:pt>
                <c:pt idx="58">
                  <c:v>92868098</c:v>
                </c:pt>
                <c:pt idx="59">
                  <c:v>69207247</c:v>
                </c:pt>
                <c:pt idx="60">
                  <c:v>43211732</c:v>
                </c:pt>
                <c:pt idx="61">
                  <c:v>45625776</c:v>
                </c:pt>
                <c:pt idx="62">
                  <c:v>50934313</c:v>
                </c:pt>
                <c:pt idx="63">
                  <c:v>4834035</c:v>
                </c:pt>
                <c:pt idx="64">
                  <c:v>100699129</c:v>
                </c:pt>
                <c:pt idx="65">
                  <c:v>84050754</c:v>
                </c:pt>
                <c:pt idx="66">
                  <c:v>92364941</c:v>
                </c:pt>
                <c:pt idx="67">
                  <c:v>91064667</c:v>
                </c:pt>
                <c:pt idx="68">
                  <c:v>105137077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72615014"/>
        <c:axId val="889018079"/>
      </c:lineChart>
      <c:catAx>
        <c:axId val="9726150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018079"/>
        <c:crosses val="autoZero"/>
        <c:auto val="1"/>
        <c:lblAlgn val="ctr"/>
        <c:lblOffset val="100"/>
        <c:noMultiLvlLbl val="0"/>
      </c:catAx>
      <c:valAx>
        <c:axId val="88901807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26150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Tycoon计算.xlsx]锡纳邦机场!数据透视表2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锡纳邦机场!$AB$3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锡纳邦机场!$AA$4:$AA$71</c:f>
              <c:strCache>
                <c:ptCount val="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</c:strCache>
            </c:strRef>
          </c:cat>
          <c:val>
            <c:numRef>
              <c:f>锡纳邦机场!$AB$4:$AB$71</c:f>
              <c:numCache>
                <c:formatCode>General</c:formatCode>
                <c:ptCount val="6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-220787911</c:v>
                </c:pt>
                <c:pt idx="7">
                  <c:v>-330648118</c:v>
                </c:pt>
                <c:pt idx="8">
                  <c:v>-195826332</c:v>
                </c:pt>
                <c:pt idx="9">
                  <c:v>-290408308</c:v>
                </c:pt>
                <c:pt idx="10">
                  <c:v>-397201489</c:v>
                </c:pt>
                <c:pt idx="11">
                  <c:v>-240910526</c:v>
                </c:pt>
                <c:pt idx="12">
                  <c:v>-462782192</c:v>
                </c:pt>
                <c:pt idx="13">
                  <c:v>-259575488</c:v>
                </c:pt>
                <c:pt idx="14">
                  <c:v>-240837371</c:v>
                </c:pt>
                <c:pt idx="15">
                  <c:v>-243232469</c:v>
                </c:pt>
                <c:pt idx="16">
                  <c:v>-317960061</c:v>
                </c:pt>
                <c:pt idx="17">
                  <c:v>-222608619</c:v>
                </c:pt>
                <c:pt idx="18">
                  <c:v>-249144351</c:v>
                </c:pt>
                <c:pt idx="19">
                  <c:v>-463093583</c:v>
                </c:pt>
                <c:pt idx="20">
                  <c:v>-245148005</c:v>
                </c:pt>
                <c:pt idx="21">
                  <c:v>-361361724</c:v>
                </c:pt>
                <c:pt idx="22">
                  <c:v>-438262243</c:v>
                </c:pt>
                <c:pt idx="23">
                  <c:v>-264582436</c:v>
                </c:pt>
                <c:pt idx="24">
                  <c:v>-248550995</c:v>
                </c:pt>
                <c:pt idx="25">
                  <c:v>-290199686</c:v>
                </c:pt>
                <c:pt idx="26">
                  <c:v>-405123736</c:v>
                </c:pt>
                <c:pt idx="27">
                  <c:v>-239274056</c:v>
                </c:pt>
                <c:pt idx="28">
                  <c:v>-203488478</c:v>
                </c:pt>
                <c:pt idx="29">
                  <c:v>-284160463</c:v>
                </c:pt>
                <c:pt idx="30">
                  <c:v>-273073654</c:v>
                </c:pt>
                <c:pt idx="31">
                  <c:v>-499906207</c:v>
                </c:pt>
                <c:pt idx="32">
                  <c:v>-371261823</c:v>
                </c:pt>
                <c:pt idx="33">
                  <c:v>-359492247</c:v>
                </c:pt>
                <c:pt idx="34">
                  <c:v>-307802570</c:v>
                </c:pt>
                <c:pt idx="35">
                  <c:v>-473801266</c:v>
                </c:pt>
                <c:pt idx="36">
                  <c:v>-293028286</c:v>
                </c:pt>
                <c:pt idx="37">
                  <c:v>-200372684</c:v>
                </c:pt>
                <c:pt idx="38">
                  <c:v>-246033975</c:v>
                </c:pt>
                <c:pt idx="39">
                  <c:v>-253259910</c:v>
                </c:pt>
                <c:pt idx="40">
                  <c:v>-447208638</c:v>
                </c:pt>
                <c:pt idx="41">
                  <c:v>-402056709</c:v>
                </c:pt>
                <c:pt idx="42">
                  <c:v>-292865722</c:v>
                </c:pt>
                <c:pt idx="43">
                  <c:v>-443168941</c:v>
                </c:pt>
                <c:pt idx="44">
                  <c:v>-249718740</c:v>
                </c:pt>
                <c:pt idx="45">
                  <c:v>-268291586</c:v>
                </c:pt>
                <c:pt idx="46">
                  <c:v>-402308683</c:v>
                </c:pt>
                <c:pt idx="47">
                  <c:v>-290654863</c:v>
                </c:pt>
                <c:pt idx="48">
                  <c:v>-490957103</c:v>
                </c:pt>
                <c:pt idx="49">
                  <c:v>-294811062</c:v>
                </c:pt>
                <c:pt idx="50">
                  <c:v>-520180546</c:v>
                </c:pt>
                <c:pt idx="51">
                  <c:v>-385754331</c:v>
                </c:pt>
                <c:pt idx="52">
                  <c:v>-254601056</c:v>
                </c:pt>
                <c:pt idx="53">
                  <c:v>-409114080</c:v>
                </c:pt>
                <c:pt idx="54">
                  <c:v>-727198389</c:v>
                </c:pt>
                <c:pt idx="55">
                  <c:v>-243473605</c:v>
                </c:pt>
                <c:pt idx="56">
                  <c:v>-265934419</c:v>
                </c:pt>
                <c:pt idx="57">
                  <c:v>-209928690</c:v>
                </c:pt>
                <c:pt idx="58">
                  <c:v>-235437565</c:v>
                </c:pt>
                <c:pt idx="59">
                  <c:v>-463730477</c:v>
                </c:pt>
                <c:pt idx="60">
                  <c:v>-277362612</c:v>
                </c:pt>
                <c:pt idx="61">
                  <c:v>-253996862</c:v>
                </c:pt>
                <c:pt idx="62">
                  <c:v>-371351232</c:v>
                </c:pt>
                <c:pt idx="63">
                  <c:v>-235421308</c:v>
                </c:pt>
                <c:pt idx="64">
                  <c:v>-253029612</c:v>
                </c:pt>
                <c:pt idx="65">
                  <c:v>-439904131</c:v>
                </c:pt>
                <c:pt idx="66">
                  <c:v>-251217031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锡纳邦机场!$AC$3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锡纳邦机场!$AA$4:$AA$71</c:f>
              <c:strCache>
                <c:ptCount val="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</c:strCache>
            </c:strRef>
          </c:cat>
          <c:val>
            <c:numRef>
              <c:f>锡纳邦机场!$AC$4:$AC$71</c:f>
              <c:numCache>
                <c:formatCode>General</c:formatCode>
                <c:ptCount val="67"/>
                <c:pt idx="1">
                  <c:v>-183505324</c:v>
                </c:pt>
                <c:pt idx="2">
                  <c:v>-238195720</c:v>
                </c:pt>
                <c:pt idx="3">
                  <c:v>-284767365</c:v>
                </c:pt>
                <c:pt idx="4">
                  <c:v>-266655115</c:v>
                </c:pt>
                <c:pt idx="5">
                  <c:v>-368205634</c:v>
                </c:pt>
                <c:pt idx="6">
                  <c:v>1106620859</c:v>
                </c:pt>
                <c:pt idx="7">
                  <c:v>48375310</c:v>
                </c:pt>
                <c:pt idx="8">
                  <c:v>2821551</c:v>
                </c:pt>
                <c:pt idx="9">
                  <c:v>18013284</c:v>
                </c:pt>
                <c:pt idx="10">
                  <c:v>10200331</c:v>
                </c:pt>
                <c:pt idx="11">
                  <c:v>12837813</c:v>
                </c:pt>
                <c:pt idx="12">
                  <c:v>19427568</c:v>
                </c:pt>
                <c:pt idx="13">
                  <c:v>19618969</c:v>
                </c:pt>
                <c:pt idx="14">
                  <c:v>6114495</c:v>
                </c:pt>
                <c:pt idx="15">
                  <c:v>-794807</c:v>
                </c:pt>
                <c:pt idx="16">
                  <c:v>26355254</c:v>
                </c:pt>
                <c:pt idx="17">
                  <c:v>2029183</c:v>
                </c:pt>
                <c:pt idx="18">
                  <c:v>-249144351</c:v>
                </c:pt>
                <c:pt idx="19">
                  <c:v>64773665</c:v>
                </c:pt>
                <c:pt idx="20">
                  <c:v>25000085</c:v>
                </c:pt>
                <c:pt idx="21">
                  <c:v>3984323</c:v>
                </c:pt>
                <c:pt idx="22">
                  <c:v>-101684318</c:v>
                </c:pt>
                <c:pt idx="23">
                  <c:v>28733839</c:v>
                </c:pt>
                <c:pt idx="24">
                  <c:v>30186533</c:v>
                </c:pt>
                <c:pt idx="25">
                  <c:v>10759034</c:v>
                </c:pt>
                <c:pt idx="26">
                  <c:v>-2009253</c:v>
                </c:pt>
                <c:pt idx="27">
                  <c:v>38377972</c:v>
                </c:pt>
                <c:pt idx="28">
                  <c:v>8585435</c:v>
                </c:pt>
                <c:pt idx="29">
                  <c:v>32872202</c:v>
                </c:pt>
                <c:pt idx="30">
                  <c:v>3125063</c:v>
                </c:pt>
                <c:pt idx="31">
                  <c:v>32912938</c:v>
                </c:pt>
                <c:pt idx="32">
                  <c:v>41310675</c:v>
                </c:pt>
                <c:pt idx="33">
                  <c:v>41172617</c:v>
                </c:pt>
                <c:pt idx="34">
                  <c:v>4600925</c:v>
                </c:pt>
                <c:pt idx="35">
                  <c:v>26011398</c:v>
                </c:pt>
                <c:pt idx="36">
                  <c:v>23771954</c:v>
                </c:pt>
                <c:pt idx="37">
                  <c:v>-5805443</c:v>
                </c:pt>
                <c:pt idx="38">
                  <c:v>9531208</c:v>
                </c:pt>
                <c:pt idx="39">
                  <c:v>37440579</c:v>
                </c:pt>
                <c:pt idx="40">
                  <c:v>49105466</c:v>
                </c:pt>
                <c:pt idx="41">
                  <c:v>49480149</c:v>
                </c:pt>
                <c:pt idx="42">
                  <c:v>20523910</c:v>
                </c:pt>
                <c:pt idx="43">
                  <c:v>12768110</c:v>
                </c:pt>
                <c:pt idx="44">
                  <c:v>5108847</c:v>
                </c:pt>
                <c:pt idx="45">
                  <c:v>35847558</c:v>
                </c:pt>
                <c:pt idx="46">
                  <c:v>52224696</c:v>
                </c:pt>
                <c:pt idx="47">
                  <c:v>3392138</c:v>
                </c:pt>
                <c:pt idx="48">
                  <c:v>10412411</c:v>
                </c:pt>
                <c:pt idx="49">
                  <c:v>-3876470</c:v>
                </c:pt>
                <c:pt idx="50">
                  <c:v>31908855</c:v>
                </c:pt>
                <c:pt idx="51">
                  <c:v>45786364</c:v>
                </c:pt>
                <c:pt idx="52">
                  <c:v>-846484</c:v>
                </c:pt>
                <c:pt idx="53">
                  <c:v>44962217</c:v>
                </c:pt>
                <c:pt idx="54">
                  <c:v>-10771977</c:v>
                </c:pt>
                <c:pt idx="55">
                  <c:v>233485918</c:v>
                </c:pt>
                <c:pt idx="56">
                  <c:v>12731850</c:v>
                </c:pt>
                <c:pt idx="57">
                  <c:v>25119635</c:v>
                </c:pt>
                <c:pt idx="58">
                  <c:v>14015806</c:v>
                </c:pt>
                <c:pt idx="59">
                  <c:v>33150862</c:v>
                </c:pt>
                <c:pt idx="60">
                  <c:v>38864834</c:v>
                </c:pt>
                <c:pt idx="61">
                  <c:v>9821374</c:v>
                </c:pt>
                <c:pt idx="62">
                  <c:v>19876081</c:v>
                </c:pt>
                <c:pt idx="63">
                  <c:v>29905786</c:v>
                </c:pt>
                <c:pt idx="64">
                  <c:v>-4182432</c:v>
                </c:pt>
                <c:pt idx="65">
                  <c:v>20796541</c:v>
                </c:pt>
                <c:pt idx="66">
                  <c:v>8889966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锡纳邦机场!$AD$3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锡纳邦机场!$AA$4:$AA$71</c:f>
              <c:strCache>
                <c:ptCount val="67"/>
                <c:pt idx="0">
                  <c:v>(空白)</c:v>
                </c:pt>
                <c:pt idx="1">
                  <c:v>2019/11/13</c:v>
                </c:pt>
                <c:pt idx="2">
                  <c:v>2019/11/14</c:v>
                </c:pt>
                <c:pt idx="3">
                  <c:v>2019/11/15</c:v>
                </c:pt>
                <c:pt idx="4">
                  <c:v>2019/11/16</c:v>
                </c:pt>
                <c:pt idx="5">
                  <c:v>2019/11/17</c:v>
                </c:pt>
                <c:pt idx="6">
                  <c:v>2019/11/18</c:v>
                </c:pt>
                <c:pt idx="7">
                  <c:v>2019/11/19</c:v>
                </c:pt>
                <c:pt idx="8">
                  <c:v>2019/11/20</c:v>
                </c:pt>
                <c:pt idx="9">
                  <c:v>2019/11/21</c:v>
                </c:pt>
                <c:pt idx="10">
                  <c:v>2019/11/22</c:v>
                </c:pt>
                <c:pt idx="11">
                  <c:v>2019/11/23</c:v>
                </c:pt>
                <c:pt idx="12">
                  <c:v>2019/11/24</c:v>
                </c:pt>
                <c:pt idx="13">
                  <c:v>2019/11/25</c:v>
                </c:pt>
                <c:pt idx="14">
                  <c:v>2019/11/26</c:v>
                </c:pt>
                <c:pt idx="15">
                  <c:v>2019/11/27</c:v>
                </c:pt>
                <c:pt idx="16">
                  <c:v>2019/11/28</c:v>
                </c:pt>
                <c:pt idx="17">
                  <c:v>2019/11/29</c:v>
                </c:pt>
                <c:pt idx="18">
                  <c:v>2019/11/30</c:v>
                </c:pt>
                <c:pt idx="19">
                  <c:v>2019/12/1</c:v>
                </c:pt>
                <c:pt idx="20">
                  <c:v>2019/12/2</c:v>
                </c:pt>
                <c:pt idx="21">
                  <c:v>2019/12/3</c:v>
                </c:pt>
                <c:pt idx="22">
                  <c:v>2019/12/4</c:v>
                </c:pt>
                <c:pt idx="23">
                  <c:v>2019/12/5</c:v>
                </c:pt>
                <c:pt idx="24">
                  <c:v>2019/12/6</c:v>
                </c:pt>
                <c:pt idx="25">
                  <c:v>2019/12/7</c:v>
                </c:pt>
                <c:pt idx="26">
                  <c:v>2019/12/8</c:v>
                </c:pt>
                <c:pt idx="27">
                  <c:v>2019/12/9</c:v>
                </c:pt>
                <c:pt idx="28">
                  <c:v>2019/12/10</c:v>
                </c:pt>
                <c:pt idx="29">
                  <c:v>2019/12/11</c:v>
                </c:pt>
                <c:pt idx="30">
                  <c:v>2019/12/12</c:v>
                </c:pt>
                <c:pt idx="31">
                  <c:v>2019/12/13</c:v>
                </c:pt>
                <c:pt idx="32">
                  <c:v>2019/12/14</c:v>
                </c:pt>
                <c:pt idx="33">
                  <c:v>2019/12/15</c:v>
                </c:pt>
                <c:pt idx="34">
                  <c:v>2019/12/16</c:v>
                </c:pt>
                <c:pt idx="35">
                  <c:v>2019/12/17</c:v>
                </c:pt>
                <c:pt idx="36">
                  <c:v>2019/12/18</c:v>
                </c:pt>
                <c:pt idx="37">
                  <c:v>2019/12/19</c:v>
                </c:pt>
                <c:pt idx="38">
                  <c:v>2019/12/20</c:v>
                </c:pt>
                <c:pt idx="39">
                  <c:v>2019/12/21</c:v>
                </c:pt>
                <c:pt idx="40">
                  <c:v>2019/12/22</c:v>
                </c:pt>
                <c:pt idx="41">
                  <c:v>2019/12/23</c:v>
                </c:pt>
                <c:pt idx="42">
                  <c:v>2019/12/24</c:v>
                </c:pt>
                <c:pt idx="43">
                  <c:v>2019/12/25</c:v>
                </c:pt>
                <c:pt idx="44">
                  <c:v>2019/12/26</c:v>
                </c:pt>
                <c:pt idx="45">
                  <c:v>2019/12/27</c:v>
                </c:pt>
                <c:pt idx="46">
                  <c:v>2019/12/28</c:v>
                </c:pt>
                <c:pt idx="47">
                  <c:v>2019/12/29</c:v>
                </c:pt>
                <c:pt idx="48">
                  <c:v>2019/12/30</c:v>
                </c:pt>
                <c:pt idx="49">
                  <c:v>2019/12/31</c:v>
                </c:pt>
                <c:pt idx="50">
                  <c:v>2020/1/1</c:v>
                </c:pt>
                <c:pt idx="51">
                  <c:v>2020/1/2</c:v>
                </c:pt>
                <c:pt idx="52">
                  <c:v>2020/1/3</c:v>
                </c:pt>
                <c:pt idx="53">
                  <c:v>2020/1/4</c:v>
                </c:pt>
                <c:pt idx="54">
                  <c:v>2020/1/5</c:v>
                </c:pt>
                <c:pt idx="55">
                  <c:v>2020/1/6</c:v>
                </c:pt>
                <c:pt idx="56">
                  <c:v>2020/1/7</c:v>
                </c:pt>
                <c:pt idx="57">
                  <c:v>2020/1/8</c:v>
                </c:pt>
                <c:pt idx="58">
                  <c:v>2020/1/9</c:v>
                </c:pt>
                <c:pt idx="59">
                  <c:v>2020/1/10</c:v>
                </c:pt>
                <c:pt idx="60">
                  <c:v>2020/1/11</c:v>
                </c:pt>
                <c:pt idx="61">
                  <c:v>2020/1/12</c:v>
                </c:pt>
                <c:pt idx="62">
                  <c:v>2020/1/13</c:v>
                </c:pt>
                <c:pt idx="63">
                  <c:v>2020/1/14</c:v>
                </c:pt>
                <c:pt idx="64">
                  <c:v>2020/1/15</c:v>
                </c:pt>
                <c:pt idx="65">
                  <c:v>2020/1/16</c:v>
                </c:pt>
                <c:pt idx="66">
                  <c:v>2020/1/17</c:v>
                </c:pt>
              </c:strCache>
            </c:strRef>
          </c:cat>
          <c:val>
            <c:numRef>
              <c:f>锡纳邦机场!$AD$4:$AD$71</c:f>
              <c:numCache>
                <c:formatCode>General</c:formatCode>
                <c:ptCount val="67"/>
                <c:pt idx="1">
                  <c:v>-183505324</c:v>
                </c:pt>
                <c:pt idx="2">
                  <c:v>-421781044</c:v>
                </c:pt>
                <c:pt idx="3">
                  <c:v>-706548409</c:v>
                </c:pt>
                <c:pt idx="4">
                  <c:v>-924423729</c:v>
                </c:pt>
                <c:pt idx="5">
                  <c:v>-1136552441</c:v>
                </c:pt>
                <c:pt idx="6">
                  <c:v>-29931582</c:v>
                </c:pt>
                <c:pt idx="7">
                  <c:v>18443728</c:v>
                </c:pt>
                <c:pt idx="8">
                  <c:v>104020980</c:v>
                </c:pt>
                <c:pt idx="9">
                  <c:v>284784406</c:v>
                </c:pt>
                <c:pt idx="10">
                  <c:v>466800685</c:v>
                </c:pt>
                <c:pt idx="11">
                  <c:v>826204261</c:v>
                </c:pt>
                <c:pt idx="12">
                  <c:v>988870938</c:v>
                </c:pt>
                <c:pt idx="13">
                  <c:v>1220618619</c:v>
                </c:pt>
                <c:pt idx="14">
                  <c:v>120839309</c:v>
                </c:pt>
                <c:pt idx="15">
                  <c:v>69494528</c:v>
                </c:pt>
                <c:pt idx="16">
                  <c:v>79474100</c:v>
                </c:pt>
                <c:pt idx="17">
                  <c:v>76569789</c:v>
                </c:pt>
                <c:pt idx="18">
                  <c:v>-177841299</c:v>
                </c:pt>
                <c:pt idx="19">
                  <c:v>123292904</c:v>
                </c:pt>
                <c:pt idx="20">
                  <c:v>120645185</c:v>
                </c:pt>
                <c:pt idx="21">
                  <c:v>112401729</c:v>
                </c:pt>
                <c:pt idx="22">
                  <c:v>135583998</c:v>
                </c:pt>
                <c:pt idx="23">
                  <c:v>158069727</c:v>
                </c:pt>
                <c:pt idx="24">
                  <c:v>162970368</c:v>
                </c:pt>
                <c:pt idx="25">
                  <c:v>162677857</c:v>
                </c:pt>
                <c:pt idx="26">
                  <c:v>408076283</c:v>
                </c:pt>
                <c:pt idx="27">
                  <c:v>132482239</c:v>
                </c:pt>
                <c:pt idx="28">
                  <c:v>123389956</c:v>
                </c:pt>
                <c:pt idx="29">
                  <c:v>145138457</c:v>
                </c:pt>
                <c:pt idx="30">
                  <c:v>261071539</c:v>
                </c:pt>
                <c:pt idx="31">
                  <c:v>148248194</c:v>
                </c:pt>
                <c:pt idx="32">
                  <c:v>129584461</c:v>
                </c:pt>
                <c:pt idx="33">
                  <c:v>157497606</c:v>
                </c:pt>
                <c:pt idx="34">
                  <c:v>269394501</c:v>
                </c:pt>
                <c:pt idx="35">
                  <c:v>142363692</c:v>
                </c:pt>
                <c:pt idx="36">
                  <c:v>155099402</c:v>
                </c:pt>
                <c:pt idx="37">
                  <c:v>118063464</c:v>
                </c:pt>
                <c:pt idx="38">
                  <c:v>124469609</c:v>
                </c:pt>
                <c:pt idx="39">
                  <c:v>132122313</c:v>
                </c:pt>
                <c:pt idx="40">
                  <c:v>127058406</c:v>
                </c:pt>
                <c:pt idx="41">
                  <c:v>140429845</c:v>
                </c:pt>
                <c:pt idx="42">
                  <c:v>156352830</c:v>
                </c:pt>
                <c:pt idx="43">
                  <c:v>133223774</c:v>
                </c:pt>
                <c:pt idx="44">
                  <c:v>114560667</c:v>
                </c:pt>
                <c:pt idx="45">
                  <c:v>155081182</c:v>
                </c:pt>
                <c:pt idx="46">
                  <c:v>163059598</c:v>
                </c:pt>
                <c:pt idx="47">
                  <c:v>129011157</c:v>
                </c:pt>
                <c:pt idx="48">
                  <c:v>114596237</c:v>
                </c:pt>
                <c:pt idx="49">
                  <c:v>76637594</c:v>
                </c:pt>
                <c:pt idx="50">
                  <c:v>97936226</c:v>
                </c:pt>
                <c:pt idx="51">
                  <c:v>109885931</c:v>
                </c:pt>
                <c:pt idx="52">
                  <c:v>103700517</c:v>
                </c:pt>
                <c:pt idx="53">
                  <c:v>112815176</c:v>
                </c:pt>
                <c:pt idx="54">
                  <c:v>40703844</c:v>
                </c:pt>
                <c:pt idx="55">
                  <c:v>57392577</c:v>
                </c:pt>
                <c:pt idx="56">
                  <c:v>63104154</c:v>
                </c:pt>
                <c:pt idx="57">
                  <c:v>92100259</c:v>
                </c:pt>
                <c:pt idx="58">
                  <c:v>70330740</c:v>
                </c:pt>
                <c:pt idx="59">
                  <c:v>79464757</c:v>
                </c:pt>
                <c:pt idx="60">
                  <c:v>119176075</c:v>
                </c:pt>
                <c:pt idx="61">
                  <c:v>84035232</c:v>
                </c:pt>
                <c:pt idx="62">
                  <c:v>161420330</c:v>
                </c:pt>
                <c:pt idx="63">
                  <c:v>171245245</c:v>
                </c:pt>
                <c:pt idx="64">
                  <c:v>154330963</c:v>
                </c:pt>
                <c:pt idx="65">
                  <c:v>154190301</c:v>
                </c:pt>
                <c:pt idx="66">
                  <c:v>149064461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79748279"/>
        <c:axId val="623728059"/>
      </c:lineChart>
      <c:catAx>
        <c:axId val="57974827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3728059"/>
        <c:crosses val="autoZero"/>
        <c:auto val="1"/>
        <c:lblAlgn val="ctr"/>
        <c:lblOffset val="100"/>
        <c:noMultiLvlLbl val="0"/>
      </c:catAx>
      <c:valAx>
        <c:axId val="62372805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974827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Tycoon计算.xlsx]五结乡!数据透视表1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五结乡!$AB$3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五结乡!$AA$4:$AA$69</c:f>
              <c:strCache>
                <c:ptCount val="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</c:strCache>
            </c:strRef>
          </c:cat>
          <c:val>
            <c:numRef>
              <c:f>五结乡!$AB$4:$AB$69</c:f>
              <c:numCache>
                <c:formatCode>General</c:formatCode>
                <c:ptCount val="6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-701024401</c:v>
                </c:pt>
                <c:pt idx="8">
                  <c:v>-958815324</c:v>
                </c:pt>
                <c:pt idx="9">
                  <c:v>-581533836</c:v>
                </c:pt>
                <c:pt idx="10">
                  <c:v>-1117115799</c:v>
                </c:pt>
                <c:pt idx="11">
                  <c:v>-626596232</c:v>
                </c:pt>
                <c:pt idx="12">
                  <c:v>-581363788</c:v>
                </c:pt>
                <c:pt idx="13">
                  <c:v>-587145379</c:v>
                </c:pt>
                <c:pt idx="14">
                  <c:v>-767532315</c:v>
                </c:pt>
                <c:pt idx="15">
                  <c:v>-537360914</c:v>
                </c:pt>
                <c:pt idx="16">
                  <c:v>-601422769</c:v>
                </c:pt>
                <c:pt idx="17">
                  <c:v>-1117750204</c:v>
                </c:pt>
                <c:pt idx="18">
                  <c:v>-591769343</c:v>
                </c:pt>
                <c:pt idx="19">
                  <c:v>-872300753</c:v>
                </c:pt>
                <c:pt idx="20">
                  <c:v>-1057932977</c:v>
                </c:pt>
                <c:pt idx="21">
                  <c:v>-638682634</c:v>
                </c:pt>
                <c:pt idx="22">
                  <c:v>-599983911</c:v>
                </c:pt>
                <c:pt idx="23">
                  <c:v>-700520801</c:v>
                </c:pt>
                <c:pt idx="24">
                  <c:v>-977939047</c:v>
                </c:pt>
                <c:pt idx="25">
                  <c:v>-577590058</c:v>
                </c:pt>
                <c:pt idx="26">
                  <c:v>-491206293</c:v>
                </c:pt>
                <c:pt idx="27">
                  <c:v>-685942560</c:v>
                </c:pt>
                <c:pt idx="28">
                  <c:v>-659179813</c:v>
                </c:pt>
                <c:pt idx="29">
                  <c:v>-1206736994</c:v>
                </c:pt>
                <c:pt idx="30">
                  <c:v>-896198867</c:v>
                </c:pt>
                <c:pt idx="31">
                  <c:v>-867787972</c:v>
                </c:pt>
                <c:pt idx="32">
                  <c:v>-743012877</c:v>
                </c:pt>
                <c:pt idx="33">
                  <c:v>-1143721580</c:v>
                </c:pt>
                <c:pt idx="34">
                  <c:v>-707348834</c:v>
                </c:pt>
                <c:pt idx="35">
                  <c:v>-483684993</c:v>
                </c:pt>
                <c:pt idx="36">
                  <c:v>-593908009</c:v>
                </c:pt>
                <c:pt idx="37">
                  <c:v>-611350885</c:v>
                </c:pt>
                <c:pt idx="38">
                  <c:v>-1079528919</c:v>
                </c:pt>
                <c:pt idx="39">
                  <c:v>-970528931</c:v>
                </c:pt>
                <c:pt idx="40">
                  <c:v>-706962958</c:v>
                </c:pt>
                <c:pt idx="41">
                  <c:v>-1069783930</c:v>
                </c:pt>
                <c:pt idx="42">
                  <c:v>-602802763</c:v>
                </c:pt>
                <c:pt idx="43">
                  <c:v>-647629712</c:v>
                </c:pt>
                <c:pt idx="44">
                  <c:v>-971137176</c:v>
                </c:pt>
                <c:pt idx="45">
                  <c:v>-701619566</c:v>
                </c:pt>
                <c:pt idx="46">
                  <c:v>-1185134512</c:v>
                </c:pt>
                <c:pt idx="47">
                  <c:v>-711652326</c:v>
                </c:pt>
                <c:pt idx="48">
                  <c:v>-1255677766</c:v>
                </c:pt>
                <c:pt idx="49">
                  <c:v>-931182723</c:v>
                </c:pt>
                <c:pt idx="50">
                  <c:v>-614588314</c:v>
                </c:pt>
                <c:pt idx="51">
                  <c:v>-987573246</c:v>
                </c:pt>
                <c:pt idx="52">
                  <c:v>-1755406671</c:v>
                </c:pt>
                <c:pt idx="53">
                  <c:v>-587727462</c:v>
                </c:pt>
                <c:pt idx="54">
                  <c:v>-641952766</c:v>
                </c:pt>
                <c:pt idx="55">
                  <c:v>-506752493</c:v>
                </c:pt>
                <c:pt idx="56">
                  <c:v>-568329049</c:v>
                </c:pt>
                <c:pt idx="57">
                  <c:v>-1119411430</c:v>
                </c:pt>
                <c:pt idx="58">
                  <c:v>-669533046</c:v>
                </c:pt>
                <c:pt idx="59">
                  <c:v>-613129836</c:v>
                </c:pt>
                <c:pt idx="60">
                  <c:v>-896414695</c:v>
                </c:pt>
                <c:pt idx="61">
                  <c:v>-568289808</c:v>
                </c:pt>
                <c:pt idx="62">
                  <c:v>-610794963</c:v>
                </c:pt>
                <c:pt idx="63">
                  <c:v>-1064896375</c:v>
                </c:pt>
                <c:pt idx="64">
                  <c:v>-606419528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五结乡!$AC$3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五结乡!$AA$4:$AA$69</c:f>
              <c:strCache>
                <c:ptCount val="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</c:strCache>
            </c:strRef>
          </c:cat>
          <c:val>
            <c:numRef>
              <c:f>五结乡!$AC$4:$AC$69</c:f>
              <c:numCache>
                <c:formatCode>General</c:formatCode>
                <c:ptCount val="65"/>
                <c:pt idx="1">
                  <c:v>-648800418</c:v>
                </c:pt>
                <c:pt idx="2">
                  <c:v>-643685934</c:v>
                </c:pt>
                <c:pt idx="3">
                  <c:v>-888821453</c:v>
                </c:pt>
                <c:pt idx="4">
                  <c:v>-532965859</c:v>
                </c:pt>
                <c:pt idx="5">
                  <c:v>-798160356</c:v>
                </c:pt>
                <c:pt idx="6">
                  <c:v>-472710435</c:v>
                </c:pt>
                <c:pt idx="7">
                  <c:v>3236084659</c:v>
                </c:pt>
                <c:pt idx="8">
                  <c:v>3398119663</c:v>
                </c:pt>
                <c:pt idx="9">
                  <c:v>55454980</c:v>
                </c:pt>
                <c:pt idx="10">
                  <c:v>84388030</c:v>
                </c:pt>
                <c:pt idx="11">
                  <c:v>38461339</c:v>
                </c:pt>
                <c:pt idx="12">
                  <c:v>58502500</c:v>
                </c:pt>
                <c:pt idx="13">
                  <c:v>94344337</c:v>
                </c:pt>
                <c:pt idx="14">
                  <c:v>31663065</c:v>
                </c:pt>
                <c:pt idx="15">
                  <c:v>24909919</c:v>
                </c:pt>
                <c:pt idx="16">
                  <c:v>-601422769</c:v>
                </c:pt>
                <c:pt idx="17">
                  <c:v>40108792</c:v>
                </c:pt>
                <c:pt idx="18">
                  <c:v>81253694</c:v>
                </c:pt>
                <c:pt idx="19">
                  <c:v>71158958</c:v>
                </c:pt>
                <c:pt idx="20">
                  <c:v>-212260396</c:v>
                </c:pt>
                <c:pt idx="21">
                  <c:v>30258387</c:v>
                </c:pt>
                <c:pt idx="22">
                  <c:v>27240092</c:v>
                </c:pt>
                <c:pt idx="23">
                  <c:v>31678823</c:v>
                </c:pt>
                <c:pt idx="24">
                  <c:v>1490173</c:v>
                </c:pt>
                <c:pt idx="25">
                  <c:v>58067150</c:v>
                </c:pt>
                <c:pt idx="26">
                  <c:v>48975423</c:v>
                </c:pt>
                <c:pt idx="27">
                  <c:v>100041006</c:v>
                </c:pt>
                <c:pt idx="28">
                  <c:v>-7058918</c:v>
                </c:pt>
                <c:pt idx="29">
                  <c:v>88946790</c:v>
                </c:pt>
                <c:pt idx="30">
                  <c:v>92765372</c:v>
                </c:pt>
                <c:pt idx="31">
                  <c:v>69745253</c:v>
                </c:pt>
                <c:pt idx="32">
                  <c:v>72129466</c:v>
                </c:pt>
                <c:pt idx="33">
                  <c:v>92256112</c:v>
                </c:pt>
                <c:pt idx="34">
                  <c:v>58298016</c:v>
                </c:pt>
                <c:pt idx="35">
                  <c:v>69126647</c:v>
                </c:pt>
                <c:pt idx="36">
                  <c:v>11941420</c:v>
                </c:pt>
                <c:pt idx="37">
                  <c:v>105879339</c:v>
                </c:pt>
                <c:pt idx="38">
                  <c:v>95816189</c:v>
                </c:pt>
                <c:pt idx="39">
                  <c:v>46362855</c:v>
                </c:pt>
                <c:pt idx="40">
                  <c:v>38083606</c:v>
                </c:pt>
                <c:pt idx="41">
                  <c:v>67233155</c:v>
                </c:pt>
                <c:pt idx="42">
                  <c:v>82835804</c:v>
                </c:pt>
                <c:pt idx="43">
                  <c:v>-12512112</c:v>
                </c:pt>
                <c:pt idx="44">
                  <c:v>-10120698</c:v>
                </c:pt>
                <c:pt idx="45">
                  <c:v>117948983</c:v>
                </c:pt>
                <c:pt idx="46">
                  <c:v>170874543</c:v>
                </c:pt>
                <c:pt idx="47">
                  <c:v>-10803578</c:v>
                </c:pt>
                <c:pt idx="48">
                  <c:v>88079654</c:v>
                </c:pt>
                <c:pt idx="49">
                  <c:v>151300394</c:v>
                </c:pt>
                <c:pt idx="50">
                  <c:v>62632449</c:v>
                </c:pt>
                <c:pt idx="51">
                  <c:v>-27663860</c:v>
                </c:pt>
                <c:pt idx="52">
                  <c:v>-184878533</c:v>
                </c:pt>
                <c:pt idx="53">
                  <c:v>506446549</c:v>
                </c:pt>
                <c:pt idx="54">
                  <c:v>17267434</c:v>
                </c:pt>
                <c:pt idx="55">
                  <c:v>73588376</c:v>
                </c:pt>
                <c:pt idx="56">
                  <c:v>18328727</c:v>
                </c:pt>
                <c:pt idx="57">
                  <c:v>91707523</c:v>
                </c:pt>
                <c:pt idx="58">
                  <c:v>52826441</c:v>
                </c:pt>
                <c:pt idx="59">
                  <c:v>17302139</c:v>
                </c:pt>
                <c:pt idx="60">
                  <c:v>22495958</c:v>
                </c:pt>
                <c:pt idx="61">
                  <c:v>22518080</c:v>
                </c:pt>
                <c:pt idx="62">
                  <c:v>110837843</c:v>
                </c:pt>
                <c:pt idx="63">
                  <c:v>107202120</c:v>
                </c:pt>
                <c:pt idx="64">
                  <c:v>28423941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五结乡!$AD$3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五结乡!$AA$4:$AA$69</c:f>
              <c:strCache>
                <c:ptCount val="65"/>
                <c:pt idx="0">
                  <c:v>(空白)</c:v>
                </c:pt>
                <c:pt idx="1">
                  <c:v>2019/11/15</c:v>
                </c:pt>
                <c:pt idx="2">
                  <c:v>2019/11/16</c:v>
                </c:pt>
                <c:pt idx="3">
                  <c:v>2019/11/17</c:v>
                </c:pt>
                <c:pt idx="4">
                  <c:v>2019/11/18</c:v>
                </c:pt>
                <c:pt idx="5">
                  <c:v>2019/11/19</c:v>
                </c:pt>
                <c:pt idx="6">
                  <c:v>2019/11/20</c:v>
                </c:pt>
                <c:pt idx="7">
                  <c:v>2019/11/21</c:v>
                </c:pt>
                <c:pt idx="8">
                  <c:v>2019/11/22</c:v>
                </c:pt>
                <c:pt idx="9">
                  <c:v>2019/11/23</c:v>
                </c:pt>
                <c:pt idx="10">
                  <c:v>2019/11/24</c:v>
                </c:pt>
                <c:pt idx="11">
                  <c:v>2019/11/25</c:v>
                </c:pt>
                <c:pt idx="12">
                  <c:v>2019/11/26</c:v>
                </c:pt>
                <c:pt idx="13">
                  <c:v>2019/11/27</c:v>
                </c:pt>
                <c:pt idx="14">
                  <c:v>2019/11/28</c:v>
                </c:pt>
                <c:pt idx="15">
                  <c:v>2019/11/29</c:v>
                </c:pt>
                <c:pt idx="16">
                  <c:v>2019/11/30</c:v>
                </c:pt>
                <c:pt idx="17">
                  <c:v>2019/12/1</c:v>
                </c:pt>
                <c:pt idx="18">
                  <c:v>2019/12/2</c:v>
                </c:pt>
                <c:pt idx="19">
                  <c:v>2019/12/3</c:v>
                </c:pt>
                <c:pt idx="20">
                  <c:v>2019/12/4</c:v>
                </c:pt>
                <c:pt idx="21">
                  <c:v>2019/12/5</c:v>
                </c:pt>
                <c:pt idx="22">
                  <c:v>2019/12/6</c:v>
                </c:pt>
                <c:pt idx="23">
                  <c:v>2019/12/7</c:v>
                </c:pt>
                <c:pt idx="24">
                  <c:v>2019/12/8</c:v>
                </c:pt>
                <c:pt idx="25">
                  <c:v>2019/12/9</c:v>
                </c:pt>
                <c:pt idx="26">
                  <c:v>2019/12/10</c:v>
                </c:pt>
                <c:pt idx="27">
                  <c:v>2019/12/11</c:v>
                </c:pt>
                <c:pt idx="28">
                  <c:v>2019/12/12</c:v>
                </c:pt>
                <c:pt idx="29">
                  <c:v>2019/12/13</c:v>
                </c:pt>
                <c:pt idx="30">
                  <c:v>2019/12/14</c:v>
                </c:pt>
                <c:pt idx="31">
                  <c:v>2019/12/15</c:v>
                </c:pt>
                <c:pt idx="32">
                  <c:v>2019/12/16</c:v>
                </c:pt>
                <c:pt idx="33">
                  <c:v>2019/12/17</c:v>
                </c:pt>
                <c:pt idx="34">
                  <c:v>2019/12/18</c:v>
                </c:pt>
                <c:pt idx="35">
                  <c:v>2019/12/19</c:v>
                </c:pt>
                <c:pt idx="36">
                  <c:v>2019/12/20</c:v>
                </c:pt>
                <c:pt idx="37">
                  <c:v>2019/12/21</c:v>
                </c:pt>
                <c:pt idx="38">
                  <c:v>2019/12/22</c:v>
                </c:pt>
                <c:pt idx="39">
                  <c:v>2019/12/23</c:v>
                </c:pt>
                <c:pt idx="40">
                  <c:v>2019/12/24</c:v>
                </c:pt>
                <c:pt idx="41">
                  <c:v>2019/12/25</c:v>
                </c:pt>
                <c:pt idx="42">
                  <c:v>2019/12/26</c:v>
                </c:pt>
                <c:pt idx="43">
                  <c:v>2019/12/27</c:v>
                </c:pt>
                <c:pt idx="44">
                  <c:v>2019/12/28</c:v>
                </c:pt>
                <c:pt idx="45">
                  <c:v>2019/12/29</c:v>
                </c:pt>
                <c:pt idx="46">
                  <c:v>2019/12/30</c:v>
                </c:pt>
                <c:pt idx="47">
                  <c:v>2019/12/31</c:v>
                </c:pt>
                <c:pt idx="48">
                  <c:v>2020/1/1</c:v>
                </c:pt>
                <c:pt idx="49">
                  <c:v>2020/1/2</c:v>
                </c:pt>
                <c:pt idx="50">
                  <c:v>2020/1/3</c:v>
                </c:pt>
                <c:pt idx="51">
                  <c:v>2020/1/4</c:v>
                </c:pt>
                <c:pt idx="52">
                  <c:v>2020/1/5</c:v>
                </c:pt>
                <c:pt idx="53">
                  <c:v>2020/1/6</c:v>
                </c:pt>
                <c:pt idx="54">
                  <c:v>2020/1/7</c:v>
                </c:pt>
                <c:pt idx="55">
                  <c:v>2020/1/8</c:v>
                </c:pt>
                <c:pt idx="56">
                  <c:v>2020/1/9</c:v>
                </c:pt>
                <c:pt idx="57">
                  <c:v>2020/1/10</c:v>
                </c:pt>
                <c:pt idx="58">
                  <c:v>2020/1/11</c:v>
                </c:pt>
                <c:pt idx="59">
                  <c:v>2020/1/12</c:v>
                </c:pt>
                <c:pt idx="60">
                  <c:v>2020/1/13</c:v>
                </c:pt>
                <c:pt idx="61">
                  <c:v>2020/1/14</c:v>
                </c:pt>
                <c:pt idx="62">
                  <c:v>2020/1/15</c:v>
                </c:pt>
                <c:pt idx="63">
                  <c:v>2020/1/16</c:v>
                </c:pt>
                <c:pt idx="64">
                  <c:v>2020/1/17</c:v>
                </c:pt>
              </c:strCache>
            </c:strRef>
          </c:cat>
          <c:val>
            <c:numRef>
              <c:f>五结乡!$AD$4:$AD$69</c:f>
              <c:numCache>
                <c:formatCode>General</c:formatCode>
                <c:ptCount val="65"/>
                <c:pt idx="1">
                  <c:v>-648800418</c:v>
                </c:pt>
                <c:pt idx="2">
                  <c:v>-1174735496</c:v>
                </c:pt>
                <c:pt idx="3">
                  <c:v>-1686798681</c:v>
                </c:pt>
                <c:pt idx="4">
                  <c:v>-2219764540</c:v>
                </c:pt>
                <c:pt idx="5">
                  <c:v>-3017924896</c:v>
                </c:pt>
                <c:pt idx="6">
                  <c:v>-3368711788</c:v>
                </c:pt>
                <c:pt idx="7">
                  <c:v>-132627129</c:v>
                </c:pt>
                <c:pt idx="8">
                  <c:v>140364216</c:v>
                </c:pt>
                <c:pt idx="9">
                  <c:v>713067992</c:v>
                </c:pt>
                <c:pt idx="10">
                  <c:v>1118759310</c:v>
                </c:pt>
                <c:pt idx="11">
                  <c:v>1669283834</c:v>
                </c:pt>
                <c:pt idx="12">
                  <c:v>2266870720</c:v>
                </c:pt>
                <c:pt idx="13">
                  <c:v>3135911681</c:v>
                </c:pt>
                <c:pt idx="14">
                  <c:v>3688133729</c:v>
                </c:pt>
                <c:pt idx="15">
                  <c:v>307186898</c:v>
                </c:pt>
                <c:pt idx="16">
                  <c:v>-286498784</c:v>
                </c:pt>
                <c:pt idx="17">
                  <c:v>299577797</c:v>
                </c:pt>
                <c:pt idx="18">
                  <c:v>335872194</c:v>
                </c:pt>
                <c:pt idx="19">
                  <c:v>326033094</c:v>
                </c:pt>
                <c:pt idx="20">
                  <c:v>36555679</c:v>
                </c:pt>
                <c:pt idx="21">
                  <c:v>268243762</c:v>
                </c:pt>
                <c:pt idx="22">
                  <c:v>273866892</c:v>
                </c:pt>
                <c:pt idx="23">
                  <c:v>255879235</c:v>
                </c:pt>
                <c:pt idx="24">
                  <c:v>851869915</c:v>
                </c:pt>
                <c:pt idx="25">
                  <c:v>268405504</c:v>
                </c:pt>
                <c:pt idx="26">
                  <c:v>242986831</c:v>
                </c:pt>
                <c:pt idx="27">
                  <c:v>282977932</c:v>
                </c:pt>
                <c:pt idx="28">
                  <c:v>548229315</c:v>
                </c:pt>
                <c:pt idx="29">
                  <c:v>331620232</c:v>
                </c:pt>
                <c:pt idx="30">
                  <c:v>301139804</c:v>
                </c:pt>
                <c:pt idx="31">
                  <c:v>367203131</c:v>
                </c:pt>
                <c:pt idx="32">
                  <c:v>694726916</c:v>
                </c:pt>
                <c:pt idx="33">
                  <c:v>394918626</c:v>
                </c:pt>
                <c:pt idx="34">
                  <c:v>391789165</c:v>
                </c:pt>
                <c:pt idx="35">
                  <c:v>378372818</c:v>
                </c:pt>
                <c:pt idx="36">
                  <c:v>397373156</c:v>
                </c:pt>
                <c:pt idx="37">
                  <c:v>407246787</c:v>
                </c:pt>
                <c:pt idx="38">
                  <c:v>383601523</c:v>
                </c:pt>
                <c:pt idx="39">
                  <c:v>383864389</c:v>
                </c:pt>
                <c:pt idx="40">
                  <c:v>349818529</c:v>
                </c:pt>
                <c:pt idx="41">
                  <c:v>372879573</c:v>
                </c:pt>
                <c:pt idx="42">
                  <c:v>397417361</c:v>
                </c:pt>
                <c:pt idx="43">
                  <c:v>316930050</c:v>
                </c:pt>
                <c:pt idx="44">
                  <c:v>306228596</c:v>
                </c:pt>
                <c:pt idx="45">
                  <c:v>318298240</c:v>
                </c:pt>
                <c:pt idx="46">
                  <c:v>381696413</c:v>
                </c:pt>
                <c:pt idx="47">
                  <c:v>300019226</c:v>
                </c:pt>
                <c:pt idx="48">
                  <c:v>374856993</c:v>
                </c:pt>
                <c:pt idx="49">
                  <c:v>359702915</c:v>
                </c:pt>
                <c:pt idx="50">
                  <c:v>363883110</c:v>
                </c:pt>
                <c:pt idx="51">
                  <c:v>348731362</c:v>
                </c:pt>
                <c:pt idx="52">
                  <c:v>189125275</c:v>
                </c:pt>
                <c:pt idx="53">
                  <c:v>85153901</c:v>
                </c:pt>
                <c:pt idx="54">
                  <c:v>49495775</c:v>
                </c:pt>
                <c:pt idx="55">
                  <c:v>133887729</c:v>
                </c:pt>
                <c:pt idx="56">
                  <c:v>53333224</c:v>
                </c:pt>
                <c:pt idx="57">
                  <c:v>74294858</c:v>
                </c:pt>
                <c:pt idx="58">
                  <c:v>64488850</c:v>
                </c:pt>
                <c:pt idx="59">
                  <c:v>109454849</c:v>
                </c:pt>
                <c:pt idx="60">
                  <c:v>300269408</c:v>
                </c:pt>
                <c:pt idx="61">
                  <c:v>308809879</c:v>
                </c:pt>
                <c:pt idx="62">
                  <c:v>402380288</c:v>
                </c:pt>
                <c:pt idx="63">
                  <c:v>328156189</c:v>
                </c:pt>
                <c:pt idx="64">
                  <c:v>338251403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2676486"/>
        <c:axId val="558359340"/>
      </c:lineChart>
      <c:catAx>
        <c:axId val="8267648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8359340"/>
        <c:crosses val="autoZero"/>
        <c:auto val="1"/>
        <c:lblAlgn val="ctr"/>
        <c:lblOffset val="100"/>
        <c:noMultiLvlLbl val="0"/>
      </c:catAx>
      <c:valAx>
        <c:axId val="55835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67648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Tycoon计算.xlsx]阿勒格尼县机场!数据透视表1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阿勒格尼县机场!$AB$3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阿勒格尼县机场!$AA$4:$AA$63</c:f>
              <c:strCache>
                <c:ptCount val="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</c:strCache>
            </c:strRef>
          </c:cat>
          <c:val>
            <c:numRef>
              <c:f>阿勒格尼县机场!$AB$4:$AB$63</c:f>
              <c:numCache>
                <c:formatCode>General</c:formatCode>
                <c:ptCount val="5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-207251253</c:v>
                </c:pt>
                <c:pt idx="8">
                  <c:v>-270923135</c:v>
                </c:pt>
                <c:pt idx="9">
                  <c:v>-189678276</c:v>
                </c:pt>
                <c:pt idx="10">
                  <c:v>-212288595</c:v>
                </c:pt>
                <c:pt idx="11">
                  <c:v>-394542449</c:v>
                </c:pt>
                <c:pt idx="12">
                  <c:v>-208883426</c:v>
                </c:pt>
                <c:pt idx="13">
                  <c:v>-307905727</c:v>
                </c:pt>
                <c:pt idx="14">
                  <c:v>-373430404</c:v>
                </c:pt>
                <c:pt idx="15">
                  <c:v>-225440626</c:v>
                </c:pt>
                <c:pt idx="16">
                  <c:v>-211785322</c:v>
                </c:pt>
                <c:pt idx="17">
                  <c:v>-247272950</c:v>
                </c:pt>
                <c:pt idx="18">
                  <c:v>-345194054</c:v>
                </c:pt>
                <c:pt idx="19">
                  <c:v>-203880714</c:v>
                </c:pt>
                <c:pt idx="20">
                  <c:v>-173386564</c:v>
                </c:pt>
                <c:pt idx="21">
                  <c:v>-242122488</c:v>
                </c:pt>
                <c:pt idx="22">
                  <c:v>-232678052</c:v>
                </c:pt>
                <c:pt idx="23">
                  <c:v>-425955418</c:v>
                </c:pt>
                <c:pt idx="24">
                  <c:v>-316341311</c:v>
                </c:pt>
                <c:pt idx="25">
                  <c:v>-306312801</c:v>
                </c:pt>
                <c:pt idx="26">
                  <c:v>-262267234</c:v>
                </c:pt>
                <c:pt idx="27">
                  <c:v>-403709855</c:v>
                </c:pt>
                <c:pt idx="28">
                  <c:v>-249680809</c:v>
                </c:pt>
                <c:pt idx="29">
                  <c:v>-170731687</c:v>
                </c:pt>
                <c:pt idx="30">
                  <c:v>-209638335</c:v>
                </c:pt>
                <c:pt idx="31">
                  <c:v>-215795342</c:v>
                </c:pt>
                <c:pt idx="32">
                  <c:v>-381053365</c:v>
                </c:pt>
                <c:pt idx="33">
                  <c:v>-342578423</c:v>
                </c:pt>
                <c:pt idx="34">
                  <c:v>-249542293</c:v>
                </c:pt>
                <c:pt idx="35">
                  <c:v>-377611258</c:v>
                </c:pt>
                <c:pt idx="36">
                  <c:v>-212780324</c:v>
                </c:pt>
                <c:pt idx="37">
                  <c:v>-228603392</c:v>
                </c:pt>
                <c:pt idx="38">
                  <c:v>-342795430</c:v>
                </c:pt>
                <c:pt idx="39">
                  <c:v>-247658485</c:v>
                </c:pt>
                <c:pt idx="40">
                  <c:v>-418332458</c:v>
                </c:pt>
                <c:pt idx="41">
                  <c:v>-251199860</c:v>
                </c:pt>
                <c:pt idx="42">
                  <c:v>-443230588</c:v>
                </c:pt>
                <c:pt idx="43">
                  <c:v>-328689953</c:v>
                </c:pt>
                <c:pt idx="44">
                  <c:v>-216938093</c:v>
                </c:pt>
                <c:pt idx="45">
                  <c:v>-348596067</c:v>
                </c:pt>
                <c:pt idx="46">
                  <c:v>-619627666</c:v>
                </c:pt>
                <c:pt idx="47">
                  <c:v>-207456718</c:v>
                </c:pt>
                <c:pt idx="48">
                  <c:v>-226597229</c:v>
                </c:pt>
                <c:pt idx="49">
                  <c:v>-178874080</c:v>
                </c:pt>
                <c:pt idx="50">
                  <c:v>-200611753</c:v>
                </c:pt>
                <c:pt idx="51">
                  <c:v>-395133448</c:v>
                </c:pt>
                <c:pt idx="52">
                  <c:v>-236332548</c:v>
                </c:pt>
                <c:pt idx="53">
                  <c:v>-216423277</c:v>
                </c:pt>
                <c:pt idx="54">
                  <c:v>-316417494</c:v>
                </c:pt>
                <c:pt idx="55">
                  <c:v>-200595593</c:v>
                </c:pt>
                <c:pt idx="56">
                  <c:v>-215599112</c:v>
                </c:pt>
                <c:pt idx="57">
                  <c:v>-374831718</c:v>
                </c:pt>
                <c:pt idx="58">
                  <c:v>-214056974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阿勒格尼县机场!$AC$3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阿勒格尼县机场!$AA$4:$AA$63</c:f>
              <c:strCache>
                <c:ptCount val="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</c:strCache>
            </c:strRef>
          </c:cat>
          <c:val>
            <c:numRef>
              <c:f>阿勒格尼县机场!$AC$4:$AC$63</c:f>
              <c:numCache>
                <c:formatCode>General</c:formatCode>
                <c:ptCount val="59"/>
                <c:pt idx="1">
                  <c:v>0</c:v>
                </c:pt>
                <c:pt idx="2">
                  <c:v>-142029002</c:v>
                </c:pt>
                <c:pt idx="3">
                  <c:v>-205270485</c:v>
                </c:pt>
                <c:pt idx="4">
                  <c:v>-394320825</c:v>
                </c:pt>
                <c:pt idx="5">
                  <c:v>-221176662</c:v>
                </c:pt>
                <c:pt idx="6">
                  <c:v>-205210460</c:v>
                </c:pt>
                <c:pt idx="7">
                  <c:v>1009226329</c:v>
                </c:pt>
                <c:pt idx="8">
                  <c:v>4150504</c:v>
                </c:pt>
                <c:pt idx="9">
                  <c:v>21531470</c:v>
                </c:pt>
                <c:pt idx="10">
                  <c:v>-212288595</c:v>
                </c:pt>
                <c:pt idx="11">
                  <c:v>42998135</c:v>
                </c:pt>
                <c:pt idx="12">
                  <c:v>11304621</c:v>
                </c:pt>
                <c:pt idx="13">
                  <c:v>12530564</c:v>
                </c:pt>
                <c:pt idx="14">
                  <c:v>-87305333</c:v>
                </c:pt>
                <c:pt idx="15">
                  <c:v>15748137</c:v>
                </c:pt>
                <c:pt idx="16">
                  <c:v>21114971</c:v>
                </c:pt>
                <c:pt idx="17">
                  <c:v>37824521</c:v>
                </c:pt>
                <c:pt idx="18">
                  <c:v>52606846</c:v>
                </c:pt>
                <c:pt idx="19">
                  <c:v>25031639</c:v>
                </c:pt>
                <c:pt idx="20">
                  <c:v>22123574</c:v>
                </c:pt>
                <c:pt idx="21">
                  <c:v>38888034</c:v>
                </c:pt>
                <c:pt idx="22">
                  <c:v>1672579</c:v>
                </c:pt>
                <c:pt idx="23">
                  <c:v>-2924962</c:v>
                </c:pt>
                <c:pt idx="24">
                  <c:v>-222766</c:v>
                </c:pt>
                <c:pt idx="25">
                  <c:v>5748198</c:v>
                </c:pt>
                <c:pt idx="26">
                  <c:v>16702086</c:v>
                </c:pt>
                <c:pt idx="27">
                  <c:v>35697709</c:v>
                </c:pt>
                <c:pt idx="28">
                  <c:v>36088233</c:v>
                </c:pt>
                <c:pt idx="29">
                  <c:v>16169580</c:v>
                </c:pt>
                <c:pt idx="30">
                  <c:v>1462323</c:v>
                </c:pt>
                <c:pt idx="31">
                  <c:v>-568561</c:v>
                </c:pt>
                <c:pt idx="32">
                  <c:v>-1007279</c:v>
                </c:pt>
                <c:pt idx="33">
                  <c:v>19729577</c:v>
                </c:pt>
                <c:pt idx="34">
                  <c:v>40755113</c:v>
                </c:pt>
                <c:pt idx="35">
                  <c:v>35486265</c:v>
                </c:pt>
                <c:pt idx="36">
                  <c:v>8562571</c:v>
                </c:pt>
                <c:pt idx="37">
                  <c:v>38906579</c:v>
                </c:pt>
                <c:pt idx="38">
                  <c:v>41782062</c:v>
                </c:pt>
                <c:pt idx="39">
                  <c:v>1460615</c:v>
                </c:pt>
                <c:pt idx="40">
                  <c:v>30648638</c:v>
                </c:pt>
                <c:pt idx="41">
                  <c:v>3685043</c:v>
                </c:pt>
                <c:pt idx="42">
                  <c:v>11648432</c:v>
                </c:pt>
                <c:pt idx="43">
                  <c:v>26467288</c:v>
                </c:pt>
                <c:pt idx="44">
                  <c:v>9452261</c:v>
                </c:pt>
                <c:pt idx="45">
                  <c:v>42202568</c:v>
                </c:pt>
                <c:pt idx="46">
                  <c:v>-26734229</c:v>
                </c:pt>
                <c:pt idx="47">
                  <c:v>168414136</c:v>
                </c:pt>
                <c:pt idx="48">
                  <c:v>33609685</c:v>
                </c:pt>
                <c:pt idx="49">
                  <c:v>-556383</c:v>
                </c:pt>
                <c:pt idx="50">
                  <c:v>33857000</c:v>
                </c:pt>
                <c:pt idx="51">
                  <c:v>60419605</c:v>
                </c:pt>
                <c:pt idx="52">
                  <c:v>3655084</c:v>
                </c:pt>
                <c:pt idx="53">
                  <c:v>24195178</c:v>
                </c:pt>
                <c:pt idx="54">
                  <c:v>26864857</c:v>
                </c:pt>
                <c:pt idx="55">
                  <c:v>28175557</c:v>
                </c:pt>
                <c:pt idx="56">
                  <c:v>2920113</c:v>
                </c:pt>
                <c:pt idx="57">
                  <c:v>8658060</c:v>
                </c:pt>
                <c:pt idx="58">
                  <c:v>26190596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阿勒格尼县机场!$AD$3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阿勒格尼县机场!$AA$4:$AA$63</c:f>
              <c:strCache>
                <c:ptCount val="59"/>
                <c:pt idx="0">
                  <c:v>(空白)</c:v>
                </c:pt>
                <c:pt idx="1">
                  <c:v>2019/11/21</c:v>
                </c:pt>
                <c:pt idx="2">
                  <c:v>2019/11/22</c:v>
                </c:pt>
                <c:pt idx="3">
                  <c:v>2019/11/23</c:v>
                </c:pt>
                <c:pt idx="4">
                  <c:v>2019/11/24</c:v>
                </c:pt>
                <c:pt idx="5">
                  <c:v>2019/11/25</c:v>
                </c:pt>
                <c:pt idx="6">
                  <c:v>2019/11/26</c:v>
                </c:pt>
                <c:pt idx="7">
                  <c:v>2019/11/27</c:v>
                </c:pt>
                <c:pt idx="8">
                  <c:v>2019/11/28</c:v>
                </c:pt>
                <c:pt idx="9">
                  <c:v>2019/11/29</c:v>
                </c:pt>
                <c:pt idx="10">
                  <c:v>2019/11/30</c:v>
                </c:pt>
                <c:pt idx="11">
                  <c:v>2019/12/1</c:v>
                </c:pt>
                <c:pt idx="12">
                  <c:v>2019/12/2</c:v>
                </c:pt>
                <c:pt idx="13">
                  <c:v>2019/12/3</c:v>
                </c:pt>
                <c:pt idx="14">
                  <c:v>2019/12/4</c:v>
                </c:pt>
                <c:pt idx="15">
                  <c:v>2019/12/5</c:v>
                </c:pt>
                <c:pt idx="16">
                  <c:v>2019/12/6</c:v>
                </c:pt>
                <c:pt idx="17">
                  <c:v>2019/12/7</c:v>
                </c:pt>
                <c:pt idx="18">
                  <c:v>2019/12/8</c:v>
                </c:pt>
                <c:pt idx="19">
                  <c:v>2019/12/9</c:v>
                </c:pt>
                <c:pt idx="20">
                  <c:v>2019/12/10</c:v>
                </c:pt>
                <c:pt idx="21">
                  <c:v>2019/12/11</c:v>
                </c:pt>
                <c:pt idx="22">
                  <c:v>2019/12/12</c:v>
                </c:pt>
                <c:pt idx="23">
                  <c:v>2019/12/13</c:v>
                </c:pt>
                <c:pt idx="24">
                  <c:v>2019/12/14</c:v>
                </c:pt>
                <c:pt idx="25">
                  <c:v>2019/12/15</c:v>
                </c:pt>
                <c:pt idx="26">
                  <c:v>2019/12/16</c:v>
                </c:pt>
                <c:pt idx="27">
                  <c:v>2019/12/17</c:v>
                </c:pt>
                <c:pt idx="28">
                  <c:v>2019/12/18</c:v>
                </c:pt>
                <c:pt idx="29">
                  <c:v>2019/12/19</c:v>
                </c:pt>
                <c:pt idx="30">
                  <c:v>2019/12/20</c:v>
                </c:pt>
                <c:pt idx="31">
                  <c:v>2019/12/21</c:v>
                </c:pt>
                <c:pt idx="32">
                  <c:v>2019/12/22</c:v>
                </c:pt>
                <c:pt idx="33">
                  <c:v>2019/12/23</c:v>
                </c:pt>
                <c:pt idx="34">
                  <c:v>2019/12/24</c:v>
                </c:pt>
                <c:pt idx="35">
                  <c:v>2019/12/25</c:v>
                </c:pt>
                <c:pt idx="36">
                  <c:v>2019/12/26</c:v>
                </c:pt>
                <c:pt idx="37">
                  <c:v>2019/12/27</c:v>
                </c:pt>
                <c:pt idx="38">
                  <c:v>2019/12/28</c:v>
                </c:pt>
                <c:pt idx="39">
                  <c:v>2019/12/29</c:v>
                </c:pt>
                <c:pt idx="40">
                  <c:v>2019/12/30</c:v>
                </c:pt>
                <c:pt idx="41">
                  <c:v>2019/12/31</c:v>
                </c:pt>
                <c:pt idx="42">
                  <c:v>2020/1/1</c:v>
                </c:pt>
                <c:pt idx="43">
                  <c:v>2020/1/2</c:v>
                </c:pt>
                <c:pt idx="44">
                  <c:v>2020/1/3</c:v>
                </c:pt>
                <c:pt idx="45">
                  <c:v>2020/1/4</c:v>
                </c:pt>
                <c:pt idx="46">
                  <c:v>2020/1/5</c:v>
                </c:pt>
                <c:pt idx="47">
                  <c:v>2020/1/6</c:v>
                </c:pt>
                <c:pt idx="48">
                  <c:v>2020/1/7</c:v>
                </c:pt>
                <c:pt idx="49">
                  <c:v>2020/1/8</c:v>
                </c:pt>
                <c:pt idx="50">
                  <c:v>2020/1/9</c:v>
                </c:pt>
                <c:pt idx="51">
                  <c:v>2020/1/10</c:v>
                </c:pt>
                <c:pt idx="52">
                  <c:v>2020/1/11</c:v>
                </c:pt>
                <c:pt idx="53">
                  <c:v>2020/1/12</c:v>
                </c:pt>
                <c:pt idx="54">
                  <c:v>2020/1/13</c:v>
                </c:pt>
                <c:pt idx="55">
                  <c:v>2020/1/14</c:v>
                </c:pt>
                <c:pt idx="56">
                  <c:v>2020/1/15</c:v>
                </c:pt>
                <c:pt idx="57">
                  <c:v>2020/1/16</c:v>
                </c:pt>
                <c:pt idx="58">
                  <c:v>2020/1/17</c:v>
                </c:pt>
              </c:strCache>
            </c:strRef>
          </c:cat>
          <c:val>
            <c:numRef>
              <c:f>阿勒格尼县机场!$AD$4:$AD$63</c:f>
              <c:numCache>
                <c:formatCode>General</c:formatCode>
                <c:ptCount val="59"/>
                <c:pt idx="1">
                  <c:v>0</c:v>
                </c:pt>
                <c:pt idx="2">
                  <c:v>-142029002</c:v>
                </c:pt>
                <c:pt idx="3">
                  <c:v>-347299487</c:v>
                </c:pt>
                <c:pt idx="4">
                  <c:v>-536349827</c:v>
                </c:pt>
                <c:pt idx="5">
                  <c:v>-757526489</c:v>
                </c:pt>
                <c:pt idx="6">
                  <c:v>-1004746340</c:v>
                </c:pt>
                <c:pt idx="7">
                  <c:v>55148896</c:v>
                </c:pt>
                <c:pt idx="8">
                  <c:v>59300400</c:v>
                </c:pt>
                <c:pt idx="9">
                  <c:v>80831870</c:v>
                </c:pt>
                <c:pt idx="10">
                  <c:v>10572277</c:v>
                </c:pt>
                <c:pt idx="11">
                  <c:v>471129492</c:v>
                </c:pt>
                <c:pt idx="12">
                  <c:v>835047972</c:v>
                </c:pt>
                <c:pt idx="13">
                  <c:v>978420197</c:v>
                </c:pt>
                <c:pt idx="14">
                  <c:v>1052575633</c:v>
                </c:pt>
                <c:pt idx="15">
                  <c:v>104548939</c:v>
                </c:pt>
                <c:pt idx="16">
                  <c:v>124919761</c:v>
                </c:pt>
                <c:pt idx="17">
                  <c:v>131532025</c:v>
                </c:pt>
                <c:pt idx="18">
                  <c:v>368283732</c:v>
                </c:pt>
                <c:pt idx="19">
                  <c:v>138028641</c:v>
                </c:pt>
                <c:pt idx="20">
                  <c:v>139759226</c:v>
                </c:pt>
                <c:pt idx="21">
                  <c:v>169832188</c:v>
                </c:pt>
                <c:pt idx="22">
                  <c:v>267625172</c:v>
                </c:pt>
                <c:pt idx="23">
                  <c:v>147751734</c:v>
                </c:pt>
                <c:pt idx="24">
                  <c:v>131011538</c:v>
                </c:pt>
                <c:pt idx="25">
                  <c:v>104241227</c:v>
                </c:pt>
                <c:pt idx="26">
                  <c:v>184714466</c:v>
                </c:pt>
                <c:pt idx="27">
                  <c:v>81654159</c:v>
                </c:pt>
                <c:pt idx="28">
                  <c:v>110671734</c:v>
                </c:pt>
                <c:pt idx="29">
                  <c:v>90778758</c:v>
                </c:pt>
                <c:pt idx="30">
                  <c:v>90568502</c:v>
                </c:pt>
                <c:pt idx="31">
                  <c:v>94597482</c:v>
                </c:pt>
                <c:pt idx="32">
                  <c:v>85842621</c:v>
                </c:pt>
                <c:pt idx="33">
                  <c:v>108578861</c:v>
                </c:pt>
                <c:pt idx="34">
                  <c:v>132631888</c:v>
                </c:pt>
                <c:pt idx="35">
                  <c:v>117966690</c:v>
                </c:pt>
                <c:pt idx="36">
                  <c:v>90441028</c:v>
                </c:pt>
                <c:pt idx="37">
                  <c:v>109692364</c:v>
                </c:pt>
                <c:pt idx="38">
                  <c:v>114591187</c:v>
                </c:pt>
                <c:pt idx="39">
                  <c:v>116620363</c:v>
                </c:pt>
                <c:pt idx="40">
                  <c:v>138278761</c:v>
                </c:pt>
                <c:pt idx="41">
                  <c:v>120164579</c:v>
                </c:pt>
                <c:pt idx="42">
                  <c:v>96972128</c:v>
                </c:pt>
                <c:pt idx="43">
                  <c:v>108708928</c:v>
                </c:pt>
                <c:pt idx="44">
                  <c:v>112035292</c:v>
                </c:pt>
                <c:pt idx="45">
                  <c:v>115331281</c:v>
                </c:pt>
                <c:pt idx="46">
                  <c:v>43519001</c:v>
                </c:pt>
                <c:pt idx="47">
                  <c:v>50082377</c:v>
                </c:pt>
                <c:pt idx="48">
                  <c:v>54504039</c:v>
                </c:pt>
                <c:pt idx="49">
                  <c:v>50262613</c:v>
                </c:pt>
                <c:pt idx="50">
                  <c:v>76156224</c:v>
                </c:pt>
                <c:pt idx="51">
                  <c:v>84214930</c:v>
                </c:pt>
                <c:pt idx="52">
                  <c:v>78417753</c:v>
                </c:pt>
                <c:pt idx="53">
                  <c:v>60410363</c:v>
                </c:pt>
                <c:pt idx="54">
                  <c:v>138524000</c:v>
                </c:pt>
                <c:pt idx="55">
                  <c:v>158675566</c:v>
                </c:pt>
                <c:pt idx="56">
                  <c:v>127985994</c:v>
                </c:pt>
                <c:pt idx="57">
                  <c:v>134280324</c:v>
                </c:pt>
                <c:pt idx="58">
                  <c:v>126613920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89348976"/>
        <c:axId val="819286542"/>
      </c:lineChart>
      <c:catAx>
        <c:axId val="8893489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9286542"/>
        <c:crosses val="autoZero"/>
        <c:auto val="1"/>
        <c:lblAlgn val="ctr"/>
        <c:lblOffset val="100"/>
        <c:noMultiLvlLbl val="0"/>
      </c:catAx>
      <c:valAx>
        <c:axId val="81928654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89348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Tycoon计算.xlsx]伊维桑!数据透视表2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伊维桑!$AB$3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伊维桑!$AB$4:$AB$59</c:f>
              <c:numCache>
                <c:formatCode>General</c:formatCode>
                <c:ptCount val="5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-1643239561</c:v>
                </c:pt>
                <c:pt idx="11">
                  <c:v>-992026762</c:v>
                </c:pt>
                <c:pt idx="12">
                  <c:v>-931938098</c:v>
                </c:pt>
                <c:pt idx="13">
                  <c:v>-1088097513</c:v>
                </c:pt>
                <c:pt idx="14">
                  <c:v>-1518988598</c:v>
                </c:pt>
                <c:pt idx="15">
                  <c:v>-897144577</c:v>
                </c:pt>
                <c:pt idx="16">
                  <c:v>-762958412</c:v>
                </c:pt>
                <c:pt idx="17">
                  <c:v>-1065433470</c:v>
                </c:pt>
                <c:pt idx="18">
                  <c:v>-1023874262</c:v>
                </c:pt>
                <c:pt idx="19">
                  <c:v>-1874370125</c:v>
                </c:pt>
                <c:pt idx="20">
                  <c:v>-1392025264</c:v>
                </c:pt>
                <c:pt idx="21">
                  <c:v>-1347895906</c:v>
                </c:pt>
                <c:pt idx="22">
                  <c:v>-1154078218</c:v>
                </c:pt>
                <c:pt idx="23">
                  <c:v>-1776480967</c:v>
                </c:pt>
                <c:pt idx="24">
                  <c:v>-1098693029</c:v>
                </c:pt>
                <c:pt idx="25">
                  <c:v>-751286076</c:v>
                </c:pt>
                <c:pt idx="26">
                  <c:v>-922490513</c:v>
                </c:pt>
                <c:pt idx="27">
                  <c:v>-949583746</c:v>
                </c:pt>
                <c:pt idx="28">
                  <c:v>-1676783563</c:v>
                </c:pt>
                <c:pt idx="29">
                  <c:v>-1507478800</c:v>
                </c:pt>
                <c:pt idx="30">
                  <c:v>-1098083507</c:v>
                </c:pt>
                <c:pt idx="31">
                  <c:v>-1661647111</c:v>
                </c:pt>
                <c:pt idx="32">
                  <c:v>-936316494</c:v>
                </c:pt>
                <c:pt idx="33">
                  <c:v>-1005944170</c:v>
                </c:pt>
                <c:pt idx="34">
                  <c:v>-1508433717</c:v>
                </c:pt>
                <c:pt idx="35">
                  <c:v>-1089794015</c:v>
                </c:pt>
                <c:pt idx="36">
                  <c:v>-1840815965</c:v>
                </c:pt>
                <c:pt idx="37">
                  <c:v>-1105377449</c:v>
                </c:pt>
                <c:pt idx="38">
                  <c:v>-1950387619</c:v>
                </c:pt>
                <c:pt idx="39">
                  <c:v>-1446364109</c:v>
                </c:pt>
                <c:pt idx="40">
                  <c:v>-954612299</c:v>
                </c:pt>
                <c:pt idx="41">
                  <c:v>-1533952935</c:v>
                </c:pt>
                <c:pt idx="42">
                  <c:v>-2726593932</c:v>
                </c:pt>
                <c:pt idx="43">
                  <c:v>-912890550</c:v>
                </c:pt>
                <c:pt idx="44">
                  <c:v>-997116266</c:v>
                </c:pt>
                <c:pt idx="45">
                  <c:v>-787115783</c:v>
                </c:pt>
                <c:pt idx="46">
                  <c:v>-882759869</c:v>
                </c:pt>
                <c:pt idx="47">
                  <c:v>-1738731267</c:v>
                </c:pt>
                <c:pt idx="48">
                  <c:v>-1039955472</c:v>
                </c:pt>
                <c:pt idx="49">
                  <c:v>-952346910</c:v>
                </c:pt>
                <c:pt idx="50">
                  <c:v>-1392360501</c:v>
                </c:pt>
                <c:pt idx="51">
                  <c:v>-882698917</c:v>
                </c:pt>
                <c:pt idx="52">
                  <c:v>-948720257</c:v>
                </c:pt>
                <c:pt idx="53">
                  <c:v>-1649405887</c:v>
                </c:pt>
                <c:pt idx="54">
                  <c:v>-941924092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伊维桑!$AC$3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伊维桑!$AC$4:$AC$59</c:f>
              <c:numCache>
                <c:formatCode>General</c:formatCode>
                <c:ptCount val="55"/>
                <c:pt idx="1">
                  <c:v>-554786493</c:v>
                </c:pt>
                <c:pt idx="2">
                  <c:v>-903006142</c:v>
                </c:pt>
                <c:pt idx="3">
                  <c:v>-911986426</c:v>
                </c:pt>
                <c:pt idx="4">
                  <c:v>-1192173314</c:v>
                </c:pt>
                <c:pt idx="5">
                  <c:v>-834658462</c:v>
                </c:pt>
                <c:pt idx="6">
                  <c:v>-934152693</c:v>
                </c:pt>
                <c:pt idx="7">
                  <c:v>-1736140801</c:v>
                </c:pt>
                <c:pt idx="8">
                  <c:v>-919168621</c:v>
                </c:pt>
                <c:pt idx="9">
                  <c:v>-1354904503</c:v>
                </c:pt>
                <c:pt idx="10">
                  <c:v>272753005</c:v>
                </c:pt>
                <c:pt idx="11">
                  <c:v>16986235</c:v>
                </c:pt>
                <c:pt idx="12">
                  <c:v>110575665</c:v>
                </c:pt>
                <c:pt idx="13">
                  <c:v>79526889</c:v>
                </c:pt>
                <c:pt idx="14">
                  <c:v>134754027</c:v>
                </c:pt>
                <c:pt idx="15">
                  <c:v>53984427</c:v>
                </c:pt>
                <c:pt idx="16">
                  <c:v>11110304</c:v>
                </c:pt>
                <c:pt idx="17">
                  <c:v>77503685</c:v>
                </c:pt>
                <c:pt idx="18">
                  <c:v>120688015</c:v>
                </c:pt>
                <c:pt idx="19">
                  <c:v>106775813</c:v>
                </c:pt>
                <c:pt idx="20">
                  <c:v>-12810308</c:v>
                </c:pt>
                <c:pt idx="21">
                  <c:v>70111285</c:v>
                </c:pt>
                <c:pt idx="22">
                  <c:v>155114281</c:v>
                </c:pt>
                <c:pt idx="23">
                  <c:v>253426299</c:v>
                </c:pt>
                <c:pt idx="24">
                  <c:v>-17071176</c:v>
                </c:pt>
                <c:pt idx="25">
                  <c:v>71092068</c:v>
                </c:pt>
                <c:pt idx="26">
                  <c:v>152058673</c:v>
                </c:pt>
                <c:pt idx="27">
                  <c:v>-17978143</c:v>
                </c:pt>
                <c:pt idx="28">
                  <c:v>61028018</c:v>
                </c:pt>
                <c:pt idx="29">
                  <c:v>100450940</c:v>
                </c:pt>
                <c:pt idx="30">
                  <c:v>154577358</c:v>
                </c:pt>
                <c:pt idx="31">
                  <c:v>214235215</c:v>
                </c:pt>
                <c:pt idx="32">
                  <c:v>58036973</c:v>
                </c:pt>
                <c:pt idx="33">
                  <c:v>97710674</c:v>
                </c:pt>
                <c:pt idx="34">
                  <c:v>177906554</c:v>
                </c:pt>
                <c:pt idx="35">
                  <c:v>39501407</c:v>
                </c:pt>
                <c:pt idx="36">
                  <c:v>32962167</c:v>
                </c:pt>
                <c:pt idx="37">
                  <c:v>174794355</c:v>
                </c:pt>
                <c:pt idx="38">
                  <c:v>196189629</c:v>
                </c:pt>
                <c:pt idx="39">
                  <c:v>108795749</c:v>
                </c:pt>
                <c:pt idx="40">
                  <c:v>36280441</c:v>
                </c:pt>
                <c:pt idx="41">
                  <c:v>112108404</c:v>
                </c:pt>
                <c:pt idx="42">
                  <c:v>-216405710</c:v>
                </c:pt>
                <c:pt idx="43">
                  <c:v>774824613</c:v>
                </c:pt>
                <c:pt idx="44">
                  <c:v>122032679</c:v>
                </c:pt>
                <c:pt idx="45">
                  <c:v>72257263</c:v>
                </c:pt>
                <c:pt idx="46">
                  <c:v>143914133</c:v>
                </c:pt>
                <c:pt idx="47">
                  <c:v>279254470</c:v>
                </c:pt>
                <c:pt idx="48">
                  <c:v>126172593</c:v>
                </c:pt>
                <c:pt idx="49">
                  <c:v>155179281</c:v>
                </c:pt>
                <c:pt idx="50">
                  <c:v>97175996</c:v>
                </c:pt>
                <c:pt idx="51">
                  <c:v>47433746</c:v>
                </c:pt>
                <c:pt idx="52">
                  <c:v>128208520</c:v>
                </c:pt>
                <c:pt idx="53">
                  <c:v>211007469</c:v>
                </c:pt>
                <c:pt idx="54">
                  <c:v>171472311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伊维桑!$AD$3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伊维桑!$AA$4:$AA$59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伊维桑!$AD$4:$AD$59</c:f>
              <c:numCache>
                <c:formatCode>General</c:formatCode>
                <c:ptCount val="55"/>
                <c:pt idx="1">
                  <c:v>-554786493</c:v>
                </c:pt>
                <c:pt idx="2">
                  <c:v>-1642650355</c:v>
                </c:pt>
                <c:pt idx="3">
                  <c:v>-2331673807</c:v>
                </c:pt>
                <c:pt idx="4">
                  <c:v>-3523847121</c:v>
                </c:pt>
                <c:pt idx="5">
                  <c:v>-4358505583</c:v>
                </c:pt>
                <c:pt idx="6">
                  <c:v>-5292658276</c:v>
                </c:pt>
                <c:pt idx="7">
                  <c:v>-6094646384</c:v>
                </c:pt>
                <c:pt idx="8">
                  <c:v>-6712548832</c:v>
                </c:pt>
                <c:pt idx="9">
                  <c:v>-6935024191</c:v>
                </c:pt>
                <c:pt idx="10">
                  <c:v>-5098411645</c:v>
                </c:pt>
                <c:pt idx="11">
                  <c:v>-3969434653</c:v>
                </c:pt>
                <c:pt idx="12">
                  <c:v>-2634510237</c:v>
                </c:pt>
                <c:pt idx="13">
                  <c:v>-1749810726</c:v>
                </c:pt>
                <c:pt idx="14">
                  <c:v>-730945055</c:v>
                </c:pt>
                <c:pt idx="15">
                  <c:v>125027480</c:v>
                </c:pt>
                <c:pt idx="16">
                  <c:v>1078484380</c:v>
                </c:pt>
                <c:pt idx="17">
                  <c:v>460267755</c:v>
                </c:pt>
                <c:pt idx="18">
                  <c:v>1003923075</c:v>
                </c:pt>
                <c:pt idx="19">
                  <c:v>517881896</c:v>
                </c:pt>
                <c:pt idx="20">
                  <c:v>408408125</c:v>
                </c:pt>
                <c:pt idx="21">
                  <c:v>427376467</c:v>
                </c:pt>
                <c:pt idx="22">
                  <c:v>886032824</c:v>
                </c:pt>
                <c:pt idx="23">
                  <c:v>507057575</c:v>
                </c:pt>
                <c:pt idx="24">
                  <c:v>490698256</c:v>
                </c:pt>
                <c:pt idx="25">
                  <c:v>484334289</c:v>
                </c:pt>
                <c:pt idx="26">
                  <c:v>515704947</c:v>
                </c:pt>
                <c:pt idx="27">
                  <c:v>511639006</c:v>
                </c:pt>
                <c:pt idx="28">
                  <c:v>578655532</c:v>
                </c:pt>
                <c:pt idx="29">
                  <c:v>541978661</c:v>
                </c:pt>
                <c:pt idx="30">
                  <c:v>541441738</c:v>
                </c:pt>
                <c:pt idx="31">
                  <c:v>541895147</c:v>
                </c:pt>
                <c:pt idx="32">
                  <c:v>617003296</c:v>
                </c:pt>
                <c:pt idx="33">
                  <c:v>626336779</c:v>
                </c:pt>
                <c:pt idx="34">
                  <c:v>571759109</c:v>
                </c:pt>
                <c:pt idx="35">
                  <c:v>629238659</c:v>
                </c:pt>
                <c:pt idx="36">
                  <c:v>548223623</c:v>
                </c:pt>
                <c:pt idx="37">
                  <c:v>657935264</c:v>
                </c:pt>
                <c:pt idx="38">
                  <c:v>563860750</c:v>
                </c:pt>
                <c:pt idx="39">
                  <c:v>527464627</c:v>
                </c:pt>
                <c:pt idx="40">
                  <c:v>530739266</c:v>
                </c:pt>
                <c:pt idx="41">
                  <c:v>545136996</c:v>
                </c:pt>
                <c:pt idx="42">
                  <c:v>136427002</c:v>
                </c:pt>
                <c:pt idx="43">
                  <c:v>191140098</c:v>
                </c:pt>
                <c:pt idx="44">
                  <c:v>319712017</c:v>
                </c:pt>
                <c:pt idx="45">
                  <c:v>217174925</c:v>
                </c:pt>
                <c:pt idx="46">
                  <c:v>339693784</c:v>
                </c:pt>
                <c:pt idx="47">
                  <c:v>387633646</c:v>
                </c:pt>
                <c:pt idx="48">
                  <c:v>477525798</c:v>
                </c:pt>
                <c:pt idx="49">
                  <c:v>520596675</c:v>
                </c:pt>
                <c:pt idx="50">
                  <c:v>831568538</c:v>
                </c:pt>
                <c:pt idx="51">
                  <c:v>784787781</c:v>
                </c:pt>
                <c:pt idx="52">
                  <c:v>790963622</c:v>
                </c:pt>
                <c:pt idx="53">
                  <c:v>801505308</c:v>
                </c:pt>
                <c:pt idx="54">
                  <c:v>829063486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89373117"/>
        <c:axId val="108373891"/>
      </c:lineChart>
      <c:catAx>
        <c:axId val="68937311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8373891"/>
        <c:crosses val="autoZero"/>
        <c:auto val="1"/>
        <c:lblAlgn val="ctr"/>
        <c:lblOffset val="100"/>
        <c:noMultiLvlLbl val="0"/>
      </c:catAx>
      <c:valAx>
        <c:axId val="1083738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8937311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Tycoon计算.xlsx]菲利宾BCCM!数据透视表3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菲利宾BCCM!$AB$3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菲利宾BCCM!$AB$4:$AB$59</c:f>
              <c:numCache>
                <c:formatCode>General</c:formatCode>
                <c:ptCount val="5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-1290385731</c:v>
                </c:pt>
                <c:pt idx="10">
                  <c:v>-1564989613</c:v>
                </c:pt>
                <c:pt idx="11">
                  <c:v>-944787123</c:v>
                </c:pt>
                <c:pt idx="12">
                  <c:v>-887559840</c:v>
                </c:pt>
                <c:pt idx="13">
                  <c:v>-1036283051</c:v>
                </c:pt>
                <c:pt idx="14">
                  <c:v>-1446655396</c:v>
                </c:pt>
                <c:pt idx="15">
                  <c:v>-854423164</c:v>
                </c:pt>
                <c:pt idx="16">
                  <c:v>-726636528</c:v>
                </c:pt>
                <c:pt idx="17">
                  <c:v>-1014698254</c:v>
                </c:pt>
                <c:pt idx="18">
                  <c:v>-975118067</c:v>
                </c:pt>
                <c:pt idx="19">
                  <c:v>-1785113897</c:v>
                </c:pt>
                <c:pt idx="20">
                  <c:v>-1325737970</c:v>
                </c:pt>
                <c:pt idx="21">
                  <c:v>-1283710021</c:v>
                </c:pt>
                <c:pt idx="22">
                  <c:v>-1099121799</c:v>
                </c:pt>
                <c:pt idx="23">
                  <c:v>-1691886153</c:v>
                </c:pt>
                <c:pt idx="24">
                  <c:v>-1046374016</c:v>
                </c:pt>
                <c:pt idx="25">
                  <c:v>-715510345</c:v>
                </c:pt>
                <c:pt idx="26">
                  <c:v>-878562144</c:v>
                </c:pt>
                <c:pt idx="27">
                  <c:v>-904365215</c:v>
                </c:pt>
                <c:pt idx="28">
                  <c:v>-1596936272</c:v>
                </c:pt>
                <c:pt idx="29">
                  <c:v>-1435693686</c:v>
                </c:pt>
                <c:pt idx="30">
                  <c:v>-1045793518</c:v>
                </c:pt>
                <c:pt idx="31">
                  <c:v>-1582510933</c:v>
                </c:pt>
                <c:pt idx="32">
                  <c:v>-891729739</c:v>
                </c:pt>
                <c:pt idx="33">
                  <c:v>-958041794</c:v>
                </c:pt>
                <c:pt idx="34">
                  <c:v>-1436603131</c:v>
                </c:pt>
                <c:pt idx="35">
                  <c:v>-1037898766</c:v>
                </c:pt>
                <c:pt idx="36">
                  <c:v>-1753167237</c:v>
                </c:pt>
                <c:pt idx="37">
                  <c:v>-1052740128</c:v>
                </c:pt>
                <c:pt idx="38">
                  <c:v>-1857511489</c:v>
                </c:pt>
                <c:pt idx="39">
                  <c:v>-1377489235</c:v>
                </c:pt>
                <c:pt idx="40">
                  <c:v>-909154311</c:v>
                </c:pt>
                <c:pt idx="41">
                  <c:v>-1460907169</c:v>
                </c:pt>
                <c:pt idx="42">
                  <c:v>-2596755432</c:v>
                </c:pt>
                <c:pt idx="43">
                  <c:v>-869419324</c:v>
                </c:pt>
                <c:pt idx="44">
                  <c:v>-949634269</c:v>
                </c:pt>
                <c:pt idx="45">
                  <c:v>-749633866</c:v>
                </c:pt>
                <c:pt idx="46">
                  <c:v>-840733121</c:v>
                </c:pt>
                <c:pt idx="47">
                  <c:v>-655943744</c:v>
                </c:pt>
                <c:pt idx="48">
                  <c:v>-990433500</c:v>
                </c:pt>
                <c:pt idx="49">
                  <c:v>-906996799</c:v>
                </c:pt>
                <c:pt idx="50">
                  <c:v>-1326057242</c:v>
                </c:pt>
                <c:pt idx="51">
                  <c:v>-840665396</c:v>
                </c:pt>
                <c:pt idx="52">
                  <c:v>-903542845</c:v>
                </c:pt>
                <c:pt idx="53">
                  <c:v>-1570862302</c:v>
                </c:pt>
                <c:pt idx="54">
                  <c:v>-897079984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菲利宾BCCM!$AC$3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菲利宾BCCM!$AC$4:$AC$59</c:f>
              <c:numCache>
                <c:formatCode>General</c:formatCode>
                <c:ptCount val="55"/>
                <c:pt idx="1">
                  <c:v>-240799634</c:v>
                </c:pt>
                <c:pt idx="2">
                  <c:v>-860005604</c:v>
                </c:pt>
                <c:pt idx="3">
                  <c:v>-868558253</c:v>
                </c:pt>
                <c:pt idx="4">
                  <c:v>-1135402833</c:v>
                </c:pt>
                <c:pt idx="5">
                  <c:v>-794912595</c:v>
                </c:pt>
                <c:pt idx="6">
                  <c:v>-889668978</c:v>
                </c:pt>
                <c:pt idx="7">
                  <c:v>-1653466959</c:v>
                </c:pt>
                <c:pt idx="8">
                  <c:v>-875398438</c:v>
                </c:pt>
                <c:pt idx="9">
                  <c:v>2099031357</c:v>
                </c:pt>
                <c:pt idx="10">
                  <c:v>2228043873</c:v>
                </c:pt>
                <c:pt idx="11">
                  <c:v>21690594</c:v>
                </c:pt>
                <c:pt idx="12">
                  <c:v>103642996</c:v>
                </c:pt>
                <c:pt idx="13">
                  <c:v>27752395</c:v>
                </c:pt>
                <c:pt idx="14">
                  <c:v>91165814</c:v>
                </c:pt>
                <c:pt idx="15">
                  <c:v>12413763</c:v>
                </c:pt>
                <c:pt idx="16">
                  <c:v>56115018</c:v>
                </c:pt>
                <c:pt idx="17">
                  <c:v>-5211968</c:v>
                </c:pt>
                <c:pt idx="18">
                  <c:v>-15381782</c:v>
                </c:pt>
                <c:pt idx="19">
                  <c:v>38751715</c:v>
                </c:pt>
                <c:pt idx="20">
                  <c:v>41904450</c:v>
                </c:pt>
                <c:pt idx="21">
                  <c:v>21604985</c:v>
                </c:pt>
                <c:pt idx="22">
                  <c:v>62777992</c:v>
                </c:pt>
                <c:pt idx="23">
                  <c:v>66857851</c:v>
                </c:pt>
                <c:pt idx="24">
                  <c:v>155513038</c:v>
                </c:pt>
                <c:pt idx="25">
                  <c:v>97783992</c:v>
                </c:pt>
                <c:pt idx="26">
                  <c:v>115130401</c:v>
                </c:pt>
                <c:pt idx="27">
                  <c:v>81160042</c:v>
                </c:pt>
                <c:pt idx="28">
                  <c:v>88903005</c:v>
                </c:pt>
                <c:pt idx="29">
                  <c:v>64387385</c:v>
                </c:pt>
                <c:pt idx="30">
                  <c:v>73678687</c:v>
                </c:pt>
                <c:pt idx="31">
                  <c:v>155981422</c:v>
                </c:pt>
                <c:pt idx="32">
                  <c:v>62682729</c:v>
                </c:pt>
                <c:pt idx="33">
                  <c:v>48436655</c:v>
                </c:pt>
                <c:pt idx="34">
                  <c:v>120552488</c:v>
                </c:pt>
                <c:pt idx="35">
                  <c:v>61919244</c:v>
                </c:pt>
                <c:pt idx="36">
                  <c:v>194528654</c:v>
                </c:pt>
                <c:pt idx="37">
                  <c:v>-31381614</c:v>
                </c:pt>
                <c:pt idx="38">
                  <c:v>10566404</c:v>
                </c:pt>
                <c:pt idx="39">
                  <c:v>75390110</c:v>
                </c:pt>
                <c:pt idx="40">
                  <c:v>1826895</c:v>
                </c:pt>
                <c:pt idx="41">
                  <c:v>221460648</c:v>
                </c:pt>
                <c:pt idx="42">
                  <c:v>31581915</c:v>
                </c:pt>
                <c:pt idx="43">
                  <c:v>816425714</c:v>
                </c:pt>
                <c:pt idx="44">
                  <c:v>108933328</c:v>
                </c:pt>
                <c:pt idx="45">
                  <c:v>3926643</c:v>
                </c:pt>
                <c:pt idx="46">
                  <c:v>86006526</c:v>
                </c:pt>
                <c:pt idx="47">
                  <c:v>1138693873</c:v>
                </c:pt>
                <c:pt idx="48">
                  <c:v>163023676</c:v>
                </c:pt>
                <c:pt idx="49">
                  <c:v>103601333</c:v>
                </c:pt>
                <c:pt idx="50">
                  <c:v>106714703</c:v>
                </c:pt>
                <c:pt idx="51">
                  <c:v>95529981</c:v>
                </c:pt>
                <c:pt idx="52">
                  <c:v>45558316</c:v>
                </c:pt>
                <c:pt idx="53">
                  <c:v>124099875</c:v>
                </c:pt>
                <c:pt idx="54">
                  <c:v>11992309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菲利宾BCCM!$AD$3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菲利宾BCCM!$AA$4:$AA$59</c:f>
              <c:strCache>
                <c:ptCount val="55"/>
                <c:pt idx="0">
                  <c:v>(空白)</c:v>
                </c:pt>
                <c:pt idx="1">
                  <c:v>2019/11/25</c:v>
                </c:pt>
                <c:pt idx="2">
                  <c:v>2019/11/26</c:v>
                </c:pt>
                <c:pt idx="3">
                  <c:v>2019/11/27</c:v>
                </c:pt>
                <c:pt idx="4">
                  <c:v>2019/11/28</c:v>
                </c:pt>
                <c:pt idx="5">
                  <c:v>2019/11/29</c:v>
                </c:pt>
                <c:pt idx="6">
                  <c:v>2019/11/30</c:v>
                </c:pt>
                <c:pt idx="7">
                  <c:v>2019/12/1</c:v>
                </c:pt>
                <c:pt idx="8">
                  <c:v>2019/12/2</c:v>
                </c:pt>
                <c:pt idx="9">
                  <c:v>2019/12/3</c:v>
                </c:pt>
                <c:pt idx="10">
                  <c:v>2019/12/4</c:v>
                </c:pt>
                <c:pt idx="11">
                  <c:v>2019/12/5</c:v>
                </c:pt>
                <c:pt idx="12">
                  <c:v>2019/12/6</c:v>
                </c:pt>
                <c:pt idx="13">
                  <c:v>2019/12/7</c:v>
                </c:pt>
                <c:pt idx="14">
                  <c:v>2019/12/8</c:v>
                </c:pt>
                <c:pt idx="15">
                  <c:v>2019/12/9</c:v>
                </c:pt>
                <c:pt idx="16">
                  <c:v>2019/12/10</c:v>
                </c:pt>
                <c:pt idx="17">
                  <c:v>2019/12/11</c:v>
                </c:pt>
                <c:pt idx="18">
                  <c:v>2019/12/12</c:v>
                </c:pt>
                <c:pt idx="19">
                  <c:v>2019/12/13</c:v>
                </c:pt>
                <c:pt idx="20">
                  <c:v>2019/12/14</c:v>
                </c:pt>
                <c:pt idx="21">
                  <c:v>2019/12/15</c:v>
                </c:pt>
                <c:pt idx="22">
                  <c:v>2019/12/16</c:v>
                </c:pt>
                <c:pt idx="23">
                  <c:v>2019/12/17</c:v>
                </c:pt>
                <c:pt idx="24">
                  <c:v>2019/12/18</c:v>
                </c:pt>
                <c:pt idx="25">
                  <c:v>2019/12/19</c:v>
                </c:pt>
                <c:pt idx="26">
                  <c:v>2019/12/20</c:v>
                </c:pt>
                <c:pt idx="27">
                  <c:v>2019/12/21</c:v>
                </c:pt>
                <c:pt idx="28">
                  <c:v>2019/12/22</c:v>
                </c:pt>
                <c:pt idx="29">
                  <c:v>2019/12/23</c:v>
                </c:pt>
                <c:pt idx="30">
                  <c:v>2019/12/24</c:v>
                </c:pt>
                <c:pt idx="31">
                  <c:v>2019/12/25</c:v>
                </c:pt>
                <c:pt idx="32">
                  <c:v>2019/12/26</c:v>
                </c:pt>
                <c:pt idx="33">
                  <c:v>2019/12/27</c:v>
                </c:pt>
                <c:pt idx="34">
                  <c:v>2019/12/28</c:v>
                </c:pt>
                <c:pt idx="35">
                  <c:v>2019/12/29</c:v>
                </c:pt>
                <c:pt idx="36">
                  <c:v>2019/12/30</c:v>
                </c:pt>
                <c:pt idx="37">
                  <c:v>2019/12/31</c:v>
                </c:pt>
                <c:pt idx="38">
                  <c:v>2020/1/1</c:v>
                </c:pt>
                <c:pt idx="39">
                  <c:v>2020/1/2</c:v>
                </c:pt>
                <c:pt idx="40">
                  <c:v>2020/1/3</c:v>
                </c:pt>
                <c:pt idx="41">
                  <c:v>2020/1/4</c:v>
                </c:pt>
                <c:pt idx="42">
                  <c:v>2020/1/5</c:v>
                </c:pt>
                <c:pt idx="43">
                  <c:v>2020/1/6</c:v>
                </c:pt>
                <c:pt idx="44">
                  <c:v>2020/1/7</c:v>
                </c:pt>
                <c:pt idx="45">
                  <c:v>2020/1/8</c:v>
                </c:pt>
                <c:pt idx="46">
                  <c:v>2020/1/9</c:v>
                </c:pt>
                <c:pt idx="47">
                  <c:v>2020/1/10</c:v>
                </c:pt>
                <c:pt idx="48">
                  <c:v>2020/1/11</c:v>
                </c:pt>
                <c:pt idx="49">
                  <c:v>2020/1/12</c:v>
                </c:pt>
                <c:pt idx="50">
                  <c:v>2020/1/13</c:v>
                </c:pt>
                <c:pt idx="51">
                  <c:v>2020/1/14</c:v>
                </c:pt>
                <c:pt idx="52">
                  <c:v>2020/1/15</c:v>
                </c:pt>
                <c:pt idx="53">
                  <c:v>2020/1/16</c:v>
                </c:pt>
                <c:pt idx="54">
                  <c:v>2020/1/17</c:v>
                </c:pt>
              </c:strCache>
            </c:strRef>
          </c:cat>
          <c:val>
            <c:numRef>
              <c:f>菲利宾BCCM!$AD$4:$AD$59</c:f>
              <c:numCache>
                <c:formatCode>General</c:formatCode>
                <c:ptCount val="55"/>
                <c:pt idx="1">
                  <c:v>-240799634</c:v>
                </c:pt>
                <c:pt idx="2">
                  <c:v>-1276860159</c:v>
                </c:pt>
                <c:pt idx="3">
                  <c:v>-1933072783</c:v>
                </c:pt>
                <c:pt idx="4">
                  <c:v>-3068475616</c:v>
                </c:pt>
                <c:pt idx="5">
                  <c:v>-3863388211</c:v>
                </c:pt>
                <c:pt idx="6">
                  <c:v>-4753057189</c:v>
                </c:pt>
                <c:pt idx="7">
                  <c:v>-5516855170</c:v>
                </c:pt>
                <c:pt idx="8">
                  <c:v>-6392253608</c:v>
                </c:pt>
                <c:pt idx="9">
                  <c:v>-3215365976</c:v>
                </c:pt>
                <c:pt idx="10">
                  <c:v>-2887349576</c:v>
                </c:pt>
                <c:pt idx="11">
                  <c:v>-1806620468</c:v>
                </c:pt>
                <c:pt idx="12">
                  <c:v>-548563043</c:v>
                </c:pt>
                <c:pt idx="13">
                  <c:v>235985298</c:v>
                </c:pt>
                <c:pt idx="14">
                  <c:v>1227184344</c:v>
                </c:pt>
                <c:pt idx="15">
                  <c:v>2003396088</c:v>
                </c:pt>
                <c:pt idx="16">
                  <c:v>954821051</c:v>
                </c:pt>
                <c:pt idx="17">
                  <c:v>262977914</c:v>
                </c:pt>
                <c:pt idx="18">
                  <c:v>650422022</c:v>
                </c:pt>
                <c:pt idx="19">
                  <c:v>261027439</c:v>
                </c:pt>
                <c:pt idx="20">
                  <c:v>145155396</c:v>
                </c:pt>
                <c:pt idx="21">
                  <c:v>189353682</c:v>
                </c:pt>
                <c:pt idx="22">
                  <c:v>520368219</c:v>
                </c:pt>
                <c:pt idx="23">
                  <c:v>118049767</c:v>
                </c:pt>
                <c:pt idx="24">
                  <c:v>268934338</c:v>
                </c:pt>
                <c:pt idx="25">
                  <c:v>380511581</c:v>
                </c:pt>
                <c:pt idx="26">
                  <c:v>511023764</c:v>
                </c:pt>
                <c:pt idx="27">
                  <c:v>538050309</c:v>
                </c:pt>
                <c:pt idx="28">
                  <c:v>532501378</c:v>
                </c:pt>
                <c:pt idx="29">
                  <c:v>580832709</c:v>
                </c:pt>
                <c:pt idx="30">
                  <c:v>591733404</c:v>
                </c:pt>
                <c:pt idx="31">
                  <c:v>692510114</c:v>
                </c:pt>
                <c:pt idx="32">
                  <c:v>599679805</c:v>
                </c:pt>
                <c:pt idx="33">
                  <c:v>546362191</c:v>
                </c:pt>
                <c:pt idx="34">
                  <c:v>507317900</c:v>
                </c:pt>
                <c:pt idx="35">
                  <c:v>488077102</c:v>
                </c:pt>
                <c:pt idx="36">
                  <c:v>618360685</c:v>
                </c:pt>
                <c:pt idx="37">
                  <c:v>502363679</c:v>
                </c:pt>
                <c:pt idx="38">
                  <c:v>493186844</c:v>
                </c:pt>
                <c:pt idx="39">
                  <c:v>423114863</c:v>
                </c:pt>
                <c:pt idx="40">
                  <c:v>360916533</c:v>
                </c:pt>
                <c:pt idx="41">
                  <c:v>533940526</c:v>
                </c:pt>
                <c:pt idx="42">
                  <c:v>271945960</c:v>
                </c:pt>
                <c:pt idx="43">
                  <c:v>255260729</c:v>
                </c:pt>
                <c:pt idx="44">
                  <c:v>231584647</c:v>
                </c:pt>
                <c:pt idx="45">
                  <c:v>266892904</c:v>
                </c:pt>
                <c:pt idx="46">
                  <c:v>310951412</c:v>
                </c:pt>
                <c:pt idx="47">
                  <c:v>330196667</c:v>
                </c:pt>
                <c:pt idx="48">
                  <c:v>491393448</c:v>
                </c:pt>
                <c:pt idx="49">
                  <c:v>373534133</c:v>
                </c:pt>
                <c:pt idx="50">
                  <c:v>602442487</c:v>
                </c:pt>
                <c:pt idx="51">
                  <c:v>652738455</c:v>
                </c:pt>
                <c:pt idx="52">
                  <c:v>589363443</c:v>
                </c:pt>
                <c:pt idx="53">
                  <c:v>663978359</c:v>
                </c:pt>
                <c:pt idx="54">
                  <c:v>589964142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69252842"/>
        <c:axId val="509061919"/>
      </c:lineChart>
      <c:catAx>
        <c:axId val="86925284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09061919"/>
        <c:crosses val="autoZero"/>
        <c:auto val="1"/>
        <c:lblAlgn val="ctr"/>
        <c:lblOffset val="100"/>
        <c:noMultiLvlLbl val="0"/>
      </c:catAx>
      <c:valAx>
        <c:axId val="50906191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6925284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9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Tycoon计算.xlsx]池田町!数据透视表1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池田町!$AB$3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池田町!$AA$4:$AA$58</c:f>
              <c:strCache>
                <c:ptCount val="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</c:strCache>
            </c:strRef>
          </c:cat>
          <c:val>
            <c:numRef>
              <c:f>池田町!$AB$4:$AB$58</c:f>
              <c:numCache>
                <c:formatCode>General</c:formatCode>
                <c:ptCount val="5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-1564999288</c:v>
                </c:pt>
                <c:pt idx="10">
                  <c:v>-944796798</c:v>
                </c:pt>
                <c:pt idx="11">
                  <c:v>-887559840</c:v>
                </c:pt>
                <c:pt idx="12">
                  <c:v>-1036283051</c:v>
                </c:pt>
                <c:pt idx="13">
                  <c:v>-1446655396</c:v>
                </c:pt>
                <c:pt idx="14">
                  <c:v>-854432839</c:v>
                </c:pt>
                <c:pt idx="15">
                  <c:v>-726636528</c:v>
                </c:pt>
                <c:pt idx="16">
                  <c:v>-1014698254</c:v>
                </c:pt>
                <c:pt idx="17">
                  <c:v>-975118067</c:v>
                </c:pt>
                <c:pt idx="18">
                  <c:v>-1785113897</c:v>
                </c:pt>
                <c:pt idx="19">
                  <c:v>-1325737970</c:v>
                </c:pt>
                <c:pt idx="20">
                  <c:v>-1283700346</c:v>
                </c:pt>
                <c:pt idx="21">
                  <c:v>-1099121799</c:v>
                </c:pt>
                <c:pt idx="22">
                  <c:v>-1691886153</c:v>
                </c:pt>
                <c:pt idx="23">
                  <c:v>-1046374016</c:v>
                </c:pt>
                <c:pt idx="24">
                  <c:v>-715510345</c:v>
                </c:pt>
                <c:pt idx="25">
                  <c:v>-878562144</c:v>
                </c:pt>
                <c:pt idx="26">
                  <c:v>-904365215</c:v>
                </c:pt>
                <c:pt idx="27">
                  <c:v>-1596936272</c:v>
                </c:pt>
                <c:pt idx="28">
                  <c:v>-1435693686</c:v>
                </c:pt>
                <c:pt idx="29">
                  <c:v>-1045793518</c:v>
                </c:pt>
                <c:pt idx="30">
                  <c:v>-1582510933</c:v>
                </c:pt>
                <c:pt idx="31">
                  <c:v>-891729739</c:v>
                </c:pt>
                <c:pt idx="32">
                  <c:v>-958041794</c:v>
                </c:pt>
                <c:pt idx="33">
                  <c:v>-1436603131</c:v>
                </c:pt>
                <c:pt idx="34">
                  <c:v>-1037898766</c:v>
                </c:pt>
                <c:pt idx="35">
                  <c:v>-1753167237</c:v>
                </c:pt>
                <c:pt idx="36">
                  <c:v>-1052740128</c:v>
                </c:pt>
                <c:pt idx="37">
                  <c:v>-1857511489</c:v>
                </c:pt>
                <c:pt idx="38">
                  <c:v>-1377479560</c:v>
                </c:pt>
                <c:pt idx="39">
                  <c:v>-909154311</c:v>
                </c:pt>
                <c:pt idx="40">
                  <c:v>-1460892656</c:v>
                </c:pt>
                <c:pt idx="41">
                  <c:v>-2596740919</c:v>
                </c:pt>
                <c:pt idx="42">
                  <c:v>-869419324</c:v>
                </c:pt>
                <c:pt idx="43">
                  <c:v>-949624594</c:v>
                </c:pt>
                <c:pt idx="44">
                  <c:v>-749633866</c:v>
                </c:pt>
                <c:pt idx="45">
                  <c:v>-840733121</c:v>
                </c:pt>
                <c:pt idx="46">
                  <c:v>-1655943744</c:v>
                </c:pt>
                <c:pt idx="47">
                  <c:v>-990433500</c:v>
                </c:pt>
                <c:pt idx="48">
                  <c:v>-907006474</c:v>
                </c:pt>
                <c:pt idx="49">
                  <c:v>-1326066917</c:v>
                </c:pt>
                <c:pt idx="50">
                  <c:v>-840665396</c:v>
                </c:pt>
                <c:pt idx="51">
                  <c:v>-903542845</c:v>
                </c:pt>
                <c:pt idx="52">
                  <c:v>-1570862302</c:v>
                </c:pt>
                <c:pt idx="53">
                  <c:v>-897079984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池田町!$AC$3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池田町!$AA$4:$AA$58</c:f>
              <c:strCache>
                <c:ptCount val="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</c:strCache>
            </c:strRef>
          </c:cat>
          <c:val>
            <c:numRef>
              <c:f>池田町!$AC$4:$AC$58</c:f>
              <c:numCache>
                <c:formatCode>General</c:formatCode>
                <c:ptCount val="54"/>
                <c:pt idx="1">
                  <c:v>-695734762</c:v>
                </c:pt>
                <c:pt idx="2">
                  <c:v>-868558253</c:v>
                </c:pt>
                <c:pt idx="3">
                  <c:v>-1135393158</c:v>
                </c:pt>
                <c:pt idx="4">
                  <c:v>-794912595</c:v>
                </c:pt>
                <c:pt idx="5">
                  <c:v>-889668978</c:v>
                </c:pt>
                <c:pt idx="6">
                  <c:v>-1653466959</c:v>
                </c:pt>
                <c:pt idx="7">
                  <c:v>-875398438</c:v>
                </c:pt>
                <c:pt idx="8">
                  <c:v>-1290385731</c:v>
                </c:pt>
                <c:pt idx="9">
                  <c:v>333074211</c:v>
                </c:pt>
                <c:pt idx="10">
                  <c:v>31660274</c:v>
                </c:pt>
                <c:pt idx="11">
                  <c:v>61343118</c:v>
                </c:pt>
                <c:pt idx="12">
                  <c:v>22413422</c:v>
                </c:pt>
                <c:pt idx="13">
                  <c:v>45865755</c:v>
                </c:pt>
                <c:pt idx="14">
                  <c:v>11251306</c:v>
                </c:pt>
                <c:pt idx="15">
                  <c:v>56115018</c:v>
                </c:pt>
                <c:pt idx="16">
                  <c:v>136209879</c:v>
                </c:pt>
                <c:pt idx="17">
                  <c:v>58025821</c:v>
                </c:pt>
                <c:pt idx="18">
                  <c:v>196482849</c:v>
                </c:pt>
                <c:pt idx="19">
                  <c:v>210410820</c:v>
                </c:pt>
                <c:pt idx="20">
                  <c:v>86711599</c:v>
                </c:pt>
                <c:pt idx="21">
                  <c:v>10140407</c:v>
                </c:pt>
                <c:pt idx="22">
                  <c:v>11102234</c:v>
                </c:pt>
                <c:pt idx="23">
                  <c:v>14270698</c:v>
                </c:pt>
                <c:pt idx="24">
                  <c:v>38214557</c:v>
                </c:pt>
                <c:pt idx="25">
                  <c:v>103499392</c:v>
                </c:pt>
                <c:pt idx="26">
                  <c:v>-17452856</c:v>
                </c:pt>
                <c:pt idx="27">
                  <c:v>88384925</c:v>
                </c:pt>
                <c:pt idx="28">
                  <c:v>176748221</c:v>
                </c:pt>
                <c:pt idx="29">
                  <c:v>29474548</c:v>
                </c:pt>
                <c:pt idx="30">
                  <c:v>35068722</c:v>
                </c:pt>
                <c:pt idx="31">
                  <c:v>82913116</c:v>
                </c:pt>
                <c:pt idx="32">
                  <c:v>73792407</c:v>
                </c:pt>
                <c:pt idx="33">
                  <c:v>94687369</c:v>
                </c:pt>
                <c:pt idx="34">
                  <c:v>89291529</c:v>
                </c:pt>
                <c:pt idx="35">
                  <c:v>211924777</c:v>
                </c:pt>
                <c:pt idx="36">
                  <c:v>61805697</c:v>
                </c:pt>
                <c:pt idx="37">
                  <c:v>104563588</c:v>
                </c:pt>
                <c:pt idx="38">
                  <c:v>56994776</c:v>
                </c:pt>
                <c:pt idx="39">
                  <c:v>89498425</c:v>
                </c:pt>
                <c:pt idx="40">
                  <c:v>252037243</c:v>
                </c:pt>
                <c:pt idx="41">
                  <c:v>-31839118</c:v>
                </c:pt>
                <c:pt idx="42">
                  <c:v>696032081</c:v>
                </c:pt>
                <c:pt idx="43">
                  <c:v>1238885</c:v>
                </c:pt>
                <c:pt idx="44">
                  <c:v>74816963</c:v>
                </c:pt>
                <c:pt idx="45">
                  <c:v>34481052</c:v>
                </c:pt>
                <c:pt idx="46">
                  <c:v>125467816</c:v>
                </c:pt>
                <c:pt idx="47">
                  <c:v>50809492</c:v>
                </c:pt>
                <c:pt idx="48">
                  <c:v>13116392</c:v>
                </c:pt>
                <c:pt idx="49">
                  <c:v>57958116</c:v>
                </c:pt>
                <c:pt idx="50">
                  <c:v>125003613</c:v>
                </c:pt>
                <c:pt idx="51">
                  <c:v>14343369</c:v>
                </c:pt>
                <c:pt idx="52">
                  <c:v>78886814</c:v>
                </c:pt>
                <c:pt idx="53">
                  <c:v>143390136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池田町!$AD$3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池田町!$AA$4:$AA$58</c:f>
              <c:strCache>
                <c:ptCount val="54"/>
                <c:pt idx="0">
                  <c:v>(空白)</c:v>
                </c:pt>
                <c:pt idx="1">
                  <c:v>2019/11/26</c:v>
                </c:pt>
                <c:pt idx="2">
                  <c:v>2019/11/27</c:v>
                </c:pt>
                <c:pt idx="3">
                  <c:v>2019/11/28</c:v>
                </c:pt>
                <c:pt idx="4">
                  <c:v>2019/11/29</c:v>
                </c:pt>
                <c:pt idx="5">
                  <c:v>2019/11/30</c:v>
                </c:pt>
                <c:pt idx="6">
                  <c:v>2019/12/1</c:v>
                </c:pt>
                <c:pt idx="7">
                  <c:v>2019/12/2</c:v>
                </c:pt>
                <c:pt idx="8">
                  <c:v>2019/12/3</c:v>
                </c:pt>
                <c:pt idx="9">
                  <c:v>2019/12/4</c:v>
                </c:pt>
                <c:pt idx="10">
                  <c:v>2019/12/5</c:v>
                </c:pt>
                <c:pt idx="11">
                  <c:v>2019/12/6</c:v>
                </c:pt>
                <c:pt idx="12">
                  <c:v>2019/12/7</c:v>
                </c:pt>
                <c:pt idx="13">
                  <c:v>2019/12/8</c:v>
                </c:pt>
                <c:pt idx="14">
                  <c:v>2019/12/9</c:v>
                </c:pt>
                <c:pt idx="15">
                  <c:v>2019/12/10</c:v>
                </c:pt>
                <c:pt idx="16">
                  <c:v>2019/12/11</c:v>
                </c:pt>
                <c:pt idx="17">
                  <c:v>2019/12/12</c:v>
                </c:pt>
                <c:pt idx="18">
                  <c:v>2019/12/13</c:v>
                </c:pt>
                <c:pt idx="19">
                  <c:v>2019/12/14</c:v>
                </c:pt>
                <c:pt idx="20">
                  <c:v>2019/12/15</c:v>
                </c:pt>
                <c:pt idx="21">
                  <c:v>2019/12/16</c:v>
                </c:pt>
                <c:pt idx="22">
                  <c:v>2019/12/17</c:v>
                </c:pt>
                <c:pt idx="23">
                  <c:v>2019/12/18</c:v>
                </c:pt>
                <c:pt idx="24">
                  <c:v>2019/12/19</c:v>
                </c:pt>
                <c:pt idx="25">
                  <c:v>2019/12/20</c:v>
                </c:pt>
                <c:pt idx="26">
                  <c:v>2019/12/21</c:v>
                </c:pt>
                <c:pt idx="27">
                  <c:v>2019/12/22</c:v>
                </c:pt>
                <c:pt idx="28">
                  <c:v>2019/12/23</c:v>
                </c:pt>
                <c:pt idx="29">
                  <c:v>2019/12/24</c:v>
                </c:pt>
                <c:pt idx="30">
                  <c:v>2019/12/25</c:v>
                </c:pt>
                <c:pt idx="31">
                  <c:v>2019/12/26</c:v>
                </c:pt>
                <c:pt idx="32">
                  <c:v>2019/12/27</c:v>
                </c:pt>
                <c:pt idx="33">
                  <c:v>2019/12/28</c:v>
                </c:pt>
                <c:pt idx="34">
                  <c:v>2019/12/29</c:v>
                </c:pt>
                <c:pt idx="35">
                  <c:v>2019/12/30</c:v>
                </c:pt>
                <c:pt idx="36">
                  <c:v>2019/12/31</c:v>
                </c:pt>
                <c:pt idx="37">
                  <c:v>2020/1/1</c:v>
                </c:pt>
                <c:pt idx="38">
                  <c:v>2020/1/2</c:v>
                </c:pt>
                <c:pt idx="39">
                  <c:v>2020/1/3</c:v>
                </c:pt>
                <c:pt idx="40">
                  <c:v>2020/1/4</c:v>
                </c:pt>
                <c:pt idx="41">
                  <c:v>2020/1/5</c:v>
                </c:pt>
                <c:pt idx="42">
                  <c:v>2020/1/6</c:v>
                </c:pt>
                <c:pt idx="43">
                  <c:v>2020/1/7</c:v>
                </c:pt>
                <c:pt idx="44">
                  <c:v>2020/1/8</c:v>
                </c:pt>
                <c:pt idx="45">
                  <c:v>2020/1/9</c:v>
                </c:pt>
                <c:pt idx="46">
                  <c:v>2020/1/10</c:v>
                </c:pt>
                <c:pt idx="47">
                  <c:v>2020/1/11</c:v>
                </c:pt>
                <c:pt idx="48">
                  <c:v>2020/1/12</c:v>
                </c:pt>
                <c:pt idx="49">
                  <c:v>2020/1/13</c:v>
                </c:pt>
                <c:pt idx="50">
                  <c:v>2020/1/14</c:v>
                </c:pt>
                <c:pt idx="51">
                  <c:v>2020/1/15</c:v>
                </c:pt>
                <c:pt idx="52">
                  <c:v>2020/1/16</c:v>
                </c:pt>
                <c:pt idx="53">
                  <c:v>2020/1/17</c:v>
                </c:pt>
              </c:strCache>
            </c:strRef>
          </c:cat>
          <c:val>
            <c:numRef>
              <c:f>池田町!$AD$4:$AD$58</c:f>
              <c:numCache>
                <c:formatCode>General</c:formatCode>
                <c:ptCount val="54"/>
                <c:pt idx="1">
                  <c:v>-695734762</c:v>
                </c:pt>
                <c:pt idx="2">
                  <c:v>-1351947386</c:v>
                </c:pt>
                <c:pt idx="3">
                  <c:v>-2487340544</c:v>
                </c:pt>
                <c:pt idx="4">
                  <c:v>-3282253139</c:v>
                </c:pt>
                <c:pt idx="5">
                  <c:v>-4171922117</c:v>
                </c:pt>
                <c:pt idx="6">
                  <c:v>-4935720098</c:v>
                </c:pt>
                <c:pt idx="7">
                  <c:v>-5811118536</c:v>
                </c:pt>
                <c:pt idx="8">
                  <c:v>-6614903053</c:v>
                </c:pt>
                <c:pt idx="9">
                  <c:v>-4782309563</c:v>
                </c:pt>
                <c:pt idx="10">
                  <c:v>-3691601100</c:v>
                </c:pt>
                <c:pt idx="11">
                  <c:v>-2482633778</c:v>
                </c:pt>
                <c:pt idx="12">
                  <c:v>-1659999859</c:v>
                </c:pt>
                <c:pt idx="13">
                  <c:v>-752186450</c:v>
                </c:pt>
                <c:pt idx="14">
                  <c:v>22862837</c:v>
                </c:pt>
                <c:pt idx="15">
                  <c:v>954821051</c:v>
                </c:pt>
                <c:pt idx="16">
                  <c:v>355121154</c:v>
                </c:pt>
                <c:pt idx="17">
                  <c:v>815982540</c:v>
                </c:pt>
                <c:pt idx="18">
                  <c:v>507712683</c:v>
                </c:pt>
                <c:pt idx="19">
                  <c:v>518323357</c:v>
                </c:pt>
                <c:pt idx="20">
                  <c:v>505359840</c:v>
                </c:pt>
                <c:pt idx="21">
                  <c:v>867132104</c:v>
                </c:pt>
                <c:pt idx="22">
                  <c:v>444302080</c:v>
                </c:pt>
                <c:pt idx="23">
                  <c:v>442587090</c:v>
                </c:pt>
                <c:pt idx="24">
                  <c:v>346781937</c:v>
                </c:pt>
                <c:pt idx="25">
                  <c:v>392255508</c:v>
                </c:pt>
                <c:pt idx="26">
                  <c:v>236345624</c:v>
                </c:pt>
                <c:pt idx="27">
                  <c:v>272344074</c:v>
                </c:pt>
                <c:pt idx="28">
                  <c:v>326382246</c:v>
                </c:pt>
                <c:pt idx="29">
                  <c:v>345716387</c:v>
                </c:pt>
                <c:pt idx="30">
                  <c:v>354062832</c:v>
                </c:pt>
                <c:pt idx="31">
                  <c:v>422705250</c:v>
                </c:pt>
                <c:pt idx="32">
                  <c:v>447038166</c:v>
                </c:pt>
                <c:pt idx="33">
                  <c:v>375678670</c:v>
                </c:pt>
                <c:pt idx="34">
                  <c:v>482423055</c:v>
                </c:pt>
                <c:pt idx="35">
                  <c:v>488971318</c:v>
                </c:pt>
                <c:pt idx="36">
                  <c:v>486399681</c:v>
                </c:pt>
                <c:pt idx="37">
                  <c:v>503397122</c:v>
                </c:pt>
                <c:pt idx="38">
                  <c:v>480860313</c:v>
                </c:pt>
                <c:pt idx="39">
                  <c:v>514911044</c:v>
                </c:pt>
                <c:pt idx="40">
                  <c:v>693155880</c:v>
                </c:pt>
                <c:pt idx="41">
                  <c:v>388384557</c:v>
                </c:pt>
                <c:pt idx="42">
                  <c:v>317931036</c:v>
                </c:pt>
                <c:pt idx="43">
                  <c:v>196536673</c:v>
                </c:pt>
                <c:pt idx="44">
                  <c:v>209547939</c:v>
                </c:pt>
                <c:pt idx="45">
                  <c:v>201271100</c:v>
                </c:pt>
                <c:pt idx="46">
                  <c:v>278020979</c:v>
                </c:pt>
                <c:pt idx="47">
                  <c:v>239332046</c:v>
                </c:pt>
                <c:pt idx="48">
                  <c:v>411195</c:v>
                </c:pt>
                <c:pt idx="49">
                  <c:v>357971325</c:v>
                </c:pt>
                <c:pt idx="50">
                  <c:v>464136930</c:v>
                </c:pt>
                <c:pt idx="51">
                  <c:v>477241414</c:v>
                </c:pt>
                <c:pt idx="52">
                  <c:v>466967896</c:v>
                </c:pt>
                <c:pt idx="53">
                  <c:v>575876980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97645749"/>
        <c:axId val="770528522"/>
      </c:lineChart>
      <c:catAx>
        <c:axId val="89764574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70528522"/>
        <c:crosses val="autoZero"/>
        <c:auto val="1"/>
        <c:lblAlgn val="ctr"/>
        <c:lblOffset val="100"/>
        <c:noMultiLvlLbl val="0"/>
      </c:catAx>
      <c:valAx>
        <c:axId val="77052852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764574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Tycoon计算.xlsx]切列波维茨机场!数据透视表1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切列波维茨机场!$AB$3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切列波维茨机场!$AA$4:$AA$55</c:f>
              <c:strCache>
                <c:ptCount val="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</c:strCache>
            </c:strRef>
          </c:cat>
          <c:val>
            <c:numRef>
              <c:f>切列波维茨机场!$AB$4:$AB$55</c:f>
              <c:numCache>
                <c:formatCode>General</c:formatCode>
                <c:ptCount val="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-291994408</c:v>
                </c:pt>
                <c:pt idx="9">
                  <c:v>-340922203</c:v>
                </c:pt>
                <c:pt idx="10">
                  <c:v>-475928796</c:v>
                </c:pt>
                <c:pt idx="11">
                  <c:v>-281092919</c:v>
                </c:pt>
                <c:pt idx="12">
                  <c:v>-239049773</c:v>
                </c:pt>
                <c:pt idx="13">
                  <c:v>-333821116</c:v>
                </c:pt>
                <c:pt idx="14">
                  <c:v>-320799805</c:v>
                </c:pt>
                <c:pt idx="15">
                  <c:v>-587276771</c:v>
                </c:pt>
                <c:pt idx="16">
                  <c:v>-436148704</c:v>
                </c:pt>
                <c:pt idx="17">
                  <c:v>-422322113</c:v>
                </c:pt>
                <c:pt idx="18">
                  <c:v>-361595247</c:v>
                </c:pt>
                <c:pt idx="19">
                  <c:v>-556606185</c:v>
                </c:pt>
                <c:pt idx="20">
                  <c:v>-344241986</c:v>
                </c:pt>
                <c:pt idx="21">
                  <c:v>-235392602</c:v>
                </c:pt>
                <c:pt idx="22">
                  <c:v>-289034295</c:v>
                </c:pt>
                <c:pt idx="23">
                  <c:v>-297523135</c:v>
                </c:pt>
                <c:pt idx="24">
                  <c:v>-525369041</c:v>
                </c:pt>
                <c:pt idx="25">
                  <c:v>-472322551</c:v>
                </c:pt>
                <c:pt idx="26">
                  <c:v>-344051011</c:v>
                </c:pt>
                <c:pt idx="27">
                  <c:v>-520626495</c:v>
                </c:pt>
                <c:pt idx="28">
                  <c:v>-293366245</c:v>
                </c:pt>
                <c:pt idx="29">
                  <c:v>-315181957</c:v>
                </c:pt>
                <c:pt idx="30">
                  <c:v>-472621747</c:v>
                </c:pt>
                <c:pt idx="31">
                  <c:v>-341453751</c:v>
                </c:pt>
                <c:pt idx="32">
                  <c:v>-576763597</c:v>
                </c:pt>
                <c:pt idx="33">
                  <c:v>-346336345</c:v>
                </c:pt>
                <c:pt idx="34">
                  <c:v>-611094536</c:v>
                </c:pt>
                <c:pt idx="35">
                  <c:v>-453174126</c:v>
                </c:pt>
                <c:pt idx="36">
                  <c:v>-299098679</c:v>
                </c:pt>
                <c:pt idx="37">
                  <c:v>-480619563</c:v>
                </c:pt>
                <c:pt idx="38">
                  <c:v>-854298694</c:v>
                </c:pt>
                <c:pt idx="39">
                  <c:v>-286026439</c:v>
                </c:pt>
                <c:pt idx="40">
                  <c:v>-312416002</c:v>
                </c:pt>
                <c:pt idx="41">
                  <c:v>-246618749</c:v>
                </c:pt>
                <c:pt idx="42">
                  <c:v>-276589092</c:v>
                </c:pt>
                <c:pt idx="43">
                  <c:v>-544781650</c:v>
                </c:pt>
                <c:pt idx="44">
                  <c:v>-325838362</c:v>
                </c:pt>
                <c:pt idx="45">
                  <c:v>-298388888</c:v>
                </c:pt>
                <c:pt idx="46">
                  <c:v>-436253740</c:v>
                </c:pt>
                <c:pt idx="47">
                  <c:v>-276566812</c:v>
                </c:pt>
                <c:pt idx="48">
                  <c:v>-297252587</c:v>
                </c:pt>
                <c:pt idx="49">
                  <c:v>-516791081</c:v>
                </c:pt>
                <c:pt idx="50">
                  <c:v>-295123215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切列波维茨机场!$AC$3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切列波维茨机场!$AA$4:$AA$55</c:f>
              <c:strCache>
                <c:ptCount val="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</c:strCache>
            </c:strRef>
          </c:cat>
          <c:val>
            <c:numRef>
              <c:f>切列波维茨机场!$AC$4:$AC$55</c:f>
              <c:numCache>
                <c:formatCode>General</c:formatCode>
                <c:ptCount val="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-287993482</c:v>
                </c:pt>
                <c:pt idx="5">
                  <c:v>-424518326</c:v>
                </c:pt>
                <c:pt idx="6">
                  <c:v>-514859050</c:v>
                </c:pt>
                <c:pt idx="7">
                  <c:v>-310821360</c:v>
                </c:pt>
                <c:pt idx="8">
                  <c:v>1718040851</c:v>
                </c:pt>
                <c:pt idx="9">
                  <c:v>14697177</c:v>
                </c:pt>
                <c:pt idx="10">
                  <c:v>3731787</c:v>
                </c:pt>
                <c:pt idx="11">
                  <c:v>19943926</c:v>
                </c:pt>
                <c:pt idx="12">
                  <c:v>7434230</c:v>
                </c:pt>
                <c:pt idx="13">
                  <c:v>29518446</c:v>
                </c:pt>
                <c:pt idx="14">
                  <c:v>59016312</c:v>
                </c:pt>
                <c:pt idx="15">
                  <c:v>75086815</c:v>
                </c:pt>
                <c:pt idx="16">
                  <c:v>46381555</c:v>
                </c:pt>
                <c:pt idx="17">
                  <c:v>35217664</c:v>
                </c:pt>
                <c:pt idx="18">
                  <c:v>20788322</c:v>
                </c:pt>
                <c:pt idx="19">
                  <c:v>46618916</c:v>
                </c:pt>
                <c:pt idx="20">
                  <c:v>34192334</c:v>
                </c:pt>
                <c:pt idx="21">
                  <c:v>-3768598</c:v>
                </c:pt>
                <c:pt idx="22">
                  <c:v>16825545</c:v>
                </c:pt>
                <c:pt idx="23">
                  <c:v>-4460847</c:v>
                </c:pt>
                <c:pt idx="24">
                  <c:v>-6974307</c:v>
                </c:pt>
                <c:pt idx="25">
                  <c:v>31022472</c:v>
                </c:pt>
                <c:pt idx="26">
                  <c:v>974443</c:v>
                </c:pt>
                <c:pt idx="27">
                  <c:v>25740381</c:v>
                </c:pt>
                <c:pt idx="28">
                  <c:v>38988230</c:v>
                </c:pt>
                <c:pt idx="29">
                  <c:v>55888537</c:v>
                </c:pt>
                <c:pt idx="30">
                  <c:v>63423226</c:v>
                </c:pt>
                <c:pt idx="31">
                  <c:v>-9846987</c:v>
                </c:pt>
                <c:pt idx="32">
                  <c:v>32579803</c:v>
                </c:pt>
                <c:pt idx="33">
                  <c:v>62087117</c:v>
                </c:pt>
                <c:pt idx="34">
                  <c:v>92055697</c:v>
                </c:pt>
                <c:pt idx="35">
                  <c:v>61710862</c:v>
                </c:pt>
                <c:pt idx="36">
                  <c:v>-7014608</c:v>
                </c:pt>
                <c:pt idx="37">
                  <c:v>74410167</c:v>
                </c:pt>
                <c:pt idx="38">
                  <c:v>3537776</c:v>
                </c:pt>
                <c:pt idx="39">
                  <c:v>283382316</c:v>
                </c:pt>
                <c:pt idx="40">
                  <c:v>32578711</c:v>
                </c:pt>
                <c:pt idx="41">
                  <c:v>26900705</c:v>
                </c:pt>
                <c:pt idx="42">
                  <c:v>28086846</c:v>
                </c:pt>
                <c:pt idx="43">
                  <c:v>64586460</c:v>
                </c:pt>
                <c:pt idx="44">
                  <c:v>12697971</c:v>
                </c:pt>
                <c:pt idx="45">
                  <c:v>35040352</c:v>
                </c:pt>
                <c:pt idx="46">
                  <c:v>39129631</c:v>
                </c:pt>
                <c:pt idx="47">
                  <c:v>17143011</c:v>
                </c:pt>
                <c:pt idx="48">
                  <c:v>47560737</c:v>
                </c:pt>
                <c:pt idx="49">
                  <c:v>71325198</c:v>
                </c:pt>
                <c:pt idx="50">
                  <c:v>14009974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切列波维茨机场!$AD$3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切列波维茨机场!$AA$4:$AA$55</c:f>
              <c:strCache>
                <c:ptCount val="51"/>
                <c:pt idx="0">
                  <c:v>(空白)</c:v>
                </c:pt>
                <c:pt idx="1">
                  <c:v>2019/11/29</c:v>
                </c:pt>
                <c:pt idx="2">
                  <c:v>2019/11/30</c:v>
                </c:pt>
                <c:pt idx="3">
                  <c:v>2019/12/1</c:v>
                </c:pt>
                <c:pt idx="4">
                  <c:v>2019/12/2</c:v>
                </c:pt>
                <c:pt idx="5">
                  <c:v>2019/12/3</c:v>
                </c:pt>
                <c:pt idx="6">
                  <c:v>2019/12/4</c:v>
                </c:pt>
                <c:pt idx="7">
                  <c:v>2019/12/5</c:v>
                </c:pt>
                <c:pt idx="8">
                  <c:v>2019/12/6</c:v>
                </c:pt>
                <c:pt idx="9">
                  <c:v>2019/12/7</c:v>
                </c:pt>
                <c:pt idx="10">
                  <c:v>2019/12/8</c:v>
                </c:pt>
                <c:pt idx="11">
                  <c:v>2019/12/9</c:v>
                </c:pt>
                <c:pt idx="12">
                  <c:v>2019/12/10</c:v>
                </c:pt>
                <c:pt idx="13">
                  <c:v>2019/12/11</c:v>
                </c:pt>
                <c:pt idx="14">
                  <c:v>2019/12/12</c:v>
                </c:pt>
                <c:pt idx="15">
                  <c:v>2019/12/13</c:v>
                </c:pt>
                <c:pt idx="16">
                  <c:v>2019/12/14</c:v>
                </c:pt>
                <c:pt idx="17">
                  <c:v>2019/12/15</c:v>
                </c:pt>
                <c:pt idx="18">
                  <c:v>2019/12/16</c:v>
                </c:pt>
                <c:pt idx="19">
                  <c:v>2019/12/17</c:v>
                </c:pt>
                <c:pt idx="20">
                  <c:v>2019/12/18</c:v>
                </c:pt>
                <c:pt idx="21">
                  <c:v>2019/12/19</c:v>
                </c:pt>
                <c:pt idx="22">
                  <c:v>2019/12/20</c:v>
                </c:pt>
                <c:pt idx="23">
                  <c:v>2019/12/21</c:v>
                </c:pt>
                <c:pt idx="24">
                  <c:v>2019/12/22</c:v>
                </c:pt>
                <c:pt idx="25">
                  <c:v>2019/12/23</c:v>
                </c:pt>
                <c:pt idx="26">
                  <c:v>2019/12/24</c:v>
                </c:pt>
                <c:pt idx="27">
                  <c:v>2019/12/25</c:v>
                </c:pt>
                <c:pt idx="28">
                  <c:v>2019/12/26</c:v>
                </c:pt>
                <c:pt idx="29">
                  <c:v>2019/12/27</c:v>
                </c:pt>
                <c:pt idx="30">
                  <c:v>2019/12/28</c:v>
                </c:pt>
                <c:pt idx="31">
                  <c:v>2019/12/29</c:v>
                </c:pt>
                <c:pt idx="32">
                  <c:v>2019/12/30</c:v>
                </c:pt>
                <c:pt idx="33">
                  <c:v>2019/12/31</c:v>
                </c:pt>
                <c:pt idx="34">
                  <c:v>2020/1/1</c:v>
                </c:pt>
                <c:pt idx="35">
                  <c:v>2020/1/2</c:v>
                </c:pt>
                <c:pt idx="36">
                  <c:v>2020/1/3</c:v>
                </c:pt>
                <c:pt idx="37">
                  <c:v>2020/1/4</c:v>
                </c:pt>
                <c:pt idx="38">
                  <c:v>2020/1/5</c:v>
                </c:pt>
                <c:pt idx="39">
                  <c:v>2020/1/6</c:v>
                </c:pt>
                <c:pt idx="40">
                  <c:v>2020/1/7</c:v>
                </c:pt>
                <c:pt idx="41">
                  <c:v>2020/1/8</c:v>
                </c:pt>
                <c:pt idx="42">
                  <c:v>2020/1/9</c:v>
                </c:pt>
                <c:pt idx="43">
                  <c:v>2020/1/10</c:v>
                </c:pt>
                <c:pt idx="44">
                  <c:v>2020/1/11</c:v>
                </c:pt>
                <c:pt idx="45">
                  <c:v>2020/1/12</c:v>
                </c:pt>
                <c:pt idx="46">
                  <c:v>2020/1/13</c:v>
                </c:pt>
                <c:pt idx="47">
                  <c:v>2020/1/14</c:v>
                </c:pt>
                <c:pt idx="48">
                  <c:v>2020/1/15</c:v>
                </c:pt>
                <c:pt idx="49">
                  <c:v>2020/1/16</c:v>
                </c:pt>
                <c:pt idx="50">
                  <c:v>2020/1/17</c:v>
                </c:pt>
              </c:strCache>
            </c:strRef>
          </c:cat>
          <c:val>
            <c:numRef>
              <c:f>切列波维茨机场!$AD$4:$AD$55</c:f>
              <c:numCache>
                <c:formatCode>General</c:formatCode>
                <c:ptCount val="51"/>
                <c:pt idx="1">
                  <c:v>0</c:v>
                </c:pt>
                <c:pt idx="2">
                  <c:v>-277015603</c:v>
                </c:pt>
                <c:pt idx="3">
                  <c:v>-528294142</c:v>
                </c:pt>
                <c:pt idx="4">
                  <c:v>-816287624</c:v>
                </c:pt>
                <c:pt idx="5">
                  <c:v>-1080721157</c:v>
                </c:pt>
                <c:pt idx="6">
                  <c:v>-1331146674</c:v>
                </c:pt>
                <c:pt idx="7">
                  <c:v>-1509444116</c:v>
                </c:pt>
                <c:pt idx="8">
                  <c:v>144260441</c:v>
                </c:pt>
                <c:pt idx="9">
                  <c:v>147364095</c:v>
                </c:pt>
                <c:pt idx="10">
                  <c:v>425007831</c:v>
                </c:pt>
                <c:pt idx="11">
                  <c:v>696230296</c:v>
                </c:pt>
                <c:pt idx="12">
                  <c:v>992653499</c:v>
                </c:pt>
                <c:pt idx="13">
                  <c:v>1404507077</c:v>
                </c:pt>
                <c:pt idx="14">
                  <c:v>1596047307</c:v>
                </c:pt>
                <c:pt idx="15">
                  <c:v>1854751546</c:v>
                </c:pt>
                <c:pt idx="16">
                  <c:v>167021747</c:v>
                </c:pt>
                <c:pt idx="17">
                  <c:v>168824705</c:v>
                </c:pt>
                <c:pt idx="18">
                  <c:v>310632786</c:v>
                </c:pt>
                <c:pt idx="19">
                  <c:v>187526528</c:v>
                </c:pt>
                <c:pt idx="20">
                  <c:v>222321564</c:v>
                </c:pt>
                <c:pt idx="21">
                  <c:v>187347131</c:v>
                </c:pt>
                <c:pt idx="22">
                  <c:v>145156364</c:v>
                </c:pt>
                <c:pt idx="23">
                  <c:v>124625014</c:v>
                </c:pt>
                <c:pt idx="24">
                  <c:v>82600156</c:v>
                </c:pt>
                <c:pt idx="25">
                  <c:v>120429822</c:v>
                </c:pt>
                <c:pt idx="26">
                  <c:v>100615943</c:v>
                </c:pt>
                <c:pt idx="27">
                  <c:v>101259100</c:v>
                </c:pt>
                <c:pt idx="28">
                  <c:v>106054996</c:v>
                </c:pt>
                <c:pt idx="29">
                  <c:v>157361899</c:v>
                </c:pt>
                <c:pt idx="30">
                  <c:v>156421275</c:v>
                </c:pt>
                <c:pt idx="31">
                  <c:v>151035135</c:v>
                </c:pt>
                <c:pt idx="32">
                  <c:v>184679157</c:v>
                </c:pt>
                <c:pt idx="33">
                  <c:v>222818757</c:v>
                </c:pt>
                <c:pt idx="34">
                  <c:v>253520707</c:v>
                </c:pt>
                <c:pt idx="35">
                  <c:v>251630549</c:v>
                </c:pt>
                <c:pt idx="36">
                  <c:v>212786400</c:v>
                </c:pt>
                <c:pt idx="37">
                  <c:v>231308030</c:v>
                </c:pt>
                <c:pt idx="38">
                  <c:v>152900950</c:v>
                </c:pt>
                <c:pt idx="39">
                  <c:v>200822902</c:v>
                </c:pt>
                <c:pt idx="40">
                  <c:v>190974823</c:v>
                </c:pt>
                <c:pt idx="41">
                  <c:v>155788411</c:v>
                </c:pt>
                <c:pt idx="42">
                  <c:v>153906677</c:v>
                </c:pt>
                <c:pt idx="43">
                  <c:v>158664009</c:v>
                </c:pt>
                <c:pt idx="44">
                  <c:v>178376588</c:v>
                </c:pt>
                <c:pt idx="45">
                  <c:v>139006773</c:v>
                </c:pt>
                <c:pt idx="46">
                  <c:v>228953459</c:v>
                </c:pt>
                <c:pt idx="47">
                  <c:v>208021505</c:v>
                </c:pt>
                <c:pt idx="48">
                  <c:v>223003531</c:v>
                </c:pt>
                <c:pt idx="49">
                  <c:v>219867287</c:v>
                </c:pt>
                <c:pt idx="50">
                  <c:v>205790415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22810267"/>
        <c:axId val="552245734"/>
      </c:lineChart>
      <c:catAx>
        <c:axId val="422810267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2245734"/>
        <c:crosses val="autoZero"/>
        <c:auto val="1"/>
        <c:lblAlgn val="ctr"/>
        <c:lblOffset val="100"/>
        <c:noMultiLvlLbl val="0"/>
      </c:catAx>
      <c:valAx>
        <c:axId val="55224573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28102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Tycoon计算.xlsx]麦迪逊市!数据透视表1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麦迪逊市!$AB$3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麦迪逊市!$AA$4:$AA$49</c:f>
              <c:strCache>
                <c:ptCount val="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</c:strCache>
            </c:strRef>
          </c:cat>
          <c:val>
            <c:numRef>
              <c:f>麦迪逊市!$AB$4:$AB$49</c:f>
              <c:numCache>
                <c:formatCode>General</c:formatCode>
                <c:ptCount val="4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-1486991816</c:v>
                </c:pt>
                <c:pt idx="10">
                  <c:v>-1104347787</c:v>
                </c:pt>
                <c:pt idx="11">
                  <c:v>-1069338506</c:v>
                </c:pt>
                <c:pt idx="12">
                  <c:v>-915576518</c:v>
                </c:pt>
                <c:pt idx="13">
                  <c:v>-1409349225</c:v>
                </c:pt>
                <c:pt idx="14">
                  <c:v>-871621496</c:v>
                </c:pt>
                <c:pt idx="15">
                  <c:v>-596020117</c:v>
                </c:pt>
                <c:pt idx="16">
                  <c:v>-731842265</c:v>
                </c:pt>
                <c:pt idx="17">
                  <c:v>-753336224</c:v>
                </c:pt>
                <c:pt idx="18">
                  <c:v>-1330247914</c:v>
                </c:pt>
                <c:pt idx="19">
                  <c:v>-1195932840</c:v>
                </c:pt>
                <c:pt idx="20">
                  <c:v>-871154060</c:v>
                </c:pt>
                <c:pt idx="21">
                  <c:v>-1318239666</c:v>
                </c:pt>
                <c:pt idx="22">
                  <c:v>-742802814</c:v>
                </c:pt>
                <c:pt idx="23">
                  <c:v>-798040755</c:v>
                </c:pt>
                <c:pt idx="24">
                  <c:v>-1196682349</c:v>
                </c:pt>
                <c:pt idx="25">
                  <c:v>-864569672</c:v>
                </c:pt>
                <c:pt idx="26">
                  <c:v>-1460380249</c:v>
                </c:pt>
                <c:pt idx="27">
                  <c:v>-876932526</c:v>
                </c:pt>
                <c:pt idx="28">
                  <c:v>-1547299010</c:v>
                </c:pt>
                <c:pt idx="29">
                  <c:v>-1147432414</c:v>
                </c:pt>
                <c:pt idx="30">
                  <c:v>-757317482</c:v>
                </c:pt>
                <c:pt idx="31">
                  <c:v>-1216935671</c:v>
                </c:pt>
                <c:pt idx="32">
                  <c:v>-2163109363</c:v>
                </c:pt>
                <c:pt idx="33">
                  <c:v>-724226297</c:v>
                </c:pt>
                <c:pt idx="34">
                  <c:v>-791045345</c:v>
                </c:pt>
                <c:pt idx="35">
                  <c:v>-624445010</c:v>
                </c:pt>
                <c:pt idx="36">
                  <c:v>-700322630</c:v>
                </c:pt>
                <c:pt idx="37">
                  <c:v>-1379393079</c:v>
                </c:pt>
                <c:pt idx="38">
                  <c:v>-825023046</c:v>
                </c:pt>
                <c:pt idx="39">
                  <c:v>-755528333</c:v>
                </c:pt>
                <c:pt idx="40">
                  <c:v>-1104605682</c:v>
                </c:pt>
                <c:pt idx="41">
                  <c:v>-700274275</c:v>
                </c:pt>
                <c:pt idx="42">
                  <c:v>-762643131</c:v>
                </c:pt>
                <c:pt idx="43">
                  <c:v>-1308520239</c:v>
                </c:pt>
                <c:pt idx="44">
                  <c:v>-747259567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麦迪逊市!$AC$3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麦迪逊市!$AA$4:$AA$49</c:f>
              <c:strCache>
                <c:ptCount val="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</c:strCache>
            </c:strRef>
          </c:cat>
          <c:val>
            <c:numRef>
              <c:f>麦迪逊市!$AC$4:$AC$49</c:f>
              <c:numCache>
                <c:formatCode>General</c:formatCode>
                <c:ptCount val="45"/>
                <c:pt idx="1">
                  <c:v>-398939785</c:v>
                </c:pt>
                <c:pt idx="2">
                  <c:v>-739329287</c:v>
                </c:pt>
                <c:pt idx="3">
                  <c:v>-863215722</c:v>
                </c:pt>
                <c:pt idx="4">
                  <c:v>-1205063945</c:v>
                </c:pt>
                <c:pt idx="5">
                  <c:v>-711734495</c:v>
                </c:pt>
                <c:pt idx="6">
                  <c:v>-605296287</c:v>
                </c:pt>
                <c:pt idx="7">
                  <c:v>-845251705</c:v>
                </c:pt>
                <c:pt idx="8">
                  <c:v>-812265290</c:v>
                </c:pt>
                <c:pt idx="9">
                  <c:v>4281104194</c:v>
                </c:pt>
                <c:pt idx="10">
                  <c:v>5127675021</c:v>
                </c:pt>
                <c:pt idx="11">
                  <c:v>65191193</c:v>
                </c:pt>
                <c:pt idx="12">
                  <c:v>47674610</c:v>
                </c:pt>
                <c:pt idx="13">
                  <c:v>104232595</c:v>
                </c:pt>
                <c:pt idx="14">
                  <c:v>31869641</c:v>
                </c:pt>
                <c:pt idx="15">
                  <c:v>101634087</c:v>
                </c:pt>
                <c:pt idx="16">
                  <c:v>86472221</c:v>
                </c:pt>
                <c:pt idx="17">
                  <c:v>-13559294</c:v>
                </c:pt>
                <c:pt idx="18">
                  <c:v>23132827</c:v>
                </c:pt>
                <c:pt idx="19">
                  <c:v>117280762</c:v>
                </c:pt>
                <c:pt idx="20">
                  <c:v>104003616</c:v>
                </c:pt>
                <c:pt idx="21">
                  <c:v>70850364</c:v>
                </c:pt>
                <c:pt idx="22">
                  <c:v>31350326</c:v>
                </c:pt>
                <c:pt idx="23">
                  <c:v>31516962</c:v>
                </c:pt>
                <c:pt idx="24">
                  <c:v>104918851</c:v>
                </c:pt>
                <c:pt idx="25">
                  <c:v>20445474</c:v>
                </c:pt>
                <c:pt idx="26">
                  <c:v>10572703</c:v>
                </c:pt>
                <c:pt idx="27">
                  <c:v>86218982</c:v>
                </c:pt>
                <c:pt idx="28">
                  <c:v>93633217</c:v>
                </c:pt>
                <c:pt idx="29">
                  <c:v>15081989</c:v>
                </c:pt>
                <c:pt idx="30">
                  <c:v>4349362</c:v>
                </c:pt>
                <c:pt idx="31">
                  <c:v>47619544</c:v>
                </c:pt>
                <c:pt idx="32">
                  <c:v>-176378635</c:v>
                </c:pt>
                <c:pt idx="33">
                  <c:v>659839405</c:v>
                </c:pt>
                <c:pt idx="34">
                  <c:v>-2256335</c:v>
                </c:pt>
                <c:pt idx="35">
                  <c:v>-4252687</c:v>
                </c:pt>
                <c:pt idx="36">
                  <c:v>-13261428</c:v>
                </c:pt>
                <c:pt idx="37">
                  <c:v>66371394</c:v>
                </c:pt>
                <c:pt idx="38">
                  <c:v>72770651</c:v>
                </c:pt>
                <c:pt idx="39">
                  <c:v>65226196</c:v>
                </c:pt>
                <c:pt idx="40">
                  <c:v>74769542</c:v>
                </c:pt>
                <c:pt idx="41">
                  <c:v>10466996</c:v>
                </c:pt>
                <c:pt idx="42">
                  <c:v>7983757</c:v>
                </c:pt>
                <c:pt idx="43">
                  <c:v>82631846</c:v>
                </c:pt>
                <c:pt idx="44">
                  <c:v>33750320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麦迪逊市!$AD$3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麦迪逊市!$AA$4:$AA$49</c:f>
              <c:strCache>
                <c:ptCount val="45"/>
                <c:pt idx="0">
                  <c:v>(空白)</c:v>
                </c:pt>
                <c:pt idx="1">
                  <c:v>2019/12/5</c:v>
                </c:pt>
                <c:pt idx="2">
                  <c:v>2019/12/6</c:v>
                </c:pt>
                <c:pt idx="3">
                  <c:v>2019/12/7</c:v>
                </c:pt>
                <c:pt idx="4">
                  <c:v>2019/12/8</c:v>
                </c:pt>
                <c:pt idx="5">
                  <c:v>2019/12/9</c:v>
                </c:pt>
                <c:pt idx="6">
                  <c:v>2019/12/10</c:v>
                </c:pt>
                <c:pt idx="7">
                  <c:v>2019/12/11</c:v>
                </c:pt>
                <c:pt idx="8">
                  <c:v>2019/12/12</c:v>
                </c:pt>
                <c:pt idx="9">
                  <c:v>2019/12/13</c:v>
                </c:pt>
                <c:pt idx="10">
                  <c:v>2019/12/14</c:v>
                </c:pt>
                <c:pt idx="11">
                  <c:v>2019/12/15</c:v>
                </c:pt>
                <c:pt idx="12">
                  <c:v>2019/12/16</c:v>
                </c:pt>
                <c:pt idx="13">
                  <c:v>2019/12/17</c:v>
                </c:pt>
                <c:pt idx="14">
                  <c:v>2019/12/18</c:v>
                </c:pt>
                <c:pt idx="15">
                  <c:v>2019/12/19</c:v>
                </c:pt>
                <c:pt idx="16">
                  <c:v>2019/12/20</c:v>
                </c:pt>
                <c:pt idx="17">
                  <c:v>2019/12/21</c:v>
                </c:pt>
                <c:pt idx="18">
                  <c:v>2019/12/22</c:v>
                </c:pt>
                <c:pt idx="19">
                  <c:v>2019/12/23</c:v>
                </c:pt>
                <c:pt idx="20">
                  <c:v>2019/12/24</c:v>
                </c:pt>
                <c:pt idx="21">
                  <c:v>2019/12/25</c:v>
                </c:pt>
                <c:pt idx="22">
                  <c:v>2019/12/26</c:v>
                </c:pt>
                <c:pt idx="23">
                  <c:v>2019/12/27</c:v>
                </c:pt>
                <c:pt idx="24">
                  <c:v>2019/12/28</c:v>
                </c:pt>
                <c:pt idx="25">
                  <c:v>2019/12/29</c:v>
                </c:pt>
                <c:pt idx="26">
                  <c:v>2019/12/30</c:v>
                </c:pt>
                <c:pt idx="27">
                  <c:v>2019/12/31</c:v>
                </c:pt>
                <c:pt idx="28">
                  <c:v>2020/1/1</c:v>
                </c:pt>
                <c:pt idx="29">
                  <c:v>2020/1/2</c:v>
                </c:pt>
                <c:pt idx="30">
                  <c:v>2020/1/3</c:v>
                </c:pt>
                <c:pt idx="31">
                  <c:v>2020/1/4</c:v>
                </c:pt>
                <c:pt idx="32">
                  <c:v>2020/1/5</c:v>
                </c:pt>
                <c:pt idx="33">
                  <c:v>2020/1/6</c:v>
                </c:pt>
                <c:pt idx="34">
                  <c:v>2020/1/7</c:v>
                </c:pt>
                <c:pt idx="35">
                  <c:v>2020/1/8</c:v>
                </c:pt>
                <c:pt idx="36">
                  <c:v>2020/1/9</c:v>
                </c:pt>
                <c:pt idx="37">
                  <c:v>2020/1/10</c:v>
                </c:pt>
                <c:pt idx="38">
                  <c:v>2020/1/11</c:v>
                </c:pt>
                <c:pt idx="39">
                  <c:v>2020/1/12</c:v>
                </c:pt>
                <c:pt idx="40">
                  <c:v>2020/1/13</c:v>
                </c:pt>
                <c:pt idx="41">
                  <c:v>2020/1/14</c:v>
                </c:pt>
                <c:pt idx="42">
                  <c:v>2020/1/15</c:v>
                </c:pt>
                <c:pt idx="43">
                  <c:v>2020/1/16</c:v>
                </c:pt>
                <c:pt idx="44">
                  <c:v>2020/1/17</c:v>
                </c:pt>
              </c:strCache>
            </c:strRef>
          </c:cat>
          <c:val>
            <c:numRef>
              <c:f>麦迪逊市!$AD$4:$AD$49</c:f>
              <c:numCache>
                <c:formatCode>General</c:formatCode>
                <c:ptCount val="45"/>
                <c:pt idx="1">
                  <c:v>-398939785</c:v>
                </c:pt>
                <c:pt idx="2">
                  <c:v>-1301178282</c:v>
                </c:pt>
                <c:pt idx="3">
                  <c:v>-1960012013</c:v>
                </c:pt>
                <c:pt idx="4">
                  <c:v>-2506242227</c:v>
                </c:pt>
                <c:pt idx="5">
                  <c:v>-3217976722</c:v>
                </c:pt>
                <c:pt idx="6">
                  <c:v>-3968766230</c:v>
                </c:pt>
                <c:pt idx="7">
                  <c:v>-4814017935</c:v>
                </c:pt>
                <c:pt idx="8">
                  <c:v>-5626283225</c:v>
                </c:pt>
                <c:pt idx="9">
                  <c:v>28935254</c:v>
                </c:pt>
                <c:pt idx="10">
                  <c:v>802570078</c:v>
                </c:pt>
                <c:pt idx="11">
                  <c:v>1492289465</c:v>
                </c:pt>
                <c:pt idx="12">
                  <c:v>2394209877</c:v>
                </c:pt>
                <c:pt idx="13">
                  <c:v>3198623812</c:v>
                </c:pt>
                <c:pt idx="14">
                  <c:v>3782284533</c:v>
                </c:pt>
                <c:pt idx="15">
                  <c:v>4584031710</c:v>
                </c:pt>
                <c:pt idx="16">
                  <c:v>5482769221</c:v>
                </c:pt>
                <c:pt idx="17">
                  <c:v>375840443</c:v>
                </c:pt>
                <c:pt idx="18">
                  <c:v>376534533</c:v>
                </c:pt>
                <c:pt idx="19">
                  <c:v>427930012</c:v>
                </c:pt>
                <c:pt idx="20">
                  <c:v>484259018</c:v>
                </c:pt>
                <c:pt idx="21">
                  <c:v>436274355</c:v>
                </c:pt>
                <c:pt idx="22">
                  <c:v>435755040</c:v>
                </c:pt>
                <c:pt idx="23">
                  <c:v>350859838</c:v>
                </c:pt>
                <c:pt idx="24">
                  <c:v>352567583</c:v>
                </c:pt>
                <c:pt idx="25">
                  <c:v>386572351</c:v>
                </c:pt>
                <c:pt idx="26">
                  <c:v>310600910</c:v>
                </c:pt>
                <c:pt idx="27">
                  <c:v>303911226</c:v>
                </c:pt>
                <c:pt idx="28">
                  <c:v>249048419</c:v>
                </c:pt>
                <c:pt idx="29">
                  <c:v>241219705</c:v>
                </c:pt>
                <c:pt idx="30">
                  <c:v>221141887</c:v>
                </c:pt>
                <c:pt idx="31">
                  <c:v>237244469</c:v>
                </c:pt>
                <c:pt idx="32">
                  <c:v>-60155599</c:v>
                </c:pt>
                <c:pt idx="33">
                  <c:v>2652751</c:v>
                </c:pt>
                <c:pt idx="34">
                  <c:v>10269187</c:v>
                </c:pt>
                <c:pt idx="35">
                  <c:v>-80202482</c:v>
                </c:pt>
                <c:pt idx="36">
                  <c:v>-100878145</c:v>
                </c:pt>
                <c:pt idx="37">
                  <c:v>-28913077</c:v>
                </c:pt>
                <c:pt idx="38">
                  <c:v>39508212</c:v>
                </c:pt>
                <c:pt idx="39">
                  <c:v>57114864</c:v>
                </c:pt>
                <c:pt idx="40">
                  <c:v>296185069</c:v>
                </c:pt>
                <c:pt idx="41">
                  <c:v>223398241</c:v>
                </c:pt>
                <c:pt idx="42">
                  <c:v>243638333</c:v>
                </c:pt>
                <c:pt idx="43">
                  <c:v>312539109</c:v>
                </c:pt>
                <c:pt idx="44">
                  <c:v>359550857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816228650"/>
        <c:axId val="585551369"/>
      </c:lineChart>
      <c:catAx>
        <c:axId val="81622865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5551369"/>
        <c:crosses val="autoZero"/>
        <c:auto val="1"/>
        <c:lblAlgn val="ctr"/>
        <c:lblOffset val="100"/>
        <c:noMultiLvlLbl val="0"/>
      </c:catAx>
      <c:valAx>
        <c:axId val="58555136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1622865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Tycoon计算.xlsx]佩里哈圣何塞!数据透视表1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佩里哈圣何塞!$AB$3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佩里哈圣何塞!$AA$4:$AA$30</c:f>
              <c:strCache>
                <c:ptCount val="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</c:strCache>
            </c:strRef>
          </c:cat>
          <c:val>
            <c:numRef>
              <c:f>佩里哈圣何塞!$AB$4:$AB$30</c:f>
              <c:numCache>
                <c:formatCode>General</c:formatCode>
                <c:ptCount val="2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-1052740128</c:v>
                </c:pt>
                <c:pt idx="9">
                  <c:v>-1857511489</c:v>
                </c:pt>
                <c:pt idx="10">
                  <c:v>-1377479560</c:v>
                </c:pt>
                <c:pt idx="11">
                  <c:v>-909154311</c:v>
                </c:pt>
                <c:pt idx="12">
                  <c:v>-1460907169</c:v>
                </c:pt>
                <c:pt idx="13">
                  <c:v>-2596755432</c:v>
                </c:pt>
                <c:pt idx="14">
                  <c:v>-869419324</c:v>
                </c:pt>
                <c:pt idx="15">
                  <c:v>-949634269</c:v>
                </c:pt>
                <c:pt idx="16">
                  <c:v>-749633866</c:v>
                </c:pt>
                <c:pt idx="17">
                  <c:v>-840733121</c:v>
                </c:pt>
                <c:pt idx="18">
                  <c:v>-1655943744</c:v>
                </c:pt>
                <c:pt idx="19">
                  <c:v>-990433500</c:v>
                </c:pt>
                <c:pt idx="20">
                  <c:v>-907006474</c:v>
                </c:pt>
                <c:pt idx="21">
                  <c:v>-1326066917</c:v>
                </c:pt>
                <c:pt idx="22">
                  <c:v>-840665396</c:v>
                </c:pt>
                <c:pt idx="23">
                  <c:v>-903542845</c:v>
                </c:pt>
                <c:pt idx="24">
                  <c:v>-1570862302</c:v>
                </c:pt>
                <c:pt idx="25">
                  <c:v>-897079984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佩里哈圣何塞!$AC$3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佩里哈圣何塞!$AA$4:$AA$30</c:f>
              <c:strCache>
                <c:ptCount val="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</c:strCache>
            </c:strRef>
          </c:cat>
          <c:val>
            <c:numRef>
              <c:f>佩里哈圣何塞!$AC$4:$AC$30</c:f>
              <c:numCache>
                <c:formatCode>General</c:formatCode>
                <c:ptCount val="26"/>
                <c:pt idx="1">
                  <c:v>-747176430</c:v>
                </c:pt>
                <c:pt idx="2">
                  <c:v>-1573793810</c:v>
                </c:pt>
                <c:pt idx="3">
                  <c:v>-891729739</c:v>
                </c:pt>
                <c:pt idx="4">
                  <c:v>-958041794</c:v>
                </c:pt>
                <c:pt idx="5">
                  <c:v>-1436603131</c:v>
                </c:pt>
                <c:pt idx="6">
                  <c:v>-1037898766</c:v>
                </c:pt>
                <c:pt idx="7">
                  <c:v>-1753167237</c:v>
                </c:pt>
                <c:pt idx="8">
                  <c:v>5498893511</c:v>
                </c:pt>
                <c:pt idx="9">
                  <c:v>5500463740</c:v>
                </c:pt>
                <c:pt idx="10">
                  <c:v>27485605</c:v>
                </c:pt>
                <c:pt idx="11">
                  <c:v>28828025</c:v>
                </c:pt>
                <c:pt idx="12">
                  <c:v>162489084</c:v>
                </c:pt>
                <c:pt idx="13">
                  <c:v>-129405856</c:v>
                </c:pt>
                <c:pt idx="14">
                  <c:v>664687707</c:v>
                </c:pt>
                <c:pt idx="15">
                  <c:v>83208170</c:v>
                </c:pt>
                <c:pt idx="16">
                  <c:v>59278616</c:v>
                </c:pt>
                <c:pt idx="17">
                  <c:v>31643081</c:v>
                </c:pt>
                <c:pt idx="18">
                  <c:v>52674659</c:v>
                </c:pt>
                <c:pt idx="19">
                  <c:v>-16677452</c:v>
                </c:pt>
                <c:pt idx="20">
                  <c:v>97490593</c:v>
                </c:pt>
                <c:pt idx="21">
                  <c:v>100963905</c:v>
                </c:pt>
                <c:pt idx="22">
                  <c:v>149825281</c:v>
                </c:pt>
                <c:pt idx="23">
                  <c:v>41125553</c:v>
                </c:pt>
                <c:pt idx="24">
                  <c:v>47745730</c:v>
                </c:pt>
                <c:pt idx="25">
                  <c:v>72779582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佩里哈圣何塞!$AD$3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佩里哈圣何塞!$AA$4:$AA$30</c:f>
              <c:strCache>
                <c:ptCount val="26"/>
                <c:pt idx="0">
                  <c:v>(空白)</c:v>
                </c:pt>
                <c:pt idx="1">
                  <c:v>2019/12/24</c:v>
                </c:pt>
                <c:pt idx="2">
                  <c:v>2019/12/25</c:v>
                </c:pt>
                <c:pt idx="3">
                  <c:v>2019/12/26</c:v>
                </c:pt>
                <c:pt idx="4">
                  <c:v>2019/12/27</c:v>
                </c:pt>
                <c:pt idx="5">
                  <c:v>2019/12/28</c:v>
                </c:pt>
                <c:pt idx="6">
                  <c:v>2019/12/29</c:v>
                </c:pt>
                <c:pt idx="7">
                  <c:v>2019/12/30</c:v>
                </c:pt>
                <c:pt idx="8">
                  <c:v>2019/12/31</c:v>
                </c:pt>
                <c:pt idx="9">
                  <c:v>2020/1/1</c:v>
                </c:pt>
                <c:pt idx="10">
                  <c:v>2020/1/2</c:v>
                </c:pt>
                <c:pt idx="11">
                  <c:v>2020/1/3</c:v>
                </c:pt>
                <c:pt idx="12">
                  <c:v>2020/1/4</c:v>
                </c:pt>
                <c:pt idx="13">
                  <c:v>2020/1/5</c:v>
                </c:pt>
                <c:pt idx="14">
                  <c:v>2020/1/6</c:v>
                </c:pt>
                <c:pt idx="15">
                  <c:v>2020/1/7</c:v>
                </c:pt>
                <c:pt idx="16">
                  <c:v>2020/1/8</c:v>
                </c:pt>
                <c:pt idx="17">
                  <c:v>2020/1/9</c:v>
                </c:pt>
                <c:pt idx="18">
                  <c:v>2020/1/10</c:v>
                </c:pt>
                <c:pt idx="19">
                  <c:v>2020/1/11</c:v>
                </c:pt>
                <c:pt idx="20">
                  <c:v>2020/1/12</c:v>
                </c:pt>
                <c:pt idx="21">
                  <c:v>2020/1/13</c:v>
                </c:pt>
                <c:pt idx="22">
                  <c:v>2020/1/14</c:v>
                </c:pt>
                <c:pt idx="23">
                  <c:v>2020/1/15</c:v>
                </c:pt>
                <c:pt idx="24">
                  <c:v>2020/1/16</c:v>
                </c:pt>
                <c:pt idx="25">
                  <c:v>2020/1/17</c:v>
                </c:pt>
              </c:strCache>
            </c:strRef>
          </c:cat>
          <c:val>
            <c:numRef>
              <c:f>佩里哈圣何塞!$AD$4:$AD$30</c:f>
              <c:numCache>
                <c:formatCode>General</c:formatCode>
                <c:ptCount val="26"/>
                <c:pt idx="1">
                  <c:v>-747176430</c:v>
                </c:pt>
                <c:pt idx="2">
                  <c:v>-1573793810</c:v>
                </c:pt>
                <c:pt idx="3">
                  <c:v>-2465523549</c:v>
                </c:pt>
                <c:pt idx="4">
                  <c:v>-3423565343</c:v>
                </c:pt>
                <c:pt idx="5">
                  <c:v>-3902126680</c:v>
                </c:pt>
                <c:pt idx="6">
                  <c:v>-4940025446</c:v>
                </c:pt>
                <c:pt idx="7">
                  <c:v>-5655293917</c:v>
                </c:pt>
                <c:pt idx="8">
                  <c:v>-156400406</c:v>
                </c:pt>
                <c:pt idx="9">
                  <c:v>592346253</c:v>
                </c:pt>
                <c:pt idx="10">
                  <c:v>1677290468</c:v>
                </c:pt>
                <c:pt idx="11">
                  <c:v>2365436773</c:v>
                </c:pt>
                <c:pt idx="12">
                  <c:v>3485967651</c:v>
                </c:pt>
                <c:pt idx="13">
                  <c:v>3672634048</c:v>
                </c:pt>
                <c:pt idx="14">
                  <c:v>4706045027</c:v>
                </c:pt>
                <c:pt idx="15">
                  <c:v>5504521668</c:v>
                </c:pt>
                <c:pt idx="16">
                  <c:v>64906773</c:v>
                </c:pt>
                <c:pt idx="17">
                  <c:v>94979625</c:v>
                </c:pt>
                <c:pt idx="18">
                  <c:v>90095827</c:v>
                </c:pt>
                <c:pt idx="19">
                  <c:v>44590350</c:v>
                </c:pt>
                <c:pt idx="20">
                  <c:v>-20408141</c:v>
                </c:pt>
                <c:pt idx="21">
                  <c:v>270198867</c:v>
                </c:pt>
                <c:pt idx="22">
                  <c:v>424511935</c:v>
                </c:pt>
                <c:pt idx="23">
                  <c:v>382429318</c:v>
                </c:pt>
                <c:pt idx="24">
                  <c:v>329770879</c:v>
                </c:pt>
                <c:pt idx="25">
                  <c:v>370907380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598340752"/>
        <c:axId val="57643354"/>
      </c:lineChart>
      <c:catAx>
        <c:axId val="598340752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7643354"/>
        <c:crosses val="autoZero"/>
        <c:auto val="1"/>
        <c:lblAlgn val="ctr"/>
        <c:lblOffset val="100"/>
        <c:noMultiLvlLbl val="0"/>
      </c:catAx>
      <c:valAx>
        <c:axId val="5764335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834075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Tycoon计算.xlsx]希望不要心情不高兴!数据透视表2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希望不要心情不高兴!$AC$3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希望不要心情不高兴!$AB$4:$AB$28</c:f>
              <c:strCache>
                <c:ptCount val="2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</c:strCache>
            </c:strRef>
          </c:cat>
          <c:val>
            <c:numRef>
              <c:f>希望不要心情不高兴!$AC$4:$AC$28</c:f>
              <c:numCache>
                <c:formatCode>General</c:formatCode>
                <c:ptCount val="24"/>
                <c:pt idx="1">
                  <c:v>-834099</c:v>
                </c:pt>
                <c:pt idx="2">
                  <c:v>-3938722</c:v>
                </c:pt>
                <c:pt idx="3">
                  <c:v>-5906193</c:v>
                </c:pt>
                <c:pt idx="4">
                  <c:v>-4267032</c:v>
                </c:pt>
                <c:pt idx="5">
                  <c:v>-7207619</c:v>
                </c:pt>
                <c:pt idx="6">
                  <c:v>-4328048</c:v>
                </c:pt>
                <c:pt idx="7">
                  <c:v>-7636641</c:v>
                </c:pt>
                <c:pt idx="8">
                  <c:v>-5663163</c:v>
                </c:pt>
                <c:pt idx="9">
                  <c:v>-3737735</c:v>
                </c:pt>
                <c:pt idx="10">
                  <c:v>-6006111</c:v>
                </c:pt>
                <c:pt idx="11">
                  <c:v>-10675833</c:v>
                </c:pt>
                <c:pt idx="12">
                  <c:v>-3574375</c:v>
                </c:pt>
                <c:pt idx="13">
                  <c:v>-3904156</c:v>
                </c:pt>
                <c:pt idx="14">
                  <c:v>-3081911</c:v>
                </c:pt>
                <c:pt idx="15">
                  <c:v>-3456400</c:v>
                </c:pt>
                <c:pt idx="16">
                  <c:v>-6807911</c:v>
                </c:pt>
                <c:pt idx="17">
                  <c:v>-4071891</c:v>
                </c:pt>
                <c:pt idx="18">
                  <c:v>-3728864</c:v>
                </c:pt>
                <c:pt idx="19">
                  <c:v>-5451714</c:v>
                </c:pt>
                <c:pt idx="20">
                  <c:v>-3456161</c:v>
                </c:pt>
                <c:pt idx="21">
                  <c:v>-3714665</c:v>
                </c:pt>
                <c:pt idx="22">
                  <c:v>-6458123</c:v>
                </c:pt>
                <c:pt idx="23">
                  <c:v>-3688054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希望不要心情不高兴!$AD$3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希望不要心情不高兴!$AB$4:$AB$28</c:f>
              <c:strCache>
                <c:ptCount val="2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</c:strCache>
            </c:strRef>
          </c:cat>
          <c:val>
            <c:numRef>
              <c:f>希望不要心情不高兴!$AD$4:$AD$28</c:f>
              <c:numCache>
                <c:formatCode>General</c:formatCode>
                <c:ptCount val="24"/>
                <c:pt idx="1">
                  <c:v>-834099</c:v>
                </c:pt>
                <c:pt idx="2">
                  <c:v>-3938722</c:v>
                </c:pt>
                <c:pt idx="3">
                  <c:v>1572911</c:v>
                </c:pt>
                <c:pt idx="4">
                  <c:v>24763</c:v>
                </c:pt>
                <c:pt idx="5">
                  <c:v>495276</c:v>
                </c:pt>
                <c:pt idx="6">
                  <c:v>-77964</c:v>
                </c:pt>
                <c:pt idx="7">
                  <c:v>61193</c:v>
                </c:pt>
                <c:pt idx="8">
                  <c:v>411035</c:v>
                </c:pt>
                <c:pt idx="9">
                  <c:v>291582</c:v>
                </c:pt>
                <c:pt idx="10">
                  <c:v>446452</c:v>
                </c:pt>
                <c:pt idx="11">
                  <c:v>-326331</c:v>
                </c:pt>
                <c:pt idx="12">
                  <c:v>3355453</c:v>
                </c:pt>
                <c:pt idx="13">
                  <c:v>349981</c:v>
                </c:pt>
                <c:pt idx="14">
                  <c:v>291018</c:v>
                </c:pt>
                <c:pt idx="15">
                  <c:v>358110</c:v>
                </c:pt>
                <c:pt idx="16">
                  <c:v>946737</c:v>
                </c:pt>
                <c:pt idx="17">
                  <c:v>164125</c:v>
                </c:pt>
                <c:pt idx="18">
                  <c:v>332865</c:v>
                </c:pt>
                <c:pt idx="19">
                  <c:v>357300</c:v>
                </c:pt>
                <c:pt idx="20">
                  <c:v>111944</c:v>
                </c:pt>
                <c:pt idx="21">
                  <c:v>354442</c:v>
                </c:pt>
                <c:pt idx="22">
                  <c:v>502931</c:v>
                </c:pt>
                <c:pt idx="23">
                  <c:v>548747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希望不要心情不高兴!$AE$3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希望不要心情不高兴!$AB$4:$AB$28</c:f>
              <c:strCache>
                <c:ptCount val="24"/>
                <c:pt idx="0">
                  <c:v>(空白)</c:v>
                </c:pt>
                <c:pt idx="1">
                  <c:v>2019/12/26</c:v>
                </c:pt>
                <c:pt idx="2">
                  <c:v>2019/12/27</c:v>
                </c:pt>
                <c:pt idx="3">
                  <c:v>2019/12/28</c:v>
                </c:pt>
                <c:pt idx="4">
                  <c:v>2019/12/29</c:v>
                </c:pt>
                <c:pt idx="5">
                  <c:v>2019/12/30</c:v>
                </c:pt>
                <c:pt idx="6">
                  <c:v>2019/12/31</c:v>
                </c:pt>
                <c:pt idx="7">
                  <c:v>2020/1/1</c:v>
                </c:pt>
                <c:pt idx="8">
                  <c:v>2020/1/2</c:v>
                </c:pt>
                <c:pt idx="9">
                  <c:v>2020/1/3</c:v>
                </c:pt>
                <c:pt idx="10">
                  <c:v>2020/1/4</c:v>
                </c:pt>
                <c:pt idx="11">
                  <c:v>2020/1/5</c:v>
                </c:pt>
                <c:pt idx="12">
                  <c:v>2020/1/6</c:v>
                </c:pt>
                <c:pt idx="13">
                  <c:v>2020/1/7</c:v>
                </c:pt>
                <c:pt idx="14">
                  <c:v>2020/1/8</c:v>
                </c:pt>
                <c:pt idx="15">
                  <c:v>2020/1/9</c:v>
                </c:pt>
                <c:pt idx="16">
                  <c:v>2020/1/10</c:v>
                </c:pt>
                <c:pt idx="17">
                  <c:v>2020/1/11</c:v>
                </c:pt>
                <c:pt idx="18">
                  <c:v>2020/1/12</c:v>
                </c:pt>
                <c:pt idx="19">
                  <c:v>2020/1/13</c:v>
                </c:pt>
                <c:pt idx="20">
                  <c:v>2020/1/14</c:v>
                </c:pt>
                <c:pt idx="21">
                  <c:v>2020/1/15</c:v>
                </c:pt>
                <c:pt idx="22">
                  <c:v>2020/1/16</c:v>
                </c:pt>
                <c:pt idx="23">
                  <c:v>2020/1/17</c:v>
                </c:pt>
              </c:strCache>
            </c:strRef>
          </c:cat>
          <c:val>
            <c:numRef>
              <c:f>希望不要心情不高兴!$AE$4:$AE$28</c:f>
              <c:numCache>
                <c:formatCode>General</c:formatCode>
                <c:ptCount val="24"/>
                <c:pt idx="1">
                  <c:v>-834099</c:v>
                </c:pt>
                <c:pt idx="2">
                  <c:v>-4772821</c:v>
                </c:pt>
                <c:pt idx="3">
                  <c:v>738812</c:v>
                </c:pt>
                <c:pt idx="4">
                  <c:v>763575</c:v>
                </c:pt>
                <c:pt idx="5">
                  <c:v>1234088</c:v>
                </c:pt>
                <c:pt idx="6">
                  <c:v>1156124</c:v>
                </c:pt>
                <c:pt idx="7">
                  <c:v>1295281</c:v>
                </c:pt>
                <c:pt idx="8">
                  <c:v>1567159</c:v>
                </c:pt>
                <c:pt idx="9">
                  <c:v>2692840</c:v>
                </c:pt>
                <c:pt idx="10">
                  <c:v>7078014</c:v>
                </c:pt>
                <c:pt idx="11">
                  <c:v>793598</c:v>
                </c:pt>
                <c:pt idx="12">
                  <c:v>945899</c:v>
                </c:pt>
                <c:pt idx="13">
                  <c:v>825367</c:v>
                </c:pt>
                <c:pt idx="14">
                  <c:v>1194349</c:v>
                </c:pt>
                <c:pt idx="15">
                  <c:v>1413302</c:v>
                </c:pt>
                <c:pt idx="16">
                  <c:v>1730051</c:v>
                </c:pt>
                <c:pt idx="17">
                  <c:v>1602594</c:v>
                </c:pt>
                <c:pt idx="18">
                  <c:v>1489007</c:v>
                </c:pt>
                <c:pt idx="19">
                  <c:v>2374712</c:v>
                </c:pt>
                <c:pt idx="20">
                  <c:v>2309592</c:v>
                </c:pt>
                <c:pt idx="21">
                  <c:v>2314053</c:v>
                </c:pt>
                <c:pt idx="22">
                  <c:v>2171524</c:v>
                </c:pt>
                <c:pt idx="23">
                  <c:v>2362161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70789303"/>
        <c:axId val="564924770"/>
      </c:lineChart>
      <c:catAx>
        <c:axId val="67078930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64924770"/>
        <c:crosses val="autoZero"/>
        <c:auto val="1"/>
        <c:lblAlgn val="ctr"/>
        <c:lblOffset val="100"/>
        <c:noMultiLvlLbl val="0"/>
      </c:catAx>
      <c:valAx>
        <c:axId val="56492477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7078930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Tycoon计算.xlsx]鹿谷乡!数据透视表1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鹿谷乡!$AC$3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鹿谷乡!$AB$4:$AB$20</c:f>
              <c:strCache>
                <c:ptCount val="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</c:strCache>
            </c:strRef>
          </c:cat>
          <c:val>
            <c:numRef>
              <c:f>鹿谷乡!$AC$4:$AC$20</c:f>
              <c:numCache>
                <c:formatCode>General</c:formatCode>
                <c:ptCount val="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-990423825</c:v>
                </c:pt>
                <c:pt idx="10">
                  <c:v>-906996799</c:v>
                </c:pt>
                <c:pt idx="11">
                  <c:v>-1326057242</c:v>
                </c:pt>
                <c:pt idx="12">
                  <c:v>-840665396</c:v>
                </c:pt>
                <c:pt idx="13">
                  <c:v>-903533170</c:v>
                </c:pt>
                <c:pt idx="14">
                  <c:v>-1570852627</c:v>
                </c:pt>
                <c:pt idx="15">
                  <c:v>-897070309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鹿谷乡!$AD$3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鹿谷乡!$AB$4:$AB$20</c:f>
              <c:strCache>
                <c:ptCount val="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</c:strCache>
            </c:strRef>
          </c:cat>
          <c:val>
            <c:numRef>
              <c:f>鹿谷乡!$AD$4:$AD$20</c:f>
              <c:numCache>
                <c:formatCode>General</c:formatCode>
                <c:ptCount val="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-869419324</c:v>
                </c:pt>
                <c:pt idx="5">
                  <c:v>-949634269</c:v>
                </c:pt>
                <c:pt idx="6">
                  <c:v>-749633866</c:v>
                </c:pt>
                <c:pt idx="7">
                  <c:v>-840723446</c:v>
                </c:pt>
                <c:pt idx="8">
                  <c:v>-1655934069</c:v>
                </c:pt>
                <c:pt idx="9">
                  <c:v>3967714483</c:v>
                </c:pt>
                <c:pt idx="10">
                  <c:v>136565372</c:v>
                </c:pt>
                <c:pt idx="11">
                  <c:v>213644712</c:v>
                </c:pt>
                <c:pt idx="12">
                  <c:v>-24280013</c:v>
                </c:pt>
                <c:pt idx="13">
                  <c:v>140199051</c:v>
                </c:pt>
                <c:pt idx="14">
                  <c:v>192244093</c:v>
                </c:pt>
                <c:pt idx="15">
                  <c:v>141851538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鹿谷乡!$AE$3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鹿谷乡!$AB$4:$AB$20</c:f>
              <c:strCache>
                <c:ptCount val="16"/>
                <c:pt idx="0">
                  <c:v>(空白)</c:v>
                </c:pt>
                <c:pt idx="1">
                  <c:v>2020/1/3</c:v>
                </c:pt>
                <c:pt idx="2">
                  <c:v>2020/1/4</c:v>
                </c:pt>
                <c:pt idx="3">
                  <c:v>2020/1/5</c:v>
                </c:pt>
                <c:pt idx="4">
                  <c:v>2020/1/6</c:v>
                </c:pt>
                <c:pt idx="5">
                  <c:v>2020/1/7</c:v>
                </c:pt>
                <c:pt idx="6">
                  <c:v>2020/1/8</c:v>
                </c:pt>
                <c:pt idx="7">
                  <c:v>2020/1/9</c:v>
                </c:pt>
                <c:pt idx="8">
                  <c:v>2020/1/10</c:v>
                </c:pt>
                <c:pt idx="9">
                  <c:v>2020/1/11</c:v>
                </c:pt>
                <c:pt idx="10">
                  <c:v>2020/1/12</c:v>
                </c:pt>
                <c:pt idx="11">
                  <c:v>2020/1/13</c:v>
                </c:pt>
                <c:pt idx="12">
                  <c:v>2020/1/14</c:v>
                </c:pt>
                <c:pt idx="13">
                  <c:v>2020/1/15</c:v>
                </c:pt>
                <c:pt idx="14">
                  <c:v>2020/1/16</c:v>
                </c:pt>
                <c:pt idx="15">
                  <c:v>2020/1/17</c:v>
                </c:pt>
              </c:strCache>
            </c:strRef>
          </c:cat>
          <c:val>
            <c:numRef>
              <c:f>鹿谷乡!$AE$4:$AE$20</c:f>
              <c:numCache>
                <c:formatCode>General</c:formatCode>
                <c:ptCount val="16"/>
                <c:pt idx="1">
                  <c:v>0</c:v>
                </c:pt>
                <c:pt idx="2">
                  <c:v>-1443593853</c:v>
                </c:pt>
                <c:pt idx="3">
                  <c:v>-2579442116</c:v>
                </c:pt>
                <c:pt idx="4">
                  <c:v>-3274083611</c:v>
                </c:pt>
                <c:pt idx="5">
                  <c:v>-4223717880</c:v>
                </c:pt>
                <c:pt idx="6">
                  <c:v>-4973351746</c:v>
                </c:pt>
                <c:pt idx="7">
                  <c:v>-5814075192</c:v>
                </c:pt>
                <c:pt idx="8">
                  <c:v>-6629285815</c:v>
                </c:pt>
                <c:pt idx="9">
                  <c:v>-2661571332</c:v>
                </c:pt>
                <c:pt idx="10">
                  <c:v>-1081412107</c:v>
                </c:pt>
                <c:pt idx="11">
                  <c:v>156455888</c:v>
                </c:pt>
                <c:pt idx="12">
                  <c:v>826817370</c:v>
                </c:pt>
                <c:pt idx="13">
                  <c:v>1916650690</c:v>
                </c:pt>
                <c:pt idx="14">
                  <c:v>2719329598</c:v>
                </c:pt>
                <c:pt idx="15">
                  <c:v>3700904582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211467443"/>
        <c:axId val="700329340"/>
      </c:lineChart>
      <c:catAx>
        <c:axId val="211467443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00329340"/>
        <c:crosses val="autoZero"/>
        <c:auto val="1"/>
        <c:lblAlgn val="ctr"/>
        <c:lblOffset val="100"/>
        <c:noMultiLvlLbl val="0"/>
      </c:catAx>
      <c:valAx>
        <c:axId val="70032934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6744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Tycoon计算.xlsx]假伊斯坦布尔机场!数据透视表2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假伊斯坦布尔机场!$AC$3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假伊斯坦布尔机场!$AB$4:$AB$18</c:f>
              <c:strCache>
                <c:ptCount val="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</c:strCache>
            </c:strRef>
          </c:cat>
          <c:val>
            <c:numRef>
              <c:f>假伊斯坦布尔机场!$AC$4:$AC$18</c:f>
              <c:numCache>
                <c:formatCode>General</c:formatCode>
                <c:ptCount val="1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-429677365</c:v>
                </c:pt>
                <c:pt idx="7">
                  <c:v>-256995049</c:v>
                </c:pt>
                <c:pt idx="8">
                  <c:v>-235345115</c:v>
                </c:pt>
                <c:pt idx="9">
                  <c:v>-344081803</c:v>
                </c:pt>
                <c:pt idx="10">
                  <c:v>-218133620</c:v>
                </c:pt>
                <c:pt idx="11">
                  <c:v>-234448893</c:v>
                </c:pt>
                <c:pt idx="12">
                  <c:v>-407600659</c:v>
                </c:pt>
                <c:pt idx="13">
                  <c:v>-232769416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假伊斯坦布尔机场!$AD$3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假伊斯坦布尔机场!$AB$4:$AB$18</c:f>
              <c:strCache>
                <c:ptCount val="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</c:strCache>
            </c:strRef>
          </c:cat>
          <c:val>
            <c:numRef>
              <c:f>假伊斯坦布尔机场!$AD$4:$AD$18</c:f>
              <c:numCache>
                <c:formatCode>General</c:formatCode>
                <c:ptCount val="14"/>
                <c:pt idx="1">
                  <c:v>-283482943</c:v>
                </c:pt>
                <c:pt idx="2">
                  <c:v>-225594612</c:v>
                </c:pt>
                <c:pt idx="3">
                  <c:v>-246408572</c:v>
                </c:pt>
                <c:pt idx="4">
                  <c:v>-194513000</c:v>
                </c:pt>
                <c:pt idx="5">
                  <c:v>-218148682</c:v>
                </c:pt>
                <c:pt idx="6">
                  <c:v>1014826968</c:v>
                </c:pt>
                <c:pt idx="7">
                  <c:v>13084618</c:v>
                </c:pt>
                <c:pt idx="8">
                  <c:v>822954</c:v>
                </c:pt>
                <c:pt idx="9">
                  <c:v>25538500</c:v>
                </c:pt>
                <c:pt idx="10">
                  <c:v>29278801</c:v>
                </c:pt>
                <c:pt idx="11">
                  <c:v>10546694</c:v>
                </c:pt>
                <c:pt idx="12">
                  <c:v>15643018</c:v>
                </c:pt>
                <c:pt idx="13">
                  <c:v>8966398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假伊斯坦布尔机场!$AE$3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假伊斯坦布尔机场!$AB$4:$AB$18</c:f>
              <c:strCache>
                <c:ptCount val="14"/>
                <c:pt idx="0">
                  <c:v>(空白)</c:v>
                </c:pt>
                <c:pt idx="1">
                  <c:v>2020/1/5</c:v>
                </c:pt>
                <c:pt idx="2">
                  <c:v>2020/1/6</c:v>
                </c:pt>
                <c:pt idx="3">
                  <c:v>2020/1/7</c:v>
                </c:pt>
                <c:pt idx="4">
                  <c:v>2020/1/8</c:v>
                </c:pt>
                <c:pt idx="5">
                  <c:v>2020/1/9</c:v>
                </c:pt>
                <c:pt idx="6">
                  <c:v>2020/1/10</c:v>
                </c:pt>
                <c:pt idx="7">
                  <c:v>2020/1/11</c:v>
                </c:pt>
                <c:pt idx="8">
                  <c:v>2020/1/12</c:v>
                </c:pt>
                <c:pt idx="9">
                  <c:v>2020/1/13</c:v>
                </c:pt>
                <c:pt idx="10">
                  <c:v>2020/1/14</c:v>
                </c:pt>
                <c:pt idx="11">
                  <c:v>2020/1/15</c:v>
                </c:pt>
                <c:pt idx="12">
                  <c:v>2020/1/16</c:v>
                </c:pt>
                <c:pt idx="13">
                  <c:v>2020/1/17</c:v>
                </c:pt>
              </c:strCache>
            </c:strRef>
          </c:cat>
          <c:val>
            <c:numRef>
              <c:f>假伊斯坦布尔机场!$AE$4:$AE$18</c:f>
              <c:numCache>
                <c:formatCode>General</c:formatCode>
                <c:ptCount val="14"/>
                <c:pt idx="1">
                  <c:v>-283482943</c:v>
                </c:pt>
                <c:pt idx="2">
                  <c:v>-463726669</c:v>
                </c:pt>
                <c:pt idx="3">
                  <c:v>-710135241</c:v>
                </c:pt>
                <c:pt idx="4">
                  <c:v>-904648241</c:v>
                </c:pt>
                <c:pt idx="5">
                  <c:v>-1122796923</c:v>
                </c:pt>
                <c:pt idx="6">
                  <c:v>110178727</c:v>
                </c:pt>
                <c:pt idx="7">
                  <c:v>123263345</c:v>
                </c:pt>
                <c:pt idx="8">
                  <c:v>124086299</c:v>
                </c:pt>
                <c:pt idx="9">
                  <c:v>432824130</c:v>
                </c:pt>
                <c:pt idx="10">
                  <c:v>642346657</c:v>
                </c:pt>
                <c:pt idx="11">
                  <c:v>899301923</c:v>
                </c:pt>
                <c:pt idx="12">
                  <c:v>1098911247</c:v>
                </c:pt>
                <c:pt idx="13">
                  <c:v>1326026327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927186799"/>
        <c:axId val="663435273"/>
      </c:lineChart>
      <c:catAx>
        <c:axId val="927186799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63435273"/>
        <c:crosses val="autoZero"/>
        <c:auto val="1"/>
        <c:lblAlgn val="ctr"/>
        <c:lblOffset val="100"/>
        <c:noMultiLvlLbl val="0"/>
      </c:catAx>
      <c:valAx>
        <c:axId val="66343527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2718679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Tycoon计算.xlsx]九十九里町!数据透视表1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九十九里町!$AC$3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</c:f>
              <c:strCache>
                <c:ptCount val="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</c:strCache>
            </c:strRef>
          </c:cat>
          <c:val>
            <c:numRef>
              <c:f>九十九里町!$AC$4:$AC$12</c:f>
              <c:numCache>
                <c:formatCode>General</c:formatCode>
                <c:ptCount val="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九十九里町!$AD$3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</c:f>
              <c:strCache>
                <c:ptCount val="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</c:strCache>
            </c:strRef>
          </c:cat>
          <c:val>
            <c:numRef>
              <c:f>九十九里町!$AD$4:$AD$12</c:f>
              <c:numCache>
                <c:formatCode>General</c:formatCode>
                <c:ptCount val="8"/>
                <c:pt idx="1">
                  <c:v>0</c:v>
                </c:pt>
                <c:pt idx="2">
                  <c:v>-855555132</c:v>
                </c:pt>
                <c:pt idx="3">
                  <c:v>-1326057242</c:v>
                </c:pt>
                <c:pt idx="4">
                  <c:v>-840665396</c:v>
                </c:pt>
                <c:pt idx="5">
                  <c:v>-903542845</c:v>
                </c:pt>
                <c:pt idx="6">
                  <c:v>-1570852627</c:v>
                </c:pt>
                <c:pt idx="7">
                  <c:v>-897070309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九十九里町!$AE$3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九十九里町!$AB$4:$AB$12</c:f>
              <c:strCache>
                <c:ptCount val="8"/>
                <c:pt idx="0">
                  <c:v>(空白)</c:v>
                </c:pt>
                <c:pt idx="1">
                  <c:v>2020/1/11</c:v>
                </c:pt>
                <c:pt idx="2">
                  <c:v>2020/1/12</c:v>
                </c:pt>
                <c:pt idx="3">
                  <c:v>2020/1/13</c:v>
                </c:pt>
                <c:pt idx="4">
                  <c:v>2020/1/14</c:v>
                </c:pt>
                <c:pt idx="5">
                  <c:v>2020/1/15</c:v>
                </c:pt>
                <c:pt idx="6">
                  <c:v>2020/1/16</c:v>
                </c:pt>
                <c:pt idx="7">
                  <c:v>2020/1/17</c:v>
                </c:pt>
              </c:strCache>
            </c:strRef>
          </c:cat>
          <c:val>
            <c:numRef>
              <c:f>九十九里町!$AE$4:$AE$12</c:f>
              <c:numCache>
                <c:formatCode>General</c:formatCode>
                <c:ptCount val="8"/>
                <c:pt idx="1">
                  <c:v>0</c:v>
                </c:pt>
                <c:pt idx="2">
                  <c:v>-855555132</c:v>
                </c:pt>
                <c:pt idx="3">
                  <c:v>-1578331358</c:v>
                </c:pt>
                <c:pt idx="4">
                  <c:v>-2418996754</c:v>
                </c:pt>
                <c:pt idx="5">
                  <c:v>-3322539599</c:v>
                </c:pt>
                <c:pt idx="6">
                  <c:v>-3989849381</c:v>
                </c:pt>
                <c:pt idx="7">
                  <c:v>-4886919690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413367376"/>
        <c:axId val="978444698"/>
      </c:lineChart>
      <c:catAx>
        <c:axId val="413367376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8444698"/>
        <c:crosses val="autoZero"/>
        <c:auto val="1"/>
        <c:lblAlgn val="ctr"/>
        <c:lblOffset val="100"/>
        <c:noMultiLvlLbl val="0"/>
      </c:catAx>
      <c:valAx>
        <c:axId val="97844469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13367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hart10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[Landlord Tycoon计算.xlsx]基苏木Ndogo!数据透视表2</c:name>
    <c:fmtId val="0"/>
  </c:pivotSource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基苏木Ndogo!$AC$3</c:f>
              <c:strCache>
                <c:ptCount val="1"/>
                <c:pt idx="0">
                  <c:v>求和项:支出（最近24小时）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</c:f>
              <c:strCache>
                <c:ptCount val="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</c:strCache>
            </c:strRef>
          </c:cat>
          <c:val>
            <c:numRef>
              <c:f>基苏木Ndogo!$AC$4:$AC$8</c:f>
              <c:numCache>
                <c:formatCode>General</c:formatCode>
                <c:ptCount val="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基苏木Ndogo!$AD$3</c:f>
              <c:strCache>
                <c:ptCount val="1"/>
                <c:pt idx="0">
                  <c:v>求和项:利润（最近24小时）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</c:f>
              <c:strCache>
                <c:ptCount val="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</c:strCache>
            </c:strRef>
          </c:cat>
          <c:val>
            <c:numRef>
              <c:f>基苏木Ndogo!$AD$4:$AD$8</c:f>
              <c:numCache>
                <c:formatCode>General</c:formatCode>
                <c:ptCount val="4"/>
                <c:pt idx="1">
                  <c:v>-253166145</c:v>
                </c:pt>
                <c:pt idx="2">
                  <c:v>-453361981</c:v>
                </c:pt>
                <c:pt idx="3">
                  <c:v>-269121092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基苏木Ndogo!$AE$3</c:f>
              <c:strCache>
                <c:ptCount val="1"/>
                <c:pt idx="0">
                  <c:v>求和项:最近7天利润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基苏木Ndogo!$AB$4:$AB$8</c:f>
              <c:strCache>
                <c:ptCount val="4"/>
                <c:pt idx="0">
                  <c:v>(空白)</c:v>
                </c:pt>
                <c:pt idx="1">
                  <c:v>2020/1/15</c:v>
                </c:pt>
                <c:pt idx="2">
                  <c:v>2020/1/16</c:v>
                </c:pt>
                <c:pt idx="3">
                  <c:v>2020/1/17</c:v>
                </c:pt>
              </c:strCache>
            </c:strRef>
          </c:cat>
          <c:val>
            <c:numRef>
              <c:f>基苏木Ndogo!$AE$4:$AE$8</c:f>
              <c:numCache>
                <c:formatCode>General</c:formatCode>
                <c:ptCount val="4"/>
                <c:pt idx="1">
                  <c:v>-253166145</c:v>
                </c:pt>
                <c:pt idx="2">
                  <c:v>-453361981</c:v>
                </c:pt>
                <c:pt idx="3">
                  <c:v>-722483073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694556114"/>
        <c:axId val="216658223"/>
      </c:lineChart>
      <c:catAx>
        <c:axId val="694556114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6658223"/>
        <c:crosses val="autoZero"/>
        <c:auto val="1"/>
        <c:lblAlgn val="ctr"/>
        <c:lblOffset val="100"/>
        <c:noMultiLvlLbl val="0"/>
      </c:catAx>
      <c:valAx>
        <c:axId val="216658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zh-CN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9455611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zh-CN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zh-CN"/>
      </a:pPr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5.xml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6.xml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7.xml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8.xml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9.xml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0.xml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1.xml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2.xml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4.xml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5.xml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6.xml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7.xml"/></Relationships>
</file>

<file path=xl/drawings/_rels/drawing2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.jpeg"/><Relationship Id="rId1" Type="http://schemas.openxmlformats.org/officeDocument/2006/relationships/chart" Target="../charts/chart28.xml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9.xml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0.xml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1.xml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2.xml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3.xml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4.xml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5.xml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6.xml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7.xml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8.xml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9.xml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40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2.xml"/><Relationship Id="rId1" Type="http://schemas.openxmlformats.org/officeDocument/2006/relationships/chart" Target="../charts/chart41.xml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4.xml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5.xml"/></Relationships>
</file>

<file path=xl/drawings/_rels/drawing4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jpeg"/><Relationship Id="rId1" Type="http://schemas.openxmlformats.org/officeDocument/2006/relationships/chart" Target="../charts/chart46.xml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7.xml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8.xml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9.xml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0.xml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1.xml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2.xml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3.xml"/></Relationships>
</file>

<file path=xl/drawings/_rels/drawing5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4.xml"/></Relationships>
</file>

<file path=xl/drawings/_rels/drawing5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5.xml"/></Relationships>
</file>

<file path=xl/drawings/_rels/drawing5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6.xml"/></Relationships>
</file>

<file path=xl/drawings/_rels/drawing5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7.xml"/></Relationships>
</file>

<file path=xl/drawings/_rels/drawing5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8.xml"/></Relationships>
</file>

<file path=xl/drawings/_rels/drawing5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9.xml"/></Relationships>
</file>

<file path=xl/drawings/_rels/drawing58.xml.rels><?xml version="1.0" encoding="UTF-8" standalone="yes"?>
<Relationships xmlns="http://schemas.openxmlformats.org/package/2006/relationships"><Relationship Id="rId2" Type="http://schemas.openxmlformats.org/officeDocument/2006/relationships/image" Target="../media/image3.jpeg"/><Relationship Id="rId1" Type="http://schemas.openxmlformats.org/officeDocument/2006/relationships/chart" Target="../charts/chart60.xml"/></Relationships>
</file>

<file path=xl/drawings/_rels/drawing5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1.xml"/></Relationships>
</file>

<file path=xl/drawings/_rels/drawing6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2.xml"/></Relationships>
</file>

<file path=xl/drawings/_rels/drawing6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3.xml"/></Relationships>
</file>

<file path=xl/drawings/_rels/drawing6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4.xml"/></Relationships>
</file>

<file path=xl/drawings/_rels/drawing6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5.xml"/></Relationships>
</file>

<file path=xl/drawings/_rels/drawing6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6.xml"/></Relationships>
</file>

<file path=xl/drawings/_rels/drawing6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7.xml"/></Relationships>
</file>

<file path=xl/drawings/_rels/drawing66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png"/><Relationship Id="rId1" Type="http://schemas.openxmlformats.org/officeDocument/2006/relationships/chart" Target="../charts/chart68.xml"/></Relationships>
</file>

<file path=xl/drawings/_rels/drawing6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9.xml"/></Relationships>
</file>

<file path=xl/drawings/_rels/drawing6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0.xml"/></Relationships>
</file>

<file path=xl/drawings/_rels/drawing6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1.xml"/></Relationships>
</file>

<file path=xl/drawings/_rels/drawing70.xml.rels><?xml version="1.0" encoding="UTF-8" standalone="yes"?>
<Relationships xmlns="http://schemas.openxmlformats.org/package/2006/relationships"><Relationship Id="rId2" Type="http://schemas.openxmlformats.org/officeDocument/2006/relationships/image" Target="../media/image5.jpeg"/><Relationship Id="rId1" Type="http://schemas.openxmlformats.org/officeDocument/2006/relationships/chart" Target="../charts/chart72.xml"/></Relationships>
</file>

<file path=xl/drawings/_rels/drawing71.xml.rels><?xml version="1.0" encoding="UTF-8" standalone="yes"?>
<Relationships xmlns="http://schemas.openxmlformats.org/package/2006/relationships"><Relationship Id="rId2" Type="http://schemas.openxmlformats.org/officeDocument/2006/relationships/image" Target="../media/image6.jpeg"/><Relationship Id="rId1" Type="http://schemas.openxmlformats.org/officeDocument/2006/relationships/chart" Target="../charts/chart73.xml"/></Relationships>
</file>

<file path=xl/drawings/_rels/drawing7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jpeg"/><Relationship Id="rId1" Type="http://schemas.openxmlformats.org/officeDocument/2006/relationships/chart" Target="../charts/chart74.xml"/></Relationships>
</file>

<file path=xl/drawings/_rels/drawing73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9.jpeg"/><Relationship Id="rId1" Type="http://schemas.openxmlformats.org/officeDocument/2006/relationships/chart" Target="../charts/chart75.xml"/></Relationships>
</file>

<file path=xl/drawings/_rels/drawing7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6.xml"/></Relationships>
</file>

<file path=xl/drawings/_rels/drawing7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7.xml"/></Relationships>
</file>

<file path=xl/drawings/_rels/drawing7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78.xml"/></Relationships>
</file>

<file path=xl/drawings/_rels/drawing77.xml.rels><?xml version="1.0" encoding="UTF-8" standalone="yes"?>
<Relationships xmlns="http://schemas.openxmlformats.org/package/2006/relationships"><Relationship Id="rId2" Type="http://schemas.openxmlformats.org/officeDocument/2006/relationships/image" Target="../media/image10.jpeg"/><Relationship Id="rId1" Type="http://schemas.openxmlformats.org/officeDocument/2006/relationships/chart" Target="../charts/chart79.xml"/></Relationships>
</file>

<file path=xl/drawings/_rels/drawing7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0.xml"/></Relationships>
</file>

<file path=xl/drawings/_rels/drawing79.xml.rels><?xml version="1.0" encoding="UTF-8" standalone="yes"?>
<Relationships xmlns="http://schemas.openxmlformats.org/package/2006/relationships"><Relationship Id="rId2" Type="http://schemas.openxmlformats.org/officeDocument/2006/relationships/image" Target="../media/image11.jpeg"/><Relationship Id="rId1" Type="http://schemas.openxmlformats.org/officeDocument/2006/relationships/chart" Target="../charts/chart81.xml"/></Relationships>
</file>

<file path=xl/drawings/_rels/drawing8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2.xml"/></Relationships>
</file>

<file path=xl/drawings/_rels/drawing8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3.xml"/></Relationships>
</file>

<file path=xl/drawings/_rels/drawing82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jpeg"/><Relationship Id="rId1" Type="http://schemas.openxmlformats.org/officeDocument/2006/relationships/chart" Target="../charts/chart84.xml"/></Relationships>
</file>

<file path=xl/drawings/_rels/drawing8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3.jpeg"/><Relationship Id="rId1" Type="http://schemas.openxmlformats.org/officeDocument/2006/relationships/chart" Target="../charts/chart85.xml"/></Relationships>
</file>

<file path=xl/drawings/_rels/drawing8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6.xml"/></Relationships>
</file>

<file path=xl/drawings/_rels/drawing8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7.xml"/></Relationships>
</file>

<file path=xl/drawings/_rels/drawing8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8.xml"/></Relationships>
</file>

<file path=xl/drawings/_rels/drawing8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9.xml"/></Relationships>
</file>

<file path=xl/drawings/_rels/drawing8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0.xml"/></Relationships>
</file>

<file path=xl/drawings/_rels/drawing8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1.xml"/></Relationships>
</file>

<file path=xl/drawings/_rels/drawing9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2.xml"/></Relationships>
</file>

<file path=xl/drawings/_rels/drawing9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3.xml"/></Relationships>
</file>

<file path=xl/drawings/_rels/drawing9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4.xml"/></Relationships>
</file>

<file path=xl/drawings/_rels/drawing9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5.xml"/></Relationships>
</file>

<file path=xl/drawings/_rels/drawing9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6.xml"/></Relationships>
</file>

<file path=xl/drawings/_rels/drawing9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7.xml"/></Relationships>
</file>

<file path=xl/drawings/_rels/drawing9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8.xml"/></Relationships>
</file>

<file path=xl/drawings/_rels/drawing9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9.xml"/></Relationships>
</file>

<file path=xl/drawings/_rels/drawing9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0.xml"/></Relationships>
</file>

<file path=xl/drawings/_rels/drawing99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1.xml"/></Relationships>
</file>

<file path=xl/drawings/_rels/drawing100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2.xml"/></Relationships>
</file>

<file path=xl/drawings/_rels/drawing10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3.xml"/></Relationships>
</file>

<file path=xl/drawings/_rels/drawing10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4.xml"/></Relationships>
</file>

<file path=xl/drawings/_rels/drawing10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5.xml"/></Relationships>
</file>

<file path=xl/drawings/_rels/drawing10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6.xml"/></Relationships>
</file>

<file path=xl/drawings/_rels/drawing10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7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59055</xdr:colOff>
      <xdr:row>248</xdr:row>
      <xdr:rowOff>147955</xdr:rowOff>
    </xdr:from>
    <xdr:to>
      <xdr:col>13</xdr:col>
      <xdr:colOff>48260</xdr:colOff>
      <xdr:row>281</xdr:row>
      <xdr:rowOff>158115</xdr:rowOff>
    </xdr:to>
    <xdr:graphicFrame>
      <xdr:nvGraphicFramePr>
        <xdr:cNvPr id="2" name="图表 1"/>
        <xdr:cNvGraphicFramePr/>
      </xdr:nvGraphicFramePr>
      <xdr:xfrm>
        <a:off x="59055" y="4318190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58420</xdr:colOff>
      <xdr:row>281</xdr:row>
      <xdr:rowOff>102235</xdr:rowOff>
    </xdr:from>
    <xdr:to>
      <xdr:col>13</xdr:col>
      <xdr:colOff>47625</xdr:colOff>
      <xdr:row>314</xdr:row>
      <xdr:rowOff>112395</xdr:rowOff>
    </xdr:to>
    <xdr:graphicFrame>
      <xdr:nvGraphicFramePr>
        <xdr:cNvPr id="3" name="图表 2"/>
        <xdr:cNvGraphicFramePr/>
      </xdr:nvGraphicFramePr>
      <xdr:xfrm>
        <a:off x="58420" y="48794035"/>
        <a:ext cx="18613120" cy="56680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6</xdr:col>
      <xdr:colOff>868045</xdr:colOff>
      <xdr:row>4</xdr:row>
      <xdr:rowOff>23495</xdr:rowOff>
    </xdr:to>
    <xdr:graphicFrame>
      <xdr:nvGraphicFramePr>
        <xdr:cNvPr id="2" name="图表 1"/>
        <xdr:cNvGraphicFramePr/>
      </xdr:nvGraphicFramePr>
      <xdr:xfrm>
        <a:off x="28575" y="9525"/>
        <a:ext cx="10727055" cy="5246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411374</xdr:colOff>
      <xdr:row>20</xdr:row>
      <xdr:rowOff>0</xdr:rowOff>
    </xdr:from>
    <xdr:to>
      <xdr:col>11</xdr:col>
      <xdr:colOff>135011</xdr:colOff>
      <xdr:row>49</xdr:row>
      <xdr:rowOff>139303</xdr:rowOff>
    </xdr:to>
    <xdr:graphicFrame>
      <xdr:nvGraphicFramePr>
        <xdr:cNvPr id="2" name="图表 1"/>
        <xdr:cNvGraphicFramePr/>
      </xdr:nvGraphicFramePr>
      <xdr:xfrm>
        <a:off x="410845" y="3771900"/>
        <a:ext cx="9049385" cy="5111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868657</xdr:colOff>
      <xdr:row>2</xdr:row>
      <xdr:rowOff>36165</xdr:rowOff>
    </xdr:to>
    <xdr:graphicFrame>
      <xdr:nvGraphicFramePr>
        <xdr:cNvPr id="2" name="图表 1"/>
        <xdr:cNvGraphicFramePr/>
      </xdr:nvGraphicFramePr>
      <xdr:xfrm>
        <a:off x="8890" y="0"/>
        <a:ext cx="10451465" cy="43535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30642</xdr:colOff>
      <xdr:row>0</xdr:row>
      <xdr:rowOff>17363</xdr:rowOff>
    </xdr:from>
    <xdr:to>
      <xdr:col>11</xdr:col>
      <xdr:colOff>858468</xdr:colOff>
      <xdr:row>1</xdr:row>
      <xdr:rowOff>2196455</xdr:rowOff>
    </xdr:to>
    <xdr:graphicFrame>
      <xdr:nvGraphicFramePr>
        <xdr:cNvPr id="2" name="图表 1"/>
        <xdr:cNvGraphicFramePr/>
      </xdr:nvGraphicFramePr>
      <xdr:xfrm>
        <a:off x="30480" y="17145"/>
        <a:ext cx="10419715" cy="44011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24407</xdr:rowOff>
    </xdr:from>
    <xdr:to>
      <xdr:col>11</xdr:col>
      <xdr:colOff>866110</xdr:colOff>
      <xdr:row>1</xdr:row>
      <xdr:rowOff>2050256</xdr:rowOff>
    </xdr:to>
    <xdr:graphicFrame>
      <xdr:nvGraphicFramePr>
        <xdr:cNvPr id="2" name="图表 1"/>
        <xdr:cNvGraphicFramePr/>
      </xdr:nvGraphicFramePr>
      <xdr:xfrm>
        <a:off x="8890" y="24130"/>
        <a:ext cx="10629900" cy="41084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21449</xdr:colOff>
      <xdr:row>0</xdr:row>
      <xdr:rowOff>33932</xdr:rowOff>
    </xdr:from>
    <xdr:to>
      <xdr:col>11</xdr:col>
      <xdr:colOff>858468</xdr:colOff>
      <xdr:row>1</xdr:row>
      <xdr:rowOff>2154733</xdr:rowOff>
    </xdr:to>
    <xdr:graphicFrame>
      <xdr:nvGraphicFramePr>
        <xdr:cNvPr id="2" name="图表 1"/>
        <xdr:cNvGraphicFramePr/>
      </xdr:nvGraphicFramePr>
      <xdr:xfrm>
        <a:off x="20955" y="33655"/>
        <a:ext cx="10162540" cy="4292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13023</xdr:colOff>
      <xdr:row>0</xdr:row>
      <xdr:rowOff>6746</xdr:rowOff>
    </xdr:from>
    <xdr:to>
      <xdr:col>12</xdr:col>
      <xdr:colOff>10531</xdr:colOff>
      <xdr:row>1</xdr:row>
      <xdr:rowOff>1713706</xdr:rowOff>
    </xdr:to>
    <xdr:graphicFrame>
      <xdr:nvGraphicFramePr>
        <xdr:cNvPr id="2" name="图表 1"/>
        <xdr:cNvGraphicFramePr/>
      </xdr:nvGraphicFramePr>
      <xdr:xfrm>
        <a:off x="12700" y="6350"/>
        <a:ext cx="1144714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37536</xdr:colOff>
      <xdr:row>0</xdr:row>
      <xdr:rowOff>8086</xdr:rowOff>
    </xdr:from>
    <xdr:to>
      <xdr:col>12</xdr:col>
      <xdr:colOff>21265</xdr:colOff>
      <xdr:row>1</xdr:row>
      <xdr:rowOff>2053927</xdr:rowOff>
    </xdr:to>
    <xdr:graphicFrame>
      <xdr:nvGraphicFramePr>
        <xdr:cNvPr id="2" name="图表 1"/>
        <xdr:cNvGraphicFramePr/>
      </xdr:nvGraphicFramePr>
      <xdr:xfrm>
        <a:off x="37465" y="7620"/>
        <a:ext cx="11471275" cy="4116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8334</xdr:rowOff>
    </xdr:from>
    <xdr:to>
      <xdr:col>11</xdr:col>
      <xdr:colOff>849774</xdr:colOff>
      <xdr:row>1</xdr:row>
      <xdr:rowOff>2116931</xdr:rowOff>
    </xdr:to>
    <xdr:graphicFrame>
      <xdr:nvGraphicFramePr>
        <xdr:cNvPr id="2" name="图表 1"/>
        <xdr:cNvGraphicFramePr/>
      </xdr:nvGraphicFramePr>
      <xdr:xfrm>
        <a:off x="21590" y="8255"/>
        <a:ext cx="10153650" cy="42418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7292</xdr:rowOff>
    </xdr:from>
    <xdr:to>
      <xdr:col>12</xdr:col>
      <xdr:colOff>23258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21590" y="6985"/>
        <a:ext cx="11060430" cy="3750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9425</xdr:rowOff>
    </xdr:from>
    <xdr:to>
      <xdr:col>11</xdr:col>
      <xdr:colOff>856511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8890"/>
        <a:ext cx="11734800" cy="48171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11707</xdr:rowOff>
    </xdr:from>
    <xdr:to>
      <xdr:col>12</xdr:col>
      <xdr:colOff>9968</xdr:colOff>
      <xdr:row>1</xdr:row>
      <xdr:rowOff>1469330</xdr:rowOff>
    </xdr:to>
    <xdr:graphicFrame>
      <xdr:nvGraphicFramePr>
        <xdr:cNvPr id="2" name="图表 1"/>
        <xdr:cNvGraphicFramePr/>
      </xdr:nvGraphicFramePr>
      <xdr:xfrm>
        <a:off x="8890" y="11430"/>
        <a:ext cx="10373995" cy="29559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7044</xdr:rowOff>
    </xdr:from>
    <xdr:to>
      <xdr:col>12</xdr:col>
      <xdr:colOff>11297</xdr:colOff>
      <xdr:row>2</xdr:row>
      <xdr:rowOff>24110</xdr:rowOff>
    </xdr:to>
    <xdr:graphicFrame>
      <xdr:nvGraphicFramePr>
        <xdr:cNvPr id="2" name="图表 1"/>
        <xdr:cNvGraphicFramePr/>
      </xdr:nvGraphicFramePr>
      <xdr:xfrm>
        <a:off x="8890" y="6985"/>
        <a:ext cx="11089640" cy="36233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867808</xdr:colOff>
      <xdr:row>1</xdr:row>
      <xdr:rowOff>1593998</xdr:rowOff>
    </xdr:to>
    <xdr:graphicFrame>
      <xdr:nvGraphicFramePr>
        <xdr:cNvPr id="2" name="图表 1"/>
        <xdr:cNvGraphicFramePr/>
      </xdr:nvGraphicFramePr>
      <xdr:xfrm>
        <a:off x="8890" y="24765"/>
        <a:ext cx="11212830" cy="318198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6598</xdr:rowOff>
    </xdr:from>
    <xdr:to>
      <xdr:col>11</xdr:col>
      <xdr:colOff>876170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8890" y="6350"/>
        <a:ext cx="11511915" cy="337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19198</xdr:rowOff>
    </xdr:from>
    <xdr:to>
      <xdr:col>11</xdr:col>
      <xdr:colOff>858911</xdr:colOff>
      <xdr:row>1</xdr:row>
      <xdr:rowOff>1625500</xdr:rowOff>
    </xdr:to>
    <xdr:graphicFrame>
      <xdr:nvGraphicFramePr>
        <xdr:cNvPr id="2" name="图表 1"/>
        <xdr:cNvGraphicFramePr/>
      </xdr:nvGraphicFramePr>
      <xdr:xfrm>
        <a:off x="24130" y="19050"/>
        <a:ext cx="11393805" cy="32442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7193</xdr:rowOff>
    </xdr:from>
    <xdr:to>
      <xdr:col>11</xdr:col>
      <xdr:colOff>870688</xdr:colOff>
      <xdr:row>1</xdr:row>
      <xdr:rowOff>1812726</xdr:rowOff>
    </xdr:to>
    <xdr:graphicFrame>
      <xdr:nvGraphicFramePr>
        <xdr:cNvPr id="2" name="图表 1"/>
        <xdr:cNvGraphicFramePr/>
      </xdr:nvGraphicFramePr>
      <xdr:xfrm>
        <a:off x="31115" y="6985"/>
        <a:ext cx="11476990" cy="3646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6697</xdr:rowOff>
    </xdr:from>
    <xdr:to>
      <xdr:col>12</xdr:col>
      <xdr:colOff>9968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21590" y="6350"/>
        <a:ext cx="12190095" cy="3434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9028</xdr:rowOff>
    </xdr:from>
    <xdr:to>
      <xdr:col>12</xdr:col>
      <xdr:colOff>7974</xdr:colOff>
      <xdr:row>1</xdr:row>
      <xdr:rowOff>2284313</xdr:rowOff>
    </xdr:to>
    <xdr:graphicFrame>
      <xdr:nvGraphicFramePr>
        <xdr:cNvPr id="3" name="图表 2"/>
        <xdr:cNvGraphicFramePr/>
      </xdr:nvGraphicFramePr>
      <xdr:xfrm>
        <a:off x="8890" y="8890"/>
        <a:ext cx="12112625" cy="45866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9624</xdr:rowOff>
    </xdr:from>
    <xdr:to>
      <xdr:col>11</xdr:col>
      <xdr:colOff>858911</xdr:colOff>
      <xdr:row>1</xdr:row>
      <xdr:rowOff>2444551</xdr:rowOff>
    </xdr:to>
    <xdr:graphicFrame>
      <xdr:nvGraphicFramePr>
        <xdr:cNvPr id="2" name="图表 1"/>
        <xdr:cNvGraphicFramePr/>
      </xdr:nvGraphicFramePr>
      <xdr:xfrm>
        <a:off x="21590" y="9525"/>
        <a:ext cx="11305540" cy="48983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38303</xdr:colOff>
      <xdr:row>0</xdr:row>
      <xdr:rowOff>24804</xdr:rowOff>
    </xdr:from>
    <xdr:to>
      <xdr:col>11</xdr:col>
      <xdr:colOff>1363699</xdr:colOff>
      <xdr:row>1</xdr:row>
      <xdr:rowOff>3150195</xdr:rowOff>
    </xdr:to>
    <xdr:graphicFrame>
      <xdr:nvGraphicFramePr>
        <xdr:cNvPr id="3" name="图表 2"/>
        <xdr:cNvGraphicFramePr/>
      </xdr:nvGraphicFramePr>
      <xdr:xfrm>
        <a:off x="38100" y="24765"/>
        <a:ext cx="15041880" cy="62998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0</xdr:rowOff>
    </xdr:from>
    <xdr:to>
      <xdr:col>11</xdr:col>
      <xdr:colOff>1374479</xdr:colOff>
      <xdr:row>1</xdr:row>
      <xdr:rowOff>2797373</xdr:rowOff>
    </xdr:to>
    <xdr:graphicFrame>
      <xdr:nvGraphicFramePr>
        <xdr:cNvPr id="3" name="图表 2"/>
        <xdr:cNvGraphicFramePr/>
      </xdr:nvGraphicFramePr>
      <xdr:xfrm>
        <a:off x="8890" y="0"/>
        <a:ext cx="15081885" cy="56165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11112</xdr:rowOff>
    </xdr:from>
    <xdr:to>
      <xdr:col>11</xdr:col>
      <xdr:colOff>1359656</xdr:colOff>
      <xdr:row>1</xdr:row>
      <xdr:rowOff>2522537</xdr:rowOff>
    </xdr:to>
    <xdr:graphicFrame>
      <xdr:nvGraphicFramePr>
        <xdr:cNvPr id="2" name="图表 1"/>
        <xdr:cNvGraphicFramePr/>
      </xdr:nvGraphicFramePr>
      <xdr:xfrm>
        <a:off x="8890" y="10795"/>
        <a:ext cx="15067280" cy="53562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10765</xdr:rowOff>
    </xdr:from>
    <xdr:to>
      <xdr:col>12</xdr:col>
      <xdr:colOff>0</xdr:colOff>
      <xdr:row>1</xdr:row>
      <xdr:rowOff>2734369</xdr:rowOff>
    </xdr:to>
    <xdr:graphicFrame>
      <xdr:nvGraphicFramePr>
        <xdr:cNvPr id="2" name="图表 1"/>
        <xdr:cNvGraphicFramePr/>
      </xdr:nvGraphicFramePr>
      <xdr:xfrm>
        <a:off x="0" y="10160"/>
        <a:ext cx="14859635" cy="54800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36770</xdr:colOff>
      <xdr:row>0</xdr:row>
      <xdr:rowOff>26094</xdr:rowOff>
    </xdr:from>
    <xdr:to>
      <xdr:col>11</xdr:col>
      <xdr:colOff>1370437</xdr:colOff>
      <xdr:row>1</xdr:row>
      <xdr:rowOff>3300958</xdr:rowOff>
    </xdr:to>
    <xdr:graphicFrame>
      <xdr:nvGraphicFramePr>
        <xdr:cNvPr id="3" name="图表 2"/>
        <xdr:cNvGraphicFramePr/>
      </xdr:nvGraphicFramePr>
      <xdr:xfrm>
        <a:off x="36195" y="26035"/>
        <a:ext cx="15050770" cy="6614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19</xdr:col>
      <xdr:colOff>660400</xdr:colOff>
      <xdr:row>1</xdr:row>
      <xdr:rowOff>2305943</xdr:rowOff>
    </xdr:to>
    <xdr:pic>
      <xdr:nvPicPr>
        <xdr:cNvPr id="2" name="图片 1" descr="27ae15cab119737527e7583dbb0da396"/>
        <xdr:cNvPicPr/>
      </xdr:nvPicPr>
      <xdr:blipFill>
        <a:blip r:embed="rId2"/>
        <a:srcRect/>
        <a:stretch>
          <a:fillRect/>
        </a:stretch>
      </xdr:blipFill>
      <xdr:spPr>
        <a:xfrm>
          <a:off x="13376275" y="0"/>
          <a:ext cx="6375400" cy="4629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28344</xdr:colOff>
      <xdr:row>0</xdr:row>
      <xdr:rowOff>9078</xdr:rowOff>
    </xdr:from>
    <xdr:to>
      <xdr:col>11</xdr:col>
      <xdr:colOff>858874</xdr:colOff>
      <xdr:row>1</xdr:row>
      <xdr:rowOff>2305943</xdr:rowOff>
    </xdr:to>
    <xdr:graphicFrame>
      <xdr:nvGraphicFramePr>
        <xdr:cNvPr id="3" name="图表 2"/>
        <xdr:cNvGraphicFramePr/>
      </xdr:nvGraphicFramePr>
      <xdr:xfrm>
        <a:off x="27940" y="8890"/>
        <a:ext cx="12301855" cy="46208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25201</xdr:rowOff>
    </xdr:from>
    <xdr:to>
      <xdr:col>11</xdr:col>
      <xdr:colOff>874232</xdr:colOff>
      <xdr:row>2</xdr:row>
      <xdr:rowOff>12055</xdr:rowOff>
    </xdr:to>
    <xdr:graphicFrame>
      <xdr:nvGraphicFramePr>
        <xdr:cNvPr id="2" name="图表 1"/>
        <xdr:cNvGraphicFramePr/>
      </xdr:nvGraphicFramePr>
      <xdr:xfrm>
        <a:off x="8890" y="24765"/>
        <a:ext cx="13133705" cy="32124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9192</xdr:colOff>
      <xdr:row>0</xdr:row>
      <xdr:rowOff>10467</xdr:rowOff>
    </xdr:from>
    <xdr:to>
      <xdr:col>12</xdr:col>
      <xdr:colOff>8638</xdr:colOff>
      <xdr:row>1</xdr:row>
      <xdr:rowOff>2648297</xdr:rowOff>
    </xdr:to>
    <xdr:graphicFrame>
      <xdr:nvGraphicFramePr>
        <xdr:cNvPr id="2" name="图表 1"/>
        <xdr:cNvGraphicFramePr/>
      </xdr:nvGraphicFramePr>
      <xdr:xfrm>
        <a:off x="8890" y="10160"/>
        <a:ext cx="13744575" cy="5317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22215</xdr:colOff>
      <xdr:row>0</xdr:row>
      <xdr:rowOff>25102</xdr:rowOff>
    </xdr:from>
    <xdr:to>
      <xdr:col>11</xdr:col>
      <xdr:colOff>1362075</xdr:colOff>
      <xdr:row>1</xdr:row>
      <xdr:rowOff>3187997</xdr:rowOff>
    </xdr:to>
    <xdr:graphicFrame>
      <xdr:nvGraphicFramePr>
        <xdr:cNvPr id="3" name="图表 2"/>
        <xdr:cNvGraphicFramePr/>
      </xdr:nvGraphicFramePr>
      <xdr:xfrm>
        <a:off x="21590" y="24765"/>
        <a:ext cx="15304770" cy="63760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31408</xdr:colOff>
      <xdr:row>0</xdr:row>
      <xdr:rowOff>11062</xdr:rowOff>
    </xdr:from>
    <xdr:to>
      <xdr:col>12</xdr:col>
      <xdr:colOff>7692</xdr:colOff>
      <xdr:row>1</xdr:row>
      <xdr:rowOff>2787848</xdr:rowOff>
    </xdr:to>
    <xdr:graphicFrame>
      <xdr:nvGraphicFramePr>
        <xdr:cNvPr id="2" name="图表 1"/>
        <xdr:cNvGraphicFramePr/>
      </xdr:nvGraphicFramePr>
      <xdr:xfrm>
        <a:off x="31115" y="10795"/>
        <a:ext cx="15083790" cy="56089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23316</xdr:rowOff>
    </xdr:from>
    <xdr:to>
      <xdr:col>11</xdr:col>
      <xdr:colOff>1354266</xdr:colOff>
      <xdr:row>1</xdr:row>
      <xdr:rowOff>2949525</xdr:rowOff>
    </xdr:to>
    <xdr:graphicFrame>
      <xdr:nvGraphicFramePr>
        <xdr:cNvPr id="2" name="图表 1"/>
        <xdr:cNvGraphicFramePr/>
      </xdr:nvGraphicFramePr>
      <xdr:xfrm>
        <a:off x="28575" y="22860"/>
        <a:ext cx="15041880" cy="59105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25280</xdr:colOff>
      <xdr:row>0</xdr:row>
      <xdr:rowOff>9673</xdr:rowOff>
    </xdr:from>
    <xdr:to>
      <xdr:col>12</xdr:col>
      <xdr:colOff>5316</xdr:colOff>
      <xdr:row>1</xdr:row>
      <xdr:rowOff>2437804</xdr:rowOff>
    </xdr:to>
    <xdr:graphicFrame>
      <xdr:nvGraphicFramePr>
        <xdr:cNvPr id="3" name="图表 2"/>
        <xdr:cNvGraphicFramePr/>
      </xdr:nvGraphicFramePr>
      <xdr:xfrm>
        <a:off x="24765" y="9525"/>
        <a:ext cx="14830425" cy="49047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29110</xdr:colOff>
      <xdr:row>0</xdr:row>
      <xdr:rowOff>21530</xdr:rowOff>
    </xdr:from>
    <xdr:to>
      <xdr:col>11</xdr:col>
      <xdr:colOff>1373132</xdr:colOff>
      <xdr:row>1</xdr:row>
      <xdr:rowOff>2712839</xdr:rowOff>
    </xdr:to>
    <xdr:graphicFrame>
      <xdr:nvGraphicFramePr>
        <xdr:cNvPr id="2" name="图表 1"/>
        <xdr:cNvGraphicFramePr/>
      </xdr:nvGraphicFramePr>
      <xdr:xfrm>
        <a:off x="28575" y="20955"/>
        <a:ext cx="14127480" cy="54476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24513</xdr:colOff>
      <xdr:row>0</xdr:row>
      <xdr:rowOff>22026</xdr:rowOff>
    </xdr:from>
    <xdr:to>
      <xdr:col>11</xdr:col>
      <xdr:colOff>1375827</xdr:colOff>
      <xdr:row>1</xdr:row>
      <xdr:rowOff>2786360</xdr:rowOff>
    </xdr:to>
    <xdr:graphicFrame>
      <xdr:nvGraphicFramePr>
        <xdr:cNvPr id="3" name="图表 2"/>
        <xdr:cNvGraphicFramePr/>
      </xdr:nvGraphicFramePr>
      <xdr:xfrm>
        <a:off x="24130" y="21590"/>
        <a:ext cx="15067915" cy="55835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17619</xdr:colOff>
      <xdr:row>0</xdr:row>
      <xdr:rowOff>0</xdr:rowOff>
    </xdr:from>
    <xdr:to>
      <xdr:col>11</xdr:col>
      <xdr:colOff>1378060</xdr:colOff>
      <xdr:row>2</xdr:row>
      <xdr:rowOff>0</xdr:rowOff>
    </xdr:to>
    <xdr:graphicFrame>
      <xdr:nvGraphicFramePr>
        <xdr:cNvPr id="3" name="图表 2"/>
        <xdr:cNvGraphicFramePr/>
      </xdr:nvGraphicFramePr>
      <xdr:xfrm>
        <a:off x="17145" y="0"/>
        <a:ext cx="16210915" cy="5791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12700</xdr:rowOff>
    </xdr:from>
    <xdr:to>
      <xdr:col>12</xdr:col>
      <xdr:colOff>22860</xdr:colOff>
      <xdr:row>2</xdr:row>
      <xdr:rowOff>60960</xdr:rowOff>
    </xdr:to>
    <xdr:graphicFrame>
      <xdr:nvGraphicFramePr>
        <xdr:cNvPr id="3" name="图表 2"/>
        <xdr:cNvGraphicFramePr/>
      </xdr:nvGraphicFramePr>
      <xdr:xfrm>
        <a:off x="9525" y="12700"/>
        <a:ext cx="15273020" cy="594106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33655</xdr:colOff>
      <xdr:row>0</xdr:row>
      <xdr:rowOff>28575</xdr:rowOff>
    </xdr:from>
    <xdr:to>
      <xdr:col>11</xdr:col>
      <xdr:colOff>1361440</xdr:colOff>
      <xdr:row>1</xdr:row>
      <xdr:rowOff>3002915</xdr:rowOff>
    </xdr:to>
    <xdr:graphicFrame>
      <xdr:nvGraphicFramePr>
        <xdr:cNvPr id="3" name="图表 2"/>
        <xdr:cNvGraphicFramePr/>
      </xdr:nvGraphicFramePr>
      <xdr:xfrm>
        <a:off x="33655" y="28575"/>
        <a:ext cx="151587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51435</xdr:colOff>
      <xdr:row>0</xdr:row>
      <xdr:rowOff>12700</xdr:rowOff>
    </xdr:from>
    <xdr:to>
      <xdr:col>11</xdr:col>
      <xdr:colOff>1320165</xdr:colOff>
      <xdr:row>1</xdr:row>
      <xdr:rowOff>3124835</xdr:rowOff>
    </xdr:to>
    <xdr:graphicFrame>
      <xdr:nvGraphicFramePr>
        <xdr:cNvPr id="3" name="图表 2"/>
        <xdr:cNvGraphicFramePr/>
      </xdr:nvGraphicFramePr>
      <xdr:xfrm>
        <a:off x="51435" y="12700"/>
        <a:ext cx="15099665" cy="6274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291465</xdr:colOff>
      <xdr:row>102</xdr:row>
      <xdr:rowOff>158750</xdr:rowOff>
    </xdr:from>
    <xdr:to>
      <xdr:col>18</xdr:col>
      <xdr:colOff>91440</xdr:colOff>
      <xdr:row>118</xdr:row>
      <xdr:rowOff>158750</xdr:rowOff>
    </xdr:to>
    <xdr:graphicFrame>
      <xdr:nvGraphicFramePr>
        <xdr:cNvPr id="2" name="图表 1"/>
        <xdr:cNvGraphicFramePr/>
      </xdr:nvGraphicFramePr>
      <xdr:xfrm>
        <a:off x="12312650" y="22771100"/>
        <a:ext cx="6257925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9525</xdr:colOff>
      <xdr:row>0</xdr:row>
      <xdr:rowOff>39370</xdr:rowOff>
    </xdr:from>
    <xdr:to>
      <xdr:col>11</xdr:col>
      <xdr:colOff>1024255</xdr:colOff>
      <xdr:row>2</xdr:row>
      <xdr:rowOff>13335</xdr:rowOff>
    </xdr:to>
    <xdr:graphicFrame>
      <xdr:nvGraphicFramePr>
        <xdr:cNvPr id="4" name="图表 3"/>
        <xdr:cNvGraphicFramePr/>
      </xdr:nvGraphicFramePr>
      <xdr:xfrm>
        <a:off x="9525" y="39370"/>
        <a:ext cx="11816715" cy="50793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42545</xdr:colOff>
      <xdr:row>0</xdr:row>
      <xdr:rowOff>20955</xdr:rowOff>
    </xdr:from>
    <xdr:to>
      <xdr:col>12</xdr:col>
      <xdr:colOff>29210</xdr:colOff>
      <xdr:row>1</xdr:row>
      <xdr:rowOff>2495550</xdr:rowOff>
    </xdr:to>
    <xdr:graphicFrame>
      <xdr:nvGraphicFramePr>
        <xdr:cNvPr id="2" name="图表 1"/>
        <xdr:cNvGraphicFramePr/>
      </xdr:nvGraphicFramePr>
      <xdr:xfrm>
        <a:off x="42545" y="20955"/>
        <a:ext cx="12074525" cy="49764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14605</xdr:colOff>
      <xdr:row>0</xdr:row>
      <xdr:rowOff>9525</xdr:rowOff>
    </xdr:from>
    <xdr:to>
      <xdr:col>11</xdr:col>
      <xdr:colOff>1036955</xdr:colOff>
      <xdr:row>2</xdr:row>
      <xdr:rowOff>10795</xdr:rowOff>
    </xdr:to>
    <xdr:graphicFrame>
      <xdr:nvGraphicFramePr>
        <xdr:cNvPr id="2" name="图表 1"/>
        <xdr:cNvGraphicFramePr/>
      </xdr:nvGraphicFramePr>
      <xdr:xfrm>
        <a:off x="14605" y="9525"/>
        <a:ext cx="12576810" cy="45732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11</xdr:col>
      <xdr:colOff>1042035</xdr:colOff>
      <xdr:row>1</xdr:row>
      <xdr:rowOff>2637155</xdr:rowOff>
    </xdr:to>
    <xdr:graphicFrame>
      <xdr:nvGraphicFramePr>
        <xdr:cNvPr id="2" name="图表 1"/>
        <xdr:cNvGraphicFramePr/>
      </xdr:nvGraphicFramePr>
      <xdr:xfrm>
        <a:off x="12065" y="9525"/>
        <a:ext cx="12307570" cy="52692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7974</xdr:colOff>
      <xdr:row>16</xdr:row>
      <xdr:rowOff>12055</xdr:rowOff>
    </xdr:from>
    <xdr:to>
      <xdr:col>15</xdr:col>
      <xdr:colOff>398056</xdr:colOff>
      <xdr:row>25</xdr:row>
      <xdr:rowOff>50229</xdr:rowOff>
    </xdr:to>
    <xdr:pic>
      <xdr:nvPicPr>
        <xdr:cNvPr id="2" name="图片 1" descr="Iquitos-2012-plaza"/>
        <xdr:cNvPicPr/>
      </xdr:nvPicPr>
      <xdr:blipFill>
        <a:blip r:embed="rId2"/>
        <a:srcRect/>
        <a:stretch>
          <a:fillRect/>
        </a:stretch>
      </xdr:blipFill>
      <xdr:spPr>
        <a:xfrm>
          <a:off x="15095855" y="8545830"/>
          <a:ext cx="2552065" cy="158178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1264285</xdr:colOff>
      <xdr:row>1</xdr:row>
      <xdr:rowOff>2860040</xdr:rowOff>
    </xdr:to>
    <xdr:graphicFrame>
      <xdr:nvGraphicFramePr>
        <xdr:cNvPr id="3" name="图表 2"/>
        <xdr:cNvGraphicFramePr/>
      </xdr:nvGraphicFramePr>
      <xdr:xfrm>
        <a:off x="9525" y="9525"/>
        <a:ext cx="14704695" cy="5746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64135</xdr:colOff>
      <xdr:row>0</xdr:row>
      <xdr:rowOff>9525</xdr:rowOff>
    </xdr:from>
    <xdr:to>
      <xdr:col>12</xdr:col>
      <xdr:colOff>34925</xdr:colOff>
      <xdr:row>1</xdr:row>
      <xdr:rowOff>2689860</xdr:rowOff>
    </xdr:to>
    <xdr:graphicFrame>
      <xdr:nvGraphicFramePr>
        <xdr:cNvPr id="2" name="图表 1"/>
        <xdr:cNvGraphicFramePr/>
      </xdr:nvGraphicFramePr>
      <xdr:xfrm>
        <a:off x="64135" y="9525"/>
        <a:ext cx="15487650" cy="53854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0</xdr:colOff>
      <xdr:row>1</xdr:row>
      <xdr:rowOff>3303905</xdr:rowOff>
    </xdr:to>
    <xdr:graphicFrame>
      <xdr:nvGraphicFramePr>
        <xdr:cNvPr id="2" name="图表 1"/>
        <xdr:cNvGraphicFramePr/>
      </xdr:nvGraphicFramePr>
      <xdr:xfrm>
        <a:off x="9525" y="9525"/>
        <a:ext cx="15507335" cy="6609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1</xdr:row>
      <xdr:rowOff>2210435</xdr:rowOff>
    </xdr:to>
    <xdr:graphicFrame>
      <xdr:nvGraphicFramePr>
        <xdr:cNvPr id="2" name="图表 1"/>
        <xdr:cNvGraphicFramePr/>
      </xdr:nvGraphicFramePr>
      <xdr:xfrm>
        <a:off x="18415" y="9525"/>
        <a:ext cx="15467965" cy="4410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48260</xdr:colOff>
      <xdr:row>0</xdr:row>
      <xdr:rowOff>13970</xdr:rowOff>
    </xdr:from>
    <xdr:to>
      <xdr:col>12</xdr:col>
      <xdr:colOff>0</xdr:colOff>
      <xdr:row>2</xdr:row>
      <xdr:rowOff>12700</xdr:rowOff>
    </xdr:to>
    <xdr:graphicFrame>
      <xdr:nvGraphicFramePr>
        <xdr:cNvPr id="3" name="图表 2"/>
        <xdr:cNvGraphicFramePr/>
      </xdr:nvGraphicFramePr>
      <xdr:xfrm>
        <a:off x="48260" y="13970"/>
        <a:ext cx="15468600" cy="5840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38735</xdr:rowOff>
    </xdr:from>
    <xdr:to>
      <xdr:col>11</xdr:col>
      <xdr:colOff>1584325</xdr:colOff>
      <xdr:row>1</xdr:row>
      <xdr:rowOff>2886075</xdr:rowOff>
    </xdr:to>
    <xdr:graphicFrame>
      <xdr:nvGraphicFramePr>
        <xdr:cNvPr id="2" name="图表 1"/>
        <xdr:cNvGraphicFramePr/>
      </xdr:nvGraphicFramePr>
      <xdr:xfrm>
        <a:off x="9525" y="38735"/>
        <a:ext cx="16110585" cy="5768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33020</xdr:rowOff>
    </xdr:from>
    <xdr:to>
      <xdr:col>11</xdr:col>
      <xdr:colOff>1611630</xdr:colOff>
      <xdr:row>1</xdr:row>
      <xdr:rowOff>2955290</xdr:rowOff>
    </xdr:to>
    <xdr:graphicFrame>
      <xdr:nvGraphicFramePr>
        <xdr:cNvPr id="2" name="图表 1"/>
        <xdr:cNvGraphicFramePr/>
      </xdr:nvGraphicFramePr>
      <xdr:xfrm>
        <a:off x="60960" y="33020"/>
        <a:ext cx="16315055" cy="58940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29845</xdr:colOff>
      <xdr:row>0</xdr:row>
      <xdr:rowOff>9525</xdr:rowOff>
    </xdr:from>
    <xdr:to>
      <xdr:col>12</xdr:col>
      <xdr:colOff>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9845" y="9525"/>
        <a:ext cx="15487015" cy="6569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67945</xdr:rowOff>
    </xdr:from>
    <xdr:to>
      <xdr:col>12</xdr:col>
      <xdr:colOff>14605</xdr:colOff>
      <xdr:row>1</xdr:row>
      <xdr:rowOff>3048000</xdr:rowOff>
    </xdr:to>
    <xdr:graphicFrame>
      <xdr:nvGraphicFramePr>
        <xdr:cNvPr id="2" name="图表 1"/>
        <xdr:cNvGraphicFramePr/>
      </xdr:nvGraphicFramePr>
      <xdr:xfrm>
        <a:off x="9525" y="67945"/>
        <a:ext cx="15521940" cy="6040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25400</xdr:colOff>
      <xdr:row>0</xdr:row>
      <xdr:rowOff>9525</xdr:rowOff>
    </xdr:from>
    <xdr:to>
      <xdr:col>11</xdr:col>
      <xdr:colOff>1596390</xdr:colOff>
      <xdr:row>1</xdr:row>
      <xdr:rowOff>3275965</xdr:rowOff>
    </xdr:to>
    <xdr:graphicFrame>
      <xdr:nvGraphicFramePr>
        <xdr:cNvPr id="2" name="图表 1"/>
        <xdr:cNvGraphicFramePr/>
      </xdr:nvGraphicFramePr>
      <xdr:xfrm>
        <a:off x="25400" y="9525"/>
        <a:ext cx="15449550" cy="5832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22225</xdr:rowOff>
    </xdr:from>
    <xdr:to>
      <xdr:col>11</xdr:col>
      <xdr:colOff>1379220</xdr:colOff>
      <xdr:row>2</xdr:row>
      <xdr:rowOff>12065</xdr:rowOff>
    </xdr:to>
    <xdr:graphicFrame>
      <xdr:nvGraphicFramePr>
        <xdr:cNvPr id="2" name="图表 1"/>
        <xdr:cNvGraphicFramePr/>
      </xdr:nvGraphicFramePr>
      <xdr:xfrm>
        <a:off x="18415" y="22225"/>
        <a:ext cx="15858490" cy="5933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1355725</xdr:colOff>
      <xdr:row>1</xdr:row>
      <xdr:rowOff>2995930</xdr:rowOff>
    </xdr:to>
    <xdr:graphicFrame>
      <xdr:nvGraphicFramePr>
        <xdr:cNvPr id="2" name="图表 1"/>
        <xdr:cNvGraphicFramePr/>
      </xdr:nvGraphicFramePr>
      <xdr:xfrm>
        <a:off x="9525" y="9525"/>
        <a:ext cx="15177135" cy="60090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45720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635"/>
        <a:ext cx="15553055" cy="59366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38735</xdr:colOff>
      <xdr:row>0</xdr:row>
      <xdr:rowOff>15875</xdr:rowOff>
    </xdr:from>
    <xdr:to>
      <xdr:col>11</xdr:col>
      <xdr:colOff>1626870</xdr:colOff>
      <xdr:row>1</xdr:row>
      <xdr:rowOff>3138170</xdr:rowOff>
    </xdr:to>
    <xdr:graphicFrame>
      <xdr:nvGraphicFramePr>
        <xdr:cNvPr id="2" name="图表 1"/>
        <xdr:cNvGraphicFramePr/>
      </xdr:nvGraphicFramePr>
      <xdr:xfrm>
        <a:off x="38735" y="15875"/>
        <a:ext cx="15466695" cy="62972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670515</xdr:colOff>
      <xdr:row>0</xdr:row>
      <xdr:rowOff>10765</xdr:rowOff>
    </xdr:from>
    <xdr:to>
      <xdr:col>21</xdr:col>
      <xdr:colOff>902659</xdr:colOff>
      <xdr:row>1</xdr:row>
      <xdr:rowOff>2734369</xdr:rowOff>
    </xdr:to>
    <xdr:pic>
      <xdr:nvPicPr>
        <xdr:cNvPr id="2" name="图片 1" descr="deneysville-anchorcreek"/>
        <xdr:cNvPicPr/>
      </xdr:nvPicPr>
      <xdr:blipFill>
        <a:blip r:embed="rId2"/>
        <a:srcRect/>
        <a:stretch>
          <a:fillRect/>
        </a:stretch>
      </xdr:blipFill>
      <xdr:spPr>
        <a:xfrm>
          <a:off x="16101060" y="10160"/>
          <a:ext cx="11205210" cy="548005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26035</xdr:rowOff>
    </xdr:from>
    <xdr:to>
      <xdr:col>12</xdr:col>
      <xdr:colOff>21590</xdr:colOff>
      <xdr:row>1</xdr:row>
      <xdr:rowOff>2736215</xdr:rowOff>
    </xdr:to>
    <xdr:graphicFrame>
      <xdr:nvGraphicFramePr>
        <xdr:cNvPr id="3" name="图表 2"/>
        <xdr:cNvGraphicFramePr/>
      </xdr:nvGraphicFramePr>
      <xdr:xfrm>
        <a:off x="26035" y="26035"/>
        <a:ext cx="15426690" cy="5466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1329055</xdr:colOff>
      <xdr:row>2</xdr:row>
      <xdr:rowOff>40005</xdr:rowOff>
    </xdr:to>
    <xdr:graphicFrame>
      <xdr:nvGraphicFramePr>
        <xdr:cNvPr id="2" name="图表 1"/>
        <xdr:cNvGraphicFramePr/>
      </xdr:nvGraphicFramePr>
      <xdr:xfrm>
        <a:off x="27940" y="9525"/>
        <a:ext cx="15132050" cy="64820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22225</xdr:rowOff>
    </xdr:from>
    <xdr:to>
      <xdr:col>12</xdr:col>
      <xdr:colOff>17145</xdr:colOff>
      <xdr:row>2</xdr:row>
      <xdr:rowOff>22225</xdr:rowOff>
    </xdr:to>
    <xdr:graphicFrame>
      <xdr:nvGraphicFramePr>
        <xdr:cNvPr id="2" name="图表 1"/>
        <xdr:cNvGraphicFramePr/>
      </xdr:nvGraphicFramePr>
      <xdr:xfrm>
        <a:off x="27940" y="22225"/>
        <a:ext cx="15420340" cy="6096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42545</xdr:rowOff>
    </xdr:from>
    <xdr:to>
      <xdr:col>11</xdr:col>
      <xdr:colOff>1583690</xdr:colOff>
      <xdr:row>1</xdr:row>
      <xdr:rowOff>3327400</xdr:rowOff>
    </xdr:to>
    <xdr:graphicFrame>
      <xdr:nvGraphicFramePr>
        <xdr:cNvPr id="2" name="图表 1"/>
        <xdr:cNvGraphicFramePr/>
      </xdr:nvGraphicFramePr>
      <xdr:xfrm>
        <a:off x="22860" y="42545"/>
        <a:ext cx="15439390" cy="66376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27940</xdr:colOff>
      <xdr:row>0</xdr:row>
      <xdr:rowOff>9525</xdr:rowOff>
    </xdr:from>
    <xdr:to>
      <xdr:col>11</xdr:col>
      <xdr:colOff>1373505</xdr:colOff>
      <xdr:row>1</xdr:row>
      <xdr:rowOff>2316480</xdr:rowOff>
    </xdr:to>
    <xdr:graphicFrame>
      <xdr:nvGraphicFramePr>
        <xdr:cNvPr id="2" name="图表 1"/>
        <xdr:cNvGraphicFramePr/>
      </xdr:nvGraphicFramePr>
      <xdr:xfrm>
        <a:off x="27940" y="9525"/>
        <a:ext cx="15633700" cy="46310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54610</xdr:rowOff>
    </xdr:from>
    <xdr:to>
      <xdr:col>11</xdr:col>
      <xdr:colOff>1354455</xdr:colOff>
      <xdr:row>1</xdr:row>
      <xdr:rowOff>2872740</xdr:rowOff>
    </xdr:to>
    <xdr:graphicFrame>
      <xdr:nvGraphicFramePr>
        <xdr:cNvPr id="2" name="图表 1"/>
        <xdr:cNvGraphicFramePr/>
      </xdr:nvGraphicFramePr>
      <xdr:xfrm>
        <a:off x="13335" y="54610"/>
        <a:ext cx="15172055" cy="57137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73025</xdr:rowOff>
    </xdr:from>
    <xdr:to>
      <xdr:col>11</xdr:col>
      <xdr:colOff>1625600</xdr:colOff>
      <xdr:row>1</xdr:row>
      <xdr:rowOff>3014345</xdr:rowOff>
    </xdr:to>
    <xdr:graphicFrame>
      <xdr:nvGraphicFramePr>
        <xdr:cNvPr id="2" name="图表 1"/>
        <xdr:cNvGraphicFramePr/>
      </xdr:nvGraphicFramePr>
      <xdr:xfrm>
        <a:off x="18415" y="73025"/>
        <a:ext cx="15914370" cy="60147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0</xdr:row>
      <xdr:rowOff>9525</xdr:rowOff>
    </xdr:from>
    <xdr:to>
      <xdr:col>11</xdr:col>
      <xdr:colOff>1609725</xdr:colOff>
      <xdr:row>1</xdr:row>
      <xdr:rowOff>2618740</xdr:rowOff>
    </xdr:to>
    <xdr:graphicFrame>
      <xdr:nvGraphicFramePr>
        <xdr:cNvPr id="2" name="图表 1"/>
        <xdr:cNvGraphicFramePr/>
      </xdr:nvGraphicFramePr>
      <xdr:xfrm>
        <a:off x="28575" y="9525"/>
        <a:ext cx="15888335" cy="52635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12</xdr:col>
      <xdr:colOff>1063625</xdr:colOff>
      <xdr:row>0</xdr:row>
      <xdr:rowOff>9525</xdr:rowOff>
    </xdr:from>
    <xdr:to>
      <xdr:col>17</xdr:col>
      <xdr:colOff>506730</xdr:colOff>
      <xdr:row>1</xdr:row>
      <xdr:rowOff>3096895</xdr:rowOff>
    </xdr:to>
    <xdr:pic>
      <xdr:nvPicPr>
        <xdr:cNvPr id="2" name="图片 1" descr="413px-Escudo_de_Fuerteventura.svg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6580485" y="9525"/>
          <a:ext cx="4500880" cy="6198870"/>
        </a:xfrm>
        <a:prstGeom prst="rect">
          <a:avLst/>
        </a:prstGeom>
      </xdr:spPr>
    </xdr:pic>
    <xdr:clientData/>
  </xdr:twoCellAnchor>
  <xdr:twoCellAnchor>
    <xdr:from>
      <xdr:col>0</xdr:col>
      <xdr:colOff>9525</xdr:colOff>
      <xdr:row>0</xdr:row>
      <xdr:rowOff>9525</xdr:rowOff>
    </xdr:from>
    <xdr:to>
      <xdr:col>11</xdr:col>
      <xdr:colOff>1586230</xdr:colOff>
      <xdr:row>1</xdr:row>
      <xdr:rowOff>3097530</xdr:rowOff>
    </xdr:to>
    <xdr:graphicFrame>
      <xdr:nvGraphicFramePr>
        <xdr:cNvPr id="3" name="图表 2"/>
        <xdr:cNvGraphicFramePr/>
      </xdr:nvGraphicFramePr>
      <xdr:xfrm>
        <a:off x="9525" y="9525"/>
        <a:ext cx="15455265" cy="6199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69850</xdr:colOff>
      <xdr:row>0</xdr:row>
      <xdr:rowOff>9525</xdr:rowOff>
    </xdr:from>
    <xdr:to>
      <xdr:col>11</xdr:col>
      <xdr:colOff>1631315</xdr:colOff>
      <xdr:row>1</xdr:row>
      <xdr:rowOff>2822575</xdr:rowOff>
    </xdr:to>
    <xdr:graphicFrame>
      <xdr:nvGraphicFramePr>
        <xdr:cNvPr id="2" name="图表 1"/>
        <xdr:cNvGraphicFramePr/>
      </xdr:nvGraphicFramePr>
      <xdr:xfrm>
        <a:off x="69850" y="9525"/>
        <a:ext cx="15440025" cy="56832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17780</xdr:rowOff>
    </xdr:from>
    <xdr:to>
      <xdr:col>11</xdr:col>
      <xdr:colOff>1372235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26035" y="17780"/>
        <a:ext cx="15624810" cy="54178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26035</xdr:colOff>
      <xdr:row>0</xdr:row>
      <xdr:rowOff>26035</xdr:rowOff>
    </xdr:from>
    <xdr:to>
      <xdr:col>11</xdr:col>
      <xdr:colOff>1374775</xdr:colOff>
      <xdr:row>1</xdr:row>
      <xdr:rowOff>2842260</xdr:rowOff>
    </xdr:to>
    <xdr:graphicFrame>
      <xdr:nvGraphicFramePr>
        <xdr:cNvPr id="2" name="图表 1"/>
        <xdr:cNvGraphicFramePr/>
      </xdr:nvGraphicFramePr>
      <xdr:xfrm>
        <a:off x="26035" y="26035"/>
        <a:ext cx="15368270" cy="56864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21</xdr:col>
      <xdr:colOff>1176466</xdr:colOff>
      <xdr:row>1</xdr:row>
      <xdr:rowOff>3162796</xdr:rowOff>
    </xdr:to>
    <xdr:pic>
      <xdr:nvPicPr>
        <xdr:cNvPr id="2" name="图片 1" descr="A_glimpse_of_Great_Salt_Lake,_Utah_(1891)_(14785408093)"/>
        <xdr:cNvPicPr/>
      </xdr:nvPicPr>
      <xdr:blipFill>
        <a:blip r:embed="rId2"/>
        <a:srcRect/>
        <a:stretch>
          <a:fillRect/>
        </a:stretch>
      </xdr:blipFill>
      <xdr:spPr>
        <a:xfrm>
          <a:off x="17899380" y="0"/>
          <a:ext cx="9038590" cy="63500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26035</xdr:colOff>
      <xdr:row>0</xdr:row>
      <xdr:rowOff>9525</xdr:rowOff>
    </xdr:from>
    <xdr:to>
      <xdr:col>12</xdr:col>
      <xdr:colOff>10160</xdr:colOff>
      <xdr:row>1</xdr:row>
      <xdr:rowOff>3162300</xdr:rowOff>
    </xdr:to>
    <xdr:graphicFrame>
      <xdr:nvGraphicFramePr>
        <xdr:cNvPr id="3" name="图表 2"/>
        <xdr:cNvGraphicFramePr/>
      </xdr:nvGraphicFramePr>
      <xdr:xfrm>
        <a:off x="26035" y="9525"/>
        <a:ext cx="15893415" cy="6340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5362</xdr:colOff>
      <xdr:row>0</xdr:row>
      <xdr:rowOff>0</xdr:rowOff>
    </xdr:from>
    <xdr:to>
      <xdr:col>28</xdr:col>
      <xdr:colOff>302751</xdr:colOff>
      <xdr:row>1</xdr:row>
      <xdr:rowOff>3150393</xdr:rowOff>
    </xdr:to>
    <xdr:pic>
      <xdr:nvPicPr>
        <xdr:cNvPr id="2" name="图片 1" descr="stansstrongs"/>
        <xdr:cNvPicPr/>
      </xdr:nvPicPr>
      <xdr:blipFill>
        <a:blip r:embed="rId2"/>
        <a:srcRect/>
        <a:stretch>
          <a:fillRect/>
        </a:stretch>
      </xdr:blipFill>
      <xdr:spPr>
        <a:xfrm>
          <a:off x="17345025" y="0"/>
          <a:ext cx="17099280" cy="635063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9525</xdr:colOff>
      <xdr:row>0</xdr:row>
      <xdr:rowOff>25400</xdr:rowOff>
    </xdr:from>
    <xdr:to>
      <xdr:col>11</xdr:col>
      <xdr:colOff>1356995</xdr:colOff>
      <xdr:row>1</xdr:row>
      <xdr:rowOff>3149600</xdr:rowOff>
    </xdr:to>
    <xdr:graphicFrame>
      <xdr:nvGraphicFramePr>
        <xdr:cNvPr id="3" name="图表 2"/>
        <xdr:cNvGraphicFramePr/>
      </xdr:nvGraphicFramePr>
      <xdr:xfrm>
        <a:off x="9525" y="25400"/>
        <a:ext cx="15311755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1158413</xdr:colOff>
      <xdr:row>1</xdr:row>
      <xdr:rowOff>2431950</xdr:rowOff>
    </xdr:to>
    <xdr:pic>
      <xdr:nvPicPr>
        <xdr:cNvPr id="2" name="图片 3" descr="Kugluktuk_Airport_terminal"/>
        <xdr:cNvPicPr/>
      </xdr:nvPicPr>
      <xdr:blipFill>
        <a:blip r:embed="rId2"/>
        <a:srcRect/>
        <a:stretch>
          <a:fillRect/>
        </a:stretch>
      </xdr:blipFill>
      <xdr:spPr>
        <a:xfrm>
          <a:off x="16624935" y="0"/>
          <a:ext cx="6511925" cy="4882515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18</xdr:col>
      <xdr:colOff>0</xdr:colOff>
      <xdr:row>12</xdr:row>
      <xdr:rowOff>0</xdr:rowOff>
    </xdr:from>
    <xdr:to>
      <xdr:col>18</xdr:col>
      <xdr:colOff>162478</xdr:colOff>
      <xdr:row>13</xdr:row>
      <xdr:rowOff>0</xdr:rowOff>
    </xdr:to>
    <xdr:pic>
      <xdr:nvPicPr>
        <xdr:cNvPr id="3" name="图片 5" descr="Kugluktuk_Airport_terminal"/>
        <xdr:cNvPicPr/>
      </xdr:nvPicPr>
      <xdr:blipFill>
        <a:blip r:embed="rId3"/>
        <a:srcRect/>
        <a:stretch>
          <a:fillRect/>
        </a:stretch>
      </xdr:blipFill>
      <xdr:spPr>
        <a:xfrm>
          <a:off x="20426045" y="6845300"/>
          <a:ext cx="161925" cy="1524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16510</xdr:colOff>
      <xdr:row>0</xdr:row>
      <xdr:rowOff>22860</xdr:rowOff>
    </xdr:from>
    <xdr:to>
      <xdr:col>11</xdr:col>
      <xdr:colOff>1353820</xdr:colOff>
      <xdr:row>1</xdr:row>
      <xdr:rowOff>2381250</xdr:rowOff>
    </xdr:to>
    <xdr:graphicFrame>
      <xdr:nvGraphicFramePr>
        <xdr:cNvPr id="4" name="图表 3"/>
        <xdr:cNvGraphicFramePr/>
      </xdr:nvGraphicFramePr>
      <xdr:xfrm>
        <a:off x="16510" y="22860"/>
        <a:ext cx="15530195" cy="4809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19</xdr:col>
      <xdr:colOff>2955057</xdr:colOff>
      <xdr:row>1</xdr:row>
      <xdr:rowOff>2208659</xdr:rowOff>
    </xdr:to>
    <xdr:pic>
      <xdr:nvPicPr>
        <xdr:cNvPr id="2" name="图片 3" descr="Moosonee_Airport"/>
        <xdr:cNvPicPr/>
      </xdr:nvPicPr>
      <xdr:blipFill>
        <a:blip r:embed="rId2"/>
        <a:srcRect/>
        <a:stretch>
          <a:fillRect/>
        </a:stretch>
      </xdr:blipFill>
      <xdr:spPr>
        <a:xfrm>
          <a:off x="16520160" y="0"/>
          <a:ext cx="8308340" cy="488823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19</xdr:col>
      <xdr:colOff>0</xdr:colOff>
      <xdr:row>13</xdr:row>
      <xdr:rowOff>0</xdr:rowOff>
    </xdr:from>
    <xdr:to>
      <xdr:col>19</xdr:col>
      <xdr:colOff>160918</xdr:colOff>
      <xdr:row>13</xdr:row>
      <xdr:rowOff>152102</xdr:rowOff>
    </xdr:to>
    <xdr:pic>
      <xdr:nvPicPr>
        <xdr:cNvPr id="3" name="图片 4" descr="Moosonee_Airport"/>
        <xdr:cNvPicPr/>
      </xdr:nvPicPr>
      <xdr:blipFill>
        <a:blip r:embed="rId3"/>
        <a:srcRect/>
        <a:stretch>
          <a:fillRect/>
        </a:stretch>
      </xdr:blipFill>
      <xdr:spPr>
        <a:xfrm>
          <a:off x="21873845" y="7620000"/>
          <a:ext cx="160655" cy="151765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29210</xdr:colOff>
      <xdr:row>0</xdr:row>
      <xdr:rowOff>40640</xdr:rowOff>
    </xdr:from>
    <xdr:to>
      <xdr:col>11</xdr:col>
      <xdr:colOff>1365250</xdr:colOff>
      <xdr:row>1</xdr:row>
      <xdr:rowOff>2669540</xdr:rowOff>
    </xdr:to>
    <xdr:graphicFrame>
      <xdr:nvGraphicFramePr>
        <xdr:cNvPr id="4" name="图表 3"/>
        <xdr:cNvGraphicFramePr/>
      </xdr:nvGraphicFramePr>
      <xdr:xfrm>
        <a:off x="29210" y="40640"/>
        <a:ext cx="15424150" cy="5308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41910</xdr:colOff>
      <xdr:row>1</xdr:row>
      <xdr:rowOff>2749550</xdr:rowOff>
    </xdr:to>
    <xdr:graphicFrame>
      <xdr:nvGraphicFramePr>
        <xdr:cNvPr id="2" name="图表 1"/>
        <xdr:cNvGraphicFramePr/>
      </xdr:nvGraphicFramePr>
      <xdr:xfrm>
        <a:off x="9525" y="9525"/>
        <a:ext cx="15425420" cy="55340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12065</xdr:colOff>
      <xdr:row>0</xdr:row>
      <xdr:rowOff>9525</xdr:rowOff>
    </xdr:from>
    <xdr:to>
      <xdr:col>12</xdr:col>
      <xdr:colOff>26670</xdr:colOff>
      <xdr:row>1</xdr:row>
      <xdr:rowOff>2865120</xdr:rowOff>
    </xdr:to>
    <xdr:graphicFrame>
      <xdr:nvGraphicFramePr>
        <xdr:cNvPr id="2" name="图表 1"/>
        <xdr:cNvGraphicFramePr/>
      </xdr:nvGraphicFramePr>
      <xdr:xfrm>
        <a:off x="12065" y="9525"/>
        <a:ext cx="15169515" cy="57511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33020</xdr:colOff>
      <xdr:row>0</xdr:row>
      <xdr:rowOff>9525</xdr:rowOff>
    </xdr:from>
    <xdr:to>
      <xdr:col>11</xdr:col>
      <xdr:colOff>1361440</xdr:colOff>
      <xdr:row>1</xdr:row>
      <xdr:rowOff>3086100</xdr:rowOff>
    </xdr:to>
    <xdr:graphicFrame>
      <xdr:nvGraphicFramePr>
        <xdr:cNvPr id="2" name="图表 1"/>
        <xdr:cNvGraphicFramePr/>
      </xdr:nvGraphicFramePr>
      <xdr:xfrm>
        <a:off x="33020" y="9525"/>
        <a:ext cx="15159355" cy="62134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0</xdr:colOff>
      <xdr:row>0</xdr:row>
      <xdr:rowOff>0</xdr:rowOff>
    </xdr:from>
    <xdr:to>
      <xdr:col>20</xdr:col>
      <xdr:colOff>1180435</xdr:colOff>
      <xdr:row>1</xdr:row>
      <xdr:rowOff>3605361</xdr:rowOff>
    </xdr:to>
    <xdr:pic>
      <xdr:nvPicPr>
        <xdr:cNvPr id="2" name="图片 3" descr=" "/>
        <xdr:cNvPicPr/>
      </xdr:nvPicPr>
      <xdr:blipFill>
        <a:blip r:embed="rId2"/>
        <a:srcRect/>
        <a:stretch>
          <a:fillRect/>
        </a:stretch>
      </xdr:blipFill>
      <xdr:spPr>
        <a:xfrm>
          <a:off x="15907385" y="0"/>
          <a:ext cx="7225030" cy="6096000"/>
        </a:xfrm>
        <a:prstGeom prst="rect">
          <a:avLst/>
        </a:prstGeom>
        <a:noFill/>
        <a:ln w="9525" cap="flat" cmpd="sng">
          <a:noFill/>
          <a:prstDash val="solid"/>
          <a:miter/>
        </a:ln>
        <a:effectLst/>
      </xdr:spPr>
    </xdr:pic>
    <xdr:clientData/>
  </xdr:twoCellAnchor>
  <xdr:twoCellAnchor>
    <xdr:from>
      <xdr:col>0</xdr:col>
      <xdr:colOff>27305</xdr:colOff>
      <xdr:row>0</xdr:row>
      <xdr:rowOff>60960</xdr:rowOff>
    </xdr:from>
    <xdr:to>
      <xdr:col>11</xdr:col>
      <xdr:colOff>1304290</xdr:colOff>
      <xdr:row>1</xdr:row>
      <xdr:rowOff>3596640</xdr:rowOff>
    </xdr:to>
    <xdr:graphicFrame>
      <xdr:nvGraphicFramePr>
        <xdr:cNvPr id="3" name="图表 2"/>
        <xdr:cNvGraphicFramePr/>
      </xdr:nvGraphicFramePr>
      <xdr:xfrm>
        <a:off x="27305" y="60960"/>
        <a:ext cx="15107920" cy="60350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10795</xdr:colOff>
      <xdr:row>0</xdr:row>
      <xdr:rowOff>11430</xdr:rowOff>
    </xdr:from>
    <xdr:to>
      <xdr:col>11</xdr:col>
      <xdr:colOff>1359535</xdr:colOff>
      <xdr:row>1</xdr:row>
      <xdr:rowOff>3402965</xdr:rowOff>
    </xdr:to>
    <xdr:graphicFrame>
      <xdr:nvGraphicFramePr>
        <xdr:cNvPr id="2" name="图表 1"/>
        <xdr:cNvGraphicFramePr/>
      </xdr:nvGraphicFramePr>
      <xdr:xfrm>
        <a:off x="10795" y="11430"/>
        <a:ext cx="15179675" cy="62623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13</xdr:col>
      <xdr:colOff>9192</xdr:colOff>
      <xdr:row>0</xdr:row>
      <xdr:rowOff>0</xdr:rowOff>
    </xdr:from>
    <xdr:to>
      <xdr:col>22</xdr:col>
      <xdr:colOff>307236</xdr:colOff>
      <xdr:row>1</xdr:row>
      <xdr:rowOff>3415605</xdr:rowOff>
    </xdr:to>
    <xdr:pic>
      <xdr:nvPicPr>
        <xdr:cNvPr id="3" name="图片 4" descr="Koduchi-jima070728"/>
        <xdr:cNvPicPr/>
      </xdr:nvPicPr>
      <xdr:blipFill>
        <a:blip r:embed="rId2"/>
        <a:srcRect/>
        <a:stretch>
          <a:fillRect/>
        </a:stretch>
      </xdr:blipFill>
      <xdr:spPr>
        <a:xfrm>
          <a:off x="16078200" y="0"/>
          <a:ext cx="9124315" cy="6502400"/>
        </a:xfrm>
        <a:prstGeom prst="rect">
          <a:avLst/>
        </a:prstGeom>
        <a:noFill/>
        <a:ln>
          <a:noFill/>
        </a:ln>
        <a:effectLst/>
      </xdr:spPr>
    </xdr:pic>
    <xdr:clientData/>
  </xdr:twoCellAnchor>
  <xdr:twoCellAnchor>
    <xdr:from>
      <xdr:col>0</xdr:col>
      <xdr:colOff>55245</xdr:colOff>
      <xdr:row>0</xdr:row>
      <xdr:rowOff>9525</xdr:rowOff>
    </xdr:from>
    <xdr:to>
      <xdr:col>11</xdr:col>
      <xdr:colOff>1329690</xdr:colOff>
      <xdr:row>1</xdr:row>
      <xdr:rowOff>3388360</xdr:rowOff>
    </xdr:to>
    <xdr:graphicFrame>
      <xdr:nvGraphicFramePr>
        <xdr:cNvPr id="2" name="图表 1"/>
        <xdr:cNvGraphicFramePr/>
      </xdr:nvGraphicFramePr>
      <xdr:xfrm>
        <a:off x="55245" y="9525"/>
        <a:ext cx="15267305" cy="6492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1325880</xdr:colOff>
      <xdr:row>2</xdr:row>
      <xdr:rowOff>19050</xdr:rowOff>
    </xdr:to>
    <xdr:graphicFrame>
      <xdr:nvGraphicFramePr>
        <xdr:cNvPr id="2" name="图表 1"/>
        <xdr:cNvGraphicFramePr/>
      </xdr:nvGraphicFramePr>
      <xdr:xfrm>
        <a:off x="9525" y="9525"/>
        <a:ext cx="15147290" cy="66897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15875</xdr:colOff>
      <xdr:row>0</xdr:row>
      <xdr:rowOff>12700</xdr:rowOff>
    </xdr:from>
    <xdr:to>
      <xdr:col>11</xdr:col>
      <xdr:colOff>1368425</xdr:colOff>
      <xdr:row>1</xdr:row>
      <xdr:rowOff>3559810</xdr:rowOff>
    </xdr:to>
    <xdr:graphicFrame>
      <xdr:nvGraphicFramePr>
        <xdr:cNvPr id="2" name="图表 1"/>
        <xdr:cNvGraphicFramePr/>
      </xdr:nvGraphicFramePr>
      <xdr:xfrm>
        <a:off x="15875" y="12700"/>
        <a:ext cx="15183485" cy="58547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14605</xdr:colOff>
      <xdr:row>0</xdr:row>
      <xdr:rowOff>9525</xdr:rowOff>
    </xdr:from>
    <xdr:to>
      <xdr:col>21</xdr:col>
      <xdr:colOff>643890</xdr:colOff>
      <xdr:row>1</xdr:row>
      <xdr:rowOff>3036570</xdr:rowOff>
    </xdr:to>
    <xdr:pic>
      <xdr:nvPicPr>
        <xdr:cNvPr id="4" name="图片 3" descr="Ko_kham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21990" y="9525"/>
          <a:ext cx="8065135" cy="6087745"/>
        </a:xfrm>
        <a:prstGeom prst="rect">
          <a:avLst/>
        </a:prstGeom>
      </xdr:spPr>
    </xdr:pic>
    <xdr:clientData/>
  </xdr:twoCellAnchor>
  <xdr:twoCellAnchor>
    <xdr:from>
      <xdr:col>0</xdr:col>
      <xdr:colOff>22860</xdr:colOff>
      <xdr:row>0</xdr:row>
      <xdr:rowOff>16510</xdr:rowOff>
    </xdr:from>
    <xdr:to>
      <xdr:col>11</xdr:col>
      <xdr:colOff>1374140</xdr:colOff>
      <xdr:row>1</xdr:row>
      <xdr:rowOff>3016250</xdr:rowOff>
    </xdr:to>
    <xdr:graphicFrame>
      <xdr:nvGraphicFramePr>
        <xdr:cNvPr id="3" name="图表 2"/>
        <xdr:cNvGraphicFramePr/>
      </xdr:nvGraphicFramePr>
      <xdr:xfrm>
        <a:off x="22860" y="16510"/>
        <a:ext cx="15182215" cy="6060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 editAs="oneCell">
    <xdr:from>
      <xdr:col>13</xdr:col>
      <xdr:colOff>10795</xdr:colOff>
      <xdr:row>0</xdr:row>
      <xdr:rowOff>9525</xdr:rowOff>
    </xdr:from>
    <xdr:to>
      <xdr:col>21</xdr:col>
      <xdr:colOff>527050</xdr:colOff>
      <xdr:row>1</xdr:row>
      <xdr:rowOff>3002915</xdr:rowOff>
    </xdr:to>
    <xdr:pic>
      <xdr:nvPicPr>
        <xdr:cNvPr id="6" name="图片 5" descr="Anse_Lazio_Beach,_Seychelles_(38720921075)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5918180" y="9525"/>
          <a:ext cx="7952105" cy="6003290"/>
        </a:xfrm>
        <a:prstGeom prst="rect">
          <a:avLst/>
        </a:prstGeom>
      </xdr:spPr>
    </xdr:pic>
    <xdr:clientData/>
  </xdr:twoCellAnchor>
  <xdr:twoCellAnchor>
    <xdr:from>
      <xdr:col>0</xdr:col>
      <xdr:colOff>70485</xdr:colOff>
      <xdr:row>0</xdr:row>
      <xdr:rowOff>60960</xdr:rowOff>
    </xdr:from>
    <xdr:to>
      <xdr:col>11</xdr:col>
      <xdr:colOff>1354455</xdr:colOff>
      <xdr:row>1</xdr:row>
      <xdr:rowOff>2964815</xdr:rowOff>
    </xdr:to>
    <xdr:graphicFrame>
      <xdr:nvGraphicFramePr>
        <xdr:cNvPr id="3" name="图表 2"/>
        <xdr:cNvGraphicFramePr/>
      </xdr:nvGraphicFramePr>
      <xdr:xfrm>
        <a:off x="70485" y="60960"/>
        <a:ext cx="15114905" cy="59137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13335</xdr:rowOff>
    </xdr:from>
    <xdr:to>
      <xdr:col>11</xdr:col>
      <xdr:colOff>1374140</xdr:colOff>
      <xdr:row>1</xdr:row>
      <xdr:rowOff>3213735</xdr:rowOff>
    </xdr:to>
    <xdr:graphicFrame>
      <xdr:nvGraphicFramePr>
        <xdr:cNvPr id="2" name="图表 1"/>
        <xdr:cNvGraphicFramePr/>
      </xdr:nvGraphicFramePr>
      <xdr:xfrm>
        <a:off x="13335" y="13335"/>
        <a:ext cx="15191740" cy="6412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18415</xdr:colOff>
      <xdr:row>0</xdr:row>
      <xdr:rowOff>9525</xdr:rowOff>
    </xdr:from>
    <xdr:to>
      <xdr:col>11</xdr:col>
      <xdr:colOff>1379220</xdr:colOff>
      <xdr:row>2</xdr:row>
      <xdr:rowOff>0</xdr:rowOff>
    </xdr:to>
    <xdr:graphicFrame>
      <xdr:nvGraphicFramePr>
        <xdr:cNvPr id="2" name="图表 1"/>
        <xdr:cNvGraphicFramePr/>
      </xdr:nvGraphicFramePr>
      <xdr:xfrm>
        <a:off x="18415" y="9525"/>
        <a:ext cx="15191740" cy="623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36830</xdr:colOff>
      <xdr:row>0</xdr:row>
      <xdr:rowOff>10795</xdr:rowOff>
    </xdr:from>
    <xdr:to>
      <xdr:col>11</xdr:col>
      <xdr:colOff>1636395</xdr:colOff>
      <xdr:row>1</xdr:row>
      <xdr:rowOff>2919095</xdr:rowOff>
    </xdr:to>
    <xdr:graphicFrame>
      <xdr:nvGraphicFramePr>
        <xdr:cNvPr id="2" name="图表 1"/>
        <xdr:cNvGraphicFramePr/>
      </xdr:nvGraphicFramePr>
      <xdr:xfrm>
        <a:off x="36830" y="10795"/>
        <a:ext cx="15906750" cy="58674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19050</xdr:colOff>
      <xdr:row>0</xdr:row>
      <xdr:rowOff>38100</xdr:rowOff>
    </xdr:from>
    <xdr:to>
      <xdr:col>12</xdr:col>
      <xdr:colOff>19050</xdr:colOff>
      <xdr:row>2</xdr:row>
      <xdr:rowOff>65405</xdr:rowOff>
    </xdr:to>
    <xdr:graphicFrame>
      <xdr:nvGraphicFramePr>
        <xdr:cNvPr id="2" name="图表 1"/>
        <xdr:cNvGraphicFramePr/>
      </xdr:nvGraphicFramePr>
      <xdr:xfrm>
        <a:off x="19050" y="38100"/>
        <a:ext cx="15516860" cy="5564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41275</xdr:colOff>
      <xdr:row>0</xdr:row>
      <xdr:rowOff>635</xdr:rowOff>
    </xdr:from>
    <xdr:to>
      <xdr:col>11</xdr:col>
      <xdr:colOff>1621790</xdr:colOff>
      <xdr:row>2</xdr:row>
      <xdr:rowOff>13335</xdr:rowOff>
    </xdr:to>
    <xdr:graphicFrame>
      <xdr:nvGraphicFramePr>
        <xdr:cNvPr id="2" name="图表 1"/>
        <xdr:cNvGraphicFramePr/>
      </xdr:nvGraphicFramePr>
      <xdr:xfrm>
        <a:off x="41275" y="635"/>
        <a:ext cx="15887700" cy="64389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17145</xdr:rowOff>
    </xdr:from>
    <xdr:to>
      <xdr:col>11</xdr:col>
      <xdr:colOff>1583690</xdr:colOff>
      <xdr:row>1</xdr:row>
      <xdr:rowOff>2520950</xdr:rowOff>
    </xdr:to>
    <xdr:graphicFrame>
      <xdr:nvGraphicFramePr>
        <xdr:cNvPr id="2" name="图表 1"/>
        <xdr:cNvGraphicFramePr/>
      </xdr:nvGraphicFramePr>
      <xdr:xfrm>
        <a:off x="9525" y="17145"/>
        <a:ext cx="15881350" cy="50438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51435</xdr:rowOff>
    </xdr:from>
    <xdr:to>
      <xdr:col>11</xdr:col>
      <xdr:colOff>1621155</xdr:colOff>
      <xdr:row>1</xdr:row>
      <xdr:rowOff>2708275</xdr:rowOff>
    </xdr:to>
    <xdr:graphicFrame>
      <xdr:nvGraphicFramePr>
        <xdr:cNvPr id="2" name="图表 1"/>
        <xdr:cNvGraphicFramePr/>
      </xdr:nvGraphicFramePr>
      <xdr:xfrm>
        <a:off x="9525" y="51435"/>
        <a:ext cx="15918815" cy="5425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42545</xdr:rowOff>
    </xdr:from>
    <xdr:to>
      <xdr:col>11</xdr:col>
      <xdr:colOff>1621155</xdr:colOff>
      <xdr:row>1</xdr:row>
      <xdr:rowOff>2936240</xdr:rowOff>
    </xdr:to>
    <xdr:graphicFrame>
      <xdr:nvGraphicFramePr>
        <xdr:cNvPr id="2" name="图表 1"/>
        <xdr:cNvGraphicFramePr/>
      </xdr:nvGraphicFramePr>
      <xdr:xfrm>
        <a:off x="9525" y="42545"/>
        <a:ext cx="15918815" cy="58527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22860</xdr:rowOff>
    </xdr:from>
    <xdr:to>
      <xdr:col>11</xdr:col>
      <xdr:colOff>1592580</xdr:colOff>
      <xdr:row>1</xdr:row>
      <xdr:rowOff>2794000</xdr:rowOff>
    </xdr:to>
    <xdr:graphicFrame>
      <xdr:nvGraphicFramePr>
        <xdr:cNvPr id="2" name="图表 1"/>
        <xdr:cNvGraphicFramePr/>
      </xdr:nvGraphicFramePr>
      <xdr:xfrm>
        <a:off x="9525" y="22860"/>
        <a:ext cx="15890240" cy="55905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12</xdr:col>
      <xdr:colOff>30480</xdr:colOff>
      <xdr:row>1</xdr:row>
      <xdr:rowOff>2917190</xdr:rowOff>
    </xdr:to>
    <xdr:graphicFrame>
      <xdr:nvGraphicFramePr>
        <xdr:cNvPr id="2" name="图表 1"/>
        <xdr:cNvGraphicFramePr/>
      </xdr:nvGraphicFramePr>
      <xdr:xfrm>
        <a:off x="9525" y="23495"/>
        <a:ext cx="15966440" cy="5827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60960</xdr:colOff>
      <xdr:row>0</xdr:row>
      <xdr:rowOff>9525</xdr:rowOff>
    </xdr:from>
    <xdr:to>
      <xdr:col>11</xdr:col>
      <xdr:colOff>1621155</xdr:colOff>
      <xdr:row>1</xdr:row>
      <xdr:rowOff>2841625</xdr:rowOff>
    </xdr:to>
    <xdr:graphicFrame>
      <xdr:nvGraphicFramePr>
        <xdr:cNvPr id="2" name="图表 1"/>
        <xdr:cNvGraphicFramePr/>
      </xdr:nvGraphicFramePr>
      <xdr:xfrm>
        <a:off x="60960" y="9525"/>
        <a:ext cx="15867380" cy="5715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1621790</xdr:colOff>
      <xdr:row>1</xdr:row>
      <xdr:rowOff>3383915</xdr:rowOff>
    </xdr:to>
    <xdr:graphicFrame>
      <xdr:nvGraphicFramePr>
        <xdr:cNvPr id="2" name="图表 1"/>
        <xdr:cNvGraphicFramePr/>
      </xdr:nvGraphicFramePr>
      <xdr:xfrm>
        <a:off x="9525" y="9525"/>
        <a:ext cx="15919450" cy="67779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13335</xdr:rowOff>
    </xdr:from>
    <xdr:to>
      <xdr:col>11</xdr:col>
      <xdr:colOff>1592580</xdr:colOff>
      <xdr:row>2</xdr:row>
      <xdr:rowOff>12700</xdr:rowOff>
    </xdr:to>
    <xdr:graphicFrame>
      <xdr:nvGraphicFramePr>
        <xdr:cNvPr id="2" name="图表 1"/>
        <xdr:cNvGraphicFramePr/>
      </xdr:nvGraphicFramePr>
      <xdr:xfrm>
        <a:off x="9525" y="13335"/>
        <a:ext cx="15890240" cy="65525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23495</xdr:rowOff>
    </xdr:from>
    <xdr:to>
      <xdr:col>11</xdr:col>
      <xdr:colOff>1595755</xdr:colOff>
      <xdr:row>2</xdr:row>
      <xdr:rowOff>3175</xdr:rowOff>
    </xdr:to>
    <xdr:graphicFrame>
      <xdr:nvGraphicFramePr>
        <xdr:cNvPr id="4" name="图表 3"/>
        <xdr:cNvGraphicFramePr/>
      </xdr:nvGraphicFramePr>
      <xdr:xfrm>
        <a:off x="9525" y="23495"/>
        <a:ext cx="15893415" cy="6151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16510</xdr:colOff>
      <xdr:row>0</xdr:row>
      <xdr:rowOff>33020</xdr:rowOff>
    </xdr:from>
    <xdr:to>
      <xdr:col>11</xdr:col>
      <xdr:colOff>1615440</xdr:colOff>
      <xdr:row>1</xdr:row>
      <xdr:rowOff>3374390</xdr:rowOff>
    </xdr:to>
    <xdr:graphicFrame>
      <xdr:nvGraphicFramePr>
        <xdr:cNvPr id="2" name="图表 1"/>
        <xdr:cNvGraphicFramePr/>
      </xdr:nvGraphicFramePr>
      <xdr:xfrm>
        <a:off x="16510" y="33020"/>
        <a:ext cx="15906115" cy="674497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635</xdr:colOff>
      <xdr:row>0</xdr:row>
      <xdr:rowOff>12700</xdr:rowOff>
    </xdr:from>
    <xdr:to>
      <xdr:col>11</xdr:col>
      <xdr:colOff>1619885</xdr:colOff>
      <xdr:row>1</xdr:row>
      <xdr:rowOff>3209290</xdr:rowOff>
    </xdr:to>
    <xdr:graphicFrame>
      <xdr:nvGraphicFramePr>
        <xdr:cNvPr id="2" name="图表 1"/>
        <xdr:cNvGraphicFramePr/>
      </xdr:nvGraphicFramePr>
      <xdr:xfrm>
        <a:off x="635" y="12700"/>
        <a:ext cx="15926435" cy="64604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11</xdr:col>
      <xdr:colOff>1602740</xdr:colOff>
      <xdr:row>1</xdr:row>
      <xdr:rowOff>3146425</xdr:rowOff>
    </xdr:to>
    <xdr:graphicFrame>
      <xdr:nvGraphicFramePr>
        <xdr:cNvPr id="2" name="图表 1"/>
        <xdr:cNvGraphicFramePr/>
      </xdr:nvGraphicFramePr>
      <xdr:xfrm>
        <a:off x="9525" y="9525"/>
        <a:ext cx="15900400" cy="63246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22860</xdr:colOff>
      <xdr:row>0</xdr:row>
      <xdr:rowOff>9525</xdr:rowOff>
    </xdr:from>
    <xdr:to>
      <xdr:col>11</xdr:col>
      <xdr:colOff>1574165</xdr:colOff>
      <xdr:row>1</xdr:row>
      <xdr:rowOff>2936875</xdr:rowOff>
    </xdr:to>
    <xdr:graphicFrame>
      <xdr:nvGraphicFramePr>
        <xdr:cNvPr id="2" name="图表 1"/>
        <xdr:cNvGraphicFramePr/>
      </xdr:nvGraphicFramePr>
      <xdr:xfrm>
        <a:off x="22860" y="9525"/>
        <a:ext cx="15858490" cy="5911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9525</xdr:rowOff>
    </xdr:from>
    <xdr:to>
      <xdr:col>12</xdr:col>
      <xdr:colOff>12065</xdr:colOff>
      <xdr:row>2</xdr:row>
      <xdr:rowOff>3175</xdr:rowOff>
    </xdr:to>
    <xdr:graphicFrame>
      <xdr:nvGraphicFramePr>
        <xdr:cNvPr id="2" name="图表 1"/>
        <xdr:cNvGraphicFramePr/>
      </xdr:nvGraphicFramePr>
      <xdr:xfrm>
        <a:off x="9525" y="9525"/>
        <a:ext cx="15948025" cy="616585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13335</xdr:colOff>
      <xdr:row>0</xdr:row>
      <xdr:rowOff>9525</xdr:rowOff>
    </xdr:from>
    <xdr:to>
      <xdr:col>11</xdr:col>
      <xdr:colOff>1630045</xdr:colOff>
      <xdr:row>1</xdr:row>
      <xdr:rowOff>2983865</xdr:rowOff>
    </xdr:to>
    <xdr:graphicFrame>
      <xdr:nvGraphicFramePr>
        <xdr:cNvPr id="2" name="图表 1"/>
        <xdr:cNvGraphicFramePr/>
      </xdr:nvGraphicFramePr>
      <xdr:xfrm>
        <a:off x="13335" y="9525"/>
        <a:ext cx="15923895" cy="60223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34925</xdr:colOff>
      <xdr:row>0</xdr:row>
      <xdr:rowOff>19685</xdr:rowOff>
    </xdr:from>
    <xdr:to>
      <xdr:col>12</xdr:col>
      <xdr:colOff>24765</xdr:colOff>
      <xdr:row>1</xdr:row>
      <xdr:rowOff>2952750</xdr:rowOff>
    </xdr:to>
    <xdr:graphicFrame>
      <xdr:nvGraphicFramePr>
        <xdr:cNvPr id="2" name="图表 1"/>
        <xdr:cNvGraphicFramePr/>
      </xdr:nvGraphicFramePr>
      <xdr:xfrm>
        <a:off x="34925" y="19685"/>
        <a:ext cx="15935325" cy="59048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10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0</xdr:row>
      <xdr:rowOff>635</xdr:rowOff>
    </xdr:from>
    <xdr:to>
      <xdr:col>12</xdr:col>
      <xdr:colOff>31115</xdr:colOff>
      <xdr:row>1</xdr:row>
      <xdr:rowOff>2990215</xdr:rowOff>
    </xdr:to>
    <xdr:graphicFrame>
      <xdr:nvGraphicFramePr>
        <xdr:cNvPr id="2" name="图表 1"/>
        <xdr:cNvGraphicFramePr/>
      </xdr:nvGraphicFramePr>
      <xdr:xfrm>
        <a:off x="9525" y="635"/>
        <a:ext cx="15967075" cy="60248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_rels/pivotCacheDefinition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.xml"/></Relationships>
</file>

<file path=xl/pivotCache/_rels/pivotCacheDefinition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.xml"/></Relationships>
</file>

<file path=xl/pivotCache/_rels/pivotCacheDefinition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.xml"/></Relationships>
</file>

<file path=xl/pivotCache/_rels/pivotCacheDefinition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8.xml"/></Relationships>
</file>

<file path=xl/pivotCache/_rels/pivotCacheDefinition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9.xml"/></Relationships>
</file>

<file path=xl/pivotCache/_rels/pivotCacheDefinition1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0.xml"/></Relationships>
</file>

<file path=xl/pivotCache/_rels/pivotCacheDefinition1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1.xml"/></Relationships>
</file>

<file path=xl/pivotCache/_rels/pivotCacheDefinition1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2.xml"/></Relationships>
</file>

<file path=xl/pivotCache/_rels/pivotCacheDefinition1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3.xml"/></Relationships>
</file>

<file path=xl/pivotCache/_rels/pivotCacheDefinition1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4.xml"/></Relationships>
</file>

<file path=xl/pivotCache/_rels/pivotCacheDefinition1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5.xml"/></Relationships>
</file>

<file path=xl/pivotCache/_rels/pivotCacheDefinition1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6.xml"/></Relationships>
</file>

<file path=xl/pivotCache/_rels/pivotCacheDefinition1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7.xml"/></Relationships>
</file>

<file path=xl/pivotCache/_rels/pivotCacheDefinition1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8.xml"/></Relationships>
</file>

<file path=xl/pivotCache/_rels/pivotCacheDefinition1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9.xml"/></Relationships>
</file>

<file path=xl/pivotCache/_rels/pivotCacheDefinition2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0.xml"/></Relationships>
</file>

<file path=xl/pivotCache/_rels/pivotCacheDefinition2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1.xml"/></Relationships>
</file>

<file path=xl/pivotCache/_rels/pivotCacheDefinition2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2.xml"/></Relationships>
</file>

<file path=xl/pivotCache/_rels/pivotCacheDefinition2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3.xml"/></Relationships>
</file>

<file path=xl/pivotCache/_rels/pivotCacheDefinition2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4.xml"/></Relationships>
</file>

<file path=xl/pivotCache/_rels/pivotCacheDefinition2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5.xml"/></Relationships>
</file>

<file path=xl/pivotCache/_rels/pivotCacheDefinition2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6.xml"/></Relationships>
</file>

<file path=xl/pivotCache/_rels/pivotCacheDefinition2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7.xml"/></Relationships>
</file>

<file path=xl/pivotCache/_rels/pivotCacheDefinition2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8.xml"/></Relationships>
</file>

<file path=xl/pivotCache/_rels/pivotCacheDefinition2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9.xml"/></Relationships>
</file>

<file path=xl/pivotCache/_rels/pivotCacheDefinition3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0.xml"/></Relationships>
</file>

<file path=xl/pivotCache/_rels/pivotCacheDefinition3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1.xml"/></Relationships>
</file>

<file path=xl/pivotCache/_rels/pivotCacheDefinition3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2.xml"/></Relationships>
</file>

<file path=xl/pivotCache/_rels/pivotCacheDefinition3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3.xml"/></Relationships>
</file>

<file path=xl/pivotCache/_rels/pivotCacheDefinition3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4.xml"/></Relationships>
</file>

<file path=xl/pivotCache/_rels/pivotCacheDefinition3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5.xml"/></Relationships>
</file>

<file path=xl/pivotCache/_rels/pivotCacheDefinition3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6.xml"/></Relationships>
</file>

<file path=xl/pivotCache/_rels/pivotCacheDefinition3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7.xml"/></Relationships>
</file>

<file path=xl/pivotCache/_rels/pivotCacheDefinition3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8.xml"/></Relationships>
</file>

<file path=xl/pivotCache/_rels/pivotCacheDefinition3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9.xml"/></Relationships>
</file>

<file path=xl/pivotCache/_rels/pivotCacheDefinition4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0.xml"/></Relationships>
</file>

<file path=xl/pivotCache/_rels/pivotCacheDefinition4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1.xml"/></Relationships>
</file>

<file path=xl/pivotCache/_rels/pivotCacheDefinition4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2.xml"/></Relationships>
</file>

<file path=xl/pivotCache/_rels/pivotCacheDefinition4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3.xml"/></Relationships>
</file>

<file path=xl/pivotCache/_rels/pivotCacheDefinition4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4.xml"/></Relationships>
</file>

<file path=xl/pivotCache/_rels/pivotCacheDefinition4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5.xml"/></Relationships>
</file>

<file path=xl/pivotCache/_rels/pivotCacheDefinition4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6.xml"/></Relationships>
</file>

<file path=xl/pivotCache/_rels/pivotCacheDefinition4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7.xml"/></Relationships>
</file>

<file path=xl/pivotCache/_rels/pivotCacheDefinition4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8.xml"/></Relationships>
</file>

<file path=xl/pivotCache/_rels/pivotCacheDefinition4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9.xml"/></Relationships>
</file>

<file path=xl/pivotCache/_rels/pivotCacheDefinition5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0.xml"/></Relationships>
</file>

<file path=xl/pivotCache/_rels/pivotCacheDefinition5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1.xml"/></Relationships>
</file>

<file path=xl/pivotCache/_rels/pivotCacheDefinition5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2.xml"/></Relationships>
</file>

<file path=xl/pivotCache/_rels/pivotCacheDefinition5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3.xml"/></Relationships>
</file>

<file path=xl/pivotCache/_rels/pivotCacheDefinition5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4.xml"/></Relationships>
</file>

<file path=xl/pivotCache/_rels/pivotCacheDefinition5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5.xml"/></Relationships>
</file>

<file path=xl/pivotCache/_rels/pivotCacheDefinition5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6.xml"/></Relationships>
</file>

<file path=xl/pivotCache/_rels/pivotCacheDefinition5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7.xml"/></Relationships>
</file>

<file path=xl/pivotCache/_rels/pivotCacheDefinition5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8.xml"/></Relationships>
</file>

<file path=xl/pivotCache/_rels/pivotCacheDefinition5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59.xml"/></Relationships>
</file>

<file path=xl/pivotCache/_rels/pivotCacheDefinition6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0.xml"/></Relationships>
</file>

<file path=xl/pivotCache/_rels/pivotCacheDefinition6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1.xml"/></Relationships>
</file>

<file path=xl/pivotCache/_rels/pivotCacheDefinition6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2.xml"/></Relationships>
</file>

<file path=xl/pivotCache/_rels/pivotCacheDefinition6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3.xml"/></Relationships>
</file>

<file path=xl/pivotCache/_rels/pivotCacheDefinition6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4.xml"/></Relationships>
</file>

<file path=xl/pivotCache/_rels/pivotCacheDefinition65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5.xml"/></Relationships>
</file>

<file path=xl/pivotCache/_rels/pivotCacheDefinition66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6.xml"/></Relationships>
</file>

<file path=xl/pivotCache/_rels/pivotCacheDefinition67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7.xml"/></Relationships>
</file>

<file path=xl/pivotCache/_rels/pivotCacheDefinition68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8.xml"/></Relationships>
</file>

<file path=xl/pivotCache/_rels/pivotCacheDefinition69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69.xml"/></Relationships>
</file>

<file path=xl/pivotCache/_rels/pivotCacheDefinition70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0.xml"/></Relationships>
</file>

<file path=xl/pivotCache/_rels/pivotCacheDefinition7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7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861111" refreshedBy="超级无敌美少女" recordCount="175">
  <cacheSource type="worksheet">
    <worksheetSource ref="A3:L365" sheet="湖泉列岛"/>
  </cacheSource>
  <cacheFields count="12">
    <cacheField name="日期" numFmtId="0">
      <sharedItems containsString="0" containsBlank="1" containsNonDate="0" containsDate="1" minDate="2019-06-19T00:00:00" maxDate="2019-12-08T00:00:00" count="174"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1:00" maxDate="1899-12-30T23:45:00" count="151">
        <d v="1899-12-30T21:27:00"/>
        <d v="1899-12-30T23:45:00"/>
        <d v="1899-12-30T18:49:00"/>
        <d v="1899-12-30T20:44:00"/>
        <d v="1899-12-30T20:53:00"/>
        <d v="1899-12-30T18:33:00"/>
        <d v="1899-12-30T16:25:00"/>
        <d v="1899-12-30T18:41:00"/>
        <d v="1899-12-30T18:40:00"/>
        <d v="1899-12-30T19:17:00"/>
        <d v="1899-12-30T18:26:00"/>
        <d v="1899-12-30T19:48:00"/>
        <d v="1899-12-30T14:49:00"/>
        <d v="1899-12-30T19:33:00"/>
        <d v="1899-12-30T18:45:00"/>
        <d v="1899-12-30T21:07:00"/>
        <d v="1899-12-30T19:05:00"/>
        <d v="1899-12-30T12:04:00"/>
        <d v="1899-12-30T20:02:00"/>
        <d v="1899-12-30T17:31:00"/>
        <d v="1899-12-30T19:24:00"/>
        <d v="1899-12-30T19:53:00"/>
        <d v="1899-12-30T20:03:00"/>
        <d v="1899-12-30T16:39:00"/>
        <d v="1899-12-30T20:14:00"/>
        <d v="1899-12-30T20:19:00"/>
        <d v="1899-12-30T15:48:00"/>
        <d v="1899-12-30T17:32:00"/>
        <d v="1899-12-30T13:04:00"/>
        <d v="1899-12-30T16:08:00"/>
        <d v="1899-12-30T16:41:00"/>
        <d v="1899-12-30T19:19:00"/>
        <d v="1899-12-30T19:59:00"/>
        <d v="1899-12-30T14:15:00"/>
        <d v="1899-12-30T18:01:00"/>
        <d v="1899-12-30T17:29:00"/>
        <d v="1899-12-30T16:31:00"/>
        <d v="1899-12-30T16:33:00"/>
        <d v="1899-12-30T19:57:00"/>
        <d v="1899-12-30T15:08:00"/>
        <d v="1899-12-30T13:41:00"/>
        <d v="1899-12-30T22:16:00"/>
        <d v="1899-12-30T10:19:00"/>
        <d v="1899-12-30T11:38:00"/>
        <d v="1899-12-30T10:42:00"/>
        <d v="1899-12-30T15:25:00"/>
        <d v="1899-12-30T17:12:00"/>
        <d v="1899-12-30T13:34:00"/>
        <d v="1899-12-30T19:04:00"/>
        <d v="1899-12-30T22:48:00"/>
        <d v="1899-12-30T11:00:00"/>
        <d v="1899-12-30T10:06:00"/>
        <d v="1899-12-30T16:09:00"/>
        <d v="1899-12-30T17:09:00"/>
        <d v="1899-12-30T11:06:00"/>
        <d v="1899-12-30T11:01:00"/>
        <d v="1899-12-30T16:06:00"/>
        <d v="1899-12-30T13:32:00"/>
        <d v="1899-12-30T15:44:00"/>
        <d v="1899-12-30T14:55:00"/>
        <d v="1899-12-30T16:52:00"/>
        <d v="1899-12-30T13:31:00"/>
        <d v="1899-12-30T22:03:00"/>
        <d v="1899-12-30T15:54:00"/>
        <d v="1899-12-30T16:01:00"/>
        <d v="1899-12-30T17:40:00"/>
        <d v="1899-12-30T17:11:00"/>
        <d v="1899-12-30T18:10:00"/>
        <d v="1899-12-30T17:14:00"/>
        <d v="1899-12-30T14:32:00"/>
        <d v="1899-12-30T16:13:00"/>
        <d v="1899-12-30T16:32:00"/>
        <d v="1899-12-30T19:03:00"/>
        <d v="1899-12-30T10:09:00"/>
        <d v="1899-12-30T10:13:00"/>
        <d v="1899-12-30T17:01:00"/>
        <d v="1899-12-30T10:50:00"/>
        <d v="1899-12-30T15:33:00"/>
        <d v="1899-12-30T19:21:00"/>
        <d v="1899-12-30T16:27:00"/>
        <d v="1899-12-30T11:39:00"/>
        <d v="1899-12-30T23:00:00"/>
        <d v="1899-12-30T12:15:00"/>
        <d v="1899-12-30T18:39:00"/>
        <d v="1899-12-30T16:23:00"/>
        <d v="1899-12-30T11:21:00"/>
        <d v="1899-12-30T18:37:00"/>
        <d v="1899-12-30T17:57:00"/>
        <d v="1899-12-30T14:41:00"/>
        <d v="1899-12-30T13:59:00"/>
        <d v="1899-12-30T22:09:00"/>
        <d v="1899-12-30T21:01:00"/>
        <d v="1899-12-30T17:59:00"/>
        <d v="1899-12-30T13:08:00"/>
        <d v="1899-12-30T13:11:00"/>
        <d v="1899-12-30T10:32:00"/>
        <d v="1899-12-30T12:46:00"/>
        <d v="1899-12-30T12:09:00"/>
        <d v="1899-12-30T12:58:00"/>
        <d v="1899-12-30T12:25:00"/>
        <d v="1899-12-30T18:25:00"/>
        <d v="1899-12-30T18:27:00"/>
        <d v="1899-12-30T10:01:00"/>
        <d v="1899-12-30T11:57:00"/>
        <d v="1899-12-30T10:39:00"/>
        <d v="1899-12-30T20:49:00"/>
        <d v="1899-12-30T19:40:00"/>
        <d v="1899-12-30T18:16:00"/>
        <d v="1899-12-30T16:46:00"/>
        <d v="1899-12-30T18:13:00"/>
        <d v="1899-12-30T18:18:00"/>
        <d v="1899-12-30T18:30:00"/>
        <d v="1899-12-30T18:58:00"/>
        <d v="1899-12-30T19:47:00"/>
        <d v="1899-12-30T17:41:00"/>
        <d v="1899-12-30T16:50:00"/>
        <d v="1899-12-30T21:06:00"/>
        <d v="1899-12-30T14:45:00"/>
        <d v="1899-12-30T18:00:00"/>
        <d v="1899-12-30T18:22:00"/>
        <d v="1899-12-30T11:52:00"/>
        <d v="1899-12-30T13:17:00"/>
        <d v="1899-12-30T14:00:00"/>
        <d v="1899-12-30T18:47:00"/>
        <d v="1899-12-30T10:55:00"/>
        <d v="1899-12-30T17:03:00"/>
        <d v="1899-12-30T14:20:00"/>
        <d v="1899-12-30T10:37:00"/>
        <d v="1899-12-30T10:52:00"/>
        <d v="1899-12-30T18:09:00"/>
        <d v="1899-12-30T14:22:00"/>
        <d v="1899-12-30T12:48:00"/>
        <d v="1899-12-30T10:41:00"/>
        <d v="1899-12-30T18:52:00"/>
        <d v="1899-12-30T12:59:00"/>
        <d v="1899-12-30T11:14:00"/>
        <d v="1899-12-30T13:24:00"/>
        <d v="1899-12-30T19:16:00"/>
        <d v="1899-12-30T22:50:00"/>
        <d v="1899-12-30T22:54:00"/>
        <d v="1899-12-30T23:10:00"/>
        <d v="1899-12-30T21:13:00"/>
        <d v="1899-12-30T22:36:00"/>
        <d v="1899-12-30T21:20:00"/>
        <d v="1899-12-30T20:23:00"/>
        <d v="1899-12-30T11:24:00"/>
        <d v="1899-12-30T17:53:00"/>
        <d v="1899-12-30T16:35:00"/>
        <d v="1899-12-30T11:23:00"/>
        <d v="1899-12-30T22:2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40">
        <s v="现金库已满"/>
        <n v="422581633"/>
        <n v="117473105"/>
        <n v="120091228"/>
        <n v="228110176"/>
        <n v="212513950"/>
        <n v="135751895"/>
        <n v="259060453"/>
        <n v="355276152"/>
        <n v="340709016"/>
        <n v="134389356"/>
        <n v="234314514"/>
        <n v="199098538"/>
        <n v="127855251"/>
        <n v="128932045"/>
        <n v="127914787"/>
        <n v="237074734"/>
        <n v="400311404"/>
        <n v="204885575"/>
        <n v="128690374"/>
        <n v="198499438"/>
        <n v="122718421"/>
        <n v="130435533"/>
        <n v="183452396"/>
        <n v="114960487"/>
        <n v="187419892"/>
        <n v="131938708"/>
        <n v="137321168"/>
        <n v="219208518"/>
        <n v="95147552"/>
        <n v="92821067"/>
        <n v="159724667"/>
        <n v="216018594"/>
        <n v="137222934"/>
        <n v="110011303"/>
        <n v="204777435"/>
        <n v="193323825"/>
        <n v="201319959"/>
        <n v="148271906"/>
        <n v="236923130"/>
        <n v="131042632"/>
        <n v="249054908"/>
        <n v="133966154"/>
        <n v="203616581"/>
        <n v="153624796"/>
        <n v="239357090"/>
        <n v="181058712"/>
        <n v="138815420"/>
        <n v="228891116"/>
        <n v="108619106"/>
        <n v="222066994"/>
        <n v="129569847"/>
        <n v="224572652"/>
        <n v="123725567"/>
        <n v="237673154"/>
        <n v="116513428"/>
        <n v="192188612"/>
        <n v="123553018"/>
        <n v="141491203"/>
        <n v="181846590"/>
        <n v="133142866"/>
        <n v="105137700"/>
        <n v="108605092"/>
        <n v="214960548"/>
        <n v="213997048"/>
        <n v="153757478"/>
        <n v="125315938"/>
        <n v="0"/>
        <n v="265439659"/>
        <n v="227858194"/>
        <n v="125597092"/>
        <n v="233279330"/>
        <n v="203797506"/>
        <n v="205715953"/>
        <n v="149144230"/>
        <n v="129066770"/>
        <n v="228754851"/>
        <n v="200106349"/>
        <n v="127323027"/>
        <n v="115658134"/>
        <n v="105390529"/>
        <n v="219112882"/>
        <n v="124515487"/>
        <n v="135016674"/>
        <n v="246952821"/>
        <n v="225751181"/>
        <n v="190144175"/>
        <n v="117155596"/>
        <n v="182556093"/>
        <n v="164143137"/>
        <n v="270312728"/>
        <n v="155262533"/>
        <n v="221394966"/>
        <n v="122928279"/>
        <n v="238513682"/>
        <n v="124576979"/>
        <n v="195561305"/>
        <n v="214941383"/>
        <n v="223325604"/>
        <n v="222834297"/>
        <n v="115699202"/>
        <n v="227297801"/>
        <n v="216698013"/>
        <n v="478741524"/>
        <n v="191696572"/>
        <n v="217944261"/>
        <n v="139204390"/>
        <n v="248177537"/>
        <n v="126539121"/>
        <n v="238354887"/>
        <n v="188489704"/>
        <n v="134836604"/>
        <n v="229363283"/>
        <n v="125376497"/>
        <n v="224280010"/>
        <n v="169055003"/>
        <n v="129875767"/>
        <n v="121500101"/>
        <n v="167007526"/>
        <n v="213940252"/>
        <n v="169747948"/>
        <n v="87625855"/>
        <n v="143155252"/>
        <n v="189540367"/>
        <n v="107060642"/>
        <n v="219897349"/>
        <n v="132333180"/>
        <n v="121402161"/>
        <n v="116276038"/>
        <n v="139442352"/>
        <n v="243208452"/>
        <n v="213528148"/>
        <n v="119901158"/>
        <n v="162979397"/>
        <n v="144928973"/>
        <n v="119332395"/>
        <n v="124168416"/>
        <n v="146674657"/>
        <n v="198061204"/>
        <m/>
      </sharedItems>
    </cacheField>
    <cacheField name="支出（最近24小时）" numFmtId="26">
      <sharedItems containsString="0" containsBlank="1" containsNumber="1" containsInteger="1" minValue="-313308003" maxValue="0" count="175">
        <n v="-108765908"/>
        <n v="-125219639"/>
        <n v="-208439876"/>
        <n v="-105708485"/>
        <n v="-106082939"/>
        <n v="-212380911"/>
        <n v="-207269553"/>
        <n v="-118105013"/>
        <n v="-224666215"/>
        <n v="-313052188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226307485"/>
        <n v="-185925403"/>
        <n v="-122791474"/>
        <n v="-226351521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6439"/>
        <n v="-179370181"/>
        <n v="-125069105"/>
        <n v="-203718327"/>
        <n v="-110207012"/>
        <n v="-211597071"/>
        <n v="-114429559"/>
        <n v="-199095787"/>
        <n v="-113102368"/>
        <n v="-220422584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507140"/>
        <n v="-230161844"/>
        <n v="-193949711"/>
        <n v="-194042674"/>
        <n v="-127549791"/>
        <n v="-119513251"/>
        <n v="-220127790"/>
        <n v="-189141242"/>
        <n v="-193067770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8362"/>
        <n v="-251573045"/>
        <n v="-136305581"/>
        <n v="-203670621"/>
        <n v="-105971009"/>
        <n v="-206109717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207524979"/>
        <n v="-118944455"/>
        <n v="-225783949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7804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26">
      <sharedItems containsString="0" containsBlank="1" containsNumber="1" containsInteger="1" minValue="-1058387793" maxValue="438804767" count="175">
        <n v="-528488050"/>
        <n v="-653707689"/>
        <n v="-314346293"/>
        <n v="-302581673"/>
        <n v="-182573245"/>
        <n v="-117009717"/>
        <n v="-4515241"/>
        <n v="154040037"/>
        <n v="279553301"/>
        <n v="91311812"/>
        <n v="92812557"/>
        <n v="101343757"/>
        <n v="87076264"/>
        <n v="93362097"/>
        <n v="107342459"/>
        <n v="109389630"/>
        <n v="91962642"/>
        <n v="78622808"/>
        <n v="4292485"/>
        <n v="-142427766"/>
        <n v="-251497303"/>
        <n v="-362730221"/>
        <n v="-484590366"/>
        <n v="-623009918"/>
        <n v="-724826134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7793"/>
        <n v="-1053874120"/>
        <n v="-666805269"/>
        <n v="-528915455"/>
        <n v="-410029170"/>
        <n v="-289657184"/>
        <n v="-177914695"/>
        <n v="-86919313"/>
        <n v="-86153412"/>
        <n v="121102512"/>
        <n v="51225541"/>
        <n v="45575347"/>
        <n v="52893629"/>
        <n v="67275802"/>
        <n v="66703154"/>
        <n v="11168551"/>
        <n v="64062381"/>
        <n v="66646044"/>
        <n v="71612197"/>
        <n v="60286263"/>
        <n v="41876887"/>
        <n v="31756334"/>
        <n v="24999893"/>
        <n v="91121653"/>
        <n v="38384317"/>
        <n v="36839011"/>
        <n v="51679691"/>
        <n v="71941648"/>
        <n v="74498599"/>
        <n v="82484057"/>
        <n v="83555198"/>
        <n v="63312786"/>
        <n v="76624812"/>
        <n v="81709673"/>
        <n v="63401889"/>
        <n v="57822584"/>
        <n v="70562697"/>
        <n v="64184330"/>
        <n v="74181822"/>
        <n v="78370145"/>
        <n v="65792835"/>
        <n v="62485582"/>
        <n v="81394951"/>
        <n v="80002758"/>
        <n v="76814474"/>
        <n v="71111970"/>
        <n v="60481134"/>
        <n v="56902519"/>
        <n v="59184670"/>
        <n v="66632905"/>
        <n v="45501990"/>
        <n v="46710770"/>
        <n v="-65032548"/>
        <n v="-209463265"/>
        <n v="-304603608"/>
        <n v="81632945"/>
        <n v="-36580383"/>
        <n v="75464888"/>
        <n v="-25477995"/>
        <n v="100480682"/>
        <n v="148361089"/>
        <n v="337572946"/>
        <n v="438804767"/>
        <n v="56587159"/>
        <n v="180314118"/>
        <n v="56383787"/>
        <n v="170484201"/>
        <n v="104571248"/>
        <n v="143717397"/>
        <n v="51345897"/>
        <n v="60970148"/>
        <n v="62176758"/>
        <n v="49719578"/>
        <n v="57252586"/>
        <n v="62418356"/>
        <n v="67649008"/>
        <n v="65206962"/>
        <n v="60392403"/>
        <n v="56211028"/>
        <n v="53000904"/>
        <n v="69627671"/>
        <n v="71339930"/>
        <n v="63924707"/>
        <n v="78291572"/>
        <n v="72638963"/>
        <n v="78044636"/>
        <n v="88185699"/>
        <n v="98273870"/>
        <n v="85006247"/>
        <n v="71765869"/>
        <n v="75148669"/>
        <n v="63057575"/>
        <n v="63292991"/>
        <n v="61914186"/>
        <n v="45016363"/>
        <n v="-61724895"/>
        <n v="-139708199"/>
        <n v="-257206109"/>
        <n v="18589095"/>
        <n v="19651165"/>
        <n v="21662611"/>
        <n v="14087154"/>
        <n v="68877705"/>
        <n v="131729432"/>
        <n v="204141174"/>
        <n v="329104083"/>
        <n v="98757507"/>
        <n v="45183520"/>
        <n v="45163623"/>
        <n v="54518437"/>
        <n v="44786992"/>
        <n v="51123983"/>
        <n v="54811693"/>
        <n v="47987784"/>
        <n v="41049919"/>
        <n v="59856091"/>
        <n v="77929858"/>
        <n v="56302563"/>
        <n v="60962123"/>
        <n v="52371711"/>
        <n v="48830147"/>
        <n v="60721829"/>
        <n v="75868130"/>
        <n v="73817603"/>
        <n v="59850249"/>
        <n v="55157315"/>
        <n v="48011386"/>
        <n v="-64275007"/>
        <n v="54389201"/>
        <n v="38524536"/>
        <n v="27109385"/>
        <n v="-33575471"/>
        <n v="10733155"/>
        <n v="26698397"/>
        <n v="39067411"/>
        <n v="151074868"/>
        <n v="0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7067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3">
        <e v="#VALUE!"/>
        <n v="214141757"/>
        <n v="11764620"/>
        <n v="14008289"/>
        <n v="15729265"/>
        <n v="5244397"/>
        <n v="17646882"/>
        <n v="34394238"/>
        <n v="42223964"/>
        <n v="27401013"/>
        <n v="20295820"/>
        <n v="20036616"/>
        <n v="7747605"/>
        <n v="17503783"/>
        <n v="19694053"/>
        <n v="-679632"/>
        <n v="11457142"/>
        <n v="193640231"/>
        <n v="18633572"/>
        <n v="10476180"/>
        <n v="12693910"/>
        <n v="3589260"/>
        <n v="10270307"/>
        <n v="11036208"/>
        <n v="1916834"/>
        <n v="337324"/>
        <n v="12414448"/>
        <n v="17794462"/>
        <n v="34852503"/>
        <n v="3719377"/>
        <n v="-45264296"/>
        <n v="8351492"/>
        <n v="60077924"/>
        <n v="5842027"/>
        <n v="-1191408"/>
        <n v="-1348184"/>
        <n v="8572710"/>
        <n v="8287661"/>
        <n v="18262225"/>
        <n v="21735916"/>
        <n v="7717835"/>
        <n v="23004298"/>
        <n v="19070549"/>
        <n v="20037309"/>
        <n v="16714944"/>
        <n v="17340651"/>
        <n v="1688531"/>
        <n v="13746315"/>
        <n v="25172789"/>
        <n v="-1587906"/>
        <n v="10469923"/>
        <n v="15140288"/>
        <n v="25476865"/>
        <n v="10623199"/>
        <n v="17250570"/>
        <n v="-207217"/>
        <n v="9288226"/>
        <n v="17321463"/>
        <n v="10665636"/>
        <n v="16576439"/>
        <n v="4634073"/>
        <n v="-7637"/>
        <n v="3048754"/>
        <n v="5123688"/>
        <n v="19018612"/>
        <n v="-1768521"/>
        <n v="8595294"/>
        <n v="-184051434"/>
        <n v="35277815"/>
        <n v="100308403"/>
        <n v="6083841"/>
        <n v="13151540"/>
        <n v="14656264"/>
        <n v="12648183"/>
        <n v="11743869"/>
        <n v="-2042584"/>
        <n v="6220991"/>
        <n v="16200478"/>
        <n v="15708092"/>
        <n v="8274309"/>
        <n v="-164586"/>
        <n v="11757930"/>
        <n v="12520131"/>
        <n v="3188068"/>
        <n v="9010089"/>
        <n v="17373618"/>
        <n v="16713939"/>
        <n v="2998815"/>
        <n v="19317706"/>
        <n v="13634775"/>
        <n v="18739683"/>
        <n v="18956952"/>
        <n v="17724345"/>
        <n v="16957270"/>
        <n v="32403965"/>
        <n v="12943696"/>
        <n v="11838916"/>
        <n v="3588955"/>
        <n v="8882105"/>
        <n v="13951547"/>
        <n v="404828"/>
        <n v="15983293"/>
        <n v="18426675"/>
        <n v="-117103513"/>
        <n v="290808821"/>
        <n v="55677223"/>
        <n v="10419282"/>
        <n v="20259935"/>
        <n v="22393588"/>
        <n v="-2377004"/>
        <n v="5482392"/>
        <n v="15060692"/>
        <n v="-313038"/>
        <n v="2083339"/>
        <n v="17357822"/>
        <n v="27886312"/>
        <n v="15778501"/>
        <n v="1310706"/>
        <n v="1112250"/>
        <n v="772256"/>
        <n v="18489653"/>
        <n v="20470144"/>
        <n v="-784642"/>
        <n v="12043452"/>
        <n v="10214223"/>
        <n v="-1704196"/>
        <n v="10963223"/>
        <n v="15142820"/>
        <n v="12670351"/>
        <n v="6462903"/>
        <n v="-4108348"/>
        <n v="-844251"/>
        <n v="-112482196"/>
        <n v="4477816"/>
        <n v="9223208"/>
        <n v="-166025"/>
        <n v="-52935034"/>
        <n v="-118471"/>
        <n v="11952881"/>
        <n v="15655822"/>
        <n v="15158372"/>
        <n v="52000000000"/>
        <m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861111" refreshedBy="超级无敌美少女" recordCount="172">
  <cacheSource type="worksheet">
    <worksheetSource ref="A3:L365" sheet="小金山列岛"/>
  </cacheSource>
  <cacheFields count="12">
    <cacheField name="日期" numFmtId="0">
      <sharedItems containsString="0" containsBlank="1" containsNonDate="0" containsDate="1" minDate="2019-06-22T00:00:00" maxDate="2019-12-08T00:00:00" count="171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02:00" maxDate="1899-12-30T23:13:00" count="147">
        <d v="1899-12-30T20:41:00"/>
        <d v="1899-12-30T20:45:00"/>
        <d v="1899-12-30T18:40:00"/>
        <d v="1899-12-30T16:31:00"/>
        <d v="1899-12-30T18:46:00"/>
        <d v="1899-12-30T18:45:00"/>
        <d v="1899-12-30T19:24:00"/>
        <d v="1899-12-30T18:37:00"/>
        <d v="1899-12-30T19:53:00"/>
        <d v="1899-12-30T18:47:00"/>
        <d v="1899-12-30T14:55:00"/>
        <d v="1899-12-30T19:39:00"/>
        <d v="1899-12-30T18:59:00"/>
        <d v="1899-12-30T21:16:00"/>
        <d v="1899-12-30T19:18:00"/>
        <d v="1899-12-30T12:10:00"/>
        <d v="1899-12-30T20:10:00"/>
        <d v="1899-12-30T18:08:00"/>
        <d v="1899-12-30T19:29:00"/>
        <d v="1899-12-30T19:20:00"/>
        <d v="1899-12-30T19:56:00"/>
        <d v="1899-12-30T20:06:00"/>
        <d v="1899-12-30T16:44:00"/>
        <d v="1899-12-30T20:16:00"/>
        <d v="1899-12-30T20:23:00"/>
        <d v="1899-12-30T15:51:00"/>
        <d v="1899-12-30T17:40:00"/>
        <d v="1899-12-30T13:08:00"/>
        <d v="1899-12-30T16:11:00"/>
        <d v="1899-12-30T16:50:00"/>
        <d v="1899-12-30T19:22:00"/>
        <d v="1899-12-30T20:05:00"/>
        <d v="1899-12-30T14:18:00"/>
        <d v="1899-12-30T18:17:00"/>
        <d v="1899-12-30T17:33:00"/>
        <d v="1899-12-30T16:36:00"/>
        <d v="1899-12-30T16:35:00"/>
        <d v="1899-12-30T20:01:00"/>
        <d v="1899-12-30T15:40:00"/>
        <d v="1899-12-30T18:22:00"/>
        <d v="1899-12-30T22:25:00"/>
        <d v="1899-12-30T10:25:00"/>
        <d v="1899-12-30T11:42:00"/>
        <d v="1899-12-30T10:47:00"/>
        <d v="1899-12-30T15:28:00"/>
        <d v="1899-12-30T17:51:00"/>
        <d v="1899-12-30T13:37:00"/>
        <d v="1899-12-30T19:08:00"/>
        <d v="1899-12-30T22:52:00"/>
        <d v="1899-12-30T11:03:00"/>
        <d v="1899-12-30T13:10:00"/>
        <d v="1899-12-30T17:16:00"/>
        <d v="1899-12-30T17:12:00"/>
        <d v="1899-12-30T14:50:00"/>
        <d v="1899-12-30T11:09:00"/>
        <d v="1899-12-30T16:10:00"/>
        <d v="1899-12-30T13:34:00"/>
        <d v="1899-12-30T15:46:00"/>
        <d v="1899-12-30T14:56:00"/>
        <d v="1899-12-30T16:53:00"/>
        <d v="1899-12-30T13:33:00"/>
        <d v="1899-12-30T22:14:00"/>
        <d v="1899-12-30T16:09:00"/>
        <d v="1899-12-30T17:43:00"/>
        <d v="1899-12-30T17:17:00"/>
        <d v="1899-12-30T18:12:00"/>
        <d v="1899-12-30T14:33:00"/>
        <d v="1899-12-30T16:19:00"/>
        <d v="1899-12-30T16:33:00"/>
        <d v="1899-12-30T19:05:00"/>
        <d v="1899-12-30T10:11:00"/>
        <d v="1899-12-30T10:14:00"/>
        <d v="1899-12-30T17:03:00"/>
        <d v="1899-12-30T10:52:00"/>
        <d v="1899-12-30T15:35:00"/>
        <d v="1899-12-30T16:30:00"/>
        <d v="1899-12-30T23:01:00"/>
        <d v="1899-12-30T12:17:00"/>
        <d v="1899-12-30T18:41:00"/>
        <d v="1899-12-30T16:25:00"/>
        <d v="1899-12-30T13:16:00"/>
        <d v="1899-12-30T13:42:00"/>
        <d v="1899-12-30T18:39:00"/>
        <d v="1899-12-30T18:00:00"/>
        <d v="1899-12-30T14:42:00"/>
        <d v="1899-12-30T14:00:00"/>
        <d v="1899-12-30T19:19:00"/>
        <d v="1899-12-30T22:10:00"/>
        <d v="1899-12-30T21:03:00"/>
        <d v="1899-12-30T17:13:00"/>
        <d v="1899-12-30T18:09:00"/>
        <d v="1899-12-30T16:34:00"/>
        <d v="1899-12-30T13:12:00"/>
        <d v="1899-12-30T10:33:00"/>
        <d v="1899-12-30T12:47:00"/>
        <d v="1899-12-30T12:59:00"/>
        <d v="1899-12-30T11:01:00"/>
        <d v="1899-12-30T12:25:00"/>
        <d v="1899-12-30T18:29:00"/>
        <d v="1899-12-30T18:31:00"/>
        <d v="1899-12-30T17:58:00"/>
        <d v="1899-12-30T10:02:00"/>
        <d v="1899-12-30T11:58:00"/>
        <d v="1899-12-30T10:40:00"/>
        <d v="1899-12-30T20:51:00"/>
        <d v="1899-12-30T19:43:00"/>
        <d v="1899-12-30T19:06:00"/>
        <d v="1899-12-30T18:27:00"/>
        <d v="1899-12-30T16:59:00"/>
        <d v="1899-12-30T18:36:00"/>
        <d v="1899-12-30T18:53:00"/>
        <d v="1899-12-30T19:02:00"/>
        <d v="1899-12-30T17:41:00"/>
        <d v="1899-12-30T19:51:00"/>
        <d v="1899-12-30T16:51:00"/>
        <d v="1899-12-30T21:08:00"/>
        <d v="1899-12-30T14:46:00"/>
        <d v="1899-12-30T18:35:00"/>
        <d v="1899-12-30T11:55:00"/>
        <d v="1899-12-30T10:44:00"/>
        <d v="1899-12-30T11:02:00"/>
        <d v="1899-12-30T13:18:00"/>
        <d v="1899-12-30T14:02:00"/>
        <d v="1899-12-30T18:58:00"/>
        <d v="1899-12-30T10:56:00"/>
        <d v="1899-12-30T17:04:00"/>
        <d v="1899-12-30T14:21:00"/>
        <d v="1899-12-30T10:58:00"/>
        <d v="1899-12-30T12:50:00"/>
        <d v="1899-12-30T10:42:00"/>
        <d v="1899-12-30T20:49:00"/>
        <d v="1899-12-30T16:03:00"/>
        <d v="1899-12-30T13:01:00"/>
        <d v="1899-12-30T11:20:00"/>
        <d v="1899-12-30T13:26:00"/>
        <d v="1899-12-30T15:41:00"/>
        <d v="1899-12-30T22:55:00"/>
        <d v="1899-12-30T23:13:00"/>
        <d v="1899-12-30T21:14:00"/>
        <d v="1899-12-30T22:38:00"/>
        <d v="1899-12-30T21:22:00"/>
        <d v="1899-12-30T20:24:00"/>
        <d v="1899-12-30T13:53:00"/>
        <d v="1899-12-30T17:54:00"/>
        <d v="1899-12-30T11:25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2805601000" count="4">
        <n v="2778362000"/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n v="2723885834"/>
        <n v="0"/>
        <m/>
      </sharedItems>
    </cacheField>
    <cacheField name="租金（最近24小时）" numFmtId="26">
      <sharedItems containsBlank="1" containsNumber="1" containsInteger="1" containsMixedTypes="1" count="139">
        <n v="497374321"/>
        <n v="103216165"/>
        <n v="221312319"/>
        <n v="232052409"/>
        <n v="118464985"/>
        <n v="223933845"/>
        <n v="342346548"/>
        <n v="363749351"/>
        <n v="122929294"/>
        <n v="224598429"/>
        <n v="204970751"/>
        <n v="116958259"/>
        <n v="111093780"/>
        <n v="143788114"/>
        <n v="253467482"/>
        <s v="现金库已满"/>
        <n v="407158096"/>
        <n v="197992102"/>
        <n v="121144495"/>
        <n v="199334142"/>
        <n v="116900431"/>
        <n v="140827320"/>
        <n v="197112526"/>
        <n v="121362143"/>
        <n v="197935264"/>
        <n v="122375795"/>
        <n v="132671565"/>
        <n v="198432573"/>
        <n v="99431796"/>
        <n v="97500038"/>
        <n v="170235399"/>
        <n v="231475825"/>
        <n v="146298724"/>
        <n v="114191337"/>
        <n v="214974762"/>
        <n v="198568307"/>
        <n v="212224628"/>
        <n v="136834584"/>
        <n v="235144526"/>
        <n v="138123197"/>
        <n v="258234305"/>
        <n v="124557494"/>
        <n v="204477802"/>
        <n v="146326546"/>
        <n v="242963560"/>
        <n v="205610020"/>
        <n v="131988736"/>
        <n v="220381176"/>
        <n v="112094809"/>
        <n v="230794301"/>
        <n v="120434957"/>
        <n v="204562017"/>
        <n v="134024612"/>
        <n v="258034545"/>
        <n v="115686552"/>
        <n v="180305790"/>
        <n v="124819654"/>
        <n v="138500954"/>
        <n v="178172867"/>
        <n v="139083254"/>
        <n v="115388657"/>
        <n v="123739056"/>
        <n v="237026479"/>
        <n v="212271674"/>
        <n v="169777788"/>
        <n v="129430840"/>
        <n v="0"/>
        <n v="247150537"/>
        <n v="231928073"/>
        <n v="139364564"/>
        <n v="256342935"/>
        <n v="212352605"/>
        <n v="110967075"/>
        <n v="146347086"/>
        <n v="138073947"/>
        <n v="231580186"/>
        <n v="197655431"/>
        <n v="122964107"/>
        <n v="114760996"/>
        <n v="114228546"/>
        <n v="229894299"/>
        <n v="132749817"/>
        <n v="143813106"/>
        <n v="259363169"/>
        <n v="237062742"/>
        <n v="196988447"/>
        <n v="129758742"/>
        <n v="178439758"/>
        <n v="174962311"/>
        <n v="278469576"/>
        <n v="146215391"/>
        <n v="213947287"/>
        <n v="110233629"/>
        <n v="212953363"/>
        <n v="112679966"/>
        <n v="185748006"/>
        <n v="233625171"/>
        <n v="236656930"/>
        <n v="224779021"/>
        <n v="116262070"/>
        <n v="225100260"/>
        <n v="213369237"/>
        <n v="513962271"/>
        <n v="215831876"/>
        <n v="121838527"/>
        <n v="119776731"/>
        <n v="108565778"/>
        <n v="125442790"/>
        <n v="234294547"/>
        <n v="181815465"/>
        <n v="137671272"/>
        <n v="234682493"/>
        <n v="121044213"/>
        <n v="213531560"/>
        <n v="154229067"/>
        <n v="142443563"/>
        <n v="127253375"/>
        <n v="168073956"/>
        <n v="201421819"/>
        <n v="171279487"/>
        <n v="88611587"/>
        <n v="135488940"/>
        <n v="185174461"/>
        <n v="123872816"/>
        <n v="239179555"/>
        <n v="123846987"/>
        <n v="124845979"/>
        <n v="116679524"/>
        <n v="157256614"/>
        <n v="266988078"/>
        <n v="214681971"/>
        <n v="123248981"/>
        <n v="176675452"/>
        <n v="150276714"/>
        <n v="135007873"/>
        <n v="123341301"/>
        <n v="131560206"/>
        <n v="183348056"/>
        <m/>
      </sharedItems>
    </cacheField>
    <cacheField name="支出（最近24小时）" numFmtId="26">
      <sharedItems containsString="0" containsBlank="1" containsNumber="1" containsInteger="1" minValue="-313308003" maxValue="-88410497" count="171">
        <n v="-105708485"/>
        <n v="-106082939"/>
        <n v="-212380911"/>
        <n v="-207269553"/>
        <n v="-118106249"/>
        <n v="-224668687"/>
        <n v="-313053424"/>
        <n v="-313308003"/>
        <n v="-114093536"/>
        <n v="-214277898"/>
        <n v="-191350933"/>
        <n v="-110352703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226352745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84356015"/>
        <n v="-91428175"/>
        <n v="-138084139"/>
        <n v="-151371951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m/>
      </sharedItems>
    </cacheField>
    <cacheField name="最近7天利润" numFmtId="26">
      <sharedItems containsString="0" containsBlank="1" containsNumber="1" containsInteger="1" minValue="-1058391463" maxValue="463288424" count="172">
        <n v="-135884224"/>
        <n v="-85267723"/>
        <n v="-41548265"/>
        <n v="25921936"/>
        <n v="96734870"/>
        <n v="204407200"/>
        <n v="360013541"/>
        <n v="463288424"/>
        <n v="80458346"/>
        <n v="84809893"/>
        <n v="85146756"/>
        <n v="78767638"/>
        <n v="80264690"/>
        <n v="96551963"/>
        <n v="78821456"/>
        <n v="-13639108"/>
        <n v="-148899297"/>
        <n v="-259712811"/>
        <n v="-375073965"/>
        <n v="-486035883"/>
        <n v="-606617170"/>
        <n v="-724306713"/>
        <n v="-834870467"/>
        <n v="-883857886"/>
        <n v="-839775571"/>
        <n v="-853443804"/>
        <n v="-842881320"/>
        <n v="-824551404"/>
        <n v="-817742975"/>
        <n v="-835072299"/>
        <n v="-845576068"/>
        <n v="-842336987"/>
        <n v="-950490216"/>
        <n v="-1028262390"/>
        <n v="-1058391463"/>
        <n v="-1053876567"/>
        <n v="-659961024"/>
        <n v="-535811375"/>
        <n v="-424469746"/>
        <n v="-295718400"/>
        <n v="-189793901"/>
        <n v="-91052137"/>
        <n v="-86619193"/>
        <n v="127038387"/>
        <n v="54779996"/>
        <n v="53307054"/>
        <n v="63521612"/>
        <n v="54222855"/>
        <n v="68486129"/>
        <n v="7239934"/>
        <n v="61683802"/>
        <n v="68371150"/>
        <n v="76494623"/>
        <n v="79276095"/>
        <n v="72358387"/>
        <n v="74679534"/>
        <n v="75580678"/>
        <n v="125320572"/>
        <n v="76674542"/>
        <n v="65306026"/>
        <n v="80183704"/>
        <n v="86856967"/>
        <n v="92269098"/>
        <n v="93727893"/>
        <n v="94021442"/>
        <n v="97982123"/>
        <n v="95693173"/>
        <n v="94727275"/>
        <n v="79194993"/>
        <n v="86878544"/>
        <n v="81611294"/>
        <n v="71655432"/>
        <n v="81048472"/>
        <n v="78940714"/>
        <n v="75077497"/>
        <n v="59684492"/>
        <n v="76382348"/>
        <n v="66748302"/>
        <n v="66991065"/>
        <n v="78105917"/>
        <n v="67426993"/>
        <n v="58864634"/>
        <n v="78958544"/>
        <n v="88805384"/>
        <n v="83449465"/>
        <n v="82671658"/>
        <n v="-23367817"/>
        <n v="-173741368"/>
        <n v="-279132668"/>
        <n v="110136804"/>
        <n v="-15008491"/>
        <n v="96404999"/>
        <n v="-20557924"/>
        <n v="84190390"/>
        <n v="132069573"/>
        <n v="325351309"/>
        <n v="440350602"/>
        <n v="49261020"/>
        <n v="172246945"/>
        <n v="58971903"/>
        <n v="172001123"/>
        <n v="140263401"/>
        <n v="173228931"/>
        <n v="80519699"/>
        <n v="72018781"/>
        <n v="63034568"/>
        <n v="57064322"/>
        <n v="68475349"/>
        <n v="82739197"/>
        <n v="87759104"/>
        <n v="88923671"/>
        <n v="100072593"/>
        <n v="94199585"/>
        <n v="103875641"/>
        <n v="102934551"/>
        <n v="113521361"/>
        <n v="95210705"/>
        <n v="90450368"/>
        <n v="84063263"/>
        <n v="69075418"/>
        <n v="59214544"/>
        <n v="52794643"/>
        <n v="47803925"/>
        <n v="42881096"/>
        <n v="43120825"/>
        <n v="49110622"/>
        <n v="47029486"/>
        <n v="55584922"/>
        <n v="53519827"/>
        <n v="-43187305"/>
        <n v="-120718898"/>
        <n v="-257353531"/>
        <n v="45549423"/>
        <n v="52779766"/>
        <n v="68402827"/>
        <n v="73420446"/>
        <n v="108679166"/>
        <n v="171123524"/>
        <n v="242440159"/>
        <n v="364440283"/>
        <n v="105121104"/>
        <n v="44423412"/>
        <n v="32712350"/>
        <n v="27903436"/>
        <n v="31183484"/>
        <n v="30091001"/>
        <n v="47442838"/>
        <n v="43147978"/>
        <n v="43320486"/>
        <n v="46552693"/>
        <n v="63672233"/>
        <n v="47044714"/>
        <n v="49539152"/>
        <n v="51785033"/>
        <n v="50590317"/>
        <n v="64104018"/>
        <n v="70540816"/>
        <n v="84213849"/>
        <n v="66727474"/>
        <n v="80396019"/>
        <n v="85095354"/>
        <n v="-28706257"/>
        <n v="74297154"/>
        <n v="65810919"/>
        <n v="61872037"/>
        <n v="-1937611"/>
        <n v="60033975"/>
        <n v="57685211"/>
        <n v="48068218"/>
        <n v="161384394"/>
        <n v="0"/>
        <m/>
      </sharedItems>
    </cacheField>
    <cacheField name="预计日租金收入" numFmtId="26">
      <sharedItems containsBlank="1" containsNumber="1" containsInteger="1" containsMixedTypes="1" count="11">
        <n v="115354000"/>
        <n v="115011000"/>
        <n v="116138000"/>
        <s v="现金库已满"/>
        <n v="114802000"/>
        <n v="114596000"/>
        <n v="114406000"/>
        <n v="114231000"/>
        <n v="114067000"/>
        <n v="0"/>
        <m/>
      </sharedItems>
    </cacheField>
    <cacheField name="每日支出" numFmtId="26">
      <sharedItems containsString="0" containsBlank="1" containsNumber="1" containsInteger="1" minValue="0" maxValue="106775000" count="4">
        <n v="106775000"/>
        <n v="105686000"/>
        <n v="0"/>
        <m/>
      </sharedItems>
    </cacheField>
    <cacheField name="估值损益" numFmtId="26">
      <sharedItems containsString="0" containsBlank="1" containsNumber="1" containsInteger="1" minValue="0" maxValue="81715166" count="4">
        <n v="54476166"/>
        <n v="81715166"/>
        <n v="0"/>
        <m/>
      </sharedItems>
    </cacheField>
    <cacheField name="利润（最近24小时）" numFmtId="0">
      <sharedItems containsBlank="1" containsNumber="1" containsInteger="1" containsMixedTypes="1" count="142">
        <n v="391665836"/>
        <n v="-2866774"/>
        <n v="8931408"/>
        <n v="24782856"/>
        <n v="358736"/>
        <n v="-734842"/>
        <n v="29293124"/>
        <n v="50441348"/>
        <n v="8835758"/>
        <n v="10320531"/>
        <n v="13619818"/>
        <n v="6605556"/>
        <n v="1855788"/>
        <n v="15193695"/>
        <n v="27849890"/>
        <e v="#VALUE!"/>
        <n v="200486923"/>
        <n v="11740099"/>
        <n v="2930301"/>
        <n v="13527391"/>
        <n v="-2228730"/>
        <n v="20662094"/>
        <n v="24696338"/>
        <n v="8318490"/>
        <n v="10852696"/>
        <n v="2851535"/>
        <n v="13144859"/>
        <n v="14076558"/>
        <n v="8003621"/>
        <n v="-40584101"/>
        <n v="18863448"/>
        <n v="75535155"/>
        <n v="14917817"/>
        <n v="2988626"/>
        <n v="8849143"/>
        <n v="13818416"/>
        <n v="19193554"/>
        <n v="6824903"/>
        <n v="19957312"/>
        <n v="14798400"/>
        <n v="32183695"/>
        <n v="9661889"/>
        <n v="20898530"/>
        <n v="9416694"/>
        <n v="20945898"/>
        <n v="26238616"/>
        <n v="6919631"/>
        <n v="16662849"/>
        <n v="1889020"/>
        <n v="19198453"/>
        <n v="6005398"/>
        <n v="5466230"/>
        <n v="20922244"/>
        <n v="37613182"/>
        <n v="-1032870"/>
        <n v="-2593373"/>
        <n v="18586876"/>
        <n v="7675387"/>
        <n v="12902716"/>
        <n v="10575684"/>
        <n v="10243320"/>
        <n v="18182718"/>
        <n v="27189619"/>
        <n v="17293238"/>
        <n v="14251789"/>
        <n v="12710196"/>
        <n v="-184051434"/>
        <n v="16988693"/>
        <n v="104378282"/>
        <n v="19851313"/>
        <n v="36213921"/>
        <n v="23210139"/>
        <n v="6424785"/>
        <n v="8946725"/>
        <n v="6964593"/>
        <n v="9046326"/>
        <n v="13750783"/>
        <n v="11350395"/>
        <n v="7378395"/>
        <n v="8673431"/>
        <n v="22540570"/>
        <n v="20754461"/>
        <n v="11984500"/>
        <n v="21421661"/>
        <n v="28686403"/>
        <n v="23556988"/>
        <n v="15601961"/>
        <n v="15200148"/>
        <n v="24453949"/>
        <n v="26897754"/>
        <n v="9909809"/>
        <n v="10274219"/>
        <n v="4261397"/>
        <n v="6842423"/>
        <n v="1047906"/>
        <n v="2025617"/>
        <n v="22272743"/>
        <n v="22214654"/>
        <n v="15897494"/>
        <n v="968920"/>
        <n v="13785753"/>
        <n v="15096676"/>
        <n v="-117103513"/>
        <n v="326030791"/>
        <n v="79812527"/>
        <n v="17834452"/>
        <n v="833499"/>
        <n v="1726284"/>
        <n v="-3473335"/>
        <n v="1423276"/>
        <n v="8387677"/>
        <n v="2522854"/>
        <n v="7403773"/>
        <n v="13025538"/>
        <n v="17139085"/>
        <n v="955012"/>
        <n v="13878502"/>
        <n v="6866748"/>
        <n v="1839910"/>
        <n v="5972444"/>
        <n v="22000459"/>
        <n v="201090"/>
        <n v="4377140"/>
        <n v="5848317"/>
        <n v="15109201"/>
        <n v="30245429"/>
        <n v="6654181"/>
        <n v="16112946"/>
        <n v="6866389"/>
        <n v="13705914"/>
        <n v="22935375"/>
        <n v="-112483420"/>
        <n v="5629192"/>
        <n v="12569808"/>
        <n v="13531253"/>
        <n v="-47586070"/>
        <n v="15555783"/>
        <n v="11126989"/>
        <n v="542594"/>
        <n v="445224"/>
        <n v="31194399000"/>
        <m/>
      </sharedItems>
    </cacheField>
  </cacheFields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861111" refreshedBy="超级无敌美少女" recordCount="213">
  <cacheSource type="worksheet">
    <worksheetSource ref="A3:L365" sheet="Lambertisland"/>
  </cacheSource>
  <cacheFields count="12">
    <cacheField name="日期" numFmtId="0">
      <sharedItems containsString="0" containsBlank="1" containsNonDate="0" containsDate="1" minDate="2019-06-20T00:00:00" maxDate="2020-01-17T00:00:00" count="213"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02:00" maxDate="1899-12-30T23:48:00" count="177">
        <d v="1899-12-30T23:48:00"/>
        <d v="1899-12-30T18:51:00"/>
        <d v="1899-12-30T20:45:00"/>
        <d v="1899-12-30T21:08:00"/>
        <d v="1899-12-30T18:35:00"/>
        <d v="1899-12-30T16:26:00"/>
        <d v="1899-12-30T18:42:00"/>
        <d v="1899-12-30T18:41:00"/>
        <d v="1899-12-30T19:18:00"/>
        <d v="1899-12-30T18:28:00"/>
        <d v="1899-12-30T19:50:00"/>
        <d v="1899-12-30T14:50:00"/>
        <d v="1899-12-30T19:34:00"/>
        <d v="1899-12-30T18:52:00"/>
        <d v="1899-12-30T21:09:00"/>
        <d v="1899-12-30T19:14:00"/>
        <d v="1899-12-30T12:05:00"/>
        <d v="1899-12-30T20:03:00"/>
        <d v="1899-12-30T17:32:00"/>
        <d v="1899-12-30T19:25:00"/>
        <d v="1899-12-30T19:17:00"/>
        <d v="1899-12-30T19:53:00"/>
        <d v="1899-12-30T16:40:00"/>
        <d v="1899-12-30T20:14:00"/>
        <d v="1899-12-30T20:20:00"/>
        <d v="1899-12-30T20:04:00"/>
        <d v="1899-12-30T15:49:00"/>
        <d v="1899-12-30T13:05:00"/>
        <d v="1899-12-30T16:09:00"/>
        <d v="1899-12-30T16:47:00"/>
        <d v="1899-12-30T19:20:00"/>
        <d v="1899-12-30T14:16:00"/>
        <d v="1899-12-30T18:02:00"/>
        <d v="1899-12-30T17:30:00"/>
        <d v="1899-12-30T16:32:00"/>
        <d v="1899-12-30T16:34:00"/>
        <d v="1899-12-30T19:58:00"/>
        <d v="1899-12-30T15:38:00"/>
        <d v="1899-12-30T16:58:00"/>
        <d v="1899-12-30T22:17:00"/>
        <d v="1899-12-30T10:20:00"/>
        <d v="1899-12-30T11:39:00"/>
        <d v="1899-12-30T10:44:00"/>
        <d v="1899-12-30T15:26:00"/>
        <d v="1899-12-30T17:14:00"/>
        <d v="1899-12-30T13:35:00"/>
        <d v="1899-12-30T19:06:00"/>
        <d v="1899-12-30T22:49:00"/>
        <d v="1899-12-30T11:01:00"/>
        <d v="1899-12-30T10:07:00"/>
        <d v="1899-12-30T17:13:00"/>
        <d v="1899-12-30T17:10:00"/>
        <d v="1899-12-30T11:07:00"/>
        <d v="1899-12-30T11:02:00"/>
        <d v="1899-12-30T16:08:00"/>
        <d v="1899-12-30T13:34:00"/>
        <d v="1899-12-30T15:45:00"/>
        <d v="1899-12-30T14:56:00"/>
        <d v="1899-12-30T16:53:00"/>
        <d v="1899-12-30T13:32:00"/>
        <d v="1899-12-30T22:09:00"/>
        <d v="1899-12-30T16:05:00"/>
        <d v="1899-12-30T17:42:00"/>
        <d v="1899-12-30T18:11:00"/>
        <d v="1899-12-30T17:16:00"/>
        <d v="1899-12-30T19:21:00"/>
        <d v="1899-12-30T14:32:00"/>
        <d v="1899-12-30T16:14:00"/>
        <d v="1899-12-30T16:33:00"/>
        <d v="1899-12-30T19:04:00"/>
        <d v="1899-12-30T10:10:00"/>
        <d v="1899-12-30T10:13:00"/>
        <d v="1899-12-30T17:02:00"/>
        <d v="1899-12-30T10:51:00"/>
        <d v="1899-12-30T15:34:00"/>
        <d v="1899-12-30T19:24:00"/>
        <d v="1899-12-30T16:50:00"/>
        <d v="1899-12-30T16:29:00"/>
        <d v="1899-12-30T11:41:00"/>
        <d v="1899-12-30T23:01:00"/>
        <d v="1899-12-30T12:16:00"/>
        <d v="1899-12-30T18:40:00"/>
        <d v="1899-12-30T16:24:00"/>
        <d v="1899-12-30T11:23:00"/>
        <d v="1899-12-30T13:42:00"/>
        <d v="1899-12-30T18:39:00"/>
        <d v="1899-12-30T17:59:00"/>
        <d v="1899-12-30T14:42:00"/>
        <d v="1899-12-30T14:00:00"/>
        <d v="1899-12-30T22:10:00"/>
        <d v="1899-12-30T21:02:00"/>
        <d v="1899-12-30T18:08:00"/>
        <d v="1899-12-30T13:09:00"/>
        <d v="1899-12-30T13:12:00"/>
        <d v="1899-12-30T10:33:00"/>
        <d v="1899-12-30T12:47:00"/>
        <d v="1899-12-30T12:09:00"/>
        <d v="1899-12-30T12:59:00"/>
        <d v="1899-12-30T12:25:00"/>
        <d v="1899-12-30T18:27:00"/>
        <d v="1899-12-30T18:30:00"/>
        <d v="1899-12-30T17:58:00"/>
        <d v="1899-12-30T10:02:00"/>
        <d v="1899-12-30T11:58:00"/>
        <d v="1899-12-30T10:40:00"/>
        <d v="1899-12-30T20:50:00"/>
        <d v="1899-12-30T19:42:00"/>
        <d v="1899-12-30T18:17:00"/>
        <d v="1899-12-30T18:29:00"/>
        <d v="1899-12-30T18:48:00"/>
        <d v="1899-12-30T18:59:00"/>
        <d v="1899-12-30T17:41:00"/>
        <d v="1899-12-30T19:51:00"/>
        <d v="1899-12-30T16:51:00"/>
        <d v="1899-12-30T21:07:00"/>
        <d v="1899-12-30T14:46:00"/>
        <d v="1899-12-30T18:33:00"/>
        <d v="1899-12-30T18:31:00"/>
        <d v="1899-12-30T11:54:00"/>
        <d v="1899-12-30T10:43:00"/>
        <d v="1899-12-30T13:18:00"/>
        <d v="1899-12-30T14:02:00"/>
        <d v="1899-12-30T18:58:00"/>
        <d v="1899-12-30T10:56:00"/>
        <d v="1899-12-30T17:04:00"/>
        <d v="1899-12-30T14:21:00"/>
        <d v="1899-12-30T10:57:00"/>
        <d v="1899-12-30T14:55:00"/>
        <d v="1899-12-30T12:50:00"/>
        <d v="1899-12-30T10:42:00"/>
        <d v="1899-12-30T20:49:00"/>
        <d v="1899-12-30T16:02:00"/>
        <d v="1899-12-30T18:53:00"/>
        <d v="1899-12-30T13:01:00"/>
        <d v="1899-12-30T11:20:00"/>
        <d v="1899-12-30T13:25:00"/>
        <d v="1899-12-30T15:41:00"/>
        <d v="1899-12-30T22:51:00"/>
        <d v="1899-12-30T22:55:00"/>
        <d v="1899-12-30T23:13:00"/>
        <d v="1899-12-30T21:14:00"/>
        <d v="1899-12-30T22:37:00"/>
        <d v="1899-12-30T21:22:00"/>
        <d v="1899-12-30T20:24:00"/>
        <d v="1899-12-30T13:53:00"/>
        <d v="1899-12-30T17:53:00"/>
        <d v="1899-12-30T16:36:00"/>
        <d v="1899-12-30T11:24:00"/>
        <d v="1899-12-30T15:47:00"/>
        <d v="1899-12-30T22:52:00"/>
        <d v="1899-12-30T22:04:00"/>
        <d v="1899-12-30T17:11:00"/>
        <d v="1899-12-30T14:18:00"/>
        <d v="1899-12-30T15:17:00"/>
        <d v="1899-12-30T17:24:00"/>
        <d v="1899-12-30T17:29:00"/>
        <d v="1899-12-30T11:32:00"/>
        <d v="1899-12-30T18:24:00"/>
        <d v="1899-12-30T14:31:00"/>
        <d v="1899-12-30T22:05:00"/>
        <d v="1899-12-30T11:11:00"/>
        <d v="1899-12-30T13:33:00"/>
        <d v="1899-12-30T19:35:00"/>
        <d v="1899-12-30T19:08:00"/>
        <d v="1899-12-30T11:19:00"/>
        <d v="1899-12-30T13:24:00"/>
        <d v="1899-12-30T13:44:00"/>
        <d v="1899-12-30T15:59:00"/>
        <d v="1899-12-30T14:54:00"/>
        <d v="1899-12-30T13:59:00"/>
        <d v="1899-12-30T13:07:00"/>
        <d v="1899-12-30T19:41:00"/>
        <d v="1899-12-30T16:30:00"/>
        <d v="1899-12-30T18:37:00"/>
        <d v="1899-12-30T14:34:00"/>
        <d v="1899-12-30T16:04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2778362000" maxValue="2805601000" count="3">
        <n v="2778362000"/>
        <n v="2805601000"/>
        <m/>
      </sharedItems>
    </cacheField>
    <cacheField name="该份额的价格" numFmtId="0">
      <sharedItems containsString="0" containsBlank="1" containsNumber="1" containsInteger="1" minValue="2723885834" maxValue="2723885834" count="2">
        <n v="2723885834"/>
        <m/>
      </sharedItems>
    </cacheField>
    <cacheField name="租金（最近24小时）" numFmtId="26">
      <sharedItems containsBlank="1" containsNumber="1" containsInteger="1" containsMixedTypes="1" count="179">
        <s v="现金库已满"/>
        <n v="420856950"/>
        <n v="120540189"/>
        <n v="120097623"/>
        <n v="228864668"/>
        <n v="215896481"/>
        <n v="135795554"/>
        <n v="252956956"/>
        <n v="354014497"/>
        <n v="357704619"/>
        <n v="121116929"/>
        <n v="219863406"/>
        <n v="195125364"/>
        <n v="114590678"/>
        <n v="109036441"/>
        <n v="150756248"/>
        <n v="258403064"/>
        <n v="407474722"/>
        <n v="209953749"/>
        <n v="123146519"/>
        <n v="203898973"/>
        <n v="136876465"/>
        <n v="137257467"/>
        <n v="190220964"/>
        <n v="123632908"/>
        <n v="204252854"/>
        <n v="122244097"/>
        <n v="120191563"/>
        <n v="193245913"/>
        <n v="97384002"/>
        <n v="96735993"/>
        <n v="166710871"/>
        <n v="219496402"/>
        <n v="139809125"/>
        <n v="118483166"/>
        <n v="220133726"/>
        <n v="191094863"/>
        <n v="204999686"/>
        <n v="146382499"/>
        <n v="234758259"/>
        <n v="137948822"/>
        <n v="259035151"/>
        <n v="130409393"/>
        <n v="213621078"/>
        <n v="153557939"/>
        <n v="241919892"/>
        <n v="187417289"/>
        <n v="126225193"/>
        <n v="213808540"/>
        <n v="119182280"/>
        <n v="220701135"/>
        <n v="134456270"/>
        <n v="232555418"/>
        <n v="130881029"/>
        <n v="249420535"/>
        <n v="135562146"/>
        <n v="200281455"/>
        <n v="118477902"/>
        <n v="146070976"/>
        <n v="172117095"/>
        <n v="132081201"/>
        <n v="116085930"/>
        <n v="105603554"/>
        <n v="207752622"/>
        <n v="200477665"/>
        <n v="179709913"/>
        <n v="127055565"/>
        <n v="0"/>
        <n v="266066738"/>
        <n v="255405264"/>
        <n v="140664025"/>
        <n v="243275583"/>
        <n v="189241174"/>
        <n v="107146880"/>
        <n v="148806064"/>
        <n v="132769503"/>
        <n v="223669624"/>
        <n v="191487916"/>
        <n v="128271449"/>
        <n v="116366340"/>
        <n v="121682040"/>
        <n v="221295433"/>
        <n v="125055716"/>
        <n v="143146615"/>
        <n v="254837420"/>
        <n v="225548791"/>
        <n v="184746970"/>
        <n v="126888670"/>
        <n v="175520677"/>
        <n v="146892049"/>
        <n v="262004212"/>
        <n v="147713915"/>
        <n v="207788795"/>
        <n v="125703019"/>
        <n v="225731400"/>
        <n v="113341585"/>
        <n v="199241104"/>
        <n v="231347262"/>
        <n v="236702941"/>
        <n v="232291557"/>
        <n v="133760958"/>
        <n v="235309602"/>
        <n v="207736439"/>
        <n v="483636444"/>
        <n v="206052321"/>
        <n v="106698292"/>
        <n v="122249409"/>
        <n v="123554704"/>
        <n v="145115976"/>
        <n v="251843806"/>
        <n v="184958580"/>
        <n v="156352008"/>
        <n v="259086409"/>
        <n v="120962601"/>
        <n v="216049717"/>
        <n v="157428485"/>
        <n v="140148605"/>
        <n v="132398621"/>
        <n v="173492016"/>
        <n v="211505193"/>
        <n v="156110558"/>
        <n v="92085012"/>
        <n v="133942858"/>
        <n v="184736727"/>
        <n v="105825154"/>
        <n v="212324689"/>
        <n v="127717196"/>
        <n v="121442368"/>
        <n v="125104402"/>
        <n v="152643605"/>
        <n v="253380121"/>
        <n v="241256418"/>
        <n v="124120880"/>
        <n v="177493110"/>
        <n v="149847956"/>
        <n v="134059458"/>
        <n v="125604938"/>
        <n v="149160395"/>
        <n v="214380967"/>
        <n v="117221274"/>
        <n v="97581236"/>
        <n v="135581293"/>
        <n v="127617352"/>
        <n v="248338293"/>
        <n v="194958317"/>
        <n v="172608104"/>
        <n v="159725649"/>
        <n v="241325766"/>
        <n v="132861116"/>
        <n v="230865159"/>
        <n v="124808586"/>
        <n v="129950398"/>
        <n v="225777049"/>
        <n v="191968599"/>
        <n v="134914546"/>
        <n v="180228512"/>
        <n v="125493312"/>
        <n v="126058771"/>
        <n v="193713960"/>
        <n v="137510775"/>
        <n v="234445201"/>
        <n v="152450097"/>
        <n v="257926102"/>
        <n v="182620775"/>
        <n v="122638986"/>
        <n v="201341430"/>
        <n v="306304311"/>
        <n v="191063636"/>
        <n v="133351026"/>
        <n v="123814429"/>
        <n v="200972222"/>
        <n v="227185743"/>
        <n v="126686401"/>
        <n v="163646561"/>
        <n v="147469776"/>
        <n v="129156463"/>
        <n v="223115397"/>
        <n v="128109925"/>
        <m/>
      </sharedItems>
    </cacheField>
    <cacheField name="支出（最近24小时）" numFmtId="26">
      <sharedItems containsString="0" containsBlank="1" containsNumber="1" containsInteger="1" minValue="-328313532" maxValue="-88410497" count="213">
        <n v="-125219639"/>
        <n v="-208439876"/>
        <n v="-105708485"/>
        <n v="-106082939"/>
        <n v="-212380911"/>
        <n v="-207269553"/>
        <n v="-118105013"/>
        <n v="-224667451"/>
        <n v="-313053424"/>
        <n v="-313308003"/>
        <n v="-114093536"/>
        <n v="-214277898"/>
        <n v="-191350933"/>
        <n v="-110351468"/>
        <n v="-109237992"/>
        <n v="-128594419"/>
        <n v="-225617592"/>
        <n v="-169429091"/>
        <n v="-126424431"/>
        <n v="-109328741"/>
        <n v="-103226109"/>
        <n v="-207582471"/>
        <n v="-118725499"/>
        <n v="-136649306"/>
        <n v="-200403407"/>
        <n v="-121393337"/>
        <n v="-104367371"/>
        <n v="-205339090"/>
        <n v="-193635344"/>
        <n v="-108073720"/>
        <n v="-111907284"/>
        <n v="-119825172"/>
        <n v="-108410105"/>
        <n v="-118154256"/>
        <n v="-108153229"/>
        <n v="-185925403"/>
        <n v="-122792698"/>
        <n v="-226352745"/>
        <n v="-206671173"/>
        <n v="-186252003"/>
        <n v="-118214194"/>
        <n v="-185805528"/>
        <n v="-119129161"/>
        <n v="-120165226"/>
        <n v="-172416188"/>
        <n v="-113043653"/>
        <n v="-187082568"/>
        <n v="-119524260"/>
        <n v="-119526706"/>
        <n v="-184356015"/>
        <n v="-91428175"/>
        <n v="-138085363"/>
        <n v="-151373175"/>
        <n v="-155940670"/>
        <n v="-131380907"/>
        <n v="-111202711"/>
        <n v="-206125619"/>
        <n v="-184749891"/>
        <n v="-193031074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7012"/>
        <n v="-211597071"/>
        <n v="-114429559"/>
        <n v="-199095787"/>
        <n v="-113102368"/>
        <n v="-2204213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4750710"/>
        <n v="-230161844"/>
        <n v="-193949711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3283"/>
        <n v="-183722389"/>
        <n v="-211352428"/>
        <n v="-214443499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8150"/>
        <n v="-132221258"/>
        <n v="-176879710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201071284"/>
        <n v="-209362253"/>
        <n v="-125222008"/>
        <n v="-114672978"/>
        <n v="-145084614"/>
        <n v="-128857410"/>
        <n v="-114236290"/>
        <n v="-198605276"/>
        <n v="-113417957"/>
        <m/>
      </sharedItems>
    </cacheField>
    <cacheField name="最近7天利润" numFmtId="26">
      <sharedItems containsString="0" containsBlank="1" containsNumber="1" containsInteger="1" minValue="-1058389017" maxValue="488464300" count="213">
        <n v="-547074809"/>
        <n v="-209438096"/>
        <n v="-194606392"/>
        <n v="-180591708"/>
        <n v="-114912824"/>
        <n v="216086"/>
        <n v="158815023"/>
        <n v="278179895"/>
        <n v="94823907"/>
        <n v="110159437"/>
        <n v="102351126"/>
        <n v="86898557"/>
        <n v="89641800"/>
        <n v="87723155"/>
        <n v="69831063"/>
        <n v="81393928"/>
        <n v="61655462"/>
        <n v="-24784963"/>
        <n v="-158242787"/>
        <n v="-266123643"/>
        <n v="-374562068"/>
        <n v="-483157640"/>
        <n v="-601681588"/>
        <n v="-726339265"/>
        <n v="-834870467"/>
        <n v="-883857886"/>
        <n v="-839775571"/>
        <n v="-853443804"/>
        <n v="-842881320"/>
        <n v="-824550181"/>
        <n v="-817741752"/>
        <n v="-835071076"/>
        <n v="-845573622"/>
        <n v="-842334541"/>
        <n v="-950487770"/>
        <n v="-1028259944"/>
        <n v="-1058389017"/>
        <n v="-1053875344"/>
        <n v="-659643175"/>
        <n v="-523848505"/>
        <n v="-410506075"/>
        <n v="-279190699"/>
        <n v="-153290166"/>
        <n v="-54233030"/>
        <n v="-53520495"/>
        <n v="162407850"/>
        <n v="94433419"/>
        <n v="81183758"/>
        <n v="76916290"/>
        <n v="74116083"/>
        <n v="57691535"/>
        <n v="-750076"/>
        <n v="58596197"/>
        <n v="47501366"/>
        <n v="46766570"/>
        <n v="52320410"/>
        <n v="60519077"/>
        <n v="50215834"/>
        <n v="49784168"/>
        <n v="114333487"/>
        <n v="54017517"/>
        <n v="66178420"/>
        <n v="78532305"/>
        <n v="86765638"/>
        <n v="94127865"/>
        <n v="111158632"/>
        <n v="102061483"/>
        <n v="90594662"/>
        <n v="88438268"/>
        <n v="82705780"/>
        <n v="73758671"/>
        <n v="57935540"/>
        <n v="63872372"/>
        <n v="60657205"/>
        <n v="75181723"/>
        <n v="81653080"/>
        <n v="99295905"/>
        <n v="88943936"/>
        <n v="92215015"/>
        <n v="107331628"/>
        <n v="86735286"/>
        <n v="76875997"/>
        <n v="70037929"/>
        <n v="58864634"/>
        <n v="37891679"/>
        <n v="46982794"/>
        <n v="51091527"/>
        <n v="45935611"/>
        <n v="-53286072"/>
        <n v="-196656347"/>
        <n v="-302744920"/>
        <n v="102978630"/>
        <n v="-11028310"/>
        <n v="119953975"/>
        <n v="-6941073"/>
        <n v="107527435"/>
        <n v="155406619"/>
        <n v="372165546"/>
        <n v="488464300"/>
        <n v="84689329"/>
        <n v="198930636"/>
        <n v="62922258"/>
        <n v="173418874"/>
        <n v="130271379"/>
        <n v="160630791"/>
        <n v="40881748"/>
        <n v="36387488"/>
        <n v="34742308"/>
        <n v="62413851"/>
        <n v="50155360"/>
        <n v="61883287"/>
        <n v="71541147"/>
        <n v="73174911"/>
        <n v="73596719"/>
        <n v="61131943"/>
        <n v="67944152"/>
        <n v="57189018"/>
        <n v="55757926"/>
        <n v="56745046"/>
        <n v="50439283"/>
        <n v="43968532"/>
        <n v="52104770"/>
        <n v="46452091"/>
        <n v="41249894"/>
        <n v="51039030"/>
        <n v="59489250"/>
        <n v="62867305"/>
        <n v="63838331"/>
        <n v="83198987"/>
        <n v="68996710"/>
        <n v="71693114"/>
        <n v="-27821779"/>
        <n v="-117771452"/>
        <n v="-239708872"/>
        <n v="25640983"/>
        <n v="32587285"/>
        <n v="29277650"/>
        <n v="26443357"/>
        <n v="64250751"/>
        <n v="141684035"/>
        <n v="232672632"/>
        <n v="352548829"/>
        <n v="120477996"/>
        <n v="86804339"/>
        <n v="82251489"/>
        <n v="92501198"/>
        <n v="95909560"/>
        <n v="82544364"/>
        <n v="77928057"/>
        <n v="82254713"/>
        <n v="78230225"/>
        <n v="72111530"/>
        <n v="68338961"/>
        <n v="49894619"/>
        <n v="47340704"/>
        <n v="51174672"/>
        <n v="32075230"/>
        <n v="32119654"/>
        <n v="41674344"/>
        <n v="40783643"/>
        <n v="45324603"/>
        <n v="53985124"/>
        <n v="51411256"/>
        <n v="-63673142"/>
        <n v="83954824"/>
        <n v="85814730"/>
        <n v="82307326"/>
        <n v="18332873"/>
        <n v="72498862"/>
        <n v="79052851"/>
        <n v="96503152"/>
        <n v="222778669"/>
        <n v="87285646"/>
        <n v="83396165"/>
        <n v="87773785"/>
        <n v="143035370"/>
        <n v="93551341"/>
        <n v="89193254"/>
        <n v="72783826"/>
        <n v="126501450"/>
        <n v="69890236"/>
        <n v="64597450"/>
        <n v="68474605"/>
        <n v="77873551"/>
        <n v="75171744"/>
        <n v="73903641"/>
        <n v="75315491"/>
        <n v="57247987"/>
        <n v="55410659"/>
        <n v="67595989"/>
        <n v="62994773"/>
        <n v="58406409"/>
        <n v="49083937"/>
        <n v="46802539"/>
        <n v="60896626"/>
        <n v="65521484"/>
        <n v="61878509"/>
        <n v="60379407"/>
        <n v="72082943"/>
        <n v="26288136"/>
        <n v="18276653"/>
        <n v="25062030"/>
        <n v="5473583"/>
        <n v="1884857"/>
        <n v="14834348"/>
        <n v="13791742"/>
        <n v="9169533"/>
        <n v="56597449"/>
        <n v="76933636"/>
        <n v="78565259"/>
        <n v="88393086"/>
        <n v="102946237"/>
        <m/>
      </sharedItems>
    </cacheField>
    <cacheField name="预计日租金收入" numFmtId="26">
      <sharedItems containsBlank="1" containsNumber="1" containsInteger="1" containsMixedTypes="1" count="12">
        <s v="现金库已满"/>
        <n v="115354000"/>
        <n v="115011000"/>
        <n v="116138000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26">
      <sharedItems containsString="0" containsBlank="1" containsNumber="1" containsInteger="1" minValue="105686000" maxValue="158530000" count="4">
        <n v="106775000"/>
        <n v="105686000"/>
        <n v="158530000"/>
        <m/>
      </sharedItems>
    </cacheField>
    <cacheField name="估值损益" numFmtId="26">
      <sharedItems containsString="0" containsBlank="1" containsNumber="1" containsInteger="1" minValue="54476166" maxValue="81715166" count="3">
        <n v="54476166"/>
        <n v="81715166"/>
        <m/>
      </sharedItems>
    </cacheField>
    <cacheField name="利润（最近24小时）" numFmtId="0">
      <sharedItems containsBlank="1" containsNumber="1" containsInteger="1" containsMixedTypes="1" count="181">
        <e v="#VALUE!"/>
        <n v="212417074"/>
        <n v="14831704"/>
        <n v="14014684"/>
        <n v="16483757"/>
        <n v="8626928"/>
        <n v="17690541"/>
        <n v="28289505"/>
        <n v="40961073"/>
        <n v="44396616"/>
        <n v="7023393"/>
        <n v="5585508"/>
        <n v="3774431"/>
        <n v="4239210"/>
        <n v="-201551"/>
        <n v="22161829"/>
        <n v="32785472"/>
        <n v="200803549"/>
        <n v="23701746"/>
        <n v="4932325"/>
        <n v="18093445"/>
        <n v="17747304"/>
        <n v="17092241"/>
        <n v="17804776"/>
        <n v="10589255"/>
        <n v="17170286"/>
        <n v="2719837"/>
        <n v="664857"/>
        <n v="8889898"/>
        <n v="5955827"/>
        <n v="-41349370"/>
        <n v="15337696"/>
        <n v="63555732"/>
        <n v="8428218"/>
        <n v="7280455"/>
        <n v="14008107"/>
        <n v="6344972"/>
        <n v="11968612"/>
        <n v="16372818"/>
        <n v="19571045"/>
        <n v="14624025"/>
        <n v="32984541"/>
        <n v="15513788"/>
        <n v="30041806"/>
        <n v="16648087"/>
        <n v="19902230"/>
        <n v="8045885"/>
        <n v="1156088"/>
        <n v="10090213"/>
        <n v="8975268"/>
        <n v="9104064"/>
        <n v="20026711"/>
        <n v="33459631"/>
        <n v="17778661"/>
        <n v="28999172"/>
        <n v="18841501"/>
        <n v="17381069"/>
        <n v="12246347"/>
        <n v="15245409"/>
        <n v="6846944"/>
        <n v="3573631"/>
        <n v="10940593"/>
        <n v="47216"/>
        <n v="-2084238"/>
        <n v="5499229"/>
        <n v="24183914"/>
        <n v="10334921"/>
        <n v="-184051434"/>
        <n v="35904894"/>
        <n v="127855473"/>
        <n v="21150774"/>
        <n v="23146569"/>
        <n v="98708"/>
        <n v="2604590"/>
        <n v="11405703"/>
        <n v="1660149"/>
        <n v="1135764"/>
        <n v="7582045"/>
        <n v="16656514"/>
        <n v="8982515"/>
        <n v="16126925"/>
        <n v="13941704"/>
        <n v="13060360"/>
        <n v="11318009"/>
        <n v="16894688"/>
        <n v="17171228"/>
        <n v="11315511"/>
        <n v="12731889"/>
        <n v="12282290"/>
        <n v="-3616313"/>
        <n v="10431167"/>
        <n v="11408334"/>
        <n v="4118174"/>
        <n v="19730787"/>
        <n v="19620460"/>
        <n v="1708302"/>
        <n v="15518715"/>
        <n v="19994834"/>
        <n v="22259442"/>
        <n v="23408807"/>
        <n v="18466584"/>
        <n v="23995094"/>
        <n v="9465101"/>
        <n v="-117103513"/>
        <n v="295704964"/>
        <n v="70032972"/>
        <n v="2694217"/>
        <n v="3304954"/>
        <n v="16715210"/>
        <n v="16199851"/>
        <n v="18972535"/>
        <n v="11530792"/>
        <n v="21202366"/>
        <n v="31806465"/>
        <n v="12943926"/>
        <n v="19657242"/>
        <n v="4153207"/>
        <n v="11583544"/>
        <n v="12010770"/>
        <n v="7256746"/>
        <n v="16054594"/>
        <n v="6831530"/>
        <n v="3674515"/>
        <n v="2831058"/>
        <n v="5410583"/>
        <n v="-2939684"/>
        <n v="3390563"/>
        <n v="10525613"/>
        <n v="12710558"/>
        <n v="15291267"/>
        <n v="9092905"/>
        <n v="9327418"/>
        <n v="-112482196"/>
        <n v="32206086"/>
        <n v="13442930"/>
        <n v="14347688"/>
        <n v="-48016051"/>
        <n v="14608592"/>
        <n v="13389403"/>
        <n v="18141560"/>
        <n v="31478135"/>
        <n v="9195259"/>
        <n v="5711479"/>
        <n v="7291456"/>
        <n v="4331698"/>
        <n v="22643639"/>
        <n v="27343257"/>
        <n v="10306702"/>
        <n v="20760792"/>
        <n v="27416814"/>
        <n v="566464"/>
        <n v="8107450"/>
        <n v="13730644"/>
        <n v="15610134"/>
        <n v="23873977"/>
        <n v="10450449"/>
        <n v="2693288"/>
        <n v="3348802"/>
        <n v="12751794"/>
        <n v="4932096"/>
        <n v="12082050"/>
        <n v="6287662"/>
        <n v="12790835"/>
        <n v="19350568"/>
        <n v="23078111"/>
        <n v="8462725"/>
        <n v="7693229"/>
        <n v="16635632"/>
        <n v="-22009221"/>
        <n v="81141635"/>
        <n v="13288550"/>
        <n v="4088338"/>
        <n v="-99062"/>
        <n v="17823490"/>
        <n v="12013423"/>
        <n v="18561947"/>
        <n v="18612366"/>
        <n v="14920173"/>
        <n v="24510121"/>
        <n v="14691968"/>
        <m/>
      </sharedItems>
    </cacheField>
  </cacheFields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28">
  <cacheSource type="worksheet">
    <worksheetSource ref="A3:L365" sheet="RichMond"/>
  </cacheSource>
  <cacheFields count="12">
    <cacheField name="日期" numFmtId="0">
      <sharedItems containsString="0" containsBlank="1" containsNonDate="0" containsDate="1" minDate="2019-06-22T00:00:00" maxDate="2019-10-25T00:00:00" count="127"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m/>
      </sharedItems>
    </cacheField>
    <cacheField name="时间" numFmtId="0">
      <sharedItems containsString="0" containsBlank="1" containsNonDate="0" containsDate="1" minDate="1899-12-30T10:03:00" maxDate="1899-12-30T23:02:00" count="115">
        <d v="1899-12-30T20:50:00"/>
        <d v="1899-12-30T21:24:00"/>
        <d v="1899-12-30T18:41:00"/>
        <d v="1899-12-30T16:32:00"/>
        <d v="1899-12-30T16:33:00"/>
        <d v="1899-12-30T18:47:00"/>
        <d v="1899-12-30T18:46:00"/>
        <d v="1899-12-30T19:25:00"/>
        <d v="1899-12-30T18:38:00"/>
        <d v="1899-12-30T19:55:00"/>
        <d v="1899-12-30T18:48:00"/>
        <d v="1899-12-30T14:56:00"/>
        <d v="1899-12-30T19:40:00"/>
        <d v="1899-12-30T19:00:00"/>
        <d v="1899-12-30T21:18:00"/>
        <d v="1899-12-30T19:18:00"/>
        <d v="1899-12-30T12:10:00"/>
        <d v="1899-12-30T20:11:00"/>
        <d v="1899-12-30T18:09:00"/>
        <d v="1899-12-30T19:30:00"/>
        <d v="1899-12-30T19:21:00"/>
        <d v="1899-12-30T19:57:00"/>
        <d v="1899-12-30T20:08:00"/>
        <d v="1899-12-30T16:45:00"/>
        <d v="1899-12-30T20:17:00"/>
        <d v="1899-12-30T20:23:00"/>
        <d v="1899-12-30T20:06:00"/>
        <d v="1899-12-30T16:18:00"/>
        <d v="1899-12-30T17:41:00"/>
        <d v="1899-12-30T13:08:00"/>
        <d v="1899-12-30T16:11:00"/>
        <d v="1899-12-30T16:50:00"/>
        <d v="1899-12-30T19:22:00"/>
        <d v="1899-12-30T14:20:00"/>
        <d v="1899-12-30T18:18:00"/>
        <d v="1899-12-30T17:35:00"/>
        <d v="1899-12-30T16:38:00"/>
        <d v="1899-12-30T16:36:00"/>
        <d v="1899-12-30T20:02:00"/>
        <d v="1899-12-30T15:41:00"/>
        <d v="1899-12-30T18:23:00"/>
        <d v="1899-12-30T22:27:00"/>
        <d v="1899-12-30T10:26:00"/>
        <d v="1899-12-30T11:45:00"/>
        <d v="1899-12-30T10:48:00"/>
        <d v="1899-12-30T15:29:00"/>
        <d v="1899-12-30T17:51:00"/>
        <d v="1899-12-30T13:38:00"/>
        <d v="1899-12-30T19:08:00"/>
        <d v="1899-12-30T22:55:00"/>
        <d v="1899-12-30T11:03:00"/>
        <d v="1899-12-30T13:11:00"/>
        <d v="1899-12-30T17:16:00"/>
        <d v="1899-12-30T17:12:00"/>
        <d v="1899-12-30T14:51:00"/>
        <d v="1899-12-30T13:35:00"/>
        <d v="1899-12-30T15:46:00"/>
        <d v="1899-12-30T14:57:00"/>
        <d v="1899-12-30T16:54:00"/>
        <d v="1899-12-30T13:34:00"/>
        <d v="1899-12-30T22:15:00"/>
        <d v="1899-12-30T16:12:00"/>
        <d v="1899-12-30T16:55:00"/>
        <d v="1899-12-30T17:47:00"/>
        <d v="1899-12-30T17:18:00"/>
        <d v="1899-12-30T18:12:00"/>
        <d v="1899-12-30T19:23:00"/>
        <d v="1899-12-30T14:34:00"/>
        <d v="1899-12-30T16:20:00"/>
        <d v="1899-12-30T16:34:00"/>
        <d v="1899-12-30T19:06:00"/>
        <d v="1899-12-30T10:12:00"/>
        <d v="1899-12-30T10:15:00"/>
        <d v="1899-12-30T17:03:00"/>
        <d v="1899-12-30T10:53:00"/>
        <d v="1899-12-30T15:36:00"/>
        <d v="1899-12-30T16:59:00"/>
        <d v="1899-12-30T16:31:00"/>
        <d v="1899-12-30T11:42:00"/>
        <d v="1899-12-30T23:02:00"/>
        <d v="1899-12-30T12:17:00"/>
        <d v="1899-12-30T16:27:00"/>
        <d v="1899-12-30T13:17:00"/>
        <d v="1899-12-30T13:43:00"/>
        <d v="1899-12-30T18:40:00"/>
        <d v="1899-12-30T18:01:00"/>
        <d v="1899-12-30T14:43:00"/>
        <d v="1899-12-30T14:00:00"/>
        <d v="1899-12-30T20:58:00"/>
        <d v="1899-12-30T22:11:00"/>
        <d v="1899-12-30T21:03:00"/>
        <d v="1899-12-30T17:14:00"/>
        <d v="1899-12-30T13:10:00"/>
        <d v="1899-12-30T16:35:00"/>
        <d v="1899-12-30T13:13:00"/>
        <d v="1899-12-30T10:34:00"/>
        <d v="1899-12-30T12:47:00"/>
        <d v="1899-12-30T13:00:00"/>
        <d v="1899-12-30T11:02:00"/>
        <d v="1899-12-30T12:26:00"/>
        <d v="1899-12-30T18:29:00"/>
        <d v="1899-12-30T18:31:00"/>
        <d v="1899-12-30T17:58:00"/>
        <d v="1899-12-30T10:03:00"/>
        <d v="1899-12-30T11:59:00"/>
        <d v="1899-12-30T10:41:00"/>
        <d v="1899-12-30T21:25:00"/>
        <d v="1899-12-30T19:44:00"/>
        <d v="1899-12-30T19:07:00"/>
        <d v="1899-12-30T18:17:00"/>
        <d v="1899-12-30T18:28:00"/>
        <d v="1899-12-30T18:56:00"/>
        <d v="1899-12-30T19:02:00"/>
        <d v="1899-12-30T17:3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26">
      <sharedItems containsBlank="1" containsNumber="1" containsInteger="1" containsMixedTypes="1" count="100">
        <n v="178102431"/>
        <n v="45125133"/>
        <n v="85319458"/>
        <n v="83541314"/>
        <n v="198032083"/>
        <n v="53420990"/>
        <n v="99811421"/>
        <n v="125527965"/>
        <n v="122611417"/>
        <n v="45286440"/>
        <n v="84673587"/>
        <n v="75157903"/>
        <n v="47144038"/>
        <n v="41214460"/>
        <n v="56586179"/>
        <n v="95087097"/>
        <s v="现金库已满"/>
        <n v="337827918"/>
        <n v="78472190"/>
        <n v="53974904"/>
        <n v="84630963"/>
        <n v="47303003"/>
        <n v="53692112"/>
        <n v="74021984"/>
        <n v="47327629"/>
        <n v="78421287"/>
        <n v="52960534"/>
        <n v="47512870"/>
        <n v="74054220"/>
        <n v="37122575"/>
        <n v="37775118"/>
        <n v="65866142"/>
        <n v="89708073"/>
        <n v="56663596"/>
        <n v="44935652"/>
        <n v="81244966"/>
        <n v="75940802"/>
        <n v="82560029"/>
        <n v="53329551"/>
        <n v="89643401"/>
        <n v="50155937"/>
        <n v="93385374"/>
        <n v="50613415"/>
        <n v="80868442"/>
        <n v="62936639"/>
        <n v="97197700"/>
        <n v="70379671"/>
        <n v="54167794"/>
        <n v="86636634"/>
        <n v="49259490"/>
        <n v="92197566"/>
        <n v="52663507"/>
        <n v="89214644"/>
        <n v="45880571"/>
        <n v="94617879"/>
        <n v="53544105"/>
        <n v="82563408"/>
        <n v="43816285"/>
        <n v="56166708"/>
        <n v="68489748"/>
        <n v="53576740"/>
        <n v="43775493"/>
        <n v="45364302"/>
        <n v="86311939"/>
        <n v="77899863"/>
        <n v="66899796"/>
        <n v="48491438"/>
        <n v="0"/>
        <n v="108893159"/>
        <n v="105336116"/>
        <n v="51285045"/>
        <n v="91140855"/>
        <n v="73613906"/>
        <n v="42887755"/>
        <n v="57511984"/>
        <n v="55217701"/>
        <n v="93437507"/>
        <n v="75633301"/>
        <n v="47503843"/>
        <n v="43917252"/>
        <n v="47557694"/>
        <n v="91984564"/>
        <n v="43361894"/>
        <n v="52414152"/>
        <n v="100661047"/>
        <n v="87236991"/>
        <n v="70933168"/>
        <n v="48824041"/>
        <n v="67544939"/>
        <n v="66771518"/>
        <n v="110939285"/>
        <n v="59506421"/>
        <n v="86473618"/>
        <n v="42978442"/>
        <n v="81441671"/>
        <n v="47486627"/>
        <n v="75546330"/>
        <n v="83139480"/>
        <n v="87297947"/>
        <m/>
      </sharedItems>
    </cacheField>
    <cacheField name="支出（最近24小时）" numFmtId="26">
      <sharedItems containsString="0" containsBlank="1" containsNumber="1" containsInteger="1" minValue="-121215206" maxValue="0" count="127">
        <n v="-40897378"/>
        <n v="-41042250"/>
        <n v="-82167693"/>
        <n v="-80190168"/>
        <n v="-45693450"/>
        <n v="-86920734"/>
        <n v="-121116234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6960"/>
        <n v="-87573447"/>
        <n v="-79959290"/>
        <n v="-72059290"/>
        <n v="-45736050"/>
        <n v="-71886553"/>
        <n v="-46090042"/>
        <n v="-46490878"/>
        <n v="-66706332"/>
        <n v="-43735611"/>
        <n v="-72380627"/>
        <n v="-46242902"/>
        <n v="-46243849"/>
        <n v="-71325748"/>
        <n v="-35372771"/>
        <n v="-53424032"/>
        <n v="-58564972"/>
        <n v="-60332097"/>
        <n v="-50830137"/>
        <n v="-43023367"/>
        <n v="-79748219"/>
        <n v="-71478608"/>
        <n v="-74682527"/>
        <n v="-50299622"/>
        <n v="-83254072"/>
        <n v="-47713298"/>
        <n v="-87457027"/>
        <n v="-44452116"/>
        <n v="-71025233"/>
        <n v="-52969238"/>
        <n v="-85896241"/>
        <n v="-69396772"/>
        <n v="-48388156"/>
        <n v="-78816860"/>
        <n v="-42638140"/>
        <n v="-81865077"/>
        <n v="-44271807"/>
        <n v="-77028439"/>
        <n v="-43758328"/>
        <n v="-85279593"/>
        <n v="-45158209"/>
        <n v="-70762578"/>
        <n v="-41100070"/>
        <n v="-50615281"/>
        <n v="-63941593"/>
        <n v="-49718941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9309578"/>
        <n v="-89047628"/>
        <n v="-75037466"/>
        <n v="-75073432"/>
        <n v="-49347911"/>
        <n v="-46238644"/>
        <n v="-85165539"/>
        <n v="-73177111"/>
        <n v="-40446035"/>
        <n v="-53159011"/>
        <n v="-50724602"/>
        <n v="-86095953"/>
        <n v="-71151591"/>
        <n v="-43182853"/>
        <n v="-41545873"/>
        <n v="-40838362"/>
        <n v="-80223839"/>
        <n v="-43330035"/>
        <n v="-51003348"/>
        <n v="-92057986"/>
        <n v="-80619478"/>
        <n v="-67098659"/>
        <n v="-44166272"/>
        <n v="-63155521"/>
        <n v="-58229911"/>
        <n v="-97330962"/>
        <n v="-52735451"/>
        <n v="-78798403"/>
        <n v="-40999267"/>
        <n v="-79742067"/>
        <n v="-43189952"/>
        <n v="-71080131"/>
        <n v="-81769954"/>
        <n v="-82966336"/>
        <n v="0"/>
        <m/>
      </sharedItems>
    </cacheField>
    <cacheField name="最近7天利润" numFmtId="26">
      <sharedItems containsString="0" containsBlank="1" containsNumber="1" containsInteger="1" minValue="-447734786" maxValue="239774981" count="128">
        <n v="16602326"/>
        <n v="20685209"/>
        <n v="19754091"/>
        <n v="24036355"/>
        <n v="6594181"/>
        <n v="31763895"/>
        <n v="76886817"/>
        <n v="124581416"/>
        <n v="158925980"/>
        <n v="22865911"/>
        <n v="19410016"/>
        <n v="20840609"/>
        <n v="21008690"/>
        <n v="12232707"/>
        <n v="13903670"/>
        <n v="15618577"/>
        <n v="-14542274"/>
        <n v="-64599777"/>
        <n v="-107525110"/>
        <n v="-147961874"/>
        <n v="-192786793"/>
        <n v="-237672217"/>
        <n v="-284161084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086"/>
        <n v="-447734786"/>
        <n v="-75030297"/>
        <n v="-24876194"/>
        <n v="25305592"/>
        <n v="75524008"/>
        <n v="118580518"/>
        <n v="156624617"/>
        <n v="156739044"/>
        <n v="239774981"/>
        <n v="32756134"/>
        <n v="35678986"/>
        <n v="28709153"/>
        <n v="25465993"/>
        <n v="25763961"/>
        <n v="2913822"/>
        <n v="26923088"/>
        <n v="27074386"/>
        <n v="31194495"/>
        <n v="26465699"/>
        <n v="24584085"/>
        <n v="27684804"/>
        <n v="26866982"/>
        <n v="47613613"/>
        <n v="25955141"/>
        <n v="20859673"/>
        <n v="21691925"/>
        <n v="25940939"/>
        <n v="30554553"/>
        <n v="35644222"/>
        <n v="33978510"/>
        <n v="30411695"/>
        <n v="33017660"/>
        <n v="32468005"/>
        <n v="35087481"/>
        <n v="33153487"/>
        <n v="37347111"/>
        <n v="31174215"/>
        <n v="31962400"/>
        <n v="39676754"/>
        <n v="42135860"/>
        <n v="43657810"/>
        <n v="39752675"/>
        <n v="41592963"/>
        <n v="35180334"/>
        <n v="35243628"/>
        <n v="36217056"/>
        <n v="33526480"/>
        <n v="25742988"/>
        <n v="24190041"/>
        <n v="25219614"/>
        <n v="32196810"/>
        <n v="-17390658"/>
        <n v="-75334569"/>
        <n v="-115242171"/>
        <n v="36355737"/>
        <n v="-9179608"/>
        <n v="48541986"/>
        <n v="2075805"/>
        <n v="55111156"/>
        <n v="73635671"/>
        <n v="164019854"/>
        <n v="205878186"/>
        <n v="50683726"/>
        <n v="95124547"/>
        <n v="37982686"/>
        <n v="79935812"/>
        <n v="58673095"/>
        <n v="73469751"/>
        <n v="19114801"/>
        <n v="18389390"/>
        <n v="19831854"/>
        <n v="26739483"/>
        <n v="27487133"/>
        <n v="27459762"/>
        <n v="24377467"/>
        <n v="26598684"/>
        <n v="24775490"/>
        <n v="24471520"/>
        <n v="28887923"/>
        <n v="24172983"/>
        <n v="27673197"/>
        <n v="32708054"/>
        <n v="37188172"/>
        <n v="31780208"/>
        <n v="34334127"/>
        <n v="27372560"/>
        <n v="29284209"/>
        <n v="28192154"/>
        <n v="20107736"/>
        <n v="18915442"/>
        <n v="0"/>
        <m/>
      </sharedItems>
    </cacheField>
    <cacheField name="预计日租金收入" numFmtId="26">
      <sharedItems containsBlank="1" containsNumber="1" containsInteger="1" containsMixedTypes="1" count="9">
        <n v="44630000"/>
        <n v="44496000"/>
        <n v="44932000"/>
        <s v="现金库已满"/>
        <n v="44416000"/>
        <n v="44336000"/>
        <n v="44263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101">
        <n v="137205053"/>
        <n v="4082883"/>
        <n v="3151765"/>
        <n v="3351146"/>
        <n v="117841915"/>
        <n v="7727540"/>
        <n v="12890687"/>
        <n v="4411731"/>
        <n v="1396211"/>
        <n v="1144984"/>
        <n v="1771972"/>
        <n v="1126463"/>
        <n v="4450345"/>
        <n v="-1048443"/>
        <n v="6834110"/>
        <n v="7797601"/>
        <e v="#VALUE!"/>
        <n v="257868628"/>
        <n v="6412900"/>
        <n v="8238854"/>
        <n v="12744410"/>
        <n v="1212961"/>
        <n v="7201234"/>
        <n v="7315652"/>
        <n v="3592018"/>
        <n v="6040660"/>
        <n v="6717632"/>
        <n v="1269021"/>
        <n v="2728472"/>
        <n v="1749804"/>
        <n v="-15648914"/>
        <n v="7301170"/>
        <n v="29375976"/>
        <n v="5833459"/>
        <n v="1912285"/>
        <n v="1496747"/>
        <n v="4462194"/>
        <n v="7877502"/>
        <n v="3029929"/>
        <n v="6389329"/>
        <n v="2442639"/>
        <n v="5928347"/>
        <n v="6161299"/>
        <n v="9843209"/>
        <n v="9967401"/>
        <n v="11301459"/>
        <n v="982899"/>
        <n v="5779638"/>
        <n v="7819774"/>
        <n v="6621350"/>
        <n v="10332489"/>
        <n v="8391700"/>
        <n v="12186205"/>
        <n v="2122243"/>
        <n v="9338286"/>
        <n v="8385896"/>
        <n v="11800830"/>
        <n v="2716215"/>
        <n v="5551427"/>
        <n v="4548155"/>
        <n v="3857799"/>
        <n v="3095671"/>
        <n v="4525467"/>
        <n v="5127871"/>
        <n v="2464391"/>
        <n v="6728131"/>
        <n v="3333230"/>
        <n v="-71207909"/>
        <n v="19845531"/>
        <n v="55988205"/>
        <n v="5046401"/>
        <n v="5975316"/>
        <n v="436795"/>
        <n v="2441720"/>
        <n v="4352973"/>
        <n v="4493099"/>
        <n v="7341554"/>
        <n v="4481710"/>
        <n v="4320990"/>
        <n v="2371379"/>
        <n v="6719332"/>
        <n v="11760725"/>
        <n v="31859"/>
        <n v="1410804"/>
        <n v="8603061"/>
        <n v="6617513"/>
        <n v="3834509"/>
        <n v="4657769"/>
        <n v="4389418"/>
        <n v="8541607"/>
        <n v="13608323"/>
        <n v="6770970"/>
        <n v="7675215"/>
        <n v="1979175"/>
        <n v="1699604"/>
        <n v="4296675"/>
        <n v="4466199"/>
        <n v="1369526"/>
        <n v="4331611"/>
        <n v="14914525000"/>
        <m/>
      </sharedItems>
    </cacheField>
  </cacheFields>
</pivotCacheDefinition>
</file>

<file path=xl/pivotCache/pivotCacheDefinition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11">
  <cacheSource type="worksheet">
    <worksheetSource ref="A3:L365" sheet="Munich"/>
  </cacheSource>
  <cacheFields count="12">
    <cacheField name="日期" numFmtId="0">
      <sharedItems containsString="0" containsBlank="1" containsNonDate="0" containsDate="1" minDate="2019-06-24T00:00:00" maxDate="2019-10-12T00:00:00" count="111"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m/>
      </sharedItems>
    </cacheField>
    <cacheField name="时间" numFmtId="0">
      <sharedItems containsString="0" containsBlank="1" containsNonDate="0" containsDate="1" minDate="1899-12-30T10:05:00" maxDate="1899-12-30T23:02:00" count="104">
        <d v="1899-12-30T18:42:00"/>
        <d v="1899-12-30T16:47:00"/>
        <d v="1899-12-30T18:48:00"/>
        <d v="1899-12-30T18:47:00"/>
        <d v="1899-12-30T19:26:00"/>
        <d v="1899-12-30T18:40:00"/>
        <d v="1899-12-30T19:55:00"/>
        <d v="1899-12-30T18:50:00"/>
        <d v="1899-12-30T14:57:00"/>
        <d v="1899-12-30T19:45:00"/>
        <d v="1899-12-30T19:03:00"/>
        <d v="1899-12-30T21:20:00"/>
        <d v="1899-12-30T19:19:00"/>
        <d v="1899-12-30T12:11:00"/>
        <d v="1899-12-30T20:12:00"/>
        <d v="1899-12-30T18:10:00"/>
        <d v="1899-12-30T19:32:00"/>
        <d v="1899-12-30T19:21:00"/>
        <d v="1899-12-30T19:57:00"/>
        <d v="1899-12-30T20:09:00"/>
        <d v="1899-12-30T16:45:00"/>
        <d v="1899-12-30T20:18:00"/>
        <d v="1899-12-30T20:24:00"/>
        <d v="1899-12-30T20:07:00"/>
        <d v="1899-12-30T16:19:00"/>
        <d v="1899-12-30T17:42:00"/>
        <d v="1899-12-30T13:09:00"/>
        <d v="1899-12-30T16:16:00"/>
        <d v="1899-12-30T16:51:00"/>
        <d v="1899-12-30T19:23:00"/>
        <d v="1899-12-30T20:06:00"/>
        <d v="1899-12-30T14:21:00"/>
        <d v="1899-12-30T18:18:00"/>
        <d v="1899-12-30T17:36:00"/>
        <d v="1899-12-30T16:39:00"/>
        <d v="1899-12-30T16:37:00"/>
        <d v="1899-12-30T20:03:00"/>
        <d v="1899-12-30T15:42:00"/>
        <d v="1899-12-30T18:23:00"/>
        <d v="1899-12-30T22:28:00"/>
        <d v="1899-12-30T10:27:00"/>
        <d v="1899-12-30T11:46:00"/>
        <d v="1899-12-30T10:48:00"/>
        <d v="1899-12-30T15:29:00"/>
        <d v="1899-12-30T17:52:00"/>
        <d v="1899-12-30T13:38:00"/>
        <d v="1899-12-30T19:09:00"/>
        <d v="1899-12-30T22:57:00"/>
        <d v="1899-12-30T11:04:00"/>
        <d v="1899-12-30T13:12:00"/>
        <d v="1899-12-30T17:17:00"/>
        <d v="1899-12-30T17:13:00"/>
        <d v="1899-12-30T14:52:00"/>
        <d v="1899-12-30T16:13:00"/>
        <d v="1899-12-30T13:36:00"/>
        <d v="1899-12-30T15:47:00"/>
        <d v="1899-12-30T16:54:00"/>
        <d v="1899-12-30T22:17:00"/>
        <d v="1899-12-30T16:14:00"/>
        <d v="1899-12-30T16:57:00"/>
        <d v="1899-12-30T17:50:00"/>
        <d v="1899-12-30T17:20:00"/>
        <d v="1899-12-30T18:13:00"/>
        <d v="1899-12-30T19:24:00"/>
        <d v="1899-12-30T14:34:00"/>
        <d v="1899-12-30T16:20:00"/>
        <d v="1899-12-30T16:34:00"/>
        <d v="1899-12-30T19:10:00"/>
        <d v="1899-12-30T10:24:00"/>
        <d v="1899-12-30T10:15:00"/>
        <d v="1899-12-30T17:04:00"/>
        <d v="1899-12-30T10:53:00"/>
        <d v="1899-12-30T15:36:00"/>
        <d v="1899-12-30T19:25:00"/>
        <d v="1899-12-30T17:00:00"/>
        <d v="1899-12-30T16:32:00"/>
        <d v="1899-12-30T11:44:00"/>
        <d v="1899-12-30T23:02:00"/>
        <d v="1899-12-30T12:18:00"/>
        <d v="1899-12-30T10:54:00"/>
        <d v="1899-12-30T16:28:00"/>
        <d v="1899-12-30T13:18:00"/>
        <d v="1899-12-30T13:43:00"/>
        <d v="1899-12-30T18:41:00"/>
        <d v="1899-12-30T18:02:00"/>
        <d v="1899-12-30T14:43:00"/>
        <d v="1899-12-30T14:01:00"/>
        <d v="1899-12-30T20:59:00"/>
        <d v="1899-12-30T22:11:00"/>
        <d v="1899-12-30T21:04:00"/>
        <d v="1899-12-30T17:15:00"/>
        <d v="1899-12-30T13:11:00"/>
        <d v="1899-12-30T16:36:00"/>
        <d v="1899-12-30T16:12:00"/>
        <d v="1899-12-30T10:34:00"/>
        <d v="1899-12-30T12:48:00"/>
        <d v="1899-12-30T13:00:00"/>
        <d v="1899-12-30T11:02:00"/>
        <d v="1899-12-30T12:26:00"/>
        <d v="1899-12-30T18:30:00"/>
        <d v="1899-12-30T18:32:00"/>
        <d v="1899-12-30T17:59:00"/>
        <d v="1899-12-30T10:0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085475000" count="4">
        <n v="1074937000"/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n v="1053860004"/>
        <n v="0"/>
        <m/>
      </sharedItems>
    </cacheField>
    <cacheField name="租金（最近24小时）" numFmtId="0">
      <sharedItems containsBlank="1" containsNumber="1" containsInteger="1" containsMixedTypes="1" count="83">
        <n v="153116008"/>
        <n v="198032083"/>
        <n v="48486777"/>
        <n v="97451945"/>
        <n v="88400749"/>
        <n v="129541444"/>
        <n v="50337540"/>
        <n v="91280412"/>
        <n v="80140727"/>
        <n v="47144038"/>
        <n v="46097253"/>
        <n v="54651171"/>
        <n v="97635857"/>
        <s v="现金库已满"/>
        <n v="339314644"/>
        <n v="80825186"/>
        <n v="53421227"/>
        <n v="80523416"/>
        <n v="45304186"/>
        <n v="48663491"/>
        <n v="70898304"/>
        <n v="49936905"/>
        <n v="77694297"/>
        <n v="53566252"/>
        <n v="51731011"/>
        <n v="79159612"/>
        <n v="39864659"/>
        <n v="35913707"/>
        <n v="64613360"/>
        <n v="83910640"/>
        <n v="55590575"/>
        <n v="45165172"/>
        <n v="81146808"/>
        <n v="73814430"/>
        <n v="79731408"/>
        <n v="50588113"/>
        <n v="86357799"/>
        <n v="48487842"/>
        <n v="91980927"/>
        <n v="52032457"/>
        <n v="59376046"/>
        <n v="98222481"/>
        <n v="77500497"/>
        <n v="52998910"/>
        <n v="85237727"/>
        <n v="44023791"/>
        <n v="83073506"/>
        <n v="46013649"/>
        <n v="80408216"/>
        <n v="49552791"/>
        <n v="96190539"/>
        <n v="52997069"/>
        <n v="82681892"/>
        <n v="46853760"/>
        <n v="57607480"/>
        <n v="70728234"/>
        <n v="48690212"/>
        <n v="48230637"/>
        <n v="46639834"/>
        <n v="92919927"/>
        <n v="85475945"/>
        <n v="62878355"/>
        <n v="49636046"/>
        <n v="0"/>
        <n v="93347041"/>
        <n v="99726551"/>
        <n v="51065702"/>
        <n v="90914173"/>
        <n v="75727095"/>
        <n v="44733094"/>
        <n v="60367991"/>
        <n v="49495515"/>
        <n v="90499382"/>
        <n v="80861397"/>
        <n v="45668043"/>
        <n v="45568726"/>
        <n v="44823194"/>
        <n v="85211154"/>
        <n v="45417300"/>
        <n v="55320534"/>
        <n v="100829638"/>
        <n v="90948377"/>
        <m/>
      </sharedItems>
    </cacheField>
    <cacheField name="支出（最近24小时）" numFmtId="26">
      <sharedItems containsString="0" containsBlank="1" containsNumber="1" containsInteger="1" minValue="-121215206" maxValue="0" count="111">
        <n v="-82167693"/>
        <n v="-80190168"/>
        <n v="-45693928"/>
        <n v="-86921690"/>
        <n v="-79888950"/>
        <n v="-121215206"/>
        <n v="-44141456"/>
        <n v="-82901615"/>
        <n v="-74031440"/>
        <n v="-42693693"/>
        <n v="-42262903"/>
        <n v="-49752069"/>
        <n v="-87289496"/>
        <n v="-65550651"/>
        <n v="-48912519"/>
        <n v="-42298345"/>
        <n v="-39937289"/>
        <n v="-80311863"/>
        <n v="-45933867"/>
        <n v="-52868434"/>
        <n v="-77534345"/>
        <n v="-46966032"/>
        <n v="-40378834"/>
        <n v="-79443919"/>
        <n v="-74915840"/>
        <n v="-41812787"/>
        <n v="-43295960"/>
        <n v="-46359323"/>
        <n v="-41942932"/>
        <n v="-45712860"/>
        <n v="-41843549"/>
        <n v="-71932931"/>
        <n v="-47507433"/>
        <n v="-87573920"/>
        <n v="-79959290"/>
        <n v="-72059290"/>
        <n v="-45736050"/>
        <n v="-71886553"/>
        <n v="-46090042"/>
        <n v="-46490887"/>
        <n v="-66706332"/>
        <n v="-43735611"/>
        <n v="-72380627"/>
        <n v="-46242902"/>
        <n v="-46243849"/>
        <n v="-71325748"/>
        <n v="-35372771"/>
        <n v="-53423558"/>
        <n v="-58564498"/>
        <n v="-60332097"/>
        <n v="-50830137"/>
        <n v="-43023367"/>
        <n v="-79748219"/>
        <n v="-71478135"/>
        <n v="-74682054"/>
        <n v="-50299622"/>
        <n v="-83254072"/>
        <n v="-47713298"/>
        <n v="-87457027"/>
        <n v="-44452116"/>
        <n v="-52969238"/>
        <n v="-85896714"/>
        <n v="-69397245"/>
        <n v="-48388156"/>
        <n v="-78816860"/>
        <n v="-42637667"/>
        <n v="-81864604"/>
        <n v="-44271807"/>
        <n v="-77028439"/>
        <n v="-43758328"/>
        <n v="-85279119"/>
        <n v="-45157735"/>
        <n v="-70762104"/>
        <n v="-41100070"/>
        <n v="-50615281"/>
        <n v="-63941593"/>
        <n v="-49718468"/>
        <n v="-40679822"/>
        <n v="-40838835"/>
        <n v="-81184068"/>
        <n v="-75435472"/>
        <n v="-60171665"/>
        <n v="-45158208"/>
        <n v="-60686090"/>
        <n v="-45372118"/>
        <n v="-71207909"/>
        <n v="-69775374"/>
        <n v="-44932941"/>
        <n v="-43995078"/>
        <n v="-89047155"/>
        <n v="-75036993"/>
        <n v="-75073905"/>
        <n v="-48347911"/>
        <n v="-46238644"/>
        <n v="-84166013"/>
        <n v="-73177585"/>
        <n v="-40446508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0"/>
        <m/>
      </sharedItems>
    </cacheField>
    <cacheField name="最近7天利润" numFmtId="26">
      <sharedItems containsString="0" containsBlank="1" containsNumber="1" containsInteger="1" minValue="-409481559" maxValue="238181390" count="111">
        <n v="742831"/>
        <n v="6594181"/>
        <n v="9387030"/>
        <n v="17124436"/>
        <n v="25636235"/>
        <n v="54758780"/>
        <n v="101852242"/>
        <n v="145077205"/>
        <n v="37013214"/>
        <n v="21008690"/>
        <n v="32407188"/>
        <n v="29568884"/>
        <n v="26504344"/>
        <n v="-1323319"/>
        <n v="-56431922"/>
        <n v="-100912980"/>
        <n v="-144776843"/>
        <n v="-185355240"/>
        <n v="-235123457"/>
        <n v="-279677316"/>
        <n v="-323004163"/>
        <n v="-341956971"/>
        <n v="-324901905"/>
        <n v="-330190026"/>
        <n v="-326103492"/>
        <n v="-319011333"/>
        <n v="-316377212"/>
        <n v="-323081778"/>
        <n v="-327145122"/>
        <n v="-325891950"/>
        <n v="-367735499"/>
        <n v="-397824881"/>
        <n v="-409481559"/>
        <n v="-407735259"/>
        <n v="-73544044"/>
        <n v="-20681342"/>
        <n v="28946767"/>
        <n v="75611313"/>
        <n v="116669006"/>
        <n v="150516809"/>
        <n v="152536177"/>
        <n v="238181390"/>
        <n v="26231705"/>
        <n v="27051676"/>
        <n v="24853661"/>
        <n v="26359643"/>
        <n v="31323103"/>
        <n v="11640648"/>
        <n v="32390916"/>
        <n v="27145774"/>
        <n v="30713993"/>
        <n v="26568220"/>
        <n v="20448808"/>
        <n v="19799118"/>
        <n v="17280290"/>
        <n v="35075415"/>
        <n v="14335155"/>
        <n v="12980437"/>
        <n v="14075570"/>
        <n v="19514106"/>
        <n v="26896653"/>
        <n v="30845769"/>
        <n v="32551556"/>
        <n v="34537089"/>
        <n v="36164982"/>
        <n v="32688587"/>
        <n v="26044187"/>
        <n v="24473995"/>
        <n v="19705122"/>
        <n v="19580626"/>
        <n v="21920966"/>
        <n v="25741870"/>
        <n v="27419887"/>
        <n v="31787453"/>
        <n v="38956874"/>
        <n v="39981903"/>
        <n v="37315712"/>
        <n v="39072064"/>
        <n v="39756106"/>
        <n v="37851632"/>
        <n v="37876791"/>
        <n v="31587362"/>
        <n v="29275637"/>
        <n v="-12099631"/>
        <n v="-65157487"/>
        <n v="-109520233"/>
        <n v="24967277"/>
        <n v="-25900524"/>
        <n v="14031326"/>
        <n v="-28412941"/>
        <n v="11320750"/>
        <n v="29844792"/>
        <n v="114619410"/>
        <n v="156258399"/>
        <n v="16890992"/>
        <n v="63452341"/>
        <n v="23701464"/>
        <n v="66702441"/>
        <n v="52126959"/>
        <n v="69708149"/>
        <n v="23406799"/>
        <n v="21064931"/>
        <n v="24167155"/>
        <n v="26182573"/>
        <n v="22077866"/>
        <n v="22063814"/>
        <n v="27610561"/>
        <n v="25004646"/>
        <n v="26368776"/>
        <n v="0"/>
        <m/>
      </sharedItems>
    </cacheField>
    <cacheField name="预计日租金收入" numFmtId="26">
      <sharedItems containsBlank="1" containsNumber="1" containsInteger="1" containsMixedTypes="1" count="8">
        <n v="44630000"/>
        <n v="44496000"/>
        <n v="44932000"/>
        <s v="现金库已满"/>
        <n v="44416000"/>
        <n v="44336000"/>
        <n v="0"/>
        <m/>
      </sharedItems>
    </cacheField>
    <cacheField name="每日支出" numFmtId="26">
      <sharedItems containsString="0" containsBlank="1" containsNumber="1" containsInteger="1" minValue="0" maxValue="41310000" count="4">
        <n v="41310000"/>
        <n v="40889000"/>
        <n v="0"/>
        <m/>
      </sharedItems>
    </cacheField>
    <cacheField name="估值损益" numFmtId="26">
      <sharedItems containsString="0" containsBlank="1" containsNumber="1" containsInteger="1" minValue="0" maxValue="31614996" count="4">
        <n v="21076996"/>
        <n v="31614996"/>
        <n v="0"/>
        <m/>
      </sharedItems>
    </cacheField>
    <cacheField name="利润（最近24小时）" numFmtId="0">
      <sharedItems containsBlank="1" containsNumber="1" containsInteger="1" containsMixedTypes="1" count="84">
        <n v="70948315"/>
        <n v="117841915"/>
        <n v="2792849"/>
        <n v="10530255"/>
        <n v="8511799"/>
        <n v="8326238"/>
        <n v="6196084"/>
        <n v="8378797"/>
        <n v="6109287"/>
        <n v="4450345"/>
        <n v="3834350"/>
        <n v="4899102"/>
        <n v="10346361"/>
        <e v="#VALUE!"/>
        <n v="259355354"/>
        <n v="8765896"/>
        <n v="7685177"/>
        <n v="8636863"/>
        <n v="-785856"/>
        <n v="2172604"/>
        <n v="4191972"/>
        <n v="6201294"/>
        <n v="5313670"/>
        <n v="7323350"/>
        <n v="5487162"/>
        <n v="7833864"/>
        <n v="4491888"/>
        <n v="-17509851"/>
        <n v="6048862"/>
        <n v="23578543"/>
        <n v="4760438"/>
        <n v="2141805"/>
        <n v="1398589"/>
        <n v="2336295"/>
        <n v="5049354"/>
        <n v="288491"/>
        <n v="3103727"/>
        <n v="774544"/>
        <n v="4523900"/>
        <n v="7580341"/>
        <n v="6406808"/>
        <n v="12325767"/>
        <n v="8103252"/>
        <n v="4610754"/>
        <n v="6420867"/>
        <n v="1386124"/>
        <n v="1208902"/>
        <n v="1741842"/>
        <n v="3379777"/>
        <n v="5794463"/>
        <n v="10911420"/>
        <n v="7839334"/>
        <n v="11919788"/>
        <n v="5753690"/>
        <n v="6992199"/>
        <n v="6786641"/>
        <n v="-1028256"/>
        <n v="7550815"/>
        <n v="5800999"/>
        <n v="11735859"/>
        <n v="10040473"/>
        <n v="2706690"/>
        <n v="4477838"/>
        <n v="-71207909"/>
        <n v="4299886"/>
        <n v="51378640"/>
        <n v="4827058"/>
        <n v="6748160"/>
        <n v="2549510"/>
        <n v="4286586"/>
        <n v="7208980"/>
        <n v="-1229561"/>
        <n v="4402955"/>
        <n v="9709806"/>
        <n v="2485190"/>
        <n v="4023326"/>
        <n v="3984832"/>
        <n v="4987788"/>
        <n v="2087265"/>
        <n v="4317186"/>
        <n v="8771652"/>
        <n v="10328899"/>
        <n v="12000000001"/>
        <m/>
      </sharedItems>
    </cacheField>
  </cacheFields>
</pivotCacheDefinition>
</file>

<file path=xl/pivotCache/pivotCacheDefinition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207">
  <cacheSource type="worksheet">
    <worksheetSource ref="A3:L365" sheet="ISLASANTAY"/>
  </cacheSource>
  <cacheFields count="12">
    <cacheField name="日期" numFmtId="0">
      <sharedItems containsString="0" containsBlank="1" containsNonDate="0" containsDate="1" minDate="2019-06-26T00:00:00" maxDate="2020-01-17T00:00:00" count="207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07:00" maxDate="1899-12-30T23:13:00" count="177">
        <d v="1899-12-30T18:49:00"/>
        <d v="1899-12-30T18:48:00"/>
        <d v="1899-12-30T19:27:00"/>
        <d v="1899-12-30T18:41:00"/>
        <d v="1899-12-30T19:56:00"/>
        <d v="1899-12-30T18:51:00"/>
        <d v="1899-12-30T14:58:00"/>
        <d v="1899-12-30T19:47:00"/>
        <d v="1899-12-30T19:04:00"/>
        <d v="1899-12-30T21:22:00"/>
        <d v="1899-12-30T20:45:00"/>
        <d v="1899-12-30T12:12:00"/>
        <d v="1899-12-30T20:15:00"/>
        <d v="1899-12-30T18:11:00"/>
        <d v="1899-12-30T19:33:00"/>
        <d v="1899-12-30T19:22:00"/>
        <d v="1899-12-30T19:58:00"/>
        <d v="1899-12-30T20:10:00"/>
        <d v="1899-12-30T16:46:00"/>
        <d v="1899-12-30T20:18:00"/>
        <d v="1899-12-30T20:24:00"/>
        <d v="1899-12-30T20:08:00"/>
        <d v="1899-12-30T16:20:00"/>
        <d v="1899-12-30T17:42:00"/>
        <d v="1899-12-30T13:09:00"/>
        <d v="1899-12-30T16:16:00"/>
        <d v="1899-12-30T16:51:00"/>
        <d v="1899-12-30T19:23:00"/>
        <d v="1899-12-30T14:21:00"/>
        <d v="1899-12-30T18:18:00"/>
        <d v="1899-12-30T17:36:00"/>
        <d v="1899-12-30T16:40:00"/>
        <d v="1899-12-30T20:03:00"/>
        <d v="1899-12-30T15:42:00"/>
        <d v="1899-12-30T18:24:00"/>
        <d v="1899-12-30T22:28:00"/>
        <d v="1899-12-30T10:27:00"/>
        <d v="1899-12-30T11:46:00"/>
        <d v="1899-12-30T10:49:00"/>
        <d v="1899-12-30T15:30:00"/>
        <d v="1899-12-30T18:33:00"/>
        <d v="1899-12-30T13:39:00"/>
        <d v="1899-12-30T19:09:00"/>
        <d v="1899-12-30T22:58:00"/>
        <d v="1899-12-30T11:05:00"/>
        <d v="1899-12-30T13:12:00"/>
        <d v="1899-12-30T18:29:00"/>
        <d v="1899-12-30T17:14:00"/>
        <d v="1899-12-30T14:52:00"/>
        <d v="1899-12-30T16:14:00"/>
        <d v="1899-12-30T13:37:00"/>
        <d v="1899-12-30T15:47:00"/>
        <d v="1899-12-30T16:58:00"/>
        <d v="1899-12-30T14:14:00"/>
        <d v="1899-12-30T22:20:00"/>
        <d v="1899-12-30T16:15:00"/>
        <d v="1899-12-30T16:59:00"/>
        <d v="1899-12-30T17:50:00"/>
        <d v="1899-12-30T17:21:00"/>
        <d v="1899-12-30T18:13:00"/>
        <d v="1899-12-30T17:20:00"/>
        <d v="1899-12-30T19:26:00"/>
        <d v="1899-12-30T14:35:00"/>
        <d v="1899-12-30T16:21:00"/>
        <d v="1899-12-30T16:35:00"/>
        <d v="1899-12-30T19:12:00"/>
        <d v="1899-12-30T10:24:00"/>
        <d v="1899-12-30T10:16:00"/>
        <d v="1899-12-30T17:05:00"/>
        <d v="1899-12-30T10:54:00"/>
        <d v="1899-12-30T15:37:00"/>
        <d v="1899-12-30T17:00:00"/>
        <d v="1899-12-30T16:33:00"/>
        <d v="1899-12-30T11:45:00"/>
        <d v="1899-12-30T23:03:00"/>
        <d v="1899-12-30T13:06:00"/>
        <d v="1899-12-30T18:42:00"/>
        <d v="1899-12-30T16:29:00"/>
        <d v="1899-12-30T13:18:00"/>
        <d v="1899-12-30T13:44:00"/>
        <d v="1899-12-30T18:03:00"/>
        <d v="1899-12-30T14:44:00"/>
        <d v="1899-12-30T14:01:00"/>
        <d v="1899-12-30T21:00:00"/>
        <d v="1899-12-30T22:12:00"/>
        <d v="1899-12-30T21:05:00"/>
        <d v="1899-12-30T17:16:00"/>
        <d v="1899-12-30T18:10:00"/>
        <d v="1899-12-30T13:11:00"/>
        <d v="1899-12-30T16:36:00"/>
        <d v="1899-12-30T16:12:00"/>
        <d v="1899-12-30T10:34:00"/>
        <d v="1899-12-30T12:48:00"/>
        <d v="1899-12-30T12:11:00"/>
        <d v="1899-12-30T13:00:00"/>
        <d v="1899-12-30T11:02:00"/>
        <d v="1899-12-30T12:26:00"/>
        <d v="1899-12-30T18:30:00"/>
        <d v="1899-12-30T18:32:00"/>
        <d v="1899-12-30T18:00:00"/>
        <d v="1899-12-30T10:07:00"/>
        <d v="1899-12-30T11:59:00"/>
        <d v="1899-12-30T10:41:00"/>
        <d v="1899-12-30T21:25:00"/>
        <d v="1899-12-30T19:44:00"/>
        <d v="1899-12-30T19:07:00"/>
        <d v="1899-12-30T19:16:00"/>
        <d v="1899-12-30T19:00:00"/>
        <d v="1899-12-30T19:51:00"/>
        <d v="1899-12-30T18:45:00"/>
        <d v="1899-12-30T21:08:00"/>
        <d v="1899-12-30T14:47:00"/>
        <d v="1899-12-30T18:35:00"/>
        <d v="1899-12-30T11:56:00"/>
        <d v="1899-12-30T10:44:00"/>
        <d v="1899-12-30T14:02:00"/>
        <d v="1899-12-30T18:59:00"/>
        <d v="1899-12-30T18:31:00"/>
        <d v="1899-12-30T10:56:00"/>
        <d v="1899-12-30T14:03:00"/>
        <d v="1899-12-30T15:00:00"/>
        <d v="1899-12-30T10:58:00"/>
        <d v="1899-12-30T11:00:00"/>
        <d v="1899-12-30T14:56:00"/>
        <d v="1899-12-30T12:51:00"/>
        <d v="1899-12-30T10:42:00"/>
        <d v="1899-12-30T20:49:00"/>
        <d v="1899-12-30T16:03:00"/>
        <d v="1899-12-30T18:53:00"/>
        <d v="1899-12-30T13:34:00"/>
        <d v="1899-12-30T13:02:00"/>
        <d v="1899-12-30T11:20:00"/>
        <d v="1899-12-30T13:26:00"/>
        <d v="1899-12-30T19:18:00"/>
        <d v="1899-12-30T15:41:00"/>
        <d v="1899-12-30T22:52:00"/>
        <d v="1899-12-30T22:55:00"/>
        <d v="1899-12-30T23:13:00"/>
        <d v="1899-12-30T21:14:00"/>
        <d v="1899-12-30T22:38:00"/>
        <d v="1899-12-30T20:25:00"/>
        <d v="1899-12-30T13:53:00"/>
        <d v="1899-12-30T17:54:00"/>
        <d v="1899-12-30T16:37:00"/>
        <d v="1899-12-30T11:25:00"/>
        <d v="1899-12-30T15:48:00"/>
        <d v="1899-12-30T18:14:00"/>
        <d v="1899-12-30T22:53:00"/>
        <d v="1899-12-30T22:05:00"/>
        <d v="1899-12-30T17:13:00"/>
        <d v="1899-12-30T11:08:00"/>
        <d v="1899-12-30T18:36:00"/>
        <d v="1899-12-30T13:14:00"/>
        <d v="1899-12-30T18:55:00"/>
        <d v="1899-12-30T14:19:00"/>
        <d v="1899-12-30T15:19:00"/>
        <d v="1899-12-30T17:28:00"/>
        <d v="1899-12-30T17:40:00"/>
        <d v="1899-12-30T11:33:00"/>
        <d v="1899-12-30T22:06:00"/>
        <d v="1899-12-30T11:13:00"/>
        <d v="1899-12-30T13:38:00"/>
        <d v="1899-12-30T19:37:00"/>
        <d v="1899-12-30T19:10:00"/>
        <d v="1899-12-30T13:25:00"/>
        <d v="1899-12-30T17:33:00"/>
        <d v="1899-12-30T16:41:00"/>
        <d v="1899-12-30T13:45:00"/>
        <d v="1899-12-30T16:00:00"/>
        <d v="1899-12-30T14:57:00"/>
        <d v="1899-12-30T17:56:00"/>
        <d v="1899-12-30T19:42:00"/>
        <d v="1899-12-30T15:09:00"/>
        <d v="1899-12-30T16:31:00"/>
        <d v="1899-12-30T18:38:00"/>
        <d v="1899-12-30T16:04:00"/>
        <m/>
      </sharedItems>
    </cacheField>
    <cacheField name="已经拥有百分之多少的价值" numFmtId="1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3258940000" maxValue="3290891000" count="3">
        <n v="3258940000"/>
        <n v="3290891000"/>
        <m/>
      </sharedItems>
    </cacheField>
    <cacheField name="该份额的价格" numFmtId="0">
      <sharedItems containsString="0" containsBlank="1" containsNumber="1" containsInteger="1" minValue="3195040672" maxValue="3195040672" count="2">
        <n v="3195040672"/>
        <m/>
      </sharedItems>
    </cacheField>
    <cacheField name="租金（最近24小时）" numFmtId="26">
      <sharedItems containsBlank="1" containsNumber="1" containsInteger="1" containsMixedTypes="1" count="174">
        <n v="801062358"/>
        <n v="948108688"/>
        <n v="262768183"/>
        <n v="147475805"/>
        <n v="143297363"/>
        <n v="258378943"/>
        <n v="235526398"/>
        <n v="129570115"/>
        <n v="140361139"/>
        <n v="177590623"/>
        <n v="295869473"/>
        <s v="现金库已满"/>
        <n v="430563136"/>
        <n v="244675455"/>
        <n v="154519581"/>
        <n v="239068541"/>
        <n v="154261735"/>
        <n v="155485631"/>
        <n v="219807078"/>
        <n v="151385402"/>
        <n v="246239324"/>
        <n v="146402994"/>
        <n v="152226098"/>
        <n v="245467128"/>
        <n v="120267252"/>
        <n v="106702161"/>
        <n v="197819488"/>
        <n v="257207306"/>
        <n v="163782630"/>
        <n v="130542361"/>
        <n v="249011076"/>
        <n v="227001333"/>
        <n v="232482429"/>
        <n v="164485004"/>
        <n v="272588940"/>
        <n v="146432001"/>
        <n v="274998308"/>
        <n v="156553260"/>
        <n v="254082196"/>
        <n v="165609920"/>
        <n v="280370802"/>
        <n v="234269905"/>
        <n v="153987787"/>
        <n v="256495688"/>
        <n v="133625961"/>
        <n v="264558224"/>
        <n v="152783193"/>
        <n v="250231092"/>
        <n v="150885510"/>
        <n v="280803146"/>
        <n v="137916656"/>
        <n v="217022478"/>
        <n v="133569318"/>
        <n v="160276834"/>
        <n v="208851204"/>
        <n v="167533033"/>
        <n v="136574935"/>
        <n v="145866498"/>
        <n v="277591361"/>
        <n v="248791130"/>
        <n v="196622211"/>
        <n v="154726753"/>
        <n v="0"/>
        <n v="29512469"/>
        <n v="268362738"/>
        <n v="159652734"/>
        <n v="275102423"/>
        <n v="216850283"/>
        <n v="128755818"/>
        <n v="177143060"/>
        <n v="156880190"/>
        <n v="271660231"/>
        <n v="229789714"/>
        <n v="139136491"/>
        <n v="129566412"/>
        <n v="132981757"/>
        <n v="260209032"/>
        <n v="152910659"/>
        <n v="162534519"/>
        <n v="309247341"/>
        <n v="275393995"/>
        <n v="215471490"/>
        <n v="150570578"/>
        <n v="206453699"/>
        <n v="201183678"/>
        <n v="337937652"/>
        <n v="166904596"/>
        <n v="257205560"/>
        <n v="133128925"/>
        <n v="248372802"/>
        <n v="151044642"/>
        <n v="232807551"/>
        <n v="266810562"/>
        <n v="288468943"/>
        <n v="273904927"/>
        <n v="142619873"/>
        <n v="268616545"/>
        <n v="250091262"/>
        <n v="623529799"/>
        <n v="238290982"/>
        <n v="118864787"/>
        <n v="153231564"/>
        <n v="123706967"/>
        <n v="178766246"/>
        <n v="311265238"/>
        <n v="214882120"/>
        <n v="172459089"/>
        <n v="295118729"/>
        <n v="139188033"/>
        <n v="245483430"/>
        <n v="193347967"/>
        <n v="158211407"/>
        <n v="150808162"/>
        <n v="197408218"/>
        <n v="223145929"/>
        <n v="178966489"/>
        <n v="113282677"/>
        <n v="167216974"/>
        <n v="220490087"/>
        <n v="123937806"/>
        <n v="248191409"/>
        <n v="151835068"/>
        <n v="129411510"/>
        <n v="140722349"/>
        <n v="174037856"/>
        <n v="290025963"/>
        <n v="269524096"/>
        <n v="138229638"/>
        <n v="196304489"/>
        <n v="186152616"/>
        <n v="145635780"/>
        <n v="150356525"/>
        <n v="155114563"/>
        <n v="213050848"/>
        <n v="138605686"/>
        <n v="114973853"/>
        <n v="170132724"/>
        <n v="152926142"/>
        <n v="280240941"/>
        <n v="216701261"/>
        <n v="207540519"/>
        <n v="191611997"/>
        <n v="282842718"/>
        <n v="172526830"/>
        <n v="297526700"/>
        <n v="146766854"/>
        <n v="147099275"/>
        <n v="251293284"/>
        <n v="222941725"/>
        <n v="174765855"/>
        <n v="259492018"/>
        <n v="148472486"/>
        <n v="140851546"/>
        <n v="214405729"/>
        <n v="156427353"/>
        <n v="268374970"/>
        <n v="158611824"/>
        <n v="274912110"/>
        <n v="201844745"/>
        <n v="148753604"/>
        <n v="225597391"/>
        <n v="367040517"/>
        <n v="256014154"/>
        <n v="148817478"/>
        <n v="142383815"/>
        <n v="129493936"/>
        <n v="247713540"/>
        <n v="145033749"/>
        <n v="175124582"/>
        <n v="174825924"/>
        <n v="150807358"/>
        <n v="253791719"/>
        <n v="150004813"/>
        <m/>
      </sharedItems>
    </cacheField>
    <cacheField name="支出（最近24小时）" numFmtId="26">
      <sharedItems containsString="0" containsBlank="1" containsNumber="1" containsInteger="1" minValue="-385100013" maxValue="-103701002" count="206">
        <n v="-138533780"/>
        <n v="-263527002"/>
        <n v="-242207980"/>
        <n v="-125293285"/>
        <n v="-133828432"/>
        <n v="-251341804"/>
        <n v="-224449134"/>
        <n v="-129439094"/>
        <n v="-128133019"/>
        <n v="-150836778"/>
        <n v="-264641583"/>
        <n v="-198734428"/>
        <n v="-148291457"/>
        <n v="-128238808"/>
        <n v="-121079199"/>
        <n v="-243485580"/>
        <n v="-139260878"/>
        <n v="-160284881"/>
        <n v="-235066222"/>
        <n v="-142390159"/>
        <n v="-122419294"/>
        <n v="-240855606"/>
        <n v="-227127519"/>
        <n v="-126766712"/>
        <n v="-131263349"/>
        <n v="-140550756"/>
        <n v="-127161281"/>
        <n v="-138590831"/>
        <n v="-126859974"/>
        <n v="-218084028"/>
        <n v="-144030126"/>
        <n v="-265502458"/>
        <n v="-242418095"/>
        <n v="-218467118"/>
        <n v="-138661136"/>
        <n v="-217943419"/>
        <n v="-139734360"/>
        <n v="-140949628"/>
        <n v="-202238188"/>
        <n v="-132596271"/>
        <n v="-219441341"/>
        <n v="-140197797"/>
        <n v="-140200667"/>
        <n v="-216243190"/>
        <n v="-107242068"/>
        <n v="-161969325"/>
        <n v="-177555467"/>
        <n v="-182912980"/>
        <n v="-154105233"/>
        <n v="-130436910"/>
        <n v="-241779612"/>
        <n v="-216708062"/>
        <n v="-226420167"/>
        <n v="-152496832"/>
        <n v="-252407114"/>
        <n v="-144657130"/>
        <n v="-265150934"/>
        <n v="-134768545"/>
        <n v="-215332097"/>
        <n v="-160590492"/>
        <n v="-260417557"/>
        <n v="-210393545"/>
        <n v="-146700273"/>
        <n v="-238953073"/>
        <n v="-129268990"/>
        <n v="-248196001"/>
        <n v="-134221890"/>
        <n v="-233532430"/>
        <n v="-132665141"/>
        <n v="-258548022"/>
        <n v="-136909255"/>
        <n v="-214535788"/>
        <n v="-124605917"/>
        <n v="-153453838"/>
        <n v="-193856136"/>
        <n v="-150734908"/>
        <n v="-123331822"/>
        <n v="-123813912"/>
        <n v="-246132771"/>
        <n v="-228704356"/>
        <n v="-182426585"/>
        <n v="-183987639"/>
        <n v="-137557781"/>
        <n v="-215885927"/>
        <n v="-211542812"/>
        <n v="-136226294"/>
        <n v="-149495248"/>
        <n v="-269971834"/>
        <n v="-227496261"/>
        <n v="-227605304"/>
        <n v="-149611466"/>
        <n v="-140184885"/>
        <n v="-258202238"/>
        <n v="-221856095"/>
        <n v="-122623034"/>
        <n v="-161165842"/>
        <n v="-153785275"/>
        <n v="-261023038"/>
        <n v="-215713751"/>
        <n v="-130920434"/>
        <n v="-125957489"/>
        <n v="-123812477"/>
        <n v="-243220143"/>
        <n v="-131366655"/>
        <n v="-154630367"/>
        <n v="-279098544"/>
        <n v="-244419629"/>
        <n v="-203429065"/>
        <n v="-133901931"/>
        <n v="-191472947"/>
        <n v="-176539636"/>
        <n v="-295084992"/>
        <n v="-159881704"/>
        <n v="-238898551"/>
        <n v="-124300306"/>
        <n v="-241759525"/>
        <n v="-130943391"/>
        <n v="-215499968"/>
        <n v="-247907608"/>
        <n v="-251534761"/>
        <n v="-245012196"/>
        <n v="-135236288"/>
        <n v="-247864564"/>
        <n v="-232566815"/>
        <n v="-144922565"/>
        <n v="-158944785"/>
        <n v="-137358345"/>
        <n v="-125595923"/>
        <n v="-220437086"/>
        <n v="-159545963"/>
        <n v="-121993161"/>
        <n v="-139517706"/>
        <n v="-125319008"/>
        <n v="-151215563"/>
        <n v="-273152766"/>
        <n v="-203426195"/>
        <n v="-158525826"/>
        <n v="-266590029"/>
        <n v="-126702147"/>
        <n v="-230364409"/>
        <n v="-179789439"/>
        <n v="-150803777"/>
        <n v="-141213629"/>
        <n v="-194988186"/>
        <n v="-229255315"/>
        <n v="-175097670"/>
        <n v="-103701002"/>
        <n v="-153789579"/>
        <n v="-210343327"/>
        <n v="-127575935"/>
        <n v="-245071024"/>
        <n v="-137461649"/>
        <n v="-127538630"/>
        <n v="-128806986"/>
        <n v="-168378541"/>
        <n v="-286263893"/>
        <n v="-131937702"/>
        <n v="-245208764"/>
        <n v="-129821383"/>
        <n v="-191363902"/>
        <n v="-232087593"/>
        <n v="-140111709"/>
        <n v="-131624917"/>
        <n v="-153680534"/>
        <n v="-214538657"/>
        <n v="-126712190"/>
        <n v="-107760028"/>
        <n v="-150479514"/>
        <n v="-144609782"/>
        <n v="-264731975"/>
        <n v="-196606632"/>
        <n v="-190373896"/>
        <n v="-162999506"/>
        <n v="-250906321"/>
        <n v="-155177023"/>
        <n v="-261287040"/>
        <n v="-130290560"/>
        <n v="-134117151"/>
        <n v="-236825277"/>
        <n v="-212913038"/>
        <n v="-155090935"/>
        <n v="-234686002"/>
        <n v="-132243311"/>
        <n v="-142077375"/>
        <n v="-213047910"/>
        <n v="-153920145"/>
        <n v="-259994292"/>
        <n v="-156121116"/>
        <n v="-275468521"/>
        <n v="-204279897"/>
        <n v="-134827372"/>
        <n v="-216653271"/>
        <n v="-385100013"/>
        <n v="-128934683"/>
        <n v="-140830540"/>
        <n v="-140434537"/>
        <n v="-124680526"/>
        <n v="-245576071"/>
        <n v="-146881057"/>
        <n v="-134507414"/>
        <n v="-170179204"/>
        <n v="-151145257"/>
        <n v="-133995193"/>
        <n v="-232958512"/>
        <n v="-133036752"/>
        <m/>
      </sharedItems>
    </cacheField>
    <cacheField name="最近7天利润" numFmtId="26">
      <sharedItems containsString="0" containsBlank="1" containsNumber="1" containsInteger="1" minValue="-1241452048" maxValue="748001625" count="207">
        <n v="86138007"/>
        <n v="108191115"/>
        <n v="128751318"/>
        <n v="235779400"/>
        <n v="369239891"/>
        <n v="491240332"/>
        <n v="629433848"/>
        <n v="748001625"/>
        <n v="97701167"/>
        <n v="102401904"/>
        <n v="86315746"/>
        <n v="-20796397"/>
        <n v="-178556785"/>
        <n v="-304363801"/>
        <n v="-438952056"/>
        <n v="-561489458"/>
        <n v="-712978456"/>
        <n v="-859956364"/>
        <n v="-979272468"/>
        <n v="-1036733104"/>
        <n v="-987026083"/>
        <n v="-1001058445"/>
        <n v="-988670453"/>
        <n v="-967168665"/>
        <n v="-959182614"/>
        <n v="-979509307"/>
        <n v="-991828429"/>
        <n v="-988029101"/>
        <n v="-1114889075"/>
        <n v="-1206113129"/>
        <n v="-1241452048"/>
        <n v="-1236157668"/>
        <n v="-821127587"/>
        <n v="-667503467"/>
        <n v="-524483741"/>
        <n v="-380626233"/>
        <n v="-239238884"/>
        <n v="-13325028"/>
        <n v="-130217411"/>
        <n v="129427326"/>
        <n v="99182333"/>
        <n v="92314166"/>
        <n v="88481152"/>
        <n v="100201959"/>
        <n v="98463694"/>
        <n v="28660527"/>
        <n v="96270248"/>
        <n v="78379583"/>
        <n v="73468533"/>
        <n v="71051587"/>
        <n v="65941146"/>
        <n v="52128465"/>
        <n v="41025792"/>
        <n v="109253621"/>
        <n v="40943597"/>
        <n v="40602137"/>
        <n v="43322926"/>
        <n v="65002190"/>
        <n v="78118840"/>
        <n v="79971010"/>
        <n v="92009823"/>
        <n v="86712209"/>
        <n v="88058054"/>
        <n v="99184021"/>
        <n v="92191210"/>
        <n v="85689026"/>
        <n v="84007666"/>
        <n v="77125597"/>
        <n v="80412149"/>
        <n v="72858624"/>
        <n v="69224248"/>
        <n v="57802699"/>
        <n v="62406129"/>
        <n v="57226873"/>
        <n v="48711951"/>
        <n v="67372717"/>
        <n v="62395461"/>
        <n v="80413292"/>
        <n v="88811895"/>
        <n v="98013376"/>
        <n v="101371292"/>
        <n v="107131679"/>
        <n v="-19967875"/>
        <n v="-200744034"/>
        <n v="-325592416"/>
        <n v="138744333"/>
        <n v="-6887965"/>
        <n v="128048846"/>
        <n v="-6623726"/>
        <n v="99664703"/>
        <n v="155829623"/>
        <n v="378861553"/>
        <n v="509934671"/>
        <n v="20977672"/>
        <n v="154765818"/>
        <n v="15281381"/>
        <n v="147633233"/>
        <n v="118092089"/>
        <n v="161858552"/>
        <n v="49640965"/>
        <n v="38389173"/>
        <n v="44565760"/>
        <n v="54142356"/>
        <n v="53715403"/>
        <n v="67528751"/>
        <n v="72337988"/>
        <n v="81785819"/>
        <n v="90089548"/>
        <n v="82330680"/>
        <n v="97392762"/>
        <n v="89461111"/>
        <n v="106285544"/>
        <n v="102950158"/>
        <n v="97932545"/>
        <n v="91108370"/>
        <n v="91207268"/>
        <n v="82753698"/>
        <n v="89111826"/>
        <n v="89102285"/>
        <n v="82133109"/>
        <n v="83183807"/>
        <n v="89930683"/>
        <n v="81893798"/>
        <n v="86433575"/>
        <n v="88783212"/>
        <n v="-44497811"/>
        <n v="-133450496"/>
        <n v="-288483707"/>
        <n v="72190103"/>
        <n v="85716275"/>
        <n v="84572991"/>
        <n v="68076221"/>
        <n v="123615368"/>
        <n v="193223515"/>
        <n v="308498795"/>
        <n v="456418929"/>
        <n v="126725070"/>
        <n v="68135615"/>
        <n v="76508751"/>
        <n v="92123011"/>
        <n v="81042288"/>
        <n v="95348095"/>
        <n v="75205042"/>
        <n v="70853300"/>
        <n v="67671533"/>
        <n v="51817770"/>
        <n v="41091152"/>
        <n v="35661533"/>
        <n v="44828765"/>
        <n v="39194116"/>
        <n v="25645973"/>
        <n v="26795569"/>
        <n v="44357874"/>
        <n v="50828574"/>
        <n v="58065884"/>
        <n v="47956208"/>
        <n v="39575919"/>
        <n v="-96025499"/>
        <n v="63865664"/>
        <n v="54503576"/>
        <n v="53426092"/>
        <n v="1656809"/>
        <n v="55813736"/>
        <n v="68574207"/>
        <n v="67877972"/>
        <n v="200921345"/>
        <n v="56561807"/>
        <n v="58289955"/>
        <n v="64139157"/>
        <n v="132194502"/>
        <n v="74435874"/>
        <n v="68606289"/>
        <n v="75464369"/>
        <n v="157808926"/>
        <n v="92036880"/>
        <n v="99006692"/>
        <n v="100851646"/>
        <n v="109011580"/>
        <n v="114901098"/>
        <n v="102173896"/>
        <n v="107663162"/>
        <n v="98725591"/>
        <n v="105885210"/>
        <n v="104764578"/>
        <n v="80522265"/>
        <n v="70756250"/>
        <n v="60281334"/>
        <n v="62653685"/>
        <n v="53264396"/>
        <n v="35894786"/>
        <n v="24388159"/>
        <n v="23720285"/>
        <n v="33890234"/>
        <n v="4302970"/>
        <n v="13351618"/>
        <n v="15465086"/>
        <n v="10900623"/>
        <n v="18761152"/>
        <n v="15473244"/>
        <n v="15758519"/>
        <n v="17340734"/>
        <n v="46566608"/>
        <n v="58691419"/>
        <n v="67516646"/>
        <n v="73611443"/>
        <n v="85766094"/>
        <m/>
      </sharedItems>
    </cacheField>
    <cacheField name="预计日租金收入" numFmtId="26">
      <sharedItems containsBlank="1" containsNumber="1" containsInteger="1" containsMixedTypes="1" count="12">
        <n v="135308000"/>
        <n v="134904000"/>
        <n v="136226000"/>
        <s v="现金库已满"/>
        <n v="134660000"/>
        <n v="134418000"/>
        <n v="134195000"/>
        <n v="133989000"/>
        <n v="133798000"/>
        <n v="133620000"/>
        <n v="200431000"/>
        <m/>
      </sharedItems>
    </cacheField>
    <cacheField name="每日支出" numFmtId="26">
      <sharedItems containsString="0" containsBlank="1" containsNumber="1" containsInteger="1" minValue="123966000" maxValue="185950000" count="4">
        <n v="125244000"/>
        <n v="123966000"/>
        <n v="185950000"/>
        <m/>
      </sharedItems>
    </cacheField>
    <cacheField name="估值损益" numFmtId="26">
      <sharedItems containsString="0" containsBlank="1" containsNumber="1" containsInteger="1" minValue="63899328" maxValue="95850328" count="3">
        <n v="63899328"/>
        <n v="95850328"/>
        <m/>
      </sharedItems>
    </cacheField>
    <cacheField name="利润（最近24小时）" numFmtId="0">
      <sharedItems containsBlank="1" containsNumber="1" containsInteger="1" containsMixedTypes="1" count="176">
        <n v="662528578"/>
        <n v="684581686"/>
        <n v="20560203"/>
        <n v="22182520"/>
        <n v="9468931"/>
        <n v="7037139"/>
        <n v="11077264"/>
        <n v="131021"/>
        <n v="12228120"/>
        <n v="26753845"/>
        <n v="31227890"/>
        <e v="#VALUE!"/>
        <n v="188145041"/>
        <n v="26208337"/>
        <n v="15858445"/>
        <n v="21125122"/>
        <n v="14527375"/>
        <n v="14536003"/>
        <n v="17568890"/>
        <n v="18789131"/>
        <n v="26797983"/>
        <n v="6205197"/>
        <n v="12025431"/>
        <n v="29223938"/>
        <n v="13025184"/>
        <n v="-55267164"/>
        <n v="20264021"/>
        <n v="74294326"/>
        <n v="9677397"/>
        <n v="105451"/>
        <n v="7231464"/>
        <n v="10293271"/>
        <n v="6062262"/>
        <n v="11988172"/>
        <n v="20181826"/>
        <n v="1774871"/>
        <n v="9847374"/>
        <n v="21784715"/>
        <n v="38750099"/>
        <n v="5019428"/>
        <n v="19953245"/>
        <n v="23876360"/>
        <n v="7287514"/>
        <n v="17542615"/>
        <n v="4356971"/>
        <n v="16362223"/>
        <n v="18561303"/>
        <n v="16698662"/>
        <n v="18220369"/>
        <n v="22255124"/>
        <n v="1007401"/>
        <n v="2486690"/>
        <n v="8963401"/>
        <n v="6822996"/>
        <n v="14995068"/>
        <n v="16798125"/>
        <n v="13243113"/>
        <n v="22052586"/>
        <n v="31458590"/>
        <n v="20086774"/>
        <n v="14195626"/>
        <n v="17817498"/>
        <n v="-215885927"/>
        <n v="-240459365"/>
        <n v="118751272"/>
        <n v="19467849"/>
        <n v="16900185"/>
        <n v="-5005812"/>
        <n v="6132784"/>
        <n v="15977218"/>
        <n v="3094915"/>
        <n v="10637193"/>
        <n v="14075963"/>
        <n v="8216057"/>
        <n v="3608923"/>
        <n v="9169280"/>
        <n v="16988889"/>
        <n v="21544004"/>
        <n v="7904152"/>
        <n v="30148797"/>
        <n v="30974366"/>
        <n v="12042425"/>
        <n v="16668647"/>
        <n v="14980752"/>
        <n v="24644042"/>
        <n v="42852660"/>
        <n v="7022892"/>
        <n v="18307009"/>
        <n v="8828619"/>
        <n v="6613277"/>
        <n v="20101251"/>
        <n v="17307583"/>
        <n v="18902954"/>
        <n v="36934182"/>
        <n v="28892731"/>
        <n v="7383585"/>
        <n v="20751981"/>
        <n v="17524447"/>
        <n v="-137358345"/>
        <n v="403092713"/>
        <n v="78745019"/>
        <n v="-3128374"/>
        <n v="13713858"/>
        <n v="-1612041"/>
        <n v="27550683"/>
        <n v="38112472"/>
        <n v="11455925"/>
        <n v="13933263"/>
        <n v="28528700"/>
        <n v="12485886"/>
        <n v="15119021"/>
        <n v="13558528"/>
        <n v="7407630"/>
        <n v="9594533"/>
        <n v="2420032"/>
        <n v="-6109386"/>
        <n v="3868819"/>
        <n v="9581675"/>
        <n v="13427395"/>
        <n v="10146760"/>
        <n v="-3638129"/>
        <n v="3120385"/>
        <n v="14373419"/>
        <n v="1872880"/>
        <n v="11915363"/>
        <n v="5659315"/>
        <n v="3762070"/>
        <n v="-131937702"/>
        <n v="24315332"/>
        <n v="8408255"/>
        <n v="4940587"/>
        <n v="-45934977"/>
        <n v="5524071"/>
        <n v="18731608"/>
        <n v="1434029"/>
        <n v="-1487809"/>
        <n v="11893496"/>
        <n v="7213825"/>
        <n v="19653210"/>
        <n v="8316360"/>
        <n v="15508966"/>
        <n v="20094629"/>
        <n v="17166623"/>
        <n v="28612491"/>
        <n v="31936397"/>
        <n v="17349807"/>
        <n v="36239660"/>
        <n v="16476294"/>
        <n v="12982124"/>
        <n v="14468007"/>
        <n v="10028687"/>
        <n v="19674920"/>
        <n v="24806016"/>
        <n v="16229175"/>
        <n v="-1225829"/>
        <n v="1357819"/>
        <n v="2507208"/>
        <n v="8380678"/>
        <n v="2490708"/>
        <n v="-556411"/>
        <n v="-2435152"/>
        <n v="13926232"/>
        <n v="8944120"/>
        <n v="-18059496"/>
        <n v="127079471"/>
        <n v="7986938"/>
        <n v="1949278"/>
        <n v="4813410"/>
        <n v="2137469"/>
        <n v="10526335"/>
        <n v="4945378"/>
        <n v="23680667"/>
        <n v="16812165"/>
        <n v="20833207"/>
        <n v="16968061"/>
        <m/>
      </sharedItems>
    </cacheField>
  </cacheFields>
</pivotCacheDefinition>
</file>

<file path=xl/pivotCache/pivotCacheDefinition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55">
  <cacheSource type="worksheet">
    <worksheetSource ref="A3:L365" sheet="Deneysville"/>
  </cacheSource>
  <cacheFields count="12">
    <cacheField name="日期" numFmtId="0">
      <sharedItems containsString="0" containsBlank="1" containsNonDate="0" containsDate="1" minDate="2019-06-26T00:00:00" maxDate="2019-11-26T00:00:00" count="155"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07:00" maxDate="1899-12-30T23:04:00" count="135">
        <d v="1899-12-30T18:59:00"/>
        <d v="1899-12-30T18:49:00"/>
        <d v="1899-12-30T19:28:00"/>
        <d v="1899-12-30T18:42:00"/>
        <d v="1899-12-30T19:57:00"/>
        <d v="1899-12-30T18:52:00"/>
        <d v="1899-12-30T14:59:00"/>
        <d v="1899-12-30T19:48:00"/>
        <d v="1899-12-30T19:07:00"/>
        <d v="1899-12-30T21:23:00"/>
        <d v="1899-12-30T20:46:00"/>
        <d v="1899-12-30T12:13:00"/>
        <d v="1899-12-30T20:16:00"/>
        <d v="1899-12-30T18:11:00"/>
        <d v="1899-12-30T19:34:00"/>
        <d v="1899-12-30T19:22:00"/>
        <d v="1899-12-30T19:58:00"/>
        <d v="1899-12-30T20:10:00"/>
        <d v="1899-12-30T16:47:00"/>
        <d v="1899-12-30T20:19:00"/>
        <d v="1899-12-30T20:25:00"/>
        <d v="1899-12-30T20:08:00"/>
        <d v="1899-12-30T16:20:00"/>
        <d v="1899-12-30T17:43:00"/>
        <d v="1899-12-30T13:10:00"/>
        <d v="1899-12-30T16:17:00"/>
        <d v="1899-12-30T16:52:00"/>
        <d v="1899-12-30T19:24:00"/>
        <d v="1899-12-30T20:09:00"/>
        <d v="1899-12-30T14:22:00"/>
        <d v="1899-12-30T18:19:00"/>
        <d v="1899-12-30T21:20:00"/>
        <d v="1899-12-30T16:41:00"/>
        <d v="1899-12-30T16:40:00"/>
        <d v="1899-12-30T20:04:00"/>
        <d v="1899-12-30T15:43:00"/>
        <d v="1899-12-30T18:24:00"/>
        <d v="1899-12-30T22:29:00"/>
        <d v="1899-12-30T10:28:00"/>
        <d v="1899-12-30T11:47:00"/>
        <d v="1899-12-30T10:49:00"/>
        <d v="1899-12-30T15:31:00"/>
        <d v="1899-12-30T18:34:00"/>
        <d v="1899-12-30T18:32:00"/>
        <d v="1899-12-30T19:10:00"/>
        <d v="1899-12-30T23:00:00"/>
        <d v="1899-12-30T11:05:00"/>
        <d v="1899-12-30T13:13:00"/>
        <d v="1899-12-30T17:14:00"/>
        <d v="1899-12-30T14:53:00"/>
        <d v="1899-12-30T16:16:00"/>
        <d v="1899-12-30T13:37:00"/>
        <d v="1899-12-30T15:48:00"/>
        <d v="1899-12-30T14:58:00"/>
        <d v="1899-12-30T16:59:00"/>
        <d v="1899-12-30T14:15:00"/>
        <d v="1899-12-30T22:30:00"/>
        <d v="1899-12-30T17:00:00"/>
        <d v="1899-12-30T17:51:00"/>
        <d v="1899-12-30T17:21:00"/>
        <d v="1899-12-30T18:14:00"/>
        <d v="1899-12-30T19:26:00"/>
        <d v="1899-12-30T14:36:00"/>
        <d v="1899-12-30T16:21:00"/>
        <d v="1899-12-30T16:36:00"/>
        <d v="1899-12-30T19:12:00"/>
        <d v="1899-12-30T10:25:00"/>
        <d v="1899-12-30T10:16:00"/>
        <d v="1899-12-30T17:06:00"/>
        <d v="1899-12-30T10:55:00"/>
        <d v="1899-12-30T15:37:00"/>
        <d v="1899-12-30T19:27:00"/>
        <d v="1899-12-30T17:01:00"/>
        <d v="1899-12-30T16:34:00"/>
        <d v="1899-12-30T11:46:00"/>
        <d v="1899-12-30T23:04:00"/>
        <d v="1899-12-30T13:06:00"/>
        <d v="1899-12-30T16:39:00"/>
        <d v="1899-12-30T13:19:00"/>
        <d v="1899-12-30T13:44:00"/>
        <d v="1899-12-30T18:04:00"/>
        <d v="1899-12-30T14:45:00"/>
        <d v="1899-12-30T14:01:00"/>
        <d v="1899-12-30T21:00:00"/>
        <d v="1899-12-30T22:12:00"/>
        <d v="1899-12-30T21:05:00"/>
        <d v="1899-12-30T17:16:00"/>
        <d v="1899-12-30T13:12:00"/>
        <d v="1899-12-30T16:37:00"/>
        <d v="1899-12-30T16:13:00"/>
        <d v="1899-12-30T10:35:00"/>
        <d v="1899-12-30T12:48:00"/>
        <d v="1899-12-30T12:11:00"/>
        <d v="1899-12-30T13:04:00"/>
        <d v="1899-12-30T11:03:00"/>
        <d v="1899-12-30T12:27:00"/>
        <d v="1899-12-30T18:30:00"/>
        <d v="1899-12-30T18:01:00"/>
        <d v="1899-12-30T10:07:00"/>
        <d v="1899-12-30T12:00:00"/>
        <d v="1899-12-30T10:42:00"/>
        <d v="1899-12-30T21:26:00"/>
        <d v="1899-12-30T19:45:00"/>
        <d v="1899-12-30T18:18:00"/>
        <d v="1899-12-30T18:29:00"/>
        <d v="1899-12-30T17:05:00"/>
        <d v="1899-12-30T19:17:00"/>
        <d v="1899-12-30T19:04:00"/>
        <d v="1899-12-30T17:42:00"/>
        <d v="1899-12-30T19:52:00"/>
        <d v="1899-12-30T18:45:00"/>
        <d v="1899-12-30T21:09:00"/>
        <d v="1899-12-30T14:47:00"/>
        <d v="1899-12-30T18:35:00"/>
        <d v="1899-12-30T11:56:00"/>
        <d v="1899-12-30T10:45:00"/>
        <d v="1899-12-30T13:18:00"/>
        <d v="1899-12-30T14:03:00"/>
        <d v="1899-12-30T18:31:00"/>
        <d v="1899-12-30T10:57:00"/>
        <d v="1899-12-30T15:00:00"/>
        <d v="1899-12-30T10:59:00"/>
        <d v="1899-12-30T11:01:00"/>
        <d v="1899-12-30T18:15:00"/>
        <d v="1899-12-30T14:56:00"/>
        <d v="1899-12-30T10:53:00"/>
        <d v="1899-12-30T20:51:00"/>
        <d v="1899-12-30T16:03:00"/>
        <d v="1899-12-30T18:53:00"/>
        <d v="1899-12-30T13:34:00"/>
        <d v="1899-12-30T13:02:00"/>
        <d v="1899-12-30T11:21:00"/>
        <d v="1899-12-30T13:26:00"/>
        <d v="1899-12-30T14:30:00"/>
        <m/>
      </sharedItems>
    </cacheField>
    <cacheField name="已经拥有百分之多少的价值" numFmtId="0">
      <sharedItems containsString="0" containsBlank="1" containsNumber="1" minValue="0" maxValue="0.094" count="3">
        <n v="0.094"/>
        <n v="0"/>
        <m/>
      </sharedItems>
    </cacheField>
    <cacheField name="该份额的价值" numFmtId="26">
      <sharedItems containsString="0" containsBlank="1" containsNumber="1" containsInteger="1" minValue="0" maxValue="2190207727" count="4">
        <n v="2168943517"/>
        <n v="2190207727"/>
        <n v="0"/>
        <m/>
      </sharedItems>
    </cacheField>
    <cacheField name="该份额的价格" numFmtId="0">
      <sharedItems containsString="0" containsBlank="1" containsNumber="1" containsInteger="1" minValue="0" maxValue="2126415381" count="3">
        <n v="2126415381"/>
        <n v="0"/>
        <m/>
      </sharedItems>
    </cacheField>
    <cacheField name="租金（最近24小时）" numFmtId="26">
      <sharedItems containsBlank="1" containsNumber="1" containsInteger="1" containsMixedTypes="1" count="123">
        <n v="425739382"/>
        <n v="519482243"/>
        <n v="173488491"/>
        <n v="85574200"/>
        <n v="98695400"/>
        <n v="176633455"/>
        <n v="153594419"/>
        <n v="91736746"/>
        <n v="97033449"/>
        <n v="117138770"/>
        <n v="206602525"/>
        <s v="现金库已满"/>
        <n v="383606949"/>
        <n v="152210813"/>
        <n v="95734520"/>
        <n v="155720146"/>
        <n v="107997709"/>
        <n v="107518230"/>
        <n v="154253033"/>
        <n v="99037261"/>
        <n v="160633525"/>
        <n v="106704264"/>
        <n v="102160867"/>
        <n v="102183785"/>
        <n v="75237939"/>
        <n v="74673752"/>
        <n v="136059350"/>
        <n v="175744134"/>
        <n v="111435044"/>
        <n v="101307156"/>
        <n v="173686022"/>
        <n v="155868786"/>
        <n v="163628186"/>
        <n v="116109225"/>
        <n v="189791794"/>
        <n v="114297418"/>
        <n v="200602336"/>
        <n v="100255205"/>
        <n v="156676379"/>
        <n v="109304665"/>
        <n v="180345485"/>
        <n v="149335373"/>
        <n v="114790320"/>
        <n v="174952422"/>
        <n v="96142649"/>
        <n v="188217100"/>
        <n v="102494530"/>
        <n v="130246504"/>
        <n v="95372948"/>
        <n v="192067636"/>
        <n v="95296118"/>
        <n v="152166457"/>
        <n v="95287780"/>
        <n v="115632376"/>
        <n v="147611970"/>
        <n v="114421226"/>
        <n v="92350708"/>
        <n v="91433487"/>
        <n v="179254429"/>
        <n v="171393052"/>
        <n v="137506148"/>
        <n v="102130439"/>
        <n v="0"/>
        <n v="205873564"/>
        <n v="187510219"/>
        <n v="107595049"/>
        <n v="197170242"/>
        <n v="161282144"/>
        <n v="87251105"/>
        <n v="112587171"/>
        <n v="117575911"/>
        <n v="197656122"/>
        <n v="159272850"/>
        <n v="93422194"/>
        <n v="90317950"/>
        <n v="94055433"/>
        <n v="181956546"/>
        <n v="87599969"/>
        <n v="119340886"/>
        <n v="204545768"/>
        <n v="163198837"/>
        <n v="132974282"/>
        <n v="96879302"/>
        <n v="146292948"/>
        <n v="131638054"/>
        <n v="213738211"/>
        <n v="115186395"/>
        <n v="172112862"/>
        <n v="94616050"/>
        <n v="182344889"/>
        <n v="96528304"/>
        <n v="160404345"/>
        <n v="178126656"/>
        <n v="177595115"/>
        <n v="172389464"/>
        <n v="94903562"/>
        <n v="181287214"/>
        <n v="177687046"/>
        <n v="422703996"/>
        <n v="148026860"/>
        <n v="93198615"/>
        <n v="103737060"/>
        <n v="93539255"/>
        <n v="114968505"/>
        <n v="205594244"/>
        <n v="149753858"/>
        <n v="104299044"/>
        <n v="188851113"/>
        <n v="84693543"/>
        <n v="155192542"/>
        <n v="132470495"/>
        <n v="117784825"/>
        <n v="101088432"/>
        <n v="132650322"/>
        <n v="152440089"/>
        <n v="120715399"/>
        <n v="71090998"/>
        <n v="106927719"/>
        <n v="151654309"/>
        <n v="87574852"/>
        <n v="161425754"/>
        <n v="99803866"/>
        <m/>
      </sharedItems>
    </cacheField>
    <cacheField name="支出（最近24小时）" numFmtId="26">
      <sharedItems containsString="0" containsBlank="1" containsNumber="1" containsInteger="1" minValue="-196393016" maxValue="0" count="154">
        <n v="-92200274"/>
        <n v="-175389681"/>
        <n v="-161199976"/>
        <n v="-83388147"/>
        <n v="-89068660"/>
        <n v="-167278935"/>
        <n v="-149380690"/>
        <n v="-86147364"/>
        <n v="-85278114"/>
        <n v="-100388520"/>
        <n v="-176130631"/>
        <n v="-132266516"/>
        <n v="-98694497"/>
        <n v="-85348576"/>
        <n v="-80584495"/>
        <n v="-162051334"/>
        <n v="-92684249"/>
        <n v="-106676649"/>
        <n v="-156446926"/>
        <n v="-94766923"/>
        <n v="-81475433"/>
        <n v="-160300016"/>
        <n v="-151163369"/>
        <n v="-84368831"/>
        <n v="-87361541"/>
        <n v="-93542720"/>
        <n v="-84631434"/>
        <n v="-92238303"/>
        <n v="-84430901"/>
        <n v="-145144527"/>
        <n v="-95858394"/>
        <n v="-80845188"/>
        <n v="-161339921"/>
        <n v="-145399491"/>
        <n v="-92285094"/>
        <n v="-145050945"/>
        <n v="-92999372"/>
        <n v="-93808187"/>
        <n v="-134598424"/>
        <n v="-88248659"/>
        <n v="-146047879"/>
        <n v="-93307810"/>
        <n v="-93309720"/>
        <n v="-88149048"/>
        <n v="-71374320"/>
        <n v="-107797721"/>
        <n v="-118170985"/>
        <n v="-121736646"/>
        <n v="-102563820"/>
        <n v="-86811509"/>
        <n v="-160914027"/>
        <n v="-144227807"/>
        <n v="-150692596"/>
        <n v="-101493359"/>
        <n v="-167988053"/>
        <n v="-96274738"/>
        <n v="-176468672"/>
        <n v="-89694403"/>
        <n v="-143312996"/>
        <n v="-106880046"/>
        <n v="-173320310"/>
        <n v="-140028082"/>
        <n v="-97636449"/>
        <n v="-159034751"/>
        <n v="-86034207"/>
        <n v="-165185372"/>
        <n v="-89330581"/>
        <n v="-115475556"/>
        <n v="-88294496"/>
        <n v="-172074144"/>
        <n v="-91119140"/>
        <n v="-142783017"/>
        <n v="-82930727"/>
        <n v="-102130288"/>
        <n v="-129019798"/>
        <n v="-100320721"/>
        <n v="-82082760"/>
        <n v="-82403612"/>
        <n v="-163811246"/>
        <n v="-152211869"/>
        <n v="-121412929"/>
        <n v="-122450923"/>
        <n v="-91550762"/>
        <n v="-143681594"/>
        <n v="-140791060"/>
        <n v="-90664600"/>
        <n v="-99946573"/>
        <n v="-179678148"/>
        <n v="-151408783"/>
        <n v="-151482310"/>
        <n v="-99573021"/>
        <n v="-93299216"/>
        <n v="-171844963"/>
        <n v="-147655004"/>
        <n v="-81611031"/>
        <n v="-107262967"/>
        <n v="-102351830"/>
        <n v="-173723285"/>
        <n v="-143456958"/>
        <n v="-87133316"/>
        <n v="-83830258"/>
        <n v="-82402657"/>
        <n v="-161872764"/>
        <n v="-87430296"/>
        <n v="-102913321"/>
        <n v="-185752375"/>
        <n v="-162672030"/>
        <n v="-135390050"/>
        <n v="-89117634"/>
        <n v="-127433681"/>
        <n v="-117495859"/>
        <n v="-196393016"/>
        <n v="-106408317"/>
        <n v="-158997509"/>
        <n v="-82727329"/>
        <n v="-160901614"/>
        <n v="-87147640"/>
        <n v="-143424722"/>
        <n v="-164994388"/>
        <n v="-167407463"/>
        <n v="-163066410"/>
        <n v="-90005707"/>
        <n v="-164964786"/>
        <n v="-154782505"/>
        <n v="-96451397"/>
        <n v="-105784756"/>
        <n v="-91418029"/>
        <n v="-83589619"/>
        <n v="-146711545"/>
        <n v="-106184866"/>
        <n v="-81191823"/>
        <n v="-92855180"/>
        <n v="-83405320"/>
        <n v="-100639663"/>
        <n v="-181793289"/>
        <n v="-135388139"/>
        <n v="-105505921"/>
        <n v="-177428364"/>
        <n v="-84325860"/>
        <n v="-153315751"/>
        <n v="-119656835"/>
        <n v="-100365601"/>
        <n v="-93981981"/>
        <n v="-129773228"/>
        <n v="-152580467"/>
        <n v="-116536167"/>
        <n v="-69018539"/>
        <n v="-102353739"/>
        <n v="-139992749"/>
        <n v="-84908360"/>
        <n v="-163106518"/>
        <n v="-91485827"/>
        <n v="0"/>
        <m/>
      </sharedItems>
    </cacheField>
    <cacheField name="最近7天利润" numFmtId="26">
      <sharedItems containsString="0" containsBlank="1" containsNumber="1" containsInteger="1" minValue="-826241026" maxValue="377996981" count="155">
        <n v="8919240"/>
        <n v="19472694"/>
        <n v="31761209"/>
        <n v="33947262"/>
        <n v="123571015"/>
        <n v="206113874"/>
        <n v="293582771"/>
        <n v="377996981"/>
        <n v="56213208"/>
        <n v="62410004"/>
        <n v="63843133"/>
        <n v="5132675"/>
        <n v="-103188562"/>
        <n v="-188264918"/>
        <n v="-273335362"/>
        <n v="-360391583"/>
        <n v="-464831167"/>
        <n v="-561595827"/>
        <n v="-651749987"/>
        <n v="-689992505"/>
        <n v="-655579205"/>
        <n v="-666249448"/>
        <n v="-658003739"/>
        <n v="-643693351"/>
        <n v="-638378283"/>
        <n v="-651906593"/>
        <n v="-660105511"/>
        <n v="-657576891"/>
        <n v="-742007792"/>
        <n v="-802721418"/>
        <n v="-826241026"/>
        <n v="-822717383"/>
        <n v="-449448366"/>
        <n v="-355386309"/>
        <n v="-267305449"/>
        <n v="-167847371"/>
        <n v="-68418133"/>
        <n v="5626715"/>
        <n v="11571281"/>
        <n v="182659899"/>
        <n v="63910400"/>
        <n v="76787517"/>
        <n v="82189238"/>
        <n v="89149048"/>
        <n v="78393151"/>
        <n v="31559139"/>
        <n v="72437959"/>
        <n v="61642949"/>
        <n v="67434561"/>
        <n v="68417948"/>
        <n v="60569942"/>
        <n v="59754988"/>
        <n v="55789185"/>
        <n v="103202163"/>
        <n v="59704561"/>
        <n v="68036582"/>
        <n v="71644990"/>
        <n v="67710145"/>
        <n v="72880495"/>
        <n v="61940483"/>
        <n v="66970080"/>
        <n v="57218444"/>
        <n v="67026945"/>
        <n v="50375883"/>
        <n v="53729224"/>
        <n v="56735825"/>
        <n v="66453076"/>
        <n v="48850644"/>
        <n v="78011129"/>
        <n v="83611616"/>
        <n v="73242541"/>
        <n v="77077385"/>
        <n v="79325996"/>
        <n v="79904798"/>
        <n v="77177667"/>
        <n v="79773396"/>
        <n v="82962892"/>
        <n v="79077727"/>
        <n v="81314057"/>
        <n v="88875470"/>
        <n v="87264902"/>
        <n v="82238193"/>
        <n v="-6101713"/>
        <n v="-129335867"/>
        <n v="-213882038"/>
        <n v="59740978"/>
        <n v="-37336930"/>
        <n v="56273086"/>
        <n v="-40002608"/>
        <n v="37449840"/>
        <n v="74827204"/>
        <n v="232167773"/>
        <n v="320741829"/>
        <n v="49118384"/>
        <n v="142380678"/>
        <n v="41642861"/>
        <n v="124941999"/>
        <n v="115731244"/>
        <n v="148549745"/>
        <n v="67608683"/>
        <n v="59601728"/>
        <n v="55059974"/>
        <n v="60682523"/>
        <n v="64134952"/>
        <n v="63958998"/>
        <n v="65162482"/>
        <n v="59077881"/>
        <n v="50031055"/>
        <n v="37612977"/>
        <n v="44392748"/>
        <n v="45893958"/>
        <n v="51605147"/>
        <n v="54638474"/>
        <n v="44145629"/>
        <n v="48960434"/>
        <n v="62688176"/>
        <n v="70763090"/>
        <n v="74438473"/>
        <n v="70223840"/>
        <n v="60274560"/>
        <n v="63066297"/>
        <n v="60459894"/>
        <n v="58177116"/>
        <n v="57712968"/>
        <n v="58297988"/>
        <n v="-27865915"/>
        <n v="-95189851"/>
        <n v="-190800795"/>
        <n v="75606430"/>
        <n v="75868602"/>
        <n v="71449287"/>
        <n v="72031506"/>
        <n v="102156878"/>
        <n v="159690986"/>
        <n v="232404411"/>
        <n v="333294553"/>
        <n v="103559162"/>
        <n v="60988831"/>
        <n v="73139917"/>
        <n v="61500808"/>
        <n v="52128036"/>
        <n v="54531409"/>
        <n v="57621791"/>
        <n v="50838748"/>
        <n v="48214130"/>
        <n v="49304111"/>
        <n v="40853717"/>
        <n v="40038859"/>
        <n v="42984386"/>
        <n v="39189379"/>
        <n v="19538116"/>
        <n v="15107851"/>
        <n v="23449372"/>
        <n v="0"/>
        <m/>
      </sharedItems>
    </cacheField>
    <cacheField name="预计日租金收入" numFmtId="0">
      <sharedItems containsBlank="1" containsNumber="1" containsInteger="1" containsMixedTypes="1" count="11">
        <n v="958004000"/>
        <n v="955151000"/>
        <n v="964515000"/>
        <s v="现金库已满"/>
        <n v="953419000"/>
        <n v="951709000"/>
        <n v="950130000"/>
        <n v="948671000"/>
        <n v="947317000"/>
        <n v="0"/>
        <m/>
      </sharedItems>
    </cacheField>
    <cacheField name="每日支出" numFmtId="26">
      <sharedItems containsString="0" containsBlank="1" containsNumber="1" containsInteger="1" minValue="0" maxValue="886759000" count="4">
        <n v="886759000"/>
        <n v="877711000"/>
        <n v="0"/>
        <m/>
      </sharedItems>
    </cacheField>
    <cacheField name="估值损益" numFmtId="26">
      <sharedItems containsString="0" containsBlank="1" containsNumber="1" containsInteger="1" minValue="0" maxValue="63792421" count="4">
        <n v="42528211"/>
        <n v="63792421"/>
        <n v="0"/>
        <m/>
      </sharedItems>
    </cacheField>
    <cacheField name="利润（最近24小时）" numFmtId="0">
      <sharedItems containsBlank="1" containsNumber="1" containsInteger="1" containsMixedTypes="1" count="125">
        <n v="333539108"/>
        <n v="344092562"/>
        <n v="12288515"/>
        <n v="2186053"/>
        <n v="9626740"/>
        <n v="9354520"/>
        <n v="4213729"/>
        <n v="5589382"/>
        <n v="11755335"/>
        <n v="16750250"/>
        <n v="30471894"/>
        <e v="#VALUE!"/>
        <n v="222267028"/>
        <n v="6811322"/>
        <n v="3449426"/>
        <n v="10669201"/>
        <n v="14998337"/>
        <n v="13710043"/>
        <n v="19654609"/>
        <n v="10788602"/>
        <n v="14585646"/>
        <n v="13396454"/>
        <n v="8851147"/>
        <n v="14034737"/>
        <n v="3863619"/>
        <n v="-33123969"/>
        <n v="17888365"/>
        <n v="54007488"/>
        <n v="8871224"/>
        <n v="14495647"/>
        <n v="12771995"/>
        <n v="11640979"/>
        <n v="12935590"/>
        <n v="14615866"/>
        <n v="21803741"/>
        <n v="18022680"/>
        <n v="24133664"/>
        <n v="10560802"/>
        <n v="13363383"/>
        <n v="2424619"/>
        <n v="7025175"/>
        <n v="9307291"/>
        <n v="17153871"/>
        <n v="15917671"/>
        <n v="10108442"/>
        <n v="23031728"/>
        <n v="13163949"/>
        <n v="14770948"/>
        <n v="7078452"/>
        <n v="19993492"/>
        <n v="4176978"/>
        <n v="9383440"/>
        <n v="12357053"/>
        <n v="13502088"/>
        <n v="18592172"/>
        <n v="14100505"/>
        <n v="10267948"/>
        <n v="9029875"/>
        <n v="15443183"/>
        <n v="19181183"/>
        <n v="16093219"/>
        <n v="11011299"/>
        <n v="-143681594"/>
        <n v="26195416"/>
        <n v="87937198"/>
        <n v="14295833"/>
        <n v="25325279"/>
        <n v="13627140"/>
        <n v="5640074"/>
        <n v="5324204"/>
        <n v="15224081"/>
        <n v="23932837"/>
        <n v="15815892"/>
        <n v="6288878"/>
        <n v="6487692"/>
        <n v="11652776"/>
        <n v="20083782"/>
        <n v="169673"/>
        <n v="16427565"/>
        <n v="18793393"/>
        <n v="526807"/>
        <n v="-2415768"/>
        <n v="7761668"/>
        <n v="18859267"/>
        <n v="14142195"/>
        <n v="17345195"/>
        <n v="8778078"/>
        <n v="13115353"/>
        <n v="11888721"/>
        <n v="21443275"/>
        <n v="9380664"/>
        <n v="16979623"/>
        <n v="13132268"/>
        <n v="10187652"/>
        <n v="9323054"/>
        <n v="4897855"/>
        <n v="16322428"/>
        <n v="22904541"/>
        <n v="-91418029"/>
        <n v="275992451"/>
        <n v="41841994"/>
        <n v="12006792"/>
        <n v="10881880"/>
        <n v="10133935"/>
        <n v="14328842"/>
        <n v="23800955"/>
        <n v="14365719"/>
        <n v="-1206877"/>
        <n v="11422749"/>
        <n v="367683"/>
        <n v="1876791"/>
        <n v="12813660"/>
        <n v="17419224"/>
        <n v="7106451"/>
        <n v="2877094"/>
        <n v="-140378"/>
        <n v="4179232"/>
        <n v="2072459"/>
        <n v="4573980"/>
        <n v="11661560"/>
        <n v="2666492"/>
        <n v="-1680764"/>
        <n v="8318039"/>
        <n v="32809792273"/>
        <m/>
      </sharedItems>
    </cacheField>
  </cacheFields>
</pivotCacheDefinition>
</file>

<file path=xl/pivotCache/pivotCacheDefinition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26">
  <cacheSource type="worksheet">
    <worksheetSource ref="A3:L365" sheet="宾夕法尼亚州"/>
  </cacheSource>
  <cacheFields count="12">
    <cacheField name="日期" numFmtId="0">
      <sharedItems containsString="0" containsBlank="1" containsNonDate="0" containsDate="1" minDate="2019-07-14T00:00:00" maxDate="2019-11-15T00:00:00" count="126"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10-02T00:00:00"/>
        <d v="2019-10-01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m/>
        <d v="2019-09-30T00:00:00" u="1"/>
      </sharedItems>
    </cacheField>
    <cacheField name="时间" numFmtId="0">
      <sharedItems containsString="0" containsBlank="1" containsNonDate="0" containsDate="1" minDate="1899-12-30T10:07:00" maxDate="1899-12-30T23:12:00" count="112">
        <d v="1899-12-30T16:51:00"/>
        <d v="1899-12-30T20:21:00"/>
        <d v="1899-12-30T20:28:00"/>
        <d v="1899-12-30T20:11:00"/>
        <d v="1899-12-30T16:24:00"/>
        <d v="1899-12-30T17:47:00"/>
        <d v="1899-12-30T13:15:00"/>
        <d v="1899-12-30T16:19:00"/>
        <d v="1899-12-30T17:05:00"/>
        <d v="1899-12-30T19:27:00"/>
        <d v="1899-12-30T15:14:00"/>
        <d v="1899-12-30T18:22:00"/>
        <d v="1899-12-30T21:24:00"/>
        <d v="1899-12-30T16:46:00"/>
        <d v="1899-12-30T20:06:00"/>
        <d v="1899-12-30T15:46:00"/>
        <d v="1899-12-30T18:40:00"/>
        <d v="1899-12-30T22:33:00"/>
        <d v="1899-12-30T10:32:00"/>
        <d v="1899-12-30T11:50:00"/>
        <d v="1899-12-30T10:52:00"/>
        <d v="1899-12-30T15:33:00"/>
        <d v="1899-12-30T18:37:00"/>
        <d v="1899-12-30T18:38:00"/>
        <d v="1899-12-30T19:12:00"/>
        <d v="1899-12-30T23:12:00"/>
        <d v="1899-12-30T11:05:00"/>
        <d v="1899-12-30T13:14:00"/>
        <d v="1899-12-30T18:32:00"/>
        <d v="1899-12-30T17:15:00"/>
        <d v="1899-12-30T14:53:00"/>
        <d v="1899-12-30T13:11:00"/>
        <d v="1899-12-30T11:06:00"/>
        <d v="1899-12-30T16:16:00"/>
        <d v="1899-12-30T13:38:00"/>
        <d v="1899-12-30T15:49:00"/>
        <d v="1899-12-30T14:59:00"/>
        <d v="1899-12-30T17:00:00"/>
        <d v="1899-12-30T14:16:00"/>
        <d v="1899-12-30T22:31:00"/>
        <d v="1899-12-30T16:18:00"/>
        <d v="1899-12-30T17:01:00"/>
        <d v="1899-12-30T17:52:00"/>
        <d v="1899-12-30T17:22:00"/>
        <d v="1899-12-30T18:14:00"/>
        <d v="1899-12-30T17:29:00"/>
        <d v="1899-12-30T14:36:00"/>
        <d v="1899-12-30T16:22:00"/>
        <d v="1899-12-30T16:36:00"/>
        <d v="1899-12-30T19:13:00"/>
        <d v="1899-12-30T10:25:00"/>
        <d v="1899-12-30T10:17:00"/>
        <d v="1899-12-30T17:06:00"/>
        <d v="1899-12-30T11:04:00"/>
        <d v="1899-12-30T15:38:00"/>
        <d v="1899-12-30T16:35:00"/>
        <d v="1899-12-30T11:46:00"/>
        <d v="1899-12-30T23:05:00"/>
        <d v="1899-12-30T13:07:00"/>
        <d v="1899-12-30T10:56:00"/>
        <d v="1899-12-30T18:43:00"/>
        <d v="1899-12-30T16:39:00"/>
        <d v="1899-12-30T13:20:00"/>
        <d v="1899-12-30T13:45:00"/>
        <d v="1899-12-30T18:05:00"/>
        <d v="1899-12-30T14:45:00"/>
        <d v="1899-12-30T14:02:00"/>
        <d v="1899-12-30T21:01:00"/>
        <d v="1899-12-30T22:13:00"/>
        <d v="1899-12-30T21:06:00"/>
        <d v="1899-12-30T17:17:00"/>
        <d v="1899-12-30T18:11:00"/>
        <d v="1899-12-30T16:14:00"/>
        <d v="1899-12-30T16:40:00"/>
        <d v="1899-12-30T10:35:00"/>
        <d v="1899-12-30T12:49:00"/>
        <d v="1899-12-30T12:12:00"/>
        <d v="1899-12-30T13:05:00"/>
        <d v="1899-12-30T11:03:00"/>
        <d v="1899-12-30T12:27:00"/>
        <d v="1899-12-30T18:31:00"/>
        <d v="1899-12-30T18:33:00"/>
        <d v="1899-12-30T18:01:00"/>
        <d v="1899-12-30T10:07:00"/>
        <d v="1899-12-30T12:00:00"/>
        <d v="1899-12-30T10:42:00"/>
        <d v="1899-12-30T21:26:00"/>
        <d v="1899-12-30T19:46:00"/>
        <d v="1899-12-30T19:08:00"/>
        <d v="1899-12-30T18:18:00"/>
        <d v="1899-12-30T18:30:00"/>
        <d v="1899-12-30T19:18:00"/>
        <d v="1899-12-30T19:04:00"/>
        <d v="1899-12-30T19:10:00"/>
        <d v="1899-12-30T17:43:00"/>
        <d v="1899-12-30T19:52:00"/>
        <d v="1899-12-30T18:45:00"/>
        <d v="1899-12-30T16:52:00"/>
        <d v="1899-12-30T21:09:00"/>
        <d v="1899-12-30T14:47:00"/>
        <d v="1899-12-30T18:36:00"/>
        <d v="1899-12-30T11:57:00"/>
        <d v="1899-12-30T10:45:00"/>
        <d v="1899-12-30T13:19:00"/>
        <d v="1899-12-30T14:03:00"/>
        <d v="1899-12-30T18:59:00"/>
        <d v="1899-12-30T10:57:00"/>
        <d v="1899-12-30T15:01:00"/>
        <d v="1899-12-30T10:59:00"/>
        <d v="1899-12-30T11:01:00"/>
        <d v="1899-12-30T18:19:00"/>
        <m/>
      </sharedItems>
    </cacheField>
    <cacheField name="已经拥有百分之多少的价值" numFmtId="0">
      <sharedItems containsString="0" containsBlank="1" containsNumber="1" minValue="0" maxValue="0.58" count="3">
        <n v="0.58"/>
        <n v="0"/>
        <m/>
      </sharedItems>
    </cacheField>
    <cacheField name="该份额的价值" numFmtId="0">
      <sharedItems containsString="0" containsBlank="1" containsNumber="1" containsInteger="1" minValue="0" maxValue="1627248533" count="3">
        <n v="1627248533"/>
        <n v="0"/>
        <m/>
      </sharedItems>
    </cacheField>
    <cacheField name="该份额的价格" numFmtId="0">
      <sharedItems containsString="0" containsBlank="1" containsNumber="1" containsInteger="1" minValue="0" maxValue="1579853784" count="3">
        <n v="1579853784"/>
        <n v="0"/>
        <m/>
      </sharedItems>
    </cacheField>
    <cacheField name="租金（最近24小时）" numFmtId="0">
      <sharedItems containsBlank="1" containsNumber="1" containsInteger="1" containsMixedTypes="1" count="101">
        <s v="现金库已满"/>
        <n v="357660440"/>
        <n v="119320225"/>
        <n v="73413129"/>
        <n v="119260413"/>
        <n v="79755642"/>
        <n v="72117073"/>
        <n v="103303416"/>
        <n v="66946236"/>
        <n v="111346360"/>
        <n v="71548725"/>
        <n v="72084183"/>
        <n v="72714134"/>
        <n v="52921818"/>
        <n v="58502033"/>
        <n v="95338333"/>
        <n v="130130061"/>
        <n v="84572477"/>
        <n v="72101362"/>
        <n v="133445343"/>
        <n v="117891586"/>
        <n v="116598647"/>
        <n v="80032622"/>
        <n v="135304261"/>
        <n v="70125008"/>
        <n v="136827981"/>
        <n v="69366146"/>
        <n v="115545939"/>
        <n v="78058563"/>
        <n v="128809537"/>
        <n v="109765936"/>
        <n v="73678735"/>
        <n v="126748922"/>
        <n v="73775566"/>
        <n v="142802042"/>
        <n v="78246603"/>
        <n v="130246504"/>
        <n v="75436292"/>
        <n v="139564957"/>
        <n v="78422398"/>
        <n v="117445009"/>
        <n v="68287893"/>
        <n v="86966898"/>
        <n v="112231088"/>
        <n v="83923445"/>
        <n v="67523484"/>
        <n v="68431451"/>
        <n v="133314268"/>
        <n v="123092093"/>
        <n v="96813532"/>
        <n v="78109039"/>
        <n v="0"/>
        <n v="153745431"/>
        <n v="139407548"/>
        <n v="73106343"/>
        <n v="137142591"/>
        <n v="119092037"/>
        <n v="68560099"/>
        <n v="266445083"/>
        <n v="83248118"/>
        <n v="135462603"/>
        <n v="107461030"/>
        <n v="72250435"/>
        <n v="65059032"/>
        <n v="71052049"/>
        <n v="135813564"/>
        <n v="65765136"/>
        <n v="83593720"/>
        <n v="156400348"/>
        <n v="132032676"/>
        <n v="99577627"/>
        <n v="72516522"/>
        <n v="99083133"/>
        <n v="85109203"/>
        <n v="146311067"/>
        <n v="82423538"/>
        <n v="121162176"/>
        <n v="64526666"/>
        <n v="130652285"/>
        <n v="66412146"/>
        <n v="106535233"/>
        <n v="124139266"/>
        <n v="137608234"/>
        <n v="137245518"/>
        <n v="65669126"/>
        <n v="130109942"/>
        <n v="134692871"/>
        <n v="318420545"/>
        <n v="120188862"/>
        <n v="67846434"/>
        <n v="71637496"/>
        <n v="73344858"/>
        <n v="75196051"/>
        <n v="141299496"/>
        <n v="111446905"/>
        <n v="80184697"/>
        <n v="133570982"/>
        <n v="66678487"/>
        <n v="119193492"/>
        <n v="92008986"/>
        <m/>
      </sharedItems>
    </cacheField>
    <cacheField name="支出（最近24小时）" numFmtId="0">
      <sharedItems containsString="0" containsBlank="1" containsNumber="1" containsInteger="1" minValue="-233659921" maxValue="0" count="126">
        <n v="-116233976"/>
        <n v="-70408135"/>
        <n v="-60533075"/>
        <n v="-119096672"/>
        <n v="-112308499"/>
        <n v="-62682757"/>
        <n v="-64906224"/>
        <n v="-69498599"/>
        <n v="-62877861"/>
        <n v="-68529469"/>
        <n v="-62728873"/>
        <n v="-107836734"/>
        <n v="-71219055"/>
        <n v="-60064827"/>
        <n v="-119869280"/>
        <n v="-108026161"/>
        <n v="-68564232"/>
        <n v="-107767206"/>
        <n v="-69094913"/>
        <n v="-69695831"/>
        <n v="-100001389"/>
        <n v="-65565318"/>
        <n v="-108507889"/>
        <n v="-69324070"/>
        <n v="-69325489"/>
        <n v="-65383695"/>
        <n v="-53028341"/>
        <n v="-80089510"/>
        <n v="-87796441"/>
        <n v="-90445588"/>
        <n v="-76200926"/>
        <n v="-64497572"/>
        <n v="-119552858"/>
        <n v="-107155646"/>
        <n v="-111958733"/>
        <n v="-75405615"/>
        <n v="-124808584"/>
        <n v="-71528382"/>
        <n v="-131109353"/>
        <n v="-66639450"/>
        <n v="-106475977"/>
        <n v="-79407714"/>
        <n v="-128770244"/>
        <n v="-104035414"/>
        <n v="-72540081"/>
        <n v="-118156629"/>
        <n v="-63920067"/>
        <n v="-122726301"/>
        <n v="-66369144"/>
        <n v="-115475556"/>
        <n v="-65599373"/>
        <n v="-127845099"/>
        <n v="-67697974"/>
        <n v="-106082224"/>
        <n v="-61614301"/>
        <n v="-75878829"/>
        <n v="-95856687"/>
        <n v="-74534390"/>
        <n v="-60984295"/>
        <n v="-61222676"/>
        <n v="-121705379"/>
        <n v="-113087493"/>
        <n v="-90205079"/>
        <n v="-67697973"/>
        <n v="-90976269"/>
        <n v="-68018652"/>
        <n v="-106749831"/>
        <n v="-104602277"/>
        <n v="-67360268"/>
        <n v="-73921412"/>
        <n v="-133493870"/>
        <n v="-112490832"/>
        <n v="-112545459"/>
        <n v="-73978878"/>
        <n v="-69317685"/>
        <n v="-127674118"/>
        <n v="-109701921"/>
        <n v="-60633818"/>
        <n v="-233659921"/>
        <n v="-76043425"/>
        <n v="-129069638"/>
        <n v="-106665405"/>
        <n v="-64736662"/>
        <n v="-62282617"/>
        <n v="-61221967"/>
        <n v="-120265163"/>
        <n v="-64957306"/>
        <n v="-76460591"/>
        <n v="-138006784"/>
        <n v="-120858986"/>
        <n v="-100589536"/>
        <n v="-66210933"/>
        <n v="-94678264"/>
        <n v="-87294850"/>
        <n v="-145912366"/>
        <n v="-79057237"/>
        <n v="-118128960"/>
        <n v="-61463185"/>
        <n v="-119543635"/>
        <n v="-64747304"/>
        <n v="-106558985"/>
        <n v="-122584407"/>
        <n v="-124377228"/>
        <n v="-121151994"/>
        <n v="-66870737"/>
        <n v="-122562415"/>
        <n v="-114997376"/>
        <n v="-71659633"/>
        <n v="-78593956"/>
        <n v="-67920037"/>
        <n v="-62103833"/>
        <n v="-109000967"/>
        <n v="-78891222"/>
        <n v="-60322363"/>
        <n v="-68987784"/>
        <n v="-61966906"/>
        <n v="-74771352"/>
        <n v="-135066046"/>
        <n v="-100858827"/>
        <n v="-78386792"/>
        <n v="-131822367"/>
        <n v="-62650832"/>
        <n v="-113908345"/>
        <n v="-88903371"/>
        <n v="0"/>
        <m/>
      </sharedItems>
    </cacheField>
    <cacheField name="最近7天利润" numFmtId="0">
      <sharedItems containsString="0" containsBlank="1" containsNumber="1" containsInteger="1" minValue="-613864919" maxValue="268301592" count="126">
        <n v="-298588781"/>
        <n v="-368996916"/>
        <n v="-429529991"/>
        <n v="-488093588"/>
        <n v="-488871163"/>
        <n v="-478239102"/>
        <n v="-474290214"/>
        <n v="-484341221"/>
        <n v="-490432698"/>
        <n v="-488554032"/>
        <n v="-551282905"/>
        <n v="-596390766"/>
        <n v="-613864919"/>
        <n v="-611246989"/>
        <n v="-261267230"/>
        <n v="-181337525"/>
        <n v="-113610767"/>
        <n v="-38436988"/>
        <n v="34952614"/>
        <n v="84320000"/>
        <n v="85200785"/>
        <n v="205678375"/>
        <n v="42329504"/>
        <n v="34123053"/>
        <n v="32032850"/>
        <n v="32718979"/>
        <n v="20113444"/>
        <n v="-3895275"/>
        <n v="23931303"/>
        <n v="29764242"/>
        <n v="38512460"/>
        <n v="42239177"/>
        <n v="47584949"/>
        <n v="44701754"/>
        <n v="43657271"/>
        <n v="71215430"/>
        <n v="46611056"/>
        <n v="31065842"/>
        <n v="34746704"/>
        <n v="29869610"/>
        <n v="31215337"/>
        <n v="25418941"/>
        <n v="26614716"/>
        <n v="23866572"/>
        <n v="21599771"/>
        <n v="30137924"/>
        <n v="31580265"/>
        <n v="40364967"/>
        <n v="44608004"/>
        <n v="48850644"/>
        <n v="57299119"/>
        <n v="55158840"/>
        <n v="64425750"/>
        <n v="57929332"/>
        <n v="54747425"/>
        <n v="55615252"/>
        <n v="51011516"/>
        <n v="56507082"/>
        <n v="53209352"/>
        <n v="58535188"/>
        <n v="52521878"/>
        <n v="57177003"/>
        <n v="55162273"/>
        <n v="52241031"/>
        <n v="-12911654"/>
        <n v="-102382762"/>
        <n v="-164107779"/>
        <n v="57247375"/>
        <n v="-14513007"/>
        <n v="59706526"/>
        <n v="-6512185"/>
        <n v="64564506"/>
        <n v="92334433"/>
        <n v="209327106"/>
        <n v="268301592"/>
        <n v="45417478"/>
        <n v="116488047"/>
        <n v="44590309"/>
        <n v="182342776"/>
        <n v="80308010"/>
        <n v="97408884"/>
        <n v="33587567"/>
        <n v="37312682"/>
        <n v="34409282"/>
        <n v="38219557"/>
        <n v="35198814"/>
        <n v="34646737"/>
        <n v="34575173"/>
        <n v="45997413"/>
        <n v="43578920"/>
        <n v="33469157"/>
        <n v="40043475"/>
        <n v="32791220"/>
        <n v="24887254"/>
        <n v="26663772"/>
        <n v="21566970"/>
        <n v="11303424"/>
        <n v="14453650"/>
        <n v="18945436"/>
        <n v="18783236"/>
        <n v="16283423"/>
        <n v="19945915"/>
        <n v="29115728"/>
        <n v="31418764"/>
        <n v="29220264"/>
        <n v="34905921"/>
        <n v="36040501"/>
        <n v="-19993582"/>
        <n v="-63449069"/>
        <n v="-132845951"/>
        <n v="56063591"/>
        <n v="60480103"/>
        <n v="69013727"/>
        <n v="67788660"/>
        <n v="80411381"/>
        <n v="127005816"/>
        <n v="170807988"/>
        <n v="244536776"/>
        <n v="74132152"/>
        <n v="41964430"/>
        <n v="34583127"/>
        <n v="31086711"/>
        <n v="29694491"/>
        <n v="21953040"/>
        <n v="0"/>
        <m/>
      </sharedItems>
    </cacheField>
    <cacheField name="预计日租金收入" numFmtId="0">
      <sharedItems containsBlank="1" containsNumber="1" containsInteger="1" containsMixedTypes="1" count="7">
        <s v="现金库已满"/>
        <n v="114802000"/>
        <n v="114596000"/>
        <n v="114406000"/>
        <n v="114231000"/>
        <n v="0"/>
        <m/>
      </sharedItems>
    </cacheField>
    <cacheField name="每日支出" numFmtId="0">
      <sharedItems containsString="0" containsBlank="1" containsNumber="1" containsInteger="1" minValue="0" maxValue="105686000" count="3">
        <n v="105686000"/>
        <n v="0"/>
        <m/>
      </sharedItems>
    </cacheField>
    <cacheField name="估值损益" numFmtId="0">
      <sharedItems containsString="0" containsBlank="1" containsNumber="1" containsInteger="1" minValue="0" maxValue="47394796" count="3">
        <n v="47394796"/>
        <n v="0"/>
        <m/>
      </sharedItems>
    </cacheField>
    <cacheField name="利润（最近24小时）" numFmtId="0">
      <sharedItems containsBlank="1" containsNumber="1" containsInteger="1" containsMixedTypes="1" count="103">
        <e v="#VALUE!"/>
        <n v="237791160"/>
        <n v="11294064"/>
        <n v="4848897"/>
        <n v="11493207"/>
        <n v="10660729"/>
        <n v="2421242"/>
        <n v="3302027"/>
        <n v="1380918"/>
        <n v="2838471"/>
        <n v="2224655"/>
        <n v="2758694"/>
        <n v="7330439"/>
        <n v="-106523"/>
        <n v="-21587477"/>
        <n v="7541892"/>
        <n v="39684473"/>
        <n v="8371551"/>
        <n v="7603790"/>
        <n v="13892485"/>
        <n v="10735940"/>
        <n v="4639914"/>
        <n v="4627007"/>
        <n v="10495677"/>
        <n v="-1403374"/>
        <n v="5718628"/>
        <n v="2726696"/>
        <n v="9069962"/>
        <n v="-1349151"/>
        <n v="39293"/>
        <n v="5730522"/>
        <n v="1138654"/>
        <n v="8592293"/>
        <n v="9855499"/>
        <n v="20075741"/>
        <n v="11877459"/>
        <n v="14770948"/>
        <n v="9836919"/>
        <n v="11719858"/>
        <n v="10724424"/>
        <n v="11362785"/>
        <n v="6673592"/>
        <n v="11088069"/>
        <n v="16374401"/>
        <n v="9389055"/>
        <n v="6539189"/>
        <n v="7208775"/>
        <n v="11608889"/>
        <n v="10004600"/>
        <n v="6608453"/>
        <n v="10411066"/>
        <n v="-106749831"/>
        <n v="20251561"/>
        <n v="65428670"/>
        <n v="3788658"/>
        <n v="9468473"/>
        <n v="9390116"/>
        <n v="7926281"/>
        <n v="32785162"/>
        <n v="7204693"/>
        <n v="6392965"/>
        <n v="795625"/>
        <n v="7513773"/>
        <n v="2776415"/>
        <n v="9830082"/>
        <n v="15548401"/>
        <n v="807830"/>
        <n v="7133129"/>
        <n v="18393564"/>
        <n v="11173690"/>
        <n v="-1011909"/>
        <n v="6305589"/>
        <n v="4404869"/>
        <n v="-2185647"/>
        <n v="398701"/>
        <n v="3366301"/>
        <n v="3033216"/>
        <n v="3063481"/>
        <n v="11108650"/>
        <n v="1664842"/>
        <n v="-23752"/>
        <n v="1554859"/>
        <n v="13231006"/>
        <n v="16093524"/>
        <n v="-1201611"/>
        <n v="7547527"/>
        <n v="19695495"/>
        <n v="-67920037"/>
        <n v="209419578"/>
        <n v="41297640"/>
        <n v="7524071"/>
        <n v="2649712"/>
        <n v="11377952"/>
        <n v="424699"/>
        <n v="6233450"/>
        <n v="10588078"/>
        <n v="1797905"/>
        <n v="1748615"/>
        <n v="4027655"/>
        <n v="5285147"/>
        <n v="3105615"/>
        <n v="38420146304"/>
        <m/>
      </sharedItems>
    </cacheField>
  </cacheFields>
</pivotCacheDefinition>
</file>

<file path=xl/pivotCache/pivotCacheDefinition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87">
  <cacheSource type="worksheet">
    <worksheetSource ref="A3:L365" sheet="甘尼森岛"/>
  </cacheSource>
  <cacheFields count="12">
    <cacheField name="日期" numFmtId="0">
      <sharedItems containsString="0" containsBlank="1" containsNonDate="0" containsDate="1" minDate="2019-07-16T00:00:00" maxDate="2020-01-17T00:00:00" count="18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Blank="1" containsDate="1" containsMixedTypes="1" count="165">
        <d v="1899-12-30T20:29:00"/>
        <d v="1899-12-30T20:11:00"/>
        <d v="1899-12-30T16:24:00"/>
        <d v="1899-12-30T17:48:00"/>
        <d v="1899-12-30T13:15:00"/>
        <d v="1899-12-30T16:20:00"/>
        <d v="1899-12-30T17:05:00"/>
        <d v="1899-12-30T19:27:00"/>
        <d v="1899-12-30T20:13:00"/>
        <d v="1899-12-30T15:15:00"/>
        <d v="1899-12-30T18:22:00"/>
        <d v="1899-12-30T21:25:00"/>
        <d v="1899-12-30T16:47:00"/>
        <d v="1899-12-30T16:46:00"/>
        <d v="1899-12-30T20:07:00"/>
        <d v="1899-12-30T15:50:00"/>
        <d v="1899-12-30T18:41:00"/>
        <d v="1899-12-30T22:34:00"/>
        <d v="1899-12-30T10:34:00"/>
        <d v="1899-12-30T11:50:00"/>
        <d v="1899-12-30T10:52:00"/>
        <d v="1899-12-30T15:34:00"/>
        <d v="1899-12-30T18:37:00"/>
        <d v="1899-12-30T18:38:00"/>
        <d v="1899-12-30T19:13:00"/>
        <d v="1899-12-30T23:12:00"/>
        <d v="1899-12-30T11:06:00"/>
        <d v="1899-12-30T18:33:00"/>
        <d v="1899-12-30T17:16:00"/>
        <d v="1899-12-30T14:55:00"/>
        <d v="1899-12-30T13:11:00"/>
        <d v="1899-12-30T16:17:00"/>
        <d v="1899-12-30T13:39:00"/>
        <d v="1899-12-30T15:49:00"/>
        <d v="1899-12-30T15:00:00"/>
        <d v="1899-12-30T17:00:00"/>
        <d v="1899-12-30T14:18:00"/>
        <d v="1899-12-30T22:32:00"/>
        <d v="1899-12-30T16:19:00"/>
        <d v="1899-12-30T17:02:00"/>
        <d v="1899-12-30T17:52:00"/>
        <d v="1899-12-30T17:23:00"/>
        <d v="1899-12-30T18:15:00"/>
        <d v="1899-12-30T17:30:00"/>
        <d v="1899-12-30T19:28:00"/>
        <d v="1899-12-30T14:37:00"/>
        <d v="1899-12-30T16:23:00"/>
        <d v="1899-12-30T16:37:00"/>
        <d v="1899-12-30T19:14:00"/>
        <d v="1899-12-30T10:26:00"/>
        <d v="1899-12-30T10:18:00"/>
        <d v="1899-12-30T17:07:00"/>
        <d v="1899-12-30T11:05:00"/>
        <d v="1899-12-30T15:38:00"/>
        <d v="1899-12-30T16:36:00"/>
        <d v="1899-12-30T11:48:00"/>
        <d v="1899-12-30T23:07:00"/>
        <d v="1899-12-30T13:08:00"/>
        <d v="1899-12-30T10:56:00"/>
        <d v="1899-12-30T18:43:00"/>
        <d v="1899-12-30T16:40:00"/>
        <d v="1899-12-30T13:20:00"/>
        <d v="1899-12-30T13:45:00"/>
        <d v="1899-12-30T18:44:00"/>
        <d v="1899-12-30T18:06:00"/>
        <d v="1899-12-30T14:46:00"/>
        <d v="1899-12-30T14:02:00"/>
        <d v="1899-12-30T21:02:00"/>
        <d v="1899-12-30T22:14:00"/>
        <d v="1899-12-30T21:07:00"/>
        <d v="1899-12-30T17:18:00"/>
        <d v="1899-12-30T18:11:00"/>
        <d v="1899-12-30T13:13:00"/>
        <d v="1899-12-30T16:41:00"/>
        <d v="1899-12-30T16:14:00"/>
        <d v="1899-12-30T10:36:00"/>
        <d v="1899-12-30T12:50:00"/>
        <d v="1899-12-30T12:12:00"/>
        <d v="1899-12-30T13:05:00"/>
        <d v="1899-12-30T11:03:00"/>
        <d v="1899-12-30T12:27:00"/>
        <d v="1899-12-30T18:31:00"/>
        <d v="1899-12-30T18:01:00"/>
        <d v="1899-12-30T10:08:00"/>
        <d v="1899-12-30T12:01:00"/>
        <d v="1899-12-30T10:43:00"/>
        <d v="1899-12-30T21:27:00"/>
        <d v="1899-12-30T19:46:00"/>
        <d v="1899-12-30T19:08:00"/>
        <d v="1899-12-30T18:19:00"/>
        <d v="1899-12-30T18:30:00"/>
        <d v="1899-12-30T17:06:00"/>
        <d v="1899-12-30T19:18:00"/>
        <d v="1899-12-30T19:04:00"/>
        <d v="1899-12-30T19:11:00"/>
        <d v="1899-12-30T17:43:00"/>
        <d v="1899-12-30T19:53:00"/>
        <d v="1899-12-30T18:46:00"/>
        <d v="1899-12-30T16:52:00"/>
        <d v="1899-12-30T21:10:00"/>
        <d v="1899-12-30T14:47:00"/>
        <d v="1899-12-30T18:36:00"/>
        <d v="1899-12-30T11:58:00"/>
        <d v="1899-12-30T10:45:00"/>
        <d v="1899-12-30T11:04:00"/>
        <d v="1899-12-30T13:19:00"/>
        <d v="1899-12-30T14:30:00"/>
        <d v="1899-12-30T18:59:00"/>
        <d v="1899-12-30T18:32:00"/>
        <d v="1899-12-30T10:58:00"/>
        <s v="是就"/>
        <d v="1899-12-30T14:03:00"/>
        <d v="1899-12-30T15:01:00"/>
        <d v="1899-12-30T10:59:00"/>
        <d v="1899-12-30T11:01:00"/>
        <d v="1899-12-30T14:57:00"/>
        <d v="1899-12-30T10:54:00"/>
        <d v="1899-12-30T20:51:00"/>
        <d v="1899-12-30T16:04:00"/>
        <d v="1899-12-30T18:54:00"/>
        <d v="1899-12-30T13:35:00"/>
        <d v="1899-12-30T13:02:00"/>
        <d v="1899-12-30T11:22:00"/>
        <d v="1899-12-30T15:51:00"/>
        <d v="1899-12-30T19:19:00"/>
        <d v="1899-12-30T15:46:00"/>
        <d v="1899-12-30T22:52:00"/>
        <d v="1899-12-30T22:56:00"/>
        <d v="1899-12-30T23:13:00"/>
        <d v="1899-12-30T21:17:00"/>
        <d v="1899-12-30T22:39:00"/>
        <d v="1899-12-30T21:23:00"/>
        <d v="1899-12-30T20:25:00"/>
        <d v="1899-12-30T13:54:00"/>
        <d v="1899-12-30T17:54:00"/>
        <d v="1899-12-30T11:26:00"/>
        <d v="1899-12-30T19:00:00"/>
        <d v="1899-12-30T22:54:00"/>
        <d v="1899-12-30T22:05:00"/>
        <d v="1899-12-30T17:14:00"/>
        <d v="1899-12-30T11:08:00"/>
        <d v="1899-12-30T13:14:00"/>
        <d v="1899-12-30T18:55:00"/>
        <d v="1899-12-30T14:19:00"/>
        <d v="1899-12-30T15:19:00"/>
        <d v="1899-12-30T17:29:00"/>
        <d v="1899-12-30T17:40:00"/>
        <d v="1899-12-30T11:33:00"/>
        <d v="1899-12-30T18:42:00"/>
        <d v="1899-12-30T22:06:00"/>
        <d v="1899-12-30T11:13:00"/>
        <d v="1899-12-30T19:37:00"/>
        <d v="1899-12-30T11:20:00"/>
        <d v="1899-12-30T13:26:00"/>
        <d v="1899-12-30T17:33:00"/>
        <d v="1899-12-30T16:42:00"/>
        <d v="1899-12-30T16:01:00"/>
        <d v="1899-12-30T14:01:00"/>
        <d v="1899-12-30T17:57:00"/>
        <d v="1899-12-30T17:56:00"/>
        <d v="1899-12-30T19:43:00"/>
        <d v="1899-12-30T15:09:00"/>
        <d v="1899-12-30T15:48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n v="2860080126"/>
        <m/>
      </sharedItems>
    </cacheField>
    <cacheField name="租金（最近24小时）" numFmtId="26">
      <sharedItems containsBlank="1" containsNumber="1" containsInteger="1" containsMixedTypes="1" count="163">
        <s v="现金库已满"/>
        <n v="408086404"/>
        <n v="215428093"/>
        <n v="133063535"/>
        <n v="205261627"/>
        <n v="125553497"/>
        <n v="132255394"/>
        <n v="194367842"/>
        <n v="134568027"/>
        <n v="211118775"/>
        <n v="132511772"/>
        <n v="140222133"/>
        <n v="135910606"/>
        <n v="100825436"/>
        <n v="103794163"/>
        <n v="184326184"/>
        <n v="250575821"/>
        <n v="162077400"/>
        <n v="135003823"/>
        <n v="251368613"/>
        <n v="208706154"/>
        <n v="216923078"/>
        <n v="151952900"/>
        <n v="248373179"/>
        <n v="145188958"/>
        <n v="271054039"/>
        <n v="133390645"/>
        <n v="211970503"/>
        <n v="156575727"/>
        <n v="257186602"/>
        <n v="197163418"/>
        <n v="136114255"/>
        <n v="234034683"/>
        <n v="135961173"/>
        <n v="244553195"/>
        <n v="137143350"/>
        <n v="242875371"/>
        <n v="125369985"/>
        <n v="251600857"/>
        <n v="134825200"/>
        <n v="211193288"/>
        <n v="123744215"/>
        <n v="151810352"/>
        <n v="193393708"/>
        <n v="157952160"/>
        <n v="110683416"/>
        <n v="109353665"/>
        <n v="227826947"/>
        <n v="218712099"/>
        <n v="175994404"/>
        <n v="134462687"/>
        <n v="0"/>
        <n v="294169985"/>
        <n v="236906295"/>
        <n v="133012394"/>
        <n v="251747103"/>
        <n v="228335433"/>
        <n v="113200493"/>
        <n v="154187675"/>
        <n v="162151461"/>
        <n v="266445083"/>
        <n v="207497294"/>
        <n v="119552204"/>
        <n v="119568116"/>
        <n v="116578165"/>
        <n v="234732071"/>
        <n v="120675574"/>
        <n v="138116049"/>
        <n v="258132916"/>
        <n v="231665892"/>
        <n v="185270100"/>
        <n v="124131140"/>
        <n v="171743865"/>
        <n v="183994341"/>
        <n v="287508329"/>
        <n v="161325979"/>
        <n v="247169184"/>
        <n v="111492813"/>
        <n v="226265202"/>
        <n v="136112408"/>
        <n v="217032426"/>
        <n v="229140847"/>
        <n v="231959331"/>
        <n v="240571535"/>
        <n v="126255100"/>
        <n v="228244169"/>
        <n v="221670676"/>
        <n v="552907714"/>
        <n v="207507031"/>
        <n v="128209538"/>
        <n v="129824790"/>
        <n v="120927284"/>
        <n v="155617475"/>
        <n v="276924837"/>
        <n v="199938980"/>
        <n v="140560415"/>
        <n v="252026335"/>
        <n v="129089055"/>
        <n v="235495782"/>
        <n v="183006216"/>
        <n v="158506772"/>
        <n v="142975401"/>
        <n v="192988519"/>
        <n v="214780004"/>
        <n v="172174915"/>
        <n v="104262296"/>
        <n v="152833873"/>
        <n v="204726466"/>
        <n v="127955297"/>
        <n v="234666857"/>
        <n v="138469530"/>
        <n v="127644547"/>
        <n v="132739035"/>
        <n v="176967066"/>
        <n v="295606206"/>
        <n v="219893952"/>
        <n v="124417055"/>
        <n v="177989306"/>
        <n v="165671249"/>
        <n v="139741043"/>
        <n v="118748656"/>
        <n v="152236420"/>
        <n v="223456149"/>
        <n v="124241909"/>
        <n v="109986793"/>
        <n v="145489250"/>
        <n v="129787267"/>
        <n v="254551144"/>
        <n v="203909170"/>
        <n v="194910681"/>
        <n v="154693898"/>
        <n v="232122912"/>
        <n v="141609542"/>
        <n v="235789623"/>
        <n v="131878990"/>
        <n v="130481044"/>
        <n v="228135948"/>
        <n v="210090196"/>
        <n v="138954696"/>
        <n v="215379093"/>
        <n v="125353107"/>
        <n v="139829213"/>
        <n v="205179531"/>
        <n v="159897034"/>
        <n v="257971860"/>
        <n v="156182403"/>
        <n v="277417255"/>
        <n v="197052620"/>
        <n v="122365892"/>
        <n v="201291955"/>
        <n v="324011316"/>
        <n v="227878997"/>
        <n v="126726887"/>
        <n v="129613336"/>
        <n v="116327211"/>
        <n v="240257788"/>
        <n v="129250264"/>
        <n v="170905556"/>
        <n v="155012954"/>
        <n v="132916544"/>
        <n v="222500861"/>
        <n v="137981165"/>
        <m/>
      </sharedItems>
    </cacheField>
    <cacheField name="支出（最近24小时）" numFmtId="0">
      <sharedItems containsString="0" containsBlank="1" containsNumber="1" containsInteger="1" minValue="-344726249" maxValue="-92830771" count="187">
        <n v="-109585443"/>
        <n v="-215605461"/>
        <n v="-203316561"/>
        <n v="-113477099"/>
        <n v="-117502330"/>
        <n v="-125816090"/>
        <n v="-113830303"/>
        <n v="-124061634"/>
        <n v="-113560584"/>
        <n v="-195221146"/>
        <n v="-128931984"/>
        <n v="-108737756"/>
        <n v="-217004146"/>
        <n v="-195564075"/>
        <n v="-124124568"/>
        <n v="-195096561"/>
        <n v="-125085281"/>
        <n v="-126173146"/>
        <n v="-181501648"/>
        <n v="-118695515"/>
        <n v="-196436165"/>
        <n v="-125500133"/>
        <n v="-125502703"/>
        <n v="-118366715"/>
        <n v="-95999324"/>
        <n v="-144987954"/>
        <n v="-158940120"/>
        <n v="-163737262"/>
        <n v="-137949580"/>
        <n v="-116762531"/>
        <n v="-216431315"/>
        <n v="-193986862"/>
        <n v="-202682081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3822884"/>
        <n v="-241667999"/>
        <n v="-203645361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51427"/>
        <n v="-110832571"/>
        <n v="-217720827"/>
        <n v="-117594806"/>
        <n v="-138419662"/>
        <n v="-249839193"/>
        <n v="-218795849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92907987"/>
        <n v="-221919450"/>
        <n v="-225165065"/>
        <n v="-219325010"/>
        <n v="-121057481"/>
        <n v="-221878349"/>
        <n v="-208184342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6740"/>
        <n v="-238643296"/>
        <n v="-113419303"/>
        <n v="-206211543"/>
        <n v="-160938608"/>
        <n v="-134992949"/>
        <n v="-126406902"/>
        <n v="-174546562"/>
        <n v="-205222574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256254646"/>
        <n v="-118107271"/>
        <n v="-219503539"/>
        <n v="-116211533"/>
        <n v="-171302230"/>
        <n v="-207756645"/>
        <n v="-125424355"/>
        <n v="-117824709"/>
        <n v="-137568121"/>
        <n v="-192047455"/>
        <n v="-113427009"/>
        <n v="-96462984"/>
        <n v="-134705249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2718"/>
        <n v="-193939340"/>
        <n v="-344726249"/>
        <n v="-115417790"/>
        <n v="-126066542"/>
        <n v="-125713339"/>
        <n v="-111608334"/>
        <n v="-219829771"/>
        <n v="-131482753"/>
        <n v="-120406303"/>
        <n v="-152338434"/>
        <n v="-135299915"/>
        <n v="-119947781"/>
        <n v="-208534977"/>
        <n v="-119088533"/>
        <m/>
      </sharedItems>
    </cacheField>
    <cacheField name="最近7天利润" numFmtId="26">
      <sharedItems containsString="0" containsBlank="1" containsNumber="1" containsInteger="1" minValue="-1111305463" maxValue="441286420" count="187">
        <n v="-552535554"/>
        <n v="-658555572"/>
        <n v="-755852115"/>
        <n v="-869329214"/>
        <n v="-858626517"/>
        <n v="-876822257"/>
        <n v="-887849901"/>
        <n v="-884448876"/>
        <n v="-998009460"/>
        <n v="-1079670022"/>
        <n v="-1111305463"/>
        <n v="-1106566120"/>
        <n v="-712384360"/>
        <n v="-569935973"/>
        <n v="-447166703"/>
        <n v="-321878970"/>
        <n v="-207850170"/>
        <n v="-115750734"/>
        <n v="-108501648"/>
        <n v="122976325"/>
        <n v="63886579"/>
        <n v="54265921"/>
        <n v="60046384"/>
        <n v="76364176"/>
        <n v="76365446"/>
        <n v="29089407"/>
        <n v="85629578"/>
        <n v="90200958"/>
        <n v="109363828"/>
        <n v="122641026"/>
        <n v="127079889"/>
        <n v="107559284"/>
        <n v="117491051"/>
        <n v="175587778"/>
        <n v="114532203"/>
        <n v="97377953"/>
        <n v="105307051"/>
        <n v="99806346"/>
        <n v="89580143"/>
        <n v="104377628"/>
        <n v="99407833"/>
        <n v="78422324"/>
        <n v="79348704"/>
        <n v="80183803"/>
        <n v="82428340"/>
        <n v="71818102"/>
        <n v="82340937"/>
        <n v="86352887"/>
        <n v="81817791"/>
        <n v="96493585"/>
        <n v="105166074"/>
        <n v="95512252"/>
        <n v="87468228"/>
        <n v="99779359"/>
        <n v="92977490"/>
        <n v="99164345"/>
        <n v="92732635"/>
        <n v="77806212"/>
        <n v="74515103"/>
        <n v="72641819"/>
        <n v="68358852"/>
        <n v="64636993"/>
        <n v="-50334372"/>
        <n v="-220140028"/>
        <n v="-320326247"/>
        <n v="42712125"/>
        <n v="-88211888"/>
        <n v="67128949"/>
        <n v="-53408712"/>
        <n v="87256735"/>
        <n v="137529740"/>
        <n v="333857492"/>
        <n v="441286420"/>
        <n v="92816683"/>
        <n v="231409604"/>
        <n v="74493887"/>
        <n v="188225655"/>
        <n v="141616725"/>
        <n v="182342776"/>
        <n v="85461900"/>
        <n v="80294921"/>
        <n v="74023166"/>
        <n v="63720471"/>
        <n v="68741324"/>
        <n v="68149204"/>
        <n v="43358580"/>
        <n v="44027244"/>
        <n v="39571496"/>
        <n v="32449073"/>
        <n v="35820140"/>
        <n v="29590679"/>
        <n v="44286017"/>
        <n v="38601607"/>
        <n v="57952125"/>
        <n v="63622210"/>
        <n v="59571773"/>
        <n v="66863710"/>
        <n v="84936167"/>
        <n v="95150015"/>
        <n v="66680443"/>
        <n v="78586935"/>
        <n v="71483705"/>
        <n v="62413903"/>
        <n v="63359834"/>
        <n v="61546333"/>
        <n v="-57980187"/>
        <n v="-146238139"/>
        <n v="-266687911"/>
        <n v="71912726"/>
        <n v="67647042"/>
        <n v="75438570"/>
        <n v="93275923"/>
        <n v="127270780"/>
        <n v="199770705"/>
        <n v="298554586"/>
        <n v="433667696"/>
        <n v="135469711"/>
        <n v="82425433"/>
        <n v="84165650"/>
        <n v="80829848"/>
        <n v="89509601"/>
        <n v="96323019"/>
        <n v="99580932"/>
        <n v="97117965"/>
        <n v="105341566"/>
        <n v="106043172"/>
        <n v="106746168"/>
        <n v="92226180"/>
        <n v="99916866"/>
        <n v="90157056"/>
        <n v="75238072"/>
        <n v="68532356"/>
        <n v="73748907"/>
        <n v="91916299"/>
        <n v="90095461"/>
        <n v="104514558"/>
        <n v="106023986"/>
        <n v="-16914914"/>
        <n v="87828960"/>
        <n v="83127261"/>
        <n v="77679386"/>
        <n v="19473621"/>
        <n v="73655024"/>
        <n v="49376428"/>
        <n v="51503968"/>
        <n v="185780071"/>
        <n v="78097287"/>
        <n v="84127232"/>
        <n v="83520392"/>
        <n v="137334309"/>
        <n v="85739407"/>
        <n v="95494575"/>
        <n v="94070268"/>
        <n v="135770156"/>
        <n v="69965699"/>
        <n v="61911221"/>
        <n v="51480848"/>
        <n v="66390634"/>
        <n v="59580007"/>
        <n v="53412057"/>
        <n v="54583275"/>
        <n v="45923549"/>
        <n v="54792177"/>
        <n v="59066477"/>
        <n v="70354826"/>
        <n v="59092708"/>
        <n v="70781755"/>
        <n v="65822239"/>
        <n v="68401498"/>
        <n v="85112149"/>
        <n v="74239839"/>
        <n v="71991841"/>
        <n v="66696624"/>
        <n v="36809083"/>
        <n v="27640025"/>
        <n v="25178103"/>
        <n v="12039328"/>
        <n v="2358949"/>
        <n v="18280183"/>
        <n v="35044205"/>
        <n v="36535551"/>
        <n v="74616889"/>
        <n v="81385848"/>
        <n v="93694266"/>
        <n v="91401887"/>
        <n v="105575642"/>
        <m/>
      </sharedItems>
    </cacheField>
    <cacheField name="预计日租金收入" numFmtId="0">
      <sharedItems containsBlank="1" containsNumber="1" containsInteger="1" containsMixedTypes="1" count="9">
        <s v="现金库已满"/>
        <n v="120542000"/>
        <n v="120326000"/>
        <n v="120126000"/>
        <n v="119942000"/>
        <n v="119771000"/>
        <n v="119612000"/>
        <n v="179418000"/>
        <m/>
      </sharedItems>
    </cacheField>
    <cacheField name="每日支出" numFmtId="0">
      <sharedItems containsString="0" containsBlank="1" containsNumber="1" containsInteger="1" minValue="110970000" maxValue="166455000" count="3">
        <n v="110970000"/>
        <n v="166455000"/>
        <m/>
      </sharedItems>
    </cacheField>
    <cacheField name="估值损益" numFmtId="0">
      <sharedItems containsString="0" containsBlank="1" containsNumber="1" containsInteger="1" minValue="85801874" maxValue="85801874" count="2">
        <n v="85801874"/>
        <m/>
      </sharedItems>
    </cacheField>
    <cacheField name="利润（最近24小时）" numFmtId="0">
      <sharedItems containsBlank="1" containsNumber="1" containsInteger="1" containsMixedTypes="1" count="165">
        <e v="#VALUE!"/>
        <n v="191082258"/>
        <n v="19864018"/>
        <n v="8938967"/>
        <n v="10165066"/>
        <n v="468216"/>
        <n v="6082248"/>
        <n v="12866194"/>
        <n v="15872512"/>
        <n v="14682610"/>
        <n v="7011639"/>
        <n v="14719430"/>
        <n v="17543891"/>
        <n v="4826112"/>
        <n v="-41193791"/>
        <n v="25386064"/>
        <n v="86838559"/>
        <n v="24127820"/>
        <n v="18241292"/>
        <n v="34937298"/>
        <n v="14719292"/>
        <n v="14240997"/>
        <n v="15443104"/>
        <n v="22427216"/>
        <n v="15698271"/>
        <n v="33701540"/>
        <n v="12750587"/>
        <n v="19212788"/>
        <n v="12820771"/>
        <n v="24068687"/>
        <n v="8823953"/>
        <n v="4792050"/>
        <n v="20131019"/>
        <n v="20245408"/>
        <n v="22378155"/>
        <n v="16992638"/>
        <n v="33825359"/>
        <n v="6612820"/>
        <n v="20159052"/>
        <n v="12270138"/>
        <n v="19149686"/>
        <n v="12201384"/>
        <n v="14443878"/>
        <n v="19860518"/>
        <n v="23019576"/>
        <n v="281110"/>
        <n v="-1480191"/>
        <n v="7498838"/>
        <n v="13985293"/>
        <n v="12692546"/>
        <n v="11906341"/>
        <n v="-193253484"/>
        <n v="52501986"/>
        <n v="102979377"/>
        <n v="7523819"/>
        <n v="20612263"/>
        <n v="29736381"/>
        <n v="3431384"/>
        <n v="9917685"/>
        <n v="24487011"/>
        <n v="32785162"/>
        <n v="14396652"/>
        <n v="2356840"/>
        <n v="6816689"/>
        <n v="5745594"/>
        <n v="17011244"/>
        <n v="3080768"/>
        <n v="-303613"/>
        <n v="8293723"/>
        <n v="12870043"/>
        <n v="3167561"/>
        <n v="4266844"/>
        <n v="342738"/>
        <n v="25960988"/>
        <n v="23357346"/>
        <n v="18205505"/>
        <n v="33314326"/>
        <n v="222270"/>
        <n v="9849300"/>
        <n v="18899062"/>
        <n v="24124439"/>
        <n v="7221397"/>
        <n v="6794266"/>
        <n v="21246525"/>
        <n v="5197619"/>
        <n v="6365820"/>
        <n v="13486334"/>
        <n v="-122958356"/>
        <n v="355581478"/>
        <n v="64687100"/>
        <n v="19005554"/>
        <n v="4934734"/>
        <n v="8746119"/>
        <n v="20255910"/>
        <n v="32410664"/>
        <n v="17840294"/>
        <n v="-1346325"/>
        <n v="13383039"/>
        <n v="15669752"/>
        <n v="29284239"/>
        <n v="22067608"/>
        <n v="23513823"/>
        <n v="16568499"/>
        <n v="18441957"/>
        <n v="9557430"/>
        <n v="15432360"/>
        <n v="11431525"/>
        <n v="15166855"/>
        <n v="16434523"/>
        <n v="13753810"/>
        <n v="15287902"/>
        <n v="15418700"/>
        <n v="13476455"/>
        <n v="17435555"/>
        <n v="26239238"/>
        <n v="39351560"/>
        <n v="-118107271"/>
        <n v="390413"/>
        <n v="8205522"/>
        <n v="6687076"/>
        <n v="-42085396"/>
        <n v="14316688"/>
        <n v="923947"/>
        <n v="14668299"/>
        <n v="31408694"/>
        <n v="10814900"/>
        <n v="13523809"/>
        <n v="10784001"/>
        <n v="337680"/>
        <n v="17572398"/>
        <n v="27913833"/>
        <n v="24494670"/>
        <n v="8781192"/>
        <n v="7519119"/>
        <n v="2700533"/>
        <n v="1894661"/>
        <n v="15247466"/>
        <n v="10424091"/>
        <n v="16138295"/>
        <n v="19497938"/>
        <n v="121466"/>
        <n v="5295160"/>
        <n v="6974833"/>
        <n v="12647832"/>
        <n v="14467825"/>
        <n v="22113138"/>
        <n v="25235405"/>
        <n v="16428275"/>
        <n v="30827531"/>
        <n v="14187162"/>
        <n v="1673174"/>
        <n v="7352615"/>
        <n v="-20714933"/>
        <n v="112461207"/>
        <n v="660345"/>
        <n v="3899997"/>
        <n v="4718877"/>
        <n v="20428017"/>
        <n v="8843961"/>
        <n v="18567122"/>
        <n v="19713039"/>
        <n v="12968763"/>
        <n v="13965884"/>
        <n v="18892632"/>
        <m/>
      </sharedItems>
    </cacheField>
  </cacheFields>
</pivotCacheDefinition>
</file>

<file path=xl/pivotCache/pivotCacheDefinition1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87">
  <cacheSource type="worksheet">
    <worksheetSource ref="A3:L365" sheet="斯壮结"/>
  </cacheSource>
  <cacheFields count="12">
    <cacheField name="日期" numFmtId="0">
      <sharedItems containsString="0" containsBlank="1" containsNonDate="0" containsDate="1" minDate="2019-07-16T00:00:00" maxDate="2020-01-17T00:00:00" count="187"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08:00" maxDate="1899-12-30T23:15:00" count="170">
        <d v="1899-12-30T20:31:00"/>
        <d v="1899-12-30T20:12:00"/>
        <d v="1899-12-30T16:25:00"/>
        <d v="1899-12-30T17:49:00"/>
        <d v="1899-12-30T13:16:00"/>
        <d v="1899-12-30T16:20:00"/>
        <d v="1899-12-30T17:06:00"/>
        <d v="1899-12-30T19:27:00"/>
        <d v="1899-12-30T20:13:00"/>
        <d v="1899-12-30T15:16:00"/>
        <d v="1899-12-30T18:23:00"/>
        <d v="1899-12-30T21:25:00"/>
        <d v="1899-12-30T16:49:00"/>
        <d v="1899-12-30T16:47:00"/>
        <d v="1899-12-30T20:08:00"/>
        <d v="1899-12-30T15:51:00"/>
        <d v="1899-12-30T18:41:00"/>
        <d v="1899-12-30T22:35:00"/>
        <d v="1899-12-30T10:34:00"/>
        <d v="1899-12-30T11:51:00"/>
        <d v="1899-12-30T10:53:00"/>
        <d v="1899-12-30T15:35:00"/>
        <d v="1899-12-30T18:38:00"/>
        <d v="1899-12-30T18:39:00"/>
        <d v="1899-12-30T19:14:00"/>
        <d v="1899-12-30T23:15:00"/>
        <d v="1899-12-30T11:07:00"/>
        <d v="1899-12-30T18:34:00"/>
        <d v="1899-12-30T17:17:00"/>
        <d v="1899-12-30T14:56:00"/>
        <d v="1899-12-30T13:12:00"/>
        <d v="1899-12-30T11:09:00"/>
        <d v="1899-12-30T16:18:00"/>
        <d v="1899-12-30T13:40:00"/>
        <d v="1899-12-30T15:50:00"/>
        <d v="1899-12-30T15:00:00"/>
        <d v="1899-12-30T17:01:00"/>
        <d v="1899-12-30T14:19:00"/>
        <d v="1899-12-30T22:33:00"/>
        <d v="1899-12-30T16:21:00"/>
        <d v="1899-12-30T17:02:00"/>
        <d v="1899-12-30T17:56:00"/>
        <d v="1899-12-30T17:23:00"/>
        <d v="1899-12-30T18:15:00"/>
        <d v="1899-12-30T17:30:00"/>
        <d v="1899-12-30T19:30:00"/>
        <d v="1899-12-30T14:38:00"/>
        <d v="1899-12-30T16:23:00"/>
        <d v="1899-12-30T16:37:00"/>
        <d v="1899-12-30T19:15:00"/>
        <d v="1899-12-30T10:26:00"/>
        <d v="1899-12-30T10:18:00"/>
        <d v="1899-12-30T17:07:00"/>
        <d v="1899-12-30T11:06:00"/>
        <d v="1899-12-30T15:39:00"/>
        <d v="1899-12-30T19:29:00"/>
        <d v="1899-12-30T16:43:00"/>
        <d v="1899-12-30T11:48:00"/>
        <d v="1899-12-30T23:09:00"/>
        <d v="1899-12-30T13:08:00"/>
        <d v="1899-12-30T10:57:00"/>
        <d v="1899-12-30T18:43:00"/>
        <d v="1899-12-30T16:40:00"/>
        <d v="1899-12-30T13:21:00"/>
        <d v="1899-12-30T13:45:00"/>
        <d v="1899-12-30T18:45:00"/>
        <d v="1899-12-30T18:07:00"/>
        <d v="1899-12-30T14:46:00"/>
        <d v="1899-12-30T14:02:00"/>
        <d v="1899-12-30T21:03:00"/>
        <d v="1899-12-30T22:14:00"/>
        <d v="1899-12-30T21:07:00"/>
        <d v="1899-12-30T17:18:00"/>
        <d v="1899-12-30T18:12:00"/>
        <d v="1899-12-30T13:13:00"/>
        <d v="1899-12-30T16:41:00"/>
        <d v="1899-12-30T16:15:00"/>
        <d v="1899-12-30T10:36:00"/>
        <d v="1899-12-30T12:50:00"/>
        <d v="1899-12-30T12:13:00"/>
        <d v="1899-12-30T13:05:00"/>
        <d v="1899-12-30T11:04:00"/>
        <d v="1899-12-30T12:28:00"/>
        <d v="1899-12-30T18:31:00"/>
        <d v="1899-12-30T18:33:00"/>
        <d v="1899-12-30T18:02:00"/>
        <d v="1899-12-30T10:08:00"/>
        <d v="1899-12-30T12:01:00"/>
        <d v="1899-12-30T10:43:00"/>
        <d v="1899-12-30T21:27:00"/>
        <d v="1899-12-30T19:47:00"/>
        <d v="1899-12-30T19:09:00"/>
        <d v="1899-12-30T18:19:00"/>
        <d v="1899-12-30T18:30:00"/>
        <d v="1899-12-30T19:18:00"/>
        <d v="1899-12-30T19:20:00"/>
        <d v="1899-12-30T19:12:00"/>
        <d v="1899-12-30T17:44:00"/>
        <d v="1899-12-30T19:53:00"/>
        <d v="1899-12-30T18:46:00"/>
        <d v="1899-12-30T16:53:00"/>
        <d v="1899-12-30T21:11:00"/>
        <d v="1899-12-30T14:48:00"/>
        <d v="1899-12-30T18:36:00"/>
        <d v="1899-12-30T11:58:00"/>
        <d v="1899-12-30T10:45:00"/>
        <d v="1899-12-30T13:19:00"/>
        <d v="1899-12-30T14:30:00"/>
        <d v="1899-12-30T19:00:00"/>
        <d v="1899-12-30T11:00:00"/>
        <d v="1899-12-30T14:04:00"/>
        <d v="1899-12-30T15:02:00"/>
        <d v="1899-12-30T10:59:00"/>
        <d v="1899-12-30T11:02:00"/>
        <d v="1899-12-30T14:57:00"/>
        <d v="1899-12-30T13:11:00"/>
        <d v="1899-12-30T10:55:00"/>
        <d v="1899-12-30T20:51:00"/>
        <d v="1899-12-30T16:04:00"/>
        <d v="1899-12-30T18:54:00"/>
        <d v="1899-12-30T13:35:00"/>
        <d v="1899-12-30T13:03:00"/>
        <d v="1899-12-30T11:22:00"/>
        <d v="1899-12-30T15:52:00"/>
        <d v="1899-12-30T19:19:00"/>
        <d v="1899-12-30T16:54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4:00"/>
        <d v="1899-12-30T11:26:00"/>
        <d v="1899-12-30T22:54:00"/>
        <d v="1899-12-30T22:05:00"/>
        <d v="1899-12-30T17:14:00"/>
        <d v="1899-12-30T11:12:00"/>
        <d v="1899-12-30T18:37:00"/>
        <d v="1899-12-30T13:14:00"/>
        <d v="1899-12-30T18:55:00"/>
        <d v="1899-12-30T15:19:00"/>
        <d v="1899-12-30T17:29:00"/>
        <d v="1899-12-30T17:41:00"/>
        <d v="1899-12-30T11:33:00"/>
        <d v="1899-12-30T19:13:00"/>
        <d v="1899-12-30T16:17:00"/>
        <d v="1899-12-30T18:42:00"/>
        <d v="1899-12-30T22:07:00"/>
        <d v="1899-12-30T11:13:00"/>
        <d v="1899-12-30T17:05:00"/>
        <d v="1899-12-30T13:39:00"/>
        <d v="1899-12-30T19:37:00"/>
        <d v="1899-12-30T19:11:00"/>
        <d v="1899-12-30T11:20:00"/>
        <d v="1899-12-30T13:26:00"/>
        <d v="1899-12-30T17:33:00"/>
        <d v="1899-12-30T16:42:00"/>
        <d v="1899-12-30T13:46:00"/>
        <d v="1899-12-30T16:01:00"/>
        <d v="1899-12-30T13:09:00"/>
        <d v="1899-12-30T17:57:00"/>
        <d v="1899-12-30T19:43:00"/>
        <d v="1899-12-30T15:10:00"/>
        <d v="1899-12-30T16:32:00"/>
        <d v="1899-12-30T15:48:00"/>
        <d v="1899-12-30T16:0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n v="2723885835"/>
        <m/>
      </sharedItems>
    </cacheField>
    <cacheField name="租金（最近24小时）" numFmtId="0">
      <sharedItems containsBlank="1" containsNumber="1" containsInteger="1" containsMixedTypes="1" count="163">
        <s v="现金库已满"/>
        <n v="404253542"/>
        <n v="206674764"/>
        <n v="125034085"/>
        <n v="197914961"/>
        <n v="135759164"/>
        <n v="142708083"/>
        <n v="202855475"/>
        <n v="128738579"/>
        <n v="213198106"/>
        <n v="121754792"/>
        <n v="132772569"/>
        <n v="119064484"/>
        <n v="107538404"/>
        <n v="97837339"/>
        <n v="162783449"/>
        <n v="220356749"/>
        <n v="140109964"/>
        <n v="128627470"/>
        <n v="222108922"/>
        <n v="191276026"/>
        <n v="209350274"/>
        <n v="132680976"/>
        <n v="223889802"/>
        <n v="125894540"/>
        <n v="246316268"/>
        <n v="121285145"/>
        <n v="196934635"/>
        <n v="160548312"/>
        <n v="247249182"/>
        <n v="182917144"/>
        <n v="134931800"/>
        <n v="212820923"/>
        <n v="112682933"/>
        <n v="222023988"/>
        <n v="128731839"/>
        <n v="211945125"/>
        <n v="116575329"/>
        <n v="222527884"/>
        <n v="121117949"/>
        <n v="190829509"/>
        <n v="115943445"/>
        <n v="138572600"/>
        <n v="169107928"/>
        <n v="139152676"/>
        <n v="117361863"/>
        <n v="107107002"/>
        <n v="230469372"/>
        <n v="219185059"/>
        <n v="162767246"/>
        <n v="124658637"/>
        <n v="0"/>
        <n v="267448800"/>
        <n v="261050926"/>
        <n v="125658372"/>
        <n v="228271566"/>
        <n v="205566657"/>
        <n v="103971187"/>
        <n v="137565166"/>
        <n v="149627849"/>
        <n v="241790741"/>
        <n v="194411245"/>
        <n v="114571033"/>
        <n v="118683209"/>
        <n v="125214845"/>
        <n v="227677481"/>
        <n v="114417512"/>
        <n v="142942107"/>
        <n v="246429946"/>
        <n v="209357381"/>
        <n v="183370422"/>
        <n v="120342876"/>
        <n v="189415180"/>
        <n v="179145377"/>
        <n v="294751597"/>
        <n v="157701100"/>
        <n v="225042509"/>
        <n v="117588464"/>
        <n v="221473682"/>
        <n v="117919650"/>
        <n v="193387077"/>
        <n v="231327146"/>
        <n v="246693780"/>
        <n v="231203143"/>
        <n v="123142739"/>
        <n v="225332641"/>
        <n v="218225716"/>
        <n v="549560146"/>
        <n v="193470050"/>
        <n v="120496398"/>
        <n v="135377952"/>
        <n v="115446691"/>
        <n v="125631209"/>
        <n v="238304051"/>
        <n v="184894723"/>
        <n v="146985481"/>
        <n v="244251434"/>
        <n v="112082267"/>
        <n v="214673232"/>
        <n v="171976392"/>
        <n v="139871703"/>
        <n v="131641445"/>
        <n v="186111103"/>
        <n v="213875560"/>
        <n v="152307845"/>
        <n v="93545732"/>
        <n v="145098741"/>
        <n v="190113708"/>
        <n v="121839638"/>
        <n v="219280082"/>
        <n v="123447005"/>
        <n v="120055552"/>
        <n v="119157152"/>
        <n v="165252517"/>
        <n v="277652471"/>
        <n v="240035837"/>
        <n v="119628323"/>
        <n v="167750157"/>
        <n v="146233086"/>
        <n v="117651456"/>
        <n v="127454454"/>
        <n v="142524924"/>
        <n v="194107343"/>
        <n v="108930077"/>
        <n v="101933625"/>
        <n v="142597464"/>
        <n v="131432369"/>
        <n v="235321168"/>
        <n v="172103858"/>
        <n v="182308932"/>
        <n v="159312328"/>
        <n v="233117847"/>
        <n v="145459952"/>
        <n v="251695322"/>
        <n v="129530909"/>
        <n v="124245459"/>
        <n v="213758367"/>
        <n v="192330461"/>
        <n v="149369811"/>
        <n v="219307684"/>
        <n v="120294359"/>
        <n v="118894460"/>
        <n v="178051661"/>
        <n v="136708680"/>
        <n v="225714694"/>
        <n v="137960684"/>
        <n v="255736693"/>
        <n v="199756769"/>
        <n v="118796190"/>
        <n v="194184724"/>
        <n v="311955170"/>
        <n v="206561237"/>
        <n v="121537169"/>
        <n v="127498482"/>
        <n v="110489546"/>
        <n v="222839579"/>
        <n v="125771085"/>
        <n v="158314240"/>
        <n v="148422813"/>
        <n v="134074322"/>
        <n v="227737978"/>
        <n v="120752763"/>
        <m/>
      </sharedItems>
    </cacheField>
    <cacheField name="支出（最近24小时）" numFmtId="0">
      <sharedItems containsString="0" containsBlank="1" containsNumber="1" containsInteger="1" minValue="-328315367" maxValue="-88410497" count="187">
        <n v="-104367371"/>
        <n v="-205339090"/>
        <n v="-193635344"/>
        <n v="-108074943"/>
        <n v="-111908507"/>
        <n v="-119825172"/>
        <n v="-108411328"/>
        <n v="-118154256"/>
        <n v="-108153229"/>
        <n v="-185925403"/>
        <n v="-122792698"/>
        <n v="-103560047"/>
        <n v="-206671173"/>
        <n v="-186252003"/>
        <n v="-118214194"/>
        <n v="-185806751"/>
        <n v="-119129161"/>
        <n v="-120165226"/>
        <n v="-172416188"/>
        <n v="-113043653"/>
        <n v="-187082568"/>
        <n v="-119524260"/>
        <n v="-119526706"/>
        <n v="-112730509"/>
        <n v="-91428175"/>
        <n v="-138084139"/>
        <n v="-151371951"/>
        <n v="-155940670"/>
        <n v="-131380907"/>
        <n v="-111202711"/>
        <n v="-206125619"/>
        <n v="-184751115"/>
        <n v="-193032298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2778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7254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3712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5582"/>
        <n v="-203673068"/>
        <n v="-105972232"/>
        <n v="-206110940"/>
        <n v="-111632060"/>
        <n v="-183722389"/>
        <n v="-211352428"/>
        <n v="-214442276"/>
        <n v="-208881527"/>
        <n v="-115293150"/>
        <n v="-211314507"/>
        <n v="-198272561"/>
        <n v="-123549868"/>
        <n v="-135508044"/>
        <n v="-117103513"/>
        <n v="-107075575"/>
        <n v="-187931480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0577"/>
        <n v="-179324921"/>
        <n v="-108763615"/>
        <n v="-208934126"/>
        <n v="-117192806"/>
        <n v="-108733033"/>
        <n v="-109813135"/>
        <n v="-143550700"/>
        <n v="-244052703"/>
        <n v="-112483420"/>
        <n v="-209052779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6675"/>
        <n v="-181633133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5162"/>
        <n v="-209363476"/>
        <n v="-125222008"/>
        <n v="-114672978"/>
        <n v="-145085837"/>
        <n v="-128857410"/>
        <n v="-114235067"/>
        <n v="-198605276"/>
        <n v="-113417957"/>
        <m/>
      </sharedItems>
    </cacheField>
    <cacheField name="最近7天利润" numFmtId="0">
      <sharedItems containsString="0" containsBlank="1" containsNumber="1" containsInteger="1" minValue="-1058391463" maxValue="417917179" count="187">
        <n v="-525933411"/>
        <n v="-626905130"/>
        <n v="-719568755"/>
        <n v="-827643698"/>
        <n v="-817742975"/>
        <n v="-835072299"/>
        <n v="-845576068"/>
        <n v="-842336987"/>
        <n v="-950490216"/>
        <n v="-1028262390"/>
        <n v="-1058391463"/>
        <n v="-1053876567"/>
        <n v="-662865578"/>
        <n v="-527128713"/>
        <n v="-411897494"/>
        <n v="-288454919"/>
        <n v="-163671687"/>
        <n v="-58910035"/>
        <n v="-51013605"/>
        <n v="170020411"/>
        <n v="107187110"/>
        <n v="93505949"/>
        <n v="99931921"/>
        <n v="100977577"/>
        <n v="96011182"/>
        <n v="33221525"/>
        <n v="79579592"/>
        <n v="67218381"/>
        <n v="68698034"/>
        <n v="85850323"/>
        <n v="71325843"/>
        <n v="72958235"/>
        <n v="61067658"/>
        <n v="108117710"/>
        <n v="58358748"/>
        <n v="52210573"/>
        <n v="61269525"/>
        <n v="50234306"/>
        <n v="59170167"/>
        <n v="74842260"/>
        <n v="67083711"/>
        <n v="67293464"/>
        <n v="71196498"/>
        <n v="71246849"/>
        <n v="55499496"/>
        <n v="57589534"/>
        <n v="64397409"/>
        <n v="39306007"/>
        <n v="41185908"/>
        <n v="34486595"/>
        <n v="32402620"/>
        <n v="33314345"/>
        <n v="40547868"/>
        <n v="40343905"/>
        <n v="26095293"/>
        <n v="38193341"/>
        <n v="46936906"/>
        <n v="49854010"/>
        <n v="64537331"/>
        <n v="66130287"/>
        <n v="59697943"/>
        <n v="55092825"/>
        <n v="-44752157"/>
        <n v="-195195130"/>
        <n v="-302559636"/>
        <n v="39338782"/>
        <n v="-95881460"/>
        <n v="38983935"/>
        <n v="-70968446"/>
        <n v="46340306"/>
        <n v="94219489"/>
        <n v="316624078"/>
        <n v="417917179"/>
        <n v="76465528"/>
        <n v="207030682"/>
        <n v="66469409"/>
        <n v="169279485"/>
        <n v="143232984"/>
        <n v="174855167"/>
        <n v="51122243"/>
        <n v="47934443"/>
        <n v="57237620"/>
        <n v="63107556"/>
        <n v="63277974"/>
        <n v="66028929"/>
        <n v="58623935"/>
        <n v="49248596"/>
        <n v="45636433"/>
        <n v="49040478"/>
        <n v="47359404"/>
        <n v="46483223"/>
        <n v="74456216"/>
        <n v="86576820"/>
        <n v="93874286"/>
        <n v="99457823"/>
        <n v="107467950"/>
        <n v="106087528"/>
        <n v="104983097"/>
        <n v="92406966"/>
        <n v="77537251"/>
        <n v="81478695"/>
        <n v="66905140"/>
        <n v="71796255"/>
        <n v="66348568"/>
        <n v="73556348"/>
        <n v="-29590955"/>
        <n v="-110588343"/>
        <n v="-241459156"/>
        <n v="96498456"/>
        <n v="97847894"/>
        <n v="95685721"/>
        <n v="106009499"/>
        <n v="147631568"/>
        <n v="216956839"/>
        <n v="288461893"/>
        <n v="414283102"/>
        <n v="107166960"/>
        <n v="67240738"/>
        <n v="66688973"/>
        <n v="54260242"/>
        <n v="52042687"/>
        <n v="54000322"/>
        <n v="68591880"/>
        <n v="65960891"/>
        <n v="78345495"/>
        <n v="72830999"/>
        <n v="70724165"/>
        <n v="65492266"/>
        <n v="70461935"/>
        <n v="62591959"/>
        <n v="63017847"/>
        <n v="52514341"/>
        <n v="46664922"/>
        <n v="53648317"/>
        <n v="57899443"/>
        <n v="69676664"/>
        <n v="72599694"/>
        <n v="-41697592"/>
        <n v="88692863"/>
        <n v="94756061"/>
        <n v="88777721"/>
        <n v="29177821"/>
        <n v="71027131"/>
        <n v="66090666"/>
        <n v="63398784"/>
        <n v="177880646"/>
        <n v="35318230"/>
        <n v="36235467"/>
        <n v="51241682"/>
        <n v="110319507"/>
        <n v="61144843"/>
        <n v="48912477"/>
        <n v="56704939"/>
        <n v="121804121"/>
        <n v="68134901"/>
        <n v="76343862"/>
        <n v="77781775"/>
        <n v="88086804"/>
        <n v="96512200"/>
        <n v="92105761"/>
        <n v="87319427"/>
        <n v="84119286"/>
        <n v="92649252"/>
        <n v="87035570"/>
        <n v="65083400"/>
        <n v="49228818"/>
        <n v="44809190"/>
        <n v="36944357"/>
        <n v="32120059"/>
        <n v="36313012"/>
        <n v="38064838"/>
        <n v="34792833"/>
        <n v="46503974"/>
        <n v="22014108"/>
        <n v="17494756"/>
        <n v="20394688"/>
        <n v="20246879"/>
        <n v="8412493"/>
        <n v="8121817"/>
        <n v="27009889"/>
        <n v="28629070"/>
        <n v="58752078"/>
        <n v="77351266"/>
        <n v="95715828"/>
        <n v="100295929"/>
        <n v="103436351"/>
        <m/>
      </sharedItems>
    </cacheField>
    <cacheField name="预计日租金收入" numFmtId="0">
      <sharedItems containsBlank="1" containsNumber="1" containsInteger="1" containsMixedTypes="1" count="9">
        <s v="现金库已满"/>
        <n v="114802000"/>
        <n v="114596000"/>
        <n v="114406000"/>
        <n v="114231000"/>
        <n v="114067000"/>
        <n v="113916000"/>
        <n v="170874000"/>
        <m/>
      </sharedItems>
    </cacheField>
    <cacheField name="每日支出" numFmtId="0">
      <sharedItems containsString="0" containsBlank="1" containsNumber="1" containsInteger="1" minValue="105686000" maxValue="158530000" count="3">
        <n v="105686000"/>
        <n v="158530000"/>
        <m/>
      </sharedItems>
    </cacheField>
    <cacheField name="估值损益" numFmtId="0">
      <sharedItems containsString="0" containsBlank="1" containsNumber="1" containsInteger="1" minValue="81715165" maxValue="81715165" count="2">
        <n v="81715165"/>
        <m/>
      </sharedItems>
    </cacheField>
    <cacheField name="利润（最近24小时）" numFmtId="0">
      <sharedItems containsBlank="1" containsNumber="1" containsInteger="1" containsMixedTypes="1" count="165">
        <e v="#VALUE!"/>
        <n v="197582369"/>
        <n v="20422761"/>
        <n v="6819891"/>
        <n v="12108210"/>
        <n v="16630003"/>
        <n v="22542857"/>
        <n v="30439287"/>
        <n v="15694926"/>
        <n v="26115538"/>
        <n v="2230532"/>
        <n v="13245863"/>
        <n v="6333975"/>
        <n v="16110229"/>
        <n v="-40246800"/>
        <n v="11411498"/>
        <n v="64416079"/>
        <n v="8729057"/>
        <n v="17424759"/>
        <n v="15983303"/>
        <n v="6524911"/>
        <n v="16317976"/>
        <n v="2671295"/>
        <n v="8702588"/>
        <n v="2569743"/>
        <n v="20265658"/>
        <n v="6389540"/>
        <n v="13355363"/>
        <n v="23638460"/>
        <n v="25231520"/>
        <n v="3545740"/>
        <n v="9862695"/>
        <n v="9102596"/>
        <n v="2477144"/>
        <n v="10428140"/>
        <n v="14302280"/>
        <n v="12849338"/>
        <n v="3472961"/>
        <n v="2106521"/>
        <n v="4398527"/>
        <n v="7930346"/>
        <n v="9710667"/>
        <n v="7747033"/>
        <n v="3837777"/>
        <n v="10645106"/>
        <n v="12216526"/>
        <n v="1550664"/>
        <n v="20632512"/>
        <n v="24206623"/>
        <n v="7241247"/>
        <n v="7937993"/>
        <n v="-184051434"/>
        <n v="37286956"/>
        <n v="133501135"/>
        <n v="6145121"/>
        <n v="8142552"/>
        <n v="16424191"/>
        <n v="-571103"/>
        <n v="164805"/>
        <n v="18518495"/>
        <n v="19256881"/>
        <n v="10506597"/>
        <n v="2957321"/>
        <n v="11300608"/>
        <n v="19659730"/>
        <n v="20323752"/>
        <n v="2422156"/>
        <n v="11113501"/>
        <n v="8488438"/>
        <n v="981042"/>
        <n v="9938963"/>
        <n v="6186095"/>
        <n v="26175570"/>
        <n v="28637015"/>
        <n v="43179775"/>
        <n v="21395518"/>
        <n v="21369441"/>
        <n v="11616232"/>
        <n v="15362742"/>
        <n v="6287590"/>
        <n v="9664688"/>
        <n v="19974718"/>
        <n v="32251504"/>
        <n v="22321616"/>
        <n v="7849589"/>
        <n v="14018134"/>
        <n v="19953155"/>
        <n v="-117103513"/>
        <n v="361628666"/>
        <n v="57450701"/>
        <n v="16492323"/>
        <n v="16434720"/>
        <n v="8607197"/>
        <n v="-3284916"/>
        <n v="5432780"/>
        <n v="11466935"/>
        <n v="11837063"/>
        <n v="16972714"/>
        <n v="4063592"/>
        <n v="18280757"/>
        <n v="18702337"/>
        <n v="11306642"/>
        <n v="11254818"/>
        <n v="19877057"/>
        <n v="18426185"/>
        <n v="3028817"/>
        <n v="5135235"/>
        <n v="13988164"/>
        <n v="10788787"/>
        <n v="13076023"/>
        <n v="10345956"/>
        <n v="6254199"/>
        <n v="11322519"/>
        <n v="9344017"/>
        <n v="21701817"/>
        <n v="33599768"/>
        <n v="-112483420"/>
        <n v="30983058"/>
        <n v="8949150"/>
        <n v="4605958"/>
        <n v="-51629698"/>
        <n v="-1800634"/>
        <n v="15240142"/>
        <n v="11507312"/>
        <n v="11204511"/>
        <n v="904062"/>
        <n v="10062645"/>
        <n v="14306404"/>
        <n v="8147938"/>
        <n v="9627737"/>
        <n v="4487575"/>
        <n v="20006307"/>
        <n v="20347471"/>
        <n v="19208895"/>
        <n v="13166523"/>
        <n v="28938836"/>
        <n v="18452967"/>
        <n v="9905195"/>
        <n v="11855295"/>
        <n v="10813534"/>
        <n v="17147330"/>
        <n v="19227207"/>
        <n v="7552841"/>
        <n v="-2232215"/>
        <n v="-3581472"/>
        <n v="5485567"/>
        <n v="4060328"/>
        <n v="4861155"/>
        <n v="20889925"/>
        <n v="25601165"/>
        <n v="3851657"/>
        <n v="9478926"/>
        <n v="-16360197"/>
        <n v="96639236"/>
        <n v="1474693"/>
        <n v="7772391"/>
        <n v="4194384"/>
        <n v="13476103"/>
        <n v="11098107"/>
        <n v="13228403"/>
        <n v="19565403"/>
        <n v="19839255"/>
        <n v="29132702"/>
        <n v="7334806"/>
        <m/>
      </sharedItems>
    </cacheField>
  </cacheFields>
</pivotCacheDefinition>
</file>

<file path=xl/pivotCache/pivotCacheDefinition1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42">
  <cacheSource type="worksheet">
    <worksheetSource ref="A3:L365" sheet="茅台大厦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19:00" maxDate="1899-12-30T23:23:00" count="127">
        <d v="1899-12-30T14:04:00"/>
        <d v="1899-12-30T10:30:00"/>
        <d v="1899-12-30T14:51:00"/>
        <d v="1899-12-30T19:35:00"/>
        <d v="1899-12-30T18:42:00"/>
        <d v="1899-12-30T20:27:00"/>
        <d v="1899-12-30T20:05:00"/>
        <d v="1899-12-30T21:46:00"/>
        <d v="1899-12-30T11:06:00"/>
        <d v="1899-12-30T17:27:00"/>
        <d v="1899-12-30T19:47:00"/>
        <d v="1899-12-30T21:57:00"/>
        <d v="1899-12-30T18:50:00"/>
        <d v="1899-12-30T19:38:00"/>
        <d v="1899-12-30T22:22:00"/>
        <d v="1899-12-30T12:16:00"/>
        <d v="1899-12-30T11:07:00"/>
        <d v="1899-12-30T19:16:00"/>
        <d v="1899-12-30T22:21:00"/>
        <d v="1899-12-30T19:24:00"/>
        <d v="1899-12-30T21:41:00"/>
        <d v="1899-12-30T15:40:00"/>
        <d v="1899-12-30T16:17:00"/>
        <d v="1899-12-30T20:49:00"/>
        <d v="1899-12-30T16:01:00"/>
        <m/>
        <d v="1899-12-30T16:39:00"/>
        <d v="1899-12-30T21:04:00"/>
        <d v="1899-12-30T20:24:00"/>
        <d v="1899-12-30T14:11:00"/>
        <d v="1899-12-30T13:10:00"/>
        <d v="1899-12-30T19:20:00"/>
        <d v="1899-12-30T21:05:00"/>
        <d v="1899-12-30T23:10:00"/>
        <d v="1899-12-30T17:55:00"/>
        <d v="1899-12-30T17:58:00"/>
        <d v="1899-12-30T17:25:00"/>
        <d v="1899-12-30T17:33:00"/>
        <d v="1899-12-30T15:59:00"/>
        <d v="1899-12-30T18:27:00"/>
        <d v="1899-12-30T18:25:00"/>
        <d v="1899-12-30T18:03:00"/>
        <d v="1899-12-30T17:43:00"/>
        <d v="1899-12-30T18:21:00"/>
        <d v="1899-12-30T14:26:00"/>
        <d v="1899-12-30T18:35:00"/>
        <d v="1899-12-30T20:52:00"/>
        <d v="1899-12-30T18:55:00"/>
        <d v="1899-12-30T11:50:00"/>
        <d v="1899-12-30T19:34:00"/>
        <d v="1899-12-30T17:04:00"/>
        <d v="1899-12-30T19:11:00"/>
        <d v="1899-12-30T19:07:00"/>
        <d v="1899-12-30T19:44:00"/>
        <d v="1899-12-30T19:49:00"/>
        <d v="1899-12-30T16:28:00"/>
        <d v="1899-12-30T20:07:00"/>
        <d v="1899-12-30T20:12:00"/>
        <d v="1899-12-30T18:41:00"/>
        <d v="1899-12-30T16:58:00"/>
        <d v="1899-12-30T13:25:00"/>
        <d v="1899-12-30T17:09:00"/>
        <d v="1899-12-30T19:30:00"/>
        <d v="1899-12-30T20:20:00"/>
        <d v="1899-12-30T15:20:00"/>
        <d v="1899-12-30T21:29:00"/>
        <d v="1899-12-30T16:56:00"/>
        <d v="1899-12-30T16:57:00"/>
        <d v="1899-12-30T15:54:00"/>
        <d v="1899-12-30T19:03:00"/>
        <d v="1899-12-30T22:40:00"/>
        <d v="1899-12-30T10:40:00"/>
        <d v="1899-12-30T11:54:00"/>
        <d v="1899-12-30T10:55:00"/>
        <d v="1899-12-30T15:38:00"/>
        <d v="1899-12-30T18:44:00"/>
        <d v="1899-12-30T18:46:00"/>
        <d v="1899-12-30T19:17:00"/>
        <d v="1899-12-30T23:23:00"/>
        <d v="1899-12-30T11:08:00"/>
        <d v="1899-12-30T13:17:00"/>
        <d v="1899-12-30T17:18:00"/>
        <d v="1899-12-30T14:57:00"/>
        <d v="1899-12-30T13:13:00"/>
        <d v="1899-12-30T12:06:00"/>
        <d v="1899-12-30T16:20:00"/>
        <d v="1899-12-30T13:40:00"/>
        <d v="1899-12-30T15:50:00"/>
        <d v="1899-12-30T15:01:00"/>
        <d v="1899-12-30T17:02:00"/>
        <d v="1899-12-30T14:21:00"/>
        <d v="1899-12-30T22:35:00"/>
        <d v="1899-12-30T17:03:00"/>
        <d v="1899-12-30T17:57:00"/>
        <d v="1899-12-30T17:24:00"/>
        <d v="1899-12-30T18:16:00"/>
        <d v="1899-12-30T17:31:00"/>
        <d v="1899-12-30T19:32:00"/>
        <d v="1899-12-30T14:39:00"/>
        <d v="1899-12-30T16:24:00"/>
        <d v="1899-12-30T19:15:00"/>
        <d v="1899-12-30T10:27:00"/>
        <d v="1899-12-30T10:19:00"/>
        <d v="1899-12-30T17:08:00"/>
        <d v="1899-12-30T19:29:00"/>
        <d v="1899-12-30T16:53:00"/>
        <d v="1899-12-30T11:49:00"/>
        <d v="1899-12-30T23:11:00"/>
        <d v="1899-12-30T13:09:00"/>
        <d v="1899-12-30T10:57:00"/>
        <d v="1899-12-30T16:41:00"/>
        <d v="1899-12-30T13:22:00"/>
        <d v="1899-12-30T13:46:00"/>
        <d v="1899-12-30T18:08:00"/>
        <d v="1899-12-30T14:47:00"/>
        <d v="1899-12-30T14:03:00"/>
        <d v="1899-12-30T21:03:00"/>
        <d v="1899-12-30T22:15:00"/>
        <d v="1899-12-30T21:08:00"/>
        <d v="1899-12-30T17:20:00"/>
        <d v="1899-12-30T18:12:00"/>
        <d v="1899-12-30T13:14:00"/>
        <d v="1899-12-30T16:43:00"/>
        <d v="1899-12-30T16:16:00"/>
        <d v="1899-12-30T10:37:00"/>
        <d v="1899-12-30T12:50:00"/>
        <d v="1899-12-30T12:04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4">
        <n v="0"/>
        <n v="756"/>
        <n v="648"/>
        <n v="717"/>
        <n v="1261"/>
        <n v="591"/>
        <n v="698"/>
        <n v="632"/>
        <n v="979"/>
        <n v="658"/>
        <n v="731"/>
        <n v="597"/>
        <n v="1079"/>
        <n v="583"/>
        <n v="523"/>
        <n v="825"/>
        <n v="777"/>
        <n v="481"/>
        <n v="610"/>
        <n v="1110"/>
        <n v="499"/>
        <n v="835"/>
        <n v="513"/>
        <n v="510"/>
        <n v="803"/>
        <m/>
        <n v="859"/>
        <s v="现金库已满"/>
        <n v="270"/>
        <n v="318"/>
        <n v="331"/>
        <n v="312"/>
        <n v="176"/>
        <n v="356"/>
        <n v="501"/>
        <n v="500"/>
        <n v="172"/>
        <n v="329"/>
        <n v="302"/>
        <n v="171"/>
        <n v="166"/>
        <n v="195"/>
        <n v="348"/>
        <n v="1264799"/>
        <n v="284843"/>
        <n v="189236"/>
        <n v="285523"/>
        <n v="200046"/>
        <n v="175005"/>
        <n v="261364"/>
        <n v="175097"/>
        <n v="294536"/>
        <n v="196865"/>
        <n v="175813"/>
        <n v="176960"/>
        <n v="131620"/>
        <n v="140275"/>
        <n v="238720"/>
        <n v="338602"/>
        <n v="196429"/>
        <n v="180998"/>
        <n v="318361"/>
        <n v="286190"/>
        <n v="298331"/>
        <n v="183351"/>
        <n v="315977"/>
        <n v="173300"/>
        <n v="336813"/>
        <n v="166744"/>
        <n v="269874"/>
        <n v="215804"/>
        <n v="345287"/>
        <n v="275039"/>
        <n v="200982"/>
        <n v="323364"/>
        <n v="160033"/>
        <n v="307858"/>
        <n v="169850"/>
        <n v="291490"/>
        <n v="165097"/>
        <n v="334591"/>
        <n v="158256"/>
        <n v="252558"/>
        <n v="163156"/>
        <n v="198331"/>
        <n v="255897"/>
        <n v="176826"/>
        <n v="168762"/>
        <n v="167798"/>
        <n v="331142"/>
        <n v="294721"/>
        <n v="272194"/>
        <n v="195585"/>
        <n v="393799"/>
        <n v="382630"/>
        <n v="173039"/>
        <n v="334447"/>
        <n v="294165"/>
        <n v="154370"/>
        <n v="196333"/>
        <n v="207368"/>
        <n v="385633"/>
        <n v="272561"/>
        <n v="173841"/>
      </sharedItems>
    </cacheField>
    <cacheField name="支出（最近24小时）" numFmtId="26">
      <sharedItems containsString="0" containsBlank="1" containsNumber="1" containsInteger="1" minValue="-342121" maxValue="0" count="131">
        <n v="0"/>
        <n v="-147"/>
        <n v="-157"/>
        <n v="-188"/>
        <n v="-331"/>
        <n v="-165"/>
        <n v="-164"/>
        <n v="-169"/>
        <n v="-12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7"/>
        <n v="-146982"/>
        <n v="-293326"/>
        <n v="-264346"/>
        <n v="-167781"/>
        <n v="-263713"/>
        <n v="-202167"/>
        <n v="-170550"/>
        <n v="-244709"/>
        <n v="-160442"/>
        <n v="-265524"/>
        <n v="-169640"/>
        <n v="-169643"/>
        <n v="-159997"/>
        <n v="-129763"/>
        <n v="-195982"/>
        <n v="-214841"/>
        <n v="-221325"/>
        <n v="-186468"/>
        <n v="-157829"/>
        <n v="-292554"/>
        <n v="-262218"/>
        <n v="-269087"/>
        <n v="-178371"/>
        <n v="-295233"/>
        <n v="-169201"/>
        <n v="-310139"/>
        <n v="-157634"/>
        <n v="-251867"/>
        <n v="-187838"/>
        <n v="-304603"/>
        <n v="-246093"/>
        <n v="-171590"/>
        <n v="-279496"/>
        <n v="-151202"/>
        <n v="-290308"/>
        <n v="-156996"/>
        <n v="-273157"/>
        <n v="-155175"/>
        <n v="-302417"/>
        <n v="-160139"/>
        <n v="-250936"/>
        <n v="-145748"/>
        <n v="-179490"/>
        <n v="-226748"/>
        <n v="-176310"/>
        <n v="-144258"/>
        <n v="-144822"/>
        <n v="-287895"/>
        <n v="-267509"/>
        <n v="-239868"/>
        <n v="-180018"/>
        <n v="-241918"/>
        <n v="-167411"/>
        <n v="-255998"/>
        <n v="-250848"/>
        <n v="-159340"/>
        <n v="-174860"/>
        <n v="-313834"/>
        <n v="-262425"/>
        <n v="-262551"/>
        <n v="-187065"/>
        <n v="-163970"/>
        <n v="-302012"/>
        <n v="-259499"/>
        <n v="-143428"/>
        <n v="-188510"/>
        <n v="-207170"/>
        <n v="-342121"/>
        <n v="-264455"/>
        <n v="-157916"/>
      </sharedItems>
    </cacheField>
    <cacheField name="最近7天利润" numFmtId="26">
      <sharedItems containsString="0" containsBlank="1" containsNumber="1" containsInteger="1" minValue="-1211017" maxValue="848736" count="138">
        <n v="0"/>
        <n v="609"/>
        <n v="1100"/>
        <n v="1629"/>
        <n v="2030"/>
        <n v="2456"/>
        <n v="2990"/>
        <n v="3453"/>
        <n v="3591"/>
        <n v="3583"/>
        <n v="3638"/>
        <n v="3550"/>
        <n v="3485"/>
        <n v="3482"/>
        <n v="3300"/>
        <n v="3139"/>
        <n v="3029"/>
        <n v="3081"/>
        <n v="2971"/>
        <n v="2894"/>
        <n v="2887"/>
        <n v="2687"/>
        <n v="2690"/>
        <n v="2715"/>
        <n v="2498"/>
        <m/>
        <n v="2057"/>
        <n v="1539"/>
        <n v="1193"/>
        <n v="682"/>
        <n v="154"/>
        <n v="-294"/>
        <n v="-772"/>
        <n v="-16"/>
        <n v="240"/>
        <n v="449"/>
        <n v="579"/>
        <n v="744"/>
        <n v="952"/>
        <n v="1135"/>
        <n v="98"/>
        <n v="121"/>
        <n v="137"/>
        <n v="133"/>
        <n v="143"/>
        <n v="149"/>
        <n v="139"/>
        <n v="128"/>
        <n v="-2"/>
        <n v="-192"/>
        <n v="-363"/>
        <n v="-526"/>
        <n v="-689"/>
        <n v="-821"/>
        <n v="-1027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7"/>
        <n v="-1204611"/>
        <n v="41394"/>
        <n v="212002"/>
        <n v="387323"/>
        <n v="555374"/>
        <n v="706754"/>
        <n v="821590"/>
        <n v="833790"/>
        <n v="848736"/>
        <n v="69965"/>
        <n v="96649"/>
        <n v="81364"/>
        <n v="97972"/>
        <n v="101950"/>
        <n v="41788"/>
        <n v="115242"/>
        <n v="119030"/>
        <n v="121372"/>
        <n v="117375"/>
        <n v="116158"/>
        <n v="130529"/>
        <n v="116446"/>
        <n v="187269"/>
        <n v="113311"/>
        <n v="88818"/>
        <n v="102469"/>
        <n v="88410"/>
        <n v="97935"/>
        <n v="104567"/>
        <n v="109375"/>
        <n v="116434"/>
        <n v="134251"/>
        <n v="150071"/>
        <n v="133061"/>
        <n v="135936"/>
        <n v="135727"/>
        <n v="114140"/>
        <n v="111344"/>
        <n v="111925"/>
        <n v="86093"/>
        <n v="69679"/>
        <n v="78256"/>
        <n v="88378"/>
        <n v="86529"/>
        <n v="80666"/>
        <n v="95248"/>
        <n v="95972"/>
        <n v="118126"/>
        <n v="121562"/>
        <n v="136683"/>
        <n v="125906"/>
        <n v="-38107"/>
        <n v="-240773"/>
        <n v="-397619"/>
        <n v="80209"/>
        <n v="-99402"/>
        <n v="112596"/>
        <n v="-58704"/>
        <n v="96463"/>
        <n v="189765"/>
        <n v="508986"/>
        <n v="650397"/>
        <n v="172959"/>
        <n v="343599"/>
        <n v="135602"/>
        <n v="277020"/>
        <n v="211098"/>
        <n v="264731"/>
        <n v="65425"/>
        <n v="72281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2">
        <n v="0"/>
        <n v="609"/>
        <n v="491"/>
        <n v="529"/>
        <n v="930"/>
        <n v="426"/>
        <n v="534"/>
        <n v="463"/>
        <n v="850"/>
        <n v="392"/>
        <n v="546"/>
        <n v="441"/>
        <n v="777"/>
        <n v="423"/>
        <n v="352"/>
        <n v="654"/>
        <n v="539"/>
        <n v="276"/>
        <n v="436"/>
        <n v="800"/>
        <n v="329"/>
        <n v="552"/>
        <n v="355"/>
        <n v="327"/>
        <n v="515"/>
        <m/>
        <n v="565"/>
        <e v="#VALUE!"/>
        <n v="15"/>
        <n v="27"/>
        <n v="16"/>
        <n v="7"/>
        <n v="35"/>
        <n v="55"/>
        <n v="11"/>
        <n v="33"/>
        <n v="12"/>
        <n v="13"/>
        <n v="29"/>
        <n v="971473"/>
        <n v="20497"/>
        <n v="21455"/>
        <n v="21810"/>
        <n v="-2121"/>
        <n v="4455"/>
        <n v="16655"/>
        <n v="14655"/>
        <n v="29012"/>
        <n v="27225"/>
        <n v="6170"/>
        <n v="16963"/>
        <n v="1857"/>
        <n v="-55707"/>
        <n v="23879"/>
        <n v="117277"/>
        <n v="9961"/>
        <n v="23169"/>
        <n v="25807"/>
        <n v="23972"/>
        <n v="29244"/>
        <n v="4980"/>
        <n v="20744"/>
        <n v="4099"/>
        <n v="26674"/>
        <n v="9110"/>
        <n v="18007"/>
        <n v="27966"/>
        <n v="40684"/>
        <n v="28946"/>
        <n v="29392"/>
        <n v="43868"/>
        <n v="8831"/>
        <n v="17550"/>
        <n v="12854"/>
        <n v="18333"/>
        <n v="9922"/>
        <n v="32174"/>
        <n v="-1883"/>
        <n v="1622"/>
        <n v="17408"/>
        <n v="18841"/>
        <n v="29149"/>
        <n v="516"/>
        <n v="24504"/>
        <n v="22976"/>
        <n v="43247"/>
        <n v="27212"/>
        <n v="32326"/>
        <n v="15567"/>
        <n v="-255998"/>
        <n v="79965"/>
        <n v="195565"/>
        <n v="9069"/>
        <n v="32435"/>
        <n v="34666"/>
        <n v="10942"/>
        <n v="7823"/>
        <n v="198"/>
        <n v="43512"/>
        <n v="8106"/>
        <n v="15925"/>
        <n v="3213600"/>
      </sharedItems>
    </cacheField>
  </cacheFields>
</pivotCacheDefinition>
</file>

<file path=xl/pivotCache/pivotCacheDefinition1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42">
  <cacheSource type="worksheet">
    <worksheetSource ref="A3:L365" sheet="国家核电"/>
  </cacheSource>
  <cacheFields count="12">
    <cacheField name="日期" numFmtId="0">
      <sharedItems containsString="0" containsBlank="1" containsNonDate="0" containsDate="1" minDate="2019-05-18T00:00:00" maxDate="2019-10-05T00:00:00" count="142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m/>
      </sharedItems>
    </cacheField>
    <cacheField name="时间" numFmtId="0">
      <sharedItems containsString="0" containsBlank="1" containsNonDate="0" containsDate="1" minDate="1899-12-30T10:22:00" maxDate="1899-12-30T23:24:00" count="130">
        <d v="1899-12-30T14:04:00"/>
        <d v="1899-12-30T10:32:00"/>
        <d v="1899-12-30T14:52:00"/>
        <d v="1899-12-30T19:37:00"/>
        <d v="1899-12-30T18:43:00"/>
        <d v="1899-12-30T20:30:00"/>
        <d v="1899-12-30T20:09:00"/>
        <d v="1899-12-30T21:47:00"/>
        <d v="1899-12-30T11:09:00"/>
        <d v="1899-12-30T17:28:00"/>
        <d v="1899-12-30T19:48:00"/>
        <d v="1899-12-30T21:58:00"/>
        <d v="1899-12-30T18:51:00"/>
        <d v="1899-12-30T19:39:00"/>
        <d v="1899-12-30T22:23:00"/>
        <d v="1899-12-30T12:17:00"/>
        <d v="1899-12-30T11:08:00"/>
        <d v="1899-12-30T19:17:00"/>
        <d v="1899-12-30T22:22:00"/>
        <d v="1899-12-30T19:24:00"/>
        <d v="1899-12-30T21:43:00"/>
        <d v="1899-12-30T15:40:00"/>
        <d v="1899-12-30T16:18:00"/>
        <d v="1899-12-30T20:50:00"/>
        <d v="1899-12-30T16:02:00"/>
        <m/>
        <d v="1899-12-30T16:41:00"/>
        <d v="1899-12-30T21:05:00"/>
        <d v="1899-12-30T20:25:00"/>
        <d v="1899-12-30T14:11:00"/>
        <d v="1899-12-30T13:11:00"/>
        <d v="1899-12-30T19:23:00"/>
        <d v="1899-12-30T21:06:00"/>
        <d v="1899-12-30T23:11:00"/>
        <d v="1899-12-30T17:56:00"/>
        <d v="1899-12-30T17:59:00"/>
        <d v="1899-12-30T17:26:00"/>
        <d v="1899-12-30T17:37:00"/>
        <d v="1899-12-30T15:59:00"/>
        <d v="1899-12-30T18:28:00"/>
        <d v="1899-12-30T18:26:00"/>
        <d v="1899-12-30T18:04:00"/>
        <d v="1899-12-30T17:44:00"/>
        <d v="1899-12-30T19:21:00"/>
        <d v="1899-12-30T18:23:00"/>
        <d v="1899-12-30T14:26:00"/>
        <d v="1899-12-30T18:35:00"/>
        <d v="1899-12-30T20:52:00"/>
        <d v="1899-12-30T18:55:00"/>
        <d v="1899-12-30T11:55:00"/>
        <d v="1899-12-30T19:35:00"/>
        <d v="1899-12-30T17:05:00"/>
        <d v="1899-12-30T19:13:00"/>
        <d v="1899-12-30T19:08:00"/>
        <d v="1899-12-30T19:44:00"/>
        <d v="1899-12-30T19:49:00"/>
        <d v="1899-12-30T16:29:00"/>
        <d v="1899-12-30T20:08:00"/>
        <d v="1899-12-30T20:13:00"/>
        <d v="1899-12-30T18:42:00"/>
        <d v="1899-12-30T17:02:00"/>
        <d v="1899-12-30T18:00:00"/>
        <d v="1899-12-30T13:25:00"/>
        <d v="1899-12-30T17:10:00"/>
        <d v="1899-12-30T19:30:00"/>
        <d v="1899-12-30T20:21:00"/>
        <d v="1899-12-30T15:21:00"/>
        <d v="1899-12-30T18:25:00"/>
        <d v="1899-12-30T21:30:00"/>
        <d v="1899-12-30T16:57:00"/>
        <d v="1899-12-30T16:58:00"/>
        <d v="1899-12-30T20:12:00"/>
        <d v="1899-12-30T15:55:00"/>
        <d v="1899-12-30T19:03:00"/>
        <d v="1899-12-30T22:41:00"/>
        <d v="1899-12-30T10:41:00"/>
        <d v="1899-12-30T10:55:00"/>
        <d v="1899-12-30T15:39:00"/>
        <d v="1899-12-30T18:44:00"/>
        <d v="1899-12-30T18:46:00"/>
        <d v="1899-12-30T19:18:00"/>
        <d v="1899-12-30T23:24:00"/>
        <d v="1899-12-30T13:18:00"/>
        <d v="1899-12-30T17:18:00"/>
        <d v="1899-12-30T14:57:00"/>
        <d v="1899-12-30T13:14:00"/>
        <d v="1899-12-30T12:08:00"/>
        <d v="1899-12-30T16:21:00"/>
        <d v="1899-12-30T13:41:00"/>
        <d v="1899-12-30T15:51:00"/>
        <d v="1899-12-30T15:01:00"/>
        <d v="1899-12-30T14:22:00"/>
        <d v="1899-12-30T22:35:00"/>
        <d v="1899-12-30T16:23:00"/>
        <d v="1899-12-30T17:04:00"/>
        <d v="1899-12-30T17:57:00"/>
        <d v="1899-12-30T17:24:00"/>
        <d v="1899-12-30T18:16:00"/>
        <d v="1899-12-30T17:31:00"/>
        <d v="1899-12-30T19:33:00"/>
        <d v="1899-12-30T14:40:00"/>
        <d v="1899-12-30T16:25:00"/>
        <d v="1899-12-30T16:39:00"/>
        <d v="1899-12-30T19:15:00"/>
        <d v="1899-12-30T10:27:00"/>
        <d v="1899-12-30T10:22:00"/>
        <d v="1899-12-30T17:08:00"/>
        <d v="1899-12-30T17:03:00"/>
        <d v="1899-12-30T16:54:00"/>
        <d v="1899-12-30T11:50:00"/>
        <d v="1899-12-30T23:12:00"/>
        <d v="1899-12-30T13:09:00"/>
        <d v="1899-12-30T10:58:00"/>
        <d v="1899-12-30T18:45:00"/>
        <d v="1899-12-30T16:42:00"/>
        <d v="1899-12-30T13:22:00"/>
        <d v="1899-12-30T13:47:00"/>
        <d v="1899-12-30T18:11:00"/>
        <d v="1899-12-30T14:48:00"/>
        <d v="1899-12-30T14:03:00"/>
        <d v="1899-12-30T21:04:00"/>
        <d v="1899-12-30T22:16:00"/>
        <d v="1899-12-30T21:09:00"/>
        <d v="1899-12-30T17:20:00"/>
        <d v="1899-12-30T18:13:00"/>
        <d v="1899-12-30T16:44:00"/>
        <d v="1899-12-30T16:16:00"/>
        <d v="1899-12-30T10:37:00"/>
        <d v="1899-12-30T12:51:00"/>
        <d v="1899-12-30T12:07:00"/>
      </sharedItems>
    </cacheField>
    <cacheField name="已经拥有百分之多少的价值" numFmtId="0">
      <sharedItems containsString="0" containsBlank="1" containsNumber="1" minValue="0" maxValue="1" count="4">
        <n v="0.001"/>
        <m/>
        <n v="1"/>
        <n v="0"/>
      </sharedItems>
    </cacheField>
    <cacheField name="该份额的价值" numFmtId="26">
      <sharedItems containsString="0" containsBlank="1" containsNumber="1" containsInteger="1" minValue="0" maxValue="4458000" count="19">
        <n v="3929"/>
        <n v="3968"/>
        <n v="4007"/>
        <m/>
        <n v="3972"/>
        <n v="4011"/>
        <n v="4011000"/>
        <n v="3867000"/>
        <n v="4352000"/>
        <n v="3922000"/>
        <n v="3873000"/>
        <n v="3823000"/>
        <n v="4125000"/>
        <n v="3872000"/>
        <n v="4458000"/>
        <n v="4155000"/>
        <n v="3941000"/>
        <n v="4017000"/>
        <n v="0"/>
      </sharedItems>
    </cacheField>
    <cacheField name="该份额的价格" numFmtId="26">
      <sharedItems containsString="0" containsBlank="1" containsNumber="1" containsInteger="1" minValue="0" maxValue="3895155" count="4">
        <n v="3929"/>
        <m/>
        <n v="3895155"/>
        <n v="0"/>
      </sharedItems>
    </cacheField>
    <cacheField name="租金（最近24小时）" numFmtId="26">
      <sharedItems containsBlank="1" containsNumber="1" containsInteger="1" containsMixedTypes="1" count="102">
        <n v="0"/>
        <n v="540"/>
        <n v="604"/>
        <n v="746"/>
        <n v="1303"/>
        <n v="661"/>
        <n v="688"/>
        <n v="713"/>
        <n v="1020"/>
        <n v="714"/>
        <n v="651"/>
        <n v="544"/>
        <n v="1051"/>
        <n v="587"/>
        <n v="634"/>
        <n v="915"/>
        <n v="816"/>
        <n v="502"/>
        <n v="528"/>
        <n v="966"/>
        <n v="485"/>
        <n v="812"/>
        <n v="479"/>
        <n v="856"/>
        <m/>
        <n v="865"/>
        <s v="现金库已满"/>
        <n v="260"/>
        <n v="319"/>
        <n v="346"/>
        <n v="324"/>
        <n v="170"/>
        <n v="340"/>
        <n v="463"/>
        <n v="171"/>
        <n v="317"/>
        <n v="282"/>
        <n v="172"/>
        <n v="164"/>
        <n v="199"/>
        <n v="349"/>
        <n v="1277547"/>
        <n v="270554"/>
        <n v="171048"/>
        <n v="281897"/>
        <n v="232977"/>
        <n v="167961"/>
        <n v="256002"/>
        <n v="167259"/>
        <n v="285288"/>
        <n v="173617"/>
        <n v="183755"/>
        <n v="183961"/>
        <n v="154094"/>
        <n v="147052"/>
        <n v="225216"/>
        <n v="299438"/>
        <n v="187145"/>
        <n v="171824"/>
        <n v="330376"/>
        <n v="285963"/>
        <n v="273777"/>
        <n v="182119"/>
        <n v="315087"/>
        <n v="196276"/>
        <n v="337917"/>
        <n v="156555"/>
        <n v="273332"/>
        <n v="209021"/>
        <n v="342385"/>
        <n v="264084"/>
        <n v="177818"/>
        <n v="295527"/>
        <n v="171226"/>
        <n v="321403"/>
        <n v="175268"/>
        <n v="304501"/>
        <n v="152831"/>
        <n v="305343"/>
        <n v="164498"/>
        <n v="253877"/>
        <n v="143764"/>
        <n v="204428"/>
        <n v="241993"/>
        <n v="173779"/>
        <n v="168725"/>
        <n v="164359"/>
        <n v="304917"/>
        <n v="274304"/>
        <n v="277989"/>
        <n v="200335"/>
        <n v="395324"/>
        <n v="386988"/>
        <n v="169033"/>
        <n v="318572"/>
        <n v="268047"/>
        <n v="148584"/>
        <n v="189227"/>
        <n v="231368"/>
        <n v="385633"/>
        <n v="285324"/>
        <n v="176256"/>
      </sharedItems>
    </cacheField>
    <cacheField name="支出（最近24小时）" numFmtId="26">
      <sharedItems containsString="0" containsBlank="1" containsNumber="1" containsInteger="1" minValue="-342121" maxValue="0" count="130">
        <n v="0"/>
        <n v="-128"/>
        <n v="-157"/>
        <n v="-188"/>
        <n v="-331"/>
        <n v="-165"/>
        <n v="-164"/>
        <n v="-169"/>
        <n v="-266"/>
        <n v="-185"/>
        <n v="-156"/>
        <n v="-302"/>
        <n v="-160"/>
        <n v="-171"/>
        <n v="-238"/>
        <n v="-205"/>
        <n v="-174"/>
        <n v="-310"/>
        <n v="-170"/>
        <n v="-283"/>
        <n v="-158"/>
        <n v="-183"/>
        <n v="-288"/>
        <m/>
        <n v="-294"/>
        <n v="-137"/>
        <n v="-189"/>
        <n v="-312"/>
        <n v="-201"/>
        <n v="-155"/>
        <n v="-179"/>
        <n v="-298"/>
        <n v="-270"/>
        <n v="-303"/>
        <n v="-304"/>
        <n v="-296"/>
        <n v="-321"/>
        <n v="-446"/>
        <n v="-445"/>
        <n v="-161"/>
        <n v="-269"/>
        <n v="-154"/>
        <n v="-182"/>
        <n v="-319"/>
        <n v="-239"/>
        <n v="-146"/>
        <n v="-120"/>
        <n v="-193"/>
        <n v="-172"/>
        <n v="-148"/>
        <n v="-291"/>
        <n v="-131660"/>
        <n v="-153388"/>
        <n v="-158829"/>
        <n v="-170067"/>
        <n v="-153866"/>
        <n v="-167696"/>
        <n v="-153501"/>
        <n v="-263882"/>
        <n v="-174279"/>
        <n v="-146982"/>
        <n v="-293326"/>
        <n v="-264346"/>
        <n v="-167781"/>
        <n v="-263715"/>
        <n v="-202167"/>
        <n v="-170550"/>
        <n v="-244709"/>
        <n v="-160442"/>
        <n v="-265524"/>
        <n v="-169640"/>
        <n v="-169643"/>
        <n v="-159997"/>
        <n v="-129763"/>
        <n v="-195980"/>
        <n v="-214839"/>
        <n v="-221325"/>
        <n v="-186468"/>
        <n v="-157829"/>
        <n v="-292552"/>
        <n v="-262214"/>
        <n v="-269085"/>
        <n v="-178371"/>
        <n v="-295233"/>
        <n v="-169200"/>
        <n v="-310138"/>
        <n v="-157634"/>
        <n v="-251867"/>
        <n v="-187838"/>
        <n v="-304604"/>
        <n v="-246094"/>
        <n v="-171592"/>
        <n v="-279498"/>
        <n v="-151201"/>
        <n v="-290307"/>
        <n v="-156996"/>
        <n v="-273157"/>
        <n v="-155175"/>
        <n v="-302415"/>
        <n v="-160137"/>
        <n v="-250934"/>
        <n v="-145748"/>
        <n v="-179490"/>
        <n v="-226748"/>
        <n v="-176310"/>
        <n v="-144258"/>
        <n v="-144822"/>
        <n v="-287893"/>
        <n v="-267507"/>
        <n v="-239868"/>
        <n v="-180018"/>
        <n v="-241918"/>
        <n v="-167411"/>
        <n v="-255998"/>
        <n v="-250848"/>
        <n v="-159340"/>
        <n v="-174860"/>
        <n v="-313833"/>
        <n v="-262424"/>
        <n v="-262553"/>
        <n v="-187065"/>
        <n v="-163970"/>
        <n v="-302013"/>
        <n v="-259500"/>
        <n v="-143429"/>
        <n v="-188510"/>
        <n v="-207172"/>
        <n v="-342121"/>
        <n v="-264456"/>
        <n v="-157916"/>
      </sharedItems>
    </cacheField>
    <cacheField name="最近7天利润" numFmtId="26">
      <sharedItems containsString="0" containsBlank="1" containsNumber="1" containsInteger="1" minValue="-1211019" maxValue="877075" count="139">
        <n v="0"/>
        <n v="412"/>
        <n v="859"/>
        <n v="1417"/>
        <n v="1831"/>
        <n v="2327"/>
        <n v="2851"/>
        <n v="3395"/>
        <n v="3702"/>
        <n v="3738"/>
        <n v="3757"/>
        <n v="3587"/>
        <n v="3534"/>
        <n v="3465"/>
        <n v="3404"/>
        <n v="3141"/>
        <n v="3131"/>
        <n v="3139"/>
        <n v="3027"/>
        <n v="2941"/>
        <n v="2895"/>
        <n v="2687"/>
        <n v="2540"/>
        <n v="2663"/>
        <n v="2371"/>
        <m/>
        <n v="2392"/>
        <n v="2054"/>
        <n v="1550"/>
        <n v="1213"/>
        <n v="736"/>
        <n v="131"/>
        <n v="-289"/>
        <n v="-761"/>
        <n v="-157"/>
        <n v="240"/>
        <n v="291"/>
        <n v="443"/>
        <n v="598"/>
        <n v="800"/>
        <n v="973"/>
        <n v="71"/>
        <n v="81"/>
        <n v="88"/>
        <n v="80"/>
        <n v="59"/>
        <n v="76"/>
        <n v="85"/>
        <n v="84"/>
        <n v="-23"/>
        <n v="-212"/>
        <n v="-372"/>
        <n v="-526"/>
        <n v="-690"/>
        <n v="-820"/>
        <n v="-1030"/>
        <n v="-1181"/>
        <n v="-1251"/>
        <n v="-1220"/>
        <n v="-1208"/>
        <n v="-132579"/>
        <n v="-285819"/>
        <n v="-413249"/>
        <n v="-583123"/>
        <n v="-736851"/>
        <n v="-904375"/>
        <n v="-1057876"/>
        <n v="-1168257"/>
        <n v="-1211019"/>
        <n v="-1204613"/>
        <n v="54140"/>
        <n v="224238"/>
        <n v="381371"/>
        <n v="563982"/>
        <n v="748293"/>
        <n v="856085"/>
        <n v="869967"/>
        <n v="877075"/>
        <n v="80138"/>
        <n v="84084"/>
        <n v="94929"/>
        <n v="103978"/>
        <n v="97499"/>
        <n v="51160"/>
        <n v="102836"/>
        <n v="106926"/>
        <n v="94375"/>
        <n v="101976"/>
        <n v="115981"/>
        <n v="91937"/>
        <n v="66067"/>
        <n v="125054"/>
        <n v="75544"/>
        <n v="89399"/>
        <n v="90149"/>
        <n v="75075"/>
        <n v="73425"/>
        <n v="94688"/>
        <n v="106514"/>
        <n v="104283"/>
        <n v="94278"/>
        <n v="78951"/>
        <n v="98638"/>
        <n v="110423"/>
        <n v="106516"/>
        <n v="98405"/>
        <n v="79463"/>
        <n v="81397"/>
        <n v="81478"/>
        <n v="68311"/>
        <n v="46302"/>
        <n v="60169"/>
        <n v="43544"/>
        <n v="27941"/>
        <n v="54752"/>
        <n v="69017"/>
        <n v="62143"/>
        <n v="72871"/>
        <n v="101636"/>
        <n v="92121"/>
        <n v="-63434"/>
        <n v="-263051"/>
        <n v="-419860"/>
        <n v="53611"/>
        <n v="-103216"/>
        <n v="107938"/>
        <n v="-69156"/>
        <n v="63176"/>
        <n v="156474"/>
        <n v="480053"/>
        <n v="617458"/>
        <n v="135946"/>
        <n v="292337"/>
        <n v="77028"/>
        <n v="218532"/>
        <n v="203628"/>
        <n v="264731"/>
        <n v="66360"/>
        <n v="79637"/>
      </sharedItems>
    </cacheField>
    <cacheField name="预计日租金收入" numFmtId="26">
      <sharedItems containsBlank="1" containsNumber="1" containsInteger="1" containsMixedTypes="1" count="21">
        <n v="635000"/>
        <n v="611000"/>
        <n v="574000"/>
        <n v="521000"/>
        <n v="464000"/>
        <n v="469000"/>
        <m/>
        <s v="现金库已满"/>
        <n v="166000"/>
        <n v="164000"/>
        <n v="165000"/>
        <n v="163000"/>
        <n v="157000"/>
        <n v="177000"/>
        <n v="159000"/>
        <n v="155000"/>
        <n v="167000"/>
        <n v="181000"/>
        <n v="168000"/>
        <n v="160000"/>
        <n v="0"/>
      </sharedItems>
    </cacheField>
    <cacheField name="每日支出" numFmtId="26">
      <sharedItems containsString="0" containsBlank="1" containsNumber="1" containsInteger="1" minValue="0" maxValue="167000" count="14">
        <n v="157000"/>
        <n v="155000"/>
        <n v="153000"/>
        <m/>
        <n v="151000"/>
        <n v="150000"/>
        <n v="145000"/>
        <n v="163000"/>
        <n v="147000"/>
        <n v="143000"/>
        <n v="167000"/>
        <n v="156000"/>
        <n v="148000"/>
        <n v="0"/>
      </sharedItems>
    </cacheField>
    <cacheField name="估值损益" numFmtId="26">
      <sharedItems containsString="0" containsBlank="1" containsNumber="1" containsInteger="1" minValue="-72155" maxValue="562845" count="18">
        <n v="0"/>
        <n v="39"/>
        <n v="78"/>
        <m/>
        <n v="43"/>
        <n v="82"/>
        <n v="115845"/>
        <n v="-28155"/>
        <n v="456845"/>
        <n v="26845"/>
        <n v="-22155"/>
        <n v="-72155"/>
        <n v="229845"/>
        <n v="-23155"/>
        <n v="562845"/>
        <n v="259845"/>
        <n v="45845"/>
        <n v="121845"/>
      </sharedItems>
    </cacheField>
    <cacheField name="利润（最近24小时）" numFmtId="26">
      <sharedItems containsBlank="1" containsNumber="1" containsInteger="1" containsMixedTypes="1" count="104">
        <n v="0"/>
        <n v="412"/>
        <n v="447"/>
        <n v="558"/>
        <n v="972"/>
        <n v="496"/>
        <n v="524"/>
        <n v="544"/>
        <n v="851"/>
        <n v="448"/>
        <n v="466"/>
        <n v="388"/>
        <n v="749"/>
        <n v="427"/>
        <n v="463"/>
        <n v="744"/>
        <n v="578"/>
        <n v="297"/>
        <n v="354"/>
        <n v="656"/>
        <n v="315"/>
        <n v="529"/>
        <n v="321"/>
        <n v="404"/>
        <n v="568"/>
        <m/>
        <n v="571"/>
        <e v="#VALUE!"/>
        <n v="-10"/>
        <n v="16"/>
        <n v="42"/>
        <n v="28"/>
        <n v="1"/>
        <n v="19"/>
        <n v="39"/>
        <n v="18"/>
        <n v="10"/>
        <n v="15"/>
        <n v="13"/>
        <n v="17"/>
        <n v="30"/>
        <n v="984221"/>
        <n v="6208"/>
        <n v="3267"/>
        <n v="18182"/>
        <n v="30810"/>
        <n v="-2589"/>
        <n v="11293"/>
        <n v="6817"/>
        <n v="19764"/>
        <n v="3977"/>
        <n v="14112"/>
        <n v="23964"/>
        <n v="24331"/>
        <n v="-48928"/>
        <n v="10377"/>
        <n v="78113"/>
        <n v="677"/>
        <n v="13995"/>
        <n v="37824"/>
        <n v="23749"/>
        <n v="4692"/>
        <n v="3748"/>
        <n v="19854"/>
        <n v="27076"/>
        <n v="27779"/>
        <n v="-1079"/>
        <n v="21465"/>
        <n v="21183"/>
        <n v="37781"/>
        <n v="17990"/>
        <n v="6226"/>
        <n v="16029"/>
        <n v="20025"/>
        <n v="31096"/>
        <n v="18272"/>
        <n v="31344"/>
        <n v="-2344"/>
        <n v="2928"/>
        <n v="4361"/>
        <n v="2943"/>
        <n v="-1984"/>
        <n v="24938"/>
        <n v="15245"/>
        <n v="-2531"/>
        <n v="24467"/>
        <n v="19537"/>
        <n v="17024"/>
        <n v="6797"/>
        <n v="38121"/>
        <n v="20317"/>
        <n v="-255998"/>
        <n v="81491"/>
        <n v="199923"/>
        <n v="5063"/>
        <n v="16559"/>
        <n v="8547"/>
        <n v="5155"/>
        <n v="717"/>
        <n v="24196"/>
        <n v="43512"/>
        <n v="20868"/>
        <n v="18340"/>
        <n v="4000000"/>
      </sharedItems>
    </cacheField>
  </cacheFields>
</pivotCacheDefinition>
</file>

<file path=xl/pivotCache/pivotCacheDefinition1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29976852" refreshedBy="超级无敌美少女" recordCount="124">
  <cacheSource type="worksheet">
    <worksheetSource ref="A3:L365" sheet="电子城IT产业园"/>
  </cacheSource>
  <cacheFields count="12">
    <cacheField name="日期" numFmtId="0">
      <sharedItems containsString="0" containsBlank="1" containsNonDate="0" containsDate="1" minDate="2019-06-03T00:00:00" maxDate="2019-10-03T00:00:00" count="124"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m/>
      </sharedItems>
    </cacheField>
    <cacheField name="时间" numFmtId="0">
      <sharedItems containsString="0" containsBlank="1" containsNonDate="0" containsDate="1" minDate="1899-12-30T10:22:00" maxDate="1899-12-30T23:30:00" count="113">
        <d v="1899-12-30T18:16:00"/>
        <d v="1899-12-30T19:25:00"/>
        <d v="1899-12-30T22:28:00"/>
        <d v="1899-12-30T19:32:00"/>
        <d v="1899-12-30T21:58:00"/>
        <d v="1899-12-30T15:50:00"/>
        <d v="1899-12-30T16:27:00"/>
        <d v="1899-12-30T20:58:00"/>
        <d v="1899-12-30T16:10:00"/>
        <m/>
        <d v="1899-12-30T16:50:00"/>
        <d v="1899-12-30T21:13:00"/>
        <d v="1899-12-30T20:35:00"/>
        <d v="1899-12-30T14:17:00"/>
        <d v="1899-12-30T13:18:00"/>
        <d v="1899-12-30T19:44:00"/>
        <d v="1899-12-30T21:17:00"/>
        <d v="1899-12-30T23:30:00"/>
        <d v="1899-12-30T18:33:00"/>
        <d v="1899-12-30T18:07:00"/>
        <d v="1899-12-30T20:05:00"/>
        <d v="1899-12-30T18:15:00"/>
        <d v="1899-12-30T16:07:00"/>
        <d v="1899-12-30T18:32:00"/>
        <d v="1899-12-30T19:08:00"/>
        <d v="1899-12-30T18:06:00"/>
        <d v="1899-12-30T19:29:00"/>
        <d v="1899-12-30T18:29:00"/>
        <d v="1899-12-30T14:38:00"/>
        <d v="1899-12-30T19:22:00"/>
        <d v="1899-12-30T18:38:00"/>
        <d v="1899-12-30T20:57:00"/>
        <d v="1899-12-30T18:58:00"/>
        <d v="1899-12-30T11:58:00"/>
        <d v="1899-12-30T19:41:00"/>
        <d v="1899-12-30T17:19:00"/>
        <d v="1899-12-30T19:16:00"/>
        <d v="1899-12-30T19:12:00"/>
        <d v="1899-12-30T19:46:00"/>
        <d v="1899-12-30T19:52:00"/>
        <d v="1899-12-30T16:32:00"/>
        <d v="1899-12-30T20:09:00"/>
        <d v="1899-12-30T20:14:00"/>
        <d v="1899-12-30T18:44:00"/>
        <d v="1899-12-30T15:44:00"/>
        <d v="1899-12-30T18:12:00"/>
        <d v="1899-12-30T13:26:00"/>
        <d v="1899-12-30T16:34:00"/>
        <d v="1899-12-30T17:10:00"/>
        <d v="1899-12-30T19:31:00"/>
        <d v="1899-12-30T20:21:00"/>
        <d v="1899-12-30T15:21:00"/>
        <d v="1899-12-30T18:26:00"/>
        <d v="1899-12-30T21:30:00"/>
        <d v="1899-12-30T16:58:00"/>
        <d v="1899-12-30T16:59:00"/>
        <d v="1899-12-30T20:13:00"/>
        <d v="1899-12-30T15:55:00"/>
        <d v="1899-12-30T19:04:00"/>
        <d v="1899-12-30T22:42:00"/>
        <d v="1899-12-30T10:42:00"/>
        <d v="1899-12-30T11:55:00"/>
        <d v="1899-12-30T10:56:00"/>
        <d v="1899-12-30T15:39:00"/>
        <d v="1899-12-30T18:45:00"/>
        <d v="1899-12-30T18:47:00"/>
        <d v="1899-12-30T19:18:00"/>
        <d v="1899-12-30T23:25:00"/>
        <d v="1899-12-30T11:09:00"/>
        <d v="1899-12-30T18:36:00"/>
        <d v="1899-12-30T14:58:00"/>
        <d v="1899-12-30T13:15:00"/>
        <d v="1899-12-30T12:09:00"/>
        <d v="1899-12-30T16:22:00"/>
        <d v="1899-12-30T13:42:00"/>
        <d v="1899-12-30T15:51:00"/>
        <d v="1899-12-30T15:02:00"/>
        <d v="1899-12-30T17:03:00"/>
        <d v="1899-12-30T14:26:00"/>
        <d v="1899-12-30T22:36:00"/>
        <d v="1899-12-30T16:24:00"/>
        <d v="1899-12-30T17:04:00"/>
        <d v="1899-12-30T17:58:00"/>
        <d v="1899-12-30T17:25:00"/>
        <d v="1899-12-30T17:32:00"/>
        <d v="1899-12-30T19:34:00"/>
        <d v="1899-12-30T14:40:00"/>
        <d v="1899-12-30T16:25:00"/>
        <d v="1899-12-30T16:40:00"/>
        <d v="1899-12-30T10:28:00"/>
        <d v="1899-12-30T10:22:00"/>
        <d v="1899-12-30T17:09:00"/>
        <d v="1899-12-30T11:08:00"/>
        <d v="1899-12-30T15:41:00"/>
        <d v="1899-12-30T16:56:00"/>
        <d v="1899-12-30T11:51:00"/>
        <d v="1899-12-30T23:18:00"/>
        <d v="1899-12-30T13:10:00"/>
        <d v="1899-12-30T18:46:00"/>
        <d v="1899-12-30T16:43:00"/>
        <d v="1899-12-30T13:23:00"/>
        <d v="1899-12-30T13:48:00"/>
        <d v="1899-12-30T14:49:00"/>
        <d v="1899-12-30T14:04:00"/>
        <d v="1899-12-30T21:05:00"/>
        <d v="1899-12-30T22:17:00"/>
        <d v="1899-12-30T21:09:00"/>
        <d v="1899-12-30T17:20:00"/>
        <d v="1899-12-30T18:28:00"/>
        <d v="1899-12-30T13:14:00"/>
        <d v="1899-12-30T16:46:00"/>
        <d v="1899-12-30T16:17:00"/>
        <d v="1899-12-30T10:27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095000" count="14">
        <n v="9359"/>
        <n v="9449"/>
        <m/>
        <n v="9259"/>
        <n v="9349"/>
        <n v="935000"/>
        <n v="941000"/>
        <n v="1056000"/>
        <n v="973000"/>
        <n v="918000"/>
        <n v="921000"/>
        <n v="1095000"/>
        <n v="989000"/>
        <n v="0"/>
      </sharedItems>
    </cacheField>
    <cacheField name="该份额的价格" numFmtId="26">
      <sharedItems containsString="0" containsBlank="1" containsNumber="1" containsInteger="1" minValue="0" maxValue="908649" count="4">
        <n v="9277"/>
        <m/>
        <n v="908649"/>
        <n v="0"/>
      </sharedItems>
    </cacheField>
    <cacheField name="租金（最近24小时）" numFmtId="26">
      <sharedItems containsBlank="1" containsNumber="1" containsInteger="1" containsMixedTypes="1" count="86">
        <n v="445"/>
        <n v="1201"/>
        <n v="1491"/>
        <n v="2593"/>
        <n v="1227"/>
        <n v="2075"/>
        <n v="1125"/>
        <n v="2081"/>
        <m/>
        <n v="2253"/>
        <s v="现金库已满"/>
        <n v="648"/>
        <n v="341"/>
        <n v="734"/>
        <n v="716"/>
        <n v="443"/>
        <n v="820"/>
        <n v="1098"/>
        <n v="1091"/>
        <n v="364"/>
        <n v="708"/>
        <n v="671"/>
        <n v="401"/>
        <n v="388"/>
        <n v="500"/>
        <n v="835"/>
        <n v="315668"/>
        <n v="68305"/>
        <n v="41633"/>
        <n v="65859"/>
        <n v="47183"/>
        <n v="40664"/>
        <n v="57597"/>
        <n v="41094"/>
        <n v="66661"/>
        <n v="46215"/>
        <n v="42978"/>
        <n v="38534"/>
        <n v="34365"/>
        <n v="32431"/>
        <n v="50296"/>
        <n v="67945"/>
        <n v="44386"/>
        <n v="42655"/>
        <n v="74998"/>
        <n v="65259"/>
        <n v="67640"/>
        <n v="47237"/>
        <n v="78809"/>
        <n v="48443"/>
        <n v="87411"/>
        <n v="39521"/>
        <n v="65201"/>
        <n v="52967"/>
        <n v="85335"/>
        <n v="68253"/>
        <n v="44580"/>
        <n v="70068"/>
        <n v="37480"/>
        <n v="74439"/>
        <n v="38892"/>
        <n v="71728"/>
        <n v="44302"/>
        <n v="82947"/>
        <n v="40720"/>
        <n v="63741"/>
        <n v="37366"/>
        <n v="49736"/>
        <n v="64382"/>
        <n v="48234"/>
        <n v="35165"/>
        <n v="39856"/>
        <n v="74651"/>
        <n v="65736"/>
        <n v="61391"/>
        <n v="48736"/>
        <n v="0"/>
        <n v="89865"/>
        <n v="88430"/>
        <n v="45184"/>
        <n v="85145"/>
        <n v="71532"/>
        <n v="37815"/>
        <n v="48227"/>
        <n v="56912"/>
        <n v="92648"/>
      </sharedItems>
    </cacheField>
    <cacheField name="支出（最近24小时）" numFmtId="26">
      <sharedItems containsString="0" containsBlank="1" containsNumber="1" containsInteger="1" minValue="-80764" maxValue="0" count="121">
        <n v="0"/>
        <n v="-364"/>
        <n v="-404"/>
        <n v="-719"/>
        <n v="-395"/>
        <n v="-662"/>
        <n v="-373"/>
        <n v="-432"/>
        <n v="-651"/>
        <m/>
        <n v="-721"/>
        <n v="-327"/>
        <n v="-340"/>
        <n v="-630"/>
        <n v="-367"/>
        <n v="-475"/>
        <n v="-366"/>
        <n v="-422"/>
        <n v="-702"/>
        <n v="-636"/>
        <n v="-357"/>
        <n v="-715"/>
        <n v="-698"/>
        <n v="-398"/>
        <n v="-757"/>
        <n v="-1055"/>
        <n v="-1046"/>
        <n v="-701"/>
        <n v="-626"/>
        <n v="-361"/>
        <n v="-358"/>
        <n v="-413"/>
        <n v="-725"/>
        <n v="-544"/>
        <n v="-406"/>
        <n v="-351"/>
        <n v="-332"/>
        <n v="-667"/>
        <n v="-381"/>
        <n v="-438"/>
        <n v="-643"/>
        <n v="-390"/>
        <n v="-335"/>
        <n v="-659"/>
        <n v="-622"/>
        <n v="-34768"/>
        <n v="-36001"/>
        <n v="-38548"/>
        <n v="-34876"/>
        <n v="-38011"/>
        <n v="-34793"/>
        <n v="-59812"/>
        <n v="-39503"/>
        <n v="-33316"/>
        <n v="-66487"/>
        <n v="-59918"/>
        <n v="-38030"/>
        <n v="-59774"/>
        <n v="-45824"/>
        <n v="-38658"/>
        <n v="-55467"/>
        <n v="-36366"/>
        <n v="-60184"/>
        <n v="-38451"/>
        <n v="-38452"/>
        <n v="-36266"/>
        <n v="-29413"/>
        <n v="-44420"/>
        <n v="-48695"/>
        <n v="-50167"/>
        <n v="-42265"/>
        <n v="-35774"/>
        <n v="-66311"/>
        <n v="-59435"/>
        <n v="-62099"/>
        <n v="-41825"/>
        <n v="-69226"/>
        <n v="-39674"/>
        <n v="-72721"/>
        <n v="-36962"/>
        <n v="-59058"/>
        <n v="-44044"/>
        <n v="-71423"/>
        <n v="-57704"/>
        <n v="-40235"/>
        <n v="-65537"/>
        <n v="-35454"/>
        <n v="-68071"/>
        <n v="-36812"/>
        <n v="-64049"/>
        <n v="-36385"/>
        <n v="-70910"/>
        <n v="-37549"/>
        <n v="-58839"/>
        <n v="-34175"/>
        <n v="-42086"/>
        <n v="-53167"/>
        <n v="-41341"/>
        <n v="-33826"/>
        <n v="-33958"/>
        <n v="-67505"/>
        <n v="-62725"/>
        <n v="-57391"/>
        <n v="-43071"/>
        <n v="-57881"/>
        <n v="-39069"/>
        <n v="-59209"/>
        <n v="-58018"/>
        <n v="-38461"/>
        <n v="-42207"/>
        <n v="-74278"/>
        <n v="-60559"/>
        <n v="-60588"/>
        <n v="-39826"/>
        <n v="-39579"/>
        <n v="-72899"/>
        <n v="-62637"/>
        <n v="-34620"/>
        <n v="-45501"/>
        <n v="-49622"/>
        <n v="-80764"/>
      </sharedItems>
    </cacheField>
    <cacheField name="最近7天利润" numFmtId="26">
      <sharedItems containsString="0" containsBlank="1" containsNumber="1" containsInteger="1" minValue="-275088" maxValue="229136" count="123">
        <n v="445"/>
        <n v="1180"/>
        <n v="2267"/>
        <n v="3054"/>
        <n v="3886"/>
        <n v="4467"/>
        <n v="5219"/>
        <n v="5988"/>
        <n v="6306"/>
        <m/>
        <n v="5914"/>
        <n v="4702"/>
        <n v="3530"/>
        <n v="2659"/>
        <n v="1540"/>
        <n v="296"/>
        <n v="-731"/>
        <n v="-1936"/>
        <n v="-156"/>
        <n v="204"/>
        <n v="528"/>
        <n v="853"/>
        <n v="1203"/>
        <n v="1723"/>
        <n v="2107"/>
        <n v="102"/>
        <n v="143"/>
        <n v="101"/>
        <n v="133"/>
        <n v="127"/>
        <n v="184"/>
        <n v="169"/>
        <n v="238"/>
        <n v="236"/>
        <n v="-16"/>
        <n v="-413"/>
        <n v="-780"/>
        <n v="-1141"/>
        <n v="-1516"/>
        <n v="-1927"/>
        <n v="-2343"/>
        <n v="-2680"/>
        <n v="-2838"/>
        <n v="-2767"/>
        <n v="-2740"/>
        <n v="-2706"/>
        <n v="-37139"/>
        <n v="-65669"/>
        <n v="-103888"/>
        <n v="-138450"/>
        <n v="-176071"/>
        <n v="-210864"/>
        <n v="-235883"/>
        <n v="-275088"/>
        <n v="-273636"/>
        <n v="37772"/>
        <n v="81476"/>
        <n v="119955"/>
        <n v="160448"/>
        <n v="196600"/>
        <n v="223625"/>
        <n v="223749"/>
        <n v="229136"/>
        <n v="22719"/>
        <n v="25327"/>
        <n v="26250"/>
        <n v="26036"/>
        <n v="29629"/>
        <n v="15634"/>
        <n v="29585"/>
        <n v="26628"/>
        <n v="26703"/>
        <n v="24724"/>
        <n v="23817"/>
        <n v="25567"/>
        <n v="20141"/>
        <n v="39539"/>
        <n v="28123"/>
        <n v="33402"/>
        <n v="38501"/>
        <n v="34179"/>
        <n v="36855"/>
        <n v="41760"/>
        <n v="45226"/>
        <n v="44922"/>
        <n v="45548"/>
        <n v="37795"/>
        <n v="33002"/>
        <n v="35683"/>
        <n v="33281"/>
        <n v="29957"/>
        <n v="32885"/>
        <n v="30615"/>
        <n v="30271"/>
        <n v="30986"/>
        <n v="32151"/>
        <n v="35459"/>
        <n v="38607"/>
        <n v="39901"/>
        <n v="33323"/>
        <n v="35101"/>
        <n v="33178"/>
        <n v="33210"/>
        <n v="32356"/>
        <n v="28984"/>
        <n v="-13068"/>
        <n v="-67341"/>
        <n v="-99289"/>
        <n v="29714"/>
        <n v="-9995"/>
        <n v="35900"/>
        <n v="-171"/>
        <n v="37082"/>
        <n v="60586"/>
        <n v="137790"/>
        <n v="176004"/>
        <n v="45744"/>
        <n v="88459"/>
        <n v="43996"/>
        <n v="77879"/>
        <n v="67758"/>
        <n v="81995"/>
        <n v="0"/>
      </sharedItems>
    </cacheField>
    <cacheField name="预计日租金收入" numFmtId="26">
      <sharedItems containsBlank="1" containsNumber="1" containsInteger="1" containsMixedTypes="1" count="12">
        <n v="122000"/>
        <n v="109000"/>
        <n v="110000"/>
        <m/>
        <s v="现金库已满"/>
        <n v="38000"/>
        <n v="37000"/>
        <n v="42000"/>
        <n v="39000"/>
        <n v="44000"/>
        <n v="40000"/>
        <n v="0"/>
      </sharedItems>
    </cacheField>
    <cacheField name="每日支出" numFmtId="26">
      <sharedItems containsString="0" containsBlank="1" containsNumber="1" containsInteger="1" minValue="0" maxValue="40000" count="8">
        <n v="36000"/>
        <m/>
        <n v="35000"/>
        <n v="34000"/>
        <n v="39000"/>
        <n v="33000"/>
        <n v="40000"/>
        <n v="0"/>
      </sharedItems>
    </cacheField>
    <cacheField name="估值损益" numFmtId="26">
      <sharedItems containsString="0" containsBlank="1" containsNumber="1" containsInteger="1" minValue="-17" maxValue="186351" count="14">
        <n v="83"/>
        <n v="173"/>
        <m/>
        <n v="-17"/>
        <n v="73"/>
        <n v="26351"/>
        <n v="32351"/>
        <n v="147351"/>
        <n v="64351"/>
        <n v="9351"/>
        <n v="12351"/>
        <n v="186351"/>
        <n v="80351"/>
        <n v="0"/>
      </sharedItems>
    </cacheField>
    <cacheField name="利润（最近24小时）" numFmtId="26">
      <sharedItems containsBlank="1" containsNumber="1" containsInteger="1" containsMixedTypes="1" count="86">
        <n v="445"/>
        <n v="837"/>
        <n v="1087"/>
        <n v="1874"/>
        <n v="832"/>
        <n v="1413"/>
        <n v="752"/>
        <n v="769"/>
        <n v="1430"/>
        <m/>
        <n v="1532"/>
        <e v="#VALUE!"/>
        <n v="12"/>
        <n v="-16"/>
        <n v="19"/>
        <n v="18"/>
        <n v="45"/>
        <n v="63"/>
        <n v="43"/>
        <n v="-9"/>
        <n v="7"/>
        <n v="40"/>
        <n v="30"/>
        <n v="87"/>
        <n v="110"/>
        <n v="249181"/>
        <n v="8387"/>
        <n v="3603"/>
        <n v="6085"/>
        <n v="1359"/>
        <n v="2006"/>
        <n v="2130"/>
        <n v="4728"/>
        <n v="6477"/>
        <n v="7764"/>
        <n v="4526"/>
        <n v="2268"/>
        <n v="4952"/>
        <n v="-11989"/>
        <n v="1601"/>
        <n v="17778"/>
        <n v="2121"/>
        <n v="6881"/>
        <n v="8687"/>
        <n v="5824"/>
        <n v="5541"/>
        <n v="5412"/>
        <n v="9583"/>
        <n v="8769"/>
        <n v="14690"/>
        <n v="2559"/>
        <n v="6143"/>
        <n v="8923"/>
        <n v="13912"/>
        <n v="10549"/>
        <n v="4345"/>
        <n v="4531"/>
        <n v="2026"/>
        <n v="6368"/>
        <n v="2080"/>
        <n v="7679"/>
        <n v="7917"/>
        <n v="12037"/>
        <n v="3171"/>
        <n v="4902"/>
        <n v="3191"/>
        <n v="7650"/>
        <n v="11215"/>
        <n v="6893"/>
        <n v="1339"/>
        <n v="5898"/>
        <n v="7146"/>
        <n v="3011"/>
        <n v="4000"/>
        <n v="5665"/>
        <n v="-59209"/>
        <n v="15587"/>
        <n v="48604"/>
        <n v="5605"/>
        <n v="12246"/>
        <n v="8895"/>
        <n v="3195"/>
        <n v="2726"/>
        <n v="7290"/>
        <n v="11884"/>
        <n v="1000000"/>
      </sharedItems>
    </cacheField>
  </cacheFields>
</pivotCacheDefinition>
</file>

<file path=xl/pivotCache/pivotCacheDefinition1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34">
  <cacheSource type="worksheet">
    <worksheetSource ref="A3:L365" sheet="中国国际科技会展中心"/>
  </cacheSource>
  <cacheFields count="12">
    <cacheField name="日期" numFmtId="0">
      <sharedItems containsString="0" containsBlank="1" containsNonDate="0" containsDate="1" minDate="2019-05-25T00:00:00" maxDate="2019-10-04T00:00:00" count="134"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m/>
      </sharedItems>
    </cacheField>
    <cacheField name="时间" numFmtId="0">
      <sharedItems containsString="0" containsBlank="1" containsNonDate="0" containsDate="1" minDate="1899-12-30T10:23:00" maxDate="1899-12-30T23:27:00" count="119">
        <d v="1899-12-30T22:32:00"/>
        <d v="1899-12-30T11:48:00"/>
        <d v="1899-12-30T17:33:00"/>
        <d v="1899-12-30T19:52:00"/>
        <d v="1899-12-30T22:02:00"/>
        <d v="1899-12-30T18:56:00"/>
        <d v="1899-12-30T19:43:00"/>
        <d v="1899-12-30T12:22:00"/>
        <d v="1899-12-30T11:15:00"/>
        <d v="1899-12-30T19:22:00"/>
        <d v="1899-12-30T22:25:00"/>
        <d v="1899-12-30T19:29:00"/>
        <d v="1899-12-30T21:51:00"/>
        <d v="1899-12-30T15:46:00"/>
        <d v="1899-12-30T16:24:00"/>
        <d v="1899-12-30T20:55:00"/>
        <d v="1899-12-30T16:06:00"/>
        <m/>
        <d v="1899-12-30T16:46:00"/>
        <d v="1899-12-30T21:10:00"/>
        <d v="1899-12-30T20:29:00"/>
        <d v="1899-12-30T14:14:00"/>
        <d v="1899-12-30T13:15:00"/>
        <d v="1899-12-30T19:41:00"/>
        <d v="1899-12-30T23:24:00"/>
        <d v="1899-12-30T18:06:00"/>
        <d v="1899-12-30T18:03:00"/>
        <d v="1899-12-30T17:30:00"/>
        <d v="1899-12-30T17:52:00"/>
        <d v="1899-12-30T16:04:00"/>
        <d v="1899-12-30T18:30:00"/>
        <d v="1899-12-30T18:31:00"/>
        <d v="1899-12-30T19:06:00"/>
        <d v="1899-12-30T18:01:00"/>
        <d v="1899-12-30T19:25:00"/>
        <d v="1899-12-30T18:26:00"/>
        <d v="1899-12-30T14:35:00"/>
        <d v="1899-12-30T19:19:00"/>
        <d v="1899-12-30T18:36:00"/>
        <d v="1899-12-30T20:54:00"/>
        <d v="1899-12-30T11:56:00"/>
        <d v="1899-12-30T19:39:00"/>
        <d v="1899-12-30T17:17:00"/>
        <d v="1899-12-30T19:14:00"/>
        <d v="1899-12-30T19:10:00"/>
        <d v="1899-12-30T19:45:00"/>
        <d v="1899-12-30T19:50:00"/>
        <d v="1899-12-30T16:30:00"/>
        <d v="1899-12-30T20:08:00"/>
        <d v="1899-12-30T20:13:00"/>
        <d v="1899-12-30T18:42:00"/>
        <d v="1899-12-30T15:44:00"/>
        <d v="1899-12-30T18:18:00"/>
        <d v="1899-12-30T13:27:00"/>
        <d v="1899-12-30T16:34:00"/>
        <d v="1899-12-30T17:11:00"/>
        <d v="1899-12-30T19:32:00"/>
        <d v="1899-12-30T20:22:00"/>
        <d v="1899-12-30T15:21:00"/>
        <d v="1899-12-30T21:31:00"/>
        <d v="1899-12-30T17:00:00"/>
        <d v="1899-12-30T16:59:00"/>
        <d v="1899-12-30T15:56:00"/>
        <d v="1899-12-30T19:04:00"/>
        <d v="1899-12-30T22:42:00"/>
        <d v="1899-12-30T10:43:00"/>
        <d v="1899-12-30T10:56:00"/>
        <d v="1899-12-30T15:40:00"/>
        <d v="1899-12-30T18:45:00"/>
        <d v="1899-12-30T18:47:00"/>
        <d v="1899-12-30T23:27:00"/>
        <d v="1899-12-30T11:10:00"/>
        <d v="1899-12-30T13:19:00"/>
        <d v="1899-12-30T17:20:00"/>
        <d v="1899-12-30T14:58:00"/>
        <d v="1899-12-30T12:10:00"/>
        <d v="1899-12-30T16:23:00"/>
        <d v="1899-12-30T13:42:00"/>
        <d v="1899-12-30T15:52:00"/>
        <d v="1899-12-30T15:02:00"/>
        <d v="1899-12-30T17:03:00"/>
        <d v="1899-12-30T14:43:00"/>
        <d v="1899-12-30T22:37:00"/>
        <d v="1899-12-30T16:25:00"/>
        <d v="1899-12-30T17:05:00"/>
        <d v="1899-12-30T17:58:00"/>
        <d v="1899-12-30T18:17:00"/>
        <d v="1899-12-30T17:32:00"/>
        <d v="1899-12-30T19:36:00"/>
        <d v="1899-12-30T14:41:00"/>
        <d v="1899-12-30T16:26:00"/>
        <d v="1899-12-30T16:40:00"/>
        <d v="1899-12-30T19:17:00"/>
        <d v="1899-12-30T10:35:00"/>
        <d v="1899-12-30T10:23:00"/>
        <d v="1899-12-30T17:10:00"/>
        <d v="1899-12-30T15:41:00"/>
        <d v="1899-12-30T19:31:00"/>
        <d v="1899-12-30T17:04:00"/>
        <d v="1899-12-30T16:58:00"/>
        <d v="1899-12-30T11:52:00"/>
        <d v="1899-12-30T23:20:00"/>
        <d v="1899-12-30T13:10:00"/>
        <d v="1899-12-30T10:59:00"/>
        <d v="1899-12-30T16:44:00"/>
        <d v="1899-12-30T13:23:00"/>
        <d v="1899-12-30T13:49:00"/>
        <d v="1899-12-30T18:48:00"/>
        <d v="1899-12-30T18:14:00"/>
        <d v="1899-12-30T14:51:00"/>
        <d v="1899-12-30T14:04:00"/>
        <d v="1899-12-30T21:07:00"/>
        <d v="1899-12-30T22:18:00"/>
        <d v="1899-12-30T17:21:00"/>
        <d v="1899-12-30T18:28:00"/>
        <d v="1899-12-30T16:47:00"/>
        <d v="1899-12-30T16:18:00"/>
        <d v="1899-12-30T10:39:00"/>
        <d v="1899-12-30T12:52:00"/>
      </sharedItems>
    </cacheField>
    <cacheField name="已经拥有百分之多少的价值" numFmtId="0">
      <sharedItems containsString="0" containsBlank="1" containsNumber="1" minValue="0" maxValue="1" count="4">
        <n v="0.01"/>
        <m/>
        <n v="1"/>
        <n v="0"/>
      </sharedItems>
    </cacheField>
    <cacheField name="该份额的价值" numFmtId="26">
      <sharedItems containsString="0" containsBlank="1" containsNumber="1" containsInteger="1" minValue="0" maxValue="1637000" count="16">
        <n v="16179"/>
        <n v="16339"/>
        <m/>
        <n v="14299"/>
        <n v="14439"/>
        <n v="1444000"/>
        <n v="1419000"/>
        <n v="1520000"/>
        <n v="1497000"/>
        <n v="1533000"/>
        <n v="1612000"/>
        <n v="1637000"/>
        <n v="1528000"/>
        <n v="1506000"/>
        <n v="1422000"/>
        <n v="0"/>
      </sharedItems>
    </cacheField>
    <cacheField name="该份额的价格" numFmtId="0">
      <sharedItems containsString="0" containsBlank="1" containsNumber="1" containsInteger="1" minValue="0" maxValue="1404180" count="4">
        <n v="16020"/>
        <m/>
        <n v="1404180"/>
        <n v="0"/>
      </sharedItems>
    </cacheField>
    <cacheField name="租金（最近24小时）" numFmtId="26">
      <sharedItems containsBlank="1" containsNumber="1" containsInteger="1" containsMixedTypes="1" count="96">
        <n v="0"/>
        <n v="1274"/>
        <n v="2800"/>
        <n v="2571"/>
        <n v="2705"/>
        <n v="4459"/>
        <n v="1984"/>
        <n v="2255"/>
        <n v="3551"/>
        <n v="3476"/>
        <n v="2320"/>
        <n v="2266"/>
        <n v="4301"/>
        <n v="1893"/>
        <n v="3346"/>
        <n v="2005"/>
        <n v="2093"/>
        <n v="3534"/>
        <m/>
        <n v="3777"/>
        <s v="现金库已满"/>
        <n v="1133"/>
        <n v="1257"/>
        <n v="1309"/>
        <n v="1369"/>
        <n v="728"/>
        <n v="1367"/>
        <n v="1958"/>
        <n v="1870"/>
        <n v="671"/>
        <n v="1252"/>
        <n v="1061"/>
        <n v="638"/>
        <n v="591"/>
        <n v="711"/>
        <n v="1232"/>
        <n v="467347"/>
        <n v="100047"/>
        <n v="60136"/>
        <n v="97189"/>
        <n v="71907"/>
        <n v="66810"/>
        <n v="93062"/>
        <n v="60539"/>
        <n v="99126"/>
        <n v="70641"/>
        <n v="61304"/>
        <n v="67172"/>
        <n v="46487"/>
        <n v="51859"/>
        <n v="82357"/>
        <n v="107069"/>
        <n v="68624"/>
        <n v="57721"/>
        <n v="111767"/>
        <n v="104439"/>
        <n v="110804"/>
        <n v="76456"/>
        <n v="120645"/>
        <n v="66138"/>
        <n v="126778"/>
        <n v="65409"/>
        <n v="104390"/>
        <n v="73857"/>
        <n v="118478"/>
        <n v="97320"/>
        <n v="64956"/>
        <n v="106700"/>
        <n v="55994"/>
        <n v="109638"/>
        <n v="57249"/>
        <n v="105793"/>
        <n v="58802"/>
        <n v="115231"/>
        <n v="62560"/>
        <n v="94822"/>
        <n v="58703"/>
        <n v="72091"/>
        <n v="95391"/>
        <n v="70711"/>
        <n v="53078"/>
        <n v="62501"/>
        <n v="117589"/>
        <n v="101596"/>
        <n v="91567"/>
        <n v="70769"/>
        <n v="148007"/>
        <n v="150590"/>
        <n v="67597"/>
        <n v="122113"/>
        <n v="101117"/>
        <n v="59343"/>
        <n v="78847"/>
        <n v="74860"/>
        <n v="119478"/>
        <n v="97223"/>
      </sharedItems>
    </cacheField>
    <cacheField name="支出（最近24小时）" numFmtId="26">
      <sharedItems containsString="0" containsBlank="1" containsNumber="1" containsInteger="1" minValue="-127049" maxValue="0" count="127">
        <n v="0"/>
        <n v="-328"/>
        <n v="-736"/>
        <n v="-754"/>
        <n v="-635"/>
        <n v="-1232"/>
        <n v="-653"/>
        <n v="-697"/>
        <n v="-1065"/>
        <n v="-968"/>
        <n v="-643"/>
        <n v="-708"/>
        <n v="-1260"/>
        <n v="-692"/>
        <n v="-1151"/>
        <n v="-745"/>
        <m/>
        <n v="-1252"/>
        <n v="-617"/>
        <n v="-714"/>
        <n v="-948"/>
        <n v="-632"/>
        <n v="-818"/>
        <n v="-631"/>
        <n v="-727"/>
        <n v="-1210"/>
        <n v="-1096"/>
        <n v="-1228"/>
        <n v="-1203"/>
        <n v="-685"/>
        <n v="-1303"/>
        <n v="-1816"/>
        <n v="-1738"/>
        <n v="-577"/>
        <n v="-1083"/>
        <n v="-967"/>
        <n v="-558"/>
        <n v="-552"/>
        <n v="-657"/>
        <n v="-1152"/>
        <n v="-864"/>
        <n v="-645"/>
        <n v="-527"/>
        <n v="-1060"/>
        <n v="-605"/>
        <n v="-1023"/>
        <n v="-620"/>
        <n v="-533"/>
        <n v="-1048"/>
        <n v="-988"/>
        <n v="-55219"/>
        <n v="-57178"/>
        <n v="-61224"/>
        <n v="-55391"/>
        <n v="-60370"/>
        <n v="-55260"/>
        <n v="-94997"/>
        <n v="-62740"/>
        <n v="-52913"/>
        <n v="-105597"/>
        <n v="-95165"/>
        <n v="-60401"/>
        <n v="-94936"/>
        <n v="-72779"/>
        <n v="-61398"/>
        <n v="-88095"/>
        <n v="-57758"/>
        <n v="-95588"/>
        <n v="-61070"/>
        <n v="-61071"/>
        <n v="-57599"/>
        <n v="-46714"/>
        <n v="-70553"/>
        <n v="-77342"/>
        <n v="-79676"/>
        <n v="-67128"/>
        <n v="-56818"/>
        <n v="-105318"/>
        <n v="-94396"/>
        <n v="-97651"/>
        <n v="-65197"/>
        <n v="-107911"/>
        <n v="-61845"/>
        <n v="-113360"/>
        <n v="-57617"/>
        <n v="-92061"/>
        <n v="-67658"/>
        <n v="-111338"/>
        <n v="-89951"/>
        <n v="-62719"/>
        <n v="-102161"/>
        <n v="-55266"/>
        <n v="-106111"/>
        <n v="-57384"/>
        <n v="-99842"/>
        <n v="-56719"/>
        <n v="-110537"/>
        <n v="-58533"/>
        <n v="-91721"/>
        <n v="-53273"/>
        <n v="-65606"/>
        <n v="-82879"/>
        <n v="-64444"/>
        <n v="-52728"/>
        <n v="-52934"/>
        <n v="-105229"/>
        <n v="-97778"/>
        <n v="-83879"/>
        <n v="-62950"/>
        <n v="-84596"/>
        <n v="-62407"/>
        <n v="-97523"/>
        <n v="-95561"/>
        <n v="-62637"/>
        <n v="-68738"/>
        <n v="-127049"/>
        <n v="-110108"/>
        <n v="-110160"/>
        <n v="-73619"/>
        <n v="-64457"/>
        <n v="-118722"/>
        <n v="-102010"/>
        <n v="-56382"/>
        <n v="-74103"/>
        <n v="-69471"/>
        <n v="-115319"/>
        <n v="-95725"/>
      </sharedItems>
    </cacheField>
    <cacheField name="最近7天利润" numFmtId="26">
      <sharedItems containsString="0" containsBlank="1" containsNumber="1" containsInteger="1" minValue="-436907" maxValue="312631" count="132">
        <n v="0"/>
        <n v="946"/>
        <n v="3174"/>
        <n v="4991"/>
        <n v="7061"/>
        <n v="8218"/>
        <n v="9549"/>
        <n v="11107"/>
        <n v="12035"/>
        <n v="12505"/>
        <n v="12574"/>
        <n v="12315"/>
        <n v="11618"/>
        <n v="11772"/>
        <n v="11435"/>
        <n v="11239"/>
        <n v="11659"/>
        <n v="10577"/>
        <m/>
        <n v="9867"/>
        <n v="7889"/>
        <n v="5974"/>
        <n v="4509"/>
        <n v="2616"/>
        <n v="450"/>
        <n v="-1135"/>
        <n v="-3086"/>
        <n v="-590"/>
        <n v="683"/>
        <n v="1277"/>
        <n v="1708"/>
        <n v="2445"/>
        <n v="3306"/>
        <n v="3958"/>
        <n v="404"/>
        <n v="391"/>
        <n v="472"/>
        <n v="531"/>
        <n v="489"/>
        <n v="464"/>
        <n v="460"/>
        <n v="493"/>
        <n v="398"/>
        <n v="18"/>
        <n v="-721"/>
        <n v="-1354"/>
        <n v="-1900"/>
        <n v="-2513"/>
        <n v="-3157"/>
        <n v="-3734"/>
        <n v="-4260"/>
        <n v="-4511"/>
        <n v="-4287"/>
        <n v="-4356"/>
        <n v="-4302"/>
        <n v="-58876"/>
        <n v="-104301"/>
        <n v="-165002"/>
        <n v="-219893"/>
        <n v="-279643"/>
        <n v="-334903"/>
        <n v="-374640"/>
        <n v="-436907"/>
        <n v="-434601"/>
        <n v="25980"/>
        <n v="91696"/>
        <n v="146822"/>
        <n v="209710"/>
        <n v="264098"/>
        <n v="309247"/>
        <n v="308802"/>
        <n v="312631"/>
        <n v="14651"/>
        <n v="19730"/>
        <n v="20228"/>
        <n v="27283"/>
        <n v="27928"/>
        <n v="3822"/>
        <n v="30798"/>
        <n v="27888"/>
        <n v="28745"/>
        <n v="20094"/>
        <n v="25990"/>
        <n v="20914"/>
        <n v="26702"/>
        <n v="59750"/>
        <n v="34421"/>
        <n v="36961"/>
        <n v="45754"/>
        <n v="52643"/>
        <n v="51573"/>
        <n v="52275"/>
        <n v="45560"/>
        <n v="39581"/>
        <n v="40491"/>
        <n v="38254"/>
        <n v="29918"/>
        <n v="24864"/>
        <n v="20253"/>
        <n v="21140"/>
        <n v="21282"/>
        <n v="18711"/>
        <n v="20255"/>
        <n v="17273"/>
        <n v="21975"/>
        <n v="25661"/>
        <n v="32481"/>
        <n v="32662"/>
        <n v="30929"/>
        <n v="37885"/>
        <n v="36651"/>
        <n v="38602"/>
        <n v="40202"/>
        <n v="37308"/>
        <n v="-23197"/>
        <n v="-104018"/>
        <n v="-154784"/>
        <n v="31904"/>
        <n v="-33526"/>
        <n v="44718"/>
        <n v="-21281"/>
        <n v="29892"/>
        <n v="52796"/>
        <n v="176874"/>
        <n v="230430"/>
        <n v="34426"/>
        <n v="95919"/>
        <n v="19611"/>
        <n v="81954"/>
        <n v="74067"/>
        <n v="90370"/>
        <n v="16127"/>
      </sharedItems>
    </cacheField>
    <cacheField name="预计日租金收入" numFmtId="26">
      <sharedItems containsBlank="1" containsNumber="1" containsInteger="1" containsMixedTypes="1" count="15">
        <n v="234000"/>
        <n v="212000"/>
        <n v="188000"/>
        <n v="190000"/>
        <m/>
        <s v="现金库已满"/>
        <n v="67000"/>
        <n v="59000"/>
        <n v="58000"/>
        <n v="57000"/>
        <n v="61000"/>
        <n v="60000"/>
        <n v="64000"/>
        <n v="65000"/>
        <n v="0"/>
      </sharedItems>
    </cacheField>
    <cacheField name="每日支出" numFmtId="26">
      <sharedItems containsString="0" containsBlank="1" containsNumber="1" containsInteger="1" minValue="0" maxValue="63000" count="10">
        <n v="63000"/>
        <n v="62000"/>
        <m/>
        <n v="54000"/>
        <n v="53000"/>
        <n v="57000"/>
        <n v="56000"/>
        <n v="60000"/>
        <n v="61000"/>
        <n v="0"/>
      </sharedItems>
    </cacheField>
    <cacheField name="估值损益" numFmtId="26">
      <sharedItems containsString="0" containsBlank="1" containsNumber="1" containsInteger="1" minValue="-1720" maxValue="232820" count="16">
        <n v="160"/>
        <n v="320"/>
        <m/>
        <n v="-1720"/>
        <n v="-1580"/>
        <n v="39820"/>
        <n v="14820"/>
        <n v="115820"/>
        <n v="92820"/>
        <n v="128820"/>
        <n v="207820"/>
        <n v="232820"/>
        <n v="123820"/>
        <n v="101820"/>
        <n v="17820"/>
        <n v="0"/>
      </sharedItems>
    </cacheField>
    <cacheField name="利润（最近24小时）" numFmtId="26">
      <sharedItems containsBlank="1" containsNumber="1" containsInteger="1" containsMixedTypes="1" count="95">
        <n v="0"/>
        <n v="946"/>
        <n v="2064"/>
        <n v="1817"/>
        <n v="2070"/>
        <n v="3227"/>
        <n v="1331"/>
        <n v="1558"/>
        <n v="2486"/>
        <n v="2508"/>
        <n v="1677"/>
        <n v="3041"/>
        <n v="1201"/>
        <n v="2195"/>
        <n v="1362"/>
        <n v="1348"/>
        <n v="2302"/>
        <m/>
        <n v="2525"/>
        <e v="#VALUE!"/>
        <n v="37"/>
        <n v="29"/>
        <n v="77"/>
        <n v="166"/>
        <n v="43"/>
        <n v="64"/>
        <n v="142"/>
        <n v="132"/>
        <n v="94"/>
        <n v="169"/>
        <n v="80"/>
        <n v="39"/>
        <n v="54"/>
        <n v="361750"/>
        <n v="4882"/>
        <n v="-265"/>
        <n v="2253"/>
        <n v="-872"/>
        <n v="5412"/>
        <n v="4967"/>
        <n v="2781"/>
        <n v="3538"/>
        <n v="9571"/>
        <n v="233"/>
        <n v="9573"/>
        <n v="-227"/>
        <n v="-18694"/>
        <n v="5015"/>
        <n v="27393"/>
        <n v="1496"/>
        <n v="903"/>
        <n v="6449"/>
        <n v="10043"/>
        <n v="13153"/>
        <n v="11259"/>
        <n v="12734"/>
        <n v="4293"/>
        <n v="13418"/>
        <n v="7792"/>
        <n v="12329"/>
        <n v="6199"/>
        <n v="7140"/>
        <n v="7369"/>
        <n v="2237"/>
        <n v="4539"/>
        <n v="728"/>
        <n v="3527"/>
        <n v="-135"/>
        <n v="5951"/>
        <n v="2083"/>
        <n v="4694"/>
        <n v="4027"/>
        <n v="3101"/>
        <n v="5430"/>
        <n v="6485"/>
        <n v="12512"/>
        <n v="6267"/>
        <n v="350"/>
        <n v="9567"/>
        <n v="12360"/>
        <n v="3818"/>
        <n v="7688"/>
        <n v="7819"/>
        <n v="-97523"/>
        <n v="20958"/>
        <n v="76971"/>
        <n v="3140"/>
        <n v="3391"/>
        <n v="-893"/>
        <n v="2961"/>
        <n v="4744"/>
        <n v="5389"/>
        <n v="4159"/>
        <n v="1498"/>
        <n v="3390000"/>
      </sharedItems>
    </cacheField>
  </cacheFields>
</pivotCacheDefinition>
</file>

<file path=xl/pivotCache/pivotCacheDefinition1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84">
  <cacheSource type="worksheet">
    <worksheetSource ref="A3:L365" sheet="Kugluktuk"/>
  </cacheSource>
  <cacheFields count="12">
    <cacheField name="日期" numFmtId="0">
      <sharedItems containsString="0" containsBlank="1" containsNonDate="0" containsDate="1" minDate="2019-07-19T00:00:00" maxDate="2020-01-17T00:00:00" count="18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08:00" maxDate="1899-12-30T23:28:00" count="160">
        <d v="1899-12-30T18:37:00"/>
        <d v="1899-12-30T13:27:00"/>
        <d v="1899-12-30T16:38:00"/>
        <d v="1899-12-30T17:11:00"/>
        <d v="1899-12-30T19:32:00"/>
        <d v="1899-12-30T20:22:00"/>
        <d v="1899-12-30T15:22:00"/>
        <d v="1899-12-30T18:26:00"/>
        <d v="1899-12-30T21:31:00"/>
        <d v="1899-12-30T17:01:00"/>
        <d v="1899-12-30T17:00:00"/>
        <d v="1899-12-30T20:14:00"/>
        <d v="1899-12-30T15:57:00"/>
        <d v="1899-12-30T19:04:00"/>
        <d v="1899-12-30T22:43:00"/>
        <d v="1899-12-30T10:44:00"/>
        <d v="1899-12-30T11:56:00"/>
        <d v="1899-12-30T10:57:00"/>
        <d v="1899-12-30T15:40:00"/>
        <d v="1899-12-30T18:46:00"/>
        <d v="1899-12-30T18:48:00"/>
        <d v="1899-12-30T19:19:00"/>
        <d v="1899-12-30T23:28:00"/>
        <d v="1899-12-30T11:11:00"/>
        <d v="1899-12-30T13:20:00"/>
        <d v="1899-12-30T17:20:00"/>
        <d v="1899-12-30T14:58:00"/>
        <d v="1899-12-30T13:16:00"/>
        <d v="1899-12-30T12:11:00"/>
        <d v="1899-12-30T16:23:00"/>
        <d v="1899-12-30T13:43:00"/>
        <d v="1899-12-30T15:53:00"/>
        <d v="1899-12-30T15:03:00"/>
        <d v="1899-12-30T17:04:00"/>
        <d v="1899-12-30T14:44:00"/>
        <d v="1899-12-30T22:38:00"/>
        <d v="1899-12-30T16:26:00"/>
        <d v="1899-12-30T17:05:00"/>
        <d v="1899-12-30T17:59:00"/>
        <d v="1899-12-30T18:17:00"/>
        <d v="1899-12-30T17:33:00"/>
        <d v="1899-12-30T19:37:00"/>
        <d v="1899-12-30T14:41:00"/>
        <d v="1899-12-30T16:27:00"/>
        <d v="1899-12-30T16:41:00"/>
        <d v="1899-12-30T19:18:00"/>
        <d v="1899-12-30T10:36:00"/>
        <d v="1899-12-30T10:23:00"/>
        <d v="1899-12-30T17:12:00"/>
        <d v="1899-12-30T15:42:00"/>
        <d v="1899-12-30T11:53:00"/>
        <d v="1899-12-30T23:21:00"/>
        <d v="1899-12-30T13:11:00"/>
        <d v="1899-12-30T10:59:00"/>
        <d v="1899-12-30T16:45:00"/>
        <d v="1899-12-30T13:25:00"/>
        <d v="1899-12-30T13:50:00"/>
        <d v="1899-12-30T18:15:00"/>
        <d v="1899-12-30T14:51:00"/>
        <d v="1899-12-30T14:04:00"/>
        <d v="1899-12-30T21:08:00"/>
        <d v="1899-12-30T22:19:00"/>
        <d v="1899-12-30T21:10:00"/>
        <d v="1899-12-30T17:22:00"/>
        <d v="1899-12-30T18:29:00"/>
        <d v="1899-12-30T13:15:00"/>
        <d v="1899-12-30T16:47:00"/>
        <d v="1899-12-30T16:19:00"/>
        <d v="1899-12-30T10:39:00"/>
        <d v="1899-12-30T12:55:00"/>
        <d v="1899-12-30T12:13:00"/>
        <d v="1899-12-30T13:06:00"/>
        <d v="1899-12-30T11:04:00"/>
        <d v="1899-12-30T12:28:00"/>
        <d v="1899-12-30T18:32:00"/>
        <d v="1899-12-30T18:34:00"/>
        <d v="1899-12-30T18:02:00"/>
        <d v="1899-12-30T10:08:00"/>
        <d v="1899-12-30T12:01:00"/>
        <d v="1899-12-30T10:43:00"/>
        <d v="1899-12-30T21:28:00"/>
        <d v="1899-12-30T19:47:00"/>
        <d v="1899-12-30T19:09:00"/>
        <d v="1899-12-30T18:20:00"/>
        <d v="1899-12-30T18:31:00"/>
        <d v="1899-12-30T17:07:00"/>
        <d v="1899-12-30T19:21:00"/>
        <d v="1899-12-30T19:12:00"/>
        <d v="1899-12-30T17:44:00"/>
        <d v="1899-12-30T19:53:00"/>
        <d v="1899-12-30T16:53:00"/>
        <d v="1899-12-30T21:11:00"/>
        <d v="1899-12-30T14:48:00"/>
        <d v="1899-12-30T18:33:00"/>
        <d v="1899-12-30T11:59:00"/>
        <d v="1899-12-30T10:46:00"/>
        <d v="1899-12-30T13:19:00"/>
        <d v="1899-12-30T14:30:00"/>
        <d v="1899-12-30T19:00:00"/>
        <d v="1899-12-30T11:01:00"/>
        <d v="1899-12-30T15:02:00"/>
        <d v="1899-12-30T11:00:00"/>
        <d v="1899-12-30T11:02:00"/>
        <d v="1899-12-30T18:44:00"/>
        <d v="1899-12-30T14:57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7:30:00"/>
        <d v="1899-12-30T16:55:00"/>
        <d v="1899-12-30T22:53:00"/>
        <d v="1899-12-30T22:56:00"/>
        <d v="1899-12-30T23:14:00"/>
        <d v="1899-12-30T21:17:00"/>
        <d v="1899-12-30T22:39:00"/>
        <d v="1899-12-30T21:24:00"/>
        <d v="1899-12-30T20:25:00"/>
        <d v="1899-12-30T13:54:00"/>
        <d v="1899-12-30T17:55:00"/>
        <d v="1899-12-30T17:23:00"/>
        <d v="1899-12-30T11:26:00"/>
        <d v="1899-12-30T15:50:00"/>
        <d v="1899-12-30T18:16:00"/>
        <d v="1899-12-30T22:54:00"/>
        <d v="1899-12-30T22:06:00"/>
        <d v="1899-12-30T17:15:00"/>
        <d v="1899-12-30T11:12:00"/>
        <d v="1899-12-30T18:56:00"/>
        <d v="1899-12-30T14:29:00"/>
        <d v="1899-12-30T16:08:00"/>
        <d v="1899-12-30T17:29:00"/>
        <d v="1899-12-30T17:41:00"/>
        <d v="1899-12-30T11:34:00"/>
        <d v="1899-12-30T19:13:00"/>
        <d v="1899-12-30T16:17:00"/>
        <d v="1899-12-30T18:42:00"/>
        <d v="1899-12-30T22:07:00"/>
        <d v="1899-12-30T11:14:00"/>
        <d v="1899-12-30T17:06:00"/>
        <d v="1899-12-30T13:39:00"/>
        <d v="1899-12-30T19:38:00"/>
        <d v="1899-12-30T11:21:00"/>
        <d v="1899-12-30T17:34:00"/>
        <d v="1899-12-30T16:43:00"/>
        <d v="1899-12-30T13:47:00"/>
        <d v="1899-12-30T16:25:00"/>
        <d v="1899-12-30T13:10:00"/>
        <d v="1899-12-30T17:58:00"/>
        <d v="1899-12-30T19:44:00"/>
        <d v="1899-12-30T15:11:00"/>
        <d v="1899-12-30T16:52:00"/>
        <d v="1899-12-30T18:39:00"/>
        <d v="1899-12-30T15:48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2">
        <s v="现金库已满"/>
        <n v="493327103"/>
        <n v="352849257"/>
        <n v="216031358"/>
        <n v="350081537"/>
        <n v="244955800"/>
        <n v="222063429"/>
        <n v="330464753"/>
        <n v="210700799"/>
        <n v="346680953"/>
        <m/>
        <n v="237187379"/>
        <n v="232056194"/>
        <n v="166836116"/>
        <n v="174140852"/>
        <n v="309047968"/>
        <n v="413904439"/>
        <n v="241561428"/>
        <n v="192880295"/>
        <n v="358507368"/>
        <n v="345310693"/>
        <n v="364683545"/>
        <n v="246134099"/>
        <n v="404837624"/>
        <n v="225120332"/>
        <n v="442259558"/>
        <n v="206110078"/>
        <n v="356867529"/>
        <n v="289129879"/>
        <n v="447235370"/>
        <n v="351627044"/>
        <n v="248608845"/>
        <n v="419558433"/>
        <n v="221373124"/>
        <n v="432585684"/>
        <n v="232915164"/>
        <n v="404078331"/>
        <n v="211245888"/>
        <n v="425398080"/>
        <n v="247461097"/>
        <n v="367937496"/>
        <n v="227016490"/>
        <n v="255045661"/>
        <n v="333269066"/>
        <n v="263974934"/>
        <n v="197280461"/>
        <n v="191244815"/>
        <n v="382787276"/>
        <n v="383241930"/>
        <n v="326044553"/>
        <n v="249265482"/>
        <n v="0"/>
        <n v="534457966"/>
        <n v="481467981"/>
        <n v="257104685"/>
        <n v="513013339"/>
        <n v="447671301"/>
        <n v="237517088"/>
        <n v="316083679"/>
        <n v="297902995"/>
        <n v="486065700"/>
        <n v="404250064"/>
        <n v="268055574"/>
        <n v="243345630"/>
        <n v="228261541"/>
        <n v="430229828"/>
        <n v="235545316"/>
        <n v="312245936"/>
        <n v="524296332"/>
        <n v="432635242"/>
        <n v="370572662"/>
        <n v="243516001"/>
        <n v="364811863"/>
        <n v="307227286"/>
        <n v="538032014"/>
        <n v="308438483"/>
        <n v="439294361"/>
        <n v="253150294"/>
        <n v="486644756"/>
        <n v="231560545"/>
        <n v="438613466"/>
        <n v="498595894"/>
        <n v="473349453"/>
        <n v="470250630"/>
        <n v="240227351"/>
        <n v="458320624"/>
        <n v="465166823"/>
        <n v="1135921430"/>
        <n v="376788555"/>
        <n v="230183343"/>
        <n v="257300893"/>
        <n v="256596811"/>
        <n v="302150776"/>
        <n v="541502141"/>
        <n v="391236901"/>
        <n v="329764047"/>
        <n v="529060100"/>
        <n v="231448505"/>
        <n v="435499744"/>
        <n v="353962187"/>
        <n v="265534176"/>
        <n v="270646847"/>
        <n v="371135865"/>
        <n v="452585836"/>
        <n v="321772828"/>
        <n v="193550578"/>
        <n v="307960867"/>
        <n v="416765159"/>
        <n v="224131802"/>
        <n v="440778228"/>
        <n v="260348763"/>
        <n v="241275278"/>
        <n v="259473192"/>
        <n v="316184797"/>
        <n v="538339732"/>
        <n v="445954573"/>
        <n v="241249236"/>
        <n v="365207828"/>
        <n v="337288035"/>
        <n v="243754479"/>
        <n v="251118447"/>
        <n v="291137273"/>
        <n v="390379938"/>
        <n v="221431693"/>
        <n v="206236736"/>
        <n v="262657818"/>
        <n v="259951951"/>
        <n v="498098742"/>
        <n v="376806139"/>
        <n v="366563072"/>
        <n v="315271671"/>
        <n v="482585017"/>
        <n v="285448430"/>
        <n v="498160157"/>
        <n v="247732996"/>
        <n v="240594933"/>
        <n v="440016016"/>
        <n v="408066419"/>
        <n v="280236228"/>
        <n v="448737593"/>
        <n v="240234488"/>
        <n v="281308433"/>
        <n v="410330882"/>
        <n v="268112924"/>
        <n v="477099293"/>
        <n v="290072846"/>
        <n v="537415794"/>
        <n v="415150124"/>
        <n v="246571281"/>
        <n v="410137472"/>
        <n v="631401996"/>
        <n v="397749965"/>
        <n v="270435214"/>
        <n v="265935569"/>
        <n v="237404791"/>
        <n v="470977401"/>
        <n v="257764225"/>
        <n v="346285394"/>
        <n v="285748607"/>
        <n v="265590857"/>
        <n v="455018488"/>
        <n v="237479117"/>
      </sharedItems>
    </cacheField>
    <cacheField name="支出（最近24小时）" numFmtId="26">
      <sharedItems containsString="0" containsBlank="1" containsNumber="1" containsInteger="1" minValue="-673803670" maxValue="-160159782" count="183">
        <n v="-161226885"/>
        <n v="-196036310"/>
        <n v="-209904368"/>
        <n v="-189907966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10500060"/>
        <n v="-300230955"/>
        <n v="-198024808"/>
        <n v="-327722861"/>
        <m/>
        <n v="-209381530"/>
        <n v="-197476257"/>
        <n v="-160159782"/>
        <n v="-241889610"/>
        <n v="-265166605"/>
        <n v="-273169881"/>
        <n v="-230147189"/>
        <n v="-194799927"/>
        <n v="-361081625"/>
        <n v="-323636584"/>
        <n v="-344530582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6443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521013478"/>
        <n v="-463246873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79737"/>
        <n v="-411456006"/>
        <n v="-218039929"/>
        <n v="-424077268"/>
        <n v="-229685135"/>
        <n v="-398991734"/>
        <n v="-453241719"/>
        <n v="-429151240"/>
        <n v="-412178896"/>
        <n v="-228438314"/>
        <n v="-418692088"/>
        <n v="-400105491"/>
        <n v="-253563293"/>
        <n v="-27810524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6597"/>
        <n v="-223154475"/>
        <n v="-225371184"/>
        <n v="-294611306"/>
        <n v="-500873111"/>
        <n v="-230851449"/>
        <n v="-429039716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79628"/>
        <n v="-357422220"/>
        <n v="-235902431"/>
        <n v="-379072736"/>
        <n v="-673803670"/>
        <n v="-225594612"/>
        <n v="-246408572"/>
        <n v="-245718204"/>
        <n v="-218148682"/>
        <n v="-429677365"/>
        <n v="-256995049"/>
        <n v="-235345115"/>
        <n v="-297759382"/>
        <n v="-264456041"/>
        <n v="-234446382"/>
        <n v="-407600659"/>
        <n v="-232769416"/>
      </sharedItems>
    </cacheField>
    <cacheField name="最近7天利润" numFmtId="26">
      <sharedItems containsString="0" containsBlank="1" containsNumber="1" containsInteger="1" minValue="-1486427799" maxValue="879431512" count="183">
        <n v="-161226885"/>
        <n v="-318654625"/>
        <n v="-528558993"/>
        <n v="-718466959"/>
        <n v="-925444292"/>
        <n v="-1114902274"/>
        <n v="-1251140085"/>
        <n v="-1466242832"/>
        <n v="-1486427799"/>
        <n v="-1016298408"/>
        <n v="-796530371"/>
        <n v="-597673376"/>
        <n v="-375051478"/>
        <n v="-190162024"/>
        <n v="-42360844"/>
        <n v="-25490415"/>
        <n v="-12814424"/>
        <n v="86534459"/>
        <m/>
        <n v="112899877"/>
        <n v="131835249"/>
        <n v="143080111"/>
        <n v="63767984"/>
        <n v="153340367"/>
        <n v="171628809"/>
        <n v="168370387"/>
        <n v="145688425"/>
        <n v="123082053"/>
        <n v="110830850"/>
        <n v="97912220"/>
        <n v="180070052"/>
        <n v="68595031"/>
        <n v="36093961"/>
        <n v="64426633"/>
        <n v="64076379"/>
        <n v="92164941"/>
        <n v="110660069"/>
        <n v="116585884"/>
        <n v="122094398"/>
        <n v="146360217"/>
        <n v="174736845"/>
        <n v="164160364"/>
        <n v="195001477"/>
        <n v="192947982"/>
        <n v="169732713"/>
        <n v="172100890"/>
        <n v="167531964"/>
        <n v="183049274"/>
        <n v="153669621"/>
        <n v="166520841"/>
        <n v="156968348"/>
        <n v="149231834"/>
        <n v="162530923"/>
        <n v="162996733"/>
        <n v="143286191"/>
        <n v="109927316"/>
        <n v="136683096"/>
        <n v="125994892"/>
        <n v="120651818"/>
        <n v="-89798983"/>
        <n v="-380900010"/>
        <n v="-560713216"/>
        <n v="116469895"/>
        <n v="-114678537"/>
        <n v="141560400"/>
        <n v="-96225646"/>
        <n v="97208153"/>
        <n v="175915089"/>
        <n v="592438882"/>
        <n v="761472215"/>
        <n v="120411212"/>
        <n v="347355412"/>
        <n v="72859587"/>
        <n v="301724639"/>
        <n v="266415370"/>
        <n v="338176069"/>
        <n v="101783381"/>
        <n v="133937670"/>
        <n v="109114865"/>
        <n v="117014257"/>
        <n v="105906021"/>
        <n v="108962580"/>
        <n v="133693539"/>
        <n v="118819064"/>
        <n v="83833750"/>
        <n v="79634326"/>
        <n v="91937495"/>
        <n v="189944836"/>
        <n v="86929115"/>
        <n v="105495004"/>
        <n v="82996318"/>
        <n v="91795822"/>
        <n v="125783364"/>
        <n v="134532546"/>
        <n v="129477064"/>
        <n v="169428578"/>
        <n v="166549983"/>
        <n v="175770233"/>
        <n v="173426565"/>
        <n v="179657844"/>
        <n v="172386978"/>
        <n v="180607343"/>
        <n v="-20984887"/>
        <n v="-213768257"/>
        <n v="-460165002"/>
        <n v="246251209"/>
        <n v="231992543"/>
        <n v="218574351"/>
        <n v="207469034"/>
        <n v="260087601"/>
        <n v="422028716"/>
        <n v="613095553"/>
        <n v="879431512"/>
        <n v="237771109"/>
        <n v="190904871"/>
        <n v="202749645"/>
        <n v="195775582"/>
        <n v="205264041"/>
        <n v="190939396"/>
        <n v="155043289"/>
        <n v="142966108"/>
        <n v="157718506"/>
        <n v="134757345"/>
        <n v="139946913"/>
        <n v="128746802"/>
        <n v="141879275"/>
        <n v="142062835"/>
        <n v="133286847"/>
        <n v="136409496"/>
        <n v="134215293"/>
        <n v="127479361"/>
        <n v="139251781"/>
        <n v="151996426"/>
        <n v="132989102"/>
        <n v="-111693252"/>
        <n v="135158489"/>
        <n v="121016587"/>
        <n v="145925245"/>
        <n v="26870960"/>
        <n v="102818663"/>
        <n v="109866865"/>
        <n v="111586690"/>
        <n v="339830830"/>
        <n v="91792769"/>
        <n v="102522677"/>
        <n v="66151386"/>
        <n v="177608996"/>
        <n v="94652514"/>
        <n v="78666662"/>
        <n v="89687169"/>
        <n v="218312496"/>
        <n v="126226046"/>
        <n v="121148611"/>
        <n v="152941544"/>
        <n v="165774154"/>
        <n v="143735579"/>
        <n v="155951735"/>
        <n v="145805119"/>
        <n v="124607156"/>
        <n v="142408708"/>
        <n v="137321452"/>
        <n v="142736140"/>
        <n v="128069850"/>
        <n v="120938910"/>
        <n v="117920451"/>
        <n v="123635404"/>
        <n v="155357555"/>
        <n v="138890239"/>
        <n v="145069462"/>
        <n v="143413390"/>
        <n v="65100353"/>
        <n v="62540354"/>
        <n v="63174076"/>
        <n v="58997775"/>
        <n v="39728357"/>
        <n v="42569907"/>
        <n v="28012148"/>
        <n v="19366522"/>
        <n v="117065793"/>
        <n v="142116644"/>
        <n v="149234477"/>
        <n v="152773493"/>
        <n v="138227085"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4">
        <e v="#VALUE!"/>
        <n v="131289799"/>
        <n v="26581343"/>
        <n v="8949029"/>
        <n v="24593594"/>
        <n v="-4568528"/>
        <n v="11563369"/>
        <n v="30233798"/>
        <n v="12675991"/>
        <n v="18958092"/>
        <m/>
        <n v="27805849"/>
        <n v="34579937"/>
        <n v="6676334"/>
        <n v="-67748758"/>
        <n v="43881363"/>
        <n v="140734558"/>
        <n v="11414239"/>
        <n v="-1919632"/>
        <n v="-2574257"/>
        <n v="21674109"/>
        <n v="20152963"/>
        <n v="10342549"/>
        <n v="14564174"/>
        <n v="1452796"/>
        <n v="32283753"/>
        <n v="-2269886"/>
        <n v="23919700"/>
        <n v="40823862"/>
        <n v="44573906"/>
        <n v="26310799"/>
        <n v="21777752"/>
        <n v="50085488"/>
        <n v="21498827"/>
        <n v="48825703"/>
        <n v="25380442"/>
        <n v="42989035"/>
        <n v="6118221"/>
        <n v="25631738"/>
        <n v="35773374"/>
        <n v="36223145"/>
        <n v="34350047"/>
        <n v="17774383"/>
        <n v="33527503"/>
        <n v="30907682"/>
        <n v="6584031"/>
        <n v="-197025"/>
        <n v="2217474"/>
        <n v="29620050"/>
        <n v="25552651"/>
        <n v="23749435"/>
        <n v="-335089385"/>
        <n v="71211093"/>
        <n v="254663583"/>
        <n v="-4195842"/>
        <n v="31729241"/>
        <n v="34135350"/>
        <n v="8948663"/>
        <n v="15675260"/>
        <n v="20048324"/>
        <n v="27992658"/>
        <n v="26215229"/>
        <n v="27958447"/>
        <n v="11102278"/>
        <n v="16014719"/>
        <n v="13289636"/>
        <n v="10348666"/>
        <n v="44779283"/>
        <n v="41537537"/>
        <n v="-2118923"/>
        <n v="9843939"/>
        <n v="16917717"/>
        <n v="40785422"/>
        <n v="8942003"/>
        <n v="37856558"/>
        <n v="31858746"/>
        <n v="27838355"/>
        <n v="35110365"/>
        <n v="62567488"/>
        <n v="1875410"/>
        <n v="39621732"/>
        <n v="45354175"/>
        <n v="44198213"/>
        <n v="58071734"/>
        <n v="11789037"/>
        <n v="39628536"/>
        <n v="65061332"/>
        <n v="-240333337"/>
        <n v="750229279"/>
        <n v="97633956"/>
        <n v="16734182"/>
        <n v="13191872"/>
        <n v="37328478"/>
        <n v="37574234"/>
        <n v="63576856"/>
        <n v="35308387"/>
        <n v="52396873"/>
        <n v="62612492"/>
        <n v="9760119"/>
        <n v="32440450"/>
        <n v="39392978"/>
        <n v="1678127"/>
        <n v="23573011"/>
        <n v="29971178"/>
        <n v="51462081"/>
        <n v="15405187"/>
        <n v="12104357"/>
        <n v="38878106"/>
        <n v="48731359"/>
        <n v="914565"/>
        <n v="11982023"/>
        <n v="19832166"/>
        <n v="18120803"/>
        <n v="34102008"/>
        <n v="21573491"/>
        <n v="37466621"/>
        <n v="-230851449"/>
        <n v="16914857"/>
        <n v="14100669"/>
        <n v="30384483"/>
        <n v="-68788794"/>
        <n v="-1398880"/>
        <n v="20819292"/>
        <n v="22247815"/>
        <n v="15005646"/>
        <n v="-271755"/>
        <n v="17688513"/>
        <n v="-635895"/>
        <n v="6933420"/>
        <n v="34904649"/>
        <n v="32804669"/>
        <n v="33466902"/>
        <n v="30071962"/>
        <n v="43576391"/>
        <n v="13940595"/>
        <n v="40993602"/>
        <n v="19766030"/>
        <n v="5932654"/>
        <n v="25647242"/>
        <n v="35536442"/>
        <n v="8873999"/>
        <n v="38109357"/>
        <n v="8853339"/>
        <n v="32720808"/>
        <n v="37567435"/>
        <n v="-1198286"/>
        <n v="22194634"/>
        <n v="16910639"/>
        <n v="55436166"/>
        <n v="57727904"/>
        <n v="10668850"/>
        <n v="31064736"/>
        <n v="-42401674"/>
        <n v="172155353"/>
        <n v="24026642"/>
        <n v="20217365"/>
        <n v="19256109"/>
        <n v="41300036"/>
        <n v="22419110"/>
        <n v="48526012"/>
        <n v="21292566"/>
        <n v="31144475"/>
        <n v="47417829"/>
        <n v="4709701"/>
      </sharedItems>
    </cacheField>
  </cacheFields>
</pivotCacheDefinition>
</file>

<file path=xl/pivotCache/pivotCacheDefinition1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84">
  <cacheSource type="worksheet">
    <worksheetSource ref="A3:L365" sheet="Moosonee"/>
  </cacheSource>
  <cacheFields count="12">
    <cacheField name="日期" numFmtId="0">
      <sharedItems containsString="0" containsBlank="1" containsNonDate="0" containsDate="1" minDate="2019-07-19T00:00:00" maxDate="2020-01-17T00:00:00" count="184"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09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09:00" maxDate="1899-12-30T23:29:00" count="157">
        <d v="1899-12-30T18:38:00"/>
        <d v="1899-12-30T13:28:00"/>
        <d v="1899-12-30T16:40:00"/>
        <d v="1899-12-30T17:12:00"/>
        <d v="1899-12-30T19:33:00"/>
        <d v="1899-12-30T20:25:00"/>
        <d v="1899-12-30T15:23:00"/>
        <d v="1899-12-30T18:27:00"/>
        <d v="1899-12-30T21:32:00"/>
        <d v="1899-12-30T17:02:00"/>
        <d v="1899-12-30T17:01:00"/>
        <d v="1899-12-30T20:15:00"/>
        <d v="1899-12-30T15:57:00"/>
        <d v="1899-12-30T19:05:00"/>
        <d v="1899-12-30T22:43:00"/>
        <d v="1899-12-30T10:44:00"/>
        <d v="1899-12-30T11:57:00"/>
        <d v="1899-12-30T10:57:00"/>
        <d v="1899-12-30T15:47:00"/>
        <d v="1899-12-30T18:47:00"/>
        <d v="1899-12-30T18:48:00"/>
        <d v="1899-12-30T19:20:00"/>
        <d v="1899-12-30T23:29:00"/>
        <d v="1899-12-30T11:11:00"/>
        <d v="1899-12-30T13:21:00"/>
        <d v="1899-12-30T18:37:00"/>
        <d v="1899-12-30T17:21:00"/>
        <d v="1899-12-30T14:59:00"/>
        <d v="1899-12-30T13:16:00"/>
        <d v="1899-12-30T12:20:00"/>
        <d v="1899-12-30T16:25:00"/>
        <d v="1899-12-30T13:43:00"/>
        <d v="1899-12-30T15:53:00"/>
        <d v="1899-12-30T15:04:00"/>
        <d v="1899-12-30T17:05:00"/>
        <d v="1899-12-30T14:44:00"/>
        <d v="1899-12-30T22:38:00"/>
        <d v="1899-12-30T16:27:00"/>
        <d v="1899-12-30T17:06:00"/>
        <d v="1899-12-30T18:00:00"/>
        <d v="1899-12-30T18:18:00"/>
        <d v="1899-12-30T17:33:00"/>
        <d v="1899-12-30T19:38:00"/>
        <d v="1899-12-30T14:42:00"/>
        <d v="1899-12-30T16:29:00"/>
        <d v="1899-12-30T16:42:00"/>
        <d v="1899-12-30T19:18:00"/>
        <d v="1899-12-30T10:36:00"/>
        <d v="1899-12-30T10:23:00"/>
        <d v="1899-12-30T15:42:00"/>
        <d v="1899-12-30T19:32:00"/>
        <d v="1899-12-30T11:54:00"/>
        <d v="1899-12-30T23:23:00"/>
        <d v="1899-12-30T13:11:00"/>
        <d v="1899-12-30T11:00:00"/>
        <d v="1899-12-30T18:49:00"/>
        <d v="1899-12-30T16:46:00"/>
        <d v="1899-12-30T13:25:00"/>
        <d v="1899-12-30T13:51:00"/>
        <d v="1899-12-30T18:17:00"/>
        <d v="1899-12-30T14:52:00"/>
        <d v="1899-12-30T14:05:00"/>
        <d v="1899-12-30T21:10:00"/>
        <d v="1899-12-30T22:20:00"/>
        <d v="1899-12-30T21:11:00"/>
        <d v="1899-12-30T17:22:00"/>
        <d v="1899-12-30T18:29:00"/>
        <d v="1899-12-30T16:49:00"/>
        <d v="1899-12-30T16:21:00"/>
        <d v="1899-12-30T10:40:00"/>
        <d v="1899-12-30T12:58:00"/>
        <d v="1899-12-30T12:13:00"/>
        <d v="1899-12-30T13:07:00"/>
        <d v="1899-12-30T11:05:00"/>
        <d v="1899-12-30T18:33:00"/>
        <d v="1899-12-30T18:34:00"/>
        <d v="1899-12-30T18:04:00"/>
        <d v="1899-12-30T10:09:00"/>
        <d v="1899-12-30T12:02:00"/>
        <d v="1899-12-30T19:52:00"/>
        <d v="1899-12-30T19:10:00"/>
        <d v="1899-12-30T18:21:00"/>
        <d v="1899-12-30T19:25:00"/>
        <d v="1899-12-30T17:07:00"/>
        <d v="1899-12-30T18:32:00"/>
        <d v="1899-12-30T19:23:00"/>
        <d v="1899-12-30T19:13:00"/>
        <d v="1899-12-30T17:45:00"/>
        <d v="1899-12-30T19:54:00"/>
        <d v="1899-12-30T16:54:00"/>
        <d v="1899-12-30T14:48:00"/>
        <d v="1899-12-30T12:00:00"/>
        <d v="1899-12-30T10:46:00"/>
        <d v="1899-12-30T13:20:00"/>
        <d v="1899-12-30T14:46:00"/>
        <d v="1899-12-30T19:00:00"/>
        <d v="1899-12-30T11:01:00"/>
        <d v="1899-12-30T14:04:00"/>
        <d v="1899-12-30T15:02:00"/>
        <d v="1899-12-30T11:17:00"/>
        <d v="1899-12-30T11:02:00"/>
        <d v="1899-12-30T18:45:00"/>
        <d v="1899-12-30T14:58:00"/>
        <d v="1899-12-30T13:12:00"/>
        <d v="1899-12-30T10:55:00"/>
        <d v="1899-12-30T20:52:00"/>
        <d v="1899-12-30T16:04:00"/>
        <d v="1899-12-30T18:54:00"/>
        <d v="1899-12-30T13:35:00"/>
        <d v="1899-12-30T13:03:00"/>
        <d v="1899-12-30T11:23:00"/>
        <d v="1899-12-30T19:19:00"/>
        <d v="1899-12-30T16:57:00"/>
        <d v="1899-12-30T22:53:00"/>
        <d v="1899-12-30T22:57:00"/>
        <d v="1899-12-30T23:14:00"/>
        <d v="1899-12-30T21:18:00"/>
        <d v="1899-12-30T22:40:00"/>
        <d v="1899-12-30T21:24:00"/>
        <d v="1899-12-30T20:26:00"/>
        <d v="1899-12-30T13:55:00"/>
        <d v="1899-12-30T17:55:00"/>
        <d v="1899-12-30T17:24:00"/>
        <d v="1899-12-30T11:27:00"/>
        <d v="1899-12-30T18:16:00"/>
        <d v="1899-12-30T19:01:00"/>
        <d v="1899-12-30T22:54:00"/>
        <d v="1899-12-30T22:07:00"/>
        <d v="1899-12-30T17:15:00"/>
        <d v="1899-12-30T11:12:00"/>
        <d v="1899-12-30T13:15:00"/>
        <d v="1899-12-30T18:56:00"/>
        <d v="1899-12-30T14:30:00"/>
        <d v="1899-12-30T16:09:00"/>
        <d v="1899-12-30T17:30:00"/>
        <d v="1899-12-30T17:41:00"/>
        <d v="1899-12-30T11:34:00"/>
        <d v="1899-12-30T19:27:00"/>
        <d v="1899-12-30T16:18:00"/>
        <d v="1899-12-30T18:43:00"/>
        <d v="1899-12-30T11:14:00"/>
        <d v="1899-12-30T13:40:00"/>
        <d v="1899-12-30T19:39:00"/>
        <d v="1899-12-30T11:21:00"/>
        <d v="1899-12-30T13:27:00"/>
        <d v="1899-12-30T17:34:00"/>
        <d v="1899-12-30T16:43:00"/>
        <d v="1899-12-30T13:47:00"/>
        <d v="1899-12-30T16:17:00"/>
        <d v="1899-12-30T17:58:00"/>
        <d v="1899-12-30T19:44:00"/>
        <d v="1899-12-30T15:13:00"/>
        <d v="1899-12-30T16:53:00"/>
        <d v="1899-12-30T18:39:00"/>
        <d v="1899-12-30T15:49:00"/>
        <d v="1899-12-30T16:06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14710000" maxValue="6325450000" count="26">
        <n v="4914710000"/>
        <n v="5088367000"/>
        <n v="5420691000"/>
        <n v="5107959000"/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0">
      <sharedItems containsString="0" containsBlank="1" containsNumber="1" containsInteger="1" minValue="4771564715" maxValue="4771564715" count="2">
        <m/>
        <n v="4771564715"/>
      </sharedItems>
    </cacheField>
    <cacheField name="租金（最近24小时）" numFmtId="26">
      <sharedItems containsBlank="1" containsNumber="1" containsInteger="1" containsMixedTypes="1" count="163">
        <s v="现金库已满"/>
        <n v="476142882"/>
        <n v="357485532"/>
        <n v="215209710"/>
        <n v="342450172"/>
        <n v="247974845"/>
        <n v="248391336"/>
        <n v="345819123"/>
        <n v="208658497"/>
        <n v="349807024"/>
        <n v="209342095"/>
        <n v="225706318"/>
        <n v="217310082"/>
        <n v="189977710"/>
        <n v="170643046"/>
        <n v="278597635"/>
        <n v="388853792"/>
        <n v="246598964"/>
        <n v="216564486"/>
        <n v="401932010"/>
        <n v="353010079"/>
        <n v="358432996"/>
        <n v="262701944"/>
        <n v="431268643"/>
        <n v="222562136"/>
        <n v="433802814"/>
        <n v="213686377"/>
        <n v="355042252"/>
        <n v="252268187"/>
        <n v="433917298"/>
        <n v="353923990"/>
        <n v="259108754"/>
        <n v="420693535"/>
        <n v="195477635"/>
        <n v="381489755"/>
        <n v="207554327"/>
        <n v="368817544"/>
        <n v="234679004"/>
        <n v="451049270"/>
        <n v="214211397"/>
        <n v="341134763"/>
        <n v="226506506"/>
        <n v="237873681"/>
        <n v="322189955"/>
        <n v="235884938"/>
        <n v="222532172"/>
        <n v="192429729"/>
        <n v="414866058"/>
        <n v="384800785"/>
        <n v="302527939"/>
        <n v="241256439"/>
        <n v="0"/>
        <n v="539373200"/>
        <n v="433153369"/>
        <n v="305205215"/>
        <n v="535368948"/>
        <n v="434375468"/>
        <n v="246699979"/>
        <n v="330642846"/>
        <n v="274267940"/>
        <n v="479473334"/>
        <n v="429736751"/>
        <n v="258759405"/>
        <n v="256694522"/>
        <n v="222107926"/>
        <n v="453332517"/>
        <n v="253793441"/>
        <n v="300343689"/>
        <n v="517840107"/>
        <n v="465521339"/>
        <n v="401186684"/>
        <n v="266590052"/>
        <n v="364811863"/>
        <n v="331501496"/>
        <n v="549446568"/>
        <n v="281696285"/>
        <n v="446606915"/>
        <n v="252369073"/>
        <n v="485888149"/>
        <n v="259231856"/>
        <n v="278284059"/>
        <n v="232472114"/>
        <n v="220020889"/>
        <n v="428758693"/>
        <n v="248536181"/>
        <n v="460517495"/>
        <n v="442363143"/>
        <n v="999122787"/>
        <n v="430132917"/>
        <n v="208646366"/>
        <n v="269870715"/>
        <n v="258327313"/>
        <n v="260598473"/>
        <n v="506869897"/>
        <n v="402877107"/>
        <n v="302901344"/>
        <n v="517585995"/>
        <n v="240438027"/>
        <n v="429924378"/>
        <n v="356889476"/>
        <n v="272540722"/>
        <n v="266800777"/>
        <n v="344446762"/>
        <n v="431124265"/>
        <n v="354109600"/>
        <n v="183131977"/>
        <n v="299832500"/>
        <n v="387009948"/>
        <n v="240443831"/>
        <n v="440287853"/>
        <n v="258502326"/>
        <n v="234213007"/>
        <n v="231282689"/>
        <n v="319101952"/>
        <n v="529557755"/>
        <n v="491117106"/>
        <n v="261711703"/>
        <n v="371745489"/>
        <n v="322185157"/>
        <n v="241648594"/>
        <n v="238049758"/>
        <n v="294565987"/>
        <n v="390373722"/>
        <n v="223548147"/>
        <n v="198692211"/>
        <n v="300114386"/>
        <n v="289910074"/>
        <n v="521822810"/>
        <n v="380713717"/>
        <n v="373419047"/>
        <n v="319362521"/>
        <n v="490761641"/>
        <n v="321777931"/>
        <n v="539135201"/>
        <n v="254756234"/>
        <n v="268229831"/>
        <n v="458461949"/>
        <n v="404007295"/>
        <n v="303298247"/>
        <n v="445117945"/>
        <n v="228859088"/>
        <n v="288376789"/>
        <n v="419579882"/>
        <n v="291936273"/>
        <n v="500364988"/>
        <n v="267487457"/>
        <n v="511531543"/>
        <n v="405582086"/>
        <n v="267991237"/>
        <n v="434944308"/>
        <n v="645373482"/>
        <n v="399229076"/>
        <n v="270435214"/>
        <n v="285043551"/>
        <n v="217694901"/>
        <n v="429707737"/>
        <n v="242299073"/>
        <n v="302182606"/>
        <n v="269875747"/>
        <n v="255593525"/>
        <n v="448024323"/>
        <n v="246325480"/>
        <m/>
      </sharedItems>
    </cacheField>
    <cacheField name="支出（最近24小时）" numFmtId="26">
      <sharedItems containsString="0" containsBlank="1" containsNumber="1" containsInteger="1" minValue="-673803670" maxValue="0" count="184">
        <n v="0"/>
        <n v="-172234335"/>
        <n v="-209904368"/>
        <n v="-189910108"/>
        <n v="-206977333"/>
        <n v="-189457982"/>
        <n v="-325695793"/>
        <n v="-215102747"/>
        <n v="-181411852"/>
        <n v="-362037304"/>
        <n v="-326267914"/>
        <n v="-207082329"/>
        <n v="-325487943"/>
        <n v="-249524328"/>
        <n v="-205022103"/>
        <n v="-302033098"/>
        <n v="-198024808"/>
        <n v="-327722861"/>
        <n v="-209377244"/>
        <n v="-209381530"/>
        <n v="-197476257"/>
        <n v="-160159782"/>
        <n v="-241889610"/>
        <n v="-265166605"/>
        <n v="-273169881"/>
        <n v="-230147189"/>
        <n v="-194799927"/>
        <n v="-361081625"/>
        <n v="-323638726"/>
        <n v="-344532724"/>
        <n v="-235791550"/>
        <n v="-390273450"/>
        <n v="-223667536"/>
        <n v="-409975805"/>
        <n v="-208379964"/>
        <n v="-332947829"/>
        <n v="-248306017"/>
        <n v="-402661464"/>
        <n v="-325316245"/>
        <n v="-226831093"/>
        <n v="-369472945"/>
        <n v="-199874297"/>
        <n v="-383759981"/>
        <n v="-207534722"/>
        <n v="-361089296"/>
        <n v="-205127667"/>
        <n v="-399766342"/>
        <n v="-211687723"/>
        <n v="-331714351"/>
        <n v="-192668662"/>
        <n v="-237271278"/>
        <n v="-299741563"/>
        <n v="-233067252"/>
        <n v="-190696430"/>
        <n v="-191441840"/>
        <n v="-380569802"/>
        <n v="-353621880"/>
        <n v="-300491902"/>
        <n v="-225516047"/>
        <n v="-303060896"/>
        <n v="-216674073"/>
        <n v="-335089385"/>
        <n v="-328348179"/>
        <n v="-228733933"/>
        <n v="-251013478"/>
        <n v="-463249400"/>
        <n v="-400765662"/>
        <n v="-400962812"/>
        <n v="-226804398"/>
        <n v="-261300527"/>
        <n v="-481284098"/>
        <n v="-413535951"/>
        <n v="-228568425"/>
        <n v="-300408419"/>
        <n v="-277854671"/>
        <n v="-458073042"/>
        <n v="-378034835"/>
        <n v="-240094481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5456"/>
        <n v="-276582219"/>
        <n v="-411458488"/>
        <n v="-218039929"/>
        <n v="-424077268"/>
        <n v="-229685135"/>
        <n v="-240020959"/>
        <n v="-213220760"/>
        <n v="-215928069"/>
        <n v="-412176485"/>
        <n v="-228438314"/>
        <n v="-418692088"/>
        <n v="-400105491"/>
        <n v="-253563293"/>
        <n v="-278105240"/>
        <n v="-240333337"/>
        <n v="-219752846"/>
        <n v="-385694661"/>
        <n v="-279154599"/>
        <n v="-213449161"/>
        <n v="-244109021"/>
        <n v="-219268333"/>
        <n v="-264576542"/>
        <n v="-477925285"/>
        <n v="-355928514"/>
        <n v="-277367174"/>
        <n v="-466447608"/>
        <n v="-221688386"/>
        <n v="-403059294"/>
        <n v="-314566699"/>
        <n v="-263856049"/>
        <n v="-247071326"/>
        <n v="-341164687"/>
        <n v="-401123755"/>
        <n v="-306367641"/>
        <n v="-181448732"/>
        <n v="-269080250"/>
        <n v="-368031289"/>
        <n v="-223217237"/>
        <n v="-428798716"/>
        <n v="-240516597"/>
        <n v="-223154475"/>
        <n v="-225371184"/>
        <n v="-294611306"/>
        <n v="-500873111"/>
        <n v="-230851449"/>
        <n v="-429042227"/>
        <n v="-227148567"/>
        <n v="-334823345"/>
        <n v="-406076829"/>
        <n v="-245153359"/>
        <n v="-230299155"/>
        <n v="-268889458"/>
        <n v="-375374292"/>
        <n v="-221703448"/>
        <n v="-188548223"/>
        <n v="-263293713"/>
        <n v="-253018531"/>
        <n v="-463194093"/>
        <n v="-344001470"/>
        <n v="-333096170"/>
        <n v="-285199709"/>
        <n v="-439008626"/>
        <n v="-271507835"/>
        <n v="-457166555"/>
        <n v="-227966966"/>
        <n v="-234662279"/>
        <n v="-414368774"/>
        <n v="-372529977"/>
        <n v="-271362229"/>
        <n v="-410628236"/>
        <n v="-231381149"/>
        <n v="-248590135"/>
        <n v="-372768467"/>
        <n v="-269313720"/>
        <n v="-454907169"/>
        <n v="-273162207"/>
        <n v="-481979628"/>
        <n v="-357422220"/>
        <n v="-235902431"/>
        <n v="-379072736"/>
        <n v="-673803670"/>
        <n v="-225594612"/>
        <n v="-246408572"/>
        <n v="-245715694"/>
        <n v="-218151193"/>
        <n v="-429679876"/>
        <n v="-256995049"/>
        <n v="-235345115"/>
        <n v="-297761892"/>
        <n v="-264456041"/>
        <n v="-234446382"/>
        <n v="-407598148"/>
        <n v="-232769416"/>
        <m/>
      </sharedItems>
    </cacheField>
    <cacheField name="最近7天利润" numFmtId="26">
      <sharedItems containsString="0" containsBlank="1" containsNumber="1" containsInteger="1" minValue="-1501236536" maxValue="761050052" count="184">
        <n v="0"/>
        <n v="-172234335"/>
        <n v="-382138703"/>
        <n v="-572048811"/>
        <n v="-779026144"/>
        <n v="-968484126"/>
        <n v="-1104721937"/>
        <n v="-1319824684"/>
        <n v="-1501236536"/>
        <n v="-1033484771"/>
        <n v="-791896238"/>
        <n v="-593858749"/>
        <n v="-378046568"/>
        <n v="-190138069"/>
        <n v="-16011125"/>
        <n v="-10114233"/>
        <n v="519456"/>
        <n v="117138799"/>
        <n v="85419485"/>
        <n v="93616892"/>
        <n v="104615869"/>
        <n v="135983280"/>
        <n v="26847583"/>
        <n v="103056257"/>
        <n v="119533712"/>
        <n v="124988862"/>
        <n v="145944248"/>
        <n v="151391260"/>
        <n v="141842962"/>
        <n v="114040107"/>
        <n v="213796737"/>
        <n v="141604270"/>
        <n v="92592930"/>
        <n v="119572859"/>
        <n v="103114713"/>
        <n v="108462052"/>
        <n v="102138695"/>
        <n v="125817614"/>
        <n v="99996584"/>
        <n v="118414163"/>
        <n v="139510052"/>
        <n v="102535826"/>
        <n v="107001004"/>
        <n v="82587444"/>
        <n v="86333917"/>
        <n v="88591590"/>
        <n v="107961540"/>
        <n v="79255113"/>
        <n v="66161362"/>
        <n v="104395868"/>
        <n v="102871835"/>
        <n v="124904665"/>
        <n v="120013708"/>
        <n v="122298113"/>
        <n v="101554411"/>
        <n v="132339104"/>
        <n v="123312904"/>
        <n v="91304651"/>
        <n v="106288124"/>
        <n v="-108571184"/>
        <n v="-371582215"/>
        <n v="-576647132"/>
        <n v="95381636"/>
        <n v="-166660664"/>
        <n v="123828520"/>
        <n v="-90443439"/>
        <n v="98619751"/>
        <n v="177326687"/>
        <n v="543916189"/>
        <n v="761050052"/>
        <n v="98213557"/>
        <n v="337606845"/>
        <n v="67378677"/>
        <n v="298636878"/>
        <n v="239224234"/>
        <n v="328027622"/>
        <n v="150013223"/>
        <n v="124773459"/>
        <n v="139044467"/>
        <n v="131326810"/>
        <n v="140989721"/>
        <n v="156220395"/>
        <n v="192684162"/>
        <n v="158927795"/>
        <n v="153829715"/>
        <n v="142486290"/>
        <n v="180520157"/>
        <n v="189944836"/>
        <n v="196629828"/>
        <n v="184087936"/>
        <n v="151057334"/>
        <n v="184155051"/>
        <n v="189921297"/>
        <n v="187015842"/>
        <n v="195062924"/>
        <n v="214040241"/>
        <n v="200075382"/>
        <n v="188113303"/>
        <n v="200756257"/>
        <n v="185552131"/>
        <n v="172950527"/>
        <n v="155543972"/>
        <n v="-67055722"/>
        <n v="-258811425"/>
        <n v="-518396116"/>
        <n v="53160031"/>
        <n v="78449802"/>
        <n v="83907857"/>
        <n v="57377522"/>
        <n v="141504370"/>
        <n v="305175987"/>
        <n v="454690521"/>
        <n v="727946539"/>
        <n v="253966721"/>
        <n v="154078495"/>
        <n v="154126790"/>
        <n v="177679226"/>
        <n v="160032975"/>
        <n v="159807151"/>
        <n v="172469893"/>
        <n v="155584258"/>
        <n v="139097889"/>
        <n v="146716422"/>
        <n v="168854164"/>
        <n v="143864163"/>
        <n v="163175547"/>
        <n v="130763317"/>
        <n v="129010724"/>
        <n v="116838999"/>
        <n v="137976921"/>
        <n v="117026674"/>
        <n v="67012715"/>
        <n v="82874627"/>
        <n v="66559647"/>
        <n v="-162761483"/>
        <n v="112938251"/>
        <n v="134769397"/>
        <n v="150485337"/>
        <n v="39158987"/>
        <n v="142450412"/>
        <n v="135096550"/>
        <n v="150545411"/>
        <n v="376753431"/>
        <n v="85671802"/>
        <n v="64491332"/>
        <n v="80679487"/>
        <n v="222095220"/>
        <n v="133426788"/>
        <n v="140651258"/>
        <n v="146356203"/>
        <n v="281108500"/>
        <n v="190955992"/>
        <n v="230915841"/>
        <n v="232673255"/>
        <n v="222570980"/>
        <n v="234401358"/>
        <n v="222213237"/>
        <n v="225555799"/>
        <n v="223329005"/>
        <n v="221598032"/>
        <n v="168805975"/>
        <n v="176685846"/>
        <n v="157129472"/>
        <n v="146184473"/>
        <n v="153667799"/>
        <n v="118562132"/>
        <n v="135158318"/>
        <n v="133949017"/>
        <n v="166843156"/>
        <n v="182928074"/>
        <n v="91601553"/>
        <n v="77535176"/>
        <n v="63174076"/>
        <n v="98391025"/>
        <n v="62708068"/>
        <n v="50259020"/>
        <n v="12495465"/>
        <n v="36422149"/>
        <n v="51362370"/>
        <n v="48225900"/>
        <n v="62945624"/>
        <n v="50635710"/>
        <n v="64648066"/>
        <m/>
      </sharedItems>
    </cacheField>
    <cacheField name="预计日租金收入" numFmtId="26">
      <sharedItems containsBlank="1" containsNumber="1" containsInteger="1" containsMixedTypes="1" count="32">
        <s v="现金库已满"/>
        <n v="201105000"/>
        <n v="200744000"/>
        <n v="207837000"/>
        <n v="207493000"/>
        <n v="221044000"/>
        <n v="208291000"/>
        <n v="236402000"/>
        <n v="203434000"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n v="234437000"/>
        <n v="234102000"/>
        <n v="233792000"/>
        <n v="350689000"/>
        <m/>
      </sharedItems>
    </cacheField>
    <cacheField name="每日支出" numFmtId="26">
      <sharedItems containsString="0" containsBlank="1" containsNumber="1" containsInteger="1" minValue="185136000" maxValue="325352000" count="27">
        <m/>
        <n v="185136000"/>
        <n v="191677000"/>
        <n v="204196000"/>
        <n v="192415000"/>
        <n v="208148000"/>
        <n v="218383000"/>
        <n v="187927000"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43145285" maxValue="1553885285" count="26">
        <m/>
        <n v="143145285"/>
        <n v="316802285"/>
        <n v="649126285"/>
        <n v="336394285"/>
        <n v="754039285"/>
        <n v="1025744285"/>
        <n v="217255285"/>
        <n v="1362499285"/>
        <n v="1174227285"/>
        <n v="758909285"/>
        <n v="1229639285"/>
        <n v="1296277285"/>
        <n v="869834285"/>
        <n v="920700285"/>
        <n v="1249376285"/>
        <n v="797483285"/>
        <n v="788689285"/>
        <n v="921349285"/>
        <n v="870833285"/>
        <n v="1001011285"/>
        <n v="1553885285"/>
        <n v="931492285"/>
        <n v="758443285"/>
        <n v="787357285"/>
        <n v="986404285"/>
      </sharedItems>
    </cacheField>
    <cacheField name="利润（最近24小时）" numFmtId="0">
      <sharedItems containsBlank="1" containsNumber="1" containsInteger="1" containsMixedTypes="1" count="165">
        <e v="#VALUE!"/>
        <n v="114105578"/>
        <n v="31217618"/>
        <n v="8127381"/>
        <n v="16962229"/>
        <n v="-1549483"/>
        <n v="43369233"/>
        <n v="43786025"/>
        <n v="10633689"/>
        <n v="22084163"/>
        <n v="-35149"/>
        <n v="16324788"/>
        <n v="19833825"/>
        <n v="29817928"/>
        <n v="-71246564"/>
        <n v="13431030"/>
        <n v="115683911"/>
        <n v="16451775"/>
        <n v="21764559"/>
        <n v="40850385"/>
        <n v="29371353"/>
        <n v="13900272"/>
        <n v="26910394"/>
        <n v="40995193"/>
        <n v="-1105400"/>
        <n v="23827009"/>
        <n v="5306413"/>
        <n v="22094423"/>
        <n v="3962170"/>
        <n v="31255834"/>
        <n v="28607745"/>
        <n v="32277661"/>
        <n v="51220590"/>
        <n v="-4396662"/>
        <n v="-2270226"/>
        <n v="19605"/>
        <n v="7728248"/>
        <n v="29551337"/>
        <n v="51282928"/>
        <n v="2523674"/>
        <n v="9420412"/>
        <n v="33837844"/>
        <n v="602403"/>
        <n v="22448392"/>
        <n v="2817686"/>
        <n v="31835742"/>
        <n v="987889"/>
        <n v="34296256"/>
        <n v="31178905"/>
        <n v="2036037"/>
        <n v="15740392"/>
        <n v="-335089385"/>
        <n v="76123800"/>
        <n v="206348971"/>
        <n v="43904688"/>
        <n v="54084850"/>
        <n v="20839517"/>
        <n v="18131554"/>
        <n v="30234427"/>
        <n v="-3586731"/>
        <n v="21400292"/>
        <n v="51701916"/>
        <n v="18664924"/>
        <n v="24451170"/>
        <n v="9861104"/>
        <n v="36392325"/>
        <n v="28596791"/>
        <n v="32877036"/>
        <n v="35081312"/>
        <n v="30767174"/>
        <n v="40457961"/>
        <n v="39991768"/>
        <n v="40785422"/>
        <n v="33216213"/>
        <n v="49271112"/>
        <n v="5114066"/>
        <n v="35148427"/>
        <n v="34329144"/>
        <n v="61810881"/>
        <n v="29546721"/>
        <n v="38263100"/>
        <n v="19251354"/>
        <n v="4092820"/>
        <n v="16582208"/>
        <n v="20097867"/>
        <n v="41825407"/>
        <n v="42257652"/>
        <n v="-240333337"/>
        <n v="613428126"/>
        <n v="150978318"/>
        <n v="-4802795"/>
        <n v="25761694"/>
        <n v="39058980"/>
        <n v="-3978069"/>
        <n v="28944612"/>
        <n v="46948593"/>
        <n v="25534170"/>
        <n v="51138387"/>
        <n v="18749641"/>
        <n v="26865084"/>
        <n v="42322777"/>
        <n v="8684673"/>
        <n v="19729451"/>
        <n v="3282075"/>
        <n v="30000510"/>
        <n v="47741959"/>
        <n v="1683245"/>
        <n v="30752250"/>
        <n v="18978659"/>
        <n v="17226594"/>
        <n v="11489137"/>
        <n v="17985729"/>
        <n v="11058532"/>
        <n v="5911505"/>
        <n v="24490646"/>
        <n v="28684644"/>
        <n v="-230851449"/>
        <n v="62074879"/>
        <n v="34563136"/>
        <n v="36922144"/>
        <n v="-83891672"/>
        <n v="-3504765"/>
        <n v="7750603"/>
        <n v="25676529"/>
        <n v="14999430"/>
        <n v="1844699"/>
        <n v="10143988"/>
        <n v="36820673"/>
        <n v="36891543"/>
        <n v="58628717"/>
        <n v="36712247"/>
        <n v="40322877"/>
        <n v="34162812"/>
        <n v="51753015"/>
        <n v="50270096"/>
        <n v="81968646"/>
        <n v="26789268"/>
        <n v="33567552"/>
        <n v="44093175"/>
        <n v="31477318"/>
        <n v="31936018"/>
        <n v="34489709"/>
        <n v="-2522061"/>
        <n v="39786654"/>
        <n v="46811415"/>
        <n v="22622553"/>
        <n v="45457819"/>
        <n v="-5674750"/>
        <n v="29551915"/>
        <n v="48159866"/>
        <n v="32088806"/>
        <n v="55871572"/>
        <n v="-28430188"/>
        <n v="173634464"/>
        <n v="24026642"/>
        <n v="39327857"/>
        <n v="-456292"/>
        <n v="27861"/>
        <n v="6953958"/>
        <n v="4420714"/>
        <n v="5419706"/>
        <n v="21147143"/>
        <n v="40426175"/>
        <n v="13556064"/>
        <m/>
      </sharedItems>
    </cacheField>
  </cacheFields>
</pivotCacheDefinition>
</file>

<file path=xl/pivotCache/pivotCacheDefinition1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59">
  <cacheSource type="worksheet">
    <worksheetSource ref="A3:L365" sheet="螺洲岛"/>
  </cacheSource>
  <cacheFields count="12">
    <cacheField name="日期" numFmtId="0">
      <sharedItems containsString="0" containsBlank="1" containsNonDate="0" containsDate="1" minDate="2019-08-13T00:00:00" maxDate="2020-01-17T00:00:00" count="15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2:00" maxDate="1899-12-30T23:24:00" count="145">
        <d v="1899-12-30T18:52:00"/>
        <d v="1899-12-30T17:22:00"/>
        <d v="1899-12-30T15:00:00"/>
        <d v="1899-12-30T13:56:00"/>
        <d v="1899-12-30T12:22:00"/>
        <d v="1899-12-30T16:57:00"/>
        <d v="1899-12-30T13:44:00"/>
        <d v="1899-12-30T15:54:00"/>
        <d v="1899-12-30T15:05:00"/>
        <d v="1899-12-30T17:05:00"/>
        <d v="1899-12-30T14:46:00"/>
        <d v="1899-12-30T22:39:00"/>
        <d v="1899-12-30T16:28:00"/>
        <d v="1899-12-30T17:07:00"/>
        <d v="1899-12-30T18:00:00"/>
        <d v="1899-12-30T18:28:00"/>
        <d v="1899-12-30T18:18:00"/>
        <d v="1899-12-30T17:34:00"/>
        <d v="1899-12-30T19:40:00"/>
        <d v="1899-12-30T14:43:00"/>
        <d v="1899-12-30T16:30:00"/>
        <d v="1899-12-30T16:42:00"/>
        <d v="1899-12-30T19:19:00"/>
        <d v="1899-12-30T10:37:00"/>
        <d v="1899-12-30T10:24:00"/>
        <d v="1899-12-30T17:13:00"/>
        <d v="1899-12-30T11:12:00"/>
        <d v="1899-12-30T15:43:00"/>
        <d v="1899-12-30T19:33:00"/>
        <d v="1899-12-30T17:02:00"/>
        <d v="1899-12-30T11:54:00"/>
        <d v="1899-12-30T23:24:00"/>
        <d v="1899-12-30T13:12:00"/>
        <d v="1899-12-30T11:00:00"/>
        <d v="1899-12-30T18:50:00"/>
        <d v="1899-12-30T16:47:00"/>
        <d v="1899-12-30T13:25:00"/>
        <d v="1899-12-30T13:52:00"/>
        <d v="1899-12-30T18:59:00"/>
        <d v="1899-12-30T14:52:00"/>
        <d v="1899-12-30T14:05:00"/>
        <d v="1899-12-30T21:11:00"/>
        <d v="1899-12-30T22:23:00"/>
        <d v="1899-12-30T21:12:00"/>
        <d v="1899-12-30T17:23:00"/>
        <d v="1899-12-30T18:30:00"/>
        <d v="1899-12-30T13:16:00"/>
        <d v="1899-12-30T16:49:00"/>
        <d v="1899-12-30T16:22:00"/>
        <d v="1899-12-30T10:41:00"/>
        <d v="1899-12-30T12:59:00"/>
        <d v="1899-12-30T12:14:00"/>
        <d v="1899-12-30T13:08:00"/>
        <d v="1899-12-30T11:05:00"/>
        <d v="1899-12-30T12:29:00"/>
        <d v="1899-12-30T18:35:00"/>
        <d v="1899-12-30T18:06:00"/>
        <d v="1899-12-30T10:12:00"/>
        <d v="1899-12-30T12:02:00"/>
        <d v="1899-12-30T10:44:00"/>
        <d v="1899-12-30T21:33:00"/>
        <d v="1899-12-30T19:54:00"/>
        <d v="1899-12-30T19:10:00"/>
        <d v="1899-12-30T18:21:00"/>
        <d v="1899-12-30T19:28:00"/>
        <d v="1899-12-30T17:08:00"/>
        <d v="1899-12-30T18:33:00"/>
        <d v="1899-12-30T19:38:00"/>
        <d v="1899-12-30T19:24:00"/>
        <d v="1899-12-30T19:14:00"/>
        <d v="1899-12-30T17:46:00"/>
        <d v="1899-12-30T19:55:00"/>
        <d v="1899-12-30T18:47:00"/>
        <d v="1899-12-30T16:59:00"/>
        <d v="1899-12-30T14:49:00"/>
        <d v="1899-12-30T18:37:00"/>
        <d v="1899-12-30T18:34:00"/>
        <d v="1899-12-30T12:01:00"/>
        <d v="1899-12-30T10:46:00"/>
        <d v="1899-12-30T13:20:00"/>
        <d v="1899-12-30T14:47:00"/>
        <d v="1899-12-30T19:01:00"/>
        <d v="1899-12-30T11:01:00"/>
        <d v="1899-12-30T15:02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3:00"/>
        <d v="1899-12-30T11:23:00"/>
        <d v="1899-12-30T17:33:00"/>
        <d v="1899-12-30T19:20:00"/>
        <d v="1899-12-30T17:01:00"/>
        <d v="1899-12-30T22:53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7:24:00"/>
        <d v="1899-12-30T11:27:00"/>
        <d v="1899-12-30T15:53:00"/>
        <d v="1899-12-30T18:16:00"/>
        <d v="1899-12-30T22:55:00"/>
        <d v="1899-12-30T22:07:00"/>
        <d v="1899-12-30T17:16:00"/>
        <d v="1899-12-30T11:13:00"/>
        <d v="1899-12-30T13:15:00"/>
        <d v="1899-12-30T19:08:00"/>
        <d v="1899-12-30T14:30:00"/>
        <d v="1899-12-30T16:09:00"/>
        <d v="1899-12-30T17:30:00"/>
        <d v="1899-12-30T17:42:00"/>
        <d v="1899-12-30T11:35:00"/>
        <d v="1899-12-30T19:32:00"/>
        <d v="1899-12-30T16:18:00"/>
        <d v="1899-12-30T18:43:00"/>
        <d v="1899-12-30T11:14:00"/>
        <d v="1899-12-30T17:06:00"/>
        <d v="1899-12-30T13:40:00"/>
        <d v="1899-12-30T19:39:00"/>
        <d v="1899-12-30T11:21:00"/>
        <d v="1899-12-30T13:43:00"/>
        <d v="1899-12-30T16:44:00"/>
        <d v="1899-12-30T13:50:00"/>
        <d v="1899-12-30T16:24:00"/>
        <d v="1899-12-30T15:03:00"/>
        <d v="1899-12-30T13:11:00"/>
        <d v="1899-12-30T17:58:00"/>
        <d v="1899-12-30T19:45:00"/>
        <d v="1899-12-30T15:13:00"/>
        <d v="1899-12-30T16:54:00"/>
        <d v="1899-12-30T18:39:00"/>
        <d v="1899-12-30T15:50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2">
        <n v="0"/>
        <n v="693045299"/>
        <n v="786141164"/>
        <n v="136052003"/>
        <n v="256234270"/>
        <n v="129010914"/>
        <n v="199426593"/>
        <n v="140468682"/>
        <n v="229982602"/>
        <n v="203714354"/>
        <n v="142818612"/>
        <n v="243104723"/>
        <n v="122663076"/>
        <n v="228770012"/>
        <n v="120233923"/>
        <n v="222264959"/>
        <n v="130222884"/>
        <n v="249892644"/>
        <n v="125361162"/>
        <n v="193909317"/>
        <n v="115563948"/>
        <n v="160703202"/>
        <n v="197058954"/>
        <n v="141308646"/>
        <n v="121406882"/>
        <n v="123153592"/>
        <n v="253419012"/>
        <n v="225632921"/>
        <n v="163212079"/>
        <n v="125127809"/>
        <s v="现金库已满"/>
        <n v="254599924"/>
        <n v="272013093"/>
        <n v="133379745"/>
        <n v="252862775"/>
        <n v="215823318"/>
        <n v="115723153"/>
        <n v="150926015"/>
        <n v="145141501"/>
        <n v="253016141"/>
        <n v="215476275"/>
        <n v="127299081"/>
        <n v="124305433"/>
        <n v="118397414"/>
        <n v="236250266"/>
        <n v="137404197"/>
        <n v="140888252"/>
        <n v="268140553"/>
        <n v="235925984"/>
        <n v="193455547"/>
        <n v="125484099"/>
        <n v="175206196"/>
        <n v="158791079"/>
        <n v="273111300"/>
        <n v="145313268"/>
        <n v="215186864"/>
        <n v="112875250"/>
        <n v="225499634"/>
        <n v="117039004"/>
        <n v="116612317"/>
        <n v="125703370"/>
        <n v="124234246"/>
        <n v="245871856"/>
        <n v="130151558"/>
        <n v="240568140"/>
        <n v="218993133"/>
        <n v="581995026"/>
        <n v="214813979"/>
        <n v="119699236"/>
        <n v="148349905"/>
        <n v="128918176"/>
        <n v="137245039"/>
        <n v="258717990"/>
        <n v="203128228"/>
        <n v="141791431"/>
        <n v="241282279"/>
        <n v="122426006"/>
        <n v="221460497"/>
        <n v="175552057"/>
        <n v="151548631"/>
        <n v="144082972"/>
        <n v="204682756"/>
        <n v="223518138"/>
        <n v="166900941"/>
        <n v="107936826"/>
        <n v="140708252"/>
        <n v="197111291"/>
        <n v="115639927"/>
        <n v="218039987"/>
        <n v="131755641"/>
        <n v="127357634"/>
        <n v="122388514"/>
        <n v="175576372"/>
        <n v="291860968"/>
        <n v="260594998"/>
        <n v="129074489"/>
        <n v="199851613"/>
        <n v="179808158"/>
        <n v="137266123"/>
        <n v="121483776"/>
        <n v="145926829"/>
        <n v="205494491"/>
        <n v="111098836"/>
        <n v="104700546"/>
        <n v="145887522"/>
        <n v="143086315"/>
        <n v="266599303"/>
        <n v="200488679"/>
        <n v="179437673"/>
        <n v="163167314"/>
        <n v="244028400"/>
        <n v="156299390"/>
        <n v="268546481"/>
        <n v="120235498"/>
        <n v="118180739"/>
        <n v="211610743"/>
        <n v="202695325"/>
        <n v="144922654"/>
        <n v="224643559"/>
        <n v="130606304"/>
        <n v="150491528"/>
        <n v="216873295"/>
        <n v="142800276"/>
        <n v="243985902"/>
        <n v="150196796"/>
        <n v="272273209"/>
        <n v="200340815"/>
        <n v="136856769"/>
        <n v="206808670"/>
        <n v="314860848"/>
        <n v="209950182"/>
        <n v="137299360"/>
        <n v="128776106"/>
        <n v="113188888"/>
        <n v="234252904"/>
        <n v="129540570"/>
        <n v="170326682"/>
        <n v="139823748"/>
        <n v="140877594"/>
        <n v="230425479"/>
        <n v="133439158"/>
        <m/>
      </sharedItems>
    </cacheField>
    <cacheField name="支出（最近24小时）" numFmtId="0">
      <sharedItems containsString="0" containsBlank="1" containsNumber="1" containsInteger="1" minValue="-344726249" maxValue="-92830771" count="158">
        <n v="-117838836"/>
        <n v="-116762531"/>
        <n v="-216431315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7050"/>
        <n v="-222176325"/>
        <n v="-120150712"/>
        <n v="-209050012"/>
        <n v="-118757165"/>
        <n v="-231441805"/>
        <n v="-122556346"/>
        <n v="-192044886"/>
        <n v="-111542831"/>
        <n v="-137366474"/>
        <n v="-173533190"/>
        <n v="-134932584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5542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25711"/>
        <n v="-110832571"/>
        <n v="-217720827"/>
        <n v="-117594806"/>
        <n v="-138419662"/>
        <n v="-249839193"/>
        <n v="-218795849"/>
        <n v="-182102539"/>
        <n v="-119864296"/>
        <n v="-171399842"/>
        <n v="-158033353"/>
        <n v="-264150983"/>
        <n v="-143120474"/>
        <n v="-213853574"/>
        <n v="-111269259"/>
        <n v="-216414618"/>
        <n v="-117214630"/>
        <n v="-111781725"/>
        <n v="-110137725"/>
        <n v="-115027340"/>
        <n v="-219326297"/>
        <n v="-121058765"/>
        <n v="-221879633"/>
        <n v="-208184342"/>
        <n v="-129728296"/>
        <n v="-142281777"/>
        <n v="-112958356"/>
        <n v="-112429050"/>
        <n v="-197327521"/>
        <n v="-142819931"/>
        <n v="-109203984"/>
        <n v="-124891340"/>
        <n v="-112181165"/>
        <n v="-135361565"/>
        <n v="-244514173"/>
        <n v="-182098686"/>
        <n v="-141906740"/>
        <n v="-238643296"/>
        <n v="-113419303"/>
        <n v="-206211543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2649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m/>
      </sharedItems>
    </cacheField>
    <cacheField name="最近7天利润" numFmtId="0">
      <sharedItems containsString="0" containsBlank="1" containsNumber="1" containsInteger="1" minValue="-536952232" maxValue="586251504" count="159">
        <n v="-117838836"/>
        <n v="-234601367"/>
        <n v="-334270151"/>
        <n v="-428588229"/>
        <n v="-536952232"/>
        <n v="19583271"/>
        <n v="23242969"/>
        <n v="89726800"/>
        <n v="159963576"/>
        <n v="285096963"/>
        <n v="386704736"/>
        <n v="477736540"/>
        <n v="586251504"/>
        <n v="42079641"/>
        <n v="52776638"/>
        <n v="66122710"/>
        <n v="57107314"/>
        <n v="52025086"/>
        <n v="50169308"/>
        <n v="66587318"/>
        <n v="77902076"/>
        <n v="67460532"/>
        <n v="60971677"/>
        <n v="40123904"/>
        <n v="37198995"/>
        <n v="60888062"/>
        <n v="69522206"/>
        <n v="62766532"/>
        <n v="62305389"/>
        <n v="67640005"/>
        <n v="85606356"/>
        <n v="86681689"/>
        <n v="74042474"/>
        <n v="61564112"/>
        <n v="-51933839"/>
        <n v="-205095981"/>
        <n v="-316005666"/>
        <n v="51488667"/>
        <n v="-91227484"/>
        <n v="29414608"/>
        <n v="-78342013"/>
        <n v="47591815"/>
        <n v="97864820"/>
        <n v="329299370"/>
        <n v="437095649"/>
        <n v="71118345"/>
        <n v="196450830"/>
        <n v="81627834"/>
        <n v="192625889"/>
        <n v="147356461"/>
        <n v="191663530"/>
        <n v="64073819"/>
        <n v="66286366"/>
        <n v="64002323"/>
        <n v="65729991"/>
        <n v="73378470"/>
        <n v="89847953"/>
        <n v="84839492"/>
        <n v="85947172"/>
        <n v="78630337"/>
        <n v="73115489"/>
        <n v="73613001"/>
        <n v="66906155"/>
        <n v="56699285"/>
        <n v="45092485"/>
        <n v="41504524"/>
        <n v="28124415"/>
        <n v="28433041"/>
        <n v="23184977"/>
        <n v="20060994"/>
        <n v="24033589"/>
        <n v="38841508"/>
        <n v="39845823"/>
        <n v="58303850"/>
        <n v="64943982"/>
        <n v="72933705"/>
        <n v="65862731"/>
        <n v="-38877403"/>
        <n v="-122235966"/>
        <n v="-260759967"/>
        <n v="98644826"/>
        <n v="97361976"/>
        <n v="104068117"/>
        <n v="104967655"/>
        <n v="169180123"/>
        <n v="249670940"/>
        <n v="330082385"/>
        <n v="465361084"/>
        <n v="145597892"/>
        <n v="89287469"/>
        <n v="76242827"/>
        <n v="74754278"/>
        <n v="57537964"/>
        <n v="48040033"/>
        <n v="62722241"/>
        <n v="62453951"/>
        <n v="74685352"/>
        <n v="76106351"/>
        <n v="83510445"/>
        <n v="88436670"/>
        <n v="84680391"/>
        <n v="88373880"/>
        <n v="70398895"/>
        <n v="54475167"/>
        <n v="46191388"/>
        <n v="60703226"/>
        <n v="52618275"/>
        <n v="58924698"/>
        <n v="72371268"/>
        <n v="-57242859"/>
        <n v="100518715"/>
        <n v="107548569"/>
        <n v="120540394"/>
        <n v="63686969"/>
        <n v="126932823"/>
        <n v="107367172"/>
        <n v="101939473"/>
        <n v="228162417"/>
        <n v="66635514"/>
        <n v="64922917"/>
        <n v="50578724"/>
        <n v="117691689"/>
        <n v="66731119"/>
        <n v="71582849"/>
        <n v="66764919"/>
        <n v="124990098"/>
        <n v="74016587"/>
        <n v="82449625"/>
        <n v="92718345"/>
        <n v="82685591"/>
        <n v="64825548"/>
        <n v="58493282"/>
        <n v="67905669"/>
        <n v="56741769"/>
        <n v="67713299"/>
        <n v="62550948"/>
        <n v="68783408"/>
        <n v="67846141"/>
        <n v="74738735"/>
        <n v="79359263"/>
        <n v="74641360"/>
        <n v="88462796"/>
        <n v="74622641"/>
        <n v="81491828"/>
        <n v="71052295"/>
        <n v="25466122"/>
        <n v="30132190"/>
        <n v="35133225"/>
        <n v="27997496"/>
        <n v="14337233"/>
        <n v="24945272"/>
        <n v="22989901"/>
        <n v="19254838"/>
        <n v="74598600"/>
        <n v="69439985"/>
        <n v="79135696"/>
        <n v="76789446"/>
        <n v="8955951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41" maxValue="85801874" count="3">
        <m/>
        <n v="85801841"/>
        <n v="85801874"/>
      </sharedItems>
    </cacheField>
    <cacheField name="利润（最近24小时）" numFmtId="0">
      <sharedItems containsBlank="1" containsNumber="1" containsInteger="1" containsMixedTypes="1" count="149">
        <n v="-117838836"/>
        <n v="-116762531"/>
        <n v="-216431315"/>
        <n v="-193986862"/>
        <n v="-108364003"/>
        <n v="556535503"/>
        <n v="560195201"/>
        <n v="6561316"/>
        <n v="18881771"/>
        <n v="8370856"/>
        <n v="6668878"/>
        <n v="-3286274"/>
        <n v="-3135313"/>
        <n v="15374889"/>
        <n v="11496407"/>
        <n v="29201059"/>
        <n v="6946026"/>
        <n v="6593687"/>
        <n v="83211"/>
        <n v="13214947"/>
        <n v="11465719"/>
        <n v="18450839"/>
        <n v="2804816"/>
        <n v="1864431"/>
        <n v="4021117"/>
        <n v="23336728"/>
        <n v="23525764"/>
        <n v="6376062"/>
        <n v="11004576"/>
        <n v="12319736"/>
        <n v="33090903"/>
        <n v="20906115"/>
        <n v="-89779"/>
        <n v="2571463"/>
        <e v="#VALUE!"/>
        <n v="-193253484"/>
        <n v="12930640"/>
        <n v="138086175"/>
        <n v="7891170"/>
        <n v="21727935"/>
        <n v="17224266"/>
        <n v="5954044"/>
        <n v="6656025"/>
        <n v="7477051"/>
        <n v="19356220"/>
        <n v="22375633"/>
        <n v="10103717"/>
        <n v="11579722"/>
        <n v="7564843"/>
        <n v="18529439"/>
        <n v="19809391"/>
        <n v="2468590"/>
        <n v="18301360"/>
        <n v="17130135"/>
        <n v="11353008"/>
        <n v="5619803"/>
        <n v="3806354"/>
        <n v="757726"/>
        <n v="8960317"/>
        <n v="2192794"/>
        <n v="1333290"/>
        <n v="1605991"/>
        <n v="9085016"/>
        <n v="-175626"/>
        <n v="4830592"/>
        <n v="15565645"/>
        <n v="9206906"/>
        <n v="26545559"/>
        <n v="9092793"/>
        <n v="18688507"/>
        <n v="10808791"/>
        <n v="-112958356"/>
        <n v="384667505"/>
        <n v="71994048"/>
        <n v="10495252"/>
        <n v="23458565"/>
        <n v="16737011"/>
        <n v="1883474"/>
        <n v="14203817"/>
        <n v="21029542"/>
        <n v="-115309"/>
        <n v="2638983"/>
        <n v="9006703"/>
        <n v="15248954"/>
        <n v="14612164"/>
        <n v="16555682"/>
        <n v="17676070"/>
        <n v="30136194"/>
        <n v="18295564"/>
        <n v="10158386"/>
        <n v="15106055"/>
        <n v="3041234"/>
        <n v="8819348"/>
        <n v="1437156"/>
        <n v="-1340252"/>
        <n v="8706095"/>
        <n v="13189542"/>
        <n v="7085034"/>
        <n v="24848544"/>
        <n v="35606322"/>
        <n v="-118105987"/>
        <n v="41092743"/>
        <n v="12862956"/>
        <n v="28549383"/>
        <n v="-27948487"/>
        <n v="11843052"/>
        <n v="3657783"/>
        <n v="8357424"/>
        <n v="13447036"/>
        <n v="-2328173"/>
        <n v="8237562"/>
        <n v="11183557"/>
        <n v="13636728"/>
        <n v="29620557"/>
        <n v="24493342"/>
        <n v="9021662"/>
        <n v="17254608"/>
        <n v="19424607"/>
        <n v="17390381"/>
        <n v="34651519"/>
        <n v="3603974"/>
        <n v="-1876214"/>
        <n v="-386910"/>
        <n v="12101783"/>
        <n v="6090708"/>
        <n v="14560910"/>
        <n v="12228030"/>
        <n v="23308863"/>
        <n v="26160305"/>
        <n v="5016380"/>
        <n v="11249447"/>
        <n v="10442668"/>
        <n v="25683485"/>
        <n v="17475357"/>
        <n v="16164051"/>
        <n v="12869330"/>
        <n v="-29865401"/>
        <n v="94532392"/>
        <n v="11234102"/>
        <n v="3064051"/>
        <n v="1580554"/>
        <n v="14423133"/>
        <n v="9134267"/>
        <n v="17988248"/>
        <n v="4523833"/>
        <n v="20929813"/>
        <n v="21890502"/>
        <n v="14350625"/>
        <m/>
      </sharedItems>
    </cacheField>
  </cacheFields>
</pivotCacheDefinition>
</file>

<file path=xl/pivotCache/pivotCacheDefinition1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59">
  <cacheSource type="worksheet">
    <worksheetSource ref="A3:L365" sheet="果州群岛"/>
  </cacheSource>
  <cacheFields count="12">
    <cacheField name="日期" numFmtId="0">
      <sharedItems containsString="0" containsBlank="1" containsNonDate="0" containsDate="1" minDate="2019-08-13T00:00:00" maxDate="2020-01-17T00:00:00" count="159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2:00" maxDate="1899-12-30T23:25:00" count="133">
        <d v="1899-12-30T18:54:00"/>
        <d v="1899-12-30T17:24:00"/>
        <d v="1899-12-30T15:01:00"/>
        <d v="1899-12-30T13:57:00"/>
        <d v="1899-12-30T12:25:00"/>
        <d v="1899-12-30T16:58:00"/>
        <d v="1899-12-30T13:45:00"/>
        <d v="1899-12-30T15:54:00"/>
        <d v="1899-12-30T15:06:00"/>
        <d v="1899-12-30T17:06:00"/>
        <d v="1899-12-30T14:48:00"/>
        <d v="1899-12-30T22:39:00"/>
        <d v="1899-12-30T16:29:00"/>
        <d v="1899-12-30T17:07:00"/>
        <d v="1899-12-30T18:01:00"/>
        <d v="1899-12-30T18:28:00"/>
        <d v="1899-12-30T18:19:00"/>
        <d v="1899-12-30T17:35:00"/>
        <d v="1899-12-30T19:41:00"/>
        <d v="1899-12-30T14:44:00"/>
        <d v="1899-12-30T16:31:00"/>
        <d v="1899-12-30T16:43:00"/>
        <d v="1899-12-30T19:21:00"/>
        <d v="1899-12-30T10:37:00"/>
        <d v="1899-12-30T10:25:00"/>
        <d v="1899-12-30T17:13:00"/>
        <d v="1899-12-30T11:13:00"/>
        <d v="1899-12-30T15:44:00"/>
        <d v="1899-12-30T19:33:00"/>
        <d v="1899-12-30T17:03:00"/>
        <d v="1899-12-30T11:55:00"/>
        <d v="1899-12-30T23:25:00"/>
        <d v="1899-12-30T13:12:00"/>
        <d v="1899-12-30T11:01:00"/>
        <d v="1899-12-30T18:51:00"/>
        <d v="1899-12-30T16:54:00"/>
        <d v="1899-12-30T13:29:00"/>
        <d v="1899-12-30T13:53:00"/>
        <d v="1899-12-30T19:00:00"/>
        <d v="1899-12-30T14:53:00"/>
        <d v="1899-12-30T14:06:00"/>
        <d v="1899-12-30T21:12:00"/>
        <d v="1899-12-30T22:23:00"/>
        <d v="1899-12-30T18:30:00"/>
        <d v="1899-12-30T13:17:00"/>
        <d v="1899-12-30T16:23:00"/>
        <d v="1899-12-30T10:42:00"/>
        <d v="1899-12-30T13:00:00"/>
        <d v="1899-12-30T12:14:00"/>
        <d v="1899-12-30T13:08:00"/>
        <d v="1899-12-30T11:05:00"/>
        <d v="1899-12-30T12:29:00"/>
        <d v="1899-12-30T18:35:00"/>
        <d v="1899-12-30T18:07:00"/>
        <d v="1899-12-30T10:12:00"/>
        <d v="1899-12-30T12:03:00"/>
        <d v="1899-12-30T10:45:00"/>
        <d v="1899-12-30T21:34:00"/>
        <d v="1899-12-30T19:55:00"/>
        <d v="1899-12-30T19:11:00"/>
        <d v="1899-12-30T18:22:00"/>
        <d v="1899-12-30T19:28:00"/>
        <d v="1899-12-30T17:08:00"/>
        <d v="1899-12-30T18:36:00"/>
        <d v="1899-12-30T19:39:00"/>
        <d v="1899-12-30T19:24:00"/>
        <d v="1899-12-30T19:14:00"/>
        <d v="1899-12-30T17:46:00"/>
        <d v="1899-12-30T18:47:00"/>
        <d v="1899-12-30T16:59:00"/>
        <d v="1899-12-30T14:49:00"/>
        <d v="1899-12-30T18:38:00"/>
        <d v="1899-12-30T18:34:00"/>
        <d v="1899-12-30T12:01:00"/>
        <d v="1899-12-30T10:47:00"/>
        <d v="1899-12-30T13:20:00"/>
        <d v="1899-12-30T19:01:00"/>
        <d v="1899-12-30T11:02:00"/>
        <d v="1899-12-30T14:05:00"/>
        <d v="1899-12-30T15:03:00"/>
        <d v="1899-12-30T11:20:00"/>
        <d v="1899-12-30T11:03:00"/>
        <d v="1899-12-30T18:46:00"/>
        <d v="1899-12-30T14:58:00"/>
        <d v="1899-12-30T13:13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8:00"/>
        <d v="1899-12-30T22:40:00"/>
        <d v="1899-12-30T21:25:00"/>
        <d v="1899-12-30T20:26:00"/>
        <d v="1899-12-30T13:55:00"/>
        <d v="1899-12-30T17:55:00"/>
        <d v="1899-12-30T11:27:00"/>
        <d v="1899-12-30T18:16:00"/>
        <d v="1899-12-30T22:55:00"/>
        <d v="1899-12-30T22:07:00"/>
        <d v="1899-12-30T17:16:00"/>
        <d v="1899-12-30T13:16:00"/>
        <d v="1899-12-30T19:08:00"/>
        <d v="1899-12-30T14:52:00"/>
        <d v="1899-12-30T16:09:00"/>
        <d v="1899-12-30T17:30:00"/>
        <d v="1899-12-30T17:42:00"/>
        <d v="1899-12-30T11:35:00"/>
        <d v="1899-12-30T16:18:00"/>
        <d v="1899-12-30T18:44:00"/>
        <d v="1899-12-30T22:08:00"/>
        <d v="1899-12-30T11:15:00"/>
        <d v="1899-12-30T13:40:00"/>
        <d v="1899-12-30T11:21:00"/>
        <d v="1899-12-30T13:44:00"/>
        <d v="1899-12-30T16:44:00"/>
        <d v="1899-12-30T13:51:00"/>
        <d v="1899-12-30T16:26:00"/>
        <d v="1899-12-30T14:10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43">
        <n v="0"/>
        <n v="599423400"/>
        <n v="148533127"/>
        <n v="238926010"/>
        <n v="125279798"/>
        <n v="244977858"/>
        <n v="119449037"/>
        <n v="190681706"/>
        <n v="162111091"/>
        <n v="246754580"/>
        <n v="190079837"/>
        <n v="135066573"/>
        <n v="226068110"/>
        <n v="127219385"/>
        <n v="242002035"/>
        <n v="115438123"/>
        <n v="210604517"/>
        <n v="134221495"/>
        <n v="248539685"/>
        <n v="137238678"/>
        <n v="207635889"/>
        <n v="120546314"/>
        <n v="136540411"/>
        <n v="174398982"/>
        <n v="151033518"/>
        <n v="119551332"/>
        <n v="116549602"/>
        <n v="224305984"/>
        <n v="210193865"/>
        <n v="171377920"/>
        <n v="129937617"/>
        <s v="现金库已满"/>
        <n v="24683489"/>
        <n v="255510862"/>
        <n v="140569266"/>
        <n v="243082810"/>
        <n v="192643740"/>
        <n v="117415936"/>
        <n v="149667704"/>
        <n v="151489212"/>
        <n v="240732906"/>
        <n v="190845465"/>
        <n v="125031111"/>
        <n v="109758673"/>
        <n v="103781004"/>
        <n v="204000486"/>
        <n v="114576692"/>
        <n v="139359230"/>
        <n v="263035375"/>
        <n v="224140590"/>
        <n v="170963869"/>
        <n v="117117242"/>
        <n v="175608379"/>
        <n v="146761722"/>
        <n v="252017737"/>
        <n v="137492367"/>
        <n v="208191125"/>
        <n v="118310450"/>
        <n v="226850870"/>
        <n v="124661934"/>
        <n v="126386510"/>
        <n v="110618562"/>
        <n v="127546955"/>
        <n v="236748985"/>
        <n v="123019455"/>
        <n v="221245106"/>
        <n v="204401615"/>
        <n v="533863665"/>
        <n v="197815278"/>
        <n v="112023376"/>
        <n v="133306289"/>
        <n v="125132642"/>
        <n v="151473952"/>
        <n v="253179906"/>
        <n v="181925002"/>
        <n v="135886761"/>
        <n v="242117382"/>
        <n v="109106511"/>
        <n v="203291412"/>
        <n v="169629293"/>
        <n v="142813246"/>
        <n v="135608920"/>
        <n v="182034073"/>
        <n v="209938113"/>
        <n v="166814527"/>
        <n v="100914957"/>
        <n v="138290856"/>
        <n v="181460135"/>
        <n v="119120774"/>
        <n v="233815037"/>
        <n v="129407985"/>
        <n v="111102187"/>
        <n v="119447379"/>
        <n v="165244236"/>
        <n v="277389095"/>
        <n v="248000882"/>
        <n v="113202861"/>
        <n v="180630999"/>
        <n v="166245369"/>
        <n v="117451424"/>
        <n v="126114014"/>
        <n v="135061641"/>
        <n v="196383602"/>
        <n v="113102365"/>
        <n v="107426501"/>
        <n v="145622804"/>
        <n v="126930474"/>
        <n v="246599545"/>
        <n v="196013728"/>
        <n v="182966449"/>
        <n v="151046703"/>
        <n v="238252001"/>
        <n v="150808842"/>
        <n v="243349445"/>
        <n v="119772619"/>
        <n v="118720930"/>
        <n v="215198611"/>
        <n v="199622130"/>
        <n v="134960642"/>
        <n v="207144149"/>
        <n v="123679926"/>
        <n v="117790687"/>
        <n v="179619633"/>
        <n v="142018177"/>
        <n v="247235826"/>
        <n v="151752445"/>
        <n v="265626539"/>
        <n v="193731080"/>
        <n v="112235957"/>
        <n v="215727359"/>
        <n v="342302818"/>
        <n v="209377866"/>
        <n v="118225396"/>
        <n v="133485285"/>
        <n v="116436268"/>
        <n v="228854705"/>
        <n v="121033327"/>
        <n v="149609610"/>
        <n v="147407599"/>
        <n v="131190916"/>
        <n v="226028781"/>
        <n v="115567877"/>
        <m/>
      </sharedItems>
    </cacheField>
    <cacheField name="支出（最近24小时）" numFmtId="0">
      <sharedItems containsString="0" containsBlank="1" containsNumber="1" containsInteger="1" minValue="-328315367" maxValue="117103513" count="159">
        <n v="-111817988"/>
        <n v="-111202711"/>
        <n v="-206125619"/>
        <n v="-184749891"/>
        <n v="-103204091"/>
        <n v="-130009681"/>
        <n v="-215187214"/>
        <n v="-123324797"/>
        <n v="-226050610"/>
        <n v="-114895605"/>
        <n v="-183579272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817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8044"/>
        <n v="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4055"/>
        <n v="-128565061"/>
        <n v="-120386627"/>
        <n v="-166234046"/>
        <n v="-195449375"/>
        <n v="-149279028"/>
        <n v="-88410497"/>
        <n v="-131111800"/>
        <n v="-179326144"/>
        <n v="-108763615"/>
        <n v="-208934126"/>
        <n v="-117192806"/>
        <n v="-108733033"/>
        <n v="-109813135"/>
        <n v="-143550700"/>
        <n v="-244052703"/>
        <n v="-112483420"/>
        <n v="-2090515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6768"/>
        <n v="-174155604"/>
        <n v="-114944533"/>
        <n v="-184705798"/>
        <n v="-328315367"/>
        <n v="-109922001"/>
        <n v="-120062476"/>
        <n v="-119726091"/>
        <n v="-106293939"/>
        <n v="-209362253"/>
        <n v="-125222008"/>
        <n v="-114672978"/>
        <n v="-145085837"/>
        <n v="-128857410"/>
        <n v="-114235067"/>
        <n v="-198605276"/>
        <n v="-113417957"/>
        <m/>
      </sharedItems>
    </cacheField>
    <cacheField name="最近7天利润" numFmtId="0">
      <sharedItems containsString="0" containsBlank="1" containsNumber="1" containsInteger="1" minValue="-407770590" maxValue="575033304" count="159">
        <n v="-111817988"/>
        <n v="-223020699"/>
        <n v="-317943607"/>
        <n v="-407770590"/>
        <n v="88448719"/>
        <n v="106972165"/>
        <n v="112187515"/>
        <n v="170801954"/>
        <n v="242932751"/>
        <n v="358688894"/>
        <n v="460005082"/>
        <n v="575033304"/>
        <n v="78349674"/>
        <n v="70809772"/>
        <n v="75781100"/>
        <n v="88408563"/>
        <n v="84605634"/>
        <n v="97289071"/>
        <n v="91904355"/>
        <n v="77203282"/>
        <n v="98786730"/>
        <n v="92383022"/>
        <n v="105134959"/>
        <n v="94769965"/>
        <n v="92071128"/>
        <n v="84393381"/>
        <n v="90937826"/>
        <n v="102963608"/>
        <n v="96250476"/>
        <n v="100244545"/>
        <n v="83201149"/>
        <n v="90723248"/>
        <n v="88121388"/>
        <n v="90465384"/>
        <n v="-16878939"/>
        <n v="-179202754"/>
        <n v="-288756729"/>
        <n v="99861987"/>
        <n v="-19752267"/>
        <n v="85740943"/>
        <n v="-32822112"/>
        <n v="79945243"/>
        <n v="127824426"/>
        <n v="344688951"/>
        <n v="460892946"/>
        <n v="63178747"/>
        <n v="180920634"/>
        <n v="76561501"/>
        <n v="183312820"/>
        <n v="158928252"/>
        <n v="187631237"/>
        <n v="68791795"/>
        <n v="61151956"/>
        <n v="61630247"/>
        <n v="53606155"/>
        <n v="43363365"/>
        <n v="42341016"/>
        <n v="29491782"/>
        <n v="48290281"/>
        <n v="29282105"/>
        <n v="22571932"/>
        <n v="24814831"/>
        <n v="39633513"/>
        <n v="37466005"/>
        <n v="39077224"/>
        <n v="33421163"/>
        <n v="18502638"/>
        <n v="32639848"/>
        <n v="38073895"/>
        <n v="51779571"/>
        <n v="58662437"/>
        <n v="68134284"/>
        <n v="81938540"/>
        <n v="89933401"/>
        <n v="95014988"/>
        <n v="84881064"/>
        <n v="76107397"/>
        <n v="-32924631"/>
        <n v="-127642038"/>
        <n v="-250470758"/>
        <n v="73033576"/>
        <n v="67596416"/>
        <n v="73400116"/>
        <n v="79215123"/>
        <n v="129234215"/>
        <n v="208245437"/>
        <n v="305593234"/>
        <n v="420447555"/>
        <n v="133526476"/>
        <n v="85998895"/>
        <n v="86569209"/>
        <n v="79637744"/>
        <n v="71085788"/>
        <n v="65231579"/>
        <n v="56921937"/>
        <n v="67920660"/>
        <n v="64411475"/>
        <n v="74457323"/>
        <n v="77892503"/>
        <n v="84235842"/>
        <n v="82369661"/>
        <n v="74534307"/>
        <n v="70456556"/>
        <n v="72884828"/>
        <n v="81395460"/>
        <n v="73235179"/>
        <n v="64074866"/>
        <n v="71922713"/>
        <n v="80906225"/>
        <n v="-31051842"/>
        <n v="110023745"/>
        <n v="85639399"/>
        <n v="103222914"/>
        <n v="54567177"/>
        <n v="92121212"/>
        <n v="86408224"/>
        <n v="77631847"/>
        <n v="200729558"/>
        <n v="54373162"/>
        <n v="68803874"/>
        <n v="66823146"/>
        <n v="121399076"/>
        <n v="87649080"/>
        <n v="84886752"/>
        <n v="91546723"/>
        <n v="139764431"/>
        <n v="94200161"/>
        <n v="101465199"/>
        <n v="86505946"/>
        <n v="91554580"/>
        <n v="78675175"/>
        <n v="74076830"/>
        <n v="76116554"/>
        <n v="66772869"/>
        <n v="57987522"/>
        <n v="50410517"/>
        <n v="43642948"/>
        <n v="37627240"/>
        <n v="44041638"/>
        <n v="47929726"/>
        <n v="60225402"/>
        <n v="68764441"/>
        <n v="67908611"/>
        <n v="59090222"/>
        <n v="93446548"/>
        <n v="57088727"/>
        <n v="59271494"/>
        <n v="42648018"/>
        <n v="37920965"/>
        <n v="35936439"/>
        <n v="37837941"/>
        <n v="47109119"/>
        <n v="22447907"/>
        <n v="62414340"/>
        <n v="67986698"/>
        <n v="86779627"/>
        <n v="83321420"/>
        <n v="75329011"/>
        <m/>
      </sharedItems>
    </cacheField>
    <cacheField name="预计日租金收入" numFmtId="0">
      <sharedItems containsBlank="1" containsNumber="1" containsInteger="1" containsMixedTypes="1" count="8">
        <m/>
        <n v="114596000"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49">
        <n v="-111817988"/>
        <n v="-111202711"/>
        <n v="-206125619"/>
        <n v="-184749891"/>
        <n v="496219309"/>
        <n v="18523446"/>
        <n v="23738796"/>
        <n v="1955001"/>
        <n v="18927248"/>
        <n v="4553432"/>
        <n v="7102434"/>
        <n v="25201239"/>
        <n v="24736918"/>
        <n v="10708433"/>
        <n v="9997468"/>
        <n v="22349783"/>
        <n v="17013596"/>
        <n v="30406187"/>
        <n v="1008564"/>
        <n v="11508730"/>
        <n v="21119127"/>
        <n v="28118322"/>
        <n v="20519256"/>
        <n v="24736726"/>
        <n v="14314759"/>
        <n v="5714844"/>
        <n v="9128831"/>
        <n v="22525948"/>
        <n v="14405995"/>
        <n v="10993264"/>
        <n v="14469124"/>
        <n v="15215429"/>
        <n v="15851921"/>
        <n v="13216973"/>
        <e v="#VALUE!"/>
        <n v="-184051434"/>
        <n v="-205478355"/>
        <n v="127961071"/>
        <n v="21056015"/>
        <n v="22953796"/>
        <n v="3501274"/>
        <n v="12873646"/>
        <n v="12267343"/>
        <n v="20379858"/>
        <n v="18199046"/>
        <n v="6940817"/>
        <n v="13416176"/>
        <n v="2376072"/>
        <n v="-1774111"/>
        <n v="-3353243"/>
        <n v="2581336"/>
        <n v="7530624"/>
        <n v="25093867"/>
        <n v="15764251"/>
        <n v="-2467590"/>
        <n v="2960425"/>
        <n v="12368769"/>
        <n v="-3746640"/>
        <n v="445915"/>
        <n v="1188009"/>
        <n v="4519281"/>
        <n v="12338218"/>
        <n v="20739930"/>
        <n v="13029874"/>
        <n v="19927437"/>
        <n v="5725207"/>
        <n v="17996811"/>
        <n v="27866235"/>
        <n v="7726305"/>
        <n v="9930599"/>
        <n v="6129054"/>
        <n v="117103513"/>
        <n v="345933409"/>
        <n v="61795929"/>
        <n v="8019301"/>
        <n v="14363057"/>
        <n v="18293148"/>
        <n v="22557827"/>
        <n v="20308635"/>
        <n v="8497214"/>
        <n v="738343"/>
        <n v="14838662"/>
        <n v="1087836"/>
        <n v="6898937"/>
        <n v="16355238"/>
        <n v="14248185"/>
        <n v="15222293"/>
        <n v="15800027"/>
        <n v="14488738"/>
        <n v="17535499"/>
        <n v="12504460"/>
        <n v="7179056"/>
        <n v="2133991"/>
        <n v="10357159"/>
        <n v="24880911"/>
        <n v="12215179"/>
        <n v="2369154"/>
        <n v="9634244"/>
        <n v="21693536"/>
        <n v="33336392"/>
        <n v="-112483420"/>
        <n v="38949326"/>
        <n v="2523688"/>
        <n v="17486800"/>
        <n v="-31617415"/>
        <n v="-2000666"/>
        <n v="13899702"/>
        <n v="4044029"/>
        <n v="13480770"/>
        <n v="5076350"/>
        <n v="15555521"/>
        <n v="17331744"/>
        <n v="3646043"/>
        <n v="20906114"/>
        <n v="28397445"/>
        <n v="20663824"/>
        <n v="12081846"/>
        <n v="24343049"/>
        <n v="18515413"/>
        <n v="20592959"/>
        <n v="8694677"/>
        <n v="4380666"/>
        <n v="13295539"/>
        <n v="18105203"/>
        <n v="2738161"/>
        <n v="7063672"/>
        <n v="10938408"/>
        <n v="-3334765"/>
        <n v="-2011054"/>
        <n v="10795064"/>
        <n v="25581460"/>
        <n v="18652916"/>
        <n v="30779771"/>
        <n v="19575476"/>
        <n v="-2708576"/>
        <n v="31021561"/>
        <n v="13987451"/>
        <n v="99455865"/>
        <n v="-1837080"/>
        <n v="13759194"/>
        <n v="10142329"/>
        <n v="19492452"/>
        <n v="6360349"/>
        <n v="4523773"/>
        <n v="18550189"/>
        <n v="16955849"/>
        <n v="27423505"/>
        <n v="2149920"/>
        <m/>
      </sharedItems>
    </cacheField>
  </cacheFields>
</pivotCacheDefinition>
</file>

<file path=xl/pivotCache/pivotCacheDefinition1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6">
  <cacheSource type="worksheet">
    <worksheetSource ref="A3:L365" sheet="外伶仃岛"/>
  </cacheSource>
  <cacheFields count="12">
    <cacheField name="日期" numFmtId="0">
      <sharedItems containsString="0" containsBlank="1" containsNonDate="0" containsDate="1" minDate="2019-08-13T00:00:00" maxDate="2019-08-27T00:00:00" count="16"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m/>
      </sharedItems>
    </cacheField>
    <cacheField name="时间" numFmtId="0">
      <sharedItems containsString="0" containsBlank="1" containsNonDate="0" containsDate="1" minDate="1899-12-30T12:27:00" maxDate="1899-12-30T22:40:00" count="16">
        <d v="1899-12-30T18:55:00"/>
        <d v="1899-12-30T17:25:00"/>
        <d v="1899-12-30T15:02:00"/>
        <d v="1899-12-30T13:57:00"/>
        <d v="1899-12-30T12:27:00"/>
        <d v="1899-12-30T16:59:00"/>
        <d v="1899-12-30T13:46:00"/>
        <d v="1899-12-30T15:55:00"/>
        <d v="1899-12-30T15:06:00"/>
        <d v="1899-12-30T17:07:00"/>
        <d v="1899-12-30T14:48:00"/>
        <d v="1899-12-30T22:40:00"/>
        <d v="1899-12-30T16:31:00"/>
        <d v="1899-12-30T17:08:00"/>
        <d v="1899-12-30T18:06:00"/>
        <m/>
      </sharedItems>
    </cacheField>
    <cacheField name="已经拥有百分之多少的价值" numFmtId="0">
      <sharedItems containsString="0" containsBlank="1" containsNumber="1" minValue="0" maxValue="0.37" count="3">
        <n v="0.37"/>
        <n v="0"/>
        <m/>
      </sharedItems>
    </cacheField>
    <cacheField name="该份额的价值" numFmtId="0">
      <sharedItems containsString="0" containsBlank="1" containsNumber="1" containsInteger="1" minValue="0" maxValue="1038072383" count="3">
        <n v="1038072383"/>
        <n v="0"/>
        <m/>
      </sharedItems>
    </cacheField>
    <cacheField name="该份额的价格" numFmtId="0">
      <sharedItems containsString="0" containsBlank="1" containsNumber="1" containsInteger="1" minValue="0" maxValue="1007837758" count="3">
        <m/>
        <n v="1007837758"/>
        <n v="0"/>
      </sharedItems>
    </cacheField>
    <cacheField name="租金（最近24小时）" numFmtId="0">
      <sharedItems containsString="0" containsBlank="1" containsNumber="1" containsInteger="1" minValue="0" maxValue="161457915" count="13">
        <n v="0"/>
        <n v="161457915"/>
        <n v="40443934"/>
        <n v="50800410"/>
        <n v="84635842"/>
        <n v="45676240"/>
        <n v="87476146"/>
        <n v="47679942"/>
        <n v="77037340"/>
        <n v="49557086"/>
        <n v="84131028"/>
        <n v="73621709"/>
        <m/>
      </sharedItems>
    </cacheField>
    <cacheField name="支出（最近24小时）" numFmtId="0">
      <sharedItems containsString="0" containsBlank="1" containsNumber="1" containsInteger="1" minValue="-83638725" maxValue="0" count="16">
        <n v="-41001983"/>
        <n v="-41145003"/>
        <n v="-76266479"/>
        <n v="-68357460"/>
        <n v="-38185513"/>
        <n v="-48103582"/>
        <n v="-79619268"/>
        <n v="-45630175"/>
        <n v="-83638725"/>
        <n v="-42511373"/>
        <n v="-67924330"/>
        <n v="-50656645"/>
        <n v="-82146534"/>
        <n v="-66367418"/>
        <n v="0"/>
        <m/>
      </sharedItems>
    </cacheField>
    <cacheField name="最近7天利润" numFmtId="0">
      <sharedItems containsString="0" containsBlank="1" containsNumber="1" containsInteger="1" minValue="-117268462" maxValue="148659855" count="16">
        <n v="-41001983"/>
        <n v="-82146986"/>
        <n v="-117268462"/>
        <n v="10953469"/>
        <n v="13211891"/>
        <n v="15908719"/>
        <n v="18228465"/>
        <n v="38867850"/>
        <n v="63067869"/>
        <n v="109381441"/>
        <n v="148659855"/>
        <n v="19338365"/>
        <n v="20163996"/>
        <n v="20196820"/>
        <n v="0"/>
        <m/>
      </sharedItems>
    </cacheField>
    <cacheField name="预计日租金收入" numFmtId="0">
      <sharedItems containsString="0" containsBlank="1" containsNumber="1" containsInteger="1" minValue="0" maxValue="114596000" count="4">
        <m/>
        <n v="114596000"/>
        <n v="114406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30234612" count="3">
        <m/>
        <n v="30234612"/>
        <n v="0"/>
      </sharedItems>
    </cacheField>
    <cacheField name="利润（最近24小时）" numFmtId="0">
      <sharedItems containsString="0" containsBlank="1" containsNumber="1" containsInteger="1" minValue="-76266479" maxValue="15000000000" count="16">
        <n v="-41001983"/>
        <n v="-41145003"/>
        <n v="-76266479"/>
        <n v="93100455"/>
        <n v="2258421"/>
        <n v="2696828"/>
        <n v="5016574"/>
        <n v="46065"/>
        <n v="3837421"/>
        <n v="5168569"/>
        <n v="9113010"/>
        <n v="-1099559"/>
        <n v="1984494"/>
        <n v="7254291"/>
        <n v="15000000000"/>
        <m/>
      </sharedItems>
    </cacheField>
  </cacheFields>
</pivotCacheDefinition>
</file>

<file path=xl/pivotCache/pivotCacheDefinition2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158">
  <cacheSource type="worksheet">
    <worksheetSource ref="A3:L365" sheet="庙湾岛"/>
  </cacheSource>
  <cacheFields count="12">
    <cacheField name="日期" numFmtId="0">
      <sharedItems containsString="0" containsBlank="1" containsNonDate="0" containsDate="1" minDate="2019-08-14T00:00:00" maxDate="2020-01-17T00:00:00" count="158"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3:00" maxDate="1899-12-30T23:25:00" count="137">
        <d v="1899-12-30T17:32:00"/>
        <d v="1899-12-30T15:03:00"/>
        <d v="1899-12-30T13:58:00"/>
        <d v="1899-12-30T12:28:00"/>
        <d v="1899-12-30T17:00:00"/>
        <d v="1899-12-30T13:47:00"/>
        <d v="1899-12-30T15:56:00"/>
        <d v="1899-12-30T15:07:00"/>
        <d v="1899-12-30T17:08:00"/>
        <d v="1899-12-30T14:50:00"/>
        <d v="1899-12-30T22:40:00"/>
        <d v="1899-12-30T16:34:00"/>
        <d v="1899-12-30T17:09:00"/>
        <d v="1899-12-30T18:09:00"/>
        <d v="1899-12-30T18:28:00"/>
        <d v="1899-12-30T18:19:00"/>
        <d v="1899-12-30T17:35:00"/>
        <d v="1899-12-30T19:42:00"/>
        <d v="1899-12-30T14:44:00"/>
        <d v="1899-12-30T16:31:00"/>
        <d v="1899-12-30T16:44:00"/>
        <d v="1899-12-30T19:22:00"/>
        <d v="1899-12-30T10:38:00"/>
        <d v="1899-12-30T10:25:00"/>
        <d v="1899-12-30T17:14:00"/>
        <d v="1899-12-30T11:14:00"/>
        <d v="1899-12-30T15:45:00"/>
        <d v="1899-12-30T19:34:00"/>
        <d v="1899-12-30T17:06:00"/>
        <d v="1899-12-30T17:03:00"/>
        <d v="1899-12-30T11:56:00"/>
        <d v="1899-12-30T23:25:00"/>
        <d v="1899-12-30T13:13:00"/>
        <d v="1899-12-30T11:01:00"/>
        <d v="1899-12-30T18:52:00"/>
        <d v="1899-12-30T16:55:00"/>
        <d v="1899-12-30T13:29:00"/>
        <d v="1899-12-30T13:54:00"/>
        <d v="1899-12-30T19:01:00"/>
        <d v="1899-12-30T14:54:00"/>
        <d v="1899-12-30T14:06:00"/>
        <d v="1899-12-30T21:14:00"/>
        <d v="1899-12-30T22:23:00"/>
        <d v="1899-12-30T21:12:00"/>
        <d v="1899-12-30T17:25:00"/>
        <d v="1899-12-30T18:31:00"/>
        <d v="1899-12-30T13:17:00"/>
        <d v="1899-12-30T16:23:00"/>
        <d v="1899-12-30T10:42:00"/>
        <d v="1899-12-30T13:00:00"/>
        <d v="1899-12-30T12:15:00"/>
        <d v="1899-12-30T13:08:00"/>
        <d v="1899-12-30T11:06:00"/>
        <d v="1899-12-30T12:29:00"/>
        <d v="1899-12-30T18:36:00"/>
        <d v="1899-12-30T18:35:00"/>
        <d v="1899-12-30T18:07:00"/>
        <d v="1899-12-30T10:13:00"/>
        <d v="1899-12-30T12:03:00"/>
        <d v="1899-12-30T10:45:00"/>
        <d v="1899-12-30T21:35:00"/>
        <d v="1899-12-30T19:55:00"/>
        <d v="1899-12-30T19:11:00"/>
        <d v="1899-12-30T18:22:00"/>
        <d v="1899-12-30T19:28:00"/>
        <d v="1899-12-30T18:37:00"/>
        <d v="1899-12-30T19:40:00"/>
        <d v="1899-12-30T19:25:00"/>
        <d v="1899-12-30T19:15:00"/>
        <d v="1899-12-30T17:46:00"/>
        <d v="1899-12-30T18:47:00"/>
        <d v="1899-12-30T16:59:00"/>
        <d v="1899-12-30T14:49:00"/>
        <d v="1899-12-30T18:38:00"/>
        <d v="1899-12-30T12:02:00"/>
        <d v="1899-12-30T10:47:00"/>
        <d v="1899-12-30T13:21:00"/>
        <d v="1899-12-30T18:34:00"/>
        <d v="1899-12-30T11:02:00"/>
        <d v="1899-12-30T14:05:00"/>
        <d v="1899-12-30T11:25:00"/>
        <d v="1899-12-30T11:04:00"/>
        <d v="1899-12-30T14:59:00"/>
        <d v="1899-12-30T10:56:00"/>
        <d v="1899-12-30T20:53:00"/>
        <d v="1899-12-30T16:05:00"/>
        <d v="1899-12-30T18:55:00"/>
        <d v="1899-12-30T13:36:00"/>
        <d v="1899-12-30T13:04:00"/>
        <d v="1899-12-30T11:24:00"/>
        <d v="1899-12-30T17:34:00"/>
        <d v="1899-12-30T19:20:00"/>
        <d v="1899-12-30T17:01:00"/>
        <d v="1899-12-30T22:54:00"/>
        <d v="1899-12-30T22:57:00"/>
        <d v="1899-12-30T23:15:00"/>
        <d v="1899-12-30T21:19:00"/>
        <d v="1899-12-30T22:41:00"/>
        <d v="1899-12-30T21:25:00"/>
        <d v="1899-12-30T20:27:00"/>
        <d v="1899-12-30T13:56:00"/>
        <d v="1899-12-30T17:56:00"/>
        <d v="1899-12-30T11:27:00"/>
        <d v="1899-12-30T15:55:00"/>
        <d v="1899-12-30T18:17:00"/>
        <d v="1899-12-30T22:55:00"/>
        <d v="1899-12-30T22:08:00"/>
        <d v="1899-12-30T17:16:00"/>
        <d v="1899-12-30T11:13:00"/>
        <d v="1899-12-30T13:16:00"/>
        <d v="1899-12-30T19:35:00"/>
        <d v="1899-12-30T14:52:00"/>
        <d v="1899-12-30T16:10:00"/>
        <d v="1899-12-30T17:31:00"/>
        <d v="1899-12-30T17:42:00"/>
        <d v="1899-12-30T11:35:00"/>
        <d v="1899-12-30T20:23:00"/>
        <d v="1899-12-30T16:18:00"/>
        <d v="1899-12-30T18:44:00"/>
        <d v="1899-12-30T11:15:00"/>
        <d v="1899-12-30T17:07:00"/>
        <d v="1899-12-30T13:41:00"/>
        <d v="1899-12-30T13:45:00"/>
        <d v="1899-12-30T19:14:00"/>
        <d v="1899-12-30T11:22:00"/>
        <d v="1899-12-30T13:44:00"/>
        <d v="1899-12-30T13:51:00"/>
        <d v="1899-12-30T16:26:00"/>
        <d v="1899-12-30T15:04:00"/>
        <d v="1899-12-30T14:10:00"/>
        <d v="1899-12-30T13:12:00"/>
        <d v="1899-12-30T17:59:00"/>
        <d v="1899-12-30T19:45:00"/>
        <d v="1899-12-30T18:40:00"/>
        <d v="1899-12-30T16:41:00"/>
        <d v="1899-12-30T16:0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41">
        <n v="0"/>
        <n v="712282956"/>
        <n v="150674731"/>
        <n v="265486332"/>
        <n v="138113482"/>
        <n v="214802444"/>
        <n v="148730468"/>
        <n v="243266617"/>
        <n v="199108499"/>
        <n v="133610815"/>
        <n v="213725657"/>
        <n v="118844012"/>
        <n v="236111379"/>
        <n v="124703549"/>
        <n v="226111016"/>
        <n v="121693119"/>
        <n v="254519320"/>
        <n v="120512777"/>
        <n v="196790246"/>
        <n v="124501358"/>
        <n v="149226781"/>
        <n v="184480672"/>
        <n v="137334478"/>
        <n v="111456144"/>
        <n v="123492054"/>
        <n v="246549236"/>
        <n v="218835598"/>
        <n v="173336433"/>
        <n v="135029343"/>
        <s v="现金库已满"/>
        <n v="258190309"/>
        <n v="260769972"/>
        <n v="124934107"/>
        <n v="235406821"/>
        <n v="220242309"/>
        <n v="128973193"/>
        <n v="164022210"/>
        <n v="145402141"/>
        <n v="257977112"/>
        <n v="226567297"/>
        <n v="131083413"/>
        <n v="124593078"/>
        <n v="124834561"/>
        <n v="240861373"/>
        <n v="134157836"/>
        <n v="163366016"/>
        <n v="294474735"/>
        <n v="246150320"/>
        <n v="203876771"/>
        <n v="127345186"/>
        <n v="181501135"/>
        <n v="169498882"/>
        <n v="291065497"/>
        <n v="145268255"/>
        <n v="210387105"/>
        <n v="126253967"/>
        <n v="235018501"/>
        <n v="129094852"/>
        <n v="132449998"/>
        <n v="112051581"/>
        <n v="118010660"/>
        <n v="230311375"/>
        <n v="119570150"/>
        <n v="237603294"/>
        <n v="234224991"/>
        <n v="555368958"/>
        <n v="203625382"/>
        <n v="123393981"/>
        <n v="142108240"/>
        <n v="126620704"/>
        <n v="136298269"/>
        <n v="249489628"/>
        <n v="190029823"/>
        <n v="161739235"/>
        <n v="261249158"/>
        <n v="124186118"/>
        <n v="220126172"/>
        <n v="171549282"/>
        <n v="133898299"/>
        <n v="129545974"/>
        <n v="175723533"/>
        <n v="214489600"/>
        <n v="159681094"/>
        <n v="108576386"/>
        <n v="155206388"/>
        <n v="207990362"/>
        <n v="129508458"/>
        <n v="244524275"/>
        <n v="131632597"/>
        <n v="125350736"/>
        <n v="125277631"/>
        <n v="161431954"/>
        <n v="270138934"/>
        <n v="222190100"/>
        <n v="129608732"/>
        <n v="184959106"/>
        <n v="162547820"/>
        <n v="123762466"/>
        <n v="119708607"/>
        <n v="157186158"/>
        <n v="213725665"/>
        <n v="113765301"/>
        <n v="107915746"/>
        <n v="136875578"/>
        <n v="149489649"/>
        <n v="268206398"/>
        <n v="190178864"/>
        <n v="186447313"/>
        <n v="148857552"/>
        <n v="236743943"/>
        <n v="159703366"/>
        <n v="256340356"/>
        <n v="133597879"/>
        <n v="137014697"/>
        <n v="244361217"/>
        <n v="205104185"/>
        <n v="152338482"/>
        <n v="223549287"/>
        <n v="132633681"/>
        <n v="135581140"/>
        <n v="203345166"/>
        <n v="137337653"/>
        <n v="248394187"/>
        <n v="151433185"/>
        <n v="261878480"/>
        <n v="184423287"/>
        <n v="127641144"/>
        <n v="227526828"/>
        <n v="344401001"/>
        <n v="225541006"/>
        <n v="141714482"/>
        <n v="139164788"/>
        <n v="124949603"/>
        <n v="247779596"/>
        <n v="135148643"/>
        <n v="168851043"/>
        <n v="141558918"/>
        <n v="126972606"/>
        <n v="219521924"/>
        <n v="123713718"/>
        <m/>
      </sharedItems>
    </cacheField>
    <cacheField name="支出（最近24小时）" numFmtId="0">
      <sharedItems containsString="0" containsBlank="1" containsNumber="1" containsInteger="1" minValue="-344726249" maxValue="-24166799" count="158">
        <n v="-100842703"/>
        <n v="-200511487"/>
        <n v="-193986862"/>
        <n v="-108364003"/>
        <n v="-136509796"/>
        <n v="-225945963"/>
        <n v="-129490687"/>
        <n v="-237352499"/>
        <n v="-120640058"/>
        <n v="-192757715"/>
        <n v="-143754956"/>
        <n v="-233117915"/>
        <n v="-188339465"/>
        <n v="-131322205"/>
        <n v="-213903664"/>
        <n v="-115715765"/>
        <n v="-222175040"/>
        <n v="-120150712"/>
        <n v="-209050012"/>
        <n v="-118757165"/>
        <n v="-231441805"/>
        <n v="-122555062"/>
        <n v="-192043602"/>
        <n v="-111542831"/>
        <n v="-137366474"/>
        <n v="-173533190"/>
        <n v="-134932584"/>
        <n v="-110402306"/>
        <n v="-110833856"/>
        <n v="-220328109"/>
        <n v="-204726806"/>
        <n v="-163301858"/>
        <n v="-122556346"/>
        <n v="-164697974"/>
        <n v="-123136884"/>
        <n v="-193253484"/>
        <n v="-189365680"/>
        <n v="-121944984"/>
        <n v="-138322884"/>
        <n v="-241667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100642"/>
        <n v="-117195364"/>
        <n v="-1127145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50983"/>
        <n v="-143120474"/>
        <n v="-213854858"/>
        <n v="-111270543"/>
        <n v="-216415902"/>
        <n v="-117213346"/>
        <n v="-111781725"/>
        <n v="-110137725"/>
        <n v="-115027340"/>
        <n v="-219325010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1533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52338434"/>
        <n v="-135299915"/>
        <n v="-119946496"/>
        <n v="-208534977"/>
        <n v="-119088533"/>
        <m/>
      </sharedItems>
    </cacheField>
    <cacheField name="最近7天利润" numFmtId="0">
      <sharedItems containsString="0" containsBlank="1" containsNumber="1" containsInteger="1" minValue="-539703364" maxValue="549849244" count="158">
        <n v="-100842703"/>
        <n v="-200511487"/>
        <n v="-294829565"/>
        <n v="-403193568"/>
        <n v="-539703364"/>
        <n v="83143425"/>
        <n v="104327469"/>
        <n v="111277258"/>
        <n v="229593385"/>
        <n v="337018461"/>
        <n v="436312051"/>
        <n v="549849244"/>
        <n v="74803532"/>
        <n v="71396705"/>
        <n v="50411539"/>
        <n v="43405010"/>
        <n v="39924665"/>
        <n v="36721210"/>
        <n v="44253865"/>
        <n v="42016629"/>
        <n v="53896851"/>
        <n v="52231451"/>
        <n v="58821502"/>
        <n v="68651782"/>
        <n v="69703997"/>
        <n v="66604985"/>
        <n v="56498712"/>
        <n v="54616596"/>
        <n v="47133233"/>
        <n v="62738447"/>
        <n v="56495381"/>
        <n v="51204779"/>
        <n v="51457631"/>
        <n v="-54776790"/>
        <n v="-203966049"/>
        <n v="-304924996"/>
        <n v="30401984"/>
        <n v="-105105929"/>
        <n v="18715633"/>
        <n v="-99164057"/>
        <n v="20895262"/>
        <n v="71168267"/>
        <n v="291359696"/>
        <n v="390710337"/>
        <n v="47551608"/>
        <n v="186313400"/>
        <n v="81150059"/>
        <n v="198071383"/>
        <n v="151521927"/>
        <n v="200529327"/>
        <n v="90573428"/>
        <n v="105015945"/>
        <n v="112031147"/>
        <n v="100688256"/>
        <n v="97960889"/>
        <n v="106637622"/>
        <n v="123846285"/>
        <n v="119540563"/>
        <n v="107642541"/>
        <n v="109711096"/>
        <n v="113595525"/>
        <n v="109571317"/>
        <n v="111898290"/>
        <n v="110784245"/>
        <n v="84467045"/>
        <n v="62679665"/>
        <n v="69997806"/>
        <n v="52149368"/>
        <n v="63908648"/>
        <n v="74599139"/>
        <n v="65047466"/>
        <n v="52581801"/>
        <n v="61955692"/>
        <n v="62565268"/>
        <n v="64792835"/>
        <n v="68337387"/>
        <n v="-46700772"/>
        <n v="-145897016"/>
        <n v="-270769228"/>
        <n v="71087326"/>
        <n v="76287129"/>
        <n v="79597092"/>
        <n v="76576098"/>
        <n v="126033402"/>
        <n v="204226747"/>
        <n v="283691422"/>
        <n v="410688529"/>
        <n v="115521012"/>
        <n v="76371972"/>
        <n v="77322707"/>
        <n v="73899525"/>
        <n v="59829155"/>
        <n v="52790646"/>
        <n v="50759292"/>
        <n v="50003851"/>
        <n v="46974744"/>
        <n v="35311645"/>
        <n v="35476817"/>
        <n v="37402860"/>
        <n v="48386488"/>
        <n v="52213777"/>
        <n v="65197065"/>
        <n v="75404789"/>
        <n v="82888925"/>
        <n v="85410442"/>
        <n v="89141929"/>
        <n v="81491855"/>
        <n v="72855819"/>
        <n v="-53133673"/>
        <n v="52801883"/>
        <n v="50271670"/>
        <n v="54801143"/>
        <n v="-8569467"/>
        <n v="36574855"/>
        <n v="29836288"/>
        <n v="42656571"/>
        <n v="166441607"/>
        <n v="45986067"/>
        <n v="44872310"/>
        <n v="38773943"/>
        <n v="112290242"/>
        <n v="69581823"/>
        <n v="70692578"/>
        <n v="67727498"/>
        <n v="114082107"/>
        <n v="68199234"/>
        <n v="81501938"/>
        <n v="81843214"/>
        <n v="78769507"/>
        <n v="84539661"/>
        <n v="92753752"/>
        <n v="83021570"/>
        <n v="93581976"/>
        <n v="87838131"/>
        <n v="81299181"/>
        <n v="88145258"/>
        <n v="75315249"/>
        <n v="57911262"/>
        <n v="59229495"/>
        <n v="67691010"/>
        <n v="61286814"/>
        <n v="54203557"/>
        <n v="48477788"/>
        <n v="73665517"/>
        <n v="35519080"/>
        <n v="52416600"/>
        <n v="51960565"/>
        <n v="52373359"/>
        <n v="62104929"/>
        <n v="78765355"/>
        <n v="72841624"/>
        <n v="53996476"/>
        <n v="91702239"/>
        <n v="81509965"/>
        <n v="72888135"/>
        <n v="64757121"/>
        <n v="56041037"/>
        <m/>
      </sharedItems>
    </cacheField>
    <cacheField name="预计日租金收入" numFmtId="0">
      <sharedItems containsBlank="1" containsNumber="1" containsInteger="1" containsMixedTypes="1" count="8">
        <m/>
        <n v="120326000"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48">
        <n v="-100842703"/>
        <n v="-200511487"/>
        <n v="-193986862"/>
        <n v="-108364003"/>
        <n v="-136509796"/>
        <n v="486336993"/>
        <n v="21184044"/>
        <n v="28133833"/>
        <n v="17473424"/>
        <n v="22044729"/>
        <n v="4975512"/>
        <n v="10148702"/>
        <n v="10769034"/>
        <n v="2288610"/>
        <n v="-178007"/>
        <n v="3128247"/>
        <n v="13936339"/>
        <n v="4552837"/>
        <n v="17061004"/>
        <n v="2935954"/>
        <n v="23077515"/>
        <n v="-2042285"/>
        <n v="4746644"/>
        <n v="12958527"/>
        <n v="11860307"/>
        <n v="10947482"/>
        <n v="2401894"/>
        <n v="1053838"/>
        <n v="12658198"/>
        <n v="26221127"/>
        <n v="14108792"/>
        <n v="10034575"/>
        <n v="12472997"/>
        <e v="#VALUE!"/>
        <n v="-193253484"/>
        <n v="234023510"/>
        <n v="126843054"/>
        <n v="-554468"/>
        <n v="4271981"/>
        <n v="21643257"/>
        <n v="19204084"/>
        <n v="19752220"/>
        <n v="7737691"/>
        <n v="24317191"/>
        <n v="33466655"/>
        <n v="13888049"/>
        <n v="11878551"/>
        <n v="14001990"/>
        <n v="23140546"/>
        <n v="16563030"/>
        <n v="24946354"/>
        <n v="44636827"/>
        <n v="27355756"/>
        <n v="21774232"/>
        <n v="7480890"/>
        <n v="10100008"/>
        <n v="11465529"/>
        <n v="26914514"/>
        <n v="2147781"/>
        <n v="-3467753"/>
        <n v="14983424"/>
        <n v="18602599"/>
        <n v="11881506"/>
        <n v="20668273"/>
        <n v="1913856"/>
        <n v="2983320"/>
        <n v="10986365"/>
        <n v="-1487331"/>
        <n v="15723660"/>
        <n v="26039364"/>
        <n v="-122958356"/>
        <n v="358042722"/>
        <n v="60805451"/>
        <n v="14189997"/>
        <n v="17218184"/>
        <n v="14439539"/>
        <n v="936704"/>
        <n v="4975455"/>
        <n v="7931137"/>
        <n v="19833779"/>
        <n v="22607146"/>
        <n v="10766815"/>
        <n v="13914629"/>
        <n v="10610674"/>
        <n v="-1094650"/>
        <n v="3139072"/>
        <n v="1178256"/>
        <n v="9268311"/>
        <n v="2938539"/>
        <n v="15745615"/>
        <n v="17539370"/>
        <n v="19698419"/>
        <n v="15306971"/>
        <n v="25145320"/>
        <n v="8581767"/>
        <n v="11181359"/>
        <n v="9974151"/>
        <n v="10704126"/>
        <n v="13884288"/>
        <n v="-118107271"/>
        <n v="2686561"/>
        <n v="13397199"/>
        <n v="13658160"/>
        <n v="-45207541"/>
        <n v="-1661889"/>
        <n v="1883898"/>
        <n v="19618037"/>
        <n v="21678210"/>
        <n v="338292"/>
        <n v="11451478"/>
        <n v="2170329"/>
        <n v="20040062"/>
        <n v="31227652"/>
        <n v="14182243"/>
        <n v="16030018"/>
        <n v="2944846"/>
        <n v="12140150"/>
        <n v="20794357"/>
        <n v="22445394"/>
        <n v="16966355"/>
        <n v="16957744"/>
        <n v="32363564"/>
        <n v="14511927"/>
        <n v="13505252"/>
        <n v="13465354"/>
        <n v="14255407"/>
        <n v="8399759"/>
        <n v="12633460"/>
        <n v="-446243"/>
        <n v="15657732"/>
        <n v="11679057"/>
        <n v="15288756"/>
        <n v="1557829"/>
        <n v="6949710"/>
        <n v="33587488"/>
        <n v="-325248"/>
        <n v="110123216"/>
        <n v="15647940"/>
        <n v="13451449"/>
        <n v="13341269"/>
        <n v="27949825"/>
        <n v="14742340"/>
        <n v="16512609"/>
        <n v="6259003"/>
        <n v="7026110"/>
        <n v="10986947"/>
        <n v="4625185"/>
        <m/>
      </sharedItems>
    </cacheField>
  </cacheFields>
</pivotCacheDefinition>
</file>

<file path=xl/pivotCache/pivotCacheDefinition2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092593" refreshedBy="超级无敌美少女" recordCount="28">
  <cacheSource type="worksheet">
    <worksheetSource ref="A3:L365" sheet="Santísima"/>
  </cacheSource>
  <cacheFields count="12">
    <cacheField name="日期" numFmtId="0">
      <sharedItems containsString="0" containsBlank="1" containsNonDate="0" containsDate="1" minDate="2019-08-17T00:00:00" maxDate="2019-09-12T00:00:00" count="28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m/>
      </sharedItems>
    </cacheField>
    <cacheField name="时间" numFmtId="0">
      <sharedItems containsString="0" containsBlank="1" containsNonDate="0" containsDate="1" minDate="1899-12-30T10:26:00" maxDate="1899-12-30T22:41:00" count="27">
        <d v="1899-12-30T12:47:00"/>
        <d v="1899-12-30T17:02:00"/>
        <d v="1899-12-30T13:48:00"/>
        <d v="1899-12-30T15:56:00"/>
        <d v="1899-12-30T15:07:00"/>
        <d v="1899-12-30T17:09:00"/>
        <d v="1899-12-30T14:52:00"/>
        <d v="1899-12-30T22:41:00"/>
        <d v="1899-12-30T16:36:00"/>
        <d v="1899-12-30T18:10:00"/>
        <d v="1899-12-30T18:29:00"/>
        <d v="1899-12-30T18:20:00"/>
        <d v="1899-12-30T17:36:00"/>
        <d v="1899-12-30T19:44:00"/>
        <d v="1899-12-30T14:45:00"/>
        <d v="1899-12-30T16:32:00"/>
        <d v="1899-12-30T16:44:00"/>
        <d v="1899-12-30T19:22:00"/>
        <d v="1899-12-30T10:39:00"/>
        <d v="1899-12-30T10:26:00"/>
        <d v="1899-12-30T17:14:00"/>
        <d v="1899-12-30T11:15:00"/>
        <d v="1899-12-30T15:45:00"/>
        <d v="1899-12-30T19:34:00"/>
        <d v="1899-12-30T17:07:00"/>
        <d v="1899-12-30T15:1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5" count="3">
        <m/>
        <n v="1053860005"/>
        <n v="0"/>
      </sharedItems>
    </cacheField>
    <cacheField name="租金（最近24小时）" numFmtId="0">
      <sharedItems containsString="0" containsBlank="1" containsNumber="1" containsInteger="1" minValue="0" maxValue="224105812" count="25">
        <n v="0"/>
        <n v="178436569"/>
        <n v="224105812"/>
        <n v="48256846"/>
        <n v="73670216"/>
        <n v="58555326"/>
        <n v="91536937"/>
        <n v="74498104"/>
        <n v="52025843"/>
        <n v="84916384"/>
        <n v="46277388"/>
        <n v="88935932"/>
        <n v="45426573"/>
        <n v="81312997"/>
        <n v="47309838"/>
        <n v="95922577"/>
        <n v="46356959"/>
        <n v="71680065"/>
        <n v="42242590"/>
        <n v="51807974"/>
        <n v="70536815"/>
        <n v="54864789"/>
        <n v="41483613"/>
        <n v="44705440"/>
        <m/>
      </sharedItems>
    </cacheField>
    <cacheField name="支出（最近24小时）" numFmtId="0">
      <sharedItems containsString="0" containsBlank="1" containsNumber="1" containsInteger="1" minValue="-87457027" maxValue="0" count="28">
        <n v="-34067067"/>
        <n v="-50299622"/>
        <n v="-83254072"/>
        <n v="-47713298"/>
        <n v="-87457027"/>
        <n v="-44452116"/>
        <n v="-71025233"/>
        <n v="-52969238"/>
        <n v="-85896714"/>
        <n v="-69397245"/>
        <n v="-48388156"/>
        <n v="-78816860"/>
        <n v="-42638140"/>
        <n v="-81865077"/>
        <n v="-44271807"/>
        <n v="-77028439"/>
        <n v="-43758328"/>
        <n v="-85279119"/>
        <n v="-45158209"/>
        <n v="-70762578"/>
        <n v="-41100070"/>
        <n v="-50615281"/>
        <n v="-63941593"/>
        <n v="-49718468"/>
        <n v="-40679822"/>
        <n v="-40838835"/>
        <n v="0"/>
        <m/>
      </sharedItems>
    </cacheField>
    <cacheField name="最近7天利润" numFmtId="0">
      <sharedItems containsString="0" containsBlank="1" containsNumber="1" containsInteger="1" minValue="-117321139" maxValue="155066287" count="28">
        <n v="-34067067"/>
        <n v="-84366689"/>
        <n v="-117321139"/>
        <n v="13402132"/>
        <n v="19327646"/>
        <n v="23132376"/>
        <n v="23420514"/>
        <n v="29006602"/>
        <n v="63127804"/>
        <n v="127002629"/>
        <n v="155066287"/>
        <n v="27734559"/>
        <n v="24000408"/>
        <n v="25075170"/>
        <n v="25941798"/>
        <n v="23485502"/>
        <n v="26982877"/>
        <n v="28098395"/>
        <n v="26589164"/>
        <n v="22916358"/>
        <n v="20419630"/>
        <n v="18180716"/>
        <n v="22471764"/>
        <n v="24488293"/>
        <n v="21740574"/>
        <n v="18515231"/>
        <n v="0"/>
        <m/>
      </sharedItems>
    </cacheField>
    <cacheField name="预计日租金收入" numFmtId="0">
      <sharedItems containsString="0" containsBlank="1" containsNumber="1" containsInteger="1" minValue="0" maxValue="44336000" count="4">
        <m/>
        <n v="44336000"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5" count="3">
        <m/>
        <n v="31614995"/>
        <n v="0"/>
      </sharedItems>
    </cacheField>
    <cacheField name="利润（最近24小时）" numFmtId="0">
      <sharedItems containsString="0" containsBlank="1" containsNumber="1" containsInteger="1" minValue="-83254072" maxValue="11136747222" count="28">
        <n v="-34067067"/>
        <n v="-50299622"/>
        <n v="-83254072"/>
        <n v="130723271"/>
        <n v="136648785"/>
        <n v="3804730"/>
        <n v="2644983"/>
        <n v="5586088"/>
        <n v="5640223"/>
        <n v="5100859"/>
        <n v="3637687"/>
        <n v="6099524"/>
        <n v="3639248"/>
        <n v="7070855"/>
        <n v="1154766"/>
        <n v="4284558"/>
        <n v="3551510"/>
        <n v="10643458"/>
        <n v="1198750"/>
        <n v="917487"/>
        <n v="1142520"/>
        <n v="1192693"/>
        <n v="6595222"/>
        <n v="5146321"/>
        <n v="803791"/>
        <n v="3866605"/>
        <n v="11136747222"/>
        <m/>
      </sharedItems>
    </cacheField>
  </cacheFields>
</pivotCacheDefinition>
</file>

<file path=xl/pivotCache/pivotCacheDefinition2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99">
  <cacheSource type="worksheet">
    <worksheetSource ref="A3:L365" sheet="Barrio"/>
  </cacheSource>
  <cacheFields count="12">
    <cacheField name="日期" numFmtId="0">
      <sharedItems containsString="0" containsBlank="1" containsNonDate="0" containsDate="1" minDate="2019-08-17T00:00:00" maxDate="2019-11-22T00:00:00" count="99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m/>
      </sharedItems>
    </cacheField>
    <cacheField name="时间" numFmtId="0">
      <sharedItems containsString="0" containsBlank="1" containsNonDate="0" containsDate="1" minDate="1899-12-30T10:13:00" maxDate="1899-12-30T23:26:00" count="87">
        <d v="1899-12-30T12:48:00"/>
        <d v="1899-12-30T17:03:00"/>
        <d v="1899-12-30T13:48:00"/>
        <d v="1899-12-30T15:59:00"/>
        <d v="1899-12-30T15:08:00"/>
        <d v="1899-12-30T17:10:00"/>
        <d v="1899-12-30T14:53:00"/>
        <d v="1899-12-30T22:41:00"/>
        <d v="1899-12-30T16:38:00"/>
        <d v="1899-12-30T18:11:00"/>
        <d v="1899-12-30T18:30:00"/>
        <d v="1899-12-30T18:20:00"/>
        <d v="1899-12-30T17:36:00"/>
        <d v="1899-12-30T19:45:00"/>
        <d v="1899-12-30T14:45:00"/>
        <d v="1899-12-30T16:33:00"/>
        <d v="1899-12-30T16:45:00"/>
        <d v="1899-12-30T19:23:00"/>
        <d v="1899-12-30T10:39:00"/>
        <d v="1899-12-30T10:33:00"/>
        <d v="1899-12-30T17:15:00"/>
        <d v="1899-12-30T11:15:00"/>
        <d v="1899-12-30T15:46:00"/>
        <d v="1899-12-30T19:35:00"/>
        <d v="1899-12-30T17:07:00"/>
        <d v="1899-12-30T17:05:00"/>
        <d v="1899-12-30T11:57:00"/>
        <d v="1899-12-30T23:26:00"/>
        <d v="1899-12-30T13:14:00"/>
        <d v="1899-12-30T11:02:00"/>
        <d v="1899-12-30T18:52:00"/>
        <d v="1899-12-30T16:56:00"/>
        <d v="1899-12-30T13:30:00"/>
        <d v="1899-12-30T13:54:00"/>
        <d v="1899-12-30T18:53:00"/>
        <d v="1899-12-30T19:01:00"/>
        <d v="1899-12-30T14:55:00"/>
        <d v="1899-12-30T14:07:00"/>
        <d v="1899-12-30T21:15:00"/>
        <d v="1899-12-30T22:24:00"/>
        <d v="1899-12-30T21:13:00"/>
        <d v="1899-12-30T17:26:00"/>
        <d v="1899-12-30T18:31:00"/>
        <d v="1899-12-30T13:17:00"/>
        <d v="1899-12-30T17:23:00"/>
        <d v="1899-12-30T16:24:00"/>
        <d v="1899-12-30T10:43:00"/>
        <d v="1899-12-30T13:00:00"/>
        <d v="1899-12-30T12:15:00"/>
        <d v="1899-12-30T13:09:00"/>
        <d v="1899-12-30T11:06:00"/>
        <d v="1899-12-30T12:30:00"/>
        <d v="1899-12-30T18:36:00"/>
        <d v="1899-12-30T18:42:00"/>
        <d v="1899-12-30T18:07:00"/>
        <d v="1899-12-30T10:13:00"/>
        <d v="1899-12-30T12:04:00"/>
        <d v="1899-12-30T10:46:00"/>
        <d v="1899-12-30T21:35:00"/>
        <d v="1899-12-30T19:56:00"/>
        <d v="1899-12-30T19:11:00"/>
        <d v="1899-12-30T18:22:00"/>
        <d v="1899-12-30T19:29:00"/>
        <d v="1899-12-30T17:09:00"/>
        <d v="1899-12-30T18:37:00"/>
        <d v="1899-12-30T19:40:00"/>
        <d v="1899-12-30T19:25:00"/>
        <d v="1899-12-30T19:16:00"/>
        <d v="1899-12-30T17:47:00"/>
        <d v="1899-12-30T18:48:00"/>
        <d v="1899-12-30T14:49:00"/>
        <d v="1899-12-30T18:38:00"/>
        <d v="1899-12-30T18:35:00"/>
        <d v="1899-12-30T12:02:00"/>
        <d v="1899-12-30T10:47:00"/>
        <d v="1899-12-30T13:21:00"/>
        <d v="1899-12-30T14:06:00"/>
        <d v="1899-12-30T15:03:00"/>
        <d v="1899-12-30T11:25:00"/>
        <d v="1899-12-30T11:05:00"/>
        <d v="1899-12-30T14:59:00"/>
        <d v="1899-12-30T10:57:00"/>
        <d v="1899-12-30T20:53:00"/>
        <d v="1899-12-30T16:06:00"/>
        <d v="1899-12-30T18:55:00"/>
        <d v="1899-12-30T11:3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26">
      <sharedItems containsString="0" containsBlank="1" containsNumber="1" containsInteger="1" minValue="0" maxValue="1292114000" count="3">
        <n v="1292114000"/>
        <n v="0"/>
        <m/>
      </sharedItems>
    </cacheField>
    <cacheField name="该份额的价格" numFmtId="0">
      <sharedItems containsString="0" containsBlank="1" containsNumber="1" containsInteger="1" minValue="0" maxValue="1254480958" count="3">
        <m/>
        <n v="1254480958"/>
        <n v="0"/>
      </sharedItems>
    </cacheField>
    <cacheField name="租金（最近24小时）" numFmtId="0">
      <sharedItems containsBlank="1" containsNumber="1" containsInteger="1" containsMixedTypes="1" count="85">
        <n v="0"/>
        <n v="195931315"/>
        <n v="251450929"/>
        <n v="56097489"/>
        <n v="88305233"/>
        <n v="70664364"/>
        <n v="117520195"/>
        <n v="89973314"/>
        <n v="64976003"/>
        <n v="99444108"/>
        <n v="57638338"/>
        <n v="106810969"/>
        <n v="61468785"/>
        <n v="104797780"/>
        <n v="55257479"/>
        <n v="110131850"/>
        <n v="59775693"/>
        <n v="90894249"/>
        <n v="53345481"/>
        <n v="63500532"/>
        <n v="79169945"/>
        <n v="69908980"/>
        <n v="48067743"/>
        <n v="49456917"/>
        <n v="102454188"/>
        <n v="96128937"/>
        <n v="82615647"/>
        <n v="56615636"/>
        <s v="现金库已满"/>
        <n v="118973337"/>
        <n v="104124634"/>
        <n v="54548131"/>
        <n v="102191714"/>
        <n v="92971713"/>
        <n v="54447911"/>
        <n v="69529230"/>
        <n v="64078132"/>
        <n v="112846992"/>
        <n v="95232636"/>
        <n v="57011395"/>
        <n v="56194454"/>
        <n v="47629180"/>
        <n v="99413922"/>
        <n v="52035455"/>
        <n v="70543097"/>
        <n v="120503611"/>
        <n v="104456182"/>
        <n v="90004372"/>
        <n v="57228358"/>
        <n v="86065890"/>
        <n v="76481782"/>
        <n v="129256986"/>
        <n v="67224919"/>
        <n v="104405184"/>
        <n v="54540166"/>
        <n v="101123222"/>
        <n v="54367474"/>
        <n v="53495281"/>
        <n v="54190730"/>
        <n v="58809201"/>
        <n v="107128062"/>
        <n v="52156387"/>
        <n v="102944845"/>
        <n v="106202321"/>
        <n v="243042856"/>
        <n v="89477467"/>
        <n v="55485688"/>
        <n v="62918280"/>
        <n v="49067426"/>
        <n v="67946246"/>
        <n v="117669666"/>
        <n v="85225708"/>
        <n v="61807323"/>
        <n v="108813934"/>
        <n v="56587613"/>
        <n v="99054024"/>
        <n v="52149507"/>
        <n v="58994081"/>
        <n v="60384417"/>
        <n v="84503715"/>
        <n v="103414579"/>
        <n v="74697760"/>
        <n v="43407320"/>
        <n v="62374404"/>
        <m/>
      </sharedItems>
    </cacheField>
    <cacheField name="支出（最近24小时）" numFmtId="0">
      <sharedItems containsString="0" containsBlank="1" containsNumber="1" containsInteger="1" minValue="-115859766" maxValue="0" count="98">
        <n v="-40476894"/>
        <n v="-59875113"/>
        <n v="-99103071"/>
        <n v="-56796433"/>
        <n v="-104106138"/>
        <n v="-52914423"/>
        <n v="-84546239"/>
        <n v="-63052942"/>
        <n v="-102248227"/>
        <n v="-82607770"/>
        <n v="-57599199"/>
        <n v="-93820586"/>
        <n v="-50755122"/>
        <n v="-97449654"/>
        <n v="-52699789"/>
        <n v="-91692270"/>
        <n v="-52088560"/>
        <n v="-101514188"/>
        <n v="-53754934"/>
        <n v="-84233583"/>
        <n v="-48924251"/>
        <n v="-60250863"/>
        <n v="-76114093"/>
        <n v="-59183325"/>
        <n v="-48424001"/>
        <n v="-48613285"/>
        <n v="-96639001"/>
        <n v="-89796050"/>
        <n v="-71626488"/>
        <n v="-72238843"/>
        <n v="-54009565"/>
        <n v="-84763690"/>
        <n v="-83057445"/>
        <n v="-53486782"/>
        <n v="-58696595"/>
        <n v="-105999540"/>
        <n v="-89322278"/>
        <n v="-89365090"/>
        <n v="-58742226"/>
        <n v="-55041050"/>
        <n v="-101378422"/>
        <n v="-87107769"/>
        <n v="-48145708"/>
        <n v="-63278842"/>
        <n v="-60380997"/>
        <n v="-102485958"/>
        <n v="-84696652"/>
        <n v="-51403532"/>
        <n v="-49454922"/>
        <n v="-48612722"/>
        <n v="-95495975"/>
        <n v="-51578733"/>
        <n v="-60712807"/>
        <n v="-109582977"/>
        <n v="-95966930"/>
        <n v="-79872730"/>
        <n v="-52574162"/>
        <n v="-75178377"/>
        <n v="-69315084"/>
        <n v="-115859766"/>
        <n v="-62774649"/>
        <n v="-93799180"/>
        <n v="-48804259"/>
        <n v="-94922489"/>
        <n v="-51411982"/>
        <n v="-49028470"/>
        <n v="-48307952"/>
        <n v="-50452606"/>
        <n v="-96199591"/>
        <n v="-53098074"/>
        <n v="-97319522"/>
        <n v="-91312575"/>
        <n v="-56901214"/>
        <n v="-62406784"/>
        <n v="-53931261"/>
        <n v="-49312959"/>
        <n v="-86551182"/>
        <n v="-62642826"/>
        <n v="-47898400"/>
        <n v="-54779095"/>
        <n v="-49204234"/>
        <n v="-59372046"/>
        <n v="-107248476"/>
        <n v="-79871603"/>
        <n v="-62242288"/>
        <n v="-104672299"/>
        <n v="-49747298"/>
        <n v="-90447840"/>
        <n v="-49527030"/>
        <n v="-59210366"/>
        <n v="-55444404"/>
        <n v="-76558008"/>
        <n v="-90012938"/>
        <n v="-68749485"/>
        <n v="-40716879"/>
        <n v="-60382687"/>
        <n v="0"/>
        <m/>
      </sharedItems>
    </cacheField>
    <cacheField name="最近7天利润" numFmtId="0">
      <sharedItems containsString="0" containsBlank="1" containsNumber="1" containsInteger="1" minValue="-139579965" maxValue="187188115" count="99">
        <n v="-40476894"/>
        <n v="-100352007"/>
        <n v="-139579965"/>
        <n v="-445083"/>
        <n v="7764826"/>
        <n v="10947892"/>
        <n v="12460629"/>
        <n v="20072051"/>
        <n v="67948311"/>
        <n v="137941640"/>
        <n v="174394364"/>
        <n v="35635853"/>
        <n v="33372351"/>
        <n v="33604193"/>
        <n v="40860452"/>
        <n v="37585544"/>
        <n v="33355097"/>
        <n v="36708009"/>
        <n v="37481617"/>
        <n v="37745153"/>
        <n v="35283167"/>
        <n v="36054737"/>
        <n v="30056003"/>
        <n v="36445144"/>
        <n v="32919967"/>
        <n v="28314856"/>
        <n v="27265652"/>
        <n v="27987077"/>
        <n v="31590927"/>
        <n v="31122880"/>
        <n v="-17605622"/>
        <n v="-92713711"/>
        <n v="-136177236"/>
        <n v="25608381"/>
        <n v="-32849956"/>
        <n v="26065454"/>
        <n v="-32226650"/>
        <n v="17234934"/>
        <n v="39285944"/>
        <n v="125612259"/>
        <n v="168939123"/>
        <n v="7616085"/>
        <n v="65660600"/>
        <n v="11686061"/>
        <n v="60969098"/>
        <n v="48410095"/>
        <n v="69396762"/>
        <n v="27886439"/>
        <n v="33987221"/>
        <n v="39420542"/>
        <n v="31847360"/>
        <n v="32165251"/>
        <n v="30955183"/>
        <n v="37088338"/>
        <n v="31555658"/>
        <n v="34070662"/>
        <n v="29020890"/>
        <n v="30081141"/>
        <n v="36862297"/>
        <n v="39127506"/>
        <n v="44901306"/>
        <n v="37000983"/>
        <n v="44586676"/>
        <n v="42923675"/>
        <n v="41091470"/>
        <n v="38957063"/>
        <n v="37626260"/>
        <n v="36342340"/>
        <n v="38468413"/>
        <n v="39110322"/>
        <n v="29492598"/>
        <n v="30323701"/>
        <n v="37454865"/>
        <n v="-11472394"/>
        <n v="-50382675"/>
        <n v="-110196714"/>
        <n v="37645870"/>
        <n v="35366489"/>
        <n v="40993762"/>
        <n v="42014040"/>
        <n v="60565688"/>
        <n v="88392194"/>
        <n v="131409864"/>
        <n v="187188115"/>
        <n v="5635261"/>
        <n v="33768591"/>
        <n v="33659605"/>
        <n v="32912632"/>
        <n v="26539316"/>
        <n v="29298601"/>
        <n v="20508116"/>
        <n v="22119724"/>
        <n v="24834286"/>
        <n v="33021396"/>
        <n v="34393071"/>
        <n v="27603382"/>
        <n v="26332578"/>
        <n v="0"/>
        <m/>
      </sharedItems>
    </cacheField>
    <cacheField name="预计日租金收入" numFmtId="0">
      <sharedItems containsBlank="1" containsNumber="1" containsInteger="1" containsMixedTypes="1" count="7">
        <m/>
        <n v="52777000"/>
        <n v="52689000"/>
        <s v="现金库已满"/>
        <n v="52608000"/>
        <n v="52533000"/>
        <n v="0"/>
      </sharedItems>
    </cacheField>
    <cacheField name="每日支出" numFmtId="0">
      <sharedItems containsString="0" containsBlank="1" containsNumber="1" containsInteger="1" minValue="0" maxValue="48673000" count="3">
        <m/>
        <n v="48673000"/>
        <n v="0"/>
      </sharedItems>
    </cacheField>
    <cacheField name="估值损益" numFmtId="0">
      <sharedItems containsString="0" containsBlank="1" containsNumber="1" containsInteger="1" minValue="0" maxValue="37633042" count="3">
        <m/>
        <n v="37633042"/>
        <n v="0"/>
      </sharedItems>
    </cacheField>
    <cacheField name="利润（最近24小时）" numFmtId="0">
      <sharedItems containsBlank="1" containsNumber="1" containsInteger="1" containsMixedTypes="1" count="90">
        <n v="-40476894"/>
        <n v="-59875113"/>
        <n v="-99103071"/>
        <n v="139134882"/>
        <n v="147344791"/>
        <n v="3183066"/>
        <n v="3758994"/>
        <n v="7611422"/>
        <n v="15271968"/>
        <n v="7365544"/>
        <n v="7376804"/>
        <n v="5623522"/>
        <n v="6883216"/>
        <n v="9361315"/>
        <n v="8768996"/>
        <n v="13105510"/>
        <n v="3168919"/>
        <n v="8617662"/>
        <n v="6020759"/>
        <n v="6660666"/>
        <n v="4421230"/>
        <n v="3249669"/>
        <n v="3055852"/>
        <n v="10725655"/>
        <n v="-356258"/>
        <n v="843632"/>
        <n v="5815187"/>
        <n v="6332887"/>
        <n v="10989159"/>
        <n v="2860702"/>
        <e v="#VALUE!"/>
        <n v="-84763690"/>
        <n v="12973797"/>
        <n v="45382408"/>
        <n v="-492919"/>
        <n v="813292"/>
        <n v="5863944"/>
        <n v="6302203"/>
        <n v="6250388"/>
        <n v="3697135"/>
        <n v="10361034"/>
        <n v="10535984"/>
        <n v="5607863"/>
        <n v="6739532"/>
        <n v="-983542"/>
        <n v="3917947"/>
        <n v="456722"/>
        <n v="9830290"/>
        <n v="10920634"/>
        <n v="8489252"/>
        <n v="10131642"/>
        <n v="4654196"/>
        <n v="10887513"/>
        <n v="7166698"/>
        <n v="13397220"/>
        <n v="4450270"/>
        <n v="10606004"/>
        <n v="5735907"/>
        <n v="6200733"/>
        <n v="2955492"/>
        <n v="4466811"/>
        <n v="5882778"/>
        <n v="8356595"/>
        <n v="10928471"/>
        <n v="-941687"/>
        <n v="5625323"/>
        <n v="14889746"/>
        <n v="-53931261"/>
        <n v="156491674"/>
        <n v="26834641"/>
        <n v="7587288"/>
        <n v="8139185"/>
        <n v="-136808"/>
        <n v="8574200"/>
        <n v="10421190"/>
        <n v="5354105"/>
        <n v="-434965"/>
        <n v="4141635"/>
        <n v="6840315"/>
        <n v="8606184"/>
        <n v="2622477"/>
        <n v="-216285"/>
        <n v="4940013"/>
        <n v="7945707"/>
        <n v="13401641"/>
        <n v="5948275"/>
        <n v="2690441"/>
        <n v="1991717"/>
        <n v="13507886000"/>
        <m/>
      </sharedItems>
    </cacheField>
  </cacheFields>
</pivotCacheDefinition>
</file>

<file path=xl/pivotCache/pivotCacheDefinition2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32">
  <cacheSource type="worksheet">
    <worksheetSource ref="A3:L365" sheet="LasLomas"/>
  </cacheSource>
  <cacheFields count="12">
    <cacheField name="日期" numFmtId="0">
      <sharedItems containsString="0" containsBlank="1" containsNonDate="0" containsDate="1" minDate="2019-08-17T00:00:00" maxDate="2019-09-16T00:00:00" count="32"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m/>
      </sharedItems>
    </cacheField>
    <cacheField name="时间" numFmtId="0">
      <sharedItems containsString="0" containsBlank="1" containsNonDate="0" containsDate="1" minDate="1899-12-30T10:34:00" maxDate="1899-12-30T23:26:00" count="31">
        <d v="1899-12-30T12:49:00"/>
        <d v="1899-12-30T17:04:00"/>
        <d v="1899-12-30T13:49:00"/>
        <d v="1899-12-30T16:16:00"/>
        <d v="1899-12-30T15:08:00"/>
        <d v="1899-12-30T17:11:00"/>
        <d v="1899-12-30T14:54:00"/>
        <d v="1899-12-30T22:42:00"/>
        <d v="1899-12-30T16:39:00"/>
        <d v="1899-12-30T17:10:00"/>
        <d v="1899-12-30T18:11:00"/>
        <d v="1899-12-30T18:30:00"/>
        <d v="1899-12-30T18:24:00"/>
        <d v="1899-12-30T17:39:00"/>
        <d v="1899-12-30T19:47:00"/>
        <d v="1899-12-30T14:46:00"/>
        <d v="1899-12-30T16:33:00"/>
        <d v="1899-12-30T16:46:00"/>
        <d v="1899-12-30T19:23:00"/>
        <d v="1899-12-30T10:40:00"/>
        <d v="1899-12-30T10:34:00"/>
        <d v="1899-12-30T17:15:00"/>
        <d v="1899-12-30T11:15:00"/>
        <d v="1899-12-30T15:47:00"/>
        <d v="1899-12-30T19:35:00"/>
        <d v="1899-12-30T17:06:00"/>
        <d v="1899-12-30T11:58:00"/>
        <d v="1899-12-30T23:26:00"/>
        <d v="1899-12-30T13:16:00"/>
        <d v="1899-12-30T10:39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139749000" count="3">
        <n v="1139749000"/>
        <n v="0"/>
        <m/>
      </sharedItems>
    </cacheField>
    <cacheField name="该份额的价格" numFmtId="0">
      <sharedItems containsString="0" containsBlank="1" containsNumber="1" containsInteger="1" minValue="0" maxValue="1106553005" count="3">
        <m/>
        <n v="1106553005"/>
        <n v="0"/>
      </sharedItems>
    </cacheField>
    <cacheField name="租金（最近24小时）" numFmtId="0">
      <sharedItems containsString="0" containsBlank="1" containsNumber="1" containsInteger="1" minValue="0" maxValue="233740462" count="29">
        <n v="0"/>
        <n v="190568736"/>
        <n v="233740462"/>
        <n v="53631487"/>
        <n v="83179952"/>
        <n v="55027511"/>
        <n v="92562776"/>
        <n v="76565367"/>
        <n v="55780849"/>
        <n v="94660764"/>
        <n v="47924323"/>
        <n v="96631604"/>
        <n v="51724095"/>
        <n v="86901915"/>
        <n v="45761242"/>
        <n v="97511567"/>
        <n v="54584067"/>
        <n v="83838914"/>
        <n v="47507857"/>
        <n v="55044767"/>
        <n v="66525598"/>
        <n v="56445780"/>
        <n v="41804408"/>
        <n v="48607132"/>
        <n v="98959351"/>
        <n v="90624412"/>
        <n v="67175860"/>
        <n v="48798910"/>
        <m/>
      </sharedItems>
    </cacheField>
    <cacheField name="支出（最近24小时）" numFmtId="0">
      <sharedItems containsString="0" containsBlank="1" containsNumber="1" containsInteger="1" minValue="-91831055" maxValue="0" count="32">
        <n v="-35607392"/>
        <n v="-52815279"/>
        <n v="-87417895"/>
        <n v="-50099605"/>
        <n v="-91831055"/>
        <n v="-46675320"/>
        <n v="-74577450"/>
        <n v="-55618413"/>
        <n v="-90192706"/>
        <n v="-72868041"/>
        <n v="-50808214"/>
        <n v="-82758763"/>
        <n v="-44770124"/>
        <n v="-85958936"/>
        <n v="-46485993"/>
        <n v="-80880897"/>
        <n v="-45946833"/>
        <n v="-89544222"/>
        <n v="-47416230"/>
        <n v="-74301162"/>
        <n v="-43155626"/>
        <n v="-53146726"/>
        <n v="-67139532"/>
        <n v="-52205050"/>
        <n v="-42714360"/>
        <n v="-42881326"/>
        <n v="-85244363"/>
        <n v="-79208260"/>
        <n v="-62181057"/>
        <n v="-47416726"/>
        <n v="0"/>
        <m/>
      </sharedItems>
    </cacheField>
    <cacheField name="最近7天利润" numFmtId="0">
      <sharedItems containsString="0" containsBlank="1" containsNumber="1" containsInteger="1" minValue="-123025287" maxValue="158594185" count="32">
        <n v="-35607392"/>
        <n v="-88422671"/>
        <n v="-123025287"/>
        <n v="17443844"/>
        <n v="18884120"/>
        <n v="25840287"/>
        <n v="27489839"/>
        <n v="26898937"/>
        <n v="65467301"/>
        <n v="127973952"/>
        <n v="158594185"/>
        <n v="25023271"/>
        <n v="26733977"/>
        <n v="27299496"/>
        <n v="30888046"/>
        <n v="32261864"/>
        <n v="29115301"/>
        <n v="36563032"/>
        <n v="38727085"/>
        <n v="34198783"/>
        <n v="35396815"/>
        <n v="29776387"/>
        <n v="24716917"/>
        <n v="28174721"/>
        <n v="27450360"/>
        <n v="25023230"/>
        <n v="25844575"/>
        <n v="26901630"/>
        <n v="23583595"/>
        <n v="24398675"/>
        <n v="0"/>
        <m/>
      </sharedItems>
    </cacheField>
    <cacheField name="预计日租金收入" numFmtId="0">
      <sharedItems containsString="0" containsBlank="1" containsNumber="1" containsInteger="1" minValue="0" maxValue="46553000" count="4">
        <m/>
        <n v="46553000"/>
        <n v="46476000"/>
        <n v="0"/>
      </sharedItems>
    </cacheField>
    <cacheField name="每日支出" numFmtId="0">
      <sharedItems containsString="0" containsBlank="1" containsNumber="1" containsInteger="1" minValue="0" maxValue="42934000" count="3">
        <m/>
        <n v="42934000"/>
        <n v="0"/>
      </sharedItems>
    </cacheField>
    <cacheField name="估值损益" numFmtId="0">
      <sharedItems containsString="0" containsBlank="1" containsNumber="1" containsInteger="1" minValue="0" maxValue="33195995" count="3">
        <m/>
        <n v="33195995"/>
        <n v="0"/>
      </sharedItems>
    </cacheField>
    <cacheField name="利润（最近24小时）" numFmtId="0">
      <sharedItems containsString="0" containsBlank="1" containsNumber="1" containsInteger="1" minValue="-87417895" maxValue="38860251000" count="32">
        <n v="-35607392"/>
        <n v="-52815279"/>
        <n v="-87417895"/>
        <n v="140469131"/>
        <n v="141909407"/>
        <n v="6956167"/>
        <n v="8602502"/>
        <n v="-590902"/>
        <n v="2370070"/>
        <n v="3697326"/>
        <n v="4972635"/>
        <n v="11902001"/>
        <n v="3154199"/>
        <n v="10672668"/>
        <n v="5238102"/>
        <n v="6021018"/>
        <n v="-185591"/>
        <n v="7967345"/>
        <n v="7167837"/>
        <n v="9537752"/>
        <n v="4352231"/>
        <n v="1898041"/>
        <n v="-613934"/>
        <n v="4240730"/>
        <n v="-909952"/>
        <n v="5725806"/>
        <n v="13714988"/>
        <n v="11416152"/>
        <n v="4994803"/>
        <n v="1382184"/>
        <n v="38860251000"/>
        <m/>
      </sharedItems>
    </cacheField>
  </cacheFields>
</pivotCacheDefinition>
</file>

<file path=xl/pivotCache/pivotCacheDefinition2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49">
  <cacheSource type="worksheet">
    <worksheetSource ref="A3:L365" sheet="向岛"/>
  </cacheSource>
  <cacheFields count="12">
    <cacheField name="日期" numFmtId="0">
      <sharedItems containsString="0" containsBlank="1" containsNonDate="0" containsDate="1" minDate="2019-08-23T00:00:00" maxDate="2020-01-17T00:00:00" count="1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3:00" maxDate="1899-12-30T23:27:00" count="132">
        <d v="1899-12-30T14:59:00"/>
        <d v="1899-12-30T22:43:00"/>
        <d v="1899-12-30T16:43:00"/>
        <d v="1899-12-30T17:11:00"/>
        <d v="1899-12-30T18:12:00"/>
        <d v="1899-12-30T18:31:00"/>
        <d v="1899-12-30T18:24:00"/>
        <d v="1899-12-30T17:40:00"/>
        <d v="1899-12-30T19:48:00"/>
        <d v="1899-12-30T14:48:00"/>
        <d v="1899-12-30T16:34:00"/>
        <d v="1899-12-30T16:46:00"/>
        <d v="1899-12-30T19:27:00"/>
        <d v="1899-12-30T10:40:00"/>
        <d v="1899-12-30T10:34:00"/>
        <d v="1899-12-30T17:16:00"/>
        <d v="1899-12-30T11:16:00"/>
        <d v="1899-12-30T15:47:00"/>
        <d v="1899-12-30T19:36:00"/>
        <d v="1899-12-30T17:10:00"/>
        <d v="1899-12-30T17:07:00"/>
        <d v="1899-12-30T11:58:00"/>
        <d v="1899-12-30T23:27:00"/>
        <d v="1899-12-30T13:17:00"/>
        <d v="1899-12-30T11:02:00"/>
        <d v="1899-12-30T18:53:00"/>
        <d v="1899-12-30T16:57:00"/>
        <d v="1899-12-30T13:30:00"/>
        <d v="1899-12-30T13:55:00"/>
        <d v="1899-12-30T18:54:00"/>
        <d v="1899-12-30T19:02:00"/>
        <d v="1899-12-30T14:55:00"/>
        <d v="1899-12-30T14:07:00"/>
        <d v="1899-12-30T21:15:00"/>
        <d v="1899-12-30T22:25:00"/>
        <d v="1899-12-30T21:14:00"/>
        <d v="1899-12-30T17:27:00"/>
        <d v="1899-12-30T17:24:00"/>
        <d v="1899-12-30T16:24:00"/>
        <d v="1899-12-30T10:43:00"/>
        <d v="1899-12-30T13:01:00"/>
        <d v="1899-12-30T12:15:00"/>
        <d v="1899-12-30T13:09:00"/>
        <d v="1899-12-30T11:06:00"/>
        <d v="1899-12-30T12:30:00"/>
        <d v="1899-12-30T18:37:00"/>
        <d v="1899-12-30T18:42:00"/>
        <d v="1899-12-30T18:08:00"/>
        <d v="1899-12-30T10:13:00"/>
        <d v="1899-12-30T12:04:00"/>
        <d v="1899-12-30T10:46:00"/>
        <d v="1899-12-30T21:36:00"/>
        <d v="1899-12-30T19:56:00"/>
        <d v="1899-12-30T19:12:00"/>
        <d v="1899-12-30T18:23:00"/>
        <d v="1899-12-30T19:30:00"/>
        <d v="1899-12-30T17:09:00"/>
        <d v="1899-12-30T18:38:00"/>
        <d v="1899-12-30T19:40:00"/>
        <d v="1899-12-30T19:25:00"/>
        <d v="1899-12-30T19:16:00"/>
        <d v="1899-12-30T17:47:00"/>
        <d v="1899-12-30T18:48:00"/>
        <d v="1899-12-30T17:01:00"/>
        <d v="1899-12-30T21:13:00"/>
        <d v="1899-12-30T14:50:00"/>
        <d v="1899-12-30T18:35:00"/>
        <d v="1899-12-30T12:03:00"/>
        <d v="1899-12-30T10:48:00"/>
        <d v="1899-12-30T13:21:00"/>
        <d v="1899-12-30T11:03:00"/>
        <d v="1899-12-30T14:06:00"/>
        <d v="1899-12-30T15:03:00"/>
        <d v="1899-12-30T11:25:00"/>
        <d v="1899-12-30T11:05:00"/>
        <d v="1899-12-30T13:14:00"/>
        <d v="1899-12-30T20:54:00"/>
        <d v="1899-12-30T16:06:00"/>
        <d v="1899-12-30T18:56:00"/>
        <d v="1899-12-30T13:36:00"/>
        <d v="1899-12-30T13:04:00"/>
        <d v="1899-12-30T11:24:00"/>
        <d v="1899-12-30T17:35:00"/>
        <d v="1899-12-30T19:21:00"/>
        <d v="1899-12-30T17:02:00"/>
        <d v="1899-12-30T22:54:00"/>
        <d v="1899-12-30T22:58:00"/>
        <d v="1899-12-30T23:15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2:00"/>
        <d v="1899-12-30T18:17:00"/>
        <d v="1899-12-30T22:56:00"/>
        <d v="1899-12-30T22:08:00"/>
        <d v="1899-12-30T17:17:00"/>
        <d v="1899-12-30T11:14:00"/>
        <d v="1899-12-30T13:16:00"/>
        <d v="1899-12-30T19:35:00"/>
        <d v="1899-12-30T14:52:00"/>
        <d v="1899-12-30T16:10:00"/>
        <d v="1899-12-30T17:31:00"/>
        <d v="1899-12-30T17:43:00"/>
        <d v="1899-12-30T11:36:00"/>
        <d v="1899-12-30T20:23:00"/>
        <d v="1899-12-30T16:19:00"/>
        <d v="1899-12-30T18:45:00"/>
        <d v="1899-12-30T11:15:00"/>
        <d v="1899-12-30T13:41:00"/>
        <d v="1899-12-30T19:15:00"/>
        <d v="1899-12-30T11:22:00"/>
        <d v="1899-12-30T13:48:00"/>
        <d v="1899-12-30T17:36:00"/>
        <d v="1899-12-30T16:45:00"/>
        <d v="1899-12-30T13:54:00"/>
        <d v="1899-12-30T16:26:00"/>
        <d v="1899-12-30T15:04:00"/>
        <d v="1899-12-30T14:11:00"/>
        <d v="1899-12-30T13:12:00"/>
        <d v="1899-12-30T18:00:00"/>
        <d v="1899-12-30T19:47:00"/>
        <d v="1899-12-30T15:56:00"/>
        <d v="1899-12-30T16:55:00"/>
        <d v="1899-12-30T18:40:00"/>
        <d v="1899-12-30T16:42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3">
        <n v="0"/>
        <n v="568697430"/>
        <n v="675329856"/>
        <n v="129000036"/>
        <n v="239140107"/>
        <n v="124602695"/>
        <n v="224920175"/>
        <n v="126915438"/>
        <n v="251688031"/>
        <n v="134408876"/>
        <n v="206420902"/>
        <n v="115144705"/>
        <n v="145678903"/>
        <n v="180645953"/>
        <n v="145431535"/>
        <n v="124291833"/>
        <n v="122143771"/>
        <n v="242597213"/>
        <n v="214139927"/>
        <n v="166346249"/>
        <n v="129354424"/>
        <s v="现金库已满"/>
        <n v="256219595"/>
        <n v="270200615"/>
        <n v="140606979"/>
        <n v="249264081"/>
        <n v="211315616"/>
        <n v="121971612"/>
        <n v="151950206"/>
        <n v="137860495"/>
        <n v="234505752"/>
        <n v="198409097"/>
        <n v="117445212"/>
        <n v="121427946"/>
        <n v="123204544"/>
        <n v="226957189"/>
        <n v="130520613"/>
        <n v="149256787"/>
        <n v="266240562"/>
        <n v="237347166"/>
        <n v="205102447"/>
        <n v="121652308"/>
        <n v="160935959"/>
        <n v="172204093"/>
        <n v="287387301"/>
        <n v="150887881"/>
        <n v="213796616"/>
        <n v="107564172"/>
        <n v="209078931"/>
        <n v="129377008"/>
        <n v="117936988"/>
        <n v="117386024"/>
        <n v="117882264"/>
        <n v="220429394"/>
        <n v="122470695"/>
        <n v="232272759"/>
        <n v="228310407"/>
        <n v="531986676"/>
        <n v="204946371"/>
        <n v="105019015"/>
        <n v="122736933"/>
        <n v="105906953"/>
        <n v="148447389"/>
        <n v="262226217"/>
        <n v="185081964"/>
        <n v="158778483"/>
        <n v="248713520"/>
        <n v="124356923"/>
        <n v="217257123"/>
        <n v="163047610"/>
        <n v="130264529"/>
        <n v="139393998"/>
        <n v="180520506"/>
        <n v="201320194"/>
        <n v="170625631"/>
        <n v="98549456"/>
        <n v="134598399"/>
        <n v="178196205"/>
        <n v="118134784"/>
        <n v="222939185"/>
        <n v="130924291"/>
        <n v="114273473"/>
        <n v="113170390"/>
        <n v="160571204"/>
        <n v="277295042"/>
        <n v="241102400"/>
        <n v="118680907"/>
        <n v="163488359"/>
        <n v="155628825"/>
        <n v="130014978"/>
        <n v="128315741"/>
        <n v="152293132"/>
        <n v="197851464"/>
        <n v="107841985"/>
        <n v="94892166"/>
        <n v="136814142"/>
        <n v="124286368"/>
        <n v="241136512"/>
        <n v="193309011"/>
        <n v="171884639"/>
        <n v="158922821"/>
        <n v="241963874"/>
        <n v="150287594"/>
        <n v="254069537"/>
        <n v="120862457"/>
        <n v="130730211"/>
        <n v="218943468"/>
        <n v="185365505"/>
        <n v="150097817"/>
        <n v="232564638"/>
        <n v="123261102"/>
        <n v="132561775"/>
        <n v="201232287"/>
        <n v="137122831"/>
        <n v="244333051"/>
        <n v="152267165"/>
        <n v="263753438"/>
        <n v="195052994"/>
        <n v="124282755"/>
        <n v="215384924"/>
        <n v="329973749"/>
        <n v="201221717"/>
        <n v="130946448"/>
        <n v="127555782"/>
        <n v="104812561"/>
        <n v="219100535"/>
        <n v="121373988"/>
        <n v="154186473"/>
        <n v="145398582"/>
        <n v="118201000"/>
        <n v="213535979"/>
        <n v="131251225"/>
        <m/>
      </sharedItems>
    </cacheField>
    <cacheField name="支出（最近24小时）" numFmtId="0">
      <sharedItems containsString="0" containsBlank="1" containsNumber="1" containsInteger="1" minValue="-328313532" maxValue="-87771978" count="149">
        <n v="-87771978"/>
        <n v="-136909852"/>
        <n v="-222016439"/>
        <n v="-179368957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7570"/>
        <n v="-105145337"/>
        <n v="-105556338"/>
        <n v="-209838084"/>
        <n v="-194979660"/>
        <n v="-155525999"/>
        <n v="-116720644"/>
        <n v="-156855637"/>
        <n v="-117273539"/>
        <n v="-184051434"/>
        <n v="-180348754"/>
        <n v="-116138394"/>
        <n v="-127450710"/>
        <n v="-2310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70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2562"/>
        <n v="-123552314"/>
        <n v="-135506820"/>
        <n v="-117103513"/>
        <n v="-107075575"/>
        <n v="-187931480"/>
        <n v="-136019349"/>
        <n v="-104004075"/>
        <n v="-118944455"/>
        <n v="-106839494"/>
        <n v="-128917348"/>
        <n v="-232873718"/>
        <n v="-173429012"/>
        <n v="-135149642"/>
        <n v="-227278721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79254"/>
        <n v="-112742741"/>
        <n v="-121126675"/>
        <n v="-181631910"/>
        <n v="-131223113"/>
        <n v="-221655589"/>
        <n v="-133099529"/>
        <n v="-234847991"/>
        <n v="-174158050"/>
        <n v="-114945757"/>
        <n v="-184705798"/>
        <n v="-328313532"/>
        <n v="-109922001"/>
        <n v="-120063699"/>
        <n v="-119726091"/>
        <n v="-106295162"/>
        <n v="-209363476"/>
        <n v="-125222008"/>
        <n v="-114672978"/>
        <n v="-145084614"/>
        <n v="-128857410"/>
        <n v="-114236290"/>
        <n v="-198606500"/>
        <n v="-113419181"/>
        <m/>
      </sharedItems>
    </cacheField>
    <cacheField name="最近7天利润" numFmtId="0">
      <sharedItems containsString="0" containsBlank="1" containsNumber="1" containsInteger="1" minValue="-404050787" maxValue="556245621" count="149">
        <n v="-87771978"/>
        <n v="-224681830"/>
        <n v="-309788417"/>
        <n v="-404050787"/>
        <n v="39578761"/>
        <n v="42671934"/>
        <n v="61464958"/>
        <n v="70214970"/>
        <n v="168160084"/>
        <n v="320721188"/>
        <n v="419640845"/>
        <n v="556245621"/>
        <n v="105414273"/>
        <n v="108153385"/>
        <n v="98273511"/>
        <n v="104376735"/>
        <n v="98245408"/>
        <n v="99518121"/>
        <n v="104851547"/>
        <n v="103986605"/>
        <n v="102470070"/>
        <n v="99626356"/>
        <n v="98014213"/>
        <n v="90796564"/>
        <n v="-13036559"/>
        <n v="-169758391"/>
        <n v="-284052867"/>
        <n v="101049163"/>
        <n v="-31260927"/>
        <n v="94519387"/>
        <n v="-19011997"/>
        <n v="91247768"/>
        <n v="139129398"/>
        <n v="370683676"/>
        <n v="486925384"/>
        <n v="93278484"/>
        <n v="223548689"/>
        <n v="112210349"/>
        <n v="218693277"/>
        <n v="182991055"/>
        <n v="219094380"/>
        <n v="85727254"/>
        <n v="70463803"/>
        <n v="76465361"/>
        <n v="73330485"/>
        <n v="64758128"/>
        <n v="79258705"/>
        <n v="89934522"/>
        <n v="92141543"/>
        <n v="104393856"/>
        <n v="104823648"/>
        <n v="105591839"/>
        <n v="86927342"/>
        <n v="106671488"/>
        <n v="102264756"/>
        <n v="96362882"/>
        <n v="84092921"/>
        <n v="67586130"/>
        <n v="46608260"/>
        <n v="65639345"/>
        <n v="78133551"/>
        <n v="68929266"/>
        <n v="63142861"/>
        <n v="54831078"/>
        <n v="63407711"/>
        <n v="75596478"/>
        <n v="87181990"/>
        <n v="-25520423"/>
        <n v="-111788307"/>
        <n v="-241384489"/>
        <n v="93017928"/>
        <n v="91124063"/>
        <n v="95078737"/>
        <n v="82311747"/>
        <n v="107383276"/>
        <n v="167168809"/>
        <n v="261487596"/>
        <n v="388413567"/>
        <n v="103984891"/>
        <n v="69817706"/>
        <n v="56492669"/>
        <n v="71815977"/>
        <n v="72548676"/>
        <n v="80935000"/>
        <n v="63103204"/>
        <n v="67015090"/>
        <n v="69532957"/>
        <n v="50123005"/>
        <n v="73663650"/>
        <n v="62668617"/>
        <n v="59460888"/>
        <n v="57006951"/>
        <n v="60882407"/>
        <n v="52882990"/>
        <n v="64963768"/>
        <n v="67814502"/>
        <n v="46131621"/>
        <n v="50361677"/>
        <n v="68336294"/>
        <n v="-44768745"/>
        <n v="90395573"/>
        <n v="80110579"/>
        <n v="79543608"/>
        <n v="30725904"/>
        <n v="92556181"/>
        <n v="93902509"/>
        <n v="93418110"/>
        <n v="205111502"/>
        <n v="60393208"/>
        <n v="55198192"/>
        <n v="55027792"/>
        <n v="106958393"/>
        <n v="57638912"/>
        <n v="52791513"/>
        <n v="35384507"/>
        <n v="102882651"/>
        <n v="60164874"/>
        <n v="78953397"/>
        <n v="84393068"/>
        <n v="93176869"/>
        <n v="95125672"/>
        <n v="84318548"/>
        <n v="89391013"/>
        <n v="87308385"/>
        <n v="94090865"/>
        <n v="86616284"/>
        <n v="80787408"/>
        <n v="83113260"/>
        <n v="72623031"/>
        <n v="84713181"/>
        <n v="104449220"/>
        <n v="96581085"/>
        <n v="90771516"/>
        <n v="91677417"/>
        <n v="110921443"/>
        <n v="73737257"/>
        <n v="66645855"/>
        <n v="60750860"/>
        <n v="45260010"/>
        <n v="34039598"/>
        <n v="34102125"/>
        <n v="32210128"/>
        <n v="8232012"/>
        <n v="46398985"/>
        <n v="64131841"/>
        <n v="57213802"/>
        <n v="64501785"/>
        <n v="8381643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9">
        <n v="-87771978"/>
        <n v="-136909852"/>
        <n v="-222016439"/>
        <n v="-179368957"/>
        <n v="443629548"/>
        <n v="471612752"/>
        <n v="18793024"/>
        <n v="27543036"/>
        <n v="10173136"/>
        <n v="25824388"/>
        <n v="13813070"/>
        <n v="31265445"/>
        <n v="17688231"/>
        <n v="23520516"/>
        <n v="8913150"/>
        <n v="14853336"/>
        <n v="15375802"/>
        <n v="16923965"/>
        <n v="19146496"/>
        <n v="16587433"/>
        <n v="32759129"/>
        <n v="19160267"/>
        <n v="10820250"/>
        <n v="12633780"/>
        <e v="#VALUE!"/>
        <n v="-184051434"/>
        <n v="25157751"/>
        <n v="142650824"/>
        <n v="21093728"/>
        <n v="29136291"/>
        <n v="22174374"/>
        <n v="17430545"/>
        <n v="14549845"/>
        <n v="6752364"/>
        <n v="11973115"/>
        <n v="14504449"/>
        <n v="5830277"/>
        <n v="-48955879"/>
        <n v="17649429"/>
        <n v="19602237"/>
        <n v="18525257"/>
        <n v="17428181"/>
        <n v="28297830"/>
        <n v="28969603"/>
        <n v="31670988"/>
        <n v="7495527"/>
        <n v="-2302428"/>
        <n v="21696954"/>
        <n v="35815479"/>
        <n v="14582300"/>
        <n v="10125995"/>
        <n v="1593163"/>
        <n v="2969214"/>
        <n v="17743725"/>
        <n v="11479138"/>
        <n v="12492669"/>
        <n v="8332120"/>
        <n v="11546644"/>
        <n v="7176321"/>
        <n v="20958251"/>
        <n v="30037845"/>
        <n v="-117103513"/>
        <n v="344055196"/>
        <n v="68927022"/>
        <n v="1014940"/>
        <n v="3792478"/>
        <n v="-932541"/>
        <n v="19530041"/>
        <n v="29352499"/>
        <n v="11652952"/>
        <n v="23628841"/>
        <n v="21434799"/>
        <n v="16338248"/>
        <n v="20863425"/>
        <n v="9771108"/>
        <n v="1698245"/>
        <n v="19004924"/>
        <n v="14286460"/>
        <n v="5870819"/>
        <n v="21346603"/>
        <n v="10138959"/>
        <n v="3486599"/>
        <n v="-1129939"/>
        <n v="9369946"/>
        <n v="14005059"/>
        <n v="13732708"/>
        <n v="5541663"/>
        <n v="3357255"/>
        <n v="17020504"/>
        <n v="33242339"/>
        <n v="-112482196"/>
        <n v="32052068"/>
        <n v="8002957"/>
        <n v="342937"/>
        <n v="-42235182"/>
        <n v="10564112"/>
        <n v="16100206"/>
        <n v="21274297"/>
        <n v="14948632"/>
        <n v="-184030"/>
        <n v="3023632"/>
        <n v="8524305"/>
        <n v="1000714"/>
        <n v="15441858"/>
        <n v="25693951"/>
        <n v="9583237"/>
        <n v="19959187"/>
        <n v="28056145"/>
        <n v="17992942"/>
        <n v="31311828"/>
        <n v="9784515"/>
        <n v="16389947"/>
        <n v="17040396"/>
        <n v="3848578"/>
        <n v="17876559"/>
        <n v="32485384"/>
        <n v="10518361"/>
        <n v="11435100"/>
        <n v="19600377"/>
        <n v="5899718"/>
        <n v="22677462"/>
        <n v="19167636"/>
        <n v="28905447"/>
        <n v="20894944"/>
        <n v="9336998"/>
        <n v="30679126"/>
        <n v="1660217"/>
        <n v="91299716"/>
        <n v="10882749"/>
        <n v="7829691"/>
        <n v="-1482601"/>
        <n v="9737059"/>
        <n v="6701010"/>
        <n v="9101859"/>
        <n v="16541172"/>
        <n v="3964710"/>
        <n v="14929479"/>
        <n v="17832044"/>
        <m/>
      </sharedItems>
    </cacheField>
  </cacheFields>
</pivotCacheDefinition>
</file>

<file path=xl/pivotCache/pivotCacheDefinition2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49">
  <cacheSource type="worksheet">
    <worksheetSource ref="A3:L365" sheet="岛田岛"/>
  </cacheSource>
  <cacheFields count="12">
    <cacheField name="日期" numFmtId="0">
      <sharedItems containsString="0" containsBlank="1" containsNonDate="0" containsDate="1" minDate="2019-08-23T00:00:00" maxDate="2020-01-17T00:00:00" count="1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4:00" maxDate="1899-12-30T23:27:00" count="132">
        <d v="1899-12-30T15:15:00"/>
        <d v="1899-12-30T22:44:00"/>
        <d v="1899-12-30T16:45:00"/>
        <d v="1899-12-30T17:12:00"/>
        <d v="1899-12-30T18:13:00"/>
        <d v="1899-12-30T18:32:00"/>
        <d v="1899-12-30T18:25:00"/>
        <d v="1899-12-30T17:40:00"/>
        <d v="1899-12-30T19:49:00"/>
        <d v="1899-12-30T14:48:00"/>
        <d v="1899-12-30T16:35:00"/>
        <d v="1899-12-30T16:47:00"/>
        <d v="1899-12-30T19:28:00"/>
        <d v="1899-12-30T10:41:00"/>
        <d v="1899-12-30T10:35:00"/>
        <d v="1899-12-30T17:17:00"/>
        <d v="1899-12-30T11:17:00"/>
        <d v="1899-12-30T15:48:00"/>
        <d v="1899-12-30T19:37:00"/>
        <d v="1899-12-30T17:11:00"/>
        <d v="1899-12-30T17:08:00"/>
        <d v="1899-12-30T11:59:00"/>
        <d v="1899-12-30T23:27:00"/>
        <d v="1899-12-30T13:18:00"/>
        <d v="1899-12-30T11:03:00"/>
        <d v="1899-12-30T18:53:00"/>
        <d v="1899-12-30T16:58:00"/>
        <d v="1899-12-30T13:31:00"/>
        <d v="1899-12-30T13:55:00"/>
        <d v="1899-12-30T18:55:00"/>
        <d v="1899-12-30T19:05:00"/>
        <d v="1899-12-30T14:56:00"/>
        <d v="1899-12-30T14:07:00"/>
        <d v="1899-12-30T21:16:00"/>
        <d v="1899-12-30T22:25:00"/>
        <d v="1899-12-30T21:14:00"/>
        <d v="1899-12-30T17:28:00"/>
        <d v="1899-12-30T13:23:00"/>
        <d v="1899-12-30T17:24:00"/>
        <d v="1899-12-30T16:24:00"/>
        <d v="1899-12-30T10:44:00"/>
        <d v="1899-12-30T13:01:00"/>
        <d v="1899-12-30T12:16:00"/>
        <d v="1899-12-30T13:09:00"/>
        <d v="1899-12-30T11:06:00"/>
        <d v="1899-12-30T12:30:00"/>
        <d v="1899-12-30T18:37:00"/>
        <d v="1899-12-30T18:43:00"/>
        <d v="1899-12-30T18:08:00"/>
        <d v="1899-12-30T10:14:00"/>
        <d v="1899-12-30T12:05:00"/>
        <d v="1899-12-30T10:47:00"/>
        <d v="1899-12-30T21:36:00"/>
        <d v="1899-12-30T19:57:00"/>
        <d v="1899-12-30T19:12:00"/>
        <d v="1899-12-30T18:23:00"/>
        <d v="1899-12-30T19:30:00"/>
        <d v="1899-12-30T17:10:00"/>
        <d v="1899-12-30T18:38:00"/>
        <d v="1899-12-30T19:41:00"/>
        <d v="1899-12-30T19:25:00"/>
        <d v="1899-12-30T19:16:00"/>
        <d v="1899-12-30T17:47:00"/>
        <d v="1899-12-30T19:56:00"/>
        <d v="1899-12-30T18:48:00"/>
        <d v="1899-12-30T17:01:00"/>
        <d v="1899-12-30T14:50:00"/>
        <d v="1899-12-30T18:39:00"/>
        <d v="1899-12-30T18:35:00"/>
        <d v="1899-12-30T12:04:00"/>
        <d v="1899-12-30T10:50:00"/>
        <d v="1899-12-30T13:21:00"/>
        <d v="1899-12-30T19:02:00"/>
        <d v="1899-12-30T14:06:00"/>
        <d v="1899-12-30T15:04:00"/>
        <d v="1899-12-30T11:31:00"/>
        <d v="1899-12-30T11:05:00"/>
        <d v="1899-12-30T18:49:00"/>
        <d v="1899-12-30T15:00:00"/>
        <d v="1899-12-30T13:14:00"/>
        <d v="1899-12-30T10:58:00"/>
        <d v="1899-12-30T20:54:00"/>
        <d v="1899-12-30T16:06:00"/>
        <d v="1899-12-30T18:56:00"/>
        <d v="1899-12-30T13:37:00"/>
        <d v="1899-12-30T13:05:00"/>
        <d v="1899-12-30T11:25:00"/>
        <d v="1899-12-30T17:35:00"/>
        <d v="1899-12-30T19:24:00"/>
        <d v="1899-12-30T17:02:00"/>
        <d v="1899-12-30T22:57:00"/>
        <d v="1899-12-30T22:58:00"/>
        <d v="1899-12-30T23:16:00"/>
        <d v="1899-12-30T21:19:00"/>
        <d v="1899-12-30T22:41:00"/>
        <d v="1899-12-30T21:26:00"/>
        <d v="1899-12-30T20:27:00"/>
        <d v="1899-12-30T13:56:00"/>
        <d v="1899-12-30T17:56:00"/>
        <d v="1899-12-30T17:25:00"/>
        <d v="1899-12-30T11:28:00"/>
        <d v="1899-12-30T16:03:00"/>
        <d v="1899-12-30T18:17:00"/>
        <d v="1899-12-30T22:56:00"/>
        <d v="1899-12-30T22:08:00"/>
        <d v="1899-12-30T11:14:00"/>
        <d v="1899-12-30T13:16:00"/>
        <d v="1899-12-30T19:36:00"/>
        <d v="1899-12-30T17:31:00"/>
        <d v="1899-12-30T17:44:00"/>
        <d v="1899-12-30T11:36:00"/>
        <d v="1899-12-30T20:24:00"/>
        <d v="1899-12-30T16:19:00"/>
        <d v="1899-12-30T18:45:00"/>
        <d v="1899-12-30T22:09:00"/>
        <d v="1899-12-30T11:21:00"/>
        <d v="1899-12-30T13:42:00"/>
        <d v="1899-12-30T19:40:00"/>
        <d v="1899-12-30T11:22:00"/>
        <d v="1899-12-30T13:48:00"/>
        <d v="1899-12-30T17:36:00"/>
        <d v="1899-12-30T13:54:00"/>
        <d v="1899-12-30T16:27:00"/>
        <d v="1899-12-30T14:12:00"/>
        <d v="1899-12-30T13:13:00"/>
        <d v="1899-12-30T19:47:00"/>
        <d v="1899-12-30T15:57:00"/>
        <d v="1899-12-30T16:56:00"/>
        <d v="1899-12-30T18:41:00"/>
        <d v="1899-12-30T16:46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3">
        <n v="0"/>
        <n v="522658366"/>
        <n v="638753423"/>
        <n v="119690010"/>
        <n v="238995641"/>
        <n v="116184735"/>
        <n v="202796383"/>
        <n v="133111802"/>
        <n v="239858795"/>
        <n v="134377245"/>
        <n v="199388369"/>
        <n v="115581022"/>
        <n v="140944713"/>
        <n v="172919983"/>
        <n v="136514383"/>
        <n v="108720156"/>
        <n v="118436569"/>
        <n v="220799693"/>
        <n v="204851706"/>
        <n v="183077385"/>
        <n v="131515845"/>
        <s v="现金库已满"/>
        <n v="261246935"/>
        <n v="260380860"/>
        <n v="133366337"/>
        <n v="241792090"/>
        <n v="200319257"/>
        <n v="113200574"/>
        <n v="148438163"/>
        <n v="149632412"/>
        <n v="253147984"/>
        <n v="202914549"/>
        <n v="117841040"/>
        <n v="119226304"/>
        <n v="110543866"/>
        <n v="217488461"/>
        <n v="123753214"/>
        <n v="148757147"/>
        <n v="253416025"/>
        <n v="219962648"/>
        <n v="191955120"/>
        <n v="116404757"/>
        <n v="171509445"/>
        <n v="170429237"/>
        <n v="277164068"/>
        <n v="157292359"/>
        <n v="237799769"/>
        <n v="103413217"/>
        <n v="205358485"/>
        <n v="125860821"/>
        <n v="122481824"/>
        <n v="109340561"/>
        <n v="122393284"/>
        <n v="231134503"/>
        <n v="129780472"/>
        <n v="240543682"/>
        <n v="223714794"/>
        <n v="497225033"/>
        <n v="207654514"/>
        <n v="106187081"/>
        <n v="128106432"/>
        <n v="126464252"/>
        <n v="137682915"/>
        <n v="240097173"/>
        <n v="176025703"/>
        <n v="136973158"/>
        <n v="231360175"/>
        <n v="105851637"/>
        <n v="204904816"/>
        <n v="170261233"/>
        <n v="141689994"/>
        <n v="131154692"/>
        <n v="173370167"/>
        <n v="196767914"/>
        <n v="167092263"/>
        <n v="92516934"/>
        <n v="129639028"/>
        <n v="187455721"/>
        <n v="111907208"/>
        <n v="216298467"/>
        <n v="129920302"/>
        <n v="119827052"/>
        <n v="119648498"/>
        <n v="153861417"/>
        <n v="263638044"/>
        <n v="232294680"/>
        <n v="111011229"/>
        <n v="181203398"/>
        <n v="171152619"/>
        <n v="134408335"/>
        <n v="127283747"/>
        <n v="146305760"/>
        <n v="208919771"/>
        <n v="127822302"/>
        <n v="97151668"/>
        <n v="144276877"/>
        <n v="144719227"/>
        <n v="245817189"/>
        <n v="172782485"/>
        <n v="176888657"/>
        <n v="161251681"/>
        <n v="246613994"/>
        <n v="155596861"/>
        <n v="260809931"/>
        <n v="126292101"/>
        <n v="119621109"/>
        <n v="210570241"/>
        <n v="196824295"/>
        <n v="144696614"/>
        <n v="218679042"/>
        <n v="115351007"/>
        <n v="138561370"/>
        <n v="203749134"/>
        <n v="137677921"/>
        <n v="228248721"/>
        <n v="150981579"/>
        <n v="258519144"/>
        <n v="188957156"/>
        <n v="128796572"/>
        <n v="197202164"/>
        <n v="311546461"/>
        <n v="201978509"/>
        <n v="123084960"/>
        <n v="127551442"/>
        <n v="113227513"/>
        <n v="234981121"/>
        <n v="120558850"/>
        <n v="143192154"/>
        <n v="139116311"/>
        <n v="117373068"/>
        <n v="208919061"/>
        <n v="116321843"/>
        <m/>
      </sharedItems>
    </cacheField>
    <cacheField name="支出（最近24小时）" numFmtId="0">
      <sharedItems containsString="0" containsBlank="1" containsNumber="1" containsInteger="1" minValue="-328313532" maxValue="-85138390" count="149">
        <n v="-85138390"/>
        <n v="-136909852"/>
        <n v="-222061439"/>
        <n v="-179370181"/>
        <n v="-125069105"/>
        <n v="-203718327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m/>
      </sharedItems>
    </cacheField>
    <cacheField name="最近7天利润" numFmtId="0">
      <sharedItems containsString="0" containsBlank="1" containsNumber="1" containsInteger="1" minValue="-401418423" maxValue="499887928" count="149">
        <n v="-85138390"/>
        <n v="-222048242"/>
        <n v="-307154829"/>
        <n v="-401418423"/>
        <n v="-3829162"/>
        <n v="8726642"/>
        <n v="18209640"/>
        <n v="36125212"/>
        <n v="123018778"/>
        <n v="261874050"/>
        <n v="366990071"/>
        <n v="485570471"/>
        <n v="80747779"/>
        <n v="67023358"/>
        <n v="66889827"/>
        <n v="59093401"/>
        <n v="62312367"/>
        <n v="68372537"/>
        <n v="51937922"/>
        <n v="65391378"/>
        <n v="45817380"/>
        <n v="58776665"/>
        <n v="69535128"/>
        <n v="72102873"/>
        <n v="-32662583"/>
        <n v="-180464817"/>
        <n v="-279187616"/>
        <n v="116430768"/>
        <n v="-2209772"/>
        <n v="124215329"/>
        <n v="-6047191"/>
        <n v="121271932"/>
        <n v="169152339"/>
        <n v="390886862"/>
        <n v="499887928"/>
        <n v="99200527"/>
        <n v="218705722"/>
        <n v="93569004"/>
        <n v="204200774"/>
        <n v="162084020"/>
        <n v="205057660"/>
        <n v="79144203"/>
        <n v="71517222"/>
        <n v="75548487"/>
        <n v="71628096"/>
        <n v="70978646"/>
        <n v="77492910"/>
        <n v="75897170"/>
        <n v="59686121"/>
        <n v="65363363"/>
        <n v="62810881"/>
        <n v="58137520"/>
        <n v="60888706"/>
        <n v="75666046"/>
        <n v="69578336"/>
        <n v="68548135"/>
        <n v="88234191"/>
        <n v="72636066"/>
        <n v="67241220"/>
        <n v="80937637"/>
        <n v="89221674"/>
        <n v="73746782"/>
        <n v="80919774"/>
        <n v="74430047"/>
        <n v="70685337"/>
        <n v="87986205"/>
        <n v="90928680"/>
        <n v="-15695394"/>
        <n v="-106508114"/>
        <n v="-228058833"/>
        <n v="55311300"/>
        <n v="58981744"/>
        <n v="58266440"/>
        <n v="45706370"/>
        <n v="81797774"/>
        <n v="162140606"/>
        <n v="245696142"/>
        <n v="361257543"/>
        <n v="113968387"/>
        <n v="57927532"/>
        <n v="46413453"/>
        <n v="42063409"/>
        <n v="43579588"/>
        <n v="37952649"/>
        <n v="42310792"/>
        <n v="50535908"/>
        <n v="50956061"/>
        <n v="46320463"/>
        <n v="61876983"/>
        <n v="58820222"/>
        <n v="53812620"/>
        <n v="49897893"/>
        <n v="35809491"/>
        <n v="37025962"/>
        <n v="45625283"/>
        <n v="59371912"/>
        <n v="48026081"/>
        <n v="55936528"/>
        <n v="66616749"/>
        <n v="-55400621"/>
        <n v="77183553"/>
        <n v="62894387"/>
        <n v="78041065"/>
        <n v="22918984"/>
        <n v="82338936"/>
        <n v="91707753"/>
        <n v="96935934"/>
        <n v="220932264"/>
        <n v="105002007"/>
        <n v="112357611"/>
        <n v="104126152"/>
        <n v="176489612"/>
        <n v="104679896"/>
        <n v="96090147"/>
        <n v="89696134"/>
        <n v="147218977"/>
        <n v="84289766"/>
        <n v="102637248"/>
        <n v="105467054"/>
        <n v="99247640"/>
        <n v="105839523"/>
        <n v="99466277"/>
        <n v="106559636"/>
        <n v="96748168"/>
        <n v="94517046"/>
        <n v="73824326"/>
        <n v="76321129"/>
        <n v="65977378"/>
        <n v="67151341"/>
        <n v="60317691"/>
        <n v="54716116"/>
        <n v="63179317"/>
        <n v="62746633"/>
        <n v="75035455"/>
        <n v="70097126"/>
        <n v="36151160"/>
        <n v="29505988"/>
        <n v="32387702"/>
        <n v="22837563"/>
        <n v="23773939"/>
        <n v="33657325"/>
        <n v="42356061"/>
        <n v="35745567"/>
        <n v="64081229"/>
        <n v="74530494"/>
        <n v="74646011"/>
        <n v="73697978"/>
        <n v="69668290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9">
        <n v="-85138390"/>
        <n v="-136909852"/>
        <n v="-222061439"/>
        <n v="-179370181"/>
        <n v="397589261"/>
        <n v="435035096"/>
        <n v="9482998"/>
        <n v="27398570"/>
        <n v="1755176"/>
        <n v="3700596"/>
        <n v="20009434"/>
        <n v="19436209"/>
        <n v="17656600"/>
        <n v="16487983"/>
        <n v="9349467"/>
        <n v="10119146"/>
        <n v="7649832"/>
        <n v="8005590"/>
        <n v="3574819"/>
        <n v="12880231"/>
        <n v="10962833"/>
        <n v="9873270"/>
        <n v="27551386"/>
        <n v="14795201"/>
        <e v="#VALUE!"/>
        <n v="-184051434"/>
        <n v="31085091"/>
        <n v="132831069"/>
        <n v="13853086"/>
        <n v="21664300"/>
        <n v="11178015"/>
        <n v="8659507"/>
        <n v="11037802"/>
        <n v="18524281"/>
        <n v="30615347"/>
        <n v="19008678"/>
        <n v="6226105"/>
        <n v="11842479"/>
        <n v="4988751"/>
        <n v="10133509"/>
        <n v="11757858"/>
        <n v="16928541"/>
        <n v="15473293"/>
        <n v="11585085"/>
        <n v="18524884"/>
        <n v="2247976"/>
        <n v="8271058"/>
        <n v="19922098"/>
        <n v="25592246"/>
        <n v="20986778"/>
        <n v="34129148"/>
        <n v="-2557792"/>
        <n v="-751232"/>
        <n v="14227538"/>
        <n v="16023974"/>
        <n v="4447206"/>
        <n v="12843140"/>
        <n v="22251753"/>
        <n v="14486098"/>
        <n v="29229174"/>
        <n v="25443456"/>
        <n v="-117103513"/>
        <n v="309292330"/>
        <n v="71635165"/>
        <n v="2183006"/>
        <n v="9161977"/>
        <n v="19624758"/>
        <n v="8766790"/>
        <n v="7224678"/>
        <n v="2596691"/>
        <n v="1823516"/>
        <n v="4080231"/>
        <n v="-2167038"/>
        <n v="8511118"/>
        <n v="16984731"/>
        <n v="13124933"/>
        <n v="10766841"/>
        <n v="7136121"/>
        <n v="1318539"/>
        <n v="17813235"/>
        <n v="4106437"/>
        <n v="-1472772"/>
        <n v="8129577"/>
        <n v="3142370"/>
        <n v="7364341"/>
        <n v="12729942"/>
        <n v="11095242"/>
        <n v="9835363"/>
        <n v="10310717"/>
        <n v="19585341"/>
        <n v="-112482196"/>
        <n v="23244348"/>
        <n v="333279"/>
        <n v="18057976"/>
        <n v="-26711388"/>
        <n v="14957469"/>
        <n v="15068212"/>
        <n v="15286925"/>
        <n v="26016939"/>
        <n v="19796287"/>
        <n v="5281911"/>
        <n v="15987040"/>
        <n v="21433573"/>
        <n v="20122535"/>
        <n v="5167425"/>
        <n v="14587255"/>
        <n v="22286824"/>
        <n v="32705042"/>
        <n v="23302209"/>
        <n v="38052222"/>
        <n v="15214159"/>
        <n v="5280845"/>
        <n v="8667169"/>
        <n v="15307368"/>
        <n v="12475356"/>
        <n v="18598564"/>
        <n v="2609489"/>
        <n v="17434695"/>
        <n v="22117224"/>
        <n v="6454808"/>
        <n v="6594355"/>
        <n v="17882050"/>
        <n v="23671153"/>
        <n v="14799106"/>
        <n v="13850815"/>
        <n v="12496366"/>
        <n v="-16767071"/>
        <n v="92056508"/>
        <n v="3021261"/>
        <n v="7825351"/>
        <n v="6933574"/>
        <n v="25618868"/>
        <n v="5885872"/>
        <n v="-1892460"/>
        <n v="10258901"/>
        <n v="3136778"/>
        <n v="10312561"/>
        <n v="2903886"/>
        <m/>
      </sharedItems>
    </cacheField>
  </cacheFields>
</pivotCacheDefinition>
</file>

<file path=xl/pivotCache/pivotCacheDefinition2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49">
  <cacheSource type="worksheet">
    <worksheetSource ref="A3:L365" sheet="小槌岛"/>
  </cacheSource>
  <cacheFields count="12">
    <cacheField name="日期" numFmtId="0">
      <sharedItems containsString="0" containsBlank="1" containsNonDate="0" containsDate="1" minDate="2019-08-23T00:00:00" maxDate="2020-01-17T00:00:00" count="1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4:00" maxDate="1899-12-30T23:28:00" count="132">
        <d v="1899-12-30T15:30:00"/>
        <d v="1899-12-30T22:44:00"/>
        <d v="1899-12-30T16:46:00"/>
        <d v="1899-12-30T17:13:00"/>
        <d v="1899-12-30T18:14:00"/>
        <d v="1899-12-30T18:34:00"/>
        <d v="1899-12-30T18:26:00"/>
        <d v="1899-12-30T17:41:00"/>
        <d v="1899-12-30T19:50:00"/>
        <d v="1899-12-30T14:49:00"/>
        <d v="1899-12-30T16:35:00"/>
        <d v="1899-12-30T16:47:00"/>
        <d v="1899-12-30T19:28:00"/>
        <d v="1899-12-30T10:41:00"/>
        <d v="1899-12-30T10:35:00"/>
        <d v="1899-12-30T17:18:00"/>
        <d v="1899-12-30T11:17:00"/>
        <d v="1899-12-30T15:51:00"/>
        <d v="1899-12-30T19:37:00"/>
        <d v="1899-12-30T17:12:00"/>
        <d v="1899-12-30T17:32:00"/>
        <d v="1899-12-30T12:00:00"/>
        <d v="1899-12-30T23:28:00"/>
        <d v="1899-12-30T13:19:00"/>
        <d v="1899-12-30T11:03:00"/>
        <d v="1899-12-30T18:53:00"/>
        <d v="1899-12-30T16:58:00"/>
        <d v="1899-12-30T13:31:00"/>
        <d v="1899-12-30T13:56:00"/>
        <d v="1899-12-30T18:56:00"/>
        <d v="1899-12-30T19:06:00"/>
        <d v="1899-12-30T14:57:00"/>
        <d v="1899-12-30T14:11:00"/>
        <d v="1899-12-30T21:17:00"/>
        <d v="1899-12-30T22:26:00"/>
        <d v="1899-12-30T21:15:00"/>
        <d v="1899-12-30T17:29:00"/>
        <d v="1899-12-30T18:32:00"/>
        <d v="1899-12-30T13:23:00"/>
        <d v="1899-12-30T17:28:00"/>
        <d v="1899-12-30T16:25:00"/>
        <d v="1899-12-30T10:44:00"/>
        <d v="1899-12-30T13:01:00"/>
        <d v="1899-12-30T12:16:00"/>
        <d v="1899-12-30T13:10:00"/>
        <d v="1899-12-30T11:07:00"/>
        <d v="1899-12-30T12:31:00"/>
        <d v="1899-12-30T18:37:00"/>
        <d v="1899-12-30T18:43:00"/>
        <d v="1899-12-30T18:08:00"/>
        <d v="1899-12-30T10:14:00"/>
        <d v="1899-12-30T12:05:00"/>
        <d v="1899-12-30T10:47:00"/>
        <d v="1899-12-30T21:37:00"/>
        <d v="1899-12-30T19:58:00"/>
        <d v="1899-12-30T19:12:00"/>
        <d v="1899-12-30T18:23:00"/>
        <d v="1899-12-30T19:30:00"/>
        <d v="1899-12-30T17:10:00"/>
        <d v="1899-12-30T18:40:00"/>
        <d v="1899-12-30T19:41:00"/>
        <d v="1899-12-30T19:26:00"/>
        <d v="1899-12-30T19:21:00"/>
        <d v="1899-12-30T17:48:00"/>
        <d v="1899-12-30T19:57:00"/>
        <d v="1899-12-30T18:48:00"/>
        <d v="1899-12-30T17:02:00"/>
        <d v="1899-12-30T21:14:00"/>
        <d v="1899-12-30T14:50:00"/>
        <d v="1899-12-30T18:39:00"/>
        <d v="1899-12-30T18:36:00"/>
        <d v="1899-12-30T12:04:00"/>
        <d v="1899-12-30T10:50:00"/>
        <d v="1899-12-30T13:22:00"/>
        <d v="1899-12-30T19:02:00"/>
        <d v="1899-12-30T11:04:00"/>
        <d v="1899-12-30T14:07:00"/>
        <d v="1899-12-30T15:04:00"/>
        <d v="1899-12-30T11:32:00"/>
        <d v="1899-12-30T11:06:00"/>
        <d v="1899-12-30T18:49:00"/>
        <d v="1899-12-30T15:00:00"/>
        <d v="1899-12-30T13:15:00"/>
        <d v="1899-12-30T10:58:00"/>
        <d v="1899-12-30T20:54:00"/>
        <d v="1899-12-30T16:06:00"/>
        <d v="1899-12-30T13:37:00"/>
        <d v="1899-12-30T13:05:00"/>
        <d v="1899-12-30T11:25:00"/>
        <d v="1899-12-30T17:35:00"/>
        <d v="1899-12-30T19:24:00"/>
        <d v="1899-12-30T22:58:00"/>
        <d v="1899-12-30T23:16:00"/>
        <d v="1899-12-30T21:23:00"/>
        <d v="1899-12-30T21:26:00"/>
        <d v="1899-12-30T20:28:00"/>
        <d v="1899-12-30T13:57:00"/>
        <d v="1899-12-30T17:56:00"/>
        <d v="1899-12-30T17:25:00"/>
        <d v="1899-12-30T11:28:00"/>
        <d v="1899-12-30T16:04:00"/>
        <d v="1899-12-30T18:18:00"/>
        <d v="1899-12-30T22:56:00"/>
        <d v="1899-12-30T22:08:00"/>
        <d v="1899-12-30T17:17:00"/>
        <d v="1899-12-30T11:14:00"/>
        <d v="1899-12-30T13:17:00"/>
        <d v="1899-12-30T19:36:00"/>
        <d v="1899-12-30T17:44:00"/>
        <d v="1899-12-30T11:36:00"/>
        <d v="1899-12-30T20:24:00"/>
        <d v="1899-12-30T16:19:00"/>
        <d v="1899-12-30T18:45:00"/>
        <d v="1899-12-30T22:09:00"/>
        <d v="1899-12-30T11:22:00"/>
        <d v="1899-12-30T17:08:00"/>
        <d v="1899-12-30T13:42:00"/>
        <d v="1899-12-30T19:16:00"/>
        <d v="1899-12-30T11:23:00"/>
        <d v="1899-12-30T13:49:00"/>
        <d v="1899-12-30T17:36:00"/>
        <d v="1899-12-30T13:55:00"/>
        <d v="1899-12-30T16:27:00"/>
        <d v="1899-12-30T17:33:00"/>
        <d v="1899-12-30T14:13:00"/>
        <d v="1899-12-30T13:13:00"/>
        <d v="1899-12-30T19:48:00"/>
        <d v="1899-12-30T15:57:00"/>
        <d v="1899-12-30T16:56:00"/>
        <d v="1899-12-30T18:41:00"/>
        <d v="1899-12-30T16:0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3">
        <n v="0"/>
        <n v="603620350"/>
        <n v="715828206"/>
        <n v="119690010"/>
        <n v="208763466"/>
        <n v="112336327"/>
        <n v="201635909"/>
        <n v="129169970"/>
        <n v="254195533"/>
        <n v="120242061"/>
        <n v="197790617"/>
        <n v="122062106"/>
        <n v="136555964"/>
        <n v="184562355"/>
        <n v="126443930"/>
        <n v="120229099"/>
        <n v="109010685"/>
        <n v="220208716"/>
        <n v="209637834"/>
        <n v="168805287"/>
        <n v="126765240"/>
        <s v="现金库已满"/>
        <n v="254940268"/>
        <n v="256280703"/>
        <n v="138564718"/>
        <n v="246703976"/>
        <n v="202201715"/>
        <n v="114487531"/>
        <n v="144222351"/>
        <n v="136970851"/>
        <n v="229947361"/>
        <n v="200875481"/>
        <n v="110928622"/>
        <n v="116420644"/>
        <n v="104794375"/>
        <n v="215610650"/>
        <n v="132261534"/>
        <n v="132756396"/>
        <n v="258967973"/>
        <n v="235519198"/>
        <n v="184236951"/>
        <n v="115841190"/>
        <n v="179868094"/>
        <n v="178036476"/>
        <n v="281497449"/>
        <n v="155548260"/>
        <n v="230647530"/>
        <n v="114758438"/>
        <n v="219642095"/>
        <n v="122944326"/>
        <n v="121024523"/>
        <n v="114999984"/>
        <n v="124164728"/>
        <n v="225974290"/>
        <n v="126262295"/>
        <n v="234037748"/>
        <n v="210148136"/>
        <n v="530035518"/>
        <n v="184998710"/>
        <n v="104519983"/>
        <n v="138342375"/>
        <n v="114531800"/>
        <n v="140461391"/>
        <n v="252523038"/>
        <n v="188386627"/>
        <n v="140802776"/>
        <n v="248253276"/>
        <n v="107818853"/>
        <n v="207120804"/>
        <n v="163453000"/>
        <n v="126977072"/>
        <n v="124290433"/>
        <n v="186180839"/>
        <n v="215552543"/>
        <n v="159520299"/>
        <n v="88831660"/>
        <n v="140053659"/>
        <n v="197093832"/>
        <n v="118852174"/>
        <n v="223559495"/>
        <n v="121689129"/>
        <n v="115502296"/>
        <n v="120168825"/>
        <n v="144343956"/>
        <n v="256986396"/>
        <n v="237390935"/>
        <n v="113002585"/>
        <n v="176146623"/>
        <n v="163662097"/>
        <n v="127304568"/>
        <n v="121309963"/>
        <n v="149969815"/>
        <n v="210715306"/>
        <n v="111270848"/>
        <n v="102275827"/>
        <n v="139090797"/>
        <n v="138312088"/>
        <n v="249418926"/>
        <n v="179101857"/>
        <n v="167860397"/>
        <n v="143561886"/>
        <n v="228513312"/>
        <n v="133039391"/>
        <n v="229037197"/>
        <n v="126049296"/>
        <n v="117753059"/>
        <n v="212744760"/>
        <n v="202147997"/>
        <n v="148506909"/>
        <n v="218289881"/>
        <n v="122727952"/>
        <n v="120709213"/>
        <n v="188045938"/>
        <n v="128697668"/>
        <n v="223877343"/>
        <n v="150981579"/>
        <n v="251884730"/>
        <n v="179688112"/>
        <n v="127905379"/>
        <n v="188617197"/>
        <n v="308030436"/>
        <n v="211997658"/>
        <n v="127137545"/>
        <n v="130347723"/>
        <n v="105286233"/>
        <n v="206428232"/>
        <n v="121243431"/>
        <n v="156787041"/>
        <n v="137523745"/>
        <n v="115588759"/>
        <n v="201095867"/>
        <n v="133206211"/>
        <m/>
      </sharedItems>
    </cacheField>
    <cacheField name="支出（最近24小时）" numFmtId="0">
      <sharedItems containsString="0" containsBlank="1" containsNumber="1" containsInteger="1" minValue="-328315367" maxValue="-84424031" count="149">
        <n v="-84424031"/>
        <n v="-136909852"/>
        <n v="-222071662"/>
        <n v="-179371404"/>
        <n v="-125069105"/>
        <n v="-203718327"/>
        <n v="-110207012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5121"/>
        <n v="-127549791"/>
        <n v="-119513251"/>
        <n v="-220129014"/>
        <n v="-189142466"/>
        <n v="-104542290"/>
        <n v="-137400361"/>
        <n v="-131109354"/>
        <n v="-222533860"/>
        <n v="-183904648"/>
        <n v="-111614935"/>
        <n v="-107382601"/>
        <n v="-105555115"/>
        <n v="-207353729"/>
        <n v="-111995356"/>
        <n v="-131828606"/>
        <n v="-237941508"/>
        <n v="-208376339"/>
        <n v="-173431459"/>
        <n v="-114156781"/>
        <n v="-163239610"/>
        <n v="-150508362"/>
        <n v="-251571822"/>
        <n v="-136304358"/>
        <n v="-203671844"/>
        <n v="-105972232"/>
        <n v="-206110940"/>
        <n v="-111632060"/>
        <n v="-106459073"/>
        <n v="-104893355"/>
        <n v="-109550144"/>
        <n v="-208882750"/>
        <n v="-115293150"/>
        <n v="-211314507"/>
        <n v="-198272561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8418"/>
        <n v="-227278720"/>
        <n v="-108018675"/>
        <n v="-196392475"/>
        <n v="-153275278"/>
        <n v="-128565061"/>
        <n v="-120387851"/>
        <n v="-166234046"/>
        <n v="-195449375"/>
        <n v="-149279028"/>
        <n v="-88410497"/>
        <n v="-131111800"/>
        <n v="-179326144"/>
        <n v="-108763615"/>
        <n v="-208932903"/>
        <n v="-117191583"/>
        <n v="-108733033"/>
        <n v="-109813135"/>
        <n v="-143550700"/>
        <n v="-244052703"/>
        <n v="-112483420"/>
        <n v="-200955156"/>
        <n v="-110679173"/>
        <n v="-163144199"/>
        <n v="-197862784"/>
        <n v="-119452090"/>
        <n v="-112214312"/>
        <n v="-131017612"/>
        <n v="-182902832"/>
        <n v="-108026015"/>
        <n v="-91870980"/>
        <n v="-128291060"/>
        <n v="-123284431"/>
        <n v="-225693431"/>
        <n v="-167616283"/>
        <n v="-162302625"/>
        <n v="-138964857"/>
        <n v="-213908952"/>
        <n v="-132293429"/>
        <n v="-222756486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6827"/>
        <n v="-114944533"/>
        <n v="-184705798"/>
        <n v="-328315367"/>
        <n v="-109922001"/>
        <n v="-120063699"/>
        <n v="-119727314"/>
        <n v="-106293939"/>
        <n v="-209362253"/>
        <n v="-125220784"/>
        <n v="-114672978"/>
        <n v="-145084614"/>
        <n v="-128857410"/>
        <n v="-114235067"/>
        <n v="-198504276"/>
        <n v="-113417957"/>
        <m/>
      </sharedItems>
    </cacheField>
    <cacheField name="最近7天利润" numFmtId="0">
      <sharedItems containsString="0" containsBlank="1" containsNumber="1" containsInteger="1" minValue="-400705287" maxValue="545591789" count="149">
        <n v="-84424031"/>
        <n v="-221333883"/>
        <n v="-306441693"/>
        <n v="-400705287"/>
        <n v="77845958"/>
        <n v="86514561"/>
        <n v="18209640"/>
        <n v="83682179"/>
        <n v="166012978"/>
        <n v="307556184"/>
        <n v="409731596"/>
        <n v="545591789"/>
        <n v="45673152"/>
        <n v="48373364"/>
        <n v="64805902"/>
        <n v="72766594"/>
        <n v="87613931"/>
        <n v="80916937"/>
        <n v="79933097"/>
        <n v="65680876"/>
        <n v="69075746"/>
        <n v="65448820"/>
        <n v="63705359"/>
        <n v="59657355"/>
        <n v="-52888064"/>
        <n v="-190622291"/>
        <n v="-300854033"/>
        <n v="19961716"/>
        <n v="-103094187"/>
        <n v="16653482"/>
        <n v="-99335717"/>
        <n v="8244302"/>
        <n v="56123485"/>
        <n v="273757851"/>
        <n v="387957298"/>
        <n v="71210697"/>
        <n v="182884845"/>
        <n v="75340528"/>
        <n v="182148276"/>
        <n v="149862406"/>
        <n v="182298207"/>
        <n v="68986124"/>
        <n v="49248344"/>
        <n v="50762892"/>
        <n v="37245310"/>
        <n v="43290554"/>
        <n v="59707159"/>
        <n v="54773452"/>
        <n v="65809639"/>
        <n v="66298921"/>
        <n v="63267890"/>
        <n v="62039465"/>
        <n v="77903890"/>
        <n v="96414343"/>
        <n v="78545678"/>
        <n v="94788233"/>
        <n v="84494899"/>
        <n v="86236921"/>
        <n v="87060952"/>
        <n v="96848419"/>
        <n v="96310184"/>
        <n v="78888699"/>
        <n v="91105770"/>
        <n v="76412381"/>
        <n v="77576185"/>
        <n v="80544075"/>
        <n v="71036150"/>
        <n v="-35729552"/>
        <n v="-125083748"/>
        <n v="-252293890"/>
        <n v="71276632"/>
        <n v="72719832"/>
        <n v="61241356"/>
        <n v="50003168"/>
        <n v="108900649"/>
        <n v="177311029"/>
        <n v="263645041"/>
        <n v="388855055"/>
        <n v="103090823"/>
        <n v="59256489"/>
        <n v="75086018"/>
        <n v="74370288"/>
        <n v="65899296"/>
        <n v="62985437"/>
        <n v="49852182"/>
        <n v="44475527"/>
        <n v="56343264"/>
        <n v="53078817"/>
        <n v="47999890"/>
        <n v="41778392"/>
        <n v="41918843"/>
        <n v="53109900"/>
        <n v="63283320"/>
        <n v="65587817"/>
        <n v="52372106"/>
        <n v="57903204"/>
        <n v="54416137"/>
        <n v="52360295"/>
        <n v="59300415"/>
        <n v="-65750376"/>
        <n v="64983864"/>
        <n v="63838811"/>
        <n v="65901434"/>
        <n v="16150001"/>
        <n v="68178162"/>
        <n v="80265146"/>
        <n v="81794520"/>
        <n v="208420603"/>
        <n v="70842637"/>
        <n v="82958042"/>
        <n v="77028579"/>
        <n v="142986123"/>
        <n v="89117007"/>
        <n v="82809092"/>
        <n v="71909317"/>
        <n v="109113836"/>
        <n v="64882913"/>
        <n v="53224652"/>
        <n v="50168338"/>
        <n v="50112035"/>
        <n v="44826992"/>
        <n v="45908170"/>
        <n v="59900290"/>
        <n v="71587689"/>
        <n v="69720794"/>
        <n v="78961266"/>
        <n v="69916772"/>
        <n v="64870414"/>
        <n v="58932174"/>
        <n v="53617925"/>
        <n v="54716116"/>
        <n v="43801837"/>
        <n v="41453070"/>
        <n v="45012409"/>
        <n v="49340047"/>
        <n v="18312227"/>
        <n v="25597515"/>
        <n v="27922939"/>
        <n v="16366671"/>
        <n v="16204276"/>
        <n v="7901365"/>
        <n v="16025972"/>
        <n v="18685026"/>
        <n v="50535463"/>
        <n v="54441955"/>
        <n v="48721801"/>
        <n v="43532918"/>
        <n v="64328878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9">
        <n v="-84424031"/>
        <n v="-136909852"/>
        <n v="-222071662"/>
        <n v="-179371404"/>
        <n v="478551245"/>
        <n v="512109879"/>
        <n v="9482998"/>
        <n v="-2832382"/>
        <n v="-2093232"/>
        <n v="2540122"/>
        <n v="16067602"/>
        <n v="33774170"/>
        <n v="3522639"/>
        <n v="14891454"/>
        <n v="15830551"/>
        <n v="5730397"/>
        <n v="19292204"/>
        <n v="-2063640"/>
        <n v="15083762"/>
        <n v="3454347"/>
        <n v="10371856"/>
        <n v="14659398"/>
        <n v="13279288"/>
        <n v="10044596"/>
        <e v="#VALUE!"/>
        <n v="-184051434"/>
        <n v="24779647"/>
        <n v="128730912"/>
        <n v="19051467"/>
        <n v="26574962"/>
        <n v="13059249"/>
        <n v="9945241"/>
        <n v="6821990"/>
        <n v="5861497"/>
        <n v="7413501"/>
        <n v="16970833"/>
        <n v="-686313"/>
        <n v="9038043"/>
        <n v="-760740"/>
        <n v="8256921"/>
        <n v="20266178"/>
        <n v="927790"/>
        <n v="21026465"/>
        <n v="27142859"/>
        <n v="10805492"/>
        <n v="1684409"/>
        <n v="16628484"/>
        <n v="27528114"/>
        <n v="29925627"/>
        <n v="19243902"/>
        <n v="26975686"/>
        <n v="8786206"/>
        <n v="13531155"/>
        <n v="11312266"/>
        <n v="14565450"/>
        <n v="10106629"/>
        <n v="14614584"/>
        <n v="17091540"/>
        <n v="10969145"/>
        <n v="22723241"/>
        <n v="11875575"/>
        <n v="-117103513"/>
        <n v="342105262"/>
        <n v="48979361"/>
        <n v="515908"/>
        <n v="19399143"/>
        <n v="7692306"/>
        <n v="11545266"/>
        <n v="19651767"/>
        <n v="14958839"/>
        <n v="5654358"/>
        <n v="20974556"/>
        <n v="-199822"/>
        <n v="10728329"/>
        <n v="10177722"/>
        <n v="-1587989"/>
        <n v="3902582"/>
        <n v="19946793"/>
        <n v="20103168"/>
        <n v="10241271"/>
        <n v="421163"/>
        <n v="8941859"/>
        <n v="17767688"/>
        <n v="10088559"/>
        <n v="14626592"/>
        <n v="4497546"/>
        <n v="6769263"/>
        <n v="10355690"/>
        <n v="793256"/>
        <n v="12933693"/>
        <n v="-112483420"/>
        <n v="36435779"/>
        <n v="2323412"/>
        <n v="13002424"/>
        <n v="-34200687"/>
        <n v="7852478"/>
        <n v="9095651"/>
        <n v="18952203"/>
        <n v="27812474"/>
        <n v="3244833"/>
        <n v="10404847"/>
        <n v="10799737"/>
        <n v="15027657"/>
        <n v="23725495"/>
        <n v="11485574"/>
        <n v="5557772"/>
        <n v="4597029"/>
        <n v="14604360"/>
        <n v="745962"/>
        <n v="6280711"/>
        <n v="14971354"/>
        <n v="3412795"/>
        <n v="10841688"/>
        <n v="20631070"/>
        <n v="16284428"/>
        <n v="18209404"/>
        <n v="9986434"/>
        <n v="-416239"/>
        <n v="6415251"/>
        <n v="-2525445"/>
        <n v="2222977"/>
        <n v="17882050"/>
        <n v="17036739"/>
        <n v="5531285"/>
        <n v="12960846"/>
        <n v="3911399"/>
        <n v="-20284931"/>
        <n v="102075657"/>
        <n v="7073846"/>
        <n v="10620409"/>
        <n v="-1007706"/>
        <n v="-2934021"/>
        <n v="6570453"/>
        <n v="11702427"/>
        <n v="8666335"/>
        <n v="1353692"/>
        <n v="2591591"/>
        <n v="19788254"/>
        <m/>
      </sharedItems>
    </cacheField>
  </cacheFields>
</pivotCacheDefinition>
</file>

<file path=xl/pivotCache/pivotCacheDefinition2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01">
  <cacheSource type="worksheet">
    <worksheetSource ref="A3:L365" sheet="爷婆岛"/>
  </cacheSource>
  <cacheFields count="12">
    <cacheField name="日期" numFmtId="0">
      <sharedItems containsString="0" containsBlank="1" containsNonDate="0" containsDate="1" minDate="2019-08-23T00:00:00" maxDate="2019-11-30T00:00:00" count="101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m/>
      </sharedItems>
    </cacheField>
    <cacheField name="时间" numFmtId="0">
      <sharedItems containsString="0" containsBlank="1" containsNonDate="0" containsDate="1" minDate="1899-12-30T04:52:00" maxDate="1899-12-30T23:29:00" count="94">
        <d v="1899-12-30T15:42:00"/>
        <d v="1899-12-30T22:45:00"/>
        <d v="1899-12-30T16:50:00"/>
        <d v="1899-12-30T17:13:00"/>
        <d v="1899-12-30T18:16:00"/>
        <d v="1899-12-30T18:35:00"/>
        <d v="1899-12-30T18:27:00"/>
        <d v="1899-12-30T17:41:00"/>
        <d v="1899-12-30T20:32:00"/>
        <d v="1899-12-30T14:50:00"/>
        <d v="1899-12-30T16:37:00"/>
        <d v="1899-12-30T16:48:00"/>
        <d v="1899-12-30T19:29:00"/>
        <d v="1899-12-30T10:42:00"/>
        <d v="1899-12-30T10:36:00"/>
        <d v="1899-12-30T17:18:00"/>
        <d v="1899-12-30T11:18:00"/>
        <d v="1899-12-30T15:51:00"/>
        <d v="1899-12-30T19:38:00"/>
        <d v="1899-12-30T17:12:00"/>
        <d v="1899-12-30T17:35:00"/>
        <d v="1899-12-30T12:01:00"/>
        <d v="1899-12-30T23:29:00"/>
        <d v="1899-12-30T13:20:00"/>
        <d v="1899-12-30T11:04:00"/>
        <d v="1899-12-30T18:54:00"/>
        <d v="1899-12-30T16:59:00"/>
        <d v="1899-12-30T13:32:00"/>
        <d v="1899-12-30T14:16:00"/>
        <d v="1899-12-30T18:57:00"/>
        <d v="1899-12-30T19:07:00"/>
        <d v="1899-12-30T14:57:00"/>
        <d v="1899-12-30T14:11:00"/>
        <d v="1899-12-30T21:17:00"/>
        <d v="1899-12-30T22:27:00"/>
        <d v="1899-12-30T21:16:00"/>
        <d v="1899-12-30T17:29:00"/>
        <d v="1899-12-30T18:33:00"/>
        <d v="1899-12-30T13:24:00"/>
        <d v="1899-12-30T16:25:00"/>
        <d v="1899-12-30T10:44:00"/>
        <d v="1899-12-30T13:02:00"/>
        <d v="1899-12-30T12:17:00"/>
        <d v="1899-12-30T13:10:00"/>
        <d v="1899-12-30T11:07:00"/>
        <d v="1899-12-30T12:31:00"/>
        <d v="1899-12-30T18:38:00"/>
        <d v="1899-12-30T18:43:00"/>
        <d v="1899-12-30T18:09:00"/>
        <d v="1899-12-30T10:14:00"/>
        <d v="1899-12-30T12:05:00"/>
        <d v="1899-12-30T10:48:00"/>
        <d v="1899-12-30T21:37:00"/>
        <d v="1899-12-30T19:58:00"/>
        <d v="1899-12-30T19:12:00"/>
        <d v="1899-12-30T18:24:00"/>
        <d v="1899-12-30T19:31:00"/>
        <d v="1899-12-30T17:10:00"/>
        <d v="1899-12-30T18:41:00"/>
        <d v="1899-12-30T19:41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39:00"/>
        <d v="1899-12-30T18:36:00"/>
        <d v="1899-12-30T10:50:00"/>
        <d v="1899-12-30T11:08:00"/>
        <d v="1899-12-30T13:22:00"/>
        <d v="1899-12-30T14:51:00"/>
        <d v="1899-12-30T19:02:00"/>
        <d v="1899-12-30T11:05:00"/>
        <d v="1899-12-30T14:07:00"/>
        <d v="1899-12-30T15:04:00"/>
        <d v="1899-12-30T11:32:00"/>
        <d v="1899-12-30T11:09:00"/>
        <d v="1899-12-30T18:50:00"/>
        <d v="1899-12-30T15:00:00"/>
        <d v="1899-12-30T13:15:00"/>
        <d v="1899-12-30T10:58:00"/>
        <d v="1899-12-30T20:55:00"/>
        <d v="1899-12-30T16:07:00"/>
        <d v="1899-12-30T13:37:00"/>
        <d v="1899-12-30T13:05:00"/>
        <d v="1899-12-30T11:25:00"/>
        <d v="1899-12-30T17:36:00"/>
        <d v="1899-12-30T19:24:00"/>
        <d v="1899-12-30T17:03:00"/>
        <d v="1899-12-30T22:58:00"/>
        <d v="1899-12-30T04:52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6">
        <n v="0"/>
        <n v="619080475"/>
        <n v="729227542"/>
        <n v="118878115"/>
        <n v="234956016"/>
        <n v="129007612"/>
        <n v="228250131"/>
        <n v="132874468"/>
        <n v="248855298"/>
        <n v="115783927"/>
        <n v="181470990"/>
        <n v="123207009"/>
        <n v="145993060"/>
        <n v="184358248"/>
        <n v="128313315"/>
        <n v="113398217"/>
        <n v="103830666"/>
        <n v="216956238"/>
        <n v="212032530"/>
        <n v="162672847"/>
        <n v="123603712"/>
        <s v="现金库已满"/>
        <n v="279149630"/>
        <n v="255741921"/>
        <n v="119125899"/>
        <n v="233845701"/>
        <n v="219385565"/>
        <n v="104186727"/>
        <n v="139085912"/>
        <n v="129025540"/>
        <n v="255900788"/>
        <n v="196043739"/>
        <n v="124836050"/>
        <n v="119844521"/>
        <n v="114100494"/>
        <n v="223714804"/>
        <n v="124522287"/>
        <n v="138177932"/>
        <n v="241932292"/>
        <n v="223813709"/>
        <n v="198807601"/>
        <n v="116265257"/>
        <n v="168954893"/>
        <n v="163938020"/>
        <n v="268271009"/>
        <n v="150176690"/>
        <n v="215267973"/>
        <n v="120352740"/>
        <n v="236087256"/>
        <n v="113899427"/>
        <n v="114048117"/>
        <n v="119298236"/>
        <n v="126357008"/>
        <n v="239454192"/>
        <n v="130891259"/>
        <n v="238597564"/>
        <n v="223661022"/>
        <n v="551149668"/>
        <n v="193923128"/>
        <n v="106743184"/>
        <n v="135839221"/>
        <n v="111575622"/>
        <n v="130387830"/>
        <n v="234430846"/>
        <n v="182048758"/>
        <n v="154193731"/>
        <n v="255686804"/>
        <n v="114814536"/>
        <n v="211290794"/>
        <n v="168495571"/>
        <n v="128392786"/>
        <n v="126950469"/>
        <n v="179889410"/>
        <n v="213781454"/>
        <n v="174935795"/>
        <n v="101918225"/>
        <n v="131009887"/>
        <n v="182582753"/>
        <n v="110582902"/>
        <n v="208616469"/>
        <n v="126504834"/>
        <n v="109017193"/>
        <n v="123243100"/>
        <n v="141849284"/>
        <n v="245385949"/>
        <m/>
      </sharedItems>
    </cacheField>
    <cacheField name="支出（最近24小时）" numFmtId="0">
      <sharedItems containsString="0" containsBlank="1" containsNumber="1" containsInteger="1" minValue="-251573045" maxValue="0" count="101">
        <n v="-83701110"/>
        <n v="-136909852"/>
        <n v="-222017662"/>
        <n v="-179371404"/>
        <n v="-125069105"/>
        <n v="-203718327"/>
        <n v="-110205789"/>
        <n v="-211595848"/>
        <n v="-114429559"/>
        <n v="-199095787"/>
        <n v="-113102368"/>
        <n v="-220421363"/>
        <n v="-116719422"/>
        <n v="-182899163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0621"/>
        <n v="-193948488"/>
        <n v="-194043897"/>
        <n v="-127549791"/>
        <n v="-119513251"/>
        <n v="-220129014"/>
        <n v="-189142466"/>
        <n v="-104542290"/>
        <n v="-137400361"/>
        <n v="-131109354"/>
        <n v="-222533860"/>
        <n v="-183905871"/>
        <n v="-111614953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51091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0"/>
        <m/>
      </sharedItems>
    </cacheField>
    <cacheField name="最近7天利润" numFmtId="0">
      <sharedItems containsString="0" containsBlank="1" containsNumber="1" containsInteger="1" minValue="-399982366" maxValue="606457662" count="101">
        <n v="-83701110"/>
        <n v="-220610962"/>
        <n v="-305718772"/>
        <n v="-399982366"/>
        <n v="94029004"/>
        <n v="100636818"/>
        <n v="109309144"/>
        <n v="123996986"/>
        <n v="222276149"/>
        <n v="373762292"/>
        <n v="478642202"/>
        <n v="606457662"/>
        <n v="86620766"/>
        <n v="79520274"/>
        <n v="87823402"/>
        <n v="88303053"/>
        <n v="83083585"/>
        <n v="68313039"/>
        <n v="56793819"/>
        <n v="46406312"/>
        <n v="56186857"/>
        <n v="64888579"/>
        <n v="49621992"/>
        <n v="44546818"/>
        <n v="-64603081"/>
        <n v="-204205470"/>
        <n v="-307606330"/>
        <n v="49471222"/>
        <n v="-75512222"/>
        <n v="67977654"/>
        <n v="-48791150"/>
        <n v="74114722"/>
        <n v="121993906"/>
        <n v="339088490"/>
        <n v="433849118"/>
        <n v="92601277"/>
        <n v="224878731"/>
        <n v="72824248"/>
        <n v="177844648"/>
        <n v="127043192"/>
        <n v="163368731"/>
        <n v="41864727"/>
        <n v="55473194"/>
        <n v="53829851"/>
        <n v="45966795"/>
        <n v="53063953"/>
        <n v="64623871"/>
        <n v="73057011"/>
        <n v="65169896"/>
        <n v="73330594"/>
        <n v="60391070"/>
        <n v="60362814"/>
        <n v="57527605"/>
        <n v="63141567"/>
        <n v="53882942"/>
        <n v="59282524"/>
        <n v="61490734"/>
        <n v="58075330"/>
        <n v="63988138"/>
        <n v="66249799"/>
        <n v="68128043"/>
        <n v="69103266"/>
        <n v="82641824"/>
        <n v="84658717"/>
        <n v="100408382"/>
        <n v="97714045"/>
        <n v="93132898"/>
        <n v="-3192881"/>
        <n v="-85570671"/>
        <n v="-217079065"/>
        <n v="114082357"/>
        <n v="115567682"/>
        <n v="100373245"/>
        <n v="91426183"/>
        <n v="130647849"/>
        <n v="196102051"/>
        <n v="272362502"/>
        <n v="389553885"/>
        <n v="92367680"/>
        <n v="53911662"/>
        <n v="62870761"/>
        <n v="66927513"/>
        <n v="58133982"/>
        <n v="66135818"/>
        <n v="64491838"/>
        <n v="68367404"/>
        <n v="73189333"/>
        <n v="60928632"/>
        <n v="77222628"/>
        <n v="74943851"/>
        <n v="72071659"/>
        <n v="65294578"/>
        <n v="63621815"/>
        <n v="59379421"/>
        <n v="57145205"/>
        <n v="51642578"/>
        <n v="38631039"/>
        <n v="24477999"/>
        <n v="29928985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2">
        <n v="-83701110"/>
        <n v="-136909852"/>
        <n v="-222017662"/>
        <n v="-179371404"/>
        <n v="494011370"/>
        <n v="525509215"/>
        <n v="8672326"/>
        <n v="23360168"/>
        <n v="14578053"/>
        <n v="29154344"/>
        <n v="19772100"/>
        <n v="28433935"/>
        <n v="-935495"/>
        <n v="-1428173"/>
        <n v="16975454"/>
        <n v="15167493"/>
        <n v="19088097"/>
        <n v="-194255"/>
        <n v="8252880"/>
        <n v="-1725672"/>
        <n v="7119378"/>
        <n v="17054094"/>
        <n v="7146848"/>
        <n v="6883068"/>
        <e v="#VALUE!"/>
        <n v="-184051434"/>
        <n v="48989009"/>
        <n v="128192130"/>
        <n v="-387352"/>
        <n v="13716687"/>
        <n v="30243099"/>
        <n v="-355563"/>
        <n v="1685551"/>
        <n v="-2083814"/>
        <n v="33366928"/>
        <n v="12137868"/>
        <n v="13221097"/>
        <n v="12460696"/>
        <n v="8545379"/>
        <n v="16361075"/>
        <n v="12526931"/>
        <n v="6349326"/>
        <n v="3989560"/>
        <n v="15436146"/>
        <n v="25376142"/>
        <n v="2108476"/>
        <n v="5716506"/>
        <n v="13429658"/>
        <n v="16697964"/>
        <n v="13871109"/>
        <n v="11597352"/>
        <n v="14380508"/>
        <n v="29976316"/>
        <n v="2267367"/>
        <n v="7589044"/>
        <n v="14404881"/>
        <n v="16806864"/>
        <n v="30572665"/>
        <n v="15598109"/>
        <n v="27284280"/>
        <n v="25389684"/>
        <n v="-117103513"/>
        <n v="363219412"/>
        <n v="57903779"/>
        <n v="2739109"/>
        <n v="16895989"/>
        <n v="4736128"/>
        <n v="1471705"/>
        <n v="1559575"/>
        <n v="8620970"/>
        <n v="19044089"/>
        <n v="28406860"/>
        <n v="6795861"/>
        <n v="14898319"/>
        <n v="15220293"/>
        <n v="-172275"/>
        <n v="6562618"/>
        <n v="13654140"/>
        <n v="18330855"/>
        <n v="25656767"/>
        <n v="13507728"/>
        <n v="-101913"/>
        <n v="3256609"/>
        <n v="1819287"/>
        <n v="-316434"/>
        <n v="9313251"/>
        <n v="285383"/>
        <n v="13429965"/>
        <n v="-1701416"/>
        <n v="1333246"/>
        <n v="54778588999"/>
        <m/>
      </sharedItems>
    </cacheField>
  </cacheFields>
</pivotCacheDefinition>
</file>

<file path=xl/pivotCache/pivotCacheDefinition2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49">
  <cacheSource type="worksheet">
    <worksheetSource ref="A3:L365" sheet="高岛"/>
  </cacheSource>
  <cacheFields count="12">
    <cacheField name="日期" numFmtId="0">
      <sharedItems containsString="0" containsBlank="1" containsNonDate="0" containsDate="1" minDate="2019-08-23T00:00:00" maxDate="2020-01-17T00:00:00" count="149"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5:00" maxDate="1899-12-30T23:30:00" count="134">
        <d v="1899-12-30T15:42:00"/>
        <d v="1899-12-30T22:46:00"/>
        <d v="1899-12-30T16:53:00"/>
        <d v="1899-12-30T17:13:00"/>
        <d v="1899-12-30T18:17:00"/>
        <d v="1899-12-30T18:36:00"/>
        <d v="1899-12-30T18:27:00"/>
        <d v="1899-12-30T17:42:00"/>
        <d v="1899-12-30T20:32:00"/>
        <d v="1899-12-30T14:51:00"/>
        <d v="1899-12-30T16:37:00"/>
        <d v="1899-12-30T16:48:00"/>
        <d v="1899-12-30T19:30:00"/>
        <d v="1899-12-30T10:43:00"/>
        <d v="1899-12-30T10:36:00"/>
        <d v="1899-12-30T17:19:00"/>
        <d v="1899-12-30T11:19:00"/>
        <d v="1899-12-30T15:52:00"/>
        <d v="1899-12-30T19:38:00"/>
        <d v="1899-12-30T17:36:00"/>
        <d v="1899-12-30T12:02:00"/>
        <d v="1899-12-30T23:30:00"/>
        <d v="1899-12-30T13:20:00"/>
        <d v="1899-12-30T11:04:00"/>
        <d v="1899-12-30T18:54:00"/>
        <d v="1899-12-30T16:59:00"/>
        <d v="1899-12-30T13:35:00"/>
        <d v="1899-12-30T14:17:00"/>
        <d v="1899-12-30T18:58:00"/>
        <d v="1899-12-30T19:08:00"/>
        <d v="1899-12-30T14:57:00"/>
        <d v="1899-12-30T14:11:00"/>
        <d v="1899-12-30T21:18:00"/>
        <d v="1899-12-30T22:27:00"/>
        <d v="1899-12-30T21:16:00"/>
        <d v="1899-12-30T17:30:00"/>
        <d v="1899-12-30T18:33:00"/>
        <d v="1899-12-30T13:24:00"/>
        <d v="1899-12-30T16:25:00"/>
        <d v="1899-12-30T10:45:00"/>
        <d v="1899-12-30T13:02:00"/>
        <d v="1899-12-30T12:17:00"/>
        <d v="1899-12-30T13:10:00"/>
        <d v="1899-12-30T11:07:00"/>
        <d v="1899-12-30T12:31:00"/>
        <d v="1899-12-30T18:38:00"/>
        <d v="1899-12-30T18:44:00"/>
        <d v="1899-12-30T18:09:00"/>
        <d v="1899-12-30T10:15:00"/>
        <d v="1899-12-30T12:06:00"/>
        <d v="1899-12-30T10:48:00"/>
        <d v="1899-12-30T21:38:00"/>
        <d v="1899-12-30T19:59:00"/>
        <d v="1899-12-30T19:14:00"/>
        <d v="1899-12-30T18:24:00"/>
        <d v="1899-12-30T19:31:00"/>
        <d v="1899-12-30T17:11:00"/>
        <d v="1899-12-30T18:41:00"/>
        <d v="1899-12-30T19:42:00"/>
        <d v="1899-12-30T19:26:00"/>
        <d v="1899-12-30T19:22:00"/>
        <d v="1899-12-30T17:48:00"/>
        <d v="1899-12-30T19:57:00"/>
        <d v="1899-12-30T18:49:00"/>
        <d v="1899-12-30T17:02:00"/>
        <d v="1899-12-30T21:14:00"/>
        <d v="1899-12-30T18:40:00"/>
        <d v="1899-12-30T12:05:00"/>
        <d v="1899-12-30T10:51:00"/>
        <d v="1899-12-30T11:08:00"/>
        <d v="1899-12-30T13:22:00"/>
        <d v="1899-12-30T19:03:00"/>
        <d v="1899-12-30T11:06:00"/>
        <d v="1899-12-30T14:07:00"/>
        <d v="1899-12-30T15:05:00"/>
        <d v="1899-12-30T13:56:00"/>
        <d v="1899-12-30T11:09:00"/>
        <d v="1899-12-30T15:01:00"/>
        <d v="1899-12-30T13:15:00"/>
        <d v="1899-12-30T11:00:00"/>
        <d v="1899-12-30T20:55:00"/>
        <d v="1899-12-30T16:07:00"/>
        <d v="1899-12-30T18:57:00"/>
        <d v="1899-12-30T13:37:00"/>
        <d v="1899-12-30T13:06:00"/>
        <d v="1899-12-30T11:26:00"/>
        <d v="1899-12-30T19:25:00"/>
        <d v="1899-12-30T17:03:00"/>
        <d v="1899-12-30T22:59:00"/>
        <d v="1899-12-30T23:16:00"/>
        <d v="1899-12-30T21:23:00"/>
        <d v="1899-12-30T22:44:00"/>
        <d v="1899-12-30T21:26:00"/>
        <d v="1899-12-30T20:29:00"/>
        <d v="1899-12-30T13:57:00"/>
        <d v="1899-12-30T17:57:00"/>
        <d v="1899-12-30T17:26:00"/>
        <d v="1899-12-30T11:29:00"/>
        <d v="1899-12-30T16:04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19:36:00"/>
        <d v="1899-12-30T17:17:00"/>
        <d v="1899-12-30T17:32:00"/>
        <d v="1899-12-30T17:44:00"/>
        <d v="1899-12-30T11:37:00"/>
        <d v="1899-12-30T20:24:00"/>
        <d v="1899-12-30T16:19:00"/>
        <d v="1899-12-30T18:46:00"/>
        <d v="1899-12-30T11:22:00"/>
        <d v="1899-12-30T17:08:00"/>
        <d v="1899-12-30T13:42:00"/>
        <d v="1899-12-30T19:41:00"/>
        <d v="1899-12-30T19:18:00"/>
        <d v="1899-12-30T11:23:00"/>
        <d v="1899-12-30T13:53:00"/>
        <d v="1899-12-30T17:37:00"/>
        <d v="1899-12-30T16:46:00"/>
        <d v="1899-12-30T13:59:00"/>
        <d v="1899-12-30T16:27:00"/>
        <d v="1899-12-30T14:13:00"/>
        <d v="1899-12-30T13:14:00"/>
        <d v="1899-12-30T18:08:00"/>
        <d v="1899-12-30T19:48:00"/>
        <d v="1899-12-30T15:57:00"/>
        <d v="1899-12-30T16:56:00"/>
        <d v="1899-12-30T18:42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5" maxValue="2723885835" count="2">
        <m/>
        <n v="2723885835"/>
      </sharedItems>
    </cacheField>
    <cacheField name="租金（最近24小时）" numFmtId="0">
      <sharedItems containsBlank="1" containsNumber="1" containsInteger="1" containsMixedTypes="1" count="133">
        <n v="0"/>
        <n v="585960898"/>
        <n v="703366718"/>
        <n v="123986045"/>
        <n v="240800995"/>
        <n v="117416552"/>
        <n v="201485672"/>
        <n v="125105736"/>
        <n v="244425426"/>
        <n v="118948817"/>
        <n v="193256026"/>
        <n v="123249263"/>
        <n v="140603755"/>
        <n v="170851529"/>
        <n v="142644312"/>
        <n v="113566293"/>
        <n v="117445271"/>
        <n v="228613674"/>
        <n v="217721639"/>
        <n v="165855926"/>
        <n v="118770817"/>
        <s v="现金库已满"/>
        <n v="286978141"/>
        <n v="266033960"/>
        <n v="137301010"/>
        <n v="254363567"/>
        <n v="207855205"/>
        <n v="105317875"/>
        <n v="144237417"/>
        <n v="128445892"/>
        <n v="236890817"/>
        <n v="207207014"/>
        <n v="108953703"/>
        <n v="111850767"/>
        <n v="106305670"/>
        <n v="206479875"/>
        <n v="124675948"/>
        <n v="136049376"/>
        <n v="252664458"/>
        <n v="232591459"/>
        <n v="194354784"/>
        <n v="131391377"/>
        <n v="179885157"/>
        <n v="163946972"/>
        <n v="265685334"/>
        <n v="136440828"/>
        <n v="203435379"/>
        <n v="125416825"/>
        <n v="242074761"/>
        <n v="114485520"/>
        <n v="113109165"/>
        <n v="123978984"/>
        <n v="115140192"/>
        <n v="229874460"/>
        <n v="134114523"/>
        <n v="238502835"/>
        <n v="212377409"/>
        <n v="538572234"/>
        <n v="190173682"/>
        <n v="117717794"/>
        <n v="118665874"/>
        <n v="126208985"/>
        <n v="138727941"/>
        <n v="248405894"/>
        <n v="180801244"/>
        <n v="158951480"/>
        <n v="257938740"/>
        <n v="110883690"/>
        <n v="211617202"/>
        <n v="177325777"/>
        <n v="139925840"/>
        <n v="127429076"/>
        <n v="181179886"/>
        <n v="218036683"/>
        <n v="150875878"/>
        <n v="102273646"/>
        <n v="141306404"/>
        <n v="191126103"/>
        <n v="112303077"/>
        <n v="219819217"/>
        <n v="128794488"/>
        <n v="113394841"/>
        <n v="124436627"/>
        <n v="164229628"/>
        <n v="282159264"/>
        <n v="233694229"/>
        <n v="121238607"/>
        <n v="163806062"/>
        <n v="144080354"/>
        <n v="137496751"/>
        <n v="114361629"/>
        <n v="137197767"/>
        <n v="187781599"/>
        <n v="126959966"/>
        <n v="104551348"/>
        <n v="140932957"/>
        <n v="130721220"/>
        <n v="248539105"/>
        <n v="194058566"/>
        <n v="183619471"/>
        <n v="148116821"/>
        <n v="227143356"/>
        <n v="129001572"/>
        <n v="230313351"/>
        <n v="119761769"/>
        <n v="134457350"/>
        <n v="220149086"/>
        <n v="185296937"/>
        <n v="145992506"/>
        <n v="225445349"/>
        <n v="122985662"/>
        <n v="122107443"/>
        <n v="186842437"/>
        <n v="152037950"/>
        <n v="240452274"/>
        <n v="154331978"/>
        <n v="268746116"/>
        <n v="194660987"/>
        <n v="121271193"/>
        <n v="214534746"/>
        <n v="321089121"/>
        <n v="196518247"/>
        <n v="137495053"/>
        <n v="129044644"/>
        <n v="121606727"/>
        <n v="242597419"/>
        <n v="129606222"/>
        <n v="164464981"/>
        <n v="143578178"/>
        <n v="119155519"/>
        <n v="212786197"/>
        <n v="115349311"/>
        <m/>
      </sharedItems>
    </cacheField>
    <cacheField name="支出（最近24小时）" numFmtId="0">
      <sharedItems containsString="0" containsBlank="1" containsNumber="1" containsInteger="1" minValue="-328313532" maxValue="-82156186" count="149">
        <n v="-82156186"/>
        <n v="-136909852"/>
        <n v="-222016439"/>
        <n v="-179370181"/>
        <n v="-125067882"/>
        <n v="-203717104"/>
        <n v="-110207012"/>
        <n v="-211597071"/>
        <n v="-114429559"/>
        <n v="-199095787"/>
        <n v="-113102368"/>
        <n v="-220422586"/>
        <n v="-116720645"/>
        <n v="-182900386"/>
        <n v="-106231555"/>
        <n v="-130825567"/>
        <n v="-165270151"/>
        <n v="-128508793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5871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8534"/>
        <n v="-128289837"/>
        <n v="-123285654"/>
        <n v="-225694654"/>
        <n v="-167615060"/>
        <n v="-162301402"/>
        <n v="-138963634"/>
        <n v="-213907729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6091"/>
        <n v="-106293939"/>
        <n v="-209362253"/>
        <n v="-125222008"/>
        <n v="-114672978"/>
        <n v="-145084614"/>
        <n v="-128857410"/>
        <n v="-114236290"/>
        <n v="-198606500"/>
        <n v="-113417957"/>
        <m/>
      </sharedItems>
    </cacheField>
    <cacheField name="最近7天利润" numFmtId="0">
      <sharedItems containsString="0" containsBlank="1" containsNumber="1" containsInteger="1" minValue="-398436219" maxValue="555246263" count="149">
        <n v="-82156186"/>
        <n v="-219066038"/>
        <n v="-304172625"/>
        <n v="-398436219"/>
        <n v="62456797"/>
        <n v="76323364"/>
        <n v="90102397"/>
        <n v="105527288"/>
        <n v="190670467"/>
        <n v="326983211"/>
        <n v="424093166"/>
        <n v="555246263"/>
        <n v="71691388"/>
        <n v="65952289"/>
        <n v="69190964"/>
        <n v="63544261"/>
        <n v="64452308"/>
        <n v="79184935"/>
        <n v="75602523"/>
        <n v="75491984"/>
        <n v="80151693"/>
        <n v="87879547"/>
        <n v="73099916"/>
        <n v="74844976"/>
        <n v="-28841378"/>
        <n v="-182773541"/>
        <n v="-286342477"/>
        <n v="86366479"/>
        <n v="-36659796"/>
        <n v="107012313"/>
        <n v="-6028748"/>
        <n v="122153553"/>
        <n v="170033960"/>
        <n v="397421583"/>
        <n v="510357322"/>
        <n v="142207451"/>
        <n v="260611790"/>
        <n v="101861167"/>
        <n v="210546627"/>
        <n v="148192212"/>
        <n v="196095205"/>
        <n v="63891760"/>
        <n v="43442769"/>
        <n v="31461693"/>
        <n v="30032225"/>
        <n v="24540557"/>
        <n v="34250129"/>
        <n v="41133138"/>
        <n v="28181878"/>
        <n v="43342702"/>
        <n v="47703628"/>
        <n v="64685162"/>
        <n v="72577379"/>
        <n v="87642844"/>
        <n v="75635931"/>
        <n v="70979356"/>
        <n v="60678963"/>
        <n v="66411839"/>
        <n v="66490084"/>
        <n v="61338323"/>
        <n v="59346866"/>
        <n v="64992662"/>
        <n v="69909031"/>
        <n v="85746498"/>
        <n v="104366084"/>
        <n v="93288446"/>
        <n v="80200797"/>
        <n v="-20767797"/>
        <n v="-102207858"/>
        <n v="-238397000"/>
        <n v="93914529"/>
        <n v="91250821"/>
        <n v="73308496"/>
        <n v="78654037"/>
        <n v="112342160"/>
        <n v="192429725"/>
        <n v="277030287"/>
        <n v="399855383"/>
        <n v="104143010"/>
        <n v="74668339"/>
        <n v="80647473"/>
        <n v="69798769"/>
        <n v="82435839"/>
        <n v="78789023"/>
        <n v="80337986"/>
        <n v="76510304"/>
        <n v="92123186"/>
        <n v="76432232"/>
        <n v="71172124"/>
        <n v="73987694"/>
        <n v="73630191"/>
        <n v="62695578"/>
        <n v="50391446"/>
        <n v="57538882"/>
        <n v="54666586"/>
        <n v="53535239"/>
        <n v="63438392"/>
        <n v="73447646"/>
        <n v="81637875"/>
        <n v="-33406876"/>
        <n v="100450978"/>
        <n v="95614546"/>
        <n v="87322092"/>
        <n v="31027465"/>
        <n v="88503234"/>
        <n v="71035562"/>
        <n v="58257593"/>
        <n v="170968892"/>
        <n v="52776750"/>
        <n v="57055468"/>
        <n v="72552354"/>
        <n v="130917807"/>
        <n v="76285758"/>
        <n v="85174285"/>
        <n v="90808069"/>
        <n v="146482306"/>
        <n v="80582690"/>
        <n v="63219891"/>
        <n v="64953789"/>
        <n v="66202050"/>
        <n v="70910251"/>
        <n v="56194339"/>
        <n v="53372192"/>
        <n v="57990253"/>
        <n v="65606029"/>
        <n v="79143253"/>
        <n v="67367583"/>
        <n v="64821231"/>
        <n v="65518982"/>
        <n v="64314201"/>
        <n v="80849899"/>
        <n v="79848920"/>
        <n v="70852187"/>
        <n v="72069257"/>
        <n v="100917437"/>
        <n v="59634319"/>
        <n v="40958778"/>
        <n v="60407061"/>
        <n v="46341287"/>
        <n v="48988399"/>
        <n v="59073516"/>
        <n v="74575381"/>
        <n v="59679677"/>
        <n v="103649797"/>
        <n v="116231269"/>
        <n v="103719144"/>
        <n v="105812937"/>
        <n v="92431503"/>
        <m/>
      </sharedItems>
    </cacheField>
    <cacheField name="预计日租金收入" numFmtId="0">
      <sharedItems containsBlank="1" containsNumber="1" containsInteger="1" containsMixedTypes="1" count="7">
        <m/>
        <n v="114406000"/>
        <s v="现金库已满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5" maxValue="81715165" count="2">
        <m/>
        <n v="81715165"/>
      </sharedItems>
    </cacheField>
    <cacheField name="利润（最近24小时）" numFmtId="0">
      <sharedItems containsBlank="1" containsNumber="1" containsInteger="1" containsMixedTypes="1" count="139">
        <n v="-82156186"/>
        <n v="-136909852"/>
        <n v="-222016439"/>
        <n v="-179370181"/>
        <n v="460893016"/>
        <n v="499649614"/>
        <n v="13779033"/>
        <n v="29203924"/>
        <n v="2986993"/>
        <n v="2389885"/>
        <n v="12003368"/>
        <n v="24002840"/>
        <n v="2228172"/>
        <n v="10355640"/>
        <n v="17017708"/>
        <n v="9778188"/>
        <n v="5581378"/>
        <n v="14135519"/>
        <n v="8420956"/>
        <n v="11888933"/>
        <n v="18776814"/>
        <n v="22743203"/>
        <n v="10329927"/>
        <n v="2050173"/>
        <e v="#VALUE!"/>
        <n v="-184051434"/>
        <n v="56816297"/>
        <n v="138484169"/>
        <n v="17787759"/>
        <n v="34235777"/>
        <n v="18713963"/>
        <n v="776808"/>
        <n v="6837056"/>
        <n v="-2662239"/>
        <n v="14358180"/>
        <n v="23301143"/>
        <n v="-2661232"/>
        <n v="4466942"/>
        <n v="750555"/>
        <n v="-875077"/>
        <n v="12680592"/>
        <n v="4220770"/>
        <n v="14721726"/>
        <n v="24213896"/>
        <n v="20923325"/>
        <n v="17234596"/>
        <n v="16646770"/>
        <n v="13439833"/>
        <n v="14113512"/>
        <n v="135247"/>
        <n v="-235242"/>
        <n v="19445816"/>
        <n v="35965044"/>
        <n v="2852237"/>
        <n v="6651315"/>
        <n v="19085629"/>
        <n v="5590048"/>
        <n v="20991710"/>
        <n v="18820149"/>
        <n v="27188327"/>
        <n v="14106071"/>
        <n v="-117103513"/>
        <n v="350639531"/>
        <n v="54154333"/>
        <n v="13713719"/>
        <n v="-278581"/>
        <n v="19369491"/>
        <n v="9811816"/>
        <n v="15533399"/>
        <n v="7372232"/>
        <n v="23801838"/>
        <n v="30658796"/>
        <n v="2865015"/>
        <n v="15223504"/>
        <n v="24049275"/>
        <n v="11360779"/>
        <n v="7041225"/>
        <n v="14945840"/>
        <n v="22587308"/>
        <n v="1596850"/>
        <n v="13863149"/>
        <n v="10194604"/>
        <n v="11799959"/>
        <n v="3538239"/>
        <n v="10885091"/>
        <n v="11604128"/>
        <n v="4663031"/>
        <n v="14623492"/>
        <n v="20678928"/>
        <n v="38106561"/>
        <n v="-112482196"/>
        <n v="24643897"/>
        <n v="10560657"/>
        <n v="660640"/>
        <n v="-53783653"/>
        <n v="18045885"/>
        <n v="2146094"/>
        <n v="6178932"/>
        <n v="4878767"/>
        <n v="18933951"/>
        <n v="12682814"/>
        <n v="12643120"/>
        <n v="7435566"/>
        <n v="22844451"/>
        <n v="26443506"/>
        <n v="21318069"/>
        <n v="9153187"/>
        <n v="13235627"/>
        <n v="-3293080"/>
        <n v="7555642"/>
        <n v="8683827"/>
        <n v="20117086"/>
        <n v="18246014"/>
        <n v="3780010"/>
        <n v="13771248"/>
        <n v="25364871"/>
        <n v="10244144"/>
        <n v="980768"/>
        <n v="5210527"/>
        <n v="20814837"/>
        <n v="18797908"/>
        <n v="21232449"/>
        <n v="33898125"/>
        <n v="20502937"/>
        <n v="6325436"/>
        <n v="29828948"/>
        <n v="-7224411"/>
        <n v="86596246"/>
        <n v="17431354"/>
        <n v="9318553"/>
        <n v="15312788"/>
        <n v="33235166"/>
        <n v="14933244"/>
        <n v="19380367"/>
        <n v="14720768"/>
        <n v="4919229"/>
        <n v="14179697"/>
        <n v="1931354"/>
        <m/>
      </sharedItems>
    </cacheField>
  </cacheFields>
</pivotCacheDefinition>
</file>

<file path=xl/pivotCache/pivotCacheDefinition2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246">
  <cacheSource type="worksheet">
    <worksheetSource ref="A1:M365" sheet="控制面板"/>
  </cacheSource>
  <cacheFields count="13">
    <cacheField name="日期" numFmtId="0">
      <sharedItems containsString="0" containsBlank="1" containsNonDate="0" containsDate="1" minDate="2019-05-18T00:00:00" maxDate="2020-01-17T00:00:00" count="245">
        <d v="2019-05-18T00:00:00"/>
        <d v="2019-05-19T00:00:00"/>
        <d v="2019-05-20T00:00:00"/>
        <d v="2019-05-21T00:00:00"/>
        <d v="2019-05-22T00:00:00"/>
        <d v="2019-05-23T00:00:00"/>
        <d v="2019-05-24T00:00:00"/>
        <d v="2019-05-25T00:00:00"/>
        <d v="2019-05-26T00:00:00"/>
        <d v="2019-05-27T00:00:00"/>
        <d v="2019-05-28T00:00:00"/>
        <d v="2019-05-29T00:00:00"/>
        <d v="2019-05-30T00:00:00"/>
        <d v="2019-05-31T00:00:00"/>
        <d v="2019-06-01T00:00:00"/>
        <d v="2019-06-02T00:00:00"/>
        <d v="2019-06-03T00:00:00"/>
        <d v="2019-06-04T00:00:00"/>
        <d v="2019-06-05T00:00:00"/>
        <d v="2019-06-06T00:00:00"/>
        <d v="2019-06-07T00:00:00"/>
        <d v="2019-06-08T00:00:00"/>
        <d v="2019-06-09T00:00:00"/>
        <d v="2019-06-10T00:00:00"/>
        <d v="2019-06-11T00:00:00"/>
        <d v="2019-06-12T00:00:00"/>
        <d v="2019-06-13T00:00:00"/>
        <d v="2019-06-14T00:00:00"/>
        <d v="2019-06-15T00:00:00"/>
        <d v="2019-06-16T00:00:00"/>
        <d v="2019-06-17T00:00:00"/>
        <d v="2019-06-18T00:00:00"/>
        <d v="2019-06-19T00:00:00"/>
        <d v="2019-06-20T00:00:00"/>
        <d v="2019-06-21T00:00:00"/>
        <d v="2019-06-22T00:00:00"/>
        <d v="2019-06-23T00:00:00"/>
        <d v="2019-06-24T00:00:00"/>
        <d v="2019-06-25T00:00:00"/>
        <d v="2019-06-26T00:00:00"/>
        <d v="2019-06-27T00:00:00"/>
        <d v="2019-06-28T00:00:00"/>
        <d v="2019-06-29T00:00:00"/>
        <d v="2019-06-30T00:00:00"/>
        <d v="2019-07-01T00:00:00"/>
        <d v="2019-07-02T00:00:00"/>
        <d v="2019-07-03T00:00:00"/>
        <d v="2019-07-04T00:00:00"/>
        <d v="2019-07-05T00:00:00"/>
        <d v="2019-07-06T00:00:00"/>
        <d v="2019-07-07T00:00:00"/>
        <d v="2019-07-08T00:00:00"/>
        <d v="2019-07-09T00:00:00"/>
        <d v="2019-07-10T00:00:00"/>
        <d v="2019-07-11T00:00:00"/>
        <d v="2019-07-12T00:00:00"/>
        <d v="2019-07-13T00:00:00"/>
        <d v="2019-07-14T00:00:00"/>
        <d v="2019-07-15T00:00:00"/>
        <d v="2019-07-16T00:00:00"/>
        <d v="2019-07-17T00:00:00"/>
        <d v="2019-07-18T00:00:00"/>
        <d v="2019-07-19T00:00:00"/>
        <d v="2019-07-20T00:00:00"/>
        <d v="2019-07-21T00:00:00"/>
        <d v="2019-07-22T00:00:00"/>
        <d v="2019-07-23T00:00:00"/>
        <d v="2019-07-24T00:00:00"/>
        <d v="2019-07-25T00:00:00"/>
        <d v="2019-07-26T00:00:00"/>
        <d v="2019-07-27T00:00:00"/>
        <d v="2019-07-28T00:00:00"/>
        <d v="2019-07-29T00:00:00"/>
        <d v="2019-07-30T00:00:00"/>
        <d v="2019-07-31T00:00:00"/>
        <d v="2019-08-01T00:00:00"/>
        <d v="2019-08-02T00:00:00"/>
        <d v="2019-08-03T00:00:00"/>
        <d v="2019-08-04T00:00:00"/>
        <d v="2019-08-05T00:00:00"/>
        <d v="2019-08-06T00:00:00"/>
        <d v="2019-08-07T00:00:00"/>
        <d v="2019-08-08T00:00:00"/>
        <d v="2019-08-10T00:00:00"/>
        <d v="2019-08-11T00:00:00"/>
        <d v="2019-08-12T00:00:00"/>
        <d v="2019-08-13T00:00:00"/>
        <d v="2019-08-14T00:00:00"/>
        <d v="2019-08-15T00:00:00"/>
        <d v="2019-08-16T00:00:00"/>
        <d v="2019-08-17T00:00:00"/>
        <d v="2019-08-18T00:00:00"/>
        <d v="2019-08-19T00:00:00"/>
        <d v="2019-08-20T00:00:00"/>
        <d v="2019-08-21T00:00:00"/>
        <d v="2019-08-22T00:00:00"/>
        <d v="2019-08-23T00:00:00"/>
        <d v="2019-08-24T00:00:00"/>
        <d v="2019-08-25T00:00:00"/>
        <d v="2019-08-26T00:00:00"/>
        <d v="2019-08-27T00:00:00"/>
        <d v="2019-08-28T00:00:00"/>
        <d v="2019-08-29T00:00:00"/>
        <d v="2019-08-30T00:00:00"/>
        <d v="2019-08-31T00:00:00"/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04:18:00" maxDate="1899-12-30T23:53:00" count="200">
        <d v="1899-12-30T13:29:00"/>
        <d v="1899-12-30T10:15:00"/>
        <d v="1899-12-30T14:36:00"/>
        <d v="1899-12-30T19:21:00"/>
        <d v="1899-12-30T17:19:00"/>
        <d v="1899-12-30T18:34:00"/>
        <d v="1899-12-30T19:44:00"/>
        <d v="1899-12-30T21:38:00"/>
        <d v="1899-12-30T10:54:00"/>
        <d v="1899-12-30T17:00:00"/>
        <d v="1899-12-30T19:42:00"/>
        <d v="1899-12-30T21:47:00"/>
        <d v="1899-12-30T18:38:00"/>
        <d v="1899-12-30T19:33:00"/>
        <d v="1899-12-30T22:08:00"/>
        <d v="1899-12-30T12:12:00"/>
        <d v="1899-12-30T11:03:00"/>
        <d v="1899-12-30T18:48:00"/>
        <d v="1899-12-30T22:09:00"/>
        <d v="1899-12-30T19:18:00"/>
        <d v="1899-12-30T21:14:00"/>
        <d v="1899-12-30T14:59:00"/>
        <d v="1899-12-30T15:55:00"/>
        <d v="1899-12-30T20:46:00"/>
        <d v="1899-12-30T15:40:00"/>
        <m/>
        <d v="1899-12-30T16:26:00"/>
        <d v="1899-12-30T19:30:00"/>
        <d v="1899-12-30T14:50:00"/>
        <d v="1899-12-30T10:11:00"/>
        <d v="1899-12-30T10:51:00"/>
        <d v="1899-12-30T18:43:00"/>
        <d v="1899-12-30T20:56:00"/>
        <d v="1899-12-30T22:57:00"/>
        <d v="1899-12-30T17:39:00"/>
        <d v="1899-12-30T17:25:00"/>
        <d v="1899-12-30T17:15:00"/>
        <d v="1899-12-30T17:10:00"/>
        <d v="1899-12-30T15:51:00"/>
        <d v="1899-12-30T18:24:00"/>
        <d v="1899-12-30T18:20:00"/>
        <d v="1899-12-30T17:33:00"/>
        <d v="1899-12-30T17:37:00"/>
        <d v="1899-12-30T19:13:00"/>
        <d v="1899-12-30T17:43:00"/>
        <d v="1899-12-30T14:18:00"/>
        <d v="1899-12-30T15:13:00"/>
        <d v="1899-12-30T18:29:00"/>
        <d v="1899-12-30T18:51:00"/>
        <d v="1899-12-30T11:15:00"/>
        <d v="1899-12-30T16:55:00"/>
        <d v="1899-12-30T16:56:00"/>
        <d v="1899-12-30T16:14:00"/>
        <d v="1899-12-30T15:56:00"/>
        <d v="1899-12-30T19:08:00"/>
        <d v="1899-12-30T16:25:00"/>
        <d v="1899-12-30T19:58:00"/>
        <d v="1899-12-30T18:37:00"/>
        <d v="1899-12-30T15:39:00"/>
        <d v="1899-12-30T11:12:00"/>
        <d v="1899-12-30T12:38:00"/>
        <d v="1899-12-30T15:52:00"/>
        <d v="1899-12-30T19:15:00"/>
        <d v="1899-12-30T19:50:00"/>
        <d v="1899-12-30T14:01:00"/>
        <d v="1899-12-30T17:23:00"/>
        <d v="1899-12-30T16:54:00"/>
        <d v="1899-12-30T16:17:00"/>
        <d v="1899-12-30T16:13:00"/>
        <d v="1899-12-30T19:40:00"/>
        <d v="1899-12-30T10:25:00"/>
        <d v="1899-12-30T13:28:00"/>
        <d v="1899-12-30T22:06:00"/>
        <d v="1899-12-30T11:35:00"/>
        <d v="1899-12-30T10:39:00"/>
        <d v="1899-12-30T15:23:00"/>
        <d v="1899-12-30T23:53:00"/>
        <d v="1899-12-30T11:57:00"/>
        <d v="1899-12-30T10:56:00"/>
        <d v="1899-12-30T10:01:00"/>
        <d v="1899-12-30T17:06:00"/>
        <d v="1899-12-30T14:40:00"/>
        <d v="1899-12-30T10:49:00"/>
        <d v="1899-12-30T16:03:00"/>
        <d v="1899-12-30T11:22:00"/>
        <d v="1899-12-30T15:22:00"/>
        <d v="1899-12-30T14:53:00"/>
        <d v="1899-12-30T16:47:00"/>
        <d v="1899-12-30T13:23:00"/>
        <d v="1899-12-30T22:02:00"/>
        <d v="1899-12-30T15:48:00"/>
        <d v="1899-12-30T15:58:00"/>
        <d v="1899-12-30T17:38:00"/>
        <d v="1899-12-30T17:07:00"/>
        <d v="1899-12-30T18:08:00"/>
        <d v="1899-12-30T19:10:00"/>
        <d v="1899-12-30T14:23:00"/>
        <d v="1899-12-30T16:09:00"/>
        <d v="1899-12-30T18:56:00"/>
        <d v="1899-12-30T09:59:00"/>
        <d v="1899-12-30T10:06:00"/>
        <d v="1899-12-30T15:28:00"/>
        <d v="1899-12-30T16:35:00"/>
        <d v="1899-12-30T22:54:00"/>
        <d v="1899-12-30T12:11:00"/>
        <d v="1899-12-30T10:32:00"/>
        <d v="1899-12-30T18:12:00"/>
        <d v="1899-12-30T15:57:00"/>
        <d v="1899-12-30T11:16:00"/>
        <d v="1899-12-30T13:36:00"/>
        <d v="1899-12-30T17:52:00"/>
        <d v="1899-12-30T14:35:00"/>
        <d v="1899-12-30T13:56:00"/>
        <d v="1899-12-30T18:47:00"/>
        <d v="1899-12-30T20:51:00"/>
        <d v="1899-12-30T16:57:00"/>
        <d v="1899-12-30T16:42:00"/>
        <d v="1899-12-30T11:06:00"/>
        <d v="1899-12-30T16:22:00"/>
        <d v="1899-12-30T13:07:00"/>
        <d v="1899-12-30T10:08:00"/>
        <d v="1899-12-30T11:50:00"/>
        <d v="1899-12-30T11:51:00"/>
        <d v="1899-12-30T10:57:00"/>
        <d v="1899-12-30T12:23:00"/>
        <d v="1899-12-30T18:19:00"/>
        <d v="1899-12-30T18:25:00"/>
        <d v="1899-12-30T09:51:00"/>
        <d v="1899-12-30T11:49:00"/>
        <d v="1899-12-30T10:31:00"/>
        <d v="1899-12-30T20:36:00"/>
        <d v="1899-12-30T11:58:00"/>
        <d v="1899-12-30T18:11:00"/>
        <d v="1899-12-30T17:59:00"/>
        <d v="1899-12-30T16:43:00"/>
        <d v="1899-12-30T18:04:00"/>
        <d v="1899-12-30T18:14:00"/>
        <d v="1899-12-30T17:29:00"/>
        <d v="1899-12-30T19:41:00"/>
        <d v="1899-12-30T20:44:00"/>
        <d v="1899-12-30T14:33:00"/>
        <d v="1899-12-30T17:40:00"/>
        <d v="1899-12-30T18:03:00"/>
        <d v="1899-12-30T04:18:00"/>
        <d v="1899-12-30T13:09:00"/>
        <d v="1899-12-30T13:24:00"/>
        <d v="1899-12-30T18:42:00"/>
        <d v="1899-12-30T10:30:00"/>
        <d v="1899-12-30T13:41:00"/>
        <d v="1899-12-30T14:13:00"/>
        <d v="1899-12-30T10:18:00"/>
        <d v="1899-12-30T10:42:00"/>
        <d v="1899-12-30T14:14:00"/>
        <d v="1899-12-30T11:59:00"/>
        <d v="1899-12-30T10:17:00"/>
        <d v="1899-12-30T20:31:00"/>
        <d v="1899-12-30T11:25:00"/>
        <d v="1899-12-30T11:13:00"/>
        <d v="1899-12-30T12:05:00"/>
        <d v="1899-12-30T10:50:00"/>
        <d v="1899-12-30T11:00:00"/>
        <d v="1899-12-30T13:06:00"/>
        <d v="1899-12-30T14:00:00"/>
        <d v="1899-12-30T22:36:00"/>
        <d v="1899-12-30T21:25:00"/>
        <d v="1899-12-30T22:58:00"/>
        <d v="1899-12-30T20:53:00"/>
        <d v="1899-12-30T21:07:00"/>
        <d v="1899-12-30T20:18:00"/>
        <d v="1899-12-30T10:34:00"/>
        <d v="1899-12-30T16:20:00"/>
        <d v="1899-12-30T11:11:00"/>
        <d v="1899-12-30T14:54:00"/>
        <d v="1899-12-30T22:44:00"/>
        <d v="1899-12-30T21:57:00"/>
        <d v="1899-12-30T12:52:00"/>
        <d v="1899-12-30T18:18:00"/>
        <d v="1899-12-30T17:26:00"/>
        <d v="1899-12-30T14:02:00"/>
        <d v="1899-12-30T15:12:00"/>
        <d v="1899-12-30T17:12:00"/>
        <d v="1899-12-30T13:00:00"/>
        <d v="1899-12-30T11:24:00"/>
        <d v="1899-12-30T13:58:00"/>
        <d v="1899-12-30T17:47:00"/>
        <d v="1899-12-30T21:30:00"/>
        <d v="1899-12-30T17:02:00"/>
        <d v="1899-12-30T13:21:00"/>
        <d v="1899-12-30T19:31:00"/>
        <d v="1899-12-30T18:58:00"/>
        <d v="1899-12-30T11:07:00"/>
        <d v="1899-12-30T13:13:00"/>
        <d v="1899-12-30T13:19:00"/>
        <d v="1899-12-30T13:48:00"/>
        <d v="1899-12-30T12:58:00"/>
        <d v="1899-12-30T17:35:00"/>
        <d v="1899-12-30T19:20:00"/>
        <d v="1899-12-30T10:59:00"/>
        <d v="1899-12-30T18:21:00"/>
        <d v="1899-12-30T15:18:00"/>
      </sharedItems>
    </cacheField>
    <cacheField name="帝国总价值" numFmtId="26">
      <sharedItems containsString="0" containsBlank="1" containsNumber="1" containsInteger="1" minValue="62747" maxValue="1319527728372" count="244">
        <n v="62747"/>
        <n v="64964"/>
        <n v="68633"/>
        <n v="73434"/>
        <n v="76980"/>
        <n v="80978"/>
        <n v="86651"/>
        <n v="92646"/>
        <n v="96519"/>
        <n v="106126"/>
        <n v="115807"/>
        <n v="125326"/>
        <n v="132106"/>
        <n v="142076"/>
        <n v="151839"/>
        <n v="157974"/>
        <n v="166501"/>
        <n v="179489"/>
        <n v="190265"/>
        <n v="200952"/>
        <n v="216601"/>
        <n v="228815"/>
        <n v="244665"/>
        <n v="264645"/>
        <n v="278426"/>
        <m/>
        <n v="313064"/>
        <n v="20000300564"/>
        <n v="19555504416"/>
        <n v="19150664805"/>
        <n v="18820816607"/>
        <n v="18346170648"/>
        <n v="17741007436"/>
        <n v="17258794874"/>
        <n v="17386041905"/>
        <n v="17736797437"/>
        <n v="17517768567"/>
        <n v="17443567155"/>
        <n v="17281747885"/>
        <n v="18327614052"/>
        <n v="18403130985"/>
        <n v="18538449945"/>
        <n v="18604955932"/>
        <n v="18670097852"/>
        <n v="18673306151"/>
        <n v="18725484008"/>
        <n v="19668355318"/>
        <n v="19504145985"/>
        <n v="19702101848"/>
        <n v="19700421676"/>
        <n v="119200102642"/>
        <n v="118321537285"/>
        <n v="117564238468"/>
        <n v="116690394470"/>
        <n v="115907010757"/>
        <n v="114436697829"/>
        <n v="113364176238"/>
        <n v="112396372956"/>
        <n v="111796487263"/>
        <n v="110764830300"/>
        <n v="109757636822"/>
        <n v="108837892740"/>
        <n v="107541504494"/>
        <n v="105742302326"/>
        <n v="104133535332"/>
        <n v="102678020588"/>
        <n v="101091687222"/>
        <n v="99639627169"/>
        <n v="98595460696"/>
        <n v="96943885133"/>
        <n v="95552485823"/>
        <n v="129482978525"/>
        <n v="129656290192"/>
        <n v="129827607136"/>
        <n v="129912594266"/>
        <n v="130018354300"/>
        <n v="130222430408"/>
        <n v="130282229059"/>
        <n v="130415003925"/>
        <n v="130523593207"/>
        <n v="130632097719"/>
        <n v="130780243953"/>
        <n v="130935080524"/>
        <n v="131837345151"/>
        <n v="271392370069"/>
        <n v="271509991022"/>
        <n v="270932956535"/>
        <n v="270467342552"/>
        <n v="274852051249"/>
        <n v="274073186060"/>
        <n v="274819872206"/>
        <n v="275235514045"/>
        <n v="286535243587"/>
        <n v="287053311704"/>
        <n v="287280578091"/>
        <n v="287445916590"/>
        <n v="286266966366"/>
        <n v="285767955136"/>
        <n v="285448867069"/>
        <n v="285083866112"/>
        <n v="299987322012"/>
        <n v="300208289482"/>
        <n v="300381223643"/>
        <n v="300581373965"/>
        <n v="300781799493"/>
        <n v="300944907677"/>
        <n v="300897583192"/>
        <n v="300729880919"/>
        <n v="300671727184"/>
        <n v="300612158665"/>
        <n v="300679006757"/>
        <n v="301880842741"/>
        <n v="302048589741"/>
        <n v="302277025952"/>
        <n v="302485792847"/>
        <n v="302334723127"/>
        <n v="312048965345"/>
        <n v="312038568195"/>
        <n v="312627810488"/>
        <n v="312620519108"/>
        <n v="344977537731"/>
        <n v="339064865703"/>
        <n v="336409286777"/>
        <n v="346285285563"/>
        <n v="343960487116"/>
        <n v="346462091789"/>
        <n v="344250372988"/>
        <n v="348216299601"/>
        <n v="345186750073"/>
        <n v="345141332947"/>
        <n v="350104788131"/>
        <n v="350026897054"/>
        <n v="351020089789"/>
        <n v="351016799496"/>
        <n v="351299619051"/>
        <n v="350929615515"/>
        <n v="350173153778"/>
        <n v="351648835116"/>
        <n v="351812927949"/>
        <n v="351606432887"/>
        <n v="350290666391"/>
        <n v="350234467805"/>
        <n v="350952085214"/>
        <n v="352571119596"/>
        <n v="352879551708"/>
        <n v="354187885967"/>
        <n v="362463099305"/>
        <n v="373862468889"/>
        <n v="373385942889"/>
        <n v="372637897307"/>
        <n v="372300215726"/>
        <n v="372626006864"/>
        <n v="372060599532"/>
        <n v="372100471441"/>
        <n v="371679180423"/>
        <n v="388882157660"/>
        <n v="390615696028"/>
        <n v="388720234955"/>
        <n v="386336365518"/>
        <n v="399095703788"/>
        <n v="398289616199"/>
        <n v="400630511270"/>
        <n v="400963243451"/>
        <n v="416748175822"/>
        <n v="412784400880"/>
        <n v="406577617995"/>
        <n v="425657970083"/>
        <n v="707039595183"/>
        <n v="710147766041"/>
        <n v="708032538542"/>
        <n v="707392219152"/>
        <n v="706916731832"/>
        <n v="706201473771"/>
        <n v="706156198961"/>
        <n v="757674406014"/>
        <n v="755618076079"/>
        <n v="753758983878"/>
        <n v="758038907067"/>
        <n v="756766725541"/>
        <n v="755610728979"/>
        <n v="791281439161"/>
        <n v="790687480785"/>
        <n v="789405862177"/>
        <n v="797637895766"/>
        <n v="797720661628"/>
        <n v="797579724417"/>
        <n v="801524275859"/>
        <n v="813492457755"/>
        <n v="813966879333"/>
        <n v="814203716436"/>
        <n v="820688727269"/>
        <n v="866602767500"/>
        <n v="865705971675"/>
        <n v="863152405937"/>
        <n v="861141250208"/>
        <n v="893783140861"/>
        <n v="900337491939"/>
        <n v="897880660016"/>
        <n v="898927292034"/>
        <n v="897348895866"/>
        <n v="900968688745"/>
        <n v="902732195880"/>
        <n v="902715445790"/>
        <n v="902755767031"/>
        <n v="1196347567876"/>
        <n v="1196357896565"/>
        <n v="1196628663220"/>
        <n v="1196400183415"/>
        <n v="1202331629830"/>
        <n v="1202704902461"/>
        <n v="1203404414343"/>
        <n v="1204535850065"/>
        <n v="1205217646051"/>
        <n v="1206296124925"/>
        <n v="1207065371631"/>
        <n v="1207992518468"/>
        <n v="1208646725223"/>
        <n v="1209272100698"/>
        <n v="1210050868325"/>
        <n v="1208793184760"/>
        <n v="1208639131741"/>
        <n v="1208503961027"/>
        <n v="1208559807728"/>
        <n v="1208526577001"/>
        <n v="1208567012286"/>
        <n v="1208608818668"/>
        <n v="1215258022306"/>
        <n v="1215956415776"/>
        <n v="1216542662829"/>
        <n v="1217391840234"/>
        <n v="1216098054827"/>
        <n v="1305604041821"/>
        <n v="1314176207761"/>
        <n v="1313680673351"/>
        <n v="1313372784240"/>
        <n v="1313051695192"/>
        <n v="1314484118910"/>
        <n v="1319527728372"/>
        <n v="1318526150825"/>
        <n v="1318610077163"/>
        <n v="1318791407392"/>
        <n v="1318465606519"/>
        <n v="1318285750852"/>
        <n v="1318311098207"/>
      </sharedItems>
    </cacheField>
    <cacheField name="物业总价值" numFmtId="26">
      <sharedItems containsString="0" containsBlank="1" containsNumber="1" containsInteger="1" minValue="0" maxValue="1230000309873" count="122">
        <n v="0"/>
        <n v="29062"/>
        <n v="34002"/>
        <n v="31532"/>
        <n v="44342"/>
        <n v="56129"/>
        <n v="72846"/>
        <n v="80782"/>
        <n v="89882"/>
        <n v="105754"/>
        <n v="102634"/>
        <n v="117674"/>
        <n v="154948"/>
        <n v="181363"/>
        <n v="197563"/>
        <n v="209463"/>
        <n v="217503"/>
        <m/>
        <n v="264863"/>
        <n v="261083"/>
        <n v="4167804083"/>
        <n v="6946166083"/>
        <n v="7469484748"/>
        <n v="8235198038"/>
        <n v="10699316038"/>
        <n v="15033193038"/>
        <n v="17202136630"/>
        <n v="17202131905"/>
        <n v="17202122705"/>
        <n v="17202490224"/>
        <n v="17208196835"/>
        <n v="17208182525"/>
        <n v="19197846413"/>
        <n v="19386060746"/>
        <n v="19386048713"/>
        <n v="19433930713"/>
        <n v="21061179293"/>
        <n v="26813696293"/>
        <n v="27733126293"/>
        <n v="27733106869"/>
        <n v="27823699601"/>
        <n v="27831713579"/>
        <n v="32752781767"/>
        <n v="37668137982"/>
        <n v="37668132202"/>
        <n v="37695441865"/>
        <n v="129176821131"/>
        <n v="129513942198"/>
        <n v="129518647923"/>
        <n v="129520922626"/>
        <n v="129520631626"/>
        <n v="129519909626"/>
        <n v="129513596312"/>
        <n v="129508912312"/>
        <n v="129507182360"/>
        <n v="129495044544"/>
        <n v="193206255764"/>
        <n v="252867947378"/>
        <n v="259657502748"/>
        <n v="262603384748"/>
        <n v="261855820578"/>
        <n v="265435820578"/>
        <n v="268976714268"/>
        <n v="267519428028"/>
        <n v="281547433028"/>
        <n v="280509360658"/>
        <n v="283455242658"/>
        <n v="286260843658"/>
        <n v="286260841658"/>
        <n v="289639834658"/>
        <n v="291500241658"/>
        <n v="292166075658"/>
        <n v="291026326658"/>
        <n v="299395375898"/>
        <n v="302341257898"/>
        <n v="305146858898"/>
        <n v="305982124898"/>
        <n v="311507728898"/>
        <n v="312322767898"/>
        <n v="315943610898"/>
        <n v="319378779898"/>
        <n v="320464254898"/>
        <n v="322635204898"/>
        <n v="322071660898"/>
        <n v="320824910898"/>
        <n v="325041382898"/>
        <n v="328045529898"/>
        <n v="330843096898"/>
        <n v="329563767898"/>
        <n v="329716365898"/>
        <n v="330702393898"/>
        <n v="331066840898"/>
        <n v="349065242338"/>
        <n v="349038860338"/>
        <n v="349436840338"/>
        <n v="349285292338"/>
        <n v="349675826338"/>
        <n v="358975530610"/>
        <n v="360634152610"/>
        <n v="358766973610"/>
        <n v="376887891970"/>
        <n v="375889158970"/>
        <n v="376486299970"/>
        <n v="378346706970"/>
        <n v="676907741829"/>
        <n v="702044177829"/>
        <n v="727269363829"/>
        <n v="733027332829"/>
        <n v="739241610829"/>
        <n v="752615176753"/>
        <n v="756618091129"/>
        <n v="800806158129"/>
        <n v="819472186327"/>
        <n v="823966986327"/>
        <n v="842451717809"/>
        <n v="1153727883470"/>
        <n v="1175918437470"/>
        <n v="1176009667673"/>
        <n v="1198200221673"/>
        <n v="1201152589673"/>
        <n v="1223343143673"/>
        <n v="1230000309873"/>
      </sharedItems>
    </cacheField>
    <cacheField name="现金金额" numFmtId="26">
      <sharedItems containsString="0" containsBlank="1" containsNumber="1" containsInteger="1" minValue="19589" maxValue="118375138699" count="244">
        <n v="39856"/>
        <n v="35902"/>
        <n v="39571"/>
        <n v="39432"/>
        <n v="45448"/>
        <n v="36636"/>
        <n v="42309"/>
        <n v="36517"/>
        <n v="23673"/>
        <n v="25344"/>
        <n v="35075"/>
        <n v="35444"/>
        <n v="26352"/>
        <n v="36322"/>
        <n v="49205"/>
        <n v="55340"/>
        <n v="63867"/>
        <n v="64815"/>
        <n v="35317"/>
        <n v="19589"/>
        <n v="35238"/>
        <n v="31252"/>
        <n v="35202"/>
        <n v="47142"/>
        <n v="60923"/>
        <m/>
        <n v="48201"/>
        <n v="20000039481"/>
        <n v="15387700333"/>
        <n v="12204498722"/>
        <n v="11351331859"/>
        <n v="10110972610"/>
        <n v="7041691398"/>
        <n v="6559478836"/>
        <n v="2352848867"/>
        <n v="534660807"/>
        <n v="315631937"/>
        <n v="241435250"/>
        <n v="79625180"/>
        <n v="1125491347"/>
        <n v="1201008280"/>
        <n v="1336327240"/>
        <n v="1402465708"/>
        <n v="1461901017"/>
        <n v="1465109316"/>
        <n v="1517287173"/>
        <n v="2460172793"/>
        <n v="306299572"/>
        <n v="316041102"/>
        <n v="314360930"/>
        <n v="99814053929"/>
        <n v="98887606572"/>
        <n v="98130307755"/>
        <n v="95629215177"/>
        <n v="94845831464"/>
        <n v="87623001536"/>
        <n v="85631049945"/>
        <n v="84663246663"/>
        <n v="84063380394"/>
        <n v="83031723431"/>
        <n v="81933937221"/>
        <n v="81006179161"/>
        <n v="74788722727"/>
        <n v="68074164344"/>
        <n v="66465397350"/>
        <n v="65009882606"/>
        <n v="63423549240"/>
        <n v="61971489187"/>
        <n v="60927328494"/>
        <n v="59248443268"/>
        <n v="57857043958"/>
        <n v="306157394"/>
        <n v="479469061"/>
        <n v="313664938"/>
        <n v="393946343"/>
        <n v="499706377"/>
        <n v="701507782"/>
        <n v="761597433"/>
        <n v="895094299"/>
        <n v="1009996895"/>
        <n v="1123185407"/>
        <n v="1273061593"/>
        <n v="1440035980"/>
        <n v="2531089387"/>
        <n v="18524422691"/>
        <n v="18642043644"/>
        <n v="11275453787"/>
        <n v="7863957804"/>
        <n v="12996230671"/>
        <n v="8637365482"/>
        <n v="5843157938"/>
        <n v="6258799777"/>
        <n v="19015815559"/>
        <n v="19533883676"/>
        <n v="19761150063"/>
        <n v="19926488562"/>
        <n v="4719533338"/>
        <n v="4220522108"/>
        <n v="3901434041"/>
        <n v="3536433084"/>
        <n v="19477961354"/>
        <n v="19698928824"/>
        <n v="19871862985"/>
        <n v="20072013307"/>
        <n v="20272438835"/>
        <n v="20435547019"/>
        <n v="17442340534"/>
        <n v="14469037261"/>
        <n v="14410883526"/>
        <n v="14351315007"/>
        <n v="14418163099"/>
        <n v="15619999083"/>
        <n v="15787746083"/>
        <n v="16016182294"/>
        <n v="16224949189"/>
        <n v="12694888469"/>
        <n v="20548723687"/>
        <n v="20538326537"/>
        <n v="20461734830"/>
        <n v="20454443450"/>
        <n v="53951211073"/>
        <n v="39669489805"/>
        <n v="34068028879"/>
        <n v="41138426665"/>
        <n v="37978362218"/>
        <n v="34954362891"/>
        <n v="31976200590"/>
        <n v="35893531703"/>
        <n v="32863982175"/>
        <n v="29197722049"/>
        <n v="30726008233"/>
        <n v="29562642156"/>
        <n v="30555834891"/>
        <n v="28381594598"/>
        <n v="28664414153"/>
        <n v="28857954617"/>
        <n v="29348242880"/>
        <n v="26607452218"/>
        <n v="23767398051"/>
        <n v="20763335989"/>
        <n v="20726898493"/>
        <n v="20670699907"/>
        <n v="21388317316"/>
        <n v="22854753698"/>
        <n v="23163185810"/>
        <n v="23485492069"/>
        <n v="31396258407"/>
        <n v="24797226551"/>
        <n v="24320700551"/>
        <n v="23599036969"/>
        <n v="23261355388"/>
        <n v="23189166526"/>
        <n v="22775307194"/>
        <n v="22424645103"/>
        <n v="22003354085"/>
        <n v="29906627050"/>
        <n v="29981543418"/>
        <n v="29953261345"/>
        <n v="9448473548"/>
        <n v="23206544818"/>
        <n v="22400457229"/>
        <n v="24741352300"/>
        <n v="24476943481"/>
        <n v="38401468852"/>
        <n v="34437693910"/>
        <n v="28230911025"/>
        <n v="47311263113"/>
        <n v="30131853354"/>
        <n v="33240024212"/>
        <n v="5988360713"/>
        <n v="5348041323"/>
        <n v="4872554003"/>
        <n v="4157295942"/>
        <n v="4112021132"/>
        <n v="30405042185"/>
        <n v="28348712250"/>
        <n v="20731651049"/>
        <n v="25011574238"/>
        <n v="17525114712"/>
        <n v="16369118150"/>
        <n v="38666262408"/>
        <n v="38072304032"/>
        <n v="36790685424"/>
        <n v="45022719013"/>
        <n v="45105484875"/>
        <n v="44964547664"/>
        <n v="48909099106"/>
        <n v="56874366626"/>
        <n v="57348788204"/>
        <n v="57585625307"/>
        <n v="19882569140"/>
        <n v="47130581173"/>
        <n v="46233785348"/>
        <n v="43680219610"/>
        <n v="41669063881"/>
        <n v="69816154534"/>
        <n v="76370505612"/>
        <n v="73913673689"/>
        <n v="74960305707"/>
        <n v="73381909539"/>
        <n v="58516970936"/>
        <n v="60280478071"/>
        <n v="60263727981"/>
        <n v="60304049222"/>
        <n v="42619684406"/>
        <n v="42630013095"/>
        <n v="42900779750"/>
        <n v="42672299945"/>
        <n v="48603746360"/>
        <n v="48977018991"/>
        <n v="49676530873"/>
        <n v="50807966595"/>
        <n v="51489762581"/>
        <n v="52568241455"/>
        <n v="53337488161"/>
        <n v="54264634998"/>
        <n v="54918841753"/>
        <n v="55544217228"/>
        <n v="56322984855"/>
        <n v="32874747290"/>
        <n v="32720694271"/>
        <n v="32494293354"/>
        <n v="32550140055"/>
        <n v="32516909328"/>
        <n v="32557344613"/>
        <n v="32599150995"/>
        <n v="39248354633"/>
        <n v="39946748103"/>
        <n v="40532995156"/>
        <n v="41382172561"/>
        <n v="17897833154"/>
        <n v="104451452148"/>
        <n v="113023618088"/>
        <n v="112528083678"/>
        <n v="112220194567"/>
        <n v="111899105519"/>
        <n v="113331529237"/>
        <n v="118375138699"/>
        <n v="95183007152"/>
        <n v="95266933490"/>
        <n v="95448263719"/>
        <n v="88465296646"/>
        <n v="88285440979"/>
        <n v="88310788334"/>
      </sharedItems>
    </cacheField>
    <cacheField name="收入（最近24小时）" numFmtId="26">
      <sharedItems containsBlank="1" containsNumber="1" containsInteger="1" containsMixedTypes="1" count="203">
        <n v="2133"/>
        <n v="5500"/>
        <n v="3669"/>
        <n v="4674"/>
        <n v="7990"/>
        <n v="5284"/>
        <n v="5673"/>
        <n v="7175"/>
        <n v="11936"/>
        <n v="9911"/>
        <n v="9681"/>
        <n v="10402"/>
        <n v="18585"/>
        <n v="9970"/>
        <n v="10093"/>
        <n v="16228"/>
        <n v="14662"/>
        <n v="12855"/>
        <n v="14065"/>
        <n v="27080"/>
        <n v="15649"/>
        <n v="27257"/>
        <n v="28377"/>
        <n v="20191"/>
        <n v="33972"/>
        <m/>
        <n v="38173"/>
        <s v="现金库已满"/>
        <n v="81986757"/>
        <n v="92587553"/>
        <n v="-293243557"/>
        <n v="-236070072"/>
        <n v="1045866067"/>
        <n v="1121383000"/>
        <n v="151075792"/>
        <n v="201457327"/>
        <n v="65544615"/>
        <n v="68752914"/>
        <n v="55386156"/>
        <n v="-12058563"/>
        <n v="9741530"/>
        <n v="8061358"/>
        <n v="3212110147"/>
        <n v="244915066"/>
        <n v="102983426"/>
        <n v="188000005"/>
        <n v="105481684"/>
        <n v="177719847"/>
        <n v="237298348"/>
        <n v="132640916"/>
        <n v="195891464"/>
        <n v="109112006"/>
        <n v="148042074"/>
        <n v="268686036"/>
        <n v="201388514"/>
        <n v="211508038"/>
        <n v="880642677"/>
        <n v="-135945159"/>
        <n v="-274552065"/>
        <n v="-542843179"/>
        <n v="-331739443"/>
        <n v="167899668"/>
        <n v="415058699"/>
        <n v="1021491341"/>
        <n v="517484977"/>
        <n v="744168224"/>
        <n v="164755359"/>
        <n v="-132832437"/>
        <n v="-499594370"/>
        <n v="-819265577"/>
        <n v="-685255304"/>
        <n v="2440945130"/>
        <n v="2757742169"/>
        <n v="172351021"/>
        <n v="371918203"/>
        <n v="199842388"/>
        <n v="362367432"/>
        <n v="143718273"/>
        <n v="157934620"/>
        <n v="-58736875"/>
        <n v="-118888534"/>
        <n v="66264952"/>
        <n v="1201252844"/>
        <n v="773914581"/>
        <n v="227853071"/>
        <n v="436036826"/>
        <n v="68146850"/>
        <n v="58906826"/>
        <n v="-20220314"/>
        <n v="-77174847"/>
        <n v="-12600462"/>
        <n v="-166981523"/>
        <n v="2772054846"/>
        <n v="1527654984"/>
        <n v="1519742131"/>
        <n v="984648682"/>
        <n v="1129858890"/>
        <n v="355633727"/>
        <n v="192909264"/>
        <n v="682566327"/>
        <n v="735437959"/>
        <n v="144366391"/>
        <n v="16136319"/>
        <n v="-53230043"/>
        <n v="-93898482"/>
        <n v="716986209"/>
        <n v="1465805182"/>
        <n v="1773606094"/>
        <n v="629475971"/>
        <n v="419912955"/>
        <n v="-224406736"/>
        <n v="-801829547"/>
        <n v="-722294782"/>
        <n v="-1060607563"/>
        <n v="-72820062"/>
        <n v="-870734541"/>
        <n v="-765783823"/>
        <n v="-773215509"/>
        <n v="4563362645"/>
        <n v="4875581870"/>
        <n v="45371895"/>
        <n v="-681756332"/>
        <n v="-1295402989"/>
        <n v="-806718789"/>
        <n v="1533545082"/>
        <n v="2075223852"/>
        <n v="-6207414085"/>
        <n v="16681129549"/>
        <n v="3106783378"/>
        <n v="428272114"/>
        <n v="-641013130"/>
        <n v="-1117194190"/>
        <n v="-715951801"/>
        <n v="-761920351"/>
        <n v="-743878503"/>
        <n v="-2057023675"/>
        <n v="-3542260597"/>
        <n v="4279229449"/>
        <n v="3410584756"/>
        <n v="-1627645869"/>
        <n v="-1726952657"/>
        <n v="-594652116"/>
        <n v="-1100049414"/>
        <n v="6949027501"/>
        <n v="82072122"/>
        <n v="-59558829"/>
        <n v="3943857702"/>
        <n v="4259021336"/>
        <n v="473727838"/>
        <n v="709871201"/>
        <n v="182132351"/>
        <n v="-2218662734"/>
        <n v="-2180152771"/>
        <n v="-2554259478"/>
        <n v="-4566108497"/>
        <n v="-10679050958"/>
        <n v="-4125393620"/>
        <n v="-2457525663"/>
        <n v="-400703301"/>
        <n v="-533151630"/>
        <n v="-20868584"/>
        <n v="6584318856"/>
        <n v="-17443830"/>
        <n v="-68036857"/>
        <n v="-64068465"/>
        <n v="9572409"/>
        <n v="270010375"/>
        <n v="-229236085"/>
        <n v="5701454050"/>
        <n v="6303206486"/>
        <n v="1071271953"/>
        <n v="1130679442"/>
        <n v="1811719148"/>
        <n v="1077722594"/>
        <n v="1846213020"/>
        <n v="926390557"/>
        <n v="653450475"/>
        <n v="1278069670"/>
        <n v="1402630542"/>
        <n v="185025128"/>
        <n v="-265126662"/>
        <n v="-81857344"/>
        <n v="55090421"/>
        <n v="11103414"/>
        <n v="20679005"/>
        <n v="31729107"/>
        <n v="6648447358"/>
        <n v="7346084548"/>
        <n v="1283127963"/>
        <n v="848421125"/>
        <n v="138923286"/>
        <n v="-13394695981"/>
        <n v="8541409660"/>
        <n v="-496290690"/>
        <n v="-382397826"/>
        <n v="-629734439"/>
        <n v="1110578390"/>
        <n v="422131146"/>
        <n v="382191261"/>
        <n v="180573949"/>
        <n v="106482338"/>
        <n v="-74129609"/>
        <n v="24591075"/>
      </sharedItems>
    </cacheField>
    <cacheField name="收入（上周）" numFmtId="26">
      <sharedItems containsString="0" containsBlank="1" containsNumber="1" containsInteger="1" minValue="-18179179853" maxValue="17473936563" count="244">
        <n v="10101"/>
        <n v="13468"/>
        <n v="17137"/>
        <n v="21015"/>
        <n v="24331"/>
        <n v="26385"/>
        <n v="28740"/>
        <n v="33254"/>
        <n v="38015"/>
        <n v="41815"/>
        <n v="50872"/>
        <n v="52952"/>
        <n v="61135"/>
        <n v="65883"/>
        <n v="63398"/>
        <n v="64772"/>
        <n v="72902"/>
        <n v="77334"/>
        <n v="71216"/>
        <n v="76148"/>
        <n v="81827"/>
        <n v="93435"/>
        <n v="93976"/>
        <n v="102600"/>
        <n v="116381"/>
        <m/>
        <n v="129710"/>
        <n v="107975"/>
        <n v="-126006855"/>
        <n v="-318393771"/>
        <n v="-608240322"/>
        <n v="-1024365018"/>
        <n v="-1441113548"/>
        <n v="-1923346863"/>
        <n v="-1464674685"/>
        <n v="-821958458"/>
        <n v="-848612362"/>
        <n v="-632997341"/>
        <n v="-794852411"/>
        <n v="667104372"/>
        <n v="1159351011"/>
        <n v="823830203"/>
        <n v="1179358324"/>
        <n v="1152315281"/>
        <n v="1155523470"/>
        <n v="1281916223"/>
        <n v="1486654219"/>
        <n v="428729475"/>
        <n v="227635126"/>
        <n v="159816586"/>
        <n v="-340490515"/>
        <n v="-1281483814"/>
        <n v="-2094168787"/>
        <n v="-2905044684"/>
        <n v="-3688428397"/>
        <n v="-4772487676"/>
        <n v="-5794942541"/>
        <n v="-6260758550"/>
        <n v="-6585266235"/>
        <n v="-6859624381"/>
        <n v="-7092929713"/>
        <n v="-8012150425"/>
        <n v="-8039529473"/>
        <n v="-8587623918"/>
        <n v="-9183677781"/>
        <n v="-9671389243"/>
        <n v="-10057766340"/>
        <n v="-9476871121"/>
        <n v="-10521036438"/>
        <n v="-10018016496"/>
        <n v="-10188037956"/>
        <n v="-3975761505"/>
        <n v="-3802728188"/>
        <n v="-2244230018"/>
        <n v="-572880073"/>
        <n v="984661664"/>
        <n v="3882575973"/>
        <n v="3942154474"/>
        <n v="934566992"/>
        <n v="972258837"/>
        <n v="908337526"/>
        <n v="868379709"/>
        <n v="1011566111"/>
        <n v="873291699"/>
        <n v="982379727"/>
        <n v="965418642"/>
        <n v="658488071"/>
        <n v="235893932"/>
        <n v="-175583584"/>
        <n v="-268380169"/>
        <n v="-182323659"/>
        <n v="21227002"/>
        <n v="510602671"/>
        <n v="1078443364"/>
        <n v="1390716054"/>
        <n v="2098314592"/>
        <n v="1894738357"/>
        <n v="1163795990"/>
        <n v="844124783"/>
        <n v="-542950655"/>
        <n v="1380509498"/>
        <n v="1374210581"/>
        <n v="1381806243"/>
        <n v="1848397989"/>
        <n v="2048240377"/>
        <n v="2710359791"/>
        <n v="3539333368"/>
        <n v="3649962424"/>
        <n v="833483380"/>
        <n v="773331721"/>
        <n v="667245652"/>
        <n v="1668931314"/>
        <n v="1636252786"/>
        <n v="1701580813"/>
        <n v="1766046295"/>
        <n v="1819976798"/>
        <n v="1929625308"/>
        <n v="1852380066"/>
        <n v="573952375"/>
        <n v="398913995"/>
        <n v="-2104901522"/>
        <n v="-6028670128"/>
        <n v="-8493254360"/>
        <n v="1496468133"/>
        <n v="-1644007200"/>
        <n v="1288849183"/>
        <n v="-1725939356"/>
        <n v="4743171574"/>
        <n v="2989942810"/>
        <n v="10437361704"/>
        <n v="1907147345"/>
        <n v="5059930139"/>
        <n v="6052491674"/>
        <n v="3329381551"/>
        <n v="6638958907"/>
        <n v="5896753486"/>
        <n v="6386410549"/>
        <n v="3860136599"/>
        <n v="2476848006"/>
        <n v="2461356756"/>
        <n v="1367874542"/>
        <n v="1190610667"/>
        <n v="1672397238"/>
        <n v="2455636093"/>
        <n v="2517656109"/>
        <n v="2694964777"/>
        <n v="2800445429"/>
        <n v="2592200040"/>
        <n v="2152111536"/>
        <n v="769660331"/>
        <n v="431347550"/>
        <n v="-1107277694"/>
        <n v="-2151244197"/>
        <n v="-2600775384"/>
        <n v="-2798290866"/>
        <n v="2242228979"/>
        <n v="2316514147"/>
        <n v="3348208437"/>
        <n v="2311941431"/>
        <n v="2125625510"/>
        <n v="2084690544"/>
        <n v="4846876633"/>
        <n v="4819770671"/>
        <n v="-5494409135"/>
        <n v="-9458815277"/>
        <n v="-15637316089"/>
        <n v="4737807788"/>
        <n v="2339216449"/>
        <n v="6252718616"/>
        <n v="3431624372"/>
        <n v="5275710134"/>
        <n v="8017068137"/>
        <n v="17473936563"/>
        <n v="-1651752875"/>
        <n v="48928511"/>
        <n v="-5114788542"/>
        <n v="-6119285091"/>
        <n v="-1199042512"/>
        <n v="-2067687205"/>
        <n v="-2748196447"/>
        <n v="-3855214873"/>
        <n v="-3609970916"/>
        <n v="-4892283264"/>
        <n v="5396080260"/>
        <n v="2684159855"/>
        <n v="3411173597"/>
        <n v="8511721601"/>
        <n v="10522711607"/>
        <n v="11773354495"/>
        <n v="11827234924"/>
        <n v="13055536260"/>
        <n v="2605533677"/>
        <n v="1767602941"/>
        <n v="-4730514239"/>
        <n v="-7026401057"/>
        <n v="-18179179853"/>
        <n v="-11861665878"/>
        <n v="-13596255681"/>
        <n v="-10507777053"/>
        <n v="-11682179860"/>
        <n v="-6860674399"/>
        <n v="-2543601526"/>
        <n v="-549195887"/>
        <n v="10169482572"/>
        <n v="4562640853"/>
        <n v="6018854841"/>
        <n v="1979642801"/>
        <n v="1805713631"/>
        <n v="5848931512"/>
        <n v="6221447863"/>
        <n v="7027867823"/>
        <n v="8148207502"/>
        <n v="8831057617"/>
        <n v="9976285437"/>
        <n v="10430658171"/>
        <n v="11586284813"/>
        <n v="5936528802"/>
        <n v="5862392395"/>
        <n v="6640403742"/>
        <n v="5013709722"/>
        <n v="4858900423"/>
        <n v="2882694801"/>
        <n v="2011394665"/>
        <n v="1967407658"/>
        <n v="710016993"/>
        <n v="-56944252"/>
        <n v="6406477978"/>
        <n v="7307059725"/>
        <n v="7951536783"/>
        <n v="8822828967"/>
        <n v="8950648839"/>
        <n v="-4582970428"/>
        <n v="3937760227"/>
        <n v="3430419435"/>
        <n v="-3526673314"/>
        <n v="-5130890325"/>
        <n v="-3699222887"/>
        <n v="485209170"/>
        <n v="5485217856"/>
        <n v="5538387914"/>
        <n v="6490661334"/>
        <n v="6905789063"/>
        <n v="6725177116"/>
        <n v="5639189801"/>
      </sharedItems>
    </cacheField>
    <cacheField name="金币余额" numFmtId="0">
      <sharedItems containsString="0" containsBlank="1" containsNumber="1" containsInteger="1" minValue="16" maxValue="1310" count="149">
        <n v="78"/>
        <n v="70"/>
        <n v="69"/>
        <n v="564"/>
        <n v="574"/>
        <n v="273"/>
        <n v="293"/>
        <n v="292"/>
        <n v="287"/>
        <n v="317"/>
        <n v="77"/>
        <n v="75"/>
        <m/>
        <n v="319"/>
        <n v="479"/>
        <n v="328"/>
        <n v="175"/>
        <n v="345"/>
        <n v="520"/>
        <n v="515"/>
        <n v="510"/>
        <n v="380"/>
        <n v="375"/>
        <n v="365"/>
        <n v="265"/>
        <n v="36"/>
        <n v="26"/>
        <n v="23"/>
        <n v="16"/>
        <n v="18"/>
        <n v="203"/>
        <n v="193"/>
        <n v="189"/>
        <n v="191"/>
        <n v="192"/>
        <n v="194"/>
        <n v="196"/>
        <n v="776"/>
        <n v="771"/>
        <n v="761"/>
        <n v="756"/>
        <n v="746"/>
        <n v="741"/>
        <n v="731"/>
        <n v="721"/>
        <n v="706"/>
        <n v="686"/>
        <n v="126"/>
        <n v="121"/>
        <n v="116"/>
        <n v="106"/>
        <n v="321"/>
        <n v="316"/>
        <n v="320"/>
        <n v="322"/>
        <n v="312"/>
        <n v="132"/>
        <n v="136"/>
        <n v="138"/>
        <n v="140"/>
        <n v="135"/>
        <n v="150"/>
        <n v="160"/>
        <n v="170"/>
        <n v="165"/>
        <n v="180"/>
        <n v="186"/>
        <n v="206"/>
        <n v="211"/>
        <n v="221"/>
        <n v="231"/>
        <n v="226"/>
        <n v="236"/>
        <n v="246"/>
        <n v="256"/>
        <n v="271"/>
        <n v="281"/>
        <n v="303"/>
        <n v="338"/>
        <n v="348"/>
        <n v="358"/>
        <n v="368"/>
        <n v="378"/>
        <n v="403"/>
        <n v="388"/>
        <n v="398"/>
        <n v="408"/>
        <n v="418"/>
        <n v="428"/>
        <n v="438"/>
        <n v="673"/>
        <n v="683"/>
        <n v="693"/>
        <n v="703"/>
        <n v="713"/>
        <n v="723"/>
        <n v="733"/>
        <n v="738"/>
        <n v="748"/>
        <n v="758"/>
        <n v="763"/>
        <n v="773"/>
        <n v="783"/>
        <n v="793"/>
        <n v="798"/>
        <n v="823"/>
        <n v="841"/>
        <n v="851"/>
        <n v="861"/>
        <n v="635"/>
        <n v="645"/>
        <n v="655"/>
        <n v="665"/>
        <n v="870"/>
        <n v="880"/>
        <n v="888"/>
        <n v="898"/>
        <n v="908"/>
        <n v="918"/>
        <n v="928"/>
        <n v="938"/>
        <n v="948"/>
        <n v="958"/>
        <n v="968"/>
        <n v="978"/>
        <n v="988"/>
        <n v="1023"/>
        <n v="1033"/>
        <n v="993"/>
        <n v="1003"/>
        <n v="1013"/>
        <n v="1043"/>
        <n v="1062"/>
        <n v="1078"/>
        <n v="1088"/>
        <n v="1098"/>
        <n v="1103"/>
        <n v="1113"/>
        <n v="1142"/>
        <n v="1174"/>
        <n v="1188"/>
        <n v="1198"/>
        <n v="1208"/>
        <n v="1218"/>
        <n v="1228"/>
        <n v="1238"/>
        <n v="1266"/>
        <n v="1300"/>
        <n v="1310"/>
      </sharedItems>
    </cacheField>
    <cacheField name="当前级别现金限额" numFmtId="26">
      <sharedItems containsString="0" containsBlank="1" containsNumber="1" containsInteger="1" minValue="934250000" maxValue="76500000000" count="13">
        <m/>
        <n v="934250000"/>
        <n v="1237250000"/>
        <n v="1666500000"/>
        <n v="2222000000"/>
        <n v="3030000000"/>
        <n v="3060000000"/>
        <n v="4080000000"/>
        <n v="14790000000"/>
        <n v="20910000000"/>
        <n v="32640000000"/>
        <n v="51000000000"/>
        <n v="76500000000"/>
      </sharedItems>
    </cacheField>
    <cacheField name="当前等级" numFmtId="0">
      <sharedItems containsString="0" containsBlank="1" containsNumber="1" containsInteger="1" minValue="36" maxValue="46" count="9">
        <m/>
        <n v="36"/>
        <n v="37"/>
        <n v="41"/>
        <n v="42"/>
        <n v="43"/>
        <n v="44"/>
        <n v="45"/>
        <n v="46"/>
      </sharedItems>
    </cacheField>
    <cacheField name="需要多少物业价值提升至下个等级" numFmtId="26">
      <sharedItems containsString="0" containsBlank="1" containsNumber="1" containsInteger="1" minValue="19000000000" maxValue="1100000000000" count="9">
        <m/>
        <n v="19000000000"/>
        <n v="27500000000"/>
        <n v="40000000000"/>
        <n v="175000000000"/>
        <n v="275000000000"/>
        <n v="450000000000"/>
        <n v="750000000000"/>
        <n v="1100000000000"/>
      </sharedItems>
    </cacheField>
    <cacheField name="现金超过限额数值" numFmtId="26">
      <sharedItems containsString="0" containsBlank="1" containsNumber="1" containsInteger="1" minValue="-58602166846" maxValue="96754053929" count="196">
        <m/>
        <n v="238172793"/>
        <n v="96754053929"/>
        <n v="95827606572"/>
        <n v="95070307755"/>
        <n v="92569215177"/>
        <n v="91785831464"/>
        <n v="84563001536"/>
        <n v="81551049945"/>
        <n v="80583246663"/>
        <n v="79983380394"/>
        <n v="78951723431"/>
        <n v="77853937221"/>
        <n v="76926179161"/>
        <n v="70708722727"/>
        <n v="63994164344"/>
        <n v="62385397350"/>
        <n v="60929882606"/>
        <n v="59343549240"/>
        <n v="57891489187"/>
        <n v="56847328494"/>
        <n v="55168443268"/>
        <n v="53777043958"/>
        <n v="-14483842606"/>
        <n v="-14310530939"/>
        <n v="-14476335062"/>
        <n v="-14396053657"/>
        <n v="-14290293623"/>
        <n v="-14088492218"/>
        <n v="-14028402567"/>
        <n v="-13894905701"/>
        <n v="-13780003105"/>
        <n v="-13666814593"/>
        <n v="-13516938407"/>
        <n v="-13349964020"/>
        <n v="-12258910613"/>
        <n v="-2385577309"/>
        <n v="-2267956356"/>
        <n v="-9634546213"/>
        <n v="-13046042196"/>
        <n v="-7913769329"/>
        <n v="-12272634518"/>
        <n v="-15066842062"/>
        <n v="-14651200223"/>
        <n v="-1894184441"/>
        <n v="-1376116324"/>
        <n v="-1148849937"/>
        <n v="-983511438"/>
        <n v="-27920466662"/>
        <n v="-28419477892"/>
        <n v="-28738565959"/>
        <n v="-29103566916"/>
        <n v="-13162038646"/>
        <n v="-12941071176"/>
        <n v="-12768137015"/>
        <n v="-12567986693"/>
        <n v="-12367561165"/>
        <n v="-12204452981"/>
        <n v="-15197659466"/>
        <n v="-18170962739"/>
        <n v="-18229116474"/>
        <n v="-18288684993"/>
        <n v="-18221836901"/>
        <n v="-17020000917"/>
        <n v="-16852253917"/>
        <n v="-16623817706"/>
        <n v="-16415050811"/>
        <n v="-19945111531"/>
        <n v="-12091276313"/>
        <n v="-12101673463"/>
        <n v="-12178265170"/>
        <n v="-12185556550"/>
        <n v="21311211073"/>
        <n v="7029489805"/>
        <n v="1428028879"/>
        <n v="8498426665"/>
        <n v="5338362218"/>
        <n v="2314362891"/>
        <n v="-663799410"/>
        <n v="3253531703"/>
        <n v="223982175"/>
        <n v="-3442277951"/>
        <n v="-1913991767"/>
        <n v="-3077357844"/>
        <n v="-2084165109"/>
        <n v="-4258405402"/>
        <n v="-3975585847"/>
        <n v="-3782045383"/>
        <n v="-3291757120"/>
        <n v="-6032547782"/>
        <n v="-8872601949"/>
        <n v="-11876664011"/>
        <n v="-11913101507"/>
        <n v="-11969300093"/>
        <n v="-11251682684"/>
        <n v="-9785246302"/>
        <n v="-9476814190"/>
        <n v="-9154507931"/>
        <n v="-1243741593"/>
        <n v="-7842773449"/>
        <n v="-8319299449"/>
        <n v="-9040963031"/>
        <n v="-9378644612"/>
        <n v="-9450833474"/>
        <n v="-9864692806"/>
        <n v="-10215354897"/>
        <n v="-10636645915"/>
        <n v="-2733372950"/>
        <n v="-2658456582"/>
        <n v="-2686738655"/>
        <n v="-23191526452"/>
        <n v="-9433455182"/>
        <n v="-10239542771"/>
        <n v="-7898647700"/>
        <n v="-8163056519"/>
        <n v="5761468852"/>
        <n v="1797693910"/>
        <n v="-4409088975"/>
        <n v="14671263113"/>
        <n v="-20868146646"/>
        <n v="-17759975788"/>
        <n v="-45011639287"/>
        <n v="-45651958677"/>
        <n v="-46127445997"/>
        <n v="-46842704058"/>
        <n v="-46887978868"/>
        <n v="-20594957815"/>
        <n v="-22651287750"/>
        <n v="-30268348951"/>
        <n v="-25988425762"/>
        <n v="-33474885288"/>
        <n v="-34630881850"/>
        <n v="-37833737592"/>
        <n v="-38427695968"/>
        <n v="-39709314576"/>
        <n v="-31477280987"/>
        <n v="-31394515125"/>
        <n v="-31535452336"/>
        <n v="-27590900894"/>
        <n v="-19625633374"/>
        <n v="-19151211796"/>
        <n v="-18914374693"/>
        <n v="-56617430860"/>
        <n v="-29369418827"/>
        <n v="-30266214652"/>
        <n v="-32819780390"/>
        <n v="-34830936119"/>
        <n v="-6683845466"/>
        <n v="-129494388"/>
        <n v="-2586326311"/>
        <n v="-1539694293"/>
        <n v="-3118090461"/>
        <n v="-17983029064"/>
        <n v="-16219521929"/>
        <n v="-16236272019"/>
        <n v="-16195950778"/>
        <n v="-33880315594"/>
        <n v="-33869986905"/>
        <n v="-33599220250"/>
        <n v="-33827700055"/>
        <n v="-27896253640"/>
        <n v="-27522981009"/>
        <n v="-26823469127"/>
        <n v="-25692033405"/>
        <n v="-25010237419"/>
        <n v="-23931758545"/>
        <n v="-23162511839"/>
        <n v="-22235365002"/>
        <n v="-21581158247"/>
        <n v="-20955782772"/>
        <n v="-20177015145"/>
        <n v="-43625252710"/>
        <n v="-43779305729"/>
        <n v="-44005706646"/>
        <n v="-43949859945"/>
        <n v="-43983090672"/>
        <n v="-43942655387"/>
        <n v="-43900849005"/>
        <n v="-37251645367"/>
        <n v="-36553251897"/>
        <n v="-35967004844"/>
        <n v="-35117827439"/>
        <n v="-58602166846"/>
        <n v="27951452148"/>
        <n v="36523618088"/>
        <n v="36028083678"/>
        <n v="35720194567"/>
        <n v="35399105519"/>
        <n v="36831529237"/>
        <n v="41875138699"/>
        <n v="18683007152"/>
        <n v="18766933490"/>
        <n v="18948263719"/>
        <n v="11965296646"/>
        <n v="11785440979"/>
        <n v="11810788334"/>
      </sharedItems>
    </cacheField>
    <cacheField name="需要增加多少物业价值提升至下个等级" numFmtId="26">
      <sharedItems containsString="0" containsBlank="1" containsNumber="1" containsInteger="1" minValue="-130000309873" maxValue="347384823247" count="91">
        <m/>
        <n v="1791817475"/>
        <n v="8113939254"/>
        <n v="8113951287"/>
        <n v="8066069287"/>
        <n v="6438820707"/>
        <n v="686303707"/>
        <n v="12266873707"/>
        <n v="12266893131"/>
        <n v="12176300399"/>
        <n v="12168286421"/>
        <n v="7247218233"/>
        <n v="2331862018"/>
        <n v="2331867798"/>
        <n v="2304558135"/>
        <n v="45823178869"/>
        <n v="45486057802"/>
        <n v="45481352077"/>
        <n v="45479077374"/>
        <n v="45479368374"/>
        <n v="45480090374"/>
        <n v="45486403688"/>
        <n v="45491087688"/>
        <n v="45492817640"/>
        <n v="45504955456"/>
        <n v="-18206255764"/>
        <n v="22132052622"/>
        <n v="15342497252"/>
        <n v="12396615252"/>
        <n v="13144179422"/>
        <n v="9564179422"/>
        <n v="6023285732"/>
        <n v="7480571972"/>
        <n v="168452566972"/>
        <n v="169490639342"/>
        <n v="166544757342"/>
        <n v="163739156342"/>
        <n v="163739158342"/>
        <n v="160360165342"/>
        <n v="158499758342"/>
        <n v="157833924342"/>
        <n v="158973673342"/>
        <n v="150604624102"/>
        <n v="147658742102"/>
        <n v="144853141102"/>
        <n v="144017875102"/>
        <n v="138492271102"/>
        <n v="137677232102"/>
        <n v="134056389102"/>
        <n v="130621220102"/>
        <n v="129535745102"/>
        <n v="127364795102"/>
        <n v="127928339102"/>
        <n v="129175089102"/>
        <n v="124958617102"/>
        <n v="121954470102"/>
        <n v="119156903102"/>
        <n v="120436232102"/>
        <n v="120283634102"/>
        <n v="119297606102"/>
        <n v="118933159102"/>
        <n v="100934757662"/>
        <n v="100961139662"/>
        <n v="100563159662"/>
        <n v="100714707662"/>
        <n v="100324173662"/>
        <n v="91024469390"/>
        <n v="89365847390"/>
        <n v="91233026390"/>
        <n v="73112108030"/>
        <n v="74110841030"/>
        <n v="73513700030"/>
        <n v="71653293030"/>
        <n v="73092258171"/>
        <n v="47955822171"/>
        <n v="22730636171"/>
        <n v="16972667171"/>
        <n v="10758389171"/>
        <n v="347384823247"/>
        <n v="343381908871"/>
        <n v="299193841871"/>
        <n v="280527813673"/>
        <n v="276033013673"/>
        <n v="257548282191"/>
        <n v="-53727883470"/>
        <n v="-75918437470"/>
        <n v="-76009667673"/>
        <n v="-98200221673"/>
        <n v="-101152589673"/>
        <n v="-123343143673"/>
        <n v="-130000309873"/>
      </sharedItems>
    </cacheField>
  </cacheFields>
</pivotCacheDefinition>
</file>

<file path=xl/pivotCache/pivotCacheDefinition3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40">
  <cacheSource type="worksheet">
    <worksheetSource ref="A3:L365" sheet="平郡岛"/>
  </cacheSource>
  <cacheFields count="12">
    <cacheField name="日期" numFmtId="0">
      <sharedItems containsString="0" containsBlank="1" containsNonDate="0" containsDate="1" minDate="2019-09-01T00:00:00" maxDate="2020-01-17T00:00:00" count="140">
        <d v="2019-09-01T00:00:00"/>
        <d v="2019-09-02T00:00:00"/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5:00" maxDate="1899-12-30T23:30:00" count="129">
        <d v="1899-12-30T14:56:00"/>
        <d v="1899-12-30T16:38:00"/>
        <d v="1899-12-30T16:49:00"/>
        <d v="1899-12-30T19:30:00"/>
        <d v="1899-12-30T10:44:00"/>
        <d v="1899-12-30T10:37:00"/>
        <d v="1899-12-30T17:19:00"/>
        <d v="1899-12-30T11:19:00"/>
        <d v="1899-12-30T15:52:00"/>
        <d v="1899-12-30T19:39:00"/>
        <d v="1899-12-30T17:13:00"/>
        <d v="1899-12-30T17:36:00"/>
        <d v="1899-12-30T12:04:00"/>
        <d v="1899-12-30T23:30:00"/>
        <d v="1899-12-30T13:21:00"/>
        <d v="1899-12-30T11:05:00"/>
        <d v="1899-12-30T18:54:00"/>
        <d v="1899-12-30T17:00:00"/>
        <d v="1899-12-30T13:35:00"/>
        <d v="1899-12-30T14:18:00"/>
        <d v="1899-12-30T18:59:00"/>
        <d v="1899-12-30T19:10:00"/>
        <d v="1899-12-30T14:58:00"/>
        <d v="1899-12-30T14:12:00"/>
        <d v="1899-12-30T21:19:00"/>
        <d v="1899-12-30T22:28:00"/>
        <d v="1899-12-30T21:17:00"/>
        <d v="1899-12-30T17:31:00"/>
        <d v="1899-12-30T18:34:00"/>
        <d v="1899-12-30T13:24:00"/>
        <d v="1899-12-30T17:38:00"/>
        <d v="1899-12-30T16:26:00"/>
        <d v="1899-12-30T10:45:00"/>
        <d v="1899-12-30T13:02:00"/>
        <d v="1899-12-30T12:17:00"/>
        <d v="1899-12-30T13:11:00"/>
        <d v="1899-12-30T11:08:00"/>
        <d v="1899-12-30T12:32:00"/>
        <d v="1899-12-30T18:38:00"/>
        <d v="1899-12-30T18:44:00"/>
        <d v="1899-12-30T18:09:00"/>
        <d v="1899-12-30T10:15:00"/>
        <d v="1899-12-30T12:06:00"/>
        <d v="1899-12-30T10:49:00"/>
        <d v="1899-12-30T21:38:00"/>
        <d v="1899-12-30T20:00:00"/>
        <d v="1899-12-30T19:14:00"/>
        <d v="1899-12-30T18:25:00"/>
        <d v="1899-12-30T19:31:00"/>
        <d v="1899-12-30T17:11:00"/>
        <d v="1899-12-30T18:41:00"/>
        <d v="1899-12-30T19:47:00"/>
        <d v="1899-12-30T19:26:00"/>
        <d v="1899-12-30T19:23:00"/>
        <d v="1899-12-30T17:49:00"/>
        <d v="1899-12-30T19:58:00"/>
        <d v="1899-12-30T18:49:00"/>
        <d v="1899-12-30T17:02:00"/>
        <d v="1899-12-30T21:15:00"/>
        <d v="1899-12-30T14:51:00"/>
        <d v="1899-12-30T18:40:00"/>
        <d v="1899-12-30T18:37:00"/>
        <d v="1899-12-30T10:51:00"/>
        <d v="1899-12-30T11:09:00"/>
        <d v="1899-12-30T13:22:00"/>
        <d v="1899-12-30T19:03:00"/>
        <d v="1899-12-30T11:06:00"/>
        <d v="1899-12-30T14:08:00"/>
        <d v="1899-12-30T15:05:00"/>
        <d v="1899-12-30T16:20:00"/>
        <d v="1899-12-30T11:10:00"/>
        <d v="1899-12-30T18:55:00"/>
        <d v="1899-12-30T15:01:00"/>
        <d v="1899-12-30T13:16:00"/>
        <d v="1899-12-30T11:00:00"/>
        <d v="1899-12-30T20:55:00"/>
        <d v="1899-12-30T16:07:00"/>
        <d v="1899-12-30T18:57:00"/>
        <d v="1899-12-30T13:38:00"/>
        <d v="1899-12-30T13:06:00"/>
        <d v="1899-12-30T11:26:00"/>
        <d v="1899-12-30T17:37:00"/>
        <d v="1899-12-30T19:25:00"/>
        <d v="1899-12-30T17:03:00"/>
        <d v="1899-12-30T22:59:00"/>
        <d v="1899-12-30T23:16:00"/>
        <d v="1899-12-30T21:23:00"/>
        <d v="1899-12-30T22:44:00"/>
        <d v="1899-12-30T21:27:00"/>
        <d v="1899-12-30T20:29:00"/>
        <d v="1899-12-30T13:57:00"/>
        <d v="1899-12-30T17:57:00"/>
        <d v="1899-12-30T17:26:00"/>
        <d v="1899-12-30T11:29:00"/>
        <d v="1899-12-30T16:05:00"/>
        <d v="1899-12-30T18:18:00"/>
        <d v="1899-12-30T22:57:00"/>
        <d v="1899-12-30T22:09:00"/>
        <d v="1899-12-30T17:18:00"/>
        <d v="1899-12-30T11:25:00"/>
        <d v="1899-12-30T18:39:00"/>
        <d v="1899-12-30T13:17:00"/>
        <d v="1899-12-30T20:13:00"/>
        <d v="1899-12-30T16:34:00"/>
        <d v="1899-12-30T17:17:00"/>
        <d v="1899-12-30T17:32:00"/>
        <d v="1899-12-30T11:37:00"/>
        <d v="1899-12-30T20:24:00"/>
        <d v="1899-12-30T18:46:00"/>
        <d v="1899-12-30T11:22:00"/>
        <d v="1899-12-30T17:09:00"/>
        <d v="1899-12-30T13:43:00"/>
        <d v="1899-12-30T19:42:00"/>
        <d v="1899-12-30T19:18:00"/>
        <d v="1899-12-30T11:23:00"/>
        <d v="1899-12-30T13:54:00"/>
        <d v="1899-12-30T16:46:00"/>
        <d v="1899-12-30T14:00:00"/>
        <d v="1899-12-30T16:28:00"/>
        <d v="1899-12-30T15:00:00"/>
        <d v="1899-12-30T13:15:00"/>
        <d v="1899-12-30T18:53:00"/>
        <d v="1899-12-30T19:48:00"/>
        <d v="1899-12-30T15:58:00"/>
        <d v="1899-12-30T16:57:00"/>
        <d v="1899-12-30T18:43:00"/>
        <d v="1899-12-30T16:47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23">
        <n v="0"/>
        <n v="696174735"/>
        <n v="179109041"/>
        <n v="147274837"/>
        <n v="109726024"/>
        <n v="116042808"/>
        <n v="242635626"/>
        <n v="239075462"/>
        <n v="187376529"/>
        <n v="144543639"/>
        <s v="现金库已满"/>
        <n v="253941812"/>
        <n v="247353355"/>
        <n v="127404429"/>
        <n v="245326189"/>
        <n v="220304439"/>
        <n v="123996656"/>
        <n v="157607301"/>
        <n v="15504350"/>
        <n v="249939642"/>
        <n v="201897770"/>
        <n v="123276146"/>
        <n v="119187717"/>
        <n v="123136512"/>
        <n v="235353938"/>
        <n v="131435689"/>
        <n v="143626587"/>
        <n v="274847645"/>
        <n v="253886892"/>
        <n v="204993601"/>
        <n v="133503960"/>
        <n v="190228564"/>
        <n v="183363094"/>
        <n v="300893188"/>
        <n v="156807172"/>
        <n v="233937805"/>
        <n v="132072285"/>
        <n v="240149781"/>
        <n v="133046786"/>
        <n v="127838880"/>
        <n v="121053510"/>
        <n v="133996882"/>
        <n v="240332448"/>
        <n v="117948658"/>
        <n v="227858577"/>
        <n v="231658516"/>
        <n v="498699891"/>
        <n v="193763845"/>
        <n v="118564113"/>
        <n v="146589154"/>
        <n v="116584290"/>
        <n v="159471676"/>
        <n v="282340804"/>
        <n v="206721902"/>
        <n v="148204812"/>
        <n v="237071859"/>
        <n v="134694703"/>
        <n v="229037872"/>
        <n v="173121346"/>
        <n v="152366101"/>
        <n v="133276959"/>
        <n v="185100154"/>
        <n v="228765785"/>
        <n v="171599099"/>
        <n v="101206622"/>
        <n v="140478629"/>
        <n v="200762111"/>
        <n v="122232932"/>
        <n v="246373091"/>
        <n v="136190868"/>
        <n v="121427646"/>
        <n v="129791339"/>
        <n v="156215336"/>
        <n v="278819437"/>
        <n v="253670048"/>
        <n v="131760212"/>
        <n v="182844044"/>
        <n v="164924544"/>
        <n v="128043314"/>
        <n v="124620149"/>
        <n v="153509990"/>
        <n v="204117126"/>
        <n v="132937329"/>
        <n v="99917879"/>
        <n v="147865797"/>
        <n v="133495872"/>
        <n v="242703603"/>
        <n v="186740051"/>
        <n v="183048746"/>
        <n v="153406609"/>
        <n v="241432114"/>
        <n v="158416111"/>
        <n v="269607062"/>
        <n v="128507901"/>
        <n v="138780318"/>
        <n v="235509544"/>
        <n v="204751295"/>
        <n v="147140582"/>
        <n v="221878308"/>
        <n v="138047983"/>
        <n v="133633995"/>
        <n v="199653151"/>
        <n v="145755593"/>
        <n v="254704649"/>
        <n v="163604197"/>
        <n v="284759881"/>
        <n v="209871310"/>
        <n v="124553421"/>
        <n v="223127938"/>
        <n v="343909723"/>
        <n v="221025619"/>
        <n v="134155418"/>
        <n v="132052194"/>
        <n v="121154513"/>
        <n v="234865688"/>
        <n v="138291479"/>
        <n v="126621159"/>
        <n v="166264082"/>
        <n v="149388442"/>
        <n v="127435180"/>
        <n v="222895681"/>
        <n v="136093403"/>
        <m/>
      </sharedItems>
    </cacheField>
    <cacheField name="支出（最近24小时）" numFmtId="0">
      <sharedItems containsString="0" containsBlank="1" containsNumber="1" containsInteger="1" minValue="-344726249" maxValue="0" count="139">
        <n v="0"/>
        <n v="-118252406"/>
        <n v="-230938331"/>
        <n v="-122556346"/>
        <n v="-192044886"/>
        <n v="-111542831"/>
        <n v="-137366474"/>
        <n v="-173533190"/>
        <n v="-134933868"/>
        <n v="-110402306"/>
        <n v="-110833856"/>
        <n v="-220328109"/>
        <n v="-204726806"/>
        <n v="-163301858"/>
        <n v="-164697974"/>
        <n v="-123136884"/>
        <n v="-193253484"/>
        <n v="-189365680"/>
        <n v="-121944984"/>
        <n v="-133822884"/>
        <n v="-241669284"/>
        <n v="-203646646"/>
        <n v="-203744257"/>
        <n v="-133926918"/>
        <n v="-125488575"/>
        <n v="-231133556"/>
        <n v="-198597768"/>
        <n v="-109767824"/>
        <n v="-144269990"/>
        <n v="-137664450"/>
        <n v="-233659921"/>
        <n v="-193100642"/>
        <n v="-117195364"/>
        <n v="-112752711"/>
        <n v="-110832571"/>
        <n v="-217722111"/>
        <n v="-117594806"/>
        <n v="-138419662"/>
        <n v="-249839193"/>
        <n v="-218795849"/>
        <n v="-182101255"/>
        <n v="-119864296"/>
        <n v="-171399842"/>
        <n v="-158033353"/>
        <n v="-264150983"/>
        <n v="-143120474"/>
        <n v="-213853574"/>
        <n v="-111269259"/>
        <n v="-216414618"/>
        <n v="-117214630"/>
        <n v="-111780440"/>
        <n v="-110137725"/>
        <n v="-115027340"/>
        <n v="-219326294"/>
        <n v="-121058765"/>
        <n v="-221879633"/>
        <n v="-208184342"/>
        <n v="-129728296"/>
        <n v="-142281777"/>
        <n v="-122958356"/>
        <n v="-112429050"/>
        <n v="-197328805"/>
        <n v="-142819931"/>
        <n v="-109203984"/>
        <n v="-124891340"/>
        <n v="-112181165"/>
        <n v="-135361565"/>
        <n v="-244515457"/>
        <n v="-182099970"/>
        <n v="-141906740"/>
        <n v="-238643296"/>
        <n v="-113419303"/>
        <n v="-206212827"/>
        <n v="-160939893"/>
        <n v="-134992949"/>
        <n v="-126406902"/>
        <n v="-174546562"/>
        <n v="-205222574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256254646"/>
        <n v="-118105987"/>
        <n v="-219502255"/>
        <n v="-116211533"/>
        <n v="-171302230"/>
        <n v="-207756645"/>
        <n v="-125423071"/>
        <n v="-117825993"/>
        <n v="-137569405"/>
        <n v="-192047455"/>
        <n v="-113427009"/>
        <n v="-96462984"/>
        <n v="-134703965"/>
        <n v="-129449587"/>
        <n v="-236978746"/>
        <n v="-175995337"/>
        <n v="-170416011"/>
        <n v="-145912706"/>
        <n v="-224603793"/>
        <n v="-138909009"/>
        <n v="-233894962"/>
        <n v="-116631524"/>
        <n v="-120056953"/>
        <n v="-211997653"/>
        <n v="-190593542"/>
        <n v="-138831946"/>
        <n v="-210083933"/>
        <n v="-118378274"/>
        <n v="-127182665"/>
        <n v="-190712990"/>
        <n v="-137783896"/>
        <n v="-232736455"/>
        <n v="-139754128"/>
        <n v="-246589724"/>
        <n v="-182865458"/>
        <n v="-120692718"/>
        <n v="-193939340"/>
        <n v="-344726249"/>
        <n v="-115417790"/>
        <n v="-126065258"/>
        <n v="-125712055"/>
        <n v="-111608334"/>
        <n v="-219829771"/>
        <n v="-131482753"/>
        <n v="-120406303"/>
        <n v="-152338434"/>
        <n v="-135299915"/>
        <n v="-119947781"/>
        <n v="-208534977"/>
        <n v="-119088533"/>
        <m/>
      </sharedItems>
    </cacheField>
    <cacheField name="最近7天利润" numFmtId="0">
      <sharedItems containsString="0" containsBlank="1" containsNumber="1" containsInteger="1" minValue="-534526048" maxValue="501344411" count="140">
        <n v="0"/>
        <n v="-118252406"/>
        <n v="-230938331"/>
        <n v="-353494677"/>
        <n v="-422983217"/>
        <n v="-534526048"/>
        <n v="24282213"/>
        <n v="27138899"/>
        <n v="39479868"/>
        <n v="157055992"/>
        <n v="274950869"/>
        <n v="414605780"/>
        <n v="501344411"/>
        <n v="80872817"/>
        <n v="89361755"/>
        <n v="-18275527"/>
        <n v="-177402576"/>
        <n v="-276631403"/>
        <n v="116335432"/>
        <n v="-22708117"/>
        <n v="80160720"/>
        <n v="-51760351"/>
        <n v="67495887"/>
        <n v="117770177"/>
        <n v="324544989"/>
        <n v="426365952"/>
        <n v="40466944"/>
        <n v="171841820"/>
        <n v="65951724"/>
        <n v="180606399"/>
        <n v="143299354"/>
        <n v="174365790"/>
        <n v="71096660"/>
        <n v="75261588"/>
        <n v="69419815"/>
        <n v="64594068"/>
        <n v="58272649"/>
        <n v="70425526"/>
        <n v="57992551"/>
        <n v="71925748"/>
        <n v="85599650"/>
        <n v="79606001"/>
        <n v="93013172"/>
        <n v="92592508"/>
        <n v="112594363"/>
        <n v="110165944"/>
        <n v="117277317"/>
        <n v="105241723"/>
        <n v="110755233"/>
        <n v="99387321"/>
        <n v="108274032"/>
        <n v="112449195"/>
        <n v="98035239"/>
        <n v="105592317"/>
        <n v="95310631"/>
        <n v="84434591"/>
        <n v="72720616"/>
        <n v="81280724"/>
        <n v="-38019764"/>
        <n v="-132606175"/>
        <n v="-266480316"/>
        <n v="12525284"/>
        <n v="13884616"/>
        <n v="16430950"/>
        <n v="16702028"/>
        <n v="66625123"/>
        <n v="134782054"/>
        <n v="237420136"/>
        <n v="374093728"/>
        <n v="135137025"/>
        <n v="84527410"/>
        <n v="82621674"/>
        <n v="94536945"/>
        <n v="74388776"/>
        <n v="80459236"/>
        <n v="73722277"/>
        <n v="62834642"/>
        <n v="62970729"/>
        <n v="77483311"/>
        <n v="94809364"/>
        <n v="79466436"/>
        <n v="80787363"/>
        <n v="80769775"/>
        <n v="68109992"/>
        <n v="84651648"/>
        <n v="89660413"/>
        <n v="83680548"/>
        <n v="80822058"/>
        <n v="79520693"/>
        <n v="94800989"/>
        <n v="-33978179"/>
        <n v="112604540"/>
        <n v="95119434"/>
        <n v="94735414"/>
        <n v="41447216"/>
        <n v="85545642"/>
        <n v="91184271"/>
        <n v="88342464"/>
        <n v="204282646"/>
        <n v="71519186"/>
        <n v="60261351"/>
        <n v="62779047"/>
        <n v="120301569"/>
        <n v="61551680"/>
        <n v="63823666"/>
        <n v="53154783"/>
        <n v="111902019"/>
        <n v="49312586"/>
        <n v="64487393"/>
        <n v="70898013"/>
        <n v="78728105"/>
        <n v="95772898"/>
        <n v="91906769"/>
        <n v="97297916"/>
        <n v="98112649"/>
        <n v="98221819"/>
        <n v="98384426"/>
        <n v="88625921"/>
        <n v="79243212"/>
        <n v="68491544"/>
        <n v="75159349"/>
        <n v="86222508"/>
        <n v="98191809"/>
        <n v="96083132"/>
        <n v="85624979"/>
        <n v="108362247"/>
        <n v="75868292"/>
        <n v="75924873"/>
        <n v="70018536"/>
        <n v="49463313"/>
        <n v="44689404"/>
        <n v="37493378"/>
        <n v="40441401"/>
        <n v="17467659"/>
        <n v="59960726"/>
        <n v="66020975"/>
        <n v="65418214"/>
        <n v="68996673"/>
        <n v="7645536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31">
        <n v="0"/>
        <n v="-118252406"/>
        <n v="-230938331"/>
        <n v="-122556346"/>
        <n v="-192044886"/>
        <n v="-111542831"/>
        <n v="558808261"/>
        <n v="5575851"/>
        <n v="12340969"/>
        <n v="-676282"/>
        <n v="5208952"/>
        <n v="22307517"/>
        <n v="34348656"/>
        <n v="24074671"/>
        <n v="21987293"/>
        <e v="#VALUE!"/>
        <n v="-193253484"/>
        <n v="12272528"/>
        <n v="113426437"/>
        <n v="1915854"/>
        <n v="14192633"/>
        <n v="21706671"/>
        <n v="14228832"/>
        <n v="13337311"/>
        <n v="-122160100"/>
        <n v="16279721"/>
        <n v="8797128"/>
        <n v="6080782"/>
        <n v="6435006"/>
        <n v="12303941"/>
        <n v="17631827"/>
        <n v="13840883"/>
        <n v="5206925"/>
        <n v="25008452"/>
        <n v="35091043"/>
        <n v="22892346"/>
        <n v="13639664"/>
        <n v="18828722"/>
        <n v="25329741"/>
        <n v="36742205"/>
        <n v="13686698"/>
        <n v="20084231"/>
        <n v="20803026"/>
        <n v="23735163"/>
        <n v="15832156"/>
        <n v="16058440"/>
        <n v="10915785"/>
        <n v="18969542"/>
        <n v="21006154"/>
        <n v="-3110107"/>
        <n v="5978944"/>
        <n v="23474174"/>
        <n v="-122958356"/>
        <n v="301371086"/>
        <n v="50943914"/>
        <n v="9360129"/>
        <n v="21697814"/>
        <n v="4403125"/>
        <n v="24110111"/>
        <n v="37825347"/>
        <n v="24621932"/>
        <n v="6298072"/>
        <n v="-1571437"/>
        <n v="21275400"/>
        <n v="22825045"/>
        <n v="12181453"/>
        <n v="17373152"/>
        <n v="6870057"/>
        <n v="10553592"/>
        <n v="23543211"/>
        <n v="14856544"/>
        <n v="8375851"/>
        <n v="2811611"/>
        <n v="12470168"/>
        <n v="8030161"/>
        <n v="26992852"/>
        <n v="13141322"/>
        <n v="7259554"/>
        <n v="14487859"/>
        <n v="5487508"/>
        <n v="22564791"/>
        <n v="-118105987"/>
        <n v="34167793"/>
        <n v="15548679"/>
        <n v="11541814"/>
        <n v="-42832101"/>
        <n v="2620243"/>
        <n v="6794156"/>
        <n v="15940585"/>
        <n v="12069671"/>
        <n v="19510320"/>
        <n v="3454895"/>
        <n v="13161832"/>
        <n v="4046285"/>
        <n v="5724857"/>
        <n v="10744714"/>
        <n v="12632735"/>
        <n v="7493903"/>
        <n v="16828321"/>
        <n v="19507102"/>
        <n v="35712100"/>
        <n v="11876377"/>
        <n v="18723365"/>
        <n v="23511891"/>
        <n v="14157753"/>
        <n v="8308636"/>
        <n v="11794375"/>
        <n v="19669709"/>
        <n v="6451330"/>
        <n v="8940161"/>
        <n v="7971697"/>
        <n v="21968194"/>
        <n v="23850069"/>
        <n v="38170157"/>
        <n v="27005852"/>
        <n v="3860703"/>
        <n v="29188598"/>
        <n v="-816526"/>
        <n v="105607829"/>
        <n v="8090160"/>
        <n v="6340139"/>
        <n v="9546179"/>
        <n v="15035917"/>
        <n v="6808726"/>
        <n v="6214856"/>
        <n v="13925648"/>
        <n v="14088527"/>
        <n v="7487399"/>
        <n v="14360704"/>
        <n v="17004870"/>
        <m/>
      </sharedItems>
    </cacheField>
  </cacheFields>
</pivotCacheDefinition>
</file>

<file path=xl/pivotCache/pivotCacheDefinition3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99">
  <cacheSource type="worksheet">
    <worksheetSource ref="A3:L365" sheet="三角岛"/>
  </cacheSource>
  <cacheFields count="12">
    <cacheField name="日期" numFmtId="0">
      <sharedItems containsBlank="1" containsDate="1" containsMixedTypes="1" count="98">
        <d v="2019-09-03T00:00:00"/>
        <d v="2019-09-04T00:00:00"/>
        <d v="2019-09-05T00:00:00"/>
        <d v="2019-09-06T00:00:00"/>
        <d v="2019-09-07T00:00:00"/>
        <d v="2019-09-08T00:00:00"/>
        <d v="2019-09-09T00:00:00"/>
        <d v="2019-09-10T00:00:00"/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s v="2019-10-0310:45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15:00" maxDate="1899-12-30T23:31:00" count="92">
        <d v="1899-12-30T16:52:00"/>
        <d v="1899-12-30T19:31:00"/>
        <d v="1899-12-30T10:44:00"/>
        <d v="1899-12-30T10:38:00"/>
        <d v="1899-12-30T17:21:00"/>
        <d v="1899-12-30T11:20:00"/>
        <d v="1899-12-30T15:53:00"/>
        <d v="1899-12-30T19:39:00"/>
        <d v="1899-12-30T17:16:00"/>
        <d v="1899-12-30T17:37:00"/>
        <d v="1899-12-30T12:05:00"/>
        <d v="1899-12-30T23:31:00"/>
        <d v="1899-12-30T13:22:00"/>
        <d v="1899-12-30T11:05:00"/>
        <d v="1899-12-30T18:55:00"/>
        <d v="1899-12-30T17:00:00"/>
        <d v="1899-12-30T13:42:00"/>
        <d v="1899-12-30T14:18:00"/>
        <d v="1899-12-30T19:00:00"/>
        <d v="1899-12-30T19:12:00"/>
        <d v="1899-12-30T14:59:00"/>
        <d v="1899-12-30T14:12:00"/>
        <d v="1899-12-30T21:19:00"/>
        <d v="1899-12-30T22:29:00"/>
        <d v="1899-12-30T21:18:00"/>
        <d v="1899-12-30T17:32:00"/>
        <d v="1899-12-30T18:34:00"/>
        <d v="1899-12-30T13:25:00"/>
        <d v="1899-12-30T17:42:00"/>
        <d v="1899-12-30T16:26:00"/>
        <d v="1899-12-30T10:45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5:00"/>
        <d v="1899-12-30T12:06:00"/>
        <d v="1899-12-30T10:49:00"/>
        <d v="1899-12-30T21:39:00"/>
        <d v="1899-12-30T20:00:00"/>
        <d v="1899-12-30T19:14:00"/>
        <d v="1899-12-30T18:25:00"/>
        <d v="1899-12-30T19:32:00"/>
        <d v="1899-12-30T17:11:00"/>
        <d v="1899-12-30T18:42:00"/>
        <d v="1899-12-30T19:47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0:00"/>
        <d v="1899-12-30T18:37:00"/>
        <d v="1899-12-30T10:51:00"/>
        <d v="1899-12-30T11:09:00"/>
        <d v="1899-12-30T13:23:00"/>
        <d v="1899-12-30T19:03:00"/>
        <d v="1899-12-30T11:07:00"/>
        <d v="1899-12-30T14:08:00"/>
        <d v="1899-12-30T15:11:00"/>
        <d v="1899-12-30T16:20:00"/>
        <d v="1899-12-30T11:10:00"/>
        <d v="1899-12-30T15:10:00"/>
        <d v="1899-12-30T13:16:00"/>
        <d v="1899-12-30T11:00:00"/>
        <d v="1899-12-30T20:56:00"/>
        <d v="1899-12-30T16:08:00"/>
        <d v="1899-12-30T18:57:00"/>
        <d v="1899-12-30T13:38:00"/>
        <d v="1899-12-30T13:06:00"/>
        <d v="1899-12-30T11:26:00"/>
        <d v="1899-12-30T19:26:00"/>
        <d v="1899-12-30T17:04:00"/>
        <d v="1899-12-30T22:59:00"/>
        <d v="1899-12-30T23:16:00"/>
        <d v="1899-12-30T21:26:00"/>
        <d v="1899-12-30T22:45:00"/>
        <d v="1899-12-30T21:27:00"/>
        <d v="1899-12-30T20:29:00"/>
        <d v="1899-12-30T15:41:00"/>
        <d v="1899-12-30T17:57:00"/>
        <d v="1899-12-30T18:05:00"/>
        <d v="1899-12-30T11:2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5" count="3">
        <m/>
        <n v="2723885835"/>
        <n v="0"/>
      </sharedItems>
    </cacheField>
    <cacheField name="租金（最近24小时）" numFmtId="0">
      <sharedItems containsBlank="1" containsNumber="1" containsInteger="1" containsMixedTypes="1" count="83">
        <n v="0"/>
        <n v="552200686"/>
        <n v="636617504"/>
        <n v="127494082"/>
        <n v="120683390"/>
        <n v="111087985"/>
        <n v="227100564"/>
        <n v="216044699"/>
        <n v="164338572"/>
        <n v="128278017"/>
        <s v="现金库已满"/>
        <n v="253873799"/>
        <n v="248780819"/>
        <n v="127040838"/>
        <n v="245777421"/>
        <n v="223629978"/>
        <n v="110228183"/>
        <n v="143629660"/>
        <n v="147247088"/>
        <n v="235415005"/>
        <n v="189805145"/>
        <n v="121932571"/>
        <n v="117331133"/>
        <n v="110292731"/>
        <n v="220950053"/>
        <n v="132587570"/>
        <n v="145776830"/>
        <n v="263511505"/>
        <n v="231076486"/>
        <n v="192476902"/>
        <n v="114691397"/>
        <n v="175134312"/>
        <n v="156982463"/>
        <n v="266048003"/>
        <n v="135335360"/>
        <n v="220375845"/>
        <n v="108565496"/>
        <n v="210309624"/>
        <n v="120585214"/>
        <n v="104899964"/>
        <n v="107768823"/>
        <n v="112158087"/>
        <n v="218348813"/>
        <n v="133006745"/>
        <n v="244392982"/>
        <n v="231879933"/>
        <n v="569861976"/>
        <n v="202175295"/>
        <n v="102100714"/>
        <n v="118363795"/>
        <n v="105468518"/>
        <n v="143714472"/>
        <n v="264300610"/>
        <n v="198618749"/>
        <n v="137289889"/>
        <n v="245387206"/>
        <n v="120459197"/>
        <n v="216579039"/>
        <n v="173854658"/>
        <n v="138336877"/>
        <n v="128409471"/>
        <n v="186907142"/>
        <n v="223075861"/>
        <n v="159630854"/>
        <n v="96726277"/>
        <n v="134221308"/>
        <n v="195669674"/>
        <n v="122455077"/>
        <n v="239093562"/>
        <n v="120144999"/>
        <n v="112956254"/>
        <n v="110580775"/>
        <n v="165685055"/>
        <n v="274359786"/>
        <n v="209599381"/>
        <n v="127219080"/>
        <n v="183482849"/>
        <n v="160497565"/>
        <n v="117940994"/>
        <n v="115385169"/>
        <n v="150901899"/>
        <n v="196398957"/>
        <m/>
      </sharedItems>
    </cacheField>
    <cacheField name="支出（最近24小时）" numFmtId="0">
      <sharedItems containsString="0" containsBlank="1" containsNumber="1" containsInteger="1" minValue="-251571822" maxValue="0" count="99">
        <n v="-102227963"/>
        <n v="-116720645"/>
        <n v="-182900386"/>
        <n v="-106231555"/>
        <n v="-130825567"/>
        <n v="-165270151"/>
        <n v="-128507570"/>
        <n v="-105145337"/>
        <n v="-105556338"/>
        <n v="-209836860"/>
        <n v="-194978436"/>
        <n v="-155525999"/>
        <n v="-116720644"/>
        <n v="-156855637"/>
        <n v="-117273539"/>
        <n v="-184051434"/>
        <n v="-180348754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8131"/>
        <n v="-222532637"/>
        <n v="-183904648"/>
        <n v="-111614935"/>
        <n v="-107383825"/>
        <n v="-105555115"/>
        <n v="-207354952"/>
        <n v="-111995356"/>
        <n v="-131828606"/>
        <n v="-237942732"/>
        <n v="-208377563"/>
        <n v="-173431459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7348"/>
        <n v="-232873718"/>
        <n v="-173429012"/>
        <n v="-135149642"/>
        <n v="-227279944"/>
        <n v="-108018675"/>
        <n v="-196393698"/>
        <n v="-153276502"/>
        <n v="-128566284"/>
        <n v="-120389074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0"/>
        <m/>
      </sharedItems>
    </cacheField>
    <cacheField name="最近7天利润" numFmtId="0">
      <sharedItems containsString="0" containsBlank="1" containsNumber="1" containsInteger="1" minValue="-391359904" maxValue="521282581" count="99">
        <n v="-102227963"/>
        <n v="-218948608"/>
        <n v="-285128349"/>
        <n v="-391359904"/>
        <n v="30015215"/>
        <n v="33081948"/>
        <n v="32068460"/>
        <n v="47606513"/>
        <n v="155366123"/>
        <n v="283818825"/>
        <n v="359332772"/>
        <n v="521282581"/>
        <n v="56024396"/>
        <n v="-46833651"/>
        <n v="-185616807"/>
        <n v="-296302840"/>
        <n v="48344674"/>
        <n v="-79525777"/>
        <n v="37563106"/>
        <n v="-73960781"/>
        <n v="46083270"/>
        <n v="93963677"/>
        <n v="304098159"/>
        <n v="406773726"/>
        <n v="74716609"/>
        <n v="207221695"/>
        <n v="86485722"/>
        <n v="192643908"/>
        <n v="153137902"/>
        <n v="185263887"/>
        <n v="68689945"/>
        <n v="71479994"/>
        <n v="63305258"/>
        <n v="48771313"/>
        <n v="52315100"/>
        <n v="71991713"/>
        <n v="74300980"/>
        <n v="81386003"/>
        <n v="88231764"/>
        <n v="85829249"/>
        <n v="79336147"/>
        <n v="87736979"/>
        <n v="85354818"/>
        <n v="72763461"/>
        <n v="56242195"/>
        <n v="63899912"/>
        <n v="55416025"/>
        <n v="47277237"/>
        <n v="57471691"/>
        <n v="42775357"/>
        <n v="39175501"/>
        <n v="33782587"/>
        <n v="43213749"/>
        <n v="41647854"/>
        <n v="54419470"/>
        <n v="68137428"/>
        <n v="-35012996"/>
        <n v="-108243856"/>
        <n v="-228222837"/>
        <n v="133439201"/>
        <n v="144240373"/>
        <n v="130076630"/>
        <n v="112807166"/>
        <n v="130383547"/>
        <n v="189730645"/>
        <n v="279316515"/>
        <n v="413049796"/>
        <n v="102287810"/>
        <n v="41820739"/>
        <n v="54239126"/>
        <n v="68583009"/>
        <n v="76908488"/>
        <n v="91257003"/>
        <n v="86230472"/>
        <n v="74677313"/>
        <n v="83479113"/>
        <n v="93813454"/>
        <n v="87198265"/>
        <n v="83547468"/>
        <n v="79395999"/>
        <n v="78961215"/>
        <n v="81115579"/>
        <n v="92063578"/>
        <n v="79866319"/>
        <n v="75561277"/>
        <n v="67388766"/>
        <n v="80940821"/>
        <n v="85652414"/>
        <n v="-39712177"/>
        <n v="59628829"/>
        <n v="57447505"/>
        <n v="65079676"/>
        <n v="11210135"/>
        <n v="59450835"/>
        <n v="43678987"/>
        <n v="51352710"/>
        <n v="161484580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5" count="3">
        <m/>
        <n v="81715165"/>
        <n v="0"/>
      </sharedItems>
    </cacheField>
    <cacheField name="利润（最近24小时）" numFmtId="0">
      <sharedItems containsBlank="1" containsNumber="1" containsInteger="1" containsMixedTypes="1" count="90">
        <n v="-102227963"/>
        <n v="-116720645"/>
        <n v="-182900386"/>
        <n v="-106231555"/>
        <n v="421375119"/>
        <n v="471347353"/>
        <n v="-1013488"/>
        <n v="15538053"/>
        <n v="5531647"/>
        <n v="17263704"/>
        <n v="21066263"/>
        <n v="8812573"/>
        <n v="11557373"/>
        <e v="#VALUE!"/>
        <n v="-184051434"/>
        <n v="23711955"/>
        <n v="121231028"/>
        <n v="7527587"/>
        <n v="25649631"/>
        <n v="34488736"/>
        <n v="5687116"/>
        <n v="6229299"/>
        <n v="16138957"/>
        <n v="12882368"/>
        <n v="5900497"/>
        <n v="10317636"/>
        <n v="9947308"/>
        <n v="4737616"/>
        <n v="13595101"/>
        <n v="20592214"/>
        <n v="13948224"/>
        <n v="25568773"/>
        <n v="22698923"/>
        <n v="19045443"/>
        <n v="534616"/>
        <n v="11895925"/>
        <n v="6475324"/>
        <n v="14476181"/>
        <n v="-970221"/>
        <n v="16705224"/>
        <n v="2594487"/>
        <n v="4199907"/>
        <n v="8951931"/>
        <n v="-1557886"/>
        <n v="2875468"/>
        <n v="2607943"/>
        <n v="9466063"/>
        <n v="17712371"/>
        <n v="33078474"/>
        <n v="33608595"/>
        <n v="-117103513"/>
        <n v="381929273"/>
        <n v="66155946"/>
        <n v="-1903361"/>
        <n v="-580660"/>
        <n v="-1370976"/>
        <n v="14797124"/>
        <n v="31426892"/>
        <n v="25189737"/>
        <n v="2140247"/>
        <n v="18107262"/>
        <n v="12440522"/>
        <n v="20185341"/>
        <n v="20578156"/>
        <n v="9770593"/>
        <n v="8020397"/>
        <n v="20673096"/>
        <n v="27626486"/>
        <n v="10351826"/>
        <n v="8315780"/>
        <n v="3109508"/>
        <n v="16343530"/>
        <n v="13690239"/>
        <n v="30159436"/>
        <n v="2954639"/>
        <n v="4224444"/>
        <n v="767640"/>
        <n v="22134355"/>
        <n v="30307083"/>
        <n v="-112482196"/>
        <n v="549049"/>
        <n v="16541130"/>
        <n v="20337427"/>
        <n v="-37366442"/>
        <n v="-1509872"/>
        <n v="3169634"/>
        <n v="19883064"/>
        <n v="13496125"/>
        <n v="47194399000"/>
        <m/>
      </sharedItems>
    </cacheField>
  </cacheFields>
</pivotCacheDefinition>
</file>

<file path=xl/pivotCache/pivotCacheDefinition3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30">
  <cacheSource type="worksheet">
    <worksheetSource ref="A3:L365" sheet="狗骨岛"/>
  </cacheSource>
  <cacheFields count="12">
    <cacheField name="日期" numFmtId="0">
      <sharedItems containsString="0" containsBlank="1" containsNonDate="0" containsDate="1" minDate="2019-09-11T00:00:00" maxDate="2020-01-17T00:00:00" count="130">
        <d v="2019-09-11T00:00:00"/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6:00" maxDate="1899-12-30T23:31:00" count="120">
        <d v="1899-12-30T17:16:00"/>
        <d v="1899-12-30T17:38:00"/>
        <d v="1899-12-30T12:06:00"/>
        <d v="1899-12-30T23:31:00"/>
        <d v="1899-12-30T13:22:00"/>
        <d v="1899-12-30T11:06:00"/>
        <d v="1899-12-30T18:55:00"/>
        <d v="1899-12-30T17:01:00"/>
        <d v="1899-12-30T13:42:00"/>
        <d v="1899-12-30T14:18:00"/>
        <d v="1899-12-30T19:01:00"/>
        <d v="1899-12-30T19:13:00"/>
        <d v="1899-12-30T14:59:00"/>
        <d v="1899-12-30T14:12:00"/>
        <d v="1899-12-30T21:20:00"/>
        <d v="1899-12-30T22:30:00"/>
        <d v="1899-12-30T21:18:00"/>
        <d v="1899-12-30T17:32:00"/>
        <d v="1899-12-30T18:35:00"/>
        <d v="1899-12-30T13:25:00"/>
        <d v="1899-12-30T17:44:00"/>
        <d v="1899-12-30T16:27:00"/>
        <d v="1899-12-30T10:46:00"/>
        <d v="1899-12-30T13:03:00"/>
        <d v="1899-12-30T12:18:00"/>
        <d v="1899-12-30T13:11:00"/>
        <d v="1899-12-30T11:08:00"/>
        <d v="1899-12-30T12:32:00"/>
        <d v="1899-12-30T18:39:00"/>
        <d v="1899-12-30T18:45:00"/>
        <d v="1899-12-30T18:10:00"/>
        <d v="1899-12-30T10:16:00"/>
        <d v="1899-12-30T12:07:00"/>
        <d v="1899-12-30T10:50:00"/>
        <d v="1899-12-30T21:39:00"/>
        <d v="1899-12-30T20:01:00"/>
        <d v="1899-12-30T19:15:00"/>
        <d v="1899-12-30T18:26:00"/>
        <d v="1899-12-30T19:32:00"/>
        <d v="1899-12-30T17:12:00"/>
        <d v="1899-12-30T18:42:00"/>
        <d v="1899-12-30T19:48:00"/>
        <d v="1899-12-30T19:27:00"/>
        <d v="1899-12-30T19:24:00"/>
        <d v="1899-12-30T17:49:00"/>
        <d v="1899-12-30T19:58:00"/>
        <d v="1899-12-30T18:50:00"/>
        <d v="1899-12-30T17:03:00"/>
        <d v="1899-12-30T21:15:00"/>
        <d v="1899-12-30T14:51:00"/>
        <d v="1899-12-30T18:41:00"/>
        <d v="1899-12-30T18:37:00"/>
        <d v="1899-12-30T10:52:00"/>
        <d v="1899-12-30T11:09:00"/>
        <d v="1899-12-30T13:23:00"/>
        <d v="1899-12-30T14:52:00"/>
        <d v="1899-12-30T19:03:00"/>
        <d v="1899-12-30T11:07:00"/>
        <d v="1899-12-30T14:08:00"/>
        <d v="1899-12-30T15:12:00"/>
        <d v="1899-12-30T16:20:00"/>
        <d v="1899-12-30T11:10:00"/>
        <d v="1899-12-30T18:56:00"/>
        <d v="1899-12-30T15:10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6:00"/>
        <d v="1899-12-30T17:37:00"/>
        <d v="1899-12-30T23:00:00"/>
        <d v="1899-12-30T17:04:00"/>
        <d v="1899-12-30T22:59:00"/>
        <d v="1899-12-30T23:17:00"/>
        <d v="1899-12-30T21:26:00"/>
        <d v="1899-12-30T22:45:00"/>
        <d v="1899-12-30T21:27:00"/>
        <d v="1899-12-30T20:29:00"/>
        <d v="1899-12-30T15:42:00"/>
        <d v="1899-12-30T17:57:00"/>
        <d v="1899-12-30T18:06:00"/>
        <d v="1899-12-30T11:30:00"/>
        <d v="1899-12-30T16:05:00"/>
        <d v="1899-12-30T18:18:00"/>
        <d v="1899-12-30T22:57:00"/>
        <d v="1899-12-30T22:09:00"/>
        <d v="1899-12-30T17:18:00"/>
        <d v="1899-12-30T18:40:00"/>
        <d v="1899-12-30T13:18:00"/>
        <d v="1899-12-30T20:14:00"/>
        <d v="1899-12-30T16:34:00"/>
        <d v="1899-12-30T17:33:00"/>
        <d v="1899-12-30T17:45:00"/>
        <d v="1899-12-30T11:37:00"/>
        <d v="1899-12-30T20:25:00"/>
        <d v="1899-12-30T18:46:00"/>
        <d v="1899-12-30T22:10:00"/>
        <d v="1899-12-30T11:22:00"/>
        <d v="1899-12-30T17:09:00"/>
        <d v="1899-12-30T13:43:00"/>
        <d v="1899-12-30T19:42:00"/>
        <d v="1899-12-30T19:19:00"/>
        <d v="1899-12-30T11:23:00"/>
        <d v="1899-12-30T13:55:00"/>
        <d v="1899-12-30T16:47:00"/>
        <d v="1899-12-30T14:00:00"/>
        <d v="1899-12-30T16:29:00"/>
        <d v="1899-12-30T17:36:00"/>
        <d v="1899-12-30T15:00:00"/>
        <d v="1899-12-30T13:15:00"/>
        <d v="1899-12-30T18:53:00"/>
        <d v="1899-12-30T19:49:00"/>
        <d v="1899-12-30T15:58:00"/>
        <d v="1899-12-30T16:57:00"/>
        <d v="1899-12-30T18:43:00"/>
        <d v="1899-12-30T16:0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3378991000" maxValue="3378991000" count="2">
        <n v="3378991000"/>
        <m/>
      </sharedItems>
    </cacheField>
    <cacheField name="该份额的价格" numFmtId="0">
      <sharedItems containsString="0" containsBlank="1" containsNumber="1" containsInteger="1" minValue="3280574941" maxValue="3280574941" count="2">
        <m/>
        <n v="3280574941"/>
      </sharedItems>
    </cacheField>
    <cacheField name="租金（最近24小时）" numFmtId="0">
      <sharedItems containsBlank="1" containsNumber="1" containsInteger="1" containsMixedTypes="1" count="114">
        <n v="0"/>
        <s v="现金库已满"/>
        <n v="294339334"/>
        <n v="296644123"/>
        <n v="170595935"/>
        <n v="306280349"/>
        <n v="254946382"/>
        <n v="136420512"/>
        <n v="176266940"/>
        <n v="176206729"/>
        <n v="303565379"/>
        <n v="252462723"/>
        <n v="146501462"/>
        <n v="139933144"/>
        <n v="135618612"/>
        <n v="272789469"/>
        <n v="135297022"/>
        <n v="176126822"/>
        <n v="318537704"/>
        <n v="276037749"/>
        <n v="219404902"/>
        <n v="136701194"/>
        <n v="215833441"/>
        <n v="176621545"/>
        <n v="298514851"/>
        <n v="184278968"/>
        <n v="264509502"/>
        <n v="151190253"/>
        <n v="274120511"/>
        <n v="138309202"/>
        <n v="147352828"/>
        <n v="145544927"/>
        <n v="138296123"/>
        <n v="269043099"/>
        <n v="148876691"/>
        <n v="262554562"/>
        <n v="251209303"/>
        <n v="587321670"/>
        <n v="241569733"/>
        <n v="129590294"/>
        <n v="148510490"/>
        <n v="151529595"/>
        <n v="178779224"/>
        <n v="321901890"/>
        <n v="234541992"/>
        <n v="191071071"/>
        <n v="307966338"/>
        <n v="145373018"/>
        <n v="258277409"/>
        <n v="209745572"/>
        <n v="167990041"/>
        <n v="161148404"/>
        <n v="231441480"/>
        <n v="267837644"/>
        <n v="193578340"/>
        <n v="120896792"/>
        <n v="165923540"/>
        <n v="234794252"/>
        <n v="136883261"/>
        <n v="255420799"/>
        <n v="159674019"/>
        <n v="134392744"/>
        <n v="150759388"/>
        <n v="172879967"/>
        <n v="305480989"/>
        <n v="294904008"/>
        <n v="130818943"/>
        <n v="196324196"/>
        <n v="178886501"/>
        <n v="168097316"/>
        <n v="156991791"/>
        <n v="163586006"/>
        <n v="224338771"/>
        <n v="152033645"/>
        <n v="119243979"/>
        <n v="168871730"/>
        <n v="150607981"/>
        <n v="281832212"/>
        <n v="219093994"/>
        <n v="211733770"/>
        <n v="182277028"/>
        <n v="285432225"/>
        <n v="184871599"/>
        <n v="301966020"/>
        <n v="143596937"/>
        <n v="140371042"/>
        <n v="245032481"/>
        <n v="219170892"/>
        <n v="166890319"/>
        <n v="244529064"/>
        <n v="148624378"/>
        <n v="144863529"/>
        <n v="222670379"/>
        <n v="179192359"/>
        <n v="287378144"/>
        <n v="180153229"/>
        <n v="323983466"/>
        <n v="242084011"/>
        <n v="156002227"/>
        <n v="252303467"/>
        <n v="373708931"/>
        <n v="235438721"/>
        <n v="146283211"/>
        <n v="145115164"/>
        <n v="133448197"/>
        <n v="262312167"/>
        <n v="158757945"/>
        <n v="149400836"/>
        <n v="194528786"/>
        <n v="172180232"/>
        <n v="150380364"/>
        <n v="266761709"/>
        <n v="158278274"/>
        <m/>
      </sharedItems>
    </cacheField>
    <cacheField name="支出（最近24小时）" numFmtId="0">
      <sharedItems containsString="0" containsBlank="1" containsNumber="1" containsInteger="1" minValue="-395409460" maxValue="-102901967" count="130">
        <n v="-102901967"/>
        <n v="-228495726"/>
        <n v="-234827565"/>
        <n v="-187310778"/>
        <n v="-140574790"/>
        <n v="-188912153"/>
        <n v="-141240680"/>
        <n v="-221665943"/>
        <n v="-217206548"/>
        <n v="-139873545"/>
        <n v="-153497754"/>
        <n v="-277199916"/>
        <n v="-233587125"/>
        <n v="-233699088"/>
        <n v="-153617084"/>
        <n v="-143938120"/>
        <n v="-265115207"/>
        <n v="-227795952"/>
        <n v="-125906079"/>
        <n v="-165480811"/>
        <n v="-157092640"/>
        <n v="-268011531"/>
        <n v="-221489158"/>
        <n v="-134425629"/>
        <n v="-129329808"/>
        <n v="-127127366"/>
        <n v="-249731990"/>
        <n v="-134883796"/>
        <n v="-158770359"/>
        <n v="-286570981"/>
        <n v="-250963591"/>
        <n v="-208875568"/>
        <n v="-137486951"/>
        <n v="-196599342"/>
        <n v="-181266214"/>
        <n v="-302985441"/>
        <n v="-164162292"/>
        <n v="-245294694"/>
        <n v="-127628257"/>
        <n v="-248232267"/>
        <n v="-134447726"/>
        <n v="-128214592"/>
        <n v="-126330362"/>
        <n v="-131938857"/>
        <n v="-251572023"/>
        <n v="-138857033"/>
        <n v="-254500759"/>
        <n v="-238793436"/>
        <n v="-148802646"/>
        <n v="-163200289"/>
        <n v="-141035904"/>
        <n v="-128958562"/>
        <n v="-226338951"/>
        <n v="-163817562"/>
        <n v="-125259341"/>
        <n v="-143253080"/>
        <n v="-128674233"/>
        <n v="-155264128"/>
        <n v="-280466013"/>
        <n v="-208872620"/>
        <n v="-162770113"/>
        <n v="-273729043"/>
        <n v="-130094403"/>
        <n v="-236530591"/>
        <n v="-184601552"/>
        <n v="-154841318"/>
        <n v="-144992935"/>
        <n v="-200207223"/>
        <n v="-235393276"/>
        <n v="-179787115"/>
        <n v="-106478910"/>
        <n v="-157907059"/>
        <n v="-215974948"/>
        <n v="-130993059"/>
        <n v="-251633899"/>
        <n v="-141141974"/>
        <n v="-130953281"/>
        <n v="-132255596"/>
        <n v="-172888092"/>
        <n v="-293929644"/>
        <n v="-135470132"/>
        <n v="-251773854"/>
        <n v="-133297153"/>
        <n v="-196487378"/>
        <n v="-238301384"/>
        <n v="-143862986"/>
        <n v="-135148972"/>
        <n v="-157795095"/>
        <n v="-220282602"/>
        <n v="-130103242"/>
        <n v="-110643664"/>
        <n v="-154508373"/>
        <n v="-148481488"/>
        <n v="-271819769"/>
        <n v="-201870474"/>
        <n v="-195470866"/>
        <n v="-167363569"/>
        <n v="-257623955"/>
        <n v="-159331650"/>
        <n v="-268282601"/>
        <n v="-133778892"/>
        <n v="-137707932"/>
        <n v="-243165911"/>
        <n v="-218613459"/>
        <n v="-159243258"/>
        <n v="-240970834"/>
        <n v="-135783924"/>
        <n v="-145881279"/>
        <n v="-218751941"/>
        <n v="-158041122"/>
        <n v="-266955242"/>
        <n v="-160301020"/>
        <n v="-282843769"/>
        <n v="-209750652"/>
        <n v="-138437169"/>
        <n v="-222453218"/>
        <n v="-395409460"/>
        <n v="-132386711"/>
        <n v="-144601062"/>
        <n v="-144194457"/>
        <n v="-128018656"/>
        <n v="-252150995"/>
        <n v="-150813573"/>
        <n v="-138108644"/>
        <n v="-174735492"/>
        <n v="-155191941"/>
        <n v="-137582710"/>
        <n v="-239195621"/>
        <n v="-136597134"/>
        <m/>
      </sharedItems>
    </cacheField>
    <cacheField name="最近7天利润" numFmtId="0">
      <sharedItems containsString="0" containsBlank="1" containsNumber="1" containsInteger="1" minValue="-996914088" maxValue="1024520181" count="130">
        <n v="-102901967"/>
        <n v="-228495726"/>
        <n v="-337729532"/>
        <n v="-525040310"/>
        <n v="-593766843"/>
        <n v="-713952463"/>
        <n v="-882320758"/>
        <n v="-996914088"/>
        <n v="52699945"/>
        <n v="38420159"/>
        <n v="288495545"/>
        <n v="352104161"/>
        <n v="575502207"/>
        <n v="633169384"/>
        <n v="883269036"/>
        <n v="1024520181"/>
        <n v="92315442"/>
        <n v="244832080"/>
        <n v="114504943"/>
        <n v="247182569"/>
        <n v="197435238"/>
        <n v="251879029"/>
        <n v="122575796"/>
        <n v="107993814"/>
        <n v="104089823"/>
        <n v="91234198"/>
        <n v="100141989"/>
        <n v="95427528"/>
        <n v="94479902"/>
        <n v="88355675"/>
        <n v="79346491"/>
        <n v="67513147"/>
        <n v="65181005"/>
        <n v="77652029"/>
        <n v="58441127"/>
        <n v="58201980"/>
        <n v="60777157"/>
        <n v="45450065"/>
        <n v="58548163"/>
        <n v="59866561"/>
        <n v="65456208"/>
        <n v="63632174"/>
        <n v="87491408"/>
        <n v="93674595"/>
        <n v="84845765"/>
        <n v="95593255"/>
        <n v="70065404"/>
        <n v="77031158"/>
        <n v="-41054827"/>
        <n v="-150266352"/>
        <n v="-310516821"/>
        <n v="16228866"/>
        <n v="32994822"/>
        <n v="26950542"/>
        <n v="33247350"/>
        <n v="70310267"/>
        <n v="166292629"/>
        <n v="279881014"/>
        <n v="438837699"/>
        <n v="159380364"/>
        <n v="113904529"/>
        <n v="115965488"/>
        <n v="126813150"/>
        <n v="128023943"/>
        <n v="125046638"/>
        <n v="114680265"/>
        <n v="108233262"/>
        <n v="124052951"/>
        <n v="107095008"/>
        <n v="114949896"/>
        <n v="112166208"/>
        <n v="112066246"/>
        <n v="111630234"/>
        <n v="100563912"/>
        <n v="88327706"/>
        <n v="85758398"/>
        <n v="82181601"/>
        <n v="85286061"/>
        <n v="65792027"/>
        <n v="75123758"/>
        <n v="-76937939"/>
        <n v="95772145"/>
        <n v="83704368"/>
        <n v="70697021"/>
        <n v="9684091"/>
        <n v="78361141"/>
        <n v="105071448"/>
        <n v="93062930"/>
        <n v="233038279"/>
        <n v="76368396"/>
        <n v="88236760"/>
        <n v="100676595"/>
        <n v="164141493"/>
        <n v="81595345"/>
        <n v="69090096"/>
        <n v="76464478"/>
        <n v="143177180"/>
        <n v="75514769"/>
        <n v="90877180"/>
        <n v="87767036"/>
        <n v="95458588"/>
        <n v="90235748"/>
        <n v="77333124"/>
        <n v="74530277"/>
        <n v="67263879"/>
        <n v="56126389"/>
        <n v="43426794"/>
        <n v="30728442"/>
        <n v="29383717"/>
        <n v="47871844"/>
        <n v="45036627"/>
        <n v="60592133"/>
        <n v="80078712"/>
        <n v="83689282"/>
        <n v="94091966"/>
        <n v="124959965"/>
        <n v="68472999"/>
        <n v="55581774"/>
        <n v="57992258"/>
        <n v="37273266"/>
        <n v="21415319"/>
        <n v="15101079"/>
        <n v="5480393"/>
        <n v="-13077664"/>
        <n v="53076022"/>
        <n v="61804301"/>
        <n v="72919806"/>
        <n v="88555023"/>
        <n v="104806622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37788000"/>
        <n v="137576000"/>
        <n v="137380000"/>
        <n v="137198000"/>
        <n v="205797000"/>
      </sharedItems>
    </cacheField>
    <cacheField name="每日支出" numFmtId="0">
      <sharedItems containsString="0" containsBlank="1" containsNumber="1" containsInteger="1" minValue="127285000" maxValue="190928000" count="3">
        <m/>
        <n v="127285000"/>
        <n v="190928000"/>
      </sharedItems>
    </cacheField>
    <cacheField name="估值损益" numFmtId="0">
      <sharedItems containsString="0" containsBlank="1" containsNumber="1" containsInteger="1" minValue="98416059" maxValue="98416059" count="2">
        <m/>
        <n v="98416059"/>
      </sharedItems>
    </cacheField>
    <cacheField name="利润（最近24小时）" numFmtId="0">
      <sharedItems containsBlank="1" containsNumber="1" containsInteger="1" containsMixedTypes="1" count="121">
        <n v="-102901967"/>
        <n v="-228495726"/>
        <n v="-234827565"/>
        <n v="-187310778"/>
        <n v="-140574790"/>
        <e v="#VALUE!"/>
        <n v="-221665943"/>
        <n v="17139418"/>
        <n v="143027039"/>
        <n v="26657815"/>
        <n v="41165142"/>
        <n v="27150430"/>
        <n v="10514433"/>
        <n v="10786129"/>
        <n v="19114089"/>
        <n v="35553848"/>
        <n v="30973565"/>
        <n v="12075833"/>
        <n v="10603336"/>
        <n v="8491246"/>
        <n v="23057479"/>
        <n v="413226"/>
        <n v="17356463"/>
        <n v="31966723"/>
        <n v="25074158"/>
        <n v="10529334"/>
        <n v="-785757"/>
        <n v="19234099"/>
        <n v="-4644669"/>
        <n v="-4470590"/>
        <n v="20116676"/>
        <n v="19214808"/>
        <n v="23561996"/>
        <n v="25888244"/>
        <n v="3861476"/>
        <n v="19138236"/>
        <n v="19214565"/>
        <n v="6357266"/>
        <n v="17471076"/>
        <n v="10019658"/>
        <n v="8053803"/>
        <n v="12415867"/>
        <n v="-141035904"/>
        <n v="360982719"/>
        <n v="77752171"/>
        <n v="4330953"/>
        <n v="5257410"/>
        <n v="22855362"/>
        <n v="23515096"/>
        <n v="41435877"/>
        <n v="25669372"/>
        <n v="28300958"/>
        <n v="34237295"/>
        <n v="15278615"/>
        <n v="21746818"/>
        <n v="25144020"/>
        <n v="13148723"/>
        <n v="16155469"/>
        <n v="31234257"/>
        <n v="32444368"/>
        <n v="13791225"/>
        <n v="14417882"/>
        <n v="8016481"/>
        <n v="18819304"/>
        <n v="5890202"/>
        <n v="3786900"/>
        <n v="18532045"/>
        <n v="3439463"/>
        <n v="18503792"/>
        <n v="-8125"/>
        <n v="11551345"/>
        <n v="-135470132"/>
        <n v="43130154"/>
        <n v="-2478210"/>
        <n v="-163182"/>
        <n v="-59414883"/>
        <n v="24234330"/>
        <n v="21842819"/>
        <n v="5790911"/>
        <n v="4056169"/>
        <n v="21930403"/>
        <n v="8600315"/>
        <n v="14363357"/>
        <n v="2126493"/>
        <n v="10012443"/>
        <n v="17223520"/>
        <n v="16262904"/>
        <n v="14913459"/>
        <n v="27808270"/>
        <n v="25539949"/>
        <n v="33683419"/>
        <n v="9818045"/>
        <n v="2663110"/>
        <n v="1866570"/>
        <n v="557433"/>
        <n v="7647061"/>
        <n v="3558230"/>
        <n v="12840454"/>
        <n v="-1017750"/>
        <n v="3918438"/>
        <n v="21151237"/>
        <n v="20422902"/>
        <n v="19852209"/>
        <n v="41139697"/>
        <n v="32333359"/>
        <n v="17565058"/>
        <n v="29850249"/>
        <n v="-21700529"/>
        <n v="103052010"/>
        <n v="1682149"/>
        <n v="920707"/>
        <n v="5429541"/>
        <n v="10161172"/>
        <n v="7944372"/>
        <n v="11292192"/>
        <n v="19793294"/>
        <n v="16988291"/>
        <n v="12797654"/>
        <n v="27566088"/>
        <n v="21681140"/>
        <m/>
      </sharedItems>
    </cacheField>
  </cacheFields>
</pivotCacheDefinition>
</file>

<file path=xl/pivotCache/pivotCacheDefinition3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208333" refreshedBy="超级无敌美少女" recordCount="129">
  <cacheSource type="worksheet">
    <worksheetSource ref="A3:L365" sheet="普拉兰岛"/>
  </cacheSource>
  <cacheFields count="12">
    <cacheField name="日期" numFmtId="0">
      <sharedItems containsString="0" containsBlank="1" containsNonDate="0" containsDate="1" minDate="2019-09-12T00:00:00" maxDate="2020-01-17T00:00:00" count="129">
        <d v="2019-09-12T00:00:00"/>
        <d v="2019-09-13T00:00:00"/>
        <d v="2019-09-14T00:00:00"/>
        <d v="2019-09-15T00:00:00"/>
        <d v="2019-09-16T00:00:00"/>
        <d v="2019-09-17T00:00:00"/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6:00" maxDate="1899-12-30T23:32:00" count="116">
        <d v="1899-12-30T17:38:00"/>
        <d v="1899-12-30T12:06:00"/>
        <d v="1899-12-30T23:32:00"/>
        <d v="1899-12-30T13:24:00"/>
        <d v="1899-12-30T11:07:00"/>
        <d v="1899-12-30T18:56:00"/>
        <d v="1899-12-30T17:01:00"/>
        <d v="1899-12-30T13:42:00"/>
        <d v="1899-12-30T14:19:00"/>
        <d v="1899-12-30T19:02:00"/>
        <d v="1899-12-30T19:15:00"/>
        <d v="1899-12-30T15:00:00"/>
        <d v="1899-12-30T14:13:00"/>
        <d v="1899-12-30T21:21:00"/>
        <d v="1899-12-30T22:31:00"/>
        <d v="1899-12-30T21:20:00"/>
        <d v="1899-12-30T17:33:00"/>
        <d v="1899-12-30T18:35:00"/>
        <d v="1899-12-30T13:28:00"/>
        <d v="1899-12-30T17:44:00"/>
        <d v="1899-12-30T16:27:00"/>
        <d v="1899-12-30T10:47:00"/>
        <d v="1899-12-30T13:03:00"/>
        <d v="1899-12-30T12:19:00"/>
        <d v="1899-12-30T13:12:00"/>
        <d v="1899-12-30T11:09:00"/>
        <d v="1899-12-30T12:33:00"/>
        <d v="1899-12-30T18:39:00"/>
        <d v="1899-12-30T18:46:00"/>
        <d v="1899-12-30T18:10:00"/>
        <d v="1899-12-30T10:16:00"/>
        <d v="1899-12-30T12:07:00"/>
        <d v="1899-12-30T10:50:00"/>
        <d v="1899-12-30T21:39:00"/>
        <d v="1899-12-30T20:02:00"/>
        <d v="1899-12-30T18:28:00"/>
        <d v="1899-12-30T19:33:00"/>
        <d v="1899-12-30T17:12:00"/>
        <d v="1899-12-30T18:42:00"/>
        <d v="1899-12-30T19:48:00"/>
        <d v="1899-12-30T19:27:00"/>
        <d v="1899-12-30T19:24:00"/>
        <d v="1899-12-30T17:50:00"/>
        <d v="1899-12-30T19:58:00"/>
        <d v="1899-12-30T18:51:00"/>
        <d v="1899-12-30T17:03:00"/>
        <d v="1899-12-30T21:16:00"/>
        <d v="1899-12-30T14:52:00"/>
        <d v="1899-12-30T18:41:00"/>
        <d v="1899-12-30T12:08:00"/>
        <d v="1899-12-30T10:52:00"/>
        <d v="1899-12-30T13:23:00"/>
        <d v="1899-12-30T19:04:00"/>
        <d v="1899-12-30T18:38:00"/>
        <d v="1899-12-30T14:09:00"/>
        <d v="1899-12-30T15:12:00"/>
        <d v="1899-12-30T16:21:00"/>
        <d v="1899-12-30T11:11:00"/>
        <d v="1899-12-30T18:57:00"/>
        <d v="1899-12-30T15:11:00"/>
        <d v="1899-12-30T13:17:00"/>
        <d v="1899-12-30T11:01:00"/>
        <d v="1899-12-30T20:56:00"/>
        <d v="1899-12-30T16:08:00"/>
        <d v="1899-12-30T18:58:00"/>
        <d v="1899-12-30T13:38:00"/>
        <d v="1899-12-30T13:07:00"/>
        <d v="1899-12-30T11:27:00"/>
        <d v="1899-12-30T19:26:00"/>
        <d v="1899-12-30T17:04:00"/>
        <d v="1899-12-30T23:00:00"/>
        <d v="1899-12-30T23:17:00"/>
        <d v="1899-12-30T21:26:00"/>
        <d v="1899-12-30T22:46:00"/>
        <d v="1899-12-30T21:27:00"/>
        <d v="1899-12-30T20:30:00"/>
        <d v="1899-12-30T15:42:00"/>
        <d v="1899-12-30T17:58:00"/>
        <d v="1899-12-30T18:06:00"/>
        <d v="1899-12-30T11:30:00"/>
        <d v="1899-12-30T16:06:00"/>
        <d v="1899-12-30T18:18:00"/>
        <d v="1899-12-30T19:03:00"/>
        <d v="1899-12-30T22:57:00"/>
        <d v="1899-12-30T22:09:00"/>
        <d v="1899-12-30T17:19:00"/>
        <d v="1899-12-30T18:40:00"/>
        <d v="1899-12-30T13:18:00"/>
        <d v="1899-12-30T20:14:00"/>
        <d v="1899-12-30T16:34:00"/>
        <d v="1899-12-30T17:18:00"/>
        <d v="1899-12-30T17:45:00"/>
        <d v="1899-12-30T18:33:00"/>
        <d v="1899-12-30T20:25:00"/>
        <d v="1899-12-30T18:47:00"/>
        <d v="1899-12-30T22:10:00"/>
        <d v="1899-12-30T11:22:00"/>
        <d v="1899-12-30T17:09:00"/>
        <d v="1899-12-30T13:43:00"/>
        <d v="1899-12-30T19:42:00"/>
        <d v="1899-12-30T19:19:00"/>
        <d v="1899-12-30T11:24:00"/>
        <d v="1899-12-30T13:58:00"/>
        <d v="1899-12-30T17:39:00"/>
        <d v="1899-12-30T16:47:00"/>
        <d v="1899-12-30T14:03:00"/>
        <d v="1899-12-30T16:29:00"/>
        <d v="1899-12-30T17:37:00"/>
        <d v="1899-12-30T13:16:00"/>
        <d v="1899-12-30T18:53:00"/>
        <d v="1899-12-30T19:52:00"/>
        <d v="1899-12-30T15:58:00"/>
        <d v="1899-12-30T16:58:00"/>
        <d v="1899-12-30T18:43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6" maxValue="2860080126" count="2">
        <m/>
        <n v="2860080126"/>
      </sharedItems>
    </cacheField>
    <cacheField name="租金（最近24小时）" numFmtId="0">
      <sharedItems containsBlank="1" containsNumber="1" containsInteger="1" containsMixedTypes="1" count="114">
        <n v="0"/>
        <s v="现金库已满"/>
        <n v="285532883"/>
        <n v="240135714"/>
        <n v="146878151"/>
        <n v="254309331"/>
        <n v="199894552"/>
        <n v="113148448"/>
        <n v="149164178"/>
        <n v="158362643"/>
        <n v="258948262"/>
        <n v="212421454"/>
        <n v="131615604"/>
        <n v="118699577"/>
        <n v="110945244"/>
        <n v="235183150"/>
        <n v="138518234"/>
        <n v="150243777"/>
        <n v="277577162"/>
        <n v="241411710"/>
        <n v="193331517"/>
        <n v="133586308"/>
        <n v="200151155"/>
        <n v="156273865"/>
        <n v="273496710"/>
        <n v="149707909"/>
        <n v="228503069"/>
        <n v="109270751"/>
        <n v="213325136"/>
        <n v="131563804"/>
        <n v="111393978"/>
        <n v="122924912"/>
        <n v="115274416"/>
        <n v="225798727"/>
        <n v="128085200"/>
        <n v="231219059"/>
        <n v="217508998"/>
        <n v="544961175"/>
        <n v="207176543"/>
        <n v="116453477"/>
        <n v="142580600"/>
        <n v="129224100"/>
        <n v="160620174"/>
        <n v="284535455"/>
        <n v="202811014"/>
        <n v="168426662"/>
        <n v="277240877"/>
        <n v="114807149"/>
        <n v="210046240"/>
        <n v="161086074"/>
        <n v="158475775"/>
        <n v="139922371"/>
        <n v="195636029"/>
        <n v="221844835"/>
        <n v="164149991"/>
        <n v="92458530"/>
        <n v="148169947"/>
        <n v="212639558"/>
        <n v="114023275"/>
        <n v="228877735"/>
        <n v="130084647"/>
        <n v="129628560"/>
        <n v="125659618"/>
        <n v="159594524"/>
        <n v="268954893"/>
        <n v="215190780"/>
        <n v="135695134"/>
        <n v="181299888"/>
        <n v="152271137"/>
        <n v="148580592"/>
        <n v="134719205"/>
        <n v="149694493"/>
        <n v="200803359"/>
        <n v="132548182"/>
        <n v="109475808"/>
        <n v="139997977"/>
        <n v="141817574"/>
        <n v="254246156"/>
        <n v="186188502"/>
        <n v="183821746"/>
        <n v="161811908"/>
        <n v="252368665"/>
        <n v="147098945"/>
        <n v="256814985"/>
        <n v="114943273"/>
        <n v="138446772"/>
        <n v="231183860"/>
        <n v="200948481"/>
        <n v="135480353"/>
        <n v="209326784"/>
        <n v="132674913"/>
        <n v="132354682"/>
        <n v="202510782"/>
        <n v="153555419"/>
        <n v="252318658"/>
        <n v="158222161"/>
        <n v="275329186"/>
        <n v="206850054"/>
        <n v="130649606"/>
        <n v="212920551"/>
        <n v="340508326"/>
        <n v="234276983"/>
        <n v="127699049"/>
        <n v="130982744"/>
        <n v="110977455"/>
        <n v="232232154"/>
        <n v="139337322"/>
        <n v="127379457"/>
        <n v="165109893"/>
        <n v="150128976"/>
        <n v="136010253"/>
        <n v="224803865"/>
        <n v="177208722"/>
        <m/>
      </sharedItems>
    </cacheField>
    <cacheField name="支出（最近24小时）" numFmtId="0">
      <sharedItems containsString="0" containsBlank="1" containsNumber="1" containsInteger="1" minValue="-344728175" maxValue="-92830771" count="129">
        <n v="-99664931"/>
        <n v="-194897484"/>
        <n v="-163301858"/>
        <n v="-122556346"/>
        <n v="-164697974"/>
        <n v="-123136884"/>
        <n v="-193253484"/>
        <n v="-189365680"/>
        <n v="-121944984"/>
        <n v="-133822884"/>
        <n v="-241669284"/>
        <n v="-203646646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1427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3062"/>
        <n v="-122958356"/>
        <n v="-112427765"/>
        <n v="-197326236"/>
        <n v="-142819931"/>
        <n v="-109203984"/>
        <n v="-124890056"/>
        <n v="-112181165"/>
        <n v="-135361565"/>
        <n v="-244514173"/>
        <n v="-182097401"/>
        <n v="-141905456"/>
        <n v="-238642012"/>
        <n v="-113419303"/>
        <n v="-206211543"/>
        <n v="-160937324"/>
        <n v="-134992949"/>
        <n v="-126405618"/>
        <n v="-174545277"/>
        <n v="-205221289"/>
        <n v="-156742555"/>
        <n v="-92830771"/>
        <n v="-137667018"/>
        <n v="-188291943"/>
        <n v="-114201487"/>
        <n v="-219378955"/>
        <n v="-123052114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5709"/>
        <n v="-137568121"/>
        <n v="-192047455"/>
        <n v="-113427009"/>
        <n v="-96464268"/>
        <n v="-134705249"/>
        <n v="-129448303"/>
        <n v="-236977462"/>
        <n v="-175996621"/>
        <n v="-170417295"/>
        <n v="-145912706"/>
        <n v="-224603793"/>
        <n v="-138907725"/>
        <n v="-233893678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8440"/>
        <n v="-182862890"/>
        <n v="-120691434"/>
        <n v="-193939340"/>
        <n v="-344728175"/>
        <n v="-115417790"/>
        <n v="-126066542"/>
        <n v="-125713339"/>
        <n v="-111608334"/>
        <n v="-219829771"/>
        <n v="-131482753"/>
        <n v="-120406303"/>
        <n v="-152338434"/>
        <n v="-135299915"/>
        <n v="-119946496"/>
        <n v="-208534977"/>
        <n v="-119088533"/>
        <m/>
      </sharedItems>
    </cacheField>
    <cacheField name="最近7天利润" numFmtId="0">
      <sharedItems containsString="0" containsBlank="1" containsNumber="1" containsInteger="1" minValue="-769589790" maxValue="867191899" count="129">
        <n v="-99664931"/>
        <n v="-194897484"/>
        <n v="-358199342"/>
        <n v="-418116720"/>
        <n v="-522897316"/>
        <n v="-669684681"/>
        <n v="-769589790"/>
        <n v="48533648"/>
        <n v="26253595"/>
        <n v="273196147"/>
        <n v="328651605"/>
        <n v="496067038"/>
        <n v="546340043"/>
        <n v="745897214"/>
        <n v="867191899"/>
        <n v="50853376"/>
        <n v="172308945"/>
        <n v="23978285"/>
        <n v="135483338"/>
        <n v="124202157"/>
        <n v="161220205"/>
        <n v="69743358"/>
        <n v="62774022"/>
        <n v="66937257"/>
        <n v="65395541"/>
        <n v="79814219"/>
        <n v="98774431"/>
        <n v="89900353"/>
        <n v="96969585"/>
        <n v="86738784"/>
        <n v="82992112"/>
        <n v="91075995"/>
        <n v="109092693"/>
        <n v="89983555"/>
        <n v="80166626"/>
        <n v="68773269"/>
        <n v="67075583"/>
        <n v="58373784"/>
        <n v="49654484"/>
        <n v="53384285"/>
        <n v="34867167"/>
        <n v="49413842"/>
        <n v="38554419"/>
        <n v="44349018"/>
        <n v="37159284"/>
        <n v="41470782"/>
        <n v="45824863"/>
        <n v="-68656370"/>
        <n v="-146797879"/>
        <n v="-282543422"/>
        <n v="60518964"/>
        <n v="58619084"/>
        <n v="67441403"/>
        <n v="72379190"/>
        <n v="123183596"/>
        <n v="203980337"/>
        <n v="307768202"/>
        <n v="445489231"/>
        <n v="152311806"/>
        <n v="130326438"/>
        <n v="126554059"/>
        <n v="120692412"/>
        <n v="105448719"/>
        <n v="86726905"/>
        <n v="84951122"/>
        <n v="79061021"/>
        <n v="85454892"/>
        <n v="65169184"/>
        <n v="60498961"/>
        <n v="57096273"/>
        <n v="65279800"/>
        <n v="81561874"/>
        <n v="57774205"/>
        <n v="56748493"/>
        <n v="53392978"/>
        <n v="64570525"/>
        <n v="63801539"/>
        <n v="73797119"/>
        <n v="67394477"/>
        <n v="-64824216"/>
        <n v="49148508"/>
        <n v="57725688"/>
        <n v="44548042"/>
        <n v="20975970"/>
        <n v="49018054"/>
        <n v="58369684"/>
        <n v="64595262"/>
        <n v="181399308"/>
        <n v="86725969"/>
        <n v="79819068"/>
        <n v="87119783"/>
        <n v="152965291"/>
        <n v="79908410"/>
        <n v="68306372"/>
        <n v="66359236"/>
        <n v="132649191"/>
        <n v="73417274"/>
        <n v="70126976"/>
        <n v="81359324"/>
        <n v="67301802"/>
        <n v="80792198"/>
        <n v="74656031"/>
        <n v="77743970"/>
        <n v="58491891"/>
        <n v="48316177"/>
        <n v="52421596"/>
        <n v="41846448"/>
        <n v="51178836"/>
        <n v="48560540"/>
        <n v="50297278"/>
        <n v="61388802"/>
        <n v="74108620"/>
        <n v="84001456"/>
        <n v="83794648"/>
        <n v="97602558"/>
        <n v="67775723"/>
        <n v="66477852"/>
        <n v="64299679"/>
        <n v="51733236"/>
        <n v="40829644"/>
        <n v="40148455"/>
        <n v="38044852"/>
        <n v="26036795"/>
        <n v="59128860"/>
        <n v="59484269"/>
        <n v="73915519"/>
        <n v="68219060"/>
        <n v="66970128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20126000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4" maxValue="85801874" count="2">
        <m/>
        <n v="85801874"/>
      </sharedItems>
    </cacheField>
    <cacheField name="利润（最近24小时）" numFmtId="0">
      <sharedItems containsBlank="1" containsNumber="1" containsInteger="1" containsMixedTypes="1" count="120">
        <n v="-99664931"/>
        <n v="-194897484"/>
        <n v="-163301858"/>
        <n v="-122556346"/>
        <e v="#VALUE!"/>
        <n v="-193253484"/>
        <n v="43863599"/>
        <n v="106208796"/>
        <n v="21389576"/>
        <n v="23174491"/>
        <n v="1295500"/>
        <n v="3379339"/>
        <n v="4894188"/>
        <n v="20698193"/>
        <n v="25288341"/>
        <n v="19322097"/>
        <n v="14420240"/>
        <n v="5948150"/>
        <n v="112673"/>
        <n v="17462323"/>
        <n v="20923428"/>
        <n v="11824115"/>
        <n v="27739254"/>
        <n v="22617146"/>
        <n v="11228978"/>
        <n v="13722012"/>
        <n v="28750028"/>
        <n v="-1759488"/>
        <n v="9347011"/>
        <n v="6588719"/>
        <n v="14648211"/>
        <n v="-1999792"/>
        <n v="-3090766"/>
        <n v="14350458"/>
        <n v="-387747"/>
        <n v="12787187"/>
        <n v="247076"/>
        <n v="6472433"/>
        <n v="7027719"/>
        <n v="9339425"/>
        <n v="9323371"/>
        <n v="-122958356"/>
        <n v="347634939"/>
        <n v="64356612"/>
        <n v="7249493"/>
        <n v="17690544"/>
        <n v="17042935"/>
        <n v="25258609"/>
        <n v="40021282"/>
        <n v="20713613"/>
        <n v="26521206"/>
        <n v="38598865"/>
        <n v="1387846"/>
        <n v="3834697"/>
        <n v="148750"/>
        <n v="23482826"/>
        <n v="13516753"/>
        <n v="21090752"/>
        <n v="16623546"/>
        <n v="7407436"/>
        <n v="-372241"/>
        <n v="10502929"/>
        <n v="24347615"/>
        <n v="-178212"/>
        <n v="9498780"/>
        <n v="7032533"/>
        <n v="15459183"/>
        <n v="10356138"/>
        <n v="8866696"/>
        <n v="12700247"/>
        <n v="-118107271"/>
        <n v="-4312759"/>
        <n v="19482316"/>
        <n v="9998942"/>
        <n v="-55484224"/>
        <n v="23156237"/>
        <n v="16893496"/>
        <n v="12126372"/>
        <n v="8755904"/>
        <n v="19121173"/>
        <n v="13011540"/>
        <n v="5292728"/>
        <n v="12369271"/>
        <n v="17268694"/>
        <n v="10191881"/>
        <n v="13404451"/>
        <n v="15899202"/>
        <n v="27764872"/>
        <n v="8191220"/>
        <n v="22921307"/>
        <n v="-1688251"/>
        <n v="18389819"/>
        <n v="19186207"/>
        <n v="10356223"/>
        <n v="-3352877"/>
        <n v="-757149"/>
        <n v="14296639"/>
        <n v="5173301"/>
        <n v="11799076"/>
        <n v="15771523"/>
        <n v="19582203"/>
        <n v="18468033"/>
        <n v="28740746"/>
        <n v="23987164"/>
        <n v="9958172"/>
        <n v="18981211"/>
        <n v="-4219849"/>
        <n v="118859193"/>
        <n v="1632507"/>
        <n v="5269405"/>
        <n v="-630879"/>
        <n v="12402383"/>
        <n v="7854569"/>
        <n v="6973154"/>
        <n v="12771459"/>
        <n v="14829061"/>
        <n v="16063757"/>
        <n v="16268888"/>
        <n v="58120189"/>
        <m/>
      </sharedItems>
    </cacheField>
  </cacheFields>
</pivotCacheDefinition>
</file>

<file path=xl/pivotCache/pivotCacheDefinition3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123">
  <cacheSource type="worksheet">
    <worksheetSource ref="A3:L365" sheet="法伊拉卡岛"/>
  </cacheSource>
  <cacheFields count="12">
    <cacheField name="日期" numFmtId="0">
      <sharedItems containsString="0" containsBlank="1" containsNonDate="0" containsDate="1" minDate="2019-09-18T00:00:00" maxDate="2020-01-17T00:00:00" count="12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7:11:00"/>
        <d v="1899-12-30T13:43:00"/>
        <d v="1899-12-30T14:19:00"/>
        <d v="1899-12-30T19:02:00"/>
        <d v="1899-12-30T19:16:00"/>
        <d v="1899-12-30T15:01:00"/>
        <d v="1899-12-30T14:14:00"/>
        <d v="1899-12-30T21:21:00"/>
        <d v="1899-12-30T22:31:00"/>
        <d v="1899-12-30T21:20:00"/>
        <d v="1899-12-30T17:40:00"/>
        <d v="1899-12-30T18:35:00"/>
        <d v="1899-12-30T13:29:00"/>
        <d v="1899-12-30T17:45:00"/>
        <d v="1899-12-30T16:27:00"/>
        <d v="1899-12-30T10:47:00"/>
        <d v="1899-12-30T13:04:00"/>
        <d v="1899-12-30T12:19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2:00"/>
        <d v="1899-12-30T19:15:00"/>
        <d v="1899-12-30T18:28:00"/>
        <d v="1899-12-30T19:33:00"/>
        <d v="1899-12-30T17:12:00"/>
        <d v="1899-12-30T18:43:00"/>
        <d v="1899-12-30T19:48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8:39:00"/>
        <d v="1899-12-30T10:52:00"/>
        <d v="1899-12-30T11:10:00"/>
        <d v="1899-12-30T13:23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1:00"/>
        <d v="1899-12-30T18:57:00"/>
        <d v="1899-12-30T15:11:00"/>
        <d v="1899-12-30T13:18:00"/>
        <d v="1899-12-30T11:01:00"/>
        <d v="1899-12-30T20:57:00"/>
        <d v="1899-12-30T16:08:00"/>
        <d v="1899-12-30T18:58:00"/>
        <d v="1899-12-30T13:39:00"/>
        <d v="1899-12-30T13:07:00"/>
        <d v="1899-12-30T11:27:00"/>
        <d v="1899-12-30T17:38:00"/>
        <d v="1899-12-30T19:27:00"/>
        <d v="1899-12-30T23:00:00"/>
        <d v="1899-12-30T23:17:00"/>
        <d v="1899-12-30T21:27:00"/>
        <d v="1899-12-30T22:46:00"/>
        <d v="1899-12-30T21:28:00"/>
        <d v="1899-12-30T20:30:00"/>
        <d v="1899-12-30T15:50:00"/>
        <d v="1899-12-30T17:58:00"/>
        <d v="1899-12-30T18:06:00"/>
        <d v="1899-12-30T11:30:00"/>
        <d v="1899-12-30T18:19:00"/>
        <d v="1899-12-30T22:58:00"/>
        <d v="1899-12-30T22:10:00"/>
        <d v="1899-12-30T17:19:00"/>
        <d v="1899-12-30T20:14:00"/>
        <d v="1899-12-30T16:34:00"/>
        <d v="1899-12-30T18:09:00"/>
        <d v="1899-12-30T17:34:00"/>
        <d v="1899-12-30T17:46:00"/>
        <d v="1899-12-30T18:33:00"/>
        <d v="1899-12-30T20:25:00"/>
        <d v="1899-12-30T11:25:00"/>
        <d v="1899-12-30T17:10:00"/>
        <d v="1899-12-30T13:44:00"/>
        <d v="1899-12-30T19:43:00"/>
        <d v="1899-12-30T19:20:00"/>
        <d v="1899-12-30T11:24:00"/>
        <d v="1899-12-30T13:58:00"/>
        <d v="1899-12-30T16:48:00"/>
        <d v="1899-12-30T14:03:00"/>
        <d v="1899-12-30T16:30:00"/>
        <d v="1899-12-30T15:14:00"/>
        <d v="1899-12-30T13:16:00"/>
        <d v="1899-12-30T18:54:00"/>
        <d v="1899-12-30T19:52:00"/>
        <d v="1899-12-30T16:11:00"/>
        <d v="1899-12-30T17:02:00"/>
        <d v="1899-12-30T18:44:00"/>
        <d v="1899-12-30T16:1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945882000" maxValue="2945882000" count="2">
        <n v="2945882000"/>
        <m/>
      </sharedItems>
    </cacheField>
    <cacheField name="该份额的价格" numFmtId="0">
      <sharedItems containsString="0" containsBlank="1" containsNumber="1" containsInteger="1" minValue="2860080123" maxValue="2860080123" count="2">
        <m/>
        <n v="2860080123"/>
      </sharedItems>
    </cacheField>
    <cacheField name="租金（最近24小时）" numFmtId="0">
      <sharedItems containsBlank="1" containsNumber="1" containsInteger="1" containsMixedTypes="1" count="113">
        <n v="0"/>
        <s v="现金库已满"/>
        <n v="276449714"/>
        <n v="147024615"/>
        <n v="259583776"/>
        <n v="217104326"/>
        <n v="117519277"/>
        <n v="155172116"/>
        <n v="150583527"/>
        <n v="258099423"/>
        <n v="212683666"/>
        <n v="127644666"/>
        <n v="124933981"/>
        <n v="129392702"/>
        <n v="246660637"/>
        <n v="126670039"/>
        <n v="158510386"/>
        <n v="283023254"/>
        <n v="238485302"/>
        <n v="201397037"/>
        <n v="131576219"/>
        <n v="193040179"/>
        <n v="155146943"/>
        <n v="275934070"/>
        <n v="152452422"/>
        <n v="233886806"/>
        <n v="120009384"/>
        <n v="232838829"/>
        <n v="134879716"/>
        <n v="121842300"/>
        <n v="122125752"/>
        <n v="132941021"/>
        <n v="249864295"/>
        <n v="126908692"/>
        <n v="243349108"/>
        <n v="242873031"/>
        <n v="589897679"/>
        <n v="222296929"/>
        <n v="126275959"/>
        <n v="142591720"/>
        <n v="109253486"/>
        <n v="148945543"/>
        <n v="263467867"/>
        <n v="193340496"/>
        <n v="156838665"/>
        <n v="254741029"/>
        <n v="117566011"/>
        <n v="220666213"/>
        <n v="181743078"/>
        <n v="142877867"/>
        <n v="136546382"/>
        <n v="190031050"/>
        <n v="220044203"/>
        <n v="176693397"/>
        <n v="94098552"/>
        <n v="160968687"/>
        <n v="205999907"/>
        <n v="131712993"/>
        <n v="235467522"/>
        <n v="140739527"/>
        <n v="117127627"/>
        <n v="135618435"/>
        <n v="148780994"/>
        <n v="262735035"/>
        <n v="260470695"/>
        <n v="122732114"/>
        <n v="172642647"/>
        <n v="156958973"/>
        <n v="140517260"/>
        <n v="128893725"/>
        <n v="145861941"/>
        <n v="202294599"/>
        <n v="126784372"/>
        <n v="109066274"/>
        <n v="148828981"/>
        <n v="138149199"/>
        <n v="250740425"/>
        <n v="187463035"/>
        <n v="188625407"/>
        <n v="147477620"/>
        <n v="231648905"/>
        <n v="163436812"/>
        <n v="259796766"/>
        <n v="116547395"/>
        <n v="132795298"/>
        <n v="232405561"/>
        <n v="198168641"/>
        <n v="139202994"/>
        <n v="219577223"/>
        <n v="125383809"/>
        <n v="147367810"/>
        <n v="213306095"/>
        <n v="146179320"/>
        <n v="253632647"/>
        <n v="143571752"/>
        <n v="247249861"/>
        <n v="177958784"/>
        <n v="128727386"/>
        <n v="203302142"/>
        <n v="325684564"/>
        <n v="216188756"/>
        <n v="134133068"/>
        <n v="128668798"/>
        <n v="130042344"/>
        <n v="245797272"/>
        <n v="155714294"/>
        <n v="122050657"/>
        <n v="188278217"/>
        <n v="118840416"/>
        <n v="128353272"/>
        <n v="215116325"/>
        <n v="127622394"/>
        <m/>
      </sharedItems>
    </cacheField>
    <cacheField name="支出（最近24小时）" numFmtId="0">
      <sharedItems containsString="0" containsBlank="1" containsNumber="1" containsInteger="1" minValue="-416267999" maxValue="-92830771" count="123">
        <n v="-98520553"/>
        <n v="-187981124"/>
        <n v="-121944984"/>
        <n v="-133822884"/>
        <n v="-416267999"/>
        <n v="-203645361"/>
        <n v="-203746827"/>
        <n v="-133926918"/>
        <n v="-125488575"/>
        <n v="-231134840"/>
        <n v="-198599052"/>
        <n v="-109769109"/>
        <n v="-144269990"/>
        <n v="-137664450"/>
        <n v="-233659921"/>
        <n v="-193099357"/>
        <n v="-117195364"/>
        <n v="-112750143"/>
        <n v="-110832571"/>
        <n v="-217720827"/>
        <n v="-117594806"/>
        <n v="-138419662"/>
        <n v="-249837908"/>
        <n v="-218794564"/>
        <n v="-182102539"/>
        <n v="-119864296"/>
        <n v="-171401127"/>
        <n v="-158033353"/>
        <n v="-264149699"/>
        <n v="-143119190"/>
        <n v="-213854858"/>
        <n v="-111270543"/>
        <n v="-216415902"/>
        <n v="-117213346"/>
        <n v="-111781725"/>
        <n v="-110137725"/>
        <n v="-115027340"/>
        <n v="-219326294"/>
        <n v="-121057481"/>
        <n v="-221879634"/>
        <n v="-208185627"/>
        <n v="-129727011"/>
        <n v="-142281777"/>
        <n v="-122958356"/>
        <n v="-112427765"/>
        <n v="-197326236"/>
        <n v="-142819931"/>
        <n v="-109203984"/>
        <n v="-124890056"/>
        <n v="-112181165"/>
        <n v="-135361565"/>
        <n v="-244514173"/>
        <n v="-182098686"/>
        <n v="-141905456"/>
        <n v="-238642012"/>
        <n v="-113419303"/>
        <n v="-206211543"/>
        <n v="-160938608"/>
        <n v="-134992949"/>
        <n v="-126406902"/>
        <n v="-174545277"/>
        <n v="-205221289"/>
        <n v="-156742555"/>
        <n v="-92830771"/>
        <n v="-137667018"/>
        <n v="-188291943"/>
        <n v="-114201487"/>
        <n v="-219378955"/>
        <n v="-123050830"/>
        <n v="-114169377"/>
        <n v="-115303480"/>
        <n v="-150727828"/>
        <n v="-256254646"/>
        <n v="-118107271"/>
        <n v="-219503539"/>
        <n v="-116212818"/>
        <n v="-171300946"/>
        <n v="-207755361"/>
        <n v="-125424355"/>
        <n v="-117824709"/>
        <n v="-137568121"/>
        <n v="-192047455"/>
        <n v="-113427009"/>
        <n v="-96464268"/>
        <n v="-134705249"/>
        <n v="-129449587"/>
        <n v="-236978746"/>
        <n v="-175996621"/>
        <n v="-170417295"/>
        <n v="-145912706"/>
        <n v="-224603793"/>
        <n v="-138909009"/>
        <n v="-233894962"/>
        <n v="-116631524"/>
        <n v="-120056953"/>
        <n v="-211997653"/>
        <n v="-190592258"/>
        <n v="-138833230"/>
        <n v="-210083933"/>
        <n v="-118378274"/>
        <n v="-127181381"/>
        <n v="-190711706"/>
        <n v="-137783896"/>
        <n v="-232736455"/>
        <n v="-139754128"/>
        <n v="-246589724"/>
        <n v="-182865458"/>
        <n v="-120691434"/>
        <n v="-193939340"/>
        <n v="-344726249"/>
        <n v="-115417790"/>
        <n v="-126066542"/>
        <n v="-125713339"/>
        <n v="-111608334"/>
        <n v="-219829771"/>
        <n v="-131481468"/>
        <n v="-120406303"/>
        <n v="-176037721"/>
        <n v="-111600628"/>
        <n v="-119946496"/>
        <n v="-208534977"/>
        <n v="-119088533"/>
        <m/>
      </sharedItems>
    </cacheField>
    <cacheField name="最近7天利润" numFmtId="0">
      <sharedItems containsString="0" containsBlank="1" containsNumber="1" containsInteger="1" minValue="-551594107" maxValue="766102756" count="123">
        <n v="-98520553"/>
        <n v="-187981124"/>
        <n v="-309926108"/>
        <n v="-443748992"/>
        <n v="-551594107"/>
        <n v="122076292"/>
        <n v="14129711"/>
        <n v="156652517"/>
        <n v="276709110"/>
        <n v="373080577"/>
        <n v="506619939"/>
        <n v="648192991"/>
        <n v="766102756"/>
        <n v="180870115"/>
        <n v="224818440"/>
        <n v="90359518"/>
        <n v="79272780"/>
        <n v="84545722"/>
        <n v="84598783"/>
        <n v="92083127"/>
        <n v="93151569"/>
        <n v="100323216"/>
        <n v="98772356"/>
        <n v="91492106"/>
        <n v="98357135"/>
        <n v="102206810"/>
        <n v="97573624"/>
        <n v="84307535"/>
        <n v="89903083"/>
        <n v="76012959"/>
        <n v="76749685"/>
        <n v="78892410"/>
        <n v="69878298"/>
        <n v="79832561"/>
        <n v="75966191"/>
        <n v="90840628"/>
        <n v="94083528"/>
        <n v="100507248"/>
        <n v="92527111"/>
        <n v="99406533"/>
        <n v="107842292"/>
        <n v="-12426621"/>
        <n v="-101015167"/>
        <n v="-235961550"/>
        <n v="124730521"/>
        <n v="126071892"/>
        <n v="140369500"/>
        <n v="141823212"/>
        <n v="182253768"/>
        <n v="243079895"/>
        <n v="335191844"/>
        <n v="463519916"/>
        <n v="136148746"/>
        <n v="91753776"/>
        <n v="72770765"/>
        <n v="59845498"/>
        <n v="52451796"/>
        <n v="73259136"/>
        <n v="67560076"/>
        <n v="69327957"/>
        <n v="71450770"/>
        <n v="66132845"/>
        <n v="84917879"/>
        <n v="75109284"/>
        <n v="90372149"/>
        <n v="76828999"/>
        <n v="86808856"/>
        <n v="75107774"/>
        <n v="87588841"/>
        <n v="81900257"/>
        <n v="77170428"/>
        <n v="68686107"/>
        <n v="58627882"/>
        <n v="-58701905"/>
        <n v="82861016"/>
        <n v="76087546"/>
        <n v="74562387"/>
        <n v="18391466"/>
        <n v="71739595"/>
        <n v="86911578"/>
        <n v="82327339"/>
        <n v="206838770"/>
        <n v="61121706"/>
        <n v="71258782"/>
        <n v="82702665"/>
        <n v="144878514"/>
        <n v="79215306"/>
        <n v="74550637"/>
        <n v="82511418"/>
        <n v="126759700"/>
        <n v="64338700"/>
        <n v="78240708"/>
        <n v="64916707"/>
        <n v="56132966"/>
        <n v="63809244"/>
        <n v="64984864"/>
        <n v="53177515"/>
        <n v="51982365"/>
        <n v="55806885"/>
        <n v="38284617"/>
        <n v="56383885"/>
        <n v="59589134"/>
        <n v="55246213"/>
        <n v="58975767"/>
        <n v="63807030"/>
        <n v="60460971"/>
        <n v="49635400"/>
        <n v="50437483"/>
        <n v="39613856"/>
        <n v="8801409"/>
        <n v="1996763"/>
        <n v="-2437479"/>
        <n v="-7313785"/>
        <n v="14277712"/>
        <n v="23560390"/>
        <n v="39757264"/>
        <n v="32038816"/>
        <n v="71510719"/>
        <n v="77159729"/>
        <n v="77499979"/>
        <n v="76733233"/>
        <n v="66833084"/>
        <m/>
      </sharedItems>
    </cacheField>
    <cacheField name="预计日租金收入" numFmtId="0">
      <sharedItems containsBlank="1" containsNumber="1" containsInteger="1" containsMixedTypes="1" count="7">
        <m/>
        <n v="120126000"/>
        <s v="现金库已满"/>
        <n v="119942000"/>
        <n v="119771000"/>
        <n v="119612000"/>
        <n v="179418000"/>
      </sharedItems>
    </cacheField>
    <cacheField name="每日支出" numFmtId="0">
      <sharedItems containsString="0" containsBlank="1" containsNumber="1" containsInteger="1" minValue="110970000" maxValue="166455000" count="3">
        <m/>
        <n v="110970000"/>
        <n v="166455000"/>
      </sharedItems>
    </cacheField>
    <cacheField name="估值损益" numFmtId="0">
      <sharedItems containsString="0" containsBlank="1" containsNumber="1" containsInteger="1" minValue="85801877" maxValue="85801877" count="2">
        <m/>
        <n v="85801877"/>
      </sharedItems>
    </cacheField>
    <cacheField name="利润（最近24小时）" numFmtId="0">
      <sharedItems containsBlank="1" containsNumber="1" containsInteger="1" containsMixedTypes="1" count="119">
        <n v="-98520553"/>
        <n v="-187981124"/>
        <n v="-121944984"/>
        <n v="-133822884"/>
        <n v="-416267999"/>
        <e v="#VALUE!"/>
        <n v="142522796"/>
        <n v="21536040"/>
        <n v="28448936"/>
        <n v="18505274"/>
        <n v="7750168"/>
        <n v="10902126"/>
        <n v="12919077"/>
        <n v="24439502"/>
        <n v="19584309"/>
        <n v="10449302"/>
        <n v="12183838"/>
        <n v="18560131"/>
        <n v="28939810"/>
        <n v="9075233"/>
        <n v="20090724"/>
        <n v="33185346"/>
        <n v="19690738"/>
        <n v="19294498"/>
        <n v="11711923"/>
        <n v="21639052"/>
        <n v="-2886410"/>
        <n v="11784371"/>
        <n v="9333232"/>
        <n v="20031948"/>
        <n v="8738841"/>
        <n v="16422927"/>
        <n v="17666370"/>
        <n v="10060575"/>
        <n v="11988027"/>
        <n v="17913681"/>
        <n v="30538001"/>
        <n v="5851211"/>
        <n v="21469474"/>
        <n v="34687404"/>
        <n v="-122958356"/>
        <n v="392571443"/>
        <n v="79476998"/>
        <n v="17071975"/>
        <n v="17701664"/>
        <n v="-2927679"/>
        <n v="13583978"/>
        <n v="18953694"/>
        <n v="11241810"/>
        <n v="14933209"/>
        <n v="16099017"/>
        <n v="4146708"/>
        <n v="14454670"/>
        <n v="20804470"/>
        <n v="7884918"/>
        <n v="10139480"/>
        <n v="15485773"/>
        <n v="14822914"/>
        <n v="19950842"/>
        <n v="1267781"/>
        <n v="23301669"/>
        <n v="17707964"/>
        <n v="17511506"/>
        <n v="16088567"/>
        <n v="17688697"/>
        <n v="2958250"/>
        <n v="20314955"/>
        <n v="-1946834"/>
        <n v="6480389"/>
        <n v="-118107271"/>
        <n v="40967156"/>
        <n v="6519296"/>
        <n v="1341701"/>
        <n v="-50796388"/>
        <n v="15092905"/>
        <n v="11069016"/>
        <n v="8293820"/>
        <n v="10247144"/>
        <n v="13357363"/>
        <n v="12602006"/>
        <n v="14123732"/>
        <n v="8699612"/>
        <n v="13761679"/>
        <n v="11466414"/>
        <n v="18208112"/>
        <n v="1564914"/>
        <n v="7045112"/>
        <n v="24527803"/>
        <n v="25901804"/>
        <n v="-84129"/>
        <n v="12738345"/>
        <n v="20407908"/>
        <n v="7576383"/>
        <n v="369764"/>
        <n v="9493290"/>
        <n v="7005535"/>
        <n v="20186429"/>
        <n v="22594389"/>
        <n v="8395424"/>
        <n v="20896192"/>
        <n v="3817624"/>
        <n v="660137"/>
        <n v="-4906674"/>
        <n v="8035952"/>
        <n v="9362802"/>
        <n v="-19041685"/>
        <n v="100770966"/>
        <n v="8066526"/>
        <n v="2955459"/>
        <n v="18434010"/>
        <n v="25967501"/>
        <n v="24232826"/>
        <n v="1644354"/>
        <n v="12240496"/>
        <n v="7239788"/>
        <n v="8406776"/>
        <n v="6581348"/>
        <n v="8533861"/>
        <m/>
      </sharedItems>
    </cacheField>
  </cacheFields>
</pivotCacheDefinition>
</file>

<file path=xl/pivotCache/pivotCacheDefinition3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123">
  <cacheSource type="worksheet">
    <worksheetSource ref="A3:L365" sheet="Nakhiloo岛"/>
  </cacheSource>
  <cacheFields count="12">
    <cacheField name="日期" numFmtId="0">
      <sharedItems containsString="0" containsBlank="1" containsNonDate="0" containsDate="1" minDate="2019-09-18T00:00:00" maxDate="2020-01-17T00:00:00" count="123">
        <d v="2019-09-18T00:00:00"/>
        <d v="2019-09-19T00:00:00"/>
        <d v="2019-09-20T00:00:00"/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7:00" maxDate="1899-12-30T23:17:00" count="108">
        <d v="1899-12-30T17:12:00"/>
        <d v="1899-12-30T13:44:00"/>
        <d v="1899-12-30T14:20:00"/>
        <d v="1899-12-30T19:03:00"/>
        <d v="1899-12-30T19:19:00"/>
        <d v="1899-12-30T15:02:00"/>
        <d v="1899-12-30T14:14:00"/>
        <d v="1899-12-30T21:22:00"/>
        <d v="1899-12-30T22:32:00"/>
        <d v="1899-12-30T21:21:00"/>
        <d v="1899-12-30T17:41:00"/>
        <d v="1899-12-30T18:36:00"/>
        <d v="1899-12-30T13:29:00"/>
        <d v="1899-12-30T17:46:00"/>
        <d v="1899-12-30T16:28:00"/>
        <d v="1899-12-30T10:48:00"/>
        <d v="1899-12-30T13:04:00"/>
        <d v="1899-12-30T12:20:00"/>
        <d v="1899-12-30T13:12:00"/>
        <d v="1899-12-30T11:09:00"/>
        <d v="1899-12-30T12:33:00"/>
        <d v="1899-12-30T18:40:00"/>
        <d v="1899-12-30T18:46:00"/>
        <d v="1899-12-30T18:11:00"/>
        <d v="1899-12-30T10:17:00"/>
        <d v="1899-12-30T12:08:00"/>
        <d v="1899-12-30T10:51:00"/>
        <d v="1899-12-30T21:40:00"/>
        <d v="1899-12-30T20:03:00"/>
        <d v="1899-12-30T19:16:00"/>
        <d v="1899-12-30T18:29:00"/>
        <d v="1899-12-30T19:33:00"/>
        <d v="1899-12-30T17:13:00"/>
        <d v="1899-12-30T18:43:00"/>
        <d v="1899-12-30T19:49:00"/>
        <d v="1899-12-30T19:28:00"/>
        <d v="1899-12-30T19:25:00"/>
        <d v="1899-12-30T17:50:00"/>
        <d v="1899-12-30T19:59:00"/>
        <d v="1899-12-30T18:51:00"/>
        <d v="1899-12-30T17:04:00"/>
        <d v="1899-12-30T21:16:00"/>
        <d v="1899-12-30T14:52:00"/>
        <d v="1899-12-30T18:41:00"/>
        <d v="1899-12-30T12:09:00"/>
        <d v="1899-12-30T10:52:00"/>
        <d v="1899-12-30T11:10:00"/>
        <d v="1899-12-30T13:24:00"/>
        <d v="1899-12-30T14:53:00"/>
        <d v="1899-12-30T19:04:00"/>
        <d v="1899-12-30T18:38:00"/>
        <d v="1899-12-30T11:08:00"/>
        <d v="1899-12-30T14:09:00"/>
        <d v="1899-12-30T15:12:00"/>
        <d v="1899-12-30T16:21:00"/>
        <d v="1899-12-30T11:12:00"/>
        <d v="1899-12-30T19:01:00"/>
        <d v="1899-12-30T15:11:00"/>
        <d v="1899-12-30T13:18:00"/>
        <d v="1899-12-30T11:02:00"/>
        <d v="1899-12-30T20:58:00"/>
        <d v="1899-12-30T16:09:00"/>
        <d v="1899-12-30T18:58:00"/>
        <d v="1899-12-30T13:39:00"/>
        <d v="1899-12-30T13:08:00"/>
        <d v="1899-12-30T11:28:00"/>
        <d v="1899-12-30T17:39:00"/>
        <d v="1899-12-30T17:05:00"/>
        <d v="1899-12-30T23:01:00"/>
        <d v="1899-12-30T23:00:00"/>
        <d v="1899-12-30T23:17:00"/>
        <d v="1899-12-30T21:27:00"/>
        <d v="1899-12-30T22:46:00"/>
        <d v="1899-12-30T21:28:00"/>
        <d v="1899-12-30T20:30:00"/>
        <d v="1899-12-30T15:51:00"/>
        <d v="1899-12-30T17:58:00"/>
        <d v="1899-12-30T18:07:00"/>
        <d v="1899-12-30T11:31:00"/>
        <d v="1899-12-30T18:19:00"/>
        <d v="1899-12-30T22:58:00"/>
        <d v="1899-12-30T22:10:00"/>
        <d v="1899-12-30T17:19:00"/>
        <d v="1899-12-30T20:15:00"/>
        <d v="1899-12-30T16:35:00"/>
        <d v="1899-12-30T18:09:00"/>
        <d v="1899-12-30T17:34:00"/>
        <d v="1899-12-30T18:33:00"/>
        <d v="1899-12-30T20:25:00"/>
        <d v="1899-12-30T18:52:00"/>
        <d v="1899-12-30T22:11:00"/>
        <d v="1899-12-30T11:25:00"/>
        <d v="1899-12-30T17:10:00"/>
        <d v="1899-12-30T19:43:00"/>
        <d v="1899-12-30T19:20:00"/>
        <d v="1899-12-30T13:59:00"/>
        <d v="1899-12-30T17:40:00"/>
        <d v="1899-12-30T16:48:00"/>
        <d v="1899-12-30T14:05:00"/>
        <d v="1899-12-30T16:30:00"/>
        <d v="1899-12-30T15:14:00"/>
        <d v="1899-12-30T13:17:00"/>
        <d v="1899-12-30T18:54:00"/>
        <d v="1899-12-30T19:53:00"/>
        <d v="1899-12-30T16:11:00"/>
        <d v="1899-12-30T17:02:00"/>
        <d v="1899-12-30T18:4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6885832" maxValue="2726885832" count="2">
        <m/>
        <n v="2726885832"/>
      </sharedItems>
    </cacheField>
    <cacheField name="租金（最近24小时）" numFmtId="0">
      <sharedItems containsBlank="1" containsNumber="1" containsInteger="1" containsMixedTypes="1" count="113">
        <n v="0"/>
        <s v="现金库已满"/>
        <n v="248628322"/>
        <n v="118202531"/>
        <n v="236546583"/>
        <n v="222799805"/>
        <n v="114684041"/>
        <n v="153051937"/>
        <n v="149524255"/>
        <n v="244601357"/>
        <n v="192092172"/>
        <n v="122146151"/>
        <n v="114817359"/>
        <n v="112529936"/>
        <n v="212796282"/>
        <n v="129381987"/>
        <n v="152409784"/>
        <n v="264585162"/>
        <n v="230662590"/>
        <n v="189132998"/>
        <n v="122141794"/>
        <n v="178921142"/>
        <n v="159285460"/>
        <n v="276784932"/>
        <n v="139147741"/>
        <n v="212581594"/>
        <n v="120896818"/>
        <n v="226304769"/>
        <n v="119236869"/>
        <n v="122473474"/>
        <n v="106800818"/>
        <n v="113503185"/>
        <n v="224076793"/>
        <n v="132666335"/>
        <n v="230474066"/>
        <n v="208518151"/>
        <n v="506851365"/>
        <n v="204527065"/>
        <n v="111712814"/>
        <n v="116326354"/>
        <n v="112397541"/>
        <n v="148332277"/>
        <n v="257626852"/>
        <n v="181381428"/>
        <n v="158466331"/>
        <n v="259015368"/>
        <n v="108823857"/>
        <n v="207755095"/>
        <n v="174870004"/>
        <n v="146762358"/>
        <n v="123760162"/>
        <n v="176005480"/>
        <n v="224018332"/>
        <n v="174895507"/>
        <n v="92421841"/>
        <n v="140430902"/>
        <n v="186952889"/>
        <n v="120240913"/>
        <n v="236676150"/>
        <n v="132166764"/>
        <n v="118513331"/>
        <n v="126595699"/>
        <n v="165213062"/>
        <n v="269254985"/>
        <n v="246306164"/>
        <n v="122103524"/>
        <n v="178702721"/>
        <n v="151681150"/>
        <n v="140671516"/>
        <n v="122859918"/>
        <n v="151111643"/>
        <n v="201704361"/>
        <n v="115537820"/>
        <n v="103314913"/>
        <n v="139641596"/>
        <n v="137565424"/>
        <n v="243124399"/>
        <n v="182654098"/>
        <n v="185892484"/>
        <n v="159985265"/>
        <n v="236306984"/>
        <n v="152641460"/>
        <n v="248578740"/>
        <n v="126975449"/>
        <n v="115212404"/>
        <n v="212544575"/>
        <n v="204857501"/>
        <n v="152342514"/>
        <n v="226128355"/>
        <n v="126780772"/>
        <n v="141484094"/>
        <n v="211603031"/>
        <n v="148111955"/>
        <n v="252874162"/>
        <n v="137034159"/>
        <n v="251040213"/>
        <n v="189406420"/>
        <n v="132801322"/>
        <n v="208718526"/>
        <n v="322967822"/>
        <n v="199575192"/>
        <n v="128511879"/>
        <n v="131357922"/>
        <n v="119734555"/>
        <n v="236345839"/>
        <n v="145182664"/>
        <n v="126395269"/>
        <n v="184585923"/>
        <n v="108672327"/>
        <n v="126920680"/>
        <n v="217047970"/>
        <n v="129813302"/>
        <m/>
      </sharedItems>
    </cacheField>
    <cacheField name="支出（最近24小时）" numFmtId="0">
      <sharedItems containsString="0" containsBlank="1" containsNumber="1" containsInteger="1" minValue="-328313532" maxValue="0" count="123">
        <n v="0"/>
        <n v="-83170233"/>
        <n v="-116138394"/>
        <n v="-127450710"/>
        <n v="-230161844"/>
        <n v="-193949711"/>
        <n v="-194042674"/>
        <n v="-127549791"/>
        <n v="-119513251"/>
        <n v="-220127790"/>
        <n v="-189141242"/>
        <n v="-104541067"/>
        <n v="-137400361"/>
        <n v="-131109354"/>
        <n v="-222533860"/>
        <n v="-183905871"/>
        <n v="-111614935"/>
        <n v="-107383825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5270"/>
        <n v="-195450599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4857"/>
        <n v="-213908952"/>
        <n v="-132294652"/>
        <n v="-222757709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-328313532"/>
        <n v="-109922001"/>
        <n v="-120062476"/>
        <n v="-119726091"/>
        <n v="-106293939"/>
        <n v="-209362253"/>
        <n v="-125222008"/>
        <n v="-114672978"/>
        <n v="-167655425"/>
        <n v="-106286599"/>
        <n v="-114236290"/>
        <n v="-198605276"/>
        <n v="-113417957"/>
        <m/>
      </sharedItems>
    </cacheField>
    <cacheField name="最近7天利润" numFmtId="0">
      <sharedItems containsString="0" containsBlank="1" containsNumber="1" containsInteger="1" minValue="-429470471" maxValue="594238783" count="123">
        <n v="0"/>
        <n v="-83170233"/>
        <n v="-199308627"/>
        <n v="-326759337"/>
        <n v="-429470471"/>
        <n v="97031206"/>
        <n v="-5772891"/>
        <n v="115305640"/>
        <n v="113994920"/>
        <n v="214894666"/>
        <n v="346962110"/>
        <n v="484555794"/>
        <n v="594238783"/>
        <n v="150783530"/>
        <n v="192608700"/>
        <n v="76063874"/>
        <n v="87905810"/>
        <n v="77609831"/>
        <n v="67192349"/>
        <n v="53440106"/>
        <n v="67393913"/>
        <n v="69560190"/>
        <n v="70223364"/>
        <n v="74574440"/>
        <n v="72562670"/>
        <n v="73158166"/>
        <n v="75445933"/>
        <n v="85757745"/>
        <n v="84805903"/>
        <n v="62788909"/>
        <n v="67074446"/>
        <n v="65776480"/>
        <n v="70001890"/>
        <n v="71185309"/>
        <n v="77938345"/>
        <n v="71067487"/>
        <n v="58585739"/>
        <n v="71262557"/>
        <n v="78287729"/>
        <n v="65149517"/>
        <n v="63889507"/>
        <n v="-36290640"/>
        <n v="-127095010"/>
        <n v="-246105986"/>
        <n v="46741683"/>
        <n v="57618633"/>
        <n v="46330416"/>
        <n v="52251558"/>
        <n v="77482711"/>
        <n v="143758832"/>
        <n v="237963730"/>
        <n v="360405448"/>
        <n v="106491669"/>
        <n v="67384386"/>
        <n v="69719377"/>
        <n v="62815820"/>
        <n v="75990136"/>
        <n v="87161402"/>
        <n v="85942547"/>
        <n v="81604059"/>
        <n v="90886296"/>
        <n v="85801328"/>
        <n v="102999072"/>
        <n v="98107533"/>
        <n v="98725487"/>
        <n v="83968356"/>
        <n v="74154479"/>
        <n v="90986230"/>
        <n v="95626622"/>
        <n v="90476360"/>
        <n v="77606050"/>
        <n v="97835163"/>
        <n v="91883561"/>
        <n v="-18733858"/>
        <n v="119528095"/>
        <n v="102470535"/>
        <n v="101347967"/>
        <n v="40447000"/>
        <n v="99851368"/>
        <n v="91556336"/>
        <n v="102322858"/>
        <n v="219300141"/>
        <n v="77073918"/>
        <n v="81027455"/>
        <n v="87632184"/>
        <n v="152841841"/>
        <n v="81118332"/>
        <n v="82363012"/>
        <n v="79758589"/>
        <n v="143034063"/>
        <n v="85704583"/>
        <n v="92918904"/>
        <n v="89239890"/>
        <n v="90857627"/>
        <n v="88579792"/>
        <n v="86327148"/>
        <n v="88329284"/>
        <n v="87430132"/>
        <n v="96407092"/>
        <n v="90099538"/>
        <n v="102330007"/>
        <n v="98698929"/>
        <n v="114715631"/>
        <n v="115579909"/>
        <n v="105212678"/>
        <n v="101776977"/>
        <n v="89574608"/>
        <n v="98229482"/>
        <n v="101884791"/>
        <n v="62912651"/>
        <n v="43525129"/>
        <n v="37643578"/>
        <n v="45568215"/>
        <n v="46751239"/>
        <n v="57303431"/>
        <n v="59408522"/>
        <n v="47118085"/>
        <n v="81956295"/>
        <n v="86840703"/>
        <n v="91075690"/>
        <n v="84974727"/>
        <n v="87929456"/>
        <m/>
      </sharedItems>
    </cacheField>
    <cacheField name="预计日租金收入" numFmtId="0">
      <sharedItems containsBlank="1" containsNumber="1" containsInteger="1" containsMixedTypes="1" count="7">
        <m/>
        <s v="现金库已满"/>
        <n v="114406000"/>
        <n v="114231000"/>
        <n v="114067000"/>
        <n v="113916000"/>
        <n v="170874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8" maxValue="81715168" count="2">
        <m/>
        <n v="81715168"/>
      </sharedItems>
    </cacheField>
    <cacheField name="利润（最近24小时）" numFmtId="0">
      <sharedItems containsBlank="1" containsNumber="1" containsInteger="1" containsMixedTypes="1" count="119">
        <n v="0"/>
        <n v="-83170233"/>
        <n v="-116138394"/>
        <n v="-127450710"/>
        <n v="-230161844"/>
        <e v="#VALUE!"/>
        <n v="121078531"/>
        <n v="-1310720"/>
        <n v="16418793"/>
        <n v="33658563"/>
        <n v="10142974"/>
        <n v="15651576"/>
        <n v="18414901"/>
        <n v="22067497"/>
        <n v="8186301"/>
        <n v="10531216"/>
        <n v="7433534"/>
        <n v="6974821"/>
        <n v="5441330"/>
        <n v="17386631"/>
        <n v="20581178"/>
        <n v="26642430"/>
        <n v="22285027"/>
        <n v="15702762"/>
        <n v="7985013"/>
        <n v="15682755"/>
        <n v="8778321"/>
        <n v="25213110"/>
        <n v="2842160"/>
        <n v="8910973"/>
        <n v="14925809"/>
        <n v="20195052"/>
        <n v="7603586"/>
        <n v="16015624"/>
        <n v="1907463"/>
        <n v="3953041"/>
        <n v="15194043"/>
        <n v="17371961"/>
        <n v="19159558"/>
        <n v="10246813"/>
        <n v="-117103513"/>
        <n v="318918662"/>
        <n v="68507716"/>
        <n v="7708739"/>
        <n v="-2618101"/>
        <n v="5558047"/>
        <n v="19416152"/>
        <n v="24754357"/>
        <n v="7952416"/>
        <n v="23316689"/>
        <n v="31735424"/>
        <n v="805182"/>
        <n v="11361397"/>
        <n v="21593502"/>
        <n v="18197297"/>
        <n v="3372311"/>
        <n v="9770210"/>
        <n v="28567733"/>
        <n v="25616479"/>
        <n v="4011344"/>
        <n v="9319102"/>
        <n v="7626745"/>
        <n v="11476075"/>
        <n v="27742024"/>
        <n v="14976404"/>
        <n v="9781521"/>
        <n v="16782564"/>
        <n v="21662362"/>
        <n v="25202282"/>
        <n v="-112482196"/>
        <n v="37255832"/>
        <n v="11425574"/>
        <n v="15557299"/>
        <n v="-46182857"/>
        <n v="21220650"/>
        <n v="10644383"/>
        <n v="20092808"/>
        <n v="18801529"/>
        <n v="7511805"/>
        <n v="11445156"/>
        <n v="11351759"/>
        <n v="14279770"/>
        <n v="17429745"/>
        <n v="15039038"/>
        <n v="23591082"/>
        <n v="21020408"/>
        <n v="22398032"/>
        <n v="20346808"/>
        <n v="25821031"/>
        <n v="15897507"/>
        <n v="872140"/>
        <n v="10641503"/>
        <n v="23340574"/>
        <n v="20121256"/>
        <n v="26047877"/>
        <n v="14039254"/>
        <n v="20357419"/>
        <n v="29971121"/>
        <n v="16888842"/>
        <n v="31219796"/>
        <n v="3934630"/>
        <n v="16192222"/>
        <n v="15248370"/>
        <n v="17855565"/>
        <n v="24012728"/>
        <n v="-5345710"/>
        <n v="89653191"/>
        <n v="8449403"/>
        <n v="11631831"/>
        <n v="13440616"/>
        <n v="26983586"/>
        <n v="19960656"/>
        <n v="11722291"/>
        <n v="16930498"/>
        <n v="2385728"/>
        <n v="12684390"/>
        <n v="18442694"/>
        <n v="16395345"/>
        <m/>
      </sharedItems>
    </cacheField>
  </cacheFields>
</pivotCacheDefinition>
</file>

<file path=xl/pivotCache/pivotCacheDefinition3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120">
  <cacheSource type="worksheet">
    <worksheetSource ref="A3:L365" sheet="巴赫达尔机场"/>
  </cacheSource>
  <cacheFields count="12">
    <cacheField name="日期" numFmtId="0">
      <sharedItems containsString="0" containsBlank="1" containsNonDate="0" containsDate="1" minDate="2019-09-21T00:00:00" maxDate="2020-01-17T00:00:00" count="120">
        <d v="2019-09-21T00:00:00"/>
        <d v="2019-09-22T00:00:00"/>
        <d v="2019-09-23T00:00:00"/>
        <d v="2019-09-24T00:00:00"/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17:00" maxDate="1899-12-30T23:17:00" count="111">
        <d v="1899-12-30T19:10:00"/>
        <d v="1899-12-30T19:20:00"/>
        <d v="1899-12-30T15:04:00"/>
        <d v="1899-12-30T14:15:00"/>
        <d v="1899-12-30T21:24:00"/>
        <d v="1899-12-30T22:32:00"/>
        <d v="1899-12-30T21:22:00"/>
        <d v="1899-12-30T17:42:00"/>
        <d v="1899-12-30T18:36:00"/>
        <d v="1899-12-30T13:30:00"/>
        <d v="1899-12-30T18:02:00"/>
        <d v="1899-12-30T16:28:00"/>
        <d v="1899-12-30T10:50:00"/>
        <d v="1899-12-30T13:04:00"/>
        <d v="1899-12-30T12:20:00"/>
        <d v="1899-12-30T13:13:00"/>
        <d v="1899-12-30T11:10:00"/>
        <d v="1899-12-30T12:34:00"/>
        <d v="1899-12-30T18:40:00"/>
        <d v="1899-12-30T18:47:00"/>
        <d v="1899-12-30T18:11:00"/>
        <d v="1899-12-30T10:17:00"/>
        <d v="1899-12-30T12:09:00"/>
        <d v="1899-12-30T10:52:00"/>
        <d v="1899-12-30T21:41:00"/>
        <d v="1899-12-30T20:04:00"/>
        <d v="1899-12-30T19:16:00"/>
        <d v="1899-12-30T18:29:00"/>
        <d v="1899-12-30T19:37:00"/>
        <d v="1899-12-30T17:13:00"/>
        <d v="1899-12-30T18:43:00"/>
        <d v="1899-12-30T19:50:00"/>
        <d v="1899-12-30T19:30:00"/>
        <d v="1899-12-30T19:25:00"/>
        <d v="1899-12-30T17:51:00"/>
        <d v="1899-12-30T19:59:00"/>
        <d v="1899-12-30T18:51:00"/>
        <d v="1899-12-30T17:04:00"/>
        <d v="1899-12-30T21:16:00"/>
        <d v="1899-12-30T14:52:00"/>
        <d v="1899-12-30T18:41:00"/>
        <d v="1899-12-30T10:53:00"/>
        <d v="1899-12-30T13:25:00"/>
        <d v="1899-12-30T14:53:00"/>
        <d v="1899-12-30T19:05:00"/>
        <d v="1899-12-30T18:39:00"/>
        <d v="1899-12-30T11:09:00"/>
        <d v="1899-12-30T14:10:00"/>
        <d v="1899-12-30T15:13:00"/>
        <d v="1899-12-30T16:21:00"/>
        <d v="1899-12-30T11:12:00"/>
        <d v="1899-12-30T19:01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7:39:00"/>
        <d v="1899-12-30T19:28:00"/>
        <d v="1899-12-30T17:05:00"/>
        <d v="1899-12-30T23:01:00"/>
        <d v="1899-12-30T23:17:00"/>
        <d v="1899-12-30T21:27:00"/>
        <d v="1899-12-30T22:46:00"/>
        <d v="1899-12-30T21:28:00"/>
        <d v="1899-12-30T20:31:00"/>
        <d v="1899-12-30T15:51:00"/>
        <d v="1899-12-30T17:58:00"/>
        <d v="1899-12-30T18:07:00"/>
        <d v="1899-12-30T11:31:00"/>
        <d v="1899-12-30T18:19:00"/>
        <d v="1899-12-30T19:04:00"/>
        <d v="1899-12-30T22:58:00"/>
        <d v="1899-12-30T22:10:00"/>
        <d v="1899-12-30T17:20:00"/>
        <d v="1899-12-30T13:19:00"/>
        <d v="1899-12-30T20:27:00"/>
        <d v="1899-12-30T16:35:00"/>
        <d v="1899-12-30T18:10:00"/>
        <d v="1899-12-30T17:34:00"/>
        <d v="1899-12-30T17:46:00"/>
        <d v="1899-12-30T18:34:00"/>
        <d v="1899-12-30T20:26:00"/>
        <d v="1899-12-30T16:22:00"/>
        <d v="1899-12-30T18:52:00"/>
        <d v="1899-12-30T22:11:00"/>
        <d v="1899-12-30T11:25:00"/>
        <d v="1899-12-30T17:10:00"/>
        <d v="1899-12-30T13:44:00"/>
        <d v="1899-12-30T19:43:00"/>
        <d v="1899-12-30T19:21:00"/>
        <d v="1899-12-30T14:00:00"/>
        <d v="1899-12-30T17:41:00"/>
        <d v="1899-12-30T16:48:00"/>
        <d v="1899-12-30T14:05:00"/>
        <d v="1899-12-30T16:30:00"/>
        <d v="1899-12-30T17:40:00"/>
        <d v="1899-12-30T15:14:00"/>
        <d v="1899-12-30T13:17:00"/>
        <d v="1899-12-30T18:54:00"/>
        <d v="1899-12-30T19:53:00"/>
        <d v="1899-12-30T16:12:00"/>
        <d v="1899-12-30T17:03:00"/>
        <d v="1899-12-30T18:45:00"/>
        <d v="1899-12-30T17:47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26">
      <sharedItems containsString="0" containsBlank="1" containsNumber="1" containsInteger="1" minValue="4988820000" maxValue="6325450000" count="22">
        <n v="5525604000"/>
        <n v="5797309000"/>
        <n v="4988820000"/>
        <n v="6134064000"/>
        <n v="5945792000"/>
        <n v="5530474000"/>
        <n v="6001204000"/>
        <n v="6067842000"/>
        <n v="5641399000"/>
        <n v="5692265000"/>
        <n v="6020941000"/>
        <n v="5569048000"/>
        <n v="5560254000"/>
        <n v="5692914000"/>
        <n v="5642398000"/>
        <n v="5772576000"/>
        <n v="6325450000"/>
        <n v="5703057000"/>
        <n v="5530008000"/>
        <n v="5558922000"/>
        <n v="5757969000"/>
        <m/>
      </sharedItems>
    </cacheField>
    <cacheField name="该份额的价格" numFmtId="26">
      <sharedItems containsString="0" containsBlank="1" containsNumber="1" containsInteger="1" minValue="5364665456" maxValue="5364665456" count="2">
        <m/>
        <n v="5364665456"/>
      </sharedItems>
    </cacheField>
    <cacheField name="租金（最近24小时）" numFmtId="26">
      <sharedItems containsBlank="1" containsNumber="1" containsInteger="1" containsMixedTypes="1" count="112">
        <n v="0"/>
        <s v="现金库已满"/>
        <n v="1721557941"/>
        <n v="1939483415"/>
        <n v="427286209"/>
        <n v="251977495"/>
        <n v="350594250"/>
        <n v="301704240"/>
        <n v="488627616"/>
        <n v="401397435"/>
        <n v="264181955"/>
        <n v="239905118"/>
        <n v="247508434"/>
        <n v="490777559"/>
        <n v="251291565"/>
        <n v="309080325"/>
        <n v="522792044"/>
        <n v="447537226"/>
        <n v="376832542"/>
        <n v="261579594"/>
        <n v="365241062"/>
        <n v="335901635"/>
        <n v="536049623"/>
        <n v="275676081"/>
        <n v="418896801"/>
        <n v="236765644"/>
        <n v="457799376"/>
        <n v="264943400"/>
        <n v="276029489"/>
        <n v="230972438"/>
        <n v="250595722"/>
        <n v="464513689"/>
        <n v="226291076"/>
        <n v="434528525"/>
        <n v="426699942"/>
        <n v="1102838733"/>
        <n v="392271576"/>
        <n v="245613965"/>
        <n v="239487906"/>
        <n v="259970392"/>
        <n v="227928226"/>
        <n v="500060374"/>
        <n v="372407125"/>
        <n v="278616258"/>
        <n v="495177812"/>
        <n v="256305684"/>
        <n v="435932843"/>
        <n v="320032822"/>
        <n v="300005235"/>
        <n v="279662388"/>
        <n v="369015431"/>
        <n v="407796160"/>
        <n v="313821454"/>
        <n v="188851559"/>
        <n v="301884737"/>
        <n v="399188431"/>
        <n v="255964466"/>
        <n v="482341693"/>
        <n v="251156928"/>
        <n v="249886191"/>
        <n v="259405409"/>
        <n v="319710448"/>
        <n v="548456866"/>
        <n v="478297833"/>
        <n v="257481114"/>
        <n v="378567410"/>
        <n v="349069584"/>
        <n v="254723834"/>
        <n v="237076695"/>
        <n v="277896785"/>
        <n v="398221626"/>
        <n v="243319941"/>
        <n v="204829505"/>
        <n v="262660078"/>
        <n v="255417951"/>
        <n v="487315047"/>
        <n v="383455828"/>
        <n v="364605875"/>
        <n v="291254907"/>
        <n v="459052693"/>
        <n v="279641397"/>
        <n v="460849662"/>
        <n v="249562496"/>
        <n v="256650410"/>
        <n v="443458599"/>
        <n v="397912650"/>
        <n v="273769016"/>
        <n v="404779087"/>
        <n v="243383803"/>
        <n v="250514834"/>
        <n v="373941867"/>
        <n v="301288701"/>
        <n v="520536926"/>
        <n v="294976736"/>
        <n v="541498653"/>
        <n v="420678821"/>
        <n v="255028182"/>
        <n v="371117834"/>
        <n v="582107715"/>
        <n v="406221042"/>
        <n v="264191822"/>
        <n v="256694096"/>
        <n v="224711831"/>
        <n v="463721852"/>
        <n v="284692207"/>
        <n v="245163372"/>
        <n v="364937680"/>
        <n v="218223343"/>
        <n v="247195295"/>
        <n v="434793459"/>
        <n v="271346606"/>
        <m/>
      </sharedItems>
    </cacheField>
    <cacheField name="支出（最近24小时）" numFmtId="26">
      <sharedItems containsString="0" containsBlank="1" containsNumber="1" containsInteger="1" minValue="-673799904" maxValue="-181446221" count="120">
        <n v="-236797259"/>
        <n v="-449030654"/>
        <n v="-400763135"/>
        <n v="-400962812"/>
        <n v="-226804398"/>
        <n v="-261300527"/>
        <n v="-481284098"/>
        <n v="-413535951"/>
        <n v="-228568425"/>
        <n v="-300408419"/>
        <n v="-277854671"/>
        <n v="-458073042"/>
        <n v="-378037452"/>
        <n v="-240097127"/>
        <n v="-232243352"/>
        <n v="-212246822"/>
        <n v="-416940192"/>
        <n v="-225196650"/>
        <n v="-267466653"/>
        <n v="-482758795"/>
        <n v="-434754165"/>
        <n v="-360728723"/>
        <n v="-226598284"/>
        <n v="-324026441"/>
        <n v="-298285283"/>
        <n v="-500177938"/>
        <n v="-276582219"/>
        <n v="-411456006"/>
        <n v="-218039929"/>
        <n v="-424077268"/>
        <n v="-229685135"/>
        <n v="-240020959"/>
        <n v="-213220760"/>
        <n v="-215930480"/>
        <n v="-412176485"/>
        <n v="-228438314"/>
        <n v="-418692088"/>
        <n v="-400105491"/>
        <n v="-253563293"/>
        <n v="-278102730"/>
        <n v="-240333337"/>
        <n v="-219750336"/>
        <n v="-385692151"/>
        <n v="-279154599"/>
        <n v="-213449161"/>
        <n v="-244109021"/>
        <n v="-219268333"/>
        <n v="-264576542"/>
        <n v="-477925285"/>
        <n v="-355928514"/>
        <n v="-277369685"/>
        <n v="-466450119"/>
        <n v="-221688386"/>
        <n v="-403059294"/>
        <n v="-314569209"/>
        <n v="-263856049"/>
        <n v="-247073836"/>
        <n v="-341164687"/>
        <n v="-401123755"/>
        <n v="-306367641"/>
        <n v="-181446221"/>
        <n v="-269082761"/>
        <n v="-368033800"/>
        <n v="-223217237"/>
        <n v="-428796205"/>
        <n v="-240514087"/>
        <n v="-223154475"/>
        <n v="-225371184"/>
        <n v="-294611306"/>
        <n v="-500873111"/>
        <n v="-230851449"/>
        <n v="-429039716"/>
        <n v="-227146057"/>
        <n v="-334825855"/>
        <n v="-406079339"/>
        <n v="-245153359"/>
        <n v="-230299155"/>
        <n v="-268889458"/>
        <n v="-375374292"/>
        <n v="-221703448"/>
        <n v="-188548223"/>
        <n v="-263293713"/>
        <n v="-253021041"/>
        <n v="-463196603"/>
        <n v="-344001470"/>
        <n v="-333096170"/>
        <n v="-285199709"/>
        <n v="-439008626"/>
        <n v="-271510345"/>
        <n v="-457169065"/>
        <n v="-227966966"/>
        <n v="-234662279"/>
        <n v="-414368774"/>
        <n v="-372529977"/>
        <n v="-271362229"/>
        <n v="-410628236"/>
        <n v="-231381149"/>
        <n v="-248587625"/>
        <n v="-372763447"/>
        <n v="-269311210"/>
        <n v="-454904659"/>
        <n v="-273162207"/>
        <n v="-481982138"/>
        <n v="-357427241"/>
        <n v="-235902431"/>
        <n v="-379072736"/>
        <n v="-673799904"/>
        <n v="-225594612"/>
        <n v="-246408572"/>
        <n v="-245718204"/>
        <n v="-218148682"/>
        <n v="-429677365"/>
        <n v="-256992539"/>
        <n v="-235345115"/>
        <n v="-344081803"/>
        <n v="-218133620"/>
        <n v="-234448893"/>
        <n v="-407603170"/>
        <n v="-232769416"/>
        <m/>
      </sharedItems>
    </cacheField>
    <cacheField name="最近7天利润" numFmtId="26">
      <sharedItems containsString="0" containsBlank="1" containsNumber="1" containsInteger="1" minValue="-1076797864" maxValue="1572890649" count="120">
        <n v="-236797259"/>
        <n v="-449030654"/>
        <n v="-637560394"/>
        <n v="-849993466"/>
        <n v="-1076797864"/>
        <n v="383459550"/>
        <n v="381401453"/>
        <n v="397209808"/>
        <n v="657416137"/>
        <n v="897913887"/>
        <n v="1258909903"/>
        <n v="1329431273"/>
        <n v="1572890649"/>
        <n v="136718063"/>
        <n v="146437926"/>
        <n v="164403589"/>
        <n v="169735117"/>
        <n v="178888428"/>
        <n v="196652531"/>
        <n v="185920721"/>
        <n v="167005186"/>
        <n v="155357882"/>
        <n v="191050660"/>
        <n v="178449865"/>
        <n v="177490462"/>
        <n v="149650880"/>
        <n v="105869275"/>
        <n v="117058426"/>
        <n v="121420657"/>
        <n v="118249209"/>
        <n v="134953670"/>
        <n v="148301383"/>
        <n v="128436709"/>
        <n v="164846618"/>
        <n v="184686513"/>
        <n v="172930547"/>
        <n v="172188507"/>
        <n v="154959518"/>
        <n v="-77502008"/>
        <n v="-267000631"/>
        <n v="-525085646"/>
        <n v="142236588"/>
        <n v="139723732"/>
        <n v="152217158"/>
        <n v="166398287"/>
        <n v="236600392"/>
        <n v="401915088"/>
        <n v="568756865"/>
        <n v="817873607"/>
        <n v="211193020"/>
        <n v="109668804"/>
        <n v="126803736"/>
        <n v="129256230"/>
        <n v="132133596"/>
        <n v="96518193"/>
        <n v="119315695"/>
        <n v="134750070"/>
        <n v="137936156"/>
        <n v="140638065"/>
        <n v="120610758"/>
        <n v="87627903"/>
        <n v="115635592"/>
        <n v="115396118"/>
        <n v="104745833"/>
        <n v="100417271"/>
        <n v="108336189"/>
        <n v="137241597"/>
        <n v="154455343"/>
        <n v="177963551"/>
        <n v="169723385"/>
        <n v="-61557916"/>
        <n v="185804421"/>
        <n v="190228636"/>
        <n v="202461529"/>
        <n v="94834733"/>
        <n v="184261839"/>
        <n v="173332019"/>
        <n v="160022250"/>
        <n v="404546189"/>
        <n v="146053116"/>
        <n v="136614641"/>
        <n v="88466571"/>
        <n v="195387671"/>
        <n v="95622758"/>
        <n v="106578042"/>
        <n v="111180079"/>
        <n v="199508843"/>
        <n v="88610922"/>
        <n v="80316524"/>
        <n v="79352813"/>
        <n v="98551433"/>
        <n v="98818030"/>
        <n v="89337937"/>
        <n v="92690998"/>
        <n v="89042587"/>
        <n v="72621077"/>
        <n v="76492679"/>
        <n v="76105676"/>
        <n v="60526024"/>
        <n v="70515384"/>
        <n v="97652534"/>
        <n v="94778721"/>
        <n v="135897215"/>
        <n v="160966028"/>
        <n v="171002547"/>
        <n v="161120436"/>
        <n v="78131938"/>
        <n v="61141882"/>
        <n v="45270356"/>
        <n v="29993361"/>
        <n v="-1145476"/>
        <n v="786268"/>
        <n v="9360185"/>
        <n v="27133344"/>
        <n v="125884134"/>
        <n v="110986422"/>
        <n v="105949574"/>
        <n v="113855927"/>
        <n v="145869968"/>
        <m/>
      </sharedItems>
    </cacheField>
    <cacheField name="预计日租金收入" numFmtId="26">
      <sharedItems containsBlank="1" containsNumber="1" containsInteger="1" containsMixedTypes="1" count="24">
        <m/>
        <n v="250134000"/>
        <n v="242456000"/>
        <n v="225521000"/>
        <n v="244716000"/>
        <n v="247433000"/>
        <n v="230044000"/>
        <n v="232118000"/>
        <n v="245522000"/>
        <n v="227094000"/>
        <n v="226735000"/>
        <n v="232145000"/>
        <n v="230085000"/>
        <n v="235394000"/>
        <n v="257938000"/>
        <n v="232558000"/>
        <n v="225502000"/>
        <n v="226681000"/>
        <n v="234797000"/>
        <s v="现金库已满"/>
        <n v="234437000"/>
        <n v="234102000"/>
        <n v="233792000"/>
        <n v="350689000"/>
      </sharedItems>
    </cacheField>
    <cacheField name="每日支出" numFmtId="26">
      <sharedItems containsString="0" containsBlank="1" containsNumber="1" containsInteger="1" minValue="208314000" maxValue="325352000" count="20">
        <m/>
        <n v="231069000"/>
        <n v="223976000"/>
        <n v="208331000"/>
        <n v="226064000"/>
        <n v="228574000"/>
        <n v="212510000"/>
        <n v="214426000"/>
        <n v="226807000"/>
        <n v="209784000"/>
        <n v="209454000"/>
        <n v="214451000"/>
        <n v="212548000"/>
        <n v="217451000"/>
        <n v="238278000"/>
        <n v="214832000"/>
        <n v="208314000"/>
        <n v="209403000"/>
        <n v="216901000"/>
        <n v="325352000"/>
      </sharedItems>
    </cacheField>
    <cacheField name="估值损益" numFmtId="26">
      <sharedItems containsString="0" containsBlank="1" containsNumber="1" containsInteger="1" minValue="165342544" maxValue="960784544" count="19">
        <m/>
        <n v="769398544"/>
        <n v="581126544"/>
        <n v="165808544"/>
        <n v="636538544"/>
        <n v="703176544"/>
        <n v="276733544"/>
        <n v="327599544"/>
        <n v="656275544"/>
        <n v="204382544"/>
        <n v="195588544"/>
        <n v="328248544"/>
        <n v="277732544"/>
        <n v="407910544"/>
        <n v="960784544"/>
        <n v="338391544"/>
        <n v="165342544"/>
        <n v="194256544"/>
        <n v="393303544"/>
      </sharedItems>
    </cacheField>
    <cacheField name="利润（最近24小时）" numFmtId="0">
      <sharedItems containsBlank="1" containsNumber="1" containsInteger="1" containsMixedTypes="1" count="116">
        <n v="-236797259"/>
        <n v="-449030654"/>
        <e v="#VALUE!"/>
        <n v="-226804398"/>
        <n v="1460257414"/>
        <n v="1458199317"/>
        <n v="13750258"/>
        <n v="23409070"/>
        <n v="50185831"/>
        <n v="23849569"/>
        <n v="30554574"/>
        <n v="23359983"/>
        <n v="24084828"/>
        <n v="7661766"/>
        <n v="35261612"/>
        <n v="73837367"/>
        <n v="26094915"/>
        <n v="41613672"/>
        <n v="40033249"/>
        <n v="12783061"/>
        <n v="16103819"/>
        <n v="34981310"/>
        <n v="41214621"/>
        <n v="37616352"/>
        <n v="35871685"/>
        <n v="-906138"/>
        <n v="7440795"/>
        <n v="18725715"/>
        <n v="33722108"/>
        <n v="35258265"/>
        <n v="36008530"/>
        <n v="17751678"/>
        <n v="34665242"/>
        <n v="52337204"/>
        <n v="-2147238"/>
        <n v="15836437"/>
        <n v="26594451"/>
        <n v="-240333337"/>
        <n v="717146582"/>
        <n v="113116977"/>
        <n v="32164804"/>
        <n v="-4621115"/>
        <n v="40702059"/>
        <n v="-36648316"/>
        <n v="22135089"/>
        <n v="16478611"/>
        <n v="1246573"/>
        <n v="28727693"/>
        <n v="34617298"/>
        <n v="32873549"/>
        <n v="5463613"/>
        <n v="36149186"/>
        <n v="32588552"/>
        <n v="27850744"/>
        <n v="6672405"/>
        <n v="7453813"/>
        <n v="7405338"/>
        <n v="32801976"/>
        <n v="31154631"/>
        <n v="32747229"/>
        <n v="53545488"/>
        <n v="10642841"/>
        <n v="26731716"/>
        <n v="34034225"/>
        <n v="25099142"/>
        <n v="47583755"/>
        <n v="-230851449"/>
        <n v="49258117"/>
        <n v="30335057"/>
        <n v="43741555"/>
        <n v="-57009755"/>
        <n v="9570475"/>
        <n v="6777540"/>
        <n v="9007327"/>
        <n v="22847334"/>
        <n v="21616493"/>
        <n v="16281282"/>
        <n v="-633635"/>
        <n v="2396910"/>
        <n v="24118444"/>
        <n v="39454358"/>
        <n v="31509705"/>
        <n v="6055198"/>
        <n v="20044067"/>
        <n v="8131052"/>
        <n v="3680597"/>
        <n v="21595530"/>
        <n v="21988131"/>
        <n v="29089825"/>
        <n v="25382673"/>
        <n v="2406787"/>
        <n v="-5849149"/>
        <n v="12002654"/>
        <n v="1927209"/>
        <n v="1178420"/>
        <n v="31977491"/>
        <n v="65632267"/>
        <n v="21814529"/>
        <n v="59516515"/>
        <n v="63251580"/>
        <n v="19125751"/>
        <n v="-7954902"/>
        <n v="-91692189"/>
        <n v="180626430"/>
        <n v="17783250"/>
        <n v="10975892"/>
        <n v="6563149"/>
        <n v="34044487"/>
        <n v="27699668"/>
        <n v="9818257"/>
        <n v="20855877"/>
        <n v="89723"/>
        <n v="12746402"/>
        <n v="27190289"/>
        <n v="38577190"/>
        <m/>
      </sharedItems>
    </cacheField>
  </cacheFields>
</pivotCacheDefinition>
</file>

<file path=xl/pivotCache/pivotCacheDefinition3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63">
  <cacheSource type="worksheet">
    <worksheetSource ref="A3:L365" sheet="第一区"/>
  </cacheSource>
  <cacheFields count="12">
    <cacheField name="日期" numFmtId="0">
      <sharedItems containsString="0" containsBlank="1" containsNonDate="0" containsDate="1" minDate="2019-09-25T00:00:00" maxDate="2019-11-25T00:00:00" count="63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m/>
      </sharedItems>
    </cacheField>
    <cacheField name="时间" numFmtId="0">
      <sharedItems containsString="0" containsBlank="1" containsNonDate="0" containsDate="1" minDate="1899-12-30T10:25:00" maxDate="1899-12-30T22:35:00" count="62">
        <d v="1899-12-30T21:38:00"/>
        <d v="1899-12-30T22:35:00"/>
        <d v="1899-12-30T21:22:00"/>
        <d v="1899-12-30T17:43:00"/>
        <d v="1899-12-30T18:37:00"/>
        <d v="1899-12-30T13:30:00"/>
        <d v="1899-12-30T18:14:00"/>
        <d v="1899-12-30T16:30:00"/>
        <d v="1899-12-30T10:51:00"/>
        <d v="1899-12-30T13:05:00"/>
        <d v="1899-12-30T12:20:00"/>
        <d v="1899-12-30T13:13:00"/>
        <d v="1899-12-30T11:10:00"/>
        <d v="1899-12-30T12:34:00"/>
        <d v="1899-12-30T18:42:00"/>
        <d v="1899-12-30T18:47:00"/>
        <d v="1899-12-30T18:16:00"/>
        <d v="1899-12-30T10:25:00"/>
        <d v="1899-12-30T12:09:00"/>
        <d v="1899-12-30T10:52:00"/>
        <d v="1899-12-30T21:44:00"/>
        <d v="1899-12-30T20:06:00"/>
        <d v="1899-12-30T19:16:00"/>
        <d v="1899-12-30T18:30:00"/>
        <d v="1899-12-30T19:38:00"/>
        <d v="1899-12-30T17:14:00"/>
        <d v="1899-12-30T18:44:00"/>
        <d v="1899-12-30T19:51:00"/>
        <d v="1899-12-30T19:31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0:00"/>
        <d v="1899-12-30T12:10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5:12:00"/>
        <d v="1899-12-30T13:18:00"/>
        <d v="1899-12-30T11:02:00"/>
        <d v="1899-12-30T20:58:00"/>
        <d v="1899-12-30T16:09:00"/>
        <d v="1899-12-30T18:59:00"/>
        <d v="1899-12-30T13:39:00"/>
        <d v="1899-12-30T13:08:00"/>
        <d v="1899-12-30T11:28:00"/>
        <d v="1899-12-30T13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02570000" count="3">
        <n v="1302570000"/>
        <n v="0"/>
        <m/>
      </sharedItems>
    </cacheField>
    <cacheField name="该份额的价格" numFmtId="0">
      <sharedItems containsString="0" containsBlank="1" containsNumber="1" containsInteger="1" minValue="0" maxValue="1264632008" count="3">
        <m/>
        <n v="1264632008"/>
        <n v="0"/>
      </sharedItems>
    </cacheField>
    <cacheField name="租金（最近24小时）" numFmtId="0">
      <sharedItems containsBlank="1" containsNumber="1" containsInteger="1" containsMixedTypes="1" count="57">
        <n v="0"/>
        <n v="232225400"/>
        <n v="55087070"/>
        <n v="71488813"/>
        <n v="61374689"/>
        <n v="103340137"/>
        <n v="91114320"/>
        <n v="56653109"/>
        <n v="54543048"/>
        <n v="56495075"/>
        <n v="112507692"/>
        <n v="54110954"/>
        <n v="66691620"/>
        <n v="123609333"/>
        <n v="109876236"/>
        <n v="91351511"/>
        <n v="57228675"/>
        <n v="80220666"/>
        <n v="73780475"/>
        <n v="124098847"/>
        <n v="62460426"/>
        <n v="96296370"/>
        <n v="51150597"/>
        <n v="98264233"/>
        <n v="53996612"/>
        <n v="53294313"/>
        <n v="57189663"/>
        <n v="56695412"/>
        <n v="107062878"/>
        <n v="59152598"/>
        <n v="109999165"/>
        <n v="98719739"/>
        <s v="现金库已满"/>
        <n v="230299878"/>
        <n v="97741021"/>
        <n v="55153557"/>
        <n v="63688263"/>
        <n v="55497334"/>
        <n v="67713677"/>
        <n v="121637988"/>
        <n v="86001940"/>
        <n v="69675322"/>
        <n v="113479924"/>
        <n v="55026611"/>
        <n v="95495048"/>
        <n v="78457174"/>
        <n v="67726471"/>
        <n v="57830439"/>
        <n v="77003896"/>
        <n v="93238848"/>
        <n v="69165651"/>
        <n v="42869820"/>
        <n v="60405520"/>
        <n v="84941670"/>
        <n v="50003671"/>
        <n v="101515002"/>
        <m/>
      </sharedItems>
    </cacheField>
    <cacheField name="支出（最近24小时）" numFmtId="0">
      <sharedItems containsString="0" containsBlank="1" containsNumber="1" containsInteger="1" minValue="-116798199" maxValue="0" count="63">
        <n v="-57696885"/>
        <n v="-55486599"/>
        <n v="-102199632"/>
        <n v="-87813460"/>
        <n v="-48536008"/>
        <n v="-63791074"/>
        <n v="-60870339"/>
        <n v="-103316133"/>
        <n v="-85382257"/>
        <n v="-51819635"/>
        <n v="-49855250"/>
        <n v="-49006234"/>
        <n v="-96268431"/>
        <n v="-51996254"/>
        <n v="-61204267"/>
        <n v="-110470033"/>
        <n v="-96743767"/>
        <n v="-80519287"/>
        <n v="-52999742"/>
        <n v="-75786934"/>
        <n v="-69876746"/>
        <n v="-116798199"/>
        <n v="-63282799"/>
        <n v="-94558468"/>
        <n v="-49199889"/>
        <n v="-95691439"/>
        <n v="-51828154"/>
        <n v="-49425916"/>
        <n v="-48698997"/>
        <n v="-50861012"/>
        <n v="-96978312"/>
        <n v="-53527894"/>
        <n v="-98107307"/>
        <n v="-92051735"/>
        <n v="-57361252"/>
        <n v="-62911957"/>
        <n v="-54367826"/>
        <n v="-49712140"/>
        <n v="-87251233"/>
        <n v="-63149909"/>
        <n v="-48286130"/>
        <n v="-55222523"/>
        <n v="-49602534"/>
        <n v="-59852085"/>
        <n v="-108115499"/>
        <n v="-80517583"/>
        <n v="-62746129"/>
        <n v="-105519604"/>
        <n v="-50149995"/>
        <n v="-91179433"/>
        <n v="-71161914"/>
        <n v="-59689296"/>
        <n v="-55892650"/>
        <n v="-77178301"/>
        <n v="-90742146"/>
        <n v="-69306000"/>
        <n v="-41046475"/>
        <n v="-60871474"/>
        <n v="-83256021"/>
        <n v="-50496417"/>
        <n v="-97002165"/>
        <n v="0"/>
        <m/>
      </sharedItems>
    </cacheField>
    <cacheField name="最近7天利润" numFmtId="0">
      <sharedItems containsString="0" containsBlank="1" containsNumber="1" containsInteger="1" minValue="-159896517" maxValue="216171320" count="63">
        <n v="-57696885"/>
        <n v="-113183484"/>
        <n v="-159896517"/>
        <n v="31228456"/>
        <n v="37779518"/>
        <n v="40517118"/>
        <n v="41021468"/>
        <n v="40541122"/>
        <n v="104450416"/>
        <n v="164770489"/>
        <n v="216171320"/>
        <n v="30944265"/>
        <n v="34214194"/>
        <n v="34111646"/>
        <n v="39094649"/>
        <n v="44634005"/>
        <n v="45901047"/>
        <n v="45754966"/>
        <n v="46554418"/>
        <n v="40828720"/>
        <n v="35982029"/>
        <n v="37264248"/>
        <n v="30736214"/>
        <n v="25862850"/>
        <n v="22333036"/>
        <n v="16045076"/>
        <n v="15542945"/>
        <n v="17648199"/>
        <n v="22235136"/>
        <n v="24672617"/>
        <n v="29963464"/>
        <n v="32809585"/>
        <n v="37126031"/>
        <n v="36484238"/>
        <n v="-11458766"/>
        <n v="-50049448"/>
        <n v="-112907940"/>
        <n v="17794830"/>
        <n v="20056139"/>
        <n v="23209283"/>
        <n v="23809556"/>
        <n v="49879877"/>
        <n v="83964349"/>
        <n v="126548226"/>
        <n v="186576949"/>
        <n v="69165028"/>
        <n v="50280957"/>
        <n v="42534236"/>
        <n v="40543425"/>
        <n v="31516684"/>
        <n v="33016395"/>
        <n v="33192178"/>
        <n v="28036019"/>
        <n v="27266988"/>
        <n v="24056339"/>
        <n v="22884863"/>
        <n v="19444442"/>
        <n v="16925567"/>
        <n v="14396909"/>
        <n v="6133216"/>
        <n v="10091362"/>
        <n v="0"/>
        <m/>
      </sharedItems>
    </cacheField>
    <cacheField name="预计日租金收入" numFmtId="0">
      <sharedItems containsBlank="1" containsNumber="1" containsInteger="1" containsMixedTypes="1" count="6">
        <m/>
        <n v="53116000"/>
        <s v="现金库已满"/>
        <n v="53033000"/>
        <n v="52958000"/>
        <n v="0"/>
      </sharedItems>
    </cacheField>
    <cacheField name="每日支出" numFmtId="0">
      <sharedItems containsString="0" containsBlank="1" containsNumber="1" containsInteger="1" minValue="0" maxValue="49067000" count="3">
        <m/>
        <n v="49067000"/>
        <n v="0"/>
      </sharedItems>
    </cacheField>
    <cacheField name="估值损益" numFmtId="0">
      <sharedItems containsString="0" containsBlank="1" containsNumber="1" containsInteger="1" minValue="0" maxValue="37937992" count="3">
        <m/>
        <n v="37937992"/>
        <n v="0"/>
      </sharedItems>
    </cacheField>
    <cacheField name="利润（最近24小时）" numFmtId="0">
      <sharedItems containsBlank="1" containsNumber="1" containsInteger="1" containsMixedTypes="1" count="61">
        <n v="-57696885"/>
        <n v="-55486599"/>
        <n v="-102199632"/>
        <n v="144411940"/>
        <n v="6551062"/>
        <n v="7697739"/>
        <n v="504350"/>
        <n v="24004"/>
        <n v="5732063"/>
        <n v="4833474"/>
        <n v="4687798"/>
        <n v="7488841"/>
        <n v="16239261"/>
        <n v="2114700"/>
        <n v="5487353"/>
        <n v="13139300"/>
        <n v="13132469"/>
        <n v="10832224"/>
        <n v="4228933"/>
        <n v="4433732"/>
        <n v="3903729"/>
        <n v="7300648"/>
        <n v="-822373"/>
        <n v="1737902"/>
        <n v="1950708"/>
        <n v="2572794"/>
        <n v="2168458"/>
        <n v="3868397"/>
        <n v="8490666"/>
        <n v="5834400"/>
        <n v="10084566"/>
        <n v="5624704"/>
        <n v="11891858"/>
        <n v="6668004"/>
        <e v="#VALUE!"/>
        <n v="-54367826"/>
        <n v="143048645"/>
        <n v="34591112"/>
        <n v="6867427"/>
        <n v="8465740"/>
        <n v="5894800"/>
        <n v="7861592"/>
        <n v="13522489"/>
        <n v="5484357"/>
        <n v="6929193"/>
        <n v="7960320"/>
        <n v="4876616"/>
        <n v="4315615"/>
        <n v="7295260"/>
        <n v="8037175"/>
        <n v="1937789"/>
        <n v="-174405"/>
        <n v="2496702"/>
        <n v="-140349"/>
        <n v="1823345"/>
        <n v="-465954"/>
        <n v="1685649"/>
        <n v="-492746"/>
        <n v="4512837"/>
        <n v="10697430000"/>
        <m/>
      </sharedItems>
    </cacheField>
  </cacheFields>
</pivotCacheDefinition>
</file>

<file path=xl/pivotCache/pivotCacheDefinition3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64">
  <cacheSource type="worksheet">
    <worksheetSource ref="A3:L365" sheet="中开罗"/>
  </cacheSource>
  <cacheFields count="12">
    <cacheField name="日期" numFmtId="0">
      <sharedItems containsString="0" containsBlank="1" containsNonDate="0" containsDate="1" minDate="2019-09-25T00:00:00" maxDate="2019-11-26T00:00:00" count="64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m/>
      </sharedItems>
    </cacheField>
    <cacheField name="时间" numFmtId="0">
      <sharedItems containsString="0" containsBlank="1" containsNonDate="0" containsDate="1" minDate="1899-12-30T10:26:00" maxDate="1899-12-30T22:36:00" count="62">
        <d v="1899-12-30T21:40:00"/>
        <d v="1899-12-30T22:36:00"/>
        <d v="1899-12-30T21:23:00"/>
        <d v="1899-12-30T17:45:00"/>
        <d v="1899-12-30T18:37:00"/>
        <d v="1899-12-30T13:30:00"/>
        <d v="1899-12-30T18:15:00"/>
        <d v="1899-12-30T16:30:00"/>
        <d v="1899-12-30T10:51:00"/>
        <d v="1899-12-30T13:06:00"/>
        <d v="1899-12-30T12:21:00"/>
        <d v="1899-12-30T13:14:00"/>
        <d v="1899-12-30T11:10:00"/>
        <d v="1899-12-30T12:34:00"/>
        <d v="1899-12-30T18:42:00"/>
        <d v="1899-12-30T18:50:00"/>
        <d v="1899-12-30T18:16:00"/>
        <d v="1899-12-30T10:26:00"/>
        <d v="1899-12-30T12:09:00"/>
        <d v="1899-12-30T10:52:00"/>
        <d v="1899-12-30T21:45:00"/>
        <d v="1899-12-30T20:07:00"/>
        <d v="1899-12-30T19:17:00"/>
        <d v="1899-12-30T18:30:00"/>
        <d v="1899-12-30T19:39:00"/>
        <d v="1899-12-30T17:14:00"/>
        <d v="1899-12-30T18:44:00"/>
        <d v="1899-12-30T19:51:00"/>
        <d v="1899-12-30T19:34:00"/>
        <d v="1899-12-30T19:26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0:53:00"/>
        <d v="1899-12-30T11:11:00"/>
        <d v="1899-12-30T13:36:00"/>
        <d v="1899-12-30T14:54:00"/>
        <d v="1899-12-30T19:05:00"/>
        <d v="1899-12-30T18:39:00"/>
        <d v="1899-12-30T11:09:00"/>
        <d v="1899-12-30T17:13:00"/>
        <d v="1899-12-30T14:10:00"/>
        <d v="1899-12-30T15:13:00"/>
        <d v="1899-12-30T16:22:00"/>
        <d v="1899-12-30T11:12:00"/>
        <d v="1899-12-30T19:02:00"/>
        <d v="1899-12-30T13:19:00"/>
        <d v="1899-12-30T11:03:00"/>
        <d v="1899-12-30T20:58:00"/>
        <d v="1899-12-30T16:09:00"/>
        <d v="1899-12-30T18:59:00"/>
        <d v="1899-12-30T13:40:00"/>
        <d v="1899-12-30T13:09:00"/>
        <d v="1899-12-30T11:28:00"/>
        <d v="1899-12-30T17:40:00"/>
        <d v="1899-12-30T14:20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334318000" count="3">
        <n v="1334318000"/>
        <n v="0"/>
        <m/>
      </sharedItems>
    </cacheField>
    <cacheField name="该份额的价格" numFmtId="0">
      <sharedItems containsString="0" containsBlank="1" containsNumber="1" containsInteger="1" minValue="0" maxValue="1295455437" count="3">
        <m/>
        <n v="1295455437"/>
        <n v="0"/>
      </sharedItems>
    </cacheField>
    <cacheField name="租金（最近24小时）" numFmtId="0">
      <sharedItems containsBlank="1" containsNumber="1" containsInteger="1" containsMixedTypes="1" count="58">
        <n v="0"/>
        <n v="203682846"/>
        <n v="55361149"/>
        <n v="72885358"/>
        <n v="61522655"/>
        <n v="112085997"/>
        <n v="98166360"/>
        <n v="56945718"/>
        <n v="58250533"/>
        <n v="56072797"/>
        <n v="106106362"/>
        <n v="62589112"/>
        <n v="64469861"/>
        <n v="120354068"/>
        <n v="107895514"/>
        <n v="88864098"/>
        <n v="58096508"/>
        <n v="81229831"/>
        <n v="75390476"/>
        <n v="127461149"/>
        <n v="68906489"/>
        <n v="106972909"/>
        <n v="59527222"/>
        <n v="109886830"/>
        <n v="57404013"/>
        <n v="54290923"/>
        <n v="56912210"/>
        <n v="58712246"/>
        <n v="111813085"/>
        <n v="64423706"/>
        <n v="118068094"/>
        <n v="107733596"/>
        <s v="现金库已满"/>
        <n v="257404594"/>
        <n v="96595199"/>
        <n v="58166025"/>
        <n v="63513892"/>
        <n v="57878334"/>
        <n v="70952800"/>
        <n v="121267199"/>
        <n v="87675046"/>
        <n v="64112154"/>
        <n v="114815260"/>
        <n v="59898590"/>
        <n v="106786544"/>
        <n v="78158475"/>
        <n v="64658020"/>
        <n v="62742000"/>
        <n v="90586230"/>
        <n v="105441088"/>
        <n v="77018263"/>
        <n v="43369235"/>
        <n v="63524210"/>
        <n v="85671526"/>
        <n v="53059578"/>
        <n v="104558067"/>
        <n v="63603123"/>
        <m/>
      </sharedItems>
    </cacheField>
    <cacheField name="支出（最近24小时）" numFmtId="0">
      <sharedItems containsString="0" containsBlank="1" containsNumber="1" containsInteger="1" minValue="-119645137" maxValue="0" count="64">
        <n v="-58968854"/>
        <n v="-56839075"/>
        <n v="-104690730"/>
        <n v="-89953898"/>
        <n v="-49719065"/>
        <n v="-65345971"/>
        <n v="-62354043"/>
        <n v="-105834446"/>
        <n v="-87463436"/>
        <n v="-53082730"/>
        <n v="-51069882"/>
        <n v="-50200752"/>
        <n v="-98614957"/>
        <n v="-53263654"/>
        <n v="-62696111"/>
        <n v="-113162140"/>
        <n v="-99101298"/>
        <n v="-82481931"/>
        <n v="-54291601"/>
        <n v="-77634809"/>
        <n v="-71579980"/>
        <n v="-119645137"/>
        <n v="-64825307"/>
        <n v="-96863897"/>
        <n v="-50399128"/>
        <n v="-98023902"/>
        <n v="-53090874"/>
        <n v="-50630664"/>
        <n v="-49886027"/>
        <n v="-52100740"/>
        <n v="-99341559"/>
        <n v="-54832046"/>
        <n v="-100498657"/>
        <n v="-94296063"/>
        <n v="-58758841"/>
        <n v="-64445426"/>
        <n v="-55693032"/>
        <n v="-50923283"/>
        <n v="-89377385"/>
        <n v="-64689178"/>
        <n v="-49463096"/>
        <n v="-56567981"/>
        <n v="-50811588"/>
        <n v="-61310970"/>
        <n v="-110750796"/>
        <n v="-82480185"/>
        <n v="-64275556"/>
        <n v="-108091628"/>
        <n v="-51372392"/>
        <n v="-93401916"/>
        <n v="-72895891"/>
        <n v="-61144008"/>
        <n v="-57255024"/>
        <n v="-79058928"/>
        <n v="-92953389"/>
        <n v="-70995323"/>
        <n v="-42046977"/>
        <n v="-62355206"/>
        <n v="-85285373"/>
        <n v="-51726677"/>
        <n v="-99365994"/>
        <n v="-55734916"/>
        <n v="0"/>
        <m/>
      </sharedItems>
    </cacheField>
    <cacheField name="最近7天利润" numFmtId="0">
      <sharedItems containsString="0" containsBlank="1" containsNumber="1" containsInteger="1" minValue="-163659584" maxValue="209166285" count="64">
        <n v="-58968854"/>
        <n v="-115807929"/>
        <n v="-163659584"/>
        <n v="-2078981"/>
        <n v="3563103"/>
        <n v="7086350"/>
        <n v="6254962"/>
        <n v="13337901"/>
        <n v="75926740"/>
        <n v="136528803"/>
        <n v="191561109"/>
        <n v="34226607"/>
        <n v="30052526"/>
        <n v="37632038"/>
        <n v="40237176"/>
        <n v="36868429"/>
        <n v="37438925"/>
        <n v="32782096"/>
        <n v="34195865"/>
        <n v="27831889"/>
        <n v="30023025"/>
        <n v="24703083"/>
        <n v="24750440"/>
        <n v="27620167"/>
        <n v="33372223"/>
        <n v="33382974"/>
        <n v="33609160"/>
        <n v="37761350"/>
        <n v="40977037"/>
        <n v="43583027"/>
        <n v="47621940"/>
        <n v="48925695"/>
        <n v="47775378"/>
        <n v="50456310"/>
        <n v="-1733787"/>
        <n v="-40962681"/>
        <n v="-103681896"/>
        <n v="53958304"/>
        <n v="51873787"/>
        <n v="50189214"/>
        <n v="50914366"/>
        <n v="71444678"/>
        <n v="107388215"/>
        <n v="152598680"/>
        <n v="209166285"/>
        <n v="69458298"/>
        <n v="45295962"/>
        <n v="44275909"/>
        <n v="44099178"/>
        <n v="42011697"/>
        <n v="36381863"/>
        <n v="30254045"/>
        <n v="32603234"/>
        <n v="36595198"/>
        <n v="41535101"/>
        <n v="40671007"/>
        <n v="32436763"/>
        <n v="28278389"/>
        <n v="28314316"/>
        <n v="26124493"/>
        <n v="26167561"/>
        <n v="26324570"/>
        <n v="0"/>
        <m/>
      </sharedItems>
    </cacheField>
    <cacheField name="预计日租金收入" numFmtId="0">
      <sharedItems containsBlank="1" containsNumber="1" containsInteger="1" containsMixedTypes="1" count="6">
        <m/>
        <n v="54410000"/>
        <s v="现金库已满"/>
        <n v="54326000"/>
        <n v="54249000"/>
        <n v="0"/>
      </sharedItems>
    </cacheField>
    <cacheField name="每日支出" numFmtId="0">
      <sharedItems containsString="0" containsBlank="1" containsNumber="1" containsInteger="1" minValue="0" maxValue="50263000" count="3">
        <m/>
        <n v="50263000"/>
        <n v="0"/>
      </sharedItems>
    </cacheField>
    <cacheField name="估值损益" numFmtId="0">
      <sharedItems containsString="0" containsBlank="1" containsNumber="1" containsInteger="1" minValue="0" maxValue="38862563" count="3">
        <m/>
        <n v="38862563"/>
        <n v="0"/>
      </sharedItems>
    </cacheField>
    <cacheField name="利润（最近24小时）" numFmtId="0">
      <sharedItems containsBlank="1" containsNumber="1" containsInteger="1" containsMixedTypes="1" count="62">
        <n v="-58968854"/>
        <n v="-56839075"/>
        <n v="-104690730"/>
        <n v="113728948"/>
        <n v="5642084"/>
        <n v="7539387"/>
        <n v="-831388"/>
        <n v="6251551"/>
        <n v="10702924"/>
        <n v="3862988"/>
        <n v="7180651"/>
        <n v="5872045"/>
        <n v="7491405"/>
        <n v="9325458"/>
        <n v="1773750"/>
        <n v="7191928"/>
        <n v="8794216"/>
        <n v="6382167"/>
        <n v="3804907"/>
        <n v="3595022"/>
        <n v="3810496"/>
        <n v="7816012"/>
        <n v="4081182"/>
        <n v="10109012"/>
        <n v="9128094"/>
        <n v="11862928"/>
        <n v="4313139"/>
        <n v="3660259"/>
        <n v="7026183"/>
        <n v="6611506"/>
        <n v="12471526"/>
        <n v="9591660"/>
        <n v="17569437"/>
        <n v="13437533"/>
        <e v="#VALUE!"/>
        <n v="-55693032"/>
        <n v="168027209"/>
        <n v="31906021"/>
        <n v="8702929"/>
        <n v="6945911"/>
        <n v="7066746"/>
        <n v="9641830"/>
        <n v="10516403"/>
        <n v="5194861"/>
        <n v="-163402"/>
        <n v="6723632"/>
        <n v="8526198"/>
        <n v="13384628"/>
        <n v="5262584"/>
        <n v="3514012"/>
        <n v="5486976"/>
        <n v="11527302"/>
        <n v="12487699"/>
        <n v="6022940"/>
        <n v="1322258"/>
        <n v="1169004"/>
        <n v="386153"/>
        <n v="1332901"/>
        <n v="5192073"/>
        <n v="7868207"/>
        <n v="22665682000"/>
        <m/>
      </sharedItems>
    </cacheField>
  </cacheFields>
</pivotCacheDefinition>
</file>

<file path=xl/pivotCache/pivotCacheDefinition3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47">
  <cacheSource type="worksheet">
    <worksheetSource ref="A3:L365" sheet="BASHBISH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6:00" count="44">
        <d v="1899-12-30T21:40:00"/>
        <d v="1899-12-30T22:36:00"/>
        <d v="1899-12-30T21:24:00"/>
        <d v="1899-12-30T17:47:00"/>
        <d v="1899-12-30T18:37:00"/>
        <d v="1899-12-30T13:31:00"/>
        <d v="1899-12-30T18:15:00"/>
        <d v="1899-12-30T16:31:00"/>
        <d v="1899-12-30T10:52:00"/>
        <d v="1899-12-30T13:06:00"/>
        <d v="1899-12-30T12:21:00"/>
        <d v="1899-12-30T13:14:00"/>
        <d v="1899-12-30T11:11:00"/>
        <d v="1899-12-30T12:35:00"/>
        <d v="1899-12-30T18:42:00"/>
        <d v="1899-12-30T18:51:00"/>
        <d v="1899-12-30T18:20:00"/>
        <d v="1899-12-30T10:26:00"/>
        <d v="1899-12-30T12:10:00"/>
        <d v="1899-12-30T10:53:00"/>
        <d v="1899-12-30T21:46:00"/>
        <d v="1899-12-30T20:07:00"/>
        <d v="1899-12-30T19:17:00"/>
        <d v="1899-12-30T18:31:00"/>
        <d v="1899-12-30T19:41:00"/>
        <d v="1899-12-30T17:15:00"/>
        <d v="1899-12-30T18:44:00"/>
        <d v="1899-12-30T19:51:00"/>
        <d v="1899-12-30T19:34:00"/>
        <d v="1899-12-30T19:27:00"/>
        <d v="1899-12-30T17:52:00"/>
        <d v="1899-12-30T20:00:00"/>
        <d v="1899-12-30T18:52:00"/>
        <d v="1899-12-30T17:28:00"/>
        <d v="1899-12-30T21:17:00"/>
        <d v="1899-12-30T14:53:00"/>
        <d v="1899-12-30T18:41:00"/>
        <d v="1899-12-30T12:11:00"/>
        <d v="1899-12-30T13:36:00"/>
        <d v="1899-12-30T14:54:00"/>
        <d v="1899-12-30T19:05:00"/>
        <d v="1899-12-30T18:40:00"/>
        <d v="1899-12-30T11:1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Blank="1" containsNumber="1" containsInteger="1" containsMixedTypes="1" count="41">
        <n v="0"/>
        <n v="173942658"/>
        <n v="47211280"/>
        <n v="57797736"/>
        <n v="53014662"/>
        <n v="90356674"/>
        <n v="76956234"/>
        <n v="49481191"/>
        <n v="43439646"/>
        <n v="40550299"/>
        <n v="85865861"/>
        <n v="50776041"/>
        <n v="54798187"/>
        <n v="98373422"/>
        <n v="87455680"/>
        <n v="74306896"/>
        <n v="45102862"/>
        <n v="66451600"/>
        <n v="64938230"/>
        <n v="108944774"/>
        <n v="59297075"/>
        <n v="86484887"/>
        <n v="45699646"/>
        <n v="90456265"/>
        <n v="49816334"/>
        <n v="45035017"/>
        <n v="44353872"/>
        <n v="49881976"/>
        <n v="92976369"/>
        <n v="44687015"/>
        <n v="87066911"/>
        <n v="88177473"/>
        <s v="现金库已满"/>
        <n v="196750042"/>
        <n v="75680655"/>
        <n v="45726957"/>
        <n v="48515364"/>
        <n v="44578523"/>
        <n v="54837269"/>
        <n v="98672301"/>
        <m/>
      </sharedItems>
    </cacheField>
    <cacheField name="支出（最近24小时）" numFmtId="0">
      <sharedItems containsString="0" containsBlank="1" containsNumber="1" containsInteger="1" minValue="-97330962" maxValue="0" count="47">
        <n v="-47750685"/>
        <n v="-46238644"/>
        <n v="-85165539"/>
        <n v="-73177111"/>
        <n v="-40446035"/>
        <n v="-53159011"/>
        <n v="-50724602"/>
        <n v="-86095953"/>
        <n v="-71151118"/>
        <n v="-43182853"/>
        <n v="-41545873"/>
        <n v="-40838362"/>
        <n v="-80223839"/>
        <n v="-43330035"/>
        <n v="-51003348"/>
        <n v="-92057986"/>
        <n v="-80619951"/>
        <n v="-67099605"/>
        <n v="-44166272"/>
        <n v="-63155521"/>
        <n v="-58229911"/>
        <n v="-97330962"/>
        <n v="-52735451"/>
        <n v="-78798403"/>
        <n v="-40999267"/>
        <n v="-79742067"/>
        <n v="-43190425"/>
        <n v="-41187622"/>
        <n v="-40582332"/>
        <n v="-42384004"/>
        <n v="-80814930"/>
        <n v="-44606396"/>
        <n v="-81755756"/>
        <n v="-76709940"/>
        <n v="-47801322"/>
        <n v="-52426417"/>
        <n v="-45306337"/>
        <n v="-41426614"/>
        <n v="-72709064"/>
        <n v="-52624710"/>
        <n v="-40238278"/>
        <n v="-46018581"/>
        <n v="-41335276"/>
        <n v="-49877007"/>
        <n v="-90096827"/>
        <n v="0"/>
        <m/>
      </sharedItems>
    </cacheField>
    <cacheField name="最近7天利润" numFmtId="0">
      <sharedItems containsString="0" containsBlank="1" containsNumber="1" containsInteger="1" minValue="-132916224" maxValue="163617905" count="47">
        <n v="-47750685"/>
        <n v="-93989329"/>
        <n v="-132916224"/>
        <n v="6776218"/>
        <n v="13541463"/>
        <n v="14414394"/>
        <n v="16704454"/>
        <n v="18675115"/>
        <n v="70260255"/>
        <n v="122797237"/>
        <n v="163617905"/>
        <n v="20637949"/>
        <n v="21804730"/>
        <n v="29375315"/>
        <n v="30880094"/>
        <n v="29267795"/>
        <n v="29542430"/>
        <n v="27607062"/>
        <n v="27547345"/>
        <n v="30675496"/>
        <n v="31453730"/>
        <n v="28913217"/>
        <n v="29912126"/>
        <n v="30284265"/>
        <n v="30669512"/>
        <n v="33310573"/>
        <n v="39480491"/>
        <n v="40487798"/>
        <n v="37551019"/>
        <n v="40143498"/>
        <n v="40013217"/>
        <n v="37201100"/>
        <n v="37731257"/>
        <n v="36803726"/>
        <n v="-6379433"/>
        <n v="-39161947"/>
        <n v="-88239824"/>
        <n v="23722274"/>
        <n v="23639715"/>
        <n v="26999125"/>
        <n v="27257268"/>
        <n v="37733715"/>
        <n v="64468260"/>
        <n v="98363641"/>
        <n v="147285190"/>
        <n v="0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Blank="1" containsNumber="1" containsInteger="1" containsMixedTypes="1" count="45">
        <n v="-47750685"/>
        <n v="-46238644"/>
        <n v="-85165539"/>
        <n v="100765547"/>
        <n v="6765245"/>
        <n v="4638725"/>
        <n v="2290060"/>
        <n v="4260721"/>
        <n v="5805116"/>
        <n v="6298338"/>
        <n v="1893773"/>
        <n v="-288063"/>
        <n v="5642022"/>
        <n v="7446006"/>
        <n v="3794839"/>
        <n v="6315436"/>
        <n v="6835729"/>
        <n v="7207291"/>
        <n v="936590"/>
        <n v="3296079"/>
        <n v="6708319"/>
        <n v="11613812"/>
        <n v="6561624"/>
        <n v="7686484"/>
        <n v="4700379"/>
        <n v="10714198"/>
        <n v="6625909"/>
        <n v="3847395"/>
        <n v="3771540"/>
        <n v="7497972"/>
        <n v="12161439"/>
        <n v="80619"/>
        <n v="5311155"/>
        <n v="11467533"/>
        <e v="#VALUE!"/>
        <n v="-45306337"/>
        <n v="124040978"/>
        <n v="23055945"/>
        <n v="5488679"/>
        <n v="2496783"/>
        <n v="3243247"/>
        <n v="4960262"/>
        <n v="8575474"/>
        <n v="18914525000"/>
        <m/>
      </sharedItems>
    </cacheField>
  </cacheFields>
</pivotCacheDefinition>
</file>

<file path=xl/pivotCache/pivotCacheDefinition4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47">
  <cacheSource type="worksheet">
    <worksheetSource ref="A3:L365" sheet="IBRAHIMIYA"/>
  </cacheSource>
  <cacheFields count="12">
    <cacheField name="日期" numFmtId="0">
      <sharedItems containsString="0" containsBlank="1" containsNonDate="0" containsDate="1" minDate="2019-09-25T00:00:00" maxDate="2019-11-09T00:00:00" count="47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10:26:00" maxDate="1899-12-30T22:37:00" count="46">
        <d v="1899-12-30T21:41:00"/>
        <d v="1899-12-30T22:37:00"/>
        <d v="1899-12-30T21:25:00"/>
        <d v="1899-12-30T17:48:00"/>
        <d v="1899-12-30T18:38:00"/>
        <d v="1899-12-30T13:31:00"/>
        <d v="1899-12-30T18:17:00"/>
        <d v="1899-12-30T16:31:00"/>
        <d v="1899-12-30T10:52:00"/>
        <d v="1899-12-30T13:07:00"/>
        <d v="1899-12-30T12:22:00"/>
        <d v="1899-12-30T13:14:00"/>
        <d v="1899-12-30T11:11:00"/>
        <d v="1899-12-30T12:35:00"/>
        <d v="1899-12-30T18:43:00"/>
        <d v="1899-12-30T18:51:00"/>
        <d v="1899-12-30T18:23:00"/>
        <d v="1899-12-30T10:26:00"/>
        <d v="1899-12-30T12:10:00"/>
        <d v="1899-12-30T10:53:00"/>
        <d v="1899-12-30T21:46:00"/>
        <d v="1899-12-30T20:08:00"/>
        <d v="1899-12-30T19:17:00"/>
        <d v="1899-12-30T18:31:00"/>
        <d v="1899-12-30T19:41:00"/>
        <d v="1899-12-30T17:15:00"/>
        <d v="1899-12-30T18:45:00"/>
        <d v="1899-12-30T19:52:00"/>
        <d v="1899-12-30T19:36:00"/>
        <d v="1899-12-30T19:27:00"/>
        <d v="1899-12-30T17:52:00"/>
        <d v="1899-12-30T20:00:00"/>
        <d v="1899-12-30T18:53:00"/>
        <d v="1899-12-30T17:29:00"/>
        <d v="1899-12-30T21:17:00"/>
        <d v="1899-12-30T14:53:00"/>
        <d v="1899-12-30T18:41:00"/>
        <d v="1899-12-30T12:11:00"/>
        <d v="1899-12-30T10:54:00"/>
        <d v="1899-12-30T11:12:00"/>
        <d v="1899-12-30T13:36:00"/>
        <d v="1899-12-30T14:55:00"/>
        <d v="1899-12-30T19:06:00"/>
        <d v="1899-12-30T18:40:00"/>
        <d v="1899-12-30T11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237840000" count="3">
        <n v="1237840000"/>
        <n v="0"/>
        <m/>
      </sharedItems>
    </cacheField>
    <cacheField name="该份额的价格" numFmtId="0">
      <sharedItems containsString="0" containsBlank="1" containsNumber="1" containsInteger="1" minValue="0" maxValue="1201787960" count="3">
        <m/>
        <n v="1201787960"/>
        <n v="0"/>
      </sharedItems>
    </cacheField>
    <cacheField name="租金（最近24小时）" numFmtId="0">
      <sharedItems containsBlank="1" containsNumber="1" containsInteger="1" containsMixedTypes="1" count="41">
        <n v="0"/>
        <n v="213775110"/>
        <n v="52114828"/>
        <n v="65185339"/>
        <n v="63444441"/>
        <n v="106447691"/>
        <n v="887599137"/>
        <n v="56728004"/>
        <n v="48317882"/>
        <n v="49121665"/>
        <n v="94769260"/>
        <n v="53370574"/>
        <n v="57976233"/>
        <n v="104204396"/>
        <n v="94185316"/>
        <n v="80944027"/>
        <n v="52592550"/>
        <n v="76717290"/>
        <n v="78772048"/>
        <n v="129919608"/>
        <n v="61564882"/>
        <n v="93473276"/>
        <n v="51887160"/>
        <n v="95470051"/>
        <n v="50393417"/>
        <n v="54363887"/>
        <n v="51918084"/>
        <n v="57465297"/>
        <n v="106289996"/>
        <n v="52316505"/>
        <n v="102518747"/>
        <n v="94459740"/>
        <s v="现金库已满"/>
        <n v="228256913"/>
        <n v="87603651"/>
        <n v="46930792"/>
        <n v="57696727"/>
        <n v="48602564"/>
        <n v="65434867"/>
        <n v="114974994"/>
        <m/>
      </sharedItems>
    </cacheField>
    <cacheField name="支出（最近24小时）" numFmtId="0">
      <sharedItems containsString="0" containsBlank="1" containsNumber="1" containsInteger="1" minValue="-110992448" maxValue="0" count="47">
        <n v="-53750103"/>
        <n v="-52728496"/>
        <n v="-97119539"/>
        <n v="-83448469"/>
        <n v="-46122862"/>
        <n v="-60620176"/>
        <n v="-57844624"/>
        <n v="-98180542"/>
        <n v="-81138115"/>
        <n v="-49243808"/>
        <n v="-47377069"/>
        <n v="-46570254"/>
        <n v="-91483163"/>
        <n v="-49411648"/>
        <n v="-58161953"/>
        <n v="-104978839"/>
        <n v="-91934872"/>
        <n v="-76516871"/>
        <n v="-50365255"/>
        <n v="-72019751"/>
        <n v="-66403344"/>
        <n v="-110992448"/>
        <n v="-60137167"/>
        <n v="-89858199"/>
        <n v="-46753744"/>
        <n v="-90934313"/>
        <n v="-49251904"/>
        <n v="-46969075"/>
        <n v="-46278290"/>
        <n v="-48332836"/>
        <n v="-92157757"/>
        <n v="-50867154"/>
        <n v="-93230634"/>
        <n v="-87476069"/>
        <n v="-54509966"/>
        <n v="-59784758"/>
        <n v="-51665335"/>
        <n v="-47241071"/>
        <n v="-82914189"/>
        <n v="-60010883"/>
        <n v="-45885945"/>
        <n v="-52477547"/>
        <n v="-47136914"/>
        <n v="-56876985"/>
        <n v="-102741342"/>
        <n v="0"/>
        <m/>
      </sharedItems>
    </cacheField>
    <cacheField name="最近7天利润" numFmtId="0">
      <sharedItems containsString="0" containsBlank="1" containsNumber="1" containsInteger="1" minValue="-150869642" maxValue="201415631" count="47">
        <n v="-53750103"/>
        <n v="-106478599"/>
        <n v="-150869642"/>
        <n v="23848042"/>
        <n v="29840008"/>
        <n v="30060141"/>
        <n v="35659958"/>
        <n v="38327290"/>
        <n v="95871083"/>
        <n v="156083775"/>
        <n v="201415631"/>
        <n v="27602422"/>
        <n v="23703575"/>
        <n v="27729871"/>
        <n v="21944334"/>
        <n v="16620207"/>
        <n v="14014028"/>
        <n v="10652793"/>
        <n v="13124031"/>
        <n v="15273205"/>
        <n v="26908223"/>
        <n v="29507753"/>
        <n v="28644010"/>
        <n v="33897273"/>
        <n v="36191522"/>
        <n v="31775514"/>
        <n v="32920073"/>
        <n v="35614300"/>
        <n v="28885390"/>
        <n v="31459395"/>
        <n v="37508636"/>
        <n v="34293447"/>
        <n v="36998793"/>
        <n v="35855061"/>
        <n v="-7490604"/>
        <n v="-47881741"/>
        <n v="-105186870"/>
        <n v="21653186"/>
        <n v="26023615"/>
        <n v="24097984"/>
        <n v="17304069"/>
        <n v="39680378"/>
        <n v="67934461"/>
        <n v="109488668"/>
        <n v="164829773"/>
        <n v="0"/>
        <m/>
      </sharedItems>
    </cacheField>
    <cacheField name="预计日租金收入" numFmtId="0">
      <sharedItems containsBlank="1" containsNumber="1" containsInteger="1" containsMixedTypes="1" count="5">
        <m/>
        <n v="50476000"/>
        <s v="现金库已满"/>
        <n v="50398000"/>
        <n v="0"/>
      </sharedItems>
    </cacheField>
    <cacheField name="每日支出" numFmtId="0">
      <sharedItems containsString="0" containsBlank="1" containsNumber="1" containsInteger="1" minValue="0" maxValue="46628000" count="3">
        <m/>
        <n v="46628000"/>
        <n v="0"/>
      </sharedItems>
    </cacheField>
    <cacheField name="估值损益" numFmtId="0">
      <sharedItems containsString="0" containsBlank="1" containsNumber="1" containsInteger="1" minValue="0" maxValue="36052040" count="3">
        <m/>
        <n v="36052040"/>
        <n v="0"/>
      </sharedItems>
    </cacheField>
    <cacheField name="利润（最近24小时）" numFmtId="0">
      <sharedItems containsBlank="1" containsNumber="1" containsInteger="1" containsMixedTypes="1" count="45">
        <n v="-53750103"/>
        <n v="-52728496"/>
        <n v="-97119539"/>
        <n v="130326641"/>
        <n v="5991966"/>
        <n v="4565163"/>
        <n v="5599817"/>
        <n v="8267149"/>
        <n v="806461022"/>
        <n v="7484196"/>
        <n v="940813"/>
        <n v="2551411"/>
        <n v="3286097"/>
        <n v="3958926"/>
        <n v="-185720"/>
        <n v="-774443"/>
        <n v="2250444"/>
        <n v="4427156"/>
        <n v="2227295"/>
        <n v="4697539"/>
        <n v="12368704"/>
        <n v="18927160"/>
        <n v="1427715"/>
        <n v="3615077"/>
        <n v="5133416"/>
        <n v="4535738"/>
        <n v="1141513"/>
        <n v="7394812"/>
        <n v="5639794"/>
        <n v="9132461"/>
        <n v="14132239"/>
        <n v="1449351"/>
        <n v="9288113"/>
        <n v="6983671"/>
        <e v="#VALUE!"/>
        <n v="-51665335"/>
        <n v="145342724"/>
        <n v="27592768"/>
        <n v="1044847"/>
        <n v="5219180"/>
        <n v="1465650"/>
        <n v="8557882"/>
        <n v="12233652"/>
        <n v="21762160000"/>
        <m/>
      </sharedItems>
    </cacheField>
  </cacheFields>
</pivotCacheDefinition>
</file>

<file path=xl/pivotCache/pivotCacheDefinition4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20">
  <cacheSource type="worksheet">
    <worksheetSource ref="A3:L365" sheet="TantaQism"/>
  </cacheSource>
  <cacheFields count="12">
    <cacheField name="日期" numFmtId="0">
      <sharedItems containsString="0" containsBlank="1" containsNonDate="0" containsDate="1" minDate="2019-09-25T00:00:00" maxDate="2019-10-13T00:00:00" count="19">
        <d v="2019-09-25T00:00:00"/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10T00:00:00"/>
        <d v="2019-10-11T00:00:00"/>
        <d v="2019-10-12T00:00:00"/>
        <d v="2019-10-13T00:00:00"/>
        <m/>
      </sharedItems>
    </cacheField>
    <cacheField name="时间" numFmtId="0">
      <sharedItems containsString="0" containsBlank="1" containsNonDate="0" containsDate="1" minDate="1899-12-30T10:27:00" maxDate="1899-12-30T22:38:00" count="20">
        <d v="1899-12-30T21:42:00"/>
        <d v="1899-12-30T22:38:00"/>
        <d v="1899-12-30T21:25:00"/>
        <d v="1899-12-30T17:50:00"/>
        <d v="1899-12-30T18:39:00"/>
        <d v="1899-12-30T13:32:00"/>
        <d v="1899-12-30T18:17:00"/>
        <d v="1899-12-30T16:32:00"/>
        <d v="1899-12-30T10:53:00"/>
        <d v="1899-12-30T13:08:00"/>
        <d v="1899-12-30T12:22:00"/>
        <d v="1899-12-30T13:15:00"/>
        <d v="1899-12-30T11:11:00"/>
        <d v="1899-12-30T12:35:00"/>
        <d v="1899-12-30T18:53:00"/>
        <d v="1899-12-30T18:52:00"/>
        <d v="1899-12-30T18:23:00"/>
        <d v="1899-12-30T10:27:00"/>
        <d v="1899-12-30T12:1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7" count="3">
        <m/>
        <n v="1053860007"/>
        <n v="0"/>
      </sharedItems>
    </cacheField>
    <cacheField name="租金（最近24小时）" numFmtId="0">
      <sharedItems containsString="0" containsBlank="1" containsNumber="1" containsInteger="1" minValue="0" maxValue="187358380" count="16">
        <n v="0"/>
        <n v="187358380"/>
        <n v="45384713"/>
        <n v="58017404"/>
        <n v="51415026"/>
        <n v="88753992"/>
        <n v="75903737"/>
        <n v="45904599"/>
        <n v="46012759"/>
        <n v="40218125"/>
        <n v="82514304"/>
        <n v="47303125"/>
        <m/>
        <n v="102888438"/>
        <n v="89877492"/>
        <n v="69651417"/>
      </sharedItems>
    </cacheField>
    <cacheField name="支出（最近24小时）" numFmtId="0">
      <sharedItems containsString="0" containsBlank="1" containsNumber="1" containsInteger="1" minValue="-92057986" maxValue="0" count="19">
        <n v="-47050271"/>
        <n v="-46238644"/>
        <n v="-85166013"/>
        <n v="-73177585"/>
        <n v="-40446035"/>
        <n v="-53159011"/>
        <n v="-50725076"/>
        <n v="-86096427"/>
        <n v="-71151591"/>
        <n v="-43182853"/>
        <n v="-41545873"/>
        <n v="-40838362"/>
        <n v="-80223366"/>
        <n v="-43330035"/>
        <m/>
        <n v="-92057986"/>
        <n v="-80619478"/>
        <n v="-67099132"/>
        <n v="0"/>
      </sharedItems>
    </cacheField>
    <cacheField name="最近7天利润" numFmtId="0">
      <sharedItems containsString="0" containsBlank="1" containsNumber="1" containsInteger="1" minValue="-132216284" maxValue="173288954" count="19">
        <n v="-47050271"/>
        <n v="-93288915"/>
        <n v="-132216284"/>
        <n v="20891880"/>
        <n v="25830558"/>
        <n v="28441942"/>
        <n v="29131892"/>
        <n v="31099507"/>
        <n v="80934309"/>
        <n v="129894699"/>
        <n v="173288954"/>
        <n v="16868884"/>
        <n v="16209906"/>
        <n v="18894756"/>
        <m/>
        <n v="27113743"/>
        <n v="26659088"/>
        <n v="22227473"/>
        <n v="0"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3" count="3">
        <m/>
        <n v="31614993"/>
        <n v="0"/>
      </sharedItems>
    </cacheField>
    <cacheField name="利润（最近24小时）" numFmtId="0">
      <sharedItems containsString="0" containsBlank="1" containsNumber="1" containsInteger="1" minValue="-85166013" maxValue="15500000000" count="20">
        <n v="-47050271"/>
        <n v="-46238644"/>
        <n v="-85166013"/>
        <n v="114180795"/>
        <n v="4938678"/>
        <n v="4858393"/>
        <n v="689950"/>
        <n v="2657565"/>
        <n v="4752146"/>
        <n v="2721746"/>
        <n v="4466886"/>
        <n v="-620237"/>
        <n v="2290938"/>
        <n v="3973090"/>
        <n v="0"/>
        <n v="10830452"/>
        <n v="9258014"/>
        <n v="2552285"/>
        <n v="15500000000"/>
        <m/>
      </sharedItems>
    </cacheField>
  </cacheFields>
</pivotCacheDefinition>
</file>

<file path=xl/pivotCache/pivotCacheDefinition4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46">
  <cacheSource type="worksheet">
    <worksheetSource ref="A3:L365" sheet="开封龙亭区"/>
  </cacheSource>
  <cacheFields count="12">
    <cacheField name="日期" numFmtId="0">
      <sharedItems containsString="0" containsBlank="1" containsNonDate="0" containsDate="1" minDate="2019-09-26T00:00:00" maxDate="2019-11-09T00:00:00" count="46">
        <d v="2019-09-26T00:00:00"/>
        <d v="2019-09-27T00:00:00"/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m/>
      </sharedItems>
    </cacheField>
    <cacheField name="时间" numFmtId="0">
      <sharedItems containsString="0" containsBlank="1" containsNonDate="0" containsDate="1" minDate="1899-12-30T00:18:00" maxDate="1899-12-30T22:44:00" count="42">
        <d v="1899-12-30T22:44:00"/>
        <d v="1899-12-30T21:26:00"/>
        <d v="1899-12-30T17:51:00"/>
        <d v="1899-12-30T18:39:00"/>
        <d v="1899-12-30T13:32:00"/>
        <d v="1899-12-30T18:18:00"/>
        <d v="1899-12-30T16:32:00"/>
        <d v="1899-12-30T10:53:00"/>
        <d v="1899-12-30T13:08:00"/>
        <d v="1899-12-30T12:23:00"/>
        <d v="1899-12-30T13:15:00"/>
        <d v="1899-12-30T11:12:00"/>
        <d v="1899-12-30T12:35:00"/>
        <d v="1899-12-30T18:43:00"/>
        <d v="1899-12-30T18:53:00"/>
        <d v="1899-12-30T18:23:00"/>
        <d v="1899-12-30T10:27:00"/>
        <d v="1899-12-30T12:16:00"/>
        <d v="1899-12-30T10:54:00"/>
        <d v="1899-12-30T21:46:00"/>
        <d v="1899-12-30T20:09:00"/>
        <d v="1899-12-30T19:18:00"/>
        <d v="1899-12-30T18:31:00"/>
        <d v="1899-12-30T19:42:00"/>
        <d v="1899-12-30T17:16:00"/>
        <d v="1899-12-30T18:45:00"/>
        <d v="1899-12-30T19:52:00"/>
        <d v="1899-12-30T19:36:00"/>
        <d v="1899-12-30T19:27:00"/>
        <d v="1899-12-30T17:53:00"/>
        <d v="1899-12-30T20:01:00"/>
        <d v="1899-12-30T17:29:00"/>
        <d v="1899-12-30T21:18:00"/>
        <d v="1899-12-30T14:54:00"/>
        <d v="1899-12-30T18:42:00"/>
        <d v="1899-12-30T12:12:00"/>
        <d v="1899-12-30T13:37:00"/>
        <d v="1899-12-30T14:55:00"/>
        <d v="1899-12-30T19:06:00"/>
        <d v="1899-12-30T18:40:00"/>
        <d v="1899-12-30T00:18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Blank="1" containsNumber="1" containsInteger="1" containsMixedTypes="1" count="39">
        <n v="0"/>
        <n v="156899845"/>
        <n v="52809636"/>
        <n v="88753521"/>
        <n v="73472985"/>
        <n v="46313429"/>
        <n v="45575634"/>
        <n v="39804195"/>
        <n v="81165537"/>
        <n v="43154134"/>
        <n v="51535405"/>
        <n v="94371564"/>
        <n v="83681129"/>
        <n v="68799806"/>
        <n v="46465690"/>
        <n v="68936216"/>
        <n v="67344070"/>
        <n v="112552583"/>
        <n v="53171185"/>
        <n v="80880018"/>
        <n v="40748494"/>
        <n v="84493155"/>
        <n v="48712099"/>
        <n v="47242165"/>
        <n v="46005934"/>
        <n v="48306641"/>
        <n v="91621884"/>
        <n v="44300630"/>
        <n v="83673310"/>
        <n v="78664036"/>
        <s v="现金库已满"/>
        <n v="196344902"/>
        <n v="70961112"/>
        <n v="46772193"/>
        <n v="51365199"/>
        <n v="40367872"/>
        <n v="55648006"/>
        <n v="94941038"/>
        <m/>
      </sharedItems>
    </cacheField>
    <cacheField name="支出（最近24小时）" numFmtId="0">
      <sharedItems containsString="0" containsBlank="1" containsNumber="1" containsInteger="1" minValue="-97331435" maxValue="0" count="45">
        <n v="0"/>
        <n v="-38821360"/>
        <n v="-73071576"/>
        <n v="-40446508"/>
        <n v="-53159011"/>
        <n v="-50725076"/>
        <n v="-86096427"/>
        <n v="-71151591"/>
        <n v="-43182853"/>
        <n v="-41545873"/>
        <n v="-40838362"/>
        <n v="-80223366"/>
        <n v="-43330035"/>
        <n v="-51003348"/>
        <n v="-92057986"/>
        <n v="-80619478"/>
        <n v="-67099132"/>
        <n v="-44166272"/>
        <n v="-63155521"/>
        <n v="-58230384"/>
        <n v="-97331435"/>
        <n v="-52735451"/>
        <n v="-78798403"/>
        <n v="-40999741"/>
        <n v="-79742541"/>
        <n v="-43189479"/>
        <n v="-41188095"/>
        <n v="-40582332"/>
        <n v="-42384004"/>
        <n v="-80814457"/>
        <n v="-44606396"/>
        <n v="-81755756"/>
        <n v="-76709467"/>
        <n v="-47800849"/>
        <n v="-52426417"/>
        <n v="-45306337"/>
        <n v="-41426141"/>
        <n v="-72708591"/>
        <n v="-52624710"/>
        <n v="-40238278"/>
        <n v="-46018581"/>
        <n v="-41335276"/>
        <n v="-49876534"/>
        <n v="-90095881"/>
        <m/>
      </sharedItems>
    </cacheField>
    <cacheField name="最近7天利润" numFmtId="0">
      <sharedItems containsString="0" containsBlank="1" containsNumber="1" containsInteger="1" minValue="-113518084" maxValue="153019580" count="45">
        <n v="0"/>
        <n v="-38821360"/>
        <n v="-73071576"/>
        <n v="-113518084"/>
        <n v="12953058"/>
        <n v="15037618"/>
        <n v="15610152"/>
        <n v="17359012"/>
        <n v="20489588"/>
        <n v="63340709"/>
        <n v="114272958"/>
        <n v="153019580"/>
        <n v="12332561"/>
        <n v="10780058"/>
        <n v="10140083"/>
        <n v="8309816"/>
        <n v="7173338"/>
        <n v="7079940"/>
        <n v="13105263"/>
        <n v="20242611"/>
        <n v="26525974"/>
        <n v="25066811"/>
        <n v="26294011"/>
        <n v="24762634"/>
        <n v="27834072"/>
        <n v="32567153"/>
        <n v="33630067"/>
        <n v="29939983"/>
        <n v="29755158"/>
        <n v="35567054"/>
        <n v="32252567"/>
        <n v="34727134"/>
        <n v="28385352"/>
        <n v="-14387265"/>
        <n v="-49376454"/>
        <n v="-100106393"/>
        <n v="15502965"/>
        <n v="12722491"/>
        <n v="13107823"/>
        <n v="17418418"/>
        <n v="37863656"/>
        <n v="60387550"/>
        <n v="95094141"/>
        <n v="139474163"/>
        <m/>
      </sharedItems>
    </cacheField>
    <cacheField name="预计日租金收入" numFmtId="0">
      <sharedItems containsBlank="1" containsNumber="1" containsInteger="1" containsMixedTypes="1" count="5">
        <m/>
        <n v="44263000"/>
        <s v="现金库已满"/>
        <n v="44195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Blank="1" containsNumber="1" containsInteger="1" containsMixedTypes="1" count="44">
        <n v="0"/>
        <n v="-38821360"/>
        <n v="-73071576"/>
        <n v="-40446508"/>
        <n v="103740834"/>
        <n v="2084560"/>
        <n v="2657094"/>
        <n v="2321394"/>
        <n v="3130576"/>
        <n v="4029761"/>
        <n v="-1034167"/>
        <n v="942171"/>
        <n v="-175901"/>
        <n v="532057"/>
        <n v="2313578"/>
        <n v="3061651"/>
        <n v="1700674"/>
        <n v="2299418"/>
        <n v="5780695"/>
        <n v="9113686"/>
        <n v="15221148"/>
        <n v="435734"/>
        <n v="2081615"/>
        <n v="-251247"/>
        <n v="4750614"/>
        <n v="5522620"/>
        <n v="6054070"/>
        <n v="5423602"/>
        <n v="5922637"/>
        <n v="10807427"/>
        <n v="-305766"/>
        <n v="1917554"/>
        <n v="1954569"/>
        <e v="#VALUE!"/>
        <n v="-45306337"/>
        <n v="123636311"/>
        <n v="18336402"/>
        <n v="6533915"/>
        <n v="5346618"/>
        <n v="-967404"/>
        <n v="5771472"/>
        <n v="4845157"/>
        <n v="19788761732"/>
        <m/>
      </sharedItems>
    </cacheField>
  </cacheFields>
</pivotCacheDefinition>
</file>

<file path=xl/pivotCache/pivotCacheDefinition4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24">
  <cacheSource type="worksheet">
    <worksheetSource ref="A3:L365" sheet="Donga"/>
  </cacheSource>
  <cacheFields count="12">
    <cacheField name="日期" numFmtId="0">
      <sharedItems containsString="0" containsBlank="1" containsNonDate="0" containsDate="1" minDate="2019-09-29T00:00:00" maxDate="2019-10-21T00:00:00" count="24"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m/>
      </sharedItems>
    </cacheField>
    <cacheField name="时间" numFmtId="0">
      <sharedItems containsString="0" containsBlank="1" containsNonDate="0" containsDate="1" minDate="1899-12-30T10:27:00" maxDate="1899-12-30T21:47:00" count="24">
        <d v="1899-12-30T18:46:00"/>
        <d v="1899-12-30T13:33:00"/>
        <d v="1899-12-30T18:20:00"/>
        <d v="1899-12-30T16:35:00"/>
        <d v="1899-12-30T10:54:00"/>
        <d v="1899-12-30T13:09:00"/>
        <d v="1899-12-30T12:24:00"/>
        <d v="1899-12-30T13:16:00"/>
        <d v="1899-12-30T11:12:00"/>
        <d v="1899-12-30T12:36:00"/>
        <d v="1899-12-30T18:44:00"/>
        <d v="1899-12-30T18:54:00"/>
        <d v="1899-12-30T18:24:00"/>
        <d v="1899-12-30T10:27:00"/>
        <d v="1899-12-30T12:17:00"/>
        <d v="1899-12-30T10:55:00"/>
        <d v="1899-12-30T21:47:00"/>
        <d v="1899-12-30T20:10:00"/>
        <d v="1899-12-30T19:19:00"/>
        <d v="1899-12-30T18:32:00"/>
        <d v="1899-12-30T19:42:00"/>
        <d v="1899-12-30T17:16:00"/>
        <d v="1899-12-30T18:5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" count="3">
        <n v="1085475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4057873" count="21">
        <n v="0"/>
        <n v="173072961"/>
        <n v="214057873"/>
        <n v="46443242"/>
        <n v="46324362"/>
        <n v="48043520"/>
        <n v="86570897"/>
        <n v="50201832"/>
        <n v="54397485"/>
        <n v="102900756"/>
        <n v="95103673"/>
        <n v="74668999"/>
        <n v="46698589"/>
        <n v="67220498"/>
        <n v="67432107"/>
        <n v="111991714"/>
        <n v="56168716"/>
        <n v="85361992"/>
        <n v="42383716"/>
        <n v="80583533"/>
        <m/>
      </sharedItems>
    </cacheField>
    <cacheField name="支出（最近24小时）" numFmtId="0">
      <sharedItems containsString="0" containsBlank="1" containsNumber="1" containsInteger="1" minValue="-97331435" maxValue="0" count="24">
        <n v="-38350947"/>
        <n v="-53159011"/>
        <n v="-50725076"/>
        <n v="-86096427"/>
        <n v="-71151591"/>
        <n v="-43182853"/>
        <n v="-41545400"/>
        <n v="-40838362"/>
        <n v="-80223366"/>
        <n v="-43330035"/>
        <n v="-51003348"/>
        <n v="-92057986"/>
        <n v="-80619478"/>
        <n v="-67099132"/>
        <n v="-44166272"/>
        <n v="-63155994"/>
        <n v="-58230384"/>
        <n v="-97331435"/>
        <n v="-52735451"/>
        <n v="-78798876"/>
        <n v="-40999741"/>
        <n v="-79742541"/>
        <n v="0"/>
        <m/>
      </sharedItems>
    </cacheField>
    <cacheField name="最近7天利润" numFmtId="0">
      <sharedItems containsString="0" containsBlank="1" containsNumber="1" containsInteger="1" minValue="-119504726" maxValue="167559098" count="24">
        <n v="-38350947"/>
        <n v="-68779650"/>
        <n v="-119504726"/>
        <n v="18196884"/>
        <n v="23401556"/>
        <n v="26661945"/>
        <n v="31440907"/>
        <n v="54266704"/>
        <n v="90179361"/>
        <n v="113439885"/>
        <n v="167559098"/>
        <n v="35431456"/>
        <n v="37094262"/>
        <n v="33310777"/>
        <n v="34164282"/>
        <n v="28319835"/>
        <n v="38379185"/>
        <n v="36965944"/>
        <n v="35953934"/>
        <n v="32686290"/>
        <n v="27034703"/>
        <n v="26128891"/>
        <n v="0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4889000" count="3">
        <m/>
        <n v="44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1085475000" count="24">
        <n v="-38350947"/>
        <n v="-53159011"/>
        <n v="-50725076"/>
        <n v="86976534"/>
        <n v="142906282"/>
        <n v="3260389"/>
        <n v="4778962"/>
        <n v="7205158"/>
        <n v="6347531"/>
        <n v="6871797"/>
        <n v="3394137"/>
        <n v="10842770"/>
        <n v="14484195"/>
        <n v="7569867"/>
        <n v="2532317"/>
        <n v="4064504"/>
        <n v="9201723"/>
        <n v="14660279"/>
        <n v="3433265"/>
        <n v="6563116"/>
        <n v="1383975"/>
        <n v="840992"/>
        <n v="1085475000"/>
        <m/>
      </sharedItems>
    </cacheField>
  </cacheFields>
</pivotCacheDefinition>
</file>

<file path=xl/pivotCache/pivotCacheDefinition4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33">
  <cacheSource type="worksheet">
    <worksheetSource ref="A3:L365" sheet="Phakalene"/>
  </cacheSource>
  <cacheFields count="12">
    <cacheField name="日期" numFmtId="0">
      <sharedItems containsString="0" containsBlank="1" containsNonDate="0" containsDate="1" minDate="2019-09-28T00:00:00" maxDate="2019-10-29T00:00:00" count="33">
        <d v="2019-09-28T00:00:00"/>
        <d v="2019-09-29T00:00:00"/>
        <d v="2019-09-30T00:00:00"/>
        <d v="2019-10-01T00:00:00"/>
        <d v="2019-10-02T00:00:00"/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m/>
      </sharedItems>
    </cacheField>
    <cacheField name="时间" numFmtId="0">
      <sharedItems containsString="0" containsBlank="1" containsNonDate="0" containsDate="1" minDate="1899-12-30T10:27:00" maxDate="1899-12-30T21:47:00" count="32">
        <d v="1899-12-30T18:00:00"/>
        <d v="1899-12-30T18:40:00"/>
        <d v="1899-12-30T13:33:00"/>
        <d v="1899-12-30T18:19:00"/>
        <d v="1899-12-30T16:32:00"/>
        <d v="1899-12-30T10:53:00"/>
        <d v="1899-12-30T13:08:00"/>
        <d v="1899-12-30T12:23:00"/>
        <d v="1899-12-30T13:15:00"/>
        <d v="1899-12-30T11:12:00"/>
        <d v="1899-12-30T12:36:00"/>
        <d v="1899-12-30T18:44:00"/>
        <d v="1899-12-30T18:53:00"/>
        <d v="1899-12-30T18:24:00"/>
        <d v="1899-12-30T10:27:00"/>
        <d v="1899-12-30T12:17:00"/>
        <d v="1899-12-30T10:54:00"/>
        <d v="1899-12-30T21:47:00"/>
        <d v="1899-12-30T20:09:00"/>
        <d v="1899-12-30T19:19:00"/>
        <d v="1899-12-30T18:32:00"/>
        <d v="1899-12-30T19:42:00"/>
        <d v="1899-12-30T17:16:00"/>
        <d v="1899-12-30T18:45:00"/>
        <d v="1899-12-30T19:52:00"/>
        <d v="1899-12-30T19:38:00"/>
        <d v="1899-12-30T19:27:00"/>
        <d v="1899-12-30T17:53:00"/>
        <d v="1899-12-30T20:01:00"/>
        <d v="1899-12-30T17:29:00"/>
        <d v="1899-12-30T21:21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1085475000" count="3">
        <n v="1085475000"/>
        <n v="0"/>
        <m/>
      </sharedItems>
    </cacheField>
    <cacheField name="该份额的价格" numFmtId="0">
      <sharedItems containsString="0" containsBlank="1" containsNumber="1" containsInteger="1" minValue="0" maxValue="1053860004" count="3">
        <m/>
        <n v="1053860004"/>
        <n v="0"/>
      </sharedItems>
    </cacheField>
    <cacheField name="租金（最近24小时）" numFmtId="0">
      <sharedItems containsString="0" containsBlank="1" containsNumber="1" containsInteger="1" minValue="0" maxValue="219778283" count="29">
        <n v="0"/>
        <n v="179928755"/>
        <n v="219778283"/>
        <n v="46815076"/>
        <n v="43664557"/>
        <n v="45562210"/>
        <n v="85844005"/>
        <n v="48021873"/>
        <n v="51648268"/>
        <n v="96855872"/>
        <n v="92267844"/>
        <n v="75883956"/>
        <n v="49499926"/>
        <n v="67279004"/>
        <n v="67419775"/>
        <n v="111499336"/>
        <n v="61426838"/>
        <n v="91341864"/>
        <n v="45480696"/>
        <n v="84534944"/>
        <n v="48368419"/>
        <n v="47787389"/>
        <n v="46579171"/>
        <n v="41304059"/>
        <n v="82358269"/>
        <n v="49385858"/>
        <n v="87366432"/>
        <n v="76848198"/>
        <m/>
      </sharedItems>
    </cacheField>
    <cacheField name="支出（最近24小时）" numFmtId="0">
      <sharedItems containsString="0" containsBlank="1" containsNumber="1" containsInteger="1" minValue="-97330962" maxValue="0" count="32">
        <n v="0"/>
        <n v="-40174861"/>
        <n v="-53159011"/>
        <n v="-50725076"/>
        <n v="-86096427"/>
        <n v="-71151118"/>
        <n v="-43182379"/>
        <n v="-41545400"/>
        <n v="-40838362"/>
        <n v="-80223839"/>
        <n v="-43330035"/>
        <n v="-51003348"/>
        <n v="-92057513"/>
        <n v="-80619005"/>
        <n v="-67099132"/>
        <n v="-44166272"/>
        <n v="-63155994"/>
        <n v="-58230384"/>
        <n v="-97330962"/>
        <n v="-52735451"/>
        <n v="-78799349"/>
        <n v="-40999741"/>
        <n v="-79742541"/>
        <n v="-43189479"/>
        <n v="-41188095"/>
        <n v="-40582332"/>
        <n v="-42383530"/>
        <n v="-80814456"/>
        <n v="-44605923"/>
        <n v="-81755756"/>
        <n v="-76709940"/>
        <m/>
      </sharedItems>
    </cacheField>
    <cacheField name="最近7天利润" numFmtId="0">
      <sharedItems containsString="0" containsBlank="1" containsNumber="1" containsInteger="1" minValue="-121328640" maxValue="164335943" count="32">
        <n v="0"/>
        <n v="-40174861"/>
        <n v="-70603564"/>
        <n v="-121328640"/>
        <n v="23228764"/>
        <n v="27298525"/>
        <n v="30931222"/>
        <n v="32050379"/>
        <n v="54218780"/>
        <n v="91885382"/>
        <n v="112965947"/>
        <n v="164335943"/>
        <n v="23332511"/>
        <n v="27289171"/>
        <n v="24161226"/>
        <n v="29228841"/>
        <n v="25918156"/>
        <n v="34211229"/>
        <n v="34498374"/>
        <n v="40247745"/>
        <n v="42242530"/>
        <n v="39228085"/>
        <n v="35626302"/>
        <n v="38095395"/>
        <n v="43281526"/>
        <n v="40088974"/>
        <n v="34030520"/>
        <n v="30259513"/>
        <n v="28891224"/>
        <n v="25241010"/>
        <n v="22394398"/>
        <m/>
      </sharedItems>
    </cacheField>
    <cacheField name="预计日租金收入" numFmtId="0">
      <sharedItems containsString="0" containsBlank="1" containsNumber="1" containsInteger="1" minValue="0" maxValue="44263000" count="3">
        <m/>
        <n v="44263000"/>
        <n v="0"/>
      </sharedItems>
    </cacheField>
    <cacheField name="每日支出" numFmtId="0">
      <sharedItems containsString="0" containsBlank="1" containsNumber="1" containsInteger="1" minValue="0" maxValue="40889000" count="3">
        <m/>
        <n v="40889000"/>
        <n v="0"/>
      </sharedItems>
    </cacheField>
    <cacheField name="估值损益" numFmtId="0">
      <sharedItems containsString="0" containsBlank="1" containsNumber="1" containsInteger="1" minValue="0" maxValue="31614996" count="3">
        <m/>
        <n v="31614996"/>
        <n v="0"/>
      </sharedItems>
    </cacheField>
    <cacheField name="利润（最近24小时）" numFmtId="0">
      <sharedItems containsString="0" containsBlank="1" containsNumber="1" containsInteger="1" minValue="-53159011" maxValue="23914525000" count="33">
        <n v="0"/>
        <n v="-40174861"/>
        <n v="-53159011"/>
        <n v="-50725076"/>
        <n v="93832328"/>
        <n v="148627165"/>
        <n v="3632697"/>
        <n v="2119157"/>
        <n v="4723848"/>
        <n v="5620166"/>
        <n v="4691838"/>
        <n v="644920"/>
        <n v="4798359"/>
        <n v="11648839"/>
        <n v="8784824"/>
        <n v="5333654"/>
        <n v="4123010"/>
        <n v="9189391"/>
        <n v="14168374"/>
        <n v="8691387"/>
        <n v="12542515"/>
        <n v="4480955"/>
        <n v="4792403"/>
        <n v="5178940"/>
        <n v="6599294"/>
        <n v="5996839"/>
        <n v="-1079471"/>
        <n v="1543813"/>
        <n v="4779935"/>
        <n v="5610676"/>
        <n v="138258"/>
        <n v="23914525000"/>
        <m/>
      </sharedItems>
    </cacheField>
  </cacheFields>
</pivotCacheDefinition>
</file>

<file path=xl/pivotCache/pivotCacheDefinition4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324074" refreshedBy="超级无敌美少女" recordCount="108">
  <cacheSource type="worksheet">
    <worksheetSource ref="A3:L365" sheet="Ukerewe"/>
  </cacheSource>
  <cacheFields count="12">
    <cacheField name="日期" numFmtId="0">
      <sharedItems containsString="0" containsBlank="1" containsNonDate="0" containsDate="1" minDate="2019-10-03T00:00:00" maxDate="2020-01-17T00:00:00" count="108">
        <d v="2019-10-03T00:00:00"/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28:00" maxDate="1899-12-30T23:18:00" count="94">
        <d v="1899-12-30T10:59:00"/>
        <d v="1899-12-30T13:09:00"/>
        <d v="1899-12-30T12:24:00"/>
        <d v="1899-12-30T13:16:00"/>
        <d v="1899-12-30T11:13:00"/>
        <d v="1899-12-30T12:37:00"/>
        <d v="1899-12-30T18:45:00"/>
        <d v="1899-12-30T18:54:00"/>
        <d v="1899-12-30T18:24:00"/>
        <d v="1899-12-30T10:28:00"/>
        <d v="1899-12-30T12:17:00"/>
        <d v="1899-12-30T10:55:00"/>
        <d v="1899-12-30T21:48:00"/>
        <d v="1899-12-30T20:11:00"/>
        <d v="1899-12-30T19:19:00"/>
        <d v="1899-12-30T18:32:00"/>
        <d v="1899-12-30T19:43:00"/>
        <d v="1899-12-30T17:17:00"/>
        <d v="1899-12-30T18:52:00"/>
        <d v="1899-12-30T19:53:00"/>
        <d v="1899-12-30T19:39:00"/>
        <d v="1899-12-30T19:28:00"/>
        <d v="1899-12-30T17:54:00"/>
        <d v="1899-12-30T20:02:00"/>
        <d v="1899-12-30T17:29:00"/>
        <d v="1899-12-30T21:25:00"/>
        <d v="1899-12-30T14:54:00"/>
        <d v="1899-12-30T18:43:00"/>
        <d v="1899-12-30T18:42:00"/>
        <d v="1899-12-30T12:13:00"/>
        <d v="1899-12-30T10:54:00"/>
        <d v="1899-12-30T11:12:00"/>
        <d v="1899-12-30T13:37:00"/>
        <d v="1899-12-30T14:55:00"/>
        <d v="1899-12-30T19:07:00"/>
        <d v="1899-12-30T18:41:00"/>
        <d v="1899-12-30T11:27:00"/>
        <d v="1899-12-30T17:14:00"/>
        <d v="1899-12-30T14:10:00"/>
        <d v="1899-12-30T15:14:00"/>
        <d v="1899-12-30T16:22:00"/>
        <d v="1899-12-30T19:03:00"/>
        <d v="1899-12-30T15:13:00"/>
        <d v="1899-12-30T13:19:00"/>
        <d v="1899-12-30T11:03:00"/>
        <d v="1899-12-30T20:59:00"/>
        <d v="1899-12-30T16:10:00"/>
        <d v="1899-12-30T18:59:00"/>
        <d v="1899-12-30T13:40:00"/>
        <d v="1899-12-30T11:29:00"/>
        <d v="1899-12-30T17:40:00"/>
        <d v="1899-12-30T19:29:00"/>
        <d v="1899-12-30T17:11:00"/>
        <d v="1899-12-30T23:01:00"/>
        <d v="1899-12-30T23:18:00"/>
        <d v="1899-12-30T21:27:00"/>
        <d v="1899-12-30T22:47:00"/>
        <d v="1899-12-30T21:29:00"/>
        <d v="1899-12-30T20:31:00"/>
        <d v="1899-12-30T15:51:00"/>
        <d v="1899-12-30T17:59:00"/>
        <d v="1899-12-30T18:07:00"/>
        <d v="1899-12-30T11:31:00"/>
        <d v="1899-12-30T18:20:00"/>
        <d v="1899-12-30T19:05:00"/>
        <d v="1899-12-30T22:58:00"/>
        <d v="1899-12-30T22:10:00"/>
        <d v="1899-12-30T17:20:00"/>
        <d v="1899-12-30T20:27:00"/>
        <d v="1899-12-30T18:40:00"/>
        <d v="1899-12-30T18:10:00"/>
        <d v="1899-12-30T17:35:00"/>
        <d v="1899-12-30T17:47:00"/>
        <d v="1899-12-30T18:34:00"/>
        <d v="1899-12-30T20:26:00"/>
        <d v="1899-12-30T18:53:00"/>
        <d v="1899-12-30T22:11:00"/>
        <d v="1899-12-30T11:26:00"/>
        <d v="1899-12-30T13:45:00"/>
        <d v="1899-12-30T19:44:00"/>
        <d v="1899-12-30T19:21:00"/>
        <d v="1899-12-30T11:25:00"/>
        <d v="1899-12-30T14:07:00"/>
        <d v="1899-12-30T17:41:00"/>
        <d v="1899-12-30T16:49:00"/>
        <d v="1899-12-30T14:06:00"/>
        <d v="1899-12-30T16:32:00"/>
        <d v="1899-12-30T15:37:00"/>
        <d v="1899-12-30T13:18:00"/>
        <d v="1899-12-30T18:55:00"/>
        <d v="1899-12-30T16:12:00"/>
        <d v="1899-12-30T17:03:00"/>
        <d v="1899-12-30T16:1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05601000" maxValue="2805601000" count="2">
        <n v="2805601000"/>
        <m/>
      </sharedItems>
    </cacheField>
    <cacheField name="该份额的价格" numFmtId="0">
      <sharedItems containsString="0" containsBlank="1" containsNumber="1" containsInteger="1" minValue="2723885833" maxValue="2723885833" count="2">
        <m/>
        <n v="2723885833"/>
      </sharedItems>
    </cacheField>
    <cacheField name="租金（最近24小时）" numFmtId="0">
      <sharedItems containsBlank="1" containsNumber="1" containsInteger="1" containsMixedTypes="1" count="100">
        <n v="0"/>
        <n v="675848574"/>
        <n v="147207076"/>
        <n v="250863207"/>
        <n v="225268352"/>
        <n v="201567980"/>
        <n v="124712173"/>
        <n v="182830565"/>
        <n v="154829765"/>
        <n v="258391314"/>
        <n v="149729701"/>
        <n v="224642439"/>
        <n v="111954340"/>
        <n v="227984037"/>
        <n v="115508678"/>
        <n v="110853459"/>
        <n v="119918228"/>
        <n v="118884537"/>
        <n v="225611494"/>
        <n v="132403587"/>
        <n v="236102163"/>
        <n v="206489134"/>
        <s v="现金库已满"/>
        <n v="531598010"/>
        <n v="193866688"/>
        <n v="120193806"/>
        <n v="117606630"/>
        <n v="115005182"/>
        <n v="125486342"/>
        <n v="236802637"/>
        <n v="181980302"/>
        <n v="160289800"/>
        <n v="259425752"/>
        <n v="121083241"/>
        <n v="209932111"/>
        <n v="167986485"/>
        <n v="143597859"/>
        <n v="137448272"/>
        <n v="191231643"/>
        <n v="210554424"/>
        <n v="154794418"/>
        <n v="102294951"/>
        <n v="138806354"/>
        <n v="193329750"/>
        <n v="126026426"/>
        <n v="239345913"/>
        <n v="126837217"/>
        <n v="118857929"/>
        <n v="124446557"/>
        <n v="153920857"/>
        <n v="256127536"/>
        <n v="244757079"/>
        <n v="117247286"/>
        <n v="179848854"/>
        <n v="166864282"/>
        <n v="139577896"/>
        <n v="114817630"/>
        <n v="135231781"/>
        <n v="181977286"/>
        <n v="117263142"/>
        <n v="98294910"/>
        <n v="136676285"/>
        <n v="144855434"/>
        <n v="262781325"/>
        <n v="187108928"/>
        <n v="164976934"/>
        <n v="161570719"/>
        <n v="249896392"/>
        <n v="156426057"/>
        <n v="90960044"/>
        <n v="117667527"/>
        <n v="127245354"/>
        <n v="215573538"/>
        <n v="197633579"/>
        <n v="149441341"/>
        <n v="220900075"/>
        <n v="116045138"/>
        <n v="136805149"/>
        <n v="206878591"/>
        <n v="137891513"/>
        <n v="231308031"/>
        <n v="154867546"/>
        <n v="257663238"/>
        <n v="174890239"/>
        <n v="124996880"/>
        <n v="184698582"/>
        <n v="290686232"/>
        <n v="203380531"/>
        <n v="124135334"/>
        <n v="130480372"/>
        <n v="103382986"/>
        <n v="211607651"/>
        <n v="138046436"/>
        <n v="131211918"/>
        <n v="185181912"/>
        <n v="123796907"/>
        <n v="120647625"/>
        <n v="219857914"/>
        <n v="115158537"/>
        <m/>
      </sharedItems>
    </cacheField>
    <cacheField name="支出（最近24小时）" numFmtId="0">
      <sharedItems containsString="0" containsBlank="1" containsNumber="1" containsInteger="1" minValue="-328313532" maxValue="-52392855" count="108">
        <n v="-52392855"/>
        <n v="-111614935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3150"/>
        <n v="-211313284"/>
        <n v="-198271338"/>
        <n v="-123549868"/>
        <n v="-135506820"/>
        <n v="-117103513"/>
        <n v="-107074351"/>
        <n v="-187930256"/>
        <n v="-136019349"/>
        <n v="-104004075"/>
        <n v="-118943232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3420"/>
        <n v="-209051556"/>
        <n v="-110677950"/>
        <n v="-163145422"/>
        <n v="-197864007"/>
        <n v="-119452090"/>
        <n v="-112214312"/>
        <n v="-131017612"/>
        <n v="-182902832"/>
        <n v="-108026015"/>
        <n v="-91869757"/>
        <n v="-128291060"/>
        <n v="-123285654"/>
        <n v="-225694654"/>
        <n v="-167615060"/>
        <n v="-162301402"/>
        <n v="-138964857"/>
        <n v="-213908952"/>
        <n v="-132294652"/>
        <n v="-90463057"/>
        <n v="-111077942"/>
        <n v="-114340264"/>
        <n v="-201903072"/>
        <n v="-181516927"/>
        <n v="-132222481"/>
        <n v="-200080477"/>
        <n v="-112741518"/>
        <n v="-121125452"/>
        <n v="-181630687"/>
        <n v="-131223113"/>
        <n v="-221654366"/>
        <n v="-133099529"/>
        <n v="-234847991"/>
        <n v="-174158050"/>
        <n v="-114945757"/>
        <n v="-184705798"/>
        <n v="-328313532"/>
        <n v="-109922001"/>
        <n v="-120063699"/>
        <n v="-119727314"/>
        <n v="-106293939"/>
        <n v="-209362253"/>
        <n v="-125222008"/>
        <n v="-114672978"/>
        <n v="-167655425"/>
        <n v="-106286599"/>
        <n v="-114236290"/>
        <n v="-198605276"/>
        <n v="-113417957"/>
        <m/>
      </sharedItems>
    </cacheField>
    <cacheField name="最近7天利润" numFmtId="0">
      <sharedItems containsString="0" containsBlank="1" containsNumber="1" containsInteger="1" minValue="-478745344" maxValue="637811021" count="108">
        <n v="-52392855"/>
        <n v="-164007790"/>
        <n v="-271391615"/>
        <n v="-376946730"/>
        <n v="-478745344"/>
        <n v="85107874"/>
        <n v="100486344"/>
        <n v="98028349"/>
        <n v="224497966"/>
        <n v="354951817"/>
        <n v="408111877"/>
        <n v="531691004"/>
        <n v="637811021"/>
        <n v="76454669"/>
        <n v="74960150"/>
        <n v="84506012"/>
        <n v="71139336"/>
        <n v="69255362"/>
        <n v="71563814"/>
        <n v="57934188"/>
        <n v="68637658"/>
        <n v="75475185"/>
        <n v="68986808"/>
        <n v="79009378"/>
        <n v="80705712"/>
        <n v="63231758"/>
        <n v="-35599337"/>
        <n v="-114782469"/>
        <n v="-246910855"/>
        <n v="77317810"/>
        <n v="80026932"/>
        <n v="69300330"/>
        <n v="77811619"/>
        <n v="112294385"/>
        <n v="181178147"/>
        <n v="252537110"/>
        <n v="377001772"/>
        <n v="85988887"/>
        <n v="59665541"/>
        <n v="60287356"/>
        <n v="57162191"/>
        <n v="58973863"/>
        <n v="64126714"/>
        <n v="82589295"/>
        <n v="88396578"/>
        <n v="103286358"/>
        <n v="77000524"/>
        <n v="75510264"/>
        <n v="73768583"/>
        <n v="78534610"/>
        <n v="74246849"/>
        <n v="72223658"/>
        <n v="76626985"/>
        <n v="70023118"/>
        <n v="83313759"/>
        <n v="90580213"/>
        <n v="89359216"/>
        <n v="84555205"/>
        <n v="-35423134"/>
        <n v="95502998"/>
        <n v="81341119"/>
        <n v="85924997"/>
        <n v="36131811"/>
        <n v="94405660"/>
        <n v="90798116"/>
        <n v="89125746"/>
        <n v="200651314"/>
        <n v="61699498"/>
        <n v="62307676"/>
        <n v="50762739"/>
        <n v="123262406"/>
        <n v="63564309"/>
        <n v="64937968"/>
        <n v="63604217"/>
        <n v="133918084"/>
        <n v="86576194"/>
        <n v="108415973"/>
        <n v="100378035"/>
        <n v="85397840"/>
        <n v="82786039"/>
        <n v="78713793"/>
        <n v="96227159"/>
        <n v="90840157"/>
        <n v="80992981"/>
        <n v="60165196"/>
        <n v="75535432"/>
        <n v="78326528"/>
        <n v="72089838"/>
        <n v="71425829"/>
        <n v="80792804"/>
        <n v="64554838"/>
        <n v="56104488"/>
        <n v="67452898"/>
        <n v="51765985"/>
        <n v="4577694"/>
        <n v="7477599"/>
        <n v="8563969"/>
        <n v="-1988186"/>
        <n v="-5946369"/>
        <n v="-474977"/>
        <n v="2298328"/>
        <n v="18844484"/>
        <n v="59966977"/>
        <n v="67908980"/>
        <n v="70248680"/>
        <n v="73874121"/>
        <n v="78525654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6916000"/>
        <n v="170874000"/>
        <n v="113916000"/>
      </sharedItems>
    </cacheField>
    <cacheField name="每日支出" numFmtId="0">
      <sharedItems containsString="0" containsBlank="1" containsNumber="1" containsInteger="1" minValue="105686000" maxValue="158530000" count="3">
        <m/>
        <n v="105686000"/>
        <n v="158530000"/>
      </sharedItems>
    </cacheField>
    <cacheField name="估值损益" numFmtId="0">
      <sharedItems containsString="0" containsBlank="1" containsNumber="1" containsInteger="1" minValue="81715167" maxValue="81715167" count="2">
        <m/>
        <n v="81715167"/>
      </sharedItems>
    </cacheField>
    <cacheField name="利润（最近24小时）" numFmtId="0">
      <sharedItems containsBlank="1" containsNumber="1" containsInteger="1" containsMixedTypes="1" count="106">
        <n v="-52392855"/>
        <n v="-111614935"/>
        <n v="-107383825"/>
        <n v="-105555115"/>
        <n v="-207353729"/>
        <n v="563853218"/>
        <n v="15378470"/>
        <n v="12920475"/>
        <n v="16890789"/>
        <n v="28136521"/>
        <n v="10555392"/>
        <n v="19592178"/>
        <n v="4321403"/>
        <n v="6818269"/>
        <n v="13424120"/>
        <n v="20971818"/>
        <n v="5982108"/>
        <n v="21873097"/>
        <n v="3876618"/>
        <n v="4394386"/>
        <n v="15024873"/>
        <n v="9334393"/>
        <n v="16729967"/>
        <n v="17110437"/>
        <n v="24788879"/>
        <n v="8217796"/>
        <e v="#VALUE!"/>
        <n v="-117103513"/>
        <n v="343667754"/>
        <n v="57847339"/>
        <n v="16189731"/>
        <n v="-1336602"/>
        <n v="8165688"/>
        <n v="-3429783"/>
        <n v="3931366"/>
        <n v="8552514"/>
        <n v="25140158"/>
        <n v="32145808"/>
        <n v="13064566"/>
        <n v="13539636"/>
        <n v="14711207"/>
        <n v="15032798"/>
        <n v="17060421"/>
        <n v="24996373"/>
        <n v="15103825"/>
        <n v="5515390"/>
        <n v="13884454"/>
        <n v="7694554"/>
        <n v="14003606"/>
        <n v="17262811"/>
        <n v="30413010"/>
        <n v="9645634"/>
        <n v="10126119"/>
        <n v="14633422"/>
        <n v="10370157"/>
        <n v="12074833"/>
        <n v="-112483420"/>
        <n v="35705523"/>
        <n v="6569336"/>
        <n v="16703432"/>
        <n v="-30999725"/>
        <n v="20125806"/>
        <n v="2603318"/>
        <n v="4214169"/>
        <n v="-925546"/>
        <n v="9237127"/>
        <n v="6425153"/>
        <n v="8385225"/>
        <n v="21569780"/>
        <n v="37086671"/>
        <n v="19493868"/>
        <n v="2675532"/>
        <n v="22605862"/>
        <n v="35987440"/>
        <n v="24131405"/>
        <n v="496987"/>
        <n v="6589585"/>
        <n v="12905090"/>
        <n v="13670466"/>
        <n v="16116652"/>
        <n v="17218860"/>
        <n v="20819598"/>
        <n v="3303620"/>
        <n v="15679697"/>
        <n v="25247904"/>
        <n v="6668400"/>
        <n v="9653665"/>
        <n v="21768017"/>
        <n v="22815247"/>
        <n v="732189"/>
        <n v="10051123"/>
        <n v="-7216"/>
        <n v="-37627300"/>
        <n v="93458530"/>
        <n v="4071635"/>
        <n v="10753058"/>
        <n v="-2910953"/>
        <n v="2245398"/>
        <n v="12824428"/>
        <n v="16538940"/>
        <n v="17526487"/>
        <n v="17510308"/>
        <n v="6411335"/>
        <n v="21252638"/>
        <n v="1740580"/>
        <m/>
      </sharedItems>
    </cacheField>
  </cacheFields>
</pivotCacheDefinition>
</file>

<file path=xl/pivotCache/pivotCacheDefinition4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68">
  <cacheSource type="worksheet">
    <worksheetSource ref="A3:L365" sheet="Juma岛"/>
  </cacheSource>
  <cacheFields count="12">
    <cacheField name="日期" numFmtId="0">
      <sharedItems containsString="0" containsBlank="1" containsNonDate="0" containsDate="1" minDate="2019-10-04T00:00:00" maxDate="2019-12-08T00:00:00" count="67">
        <d v="2019-10-04T00:00:00"/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28:00" maxDate="1899-12-30T23:18:00" count="65">
        <d v="1899-12-30T13:13:00"/>
        <d v="1899-12-30T12:25:00"/>
        <d v="1899-12-30T13:16:00"/>
        <d v="1899-12-30T11:13:00"/>
        <d v="1899-12-30T12:38:00"/>
        <d v="1899-12-30T18:45:00"/>
        <d v="1899-12-30T18:55:00"/>
        <d v="1899-12-30T18:25:00"/>
        <d v="1899-12-30T10:28:00"/>
        <d v="1899-12-30T12:18:00"/>
        <d v="1899-12-30T10:55:00"/>
        <d v="1899-12-30T21:48:00"/>
        <d v="1899-12-30T20:12:00"/>
        <d v="1899-12-30T19:20:00"/>
        <d v="1899-12-30T18:33:00"/>
        <d v="1899-12-30T19:43:00"/>
        <d v="1899-12-30T17:17:00"/>
        <d v="1899-12-30T18:53:00"/>
        <d v="1899-12-30T19:53:00"/>
        <d v="1899-12-30T19:39:00"/>
        <d v="1899-12-30T19:28:00"/>
        <d v="1899-12-30T17:54:00"/>
        <d v="1899-12-30T20:02:00"/>
        <d v="1899-12-30T17:30:00"/>
        <d v="1899-12-30T21:25:00"/>
        <d v="1899-12-30T14:54:00"/>
        <d v="1899-12-30T18:42:00"/>
        <d v="1899-12-30T12:13:00"/>
        <d v="1899-12-30T10:54:00"/>
        <d v="1899-12-30T11:12:00"/>
        <d v="1899-12-30T13:37:00"/>
        <d v="1899-12-30T14:56:00"/>
        <d v="1899-12-30T19:07:00"/>
        <d v="1899-12-30T18:41:00"/>
        <d v="1899-12-30T11:28:00"/>
        <d v="1899-12-30T17:14:00"/>
        <d v="1899-12-30T14:11:00"/>
        <d v="1899-12-30T15:14:00"/>
        <d v="1899-12-30T16:23:00"/>
        <d v="1899-12-30T19:03:00"/>
        <d v="1899-12-30T15:13:00"/>
        <d v="1899-12-30T13:19:00"/>
        <d v="1899-12-30T11:03:00"/>
        <d v="1899-12-30T20:59:00"/>
        <d v="1899-12-30T16:10:00"/>
        <d v="1899-12-30T19:00:00"/>
        <d v="1899-12-30T13:40:00"/>
        <d v="1899-12-30T13:09:00"/>
        <d v="1899-12-30T11:29:00"/>
        <d v="1899-12-30T17:41:00"/>
        <d v="1899-12-30T19:29:00"/>
        <d v="1899-12-30T17:11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1:00"/>
        <d v="1899-12-30T17:59:00"/>
        <d v="1899-12-30T18:07:00"/>
        <d v="1899-12-30T11:32:00"/>
        <d v="1899-12-30T22:23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3" count="3">
        <m/>
        <n v="2723885833"/>
        <n v="0"/>
      </sharedItems>
    </cacheField>
    <cacheField name="租金（最近24小时）" numFmtId="0">
      <sharedItems containsBlank="1" containsNumber="1" containsInteger="1" containsMixedTypes="1" count="59">
        <n v="0"/>
        <n v="727667074"/>
        <n v="848070970"/>
        <n v="234136704"/>
        <n v="186222064"/>
        <n v="123218912"/>
        <n v="175377218"/>
        <n v="179147502"/>
        <n v="286344924"/>
        <n v="138850818"/>
        <n v="221924767"/>
        <n v="114168134"/>
        <n v="228088173"/>
        <n v="123371837"/>
        <n v="118567827"/>
        <n v="113767673"/>
        <n v="121189340"/>
        <n v="227496577"/>
        <n v="129968783"/>
        <n v="242478755"/>
        <n v="225883864"/>
        <s v="现金库已满"/>
        <n v="495442888"/>
        <n v="212456805"/>
        <n v="117684664"/>
        <n v="134760717"/>
        <n v="116488365"/>
        <n v="143635453"/>
        <n v="261607305"/>
        <n v="197687181"/>
        <n v="140771685"/>
        <n v="249604458"/>
        <n v="116161483"/>
        <n v="214586387"/>
        <n v="169230584"/>
        <n v="149162430"/>
        <n v="135773476"/>
        <n v="190732389"/>
        <n v="227226419"/>
        <n v="173375870"/>
        <n v="102293902"/>
        <n v="142761926"/>
        <n v="198380111"/>
        <n v="167265562"/>
        <n v="231278101"/>
        <n v="126299833"/>
        <n v="113029424"/>
        <n v="122469785"/>
        <n v="141674361"/>
        <n v="251218061"/>
        <n v="218417522"/>
        <n v="119503102"/>
        <n v="167709326"/>
        <n v="150329416"/>
        <n v="118969963"/>
        <n v="118808531"/>
        <n v="131404292"/>
        <n v="196395286"/>
        <m/>
      </sharedItems>
    </cacheField>
    <cacheField name="支出（最近24小时）" numFmtId="0">
      <sharedItems containsString="0" containsBlank="1" containsNumber="1" containsInteger="1" minValue="-251573045" maxValue="0" count="68">
        <n v="-56560358"/>
        <n v="-107383825"/>
        <n v="-105555115"/>
        <n v="-207353729"/>
        <n v="-111995356"/>
        <n v="-131828606"/>
        <n v="-237942732"/>
        <n v="-208377563"/>
        <n v="-173431459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2750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7864838"/>
        <n v="-208934126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83283268" maxValue="677432569" count="68">
        <n v="-56560358"/>
        <n v="-163944183"/>
        <n v="-269499298"/>
        <n v="-371297912"/>
        <n v="-483283268"/>
        <n v="112545200"/>
        <n v="126834970"/>
        <n v="138304341"/>
        <n v="260965090"/>
        <n v="312631889"/>
        <n v="428866720"/>
        <n v="559304474"/>
        <n v="677432569"/>
        <n v="81817169"/>
        <n v="85558477"/>
        <n v="82285008"/>
        <n v="87142089"/>
        <n v="97422751"/>
        <n v="98851789"/>
        <n v="79086967"/>
        <n v="84593424"/>
        <n v="91344987"/>
        <n v="87988318"/>
        <n v="96282254"/>
        <n v="91742171"/>
        <n v="-15846752"/>
        <n v="-102744252"/>
        <n v="-228722083"/>
        <n v="57098560"/>
        <n v="60175498"/>
        <n v="64155407"/>
        <n v="61346158"/>
        <n v="103052244"/>
        <n v="173419189"/>
        <n v="262927263"/>
        <n v="394047482"/>
        <n v="154561899"/>
        <n v="102400804"/>
        <n v="100448957"/>
        <n v="94911176"/>
        <n v="89146018"/>
        <n v="90965892"/>
        <n v="96843933"/>
        <n v="93895969"/>
        <n v="100746452"/>
        <n v="112760391"/>
        <n v="120154762"/>
        <n v="117248675"/>
        <n v="120435936"/>
        <n v="122316791"/>
        <n v="116016347"/>
        <n v="110041323"/>
        <n v="105009735"/>
        <n v="92693443"/>
        <n v="79494460"/>
        <n v="64847402"/>
        <n v="64208428"/>
        <n v="-57647064"/>
        <n v="46240604"/>
        <n v="44695679"/>
        <n v="41365102"/>
        <n v="-11279032"/>
        <n v="28270869"/>
        <n v="39147165"/>
        <n v="30130274"/>
        <n v="15608011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7" count="3">
        <m/>
        <n v="81715167"/>
        <n v="0"/>
      </sharedItems>
    </cacheField>
    <cacheField name="利润（最近24小时）" numFmtId="0">
      <sharedItems containsBlank="1" containsNumber="1" containsInteger="1" containsMixedTypes="1" count="66">
        <n v="-56560358"/>
        <n v="-107383825"/>
        <n v="-105555115"/>
        <n v="-207353729"/>
        <n v="-111995356"/>
        <n v="595838468"/>
        <n v="610128238"/>
        <n v="25759141"/>
        <n v="12790605"/>
        <n v="9062131"/>
        <n v="12138831"/>
        <n v="28639140"/>
        <n v="34771879"/>
        <n v="2545237"/>
        <n v="18254146"/>
        <n v="8195902"/>
        <n v="21977233"/>
        <n v="11739777"/>
        <n v="12108754"/>
        <n v="8874318"/>
        <n v="11639196"/>
        <n v="18613827"/>
        <n v="14674409"/>
        <n v="31164247"/>
        <n v="27612526"/>
        <e v="#VALUE!"/>
        <n v="-117103513"/>
        <n v="307511408"/>
        <n v="76437456"/>
        <n v="13680589"/>
        <n v="15816262"/>
        <n v="9648871"/>
        <n v="14719328"/>
        <n v="28736034"/>
        <n v="24259393"/>
        <n v="5622043"/>
        <n v="22324514"/>
        <n v="8142808"/>
        <n v="18193912"/>
        <n v="15955306"/>
        <n v="20597369"/>
        <n v="15385625"/>
        <n v="24497119"/>
        <n v="31775820"/>
        <n v="24096842"/>
        <n v="13883405"/>
        <n v="11650126"/>
        <n v="19053967"/>
        <n v="59400724"/>
        <n v="22343975"/>
        <n v="9108250"/>
        <n v="4297614"/>
        <n v="12656650"/>
        <n v="-1876339"/>
        <n v="7165358"/>
        <n v="-112482196"/>
        <n v="9367190"/>
        <n v="8825152"/>
        <n v="4563904"/>
        <n v="-47534591"/>
        <n v="-482127"/>
        <n v="6594219"/>
        <n v="386680"/>
        <n v="13492454"/>
        <n v="32194399000"/>
        <m/>
      </sharedItems>
    </cacheField>
  </cacheFields>
</pivotCacheDefinition>
</file>

<file path=xl/pivotCache/pivotCacheDefinition4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94">
  <cacheSource type="worksheet">
    <worksheetSource ref="A3:L365" sheet="鲁邦多岛"/>
  </cacheSource>
  <cacheFields count="12">
    <cacheField name="日期" numFmtId="0">
      <sharedItems containsString="0" containsBlank="1" containsNonDate="0" containsDate="1" minDate="2019-10-05T00:00:00" maxDate="2020-01-05T00:00:00" count="94">
        <d v="2019-10-05T00:00:00"/>
        <d v="2019-10-06T00:00:00"/>
        <d v="2019-10-07T00:00:00"/>
        <d v="2019-10-08T00:00:00"/>
        <d v="2019-10-09T00:00:00"/>
        <d v="2019-10-10T00:00:00"/>
        <d v="2019-10-11T00:00:00"/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m/>
      </sharedItems>
    </cacheField>
    <cacheField name="时间" numFmtId="0">
      <sharedItems containsString="0" containsBlank="1" containsNonDate="0" containsDate="1" minDate="1899-12-30T10:29:00" maxDate="1899-12-30T23:18:00" count="87">
        <d v="1899-12-30T12:28:00"/>
        <d v="1899-12-30T13:17:00"/>
        <d v="1899-12-30T11:14:00"/>
        <d v="1899-12-30T12:38:00"/>
        <d v="1899-12-30T18:46:00"/>
        <d v="1899-12-30T18:55:00"/>
        <d v="1899-12-30T18:25:00"/>
        <d v="1899-12-30T10:29:00"/>
        <d v="1899-12-30T12:18:00"/>
        <d v="1899-12-30T10:56:00"/>
        <d v="1899-12-30T21:49:00"/>
        <d v="1899-12-30T20:13:00"/>
        <d v="1899-12-30T19:20:00"/>
        <d v="1899-12-30T18:33:00"/>
        <d v="1899-12-30T19:44:00"/>
        <d v="1899-12-30T17:17:00"/>
        <d v="1899-12-30T18:53:00"/>
        <d v="1899-12-30T19:53:00"/>
        <d v="1899-12-30T19:40:00"/>
        <d v="1899-12-30T19:28:00"/>
        <d v="1899-12-30T17:54:00"/>
        <d v="1899-12-30T20:03:00"/>
        <d v="1899-12-30T17:30:00"/>
        <d v="1899-12-30T21:25:00"/>
        <d v="1899-12-30T14:54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1:00"/>
        <d v="1899-12-30T11:29:00"/>
        <d v="1899-12-30T17:14:00"/>
        <d v="1899-12-30T14:11:00"/>
        <d v="1899-12-30T15:14:00"/>
        <d v="1899-12-30T16:23:00"/>
        <d v="1899-12-30T19:04:00"/>
        <d v="1899-12-30T13:20:00"/>
        <d v="1899-12-30T11:04:00"/>
        <d v="1899-12-30T20:59:00"/>
        <d v="1899-12-30T16:10:00"/>
        <d v="1899-12-30T19:00:00"/>
        <d v="1899-12-30T13:40:00"/>
        <d v="1899-12-30T13:09:00"/>
        <d v="1899-12-30T11:30:00"/>
        <d v="1899-12-30T17:41:00"/>
        <d v="1899-12-30T19:29:00"/>
        <d v="1899-12-30T17:12:00"/>
        <d v="1899-12-30T23:02:00"/>
        <d v="1899-12-30T23:01:00"/>
        <d v="1899-12-30T23:18:00"/>
        <d v="1899-12-30T21:28:00"/>
        <d v="1899-12-30T22:47:00"/>
        <d v="1899-12-30T21:29:00"/>
        <d v="1899-12-30T20:31:00"/>
        <d v="1899-12-30T15:52:00"/>
        <d v="1899-12-30T17:59:00"/>
        <d v="1899-12-30T18:08:00"/>
        <d v="1899-12-30T11:32:00"/>
        <d v="1899-12-30T18:20:00"/>
        <d v="1899-12-30T19:05:00"/>
        <d v="1899-12-30T22:59:00"/>
        <d v="1899-12-30T22:11:00"/>
        <d v="1899-12-30T17:20:00"/>
        <d v="1899-12-30T11:31:00"/>
        <d v="1899-12-30T13:19:00"/>
        <d v="1899-12-30T20:28:00"/>
        <d v="1899-12-30T18:40:00"/>
        <d v="1899-12-30T18:10:00"/>
        <d v="1899-12-30T17:35:00"/>
        <d v="1899-12-30T17:47:00"/>
        <d v="1899-12-30T18:34:00"/>
        <d v="1899-12-30T20:26:00"/>
        <d v="1899-12-30T16:22:00"/>
        <d v="1899-12-30T22:12:00"/>
        <d v="1899-12-30T11:26:00"/>
        <d v="1899-12-30T17:11:00"/>
        <d v="1899-12-30T13:45:00"/>
        <d v="1899-12-30T19:22:00"/>
        <d v="1899-12-30T11:25:00"/>
        <d v="1899-12-30T14:16:00"/>
        <d v="1899-12-30T17:42:00"/>
        <d v="1899-12-30T16:26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86">
        <n v="0"/>
        <n v="593696561"/>
        <n v="715799029"/>
        <n v="224059108"/>
        <n v="173628697"/>
        <n v="119514697"/>
        <n v="168591753"/>
        <n v="158297317"/>
        <n v="264762900"/>
        <n v="152048813"/>
        <n v="227220288"/>
        <n v="114028103"/>
        <n v="220732666"/>
        <n v="117088443"/>
        <n v="107035619"/>
        <n v="120941708"/>
        <n v="120843222"/>
        <n v="227816158"/>
        <n v="136664009"/>
        <n v="241384944"/>
        <n v="210246337"/>
        <s v="现金库已满"/>
        <n v="553434721"/>
        <n v="212727302"/>
        <n v="120046682"/>
        <n v="124902064"/>
        <n v="113318021"/>
        <n v="148662887"/>
        <n v="259595946"/>
        <n v="189781602"/>
        <n v="155238443"/>
        <n v="260072498"/>
        <n v="107977703"/>
        <n v="209482709"/>
        <n v="160149097"/>
        <n v="147213617"/>
        <n v="125865913"/>
        <n v="181172087"/>
        <n v="214220157"/>
        <n v="158996414"/>
        <n v="90274209"/>
        <n v="139149716"/>
        <n v="185994464"/>
        <n v="119623846"/>
        <n v="237019176"/>
        <n v="131408380"/>
        <n v="119066867"/>
        <n v="119062877"/>
        <n v="144813077"/>
        <n v="253335013"/>
        <n v="212075476"/>
        <n v="120383697"/>
        <n v="165786639"/>
        <n v="150885845"/>
        <n v="134583381"/>
        <n v="116703838"/>
        <n v="147130624"/>
        <n v="208211422"/>
        <n v="121072407"/>
        <n v="105372281"/>
        <n v="145349237"/>
        <n v="141670779"/>
        <n v="254231044"/>
        <n v="188724898"/>
        <n v="186336797"/>
        <n v="138228466"/>
        <n v="219324109"/>
        <n v="147860256"/>
        <n v="92631951"/>
        <n v="110733447"/>
        <n v="124102875"/>
        <n v="215525605"/>
        <n v="187058051"/>
        <n v="136073820"/>
        <n v="208344413"/>
        <n v="128179441"/>
        <n v="122611032"/>
        <n v="188779951"/>
        <n v="132295408"/>
        <n v="228502412"/>
        <n v="132353713"/>
        <n v="231941419"/>
        <n v="176917132"/>
        <n v="126382405"/>
        <n v="193238622"/>
        <m/>
      </sharedItems>
    </cacheField>
    <cacheField name="支出（最近24小时）" numFmtId="0">
      <sharedItems containsString="0" containsBlank="1" containsNumber="1" containsInteger="1" minValue="-251571822" maxValue="0" count="94">
        <n v="-79889563"/>
        <n v="-105555115"/>
        <n v="-207354952"/>
        <n v="-111995356"/>
        <n v="-131828606"/>
        <n v="-237942732"/>
        <n v="-208377563"/>
        <n v="-173430236"/>
        <n v="-114156781"/>
        <n v="-163238387"/>
        <n v="-150507139"/>
        <n v="-251571822"/>
        <n v="-136305581"/>
        <n v="-203670621"/>
        <n v="-105971009"/>
        <n v="-206109717"/>
        <n v="-111633283"/>
        <n v="-106457850"/>
        <n v="-104893355"/>
        <n v="-109550144"/>
        <n v="-208882750"/>
        <n v="-115294374"/>
        <n v="-211314508"/>
        <n v="-198271338"/>
        <n v="-123552314"/>
        <n v="-135506820"/>
        <n v="-117103513"/>
        <n v="-107075575"/>
        <n v="-187932703"/>
        <n v="-136019349"/>
        <n v="-104004075"/>
        <n v="-118944455"/>
        <n v="-106839494"/>
        <n v="-128916125"/>
        <n v="-232872495"/>
        <n v="-173429012"/>
        <n v="-135149642"/>
        <n v="-227279944"/>
        <n v="-108018675"/>
        <n v="-196393698"/>
        <n v="-153276502"/>
        <n v="-128565061"/>
        <n v="-120387851"/>
        <n v="-166234046"/>
        <n v="-195449375"/>
        <n v="-149279028"/>
        <n v="-88410497"/>
        <n v="-131111800"/>
        <n v="-179326144"/>
        <n v="-108764838"/>
        <n v="-208934126"/>
        <n v="-117190360"/>
        <n v="-108731810"/>
        <n v="-109813135"/>
        <n v="-143550700"/>
        <n v="-244052703"/>
        <n v="-112482196"/>
        <n v="-209050332"/>
        <n v="-110677950"/>
        <n v="-163145422"/>
        <n v="-197864007"/>
        <n v="-119450866"/>
        <n v="-112215535"/>
        <n v="-131018835"/>
        <n v="-182902832"/>
        <n v="-108026015"/>
        <n v="-91869757"/>
        <n v="-128289837"/>
        <n v="-123285654"/>
        <n v="-225694654"/>
        <n v="-167615060"/>
        <n v="-162301402"/>
        <n v="-138963634"/>
        <n v="-213907729"/>
        <n v="-132294652"/>
        <n v="-90463057"/>
        <n v="-111077942"/>
        <n v="-114340264"/>
        <n v="-201903072"/>
        <n v="-181516927"/>
        <n v="-132221258"/>
        <n v="-200080478"/>
        <n v="-112741518"/>
        <n v="-121126675"/>
        <n v="-181631910"/>
        <n v="-131223113"/>
        <n v="-221654366"/>
        <n v="-133099529"/>
        <n v="-234847991"/>
        <n v="-174158050"/>
        <n v="-114945757"/>
        <n v="-184705798"/>
        <n v="0"/>
        <m/>
      </sharedItems>
    </cacheField>
    <cacheField name="最近7天利润" numFmtId="0">
      <sharedItems containsString="0" containsBlank="1" containsNumber="1" containsInteger="1" minValue="-399239871" maxValue="496116512" count="94">
        <n v="-79889563"/>
        <n v="-185444678"/>
        <n v="-287244515"/>
        <n v="-399239871"/>
        <n v="62628084"/>
        <n v="78616426"/>
        <n v="78309629"/>
        <n v="116099782"/>
        <n v="164062366"/>
        <n v="269130241"/>
        <n v="378720256"/>
        <n v="496116512"/>
        <n v="48854529"/>
        <n v="41809882"/>
        <n v="50173773"/>
        <n v="56717060"/>
        <n v="56331614"/>
        <n v="57396623"/>
        <n v="65654798"/>
        <n v="71546976"/>
        <n v="64581334"/>
        <n v="77007274"/>
        <n v="77650981"/>
        <n v="71187377"/>
        <n v="-28954703"/>
        <n v="-104321218"/>
        <n v="-237473084"/>
        <n v="95674870"/>
        <n v="109095526"/>
        <n v="101056752"/>
        <n v="108398558"/>
        <n v="148222762"/>
        <n v="215419363"/>
        <n v="309954871"/>
        <n v="434035073"/>
        <n v="141286048"/>
        <n v="97997757"/>
        <n v="97370649"/>
        <n v="81287070"/>
        <n v="88459444"/>
        <n v="82990084"/>
        <n v="81891878"/>
        <n v="75184007"/>
        <n v="80054274"/>
        <n v="67395814"/>
        <n v="64409447"/>
        <n v="56746850"/>
        <n v="57275080"/>
        <n v="57914717"/>
        <n v="50548224"/>
        <n v="64176666"/>
        <n v="67054245"/>
        <n v="72649893"/>
        <n v="68148054"/>
        <n v="68475303"/>
        <n v="69829462"/>
        <n v="-42655280"/>
        <n v="61993052"/>
        <n v="39904364"/>
        <n v="35855573"/>
        <n v="-19749414"/>
        <n v="41097441"/>
        <n v="47587121"/>
        <n v="53067553"/>
        <n v="177357974"/>
        <n v="74897026"/>
        <n v="82359990"/>
        <n v="95467665"/>
        <n v="164782677"/>
        <n v="105607786"/>
        <n v="112078056"/>
        <n v="111654513"/>
        <n v="145861273"/>
        <n v="83739521"/>
        <n v="88593541"/>
        <n v="75722663"/>
        <n v="56993043"/>
        <n v="56604389"/>
        <n v="48909610"/>
        <n v="38110118"/>
        <n v="42697848"/>
        <n v="47458629"/>
        <n v="47330948"/>
        <n v="45851152"/>
        <n v="52654590"/>
        <n v="43964274"/>
        <n v="46358747"/>
        <n v="36952129"/>
        <n v="37439767"/>
        <n v="28040447"/>
        <n v="27446001"/>
        <n v="34494468"/>
        <n v="0"/>
        <m/>
      </sharedItems>
    </cacheField>
    <cacheField name="预计日租金收入" numFmtId="0">
      <sharedItems containsBlank="1" containsNumber="1" containsInteger="1" containsMixedTypes="1" count="8">
        <m/>
        <n v="114406000"/>
        <s v="现金库已满"/>
        <n v="114231000"/>
        <n v="114067000"/>
        <n v="113916000"/>
        <n v="170874000"/>
        <n v="0"/>
      </sharedItems>
    </cacheField>
    <cacheField name="每日支出" numFmtId="0">
      <sharedItems containsString="0" containsBlank="1" containsNumber="1" containsInteger="1" minValue="0" maxValue="158530000" count="4">
        <m/>
        <n v="105686000"/>
        <n v="158530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92">
        <n v="-79889563"/>
        <n v="-105555115"/>
        <n v="-207354952"/>
        <n v="-111995356"/>
        <n v="461867955"/>
        <n v="477856297"/>
        <n v="15681545"/>
        <n v="198461"/>
        <n v="5357916"/>
        <n v="5353366"/>
        <n v="7790178"/>
        <n v="13191078"/>
        <n v="15743232"/>
        <n v="23549667"/>
        <n v="8057094"/>
        <n v="14622949"/>
        <n v="5455160"/>
        <n v="577769"/>
        <n v="16048353"/>
        <n v="11293078"/>
        <n v="18933408"/>
        <n v="21369635"/>
        <n v="30070436"/>
        <n v="11974999"/>
        <e v="#VALUE!"/>
        <n v="-117103513"/>
        <n v="365502018"/>
        <n v="76707953"/>
        <n v="16042607"/>
        <n v="5957609"/>
        <n v="6478527"/>
        <n v="19746762"/>
        <n v="26723451"/>
        <n v="16352590"/>
        <n v="20088801"/>
        <n v="32792554"/>
        <n v="-40972"/>
        <n v="13089011"/>
        <n v="6872595"/>
        <n v="18648556"/>
        <n v="5478062"/>
        <n v="14938041"/>
        <n v="18770782"/>
        <n v="9717386"/>
        <n v="1863712"/>
        <n v="8037916"/>
        <n v="6668320"/>
        <n v="10859008"/>
        <n v="28085050"/>
        <n v="14218020"/>
        <n v="10335057"/>
        <n v="9249742"/>
        <n v="1262377"/>
        <n v="9282310"/>
        <n v="-112482196"/>
        <n v="3025144"/>
        <n v="9705747"/>
        <n v="2641217"/>
        <n v="-46978162"/>
        <n v="15132515"/>
        <n v="4488303"/>
        <n v="16111789"/>
        <n v="25308590"/>
        <n v="13046392"/>
        <n v="13502524"/>
        <n v="17059400"/>
        <n v="18385125"/>
        <n v="28536390"/>
        <n v="21109838"/>
        <n v="24035395"/>
        <n v="-735168"/>
        <n v="5416380"/>
        <n v="15565604"/>
        <n v="2168894"/>
        <n v="-344495"/>
        <n v="9762611"/>
        <n v="13622533"/>
        <n v="5541124"/>
        <n v="3852562"/>
        <n v="8263935"/>
        <n v="15437923"/>
        <n v="1484357"/>
        <n v="7148041"/>
        <n v="1072295"/>
        <n v="6848046"/>
        <n v="-745816"/>
        <n v="-2906572"/>
        <n v="2759082"/>
        <n v="11436648"/>
        <n v="8532824"/>
        <n v="118000000000"/>
        <m/>
      </sharedItems>
    </cacheField>
  </cacheFields>
</pivotCacheDefinition>
</file>

<file path=xl/pivotCache/pivotCacheDefinition4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60">
  <cacheSource type="worksheet">
    <worksheetSource ref="A3:L365" sheet="富埃特文图拉岛"/>
  </cacheSource>
  <cacheFields count="12">
    <cacheField name="日期" numFmtId="0">
      <sharedItems containsString="0" containsBlank="1" containsNonDate="0" containsDate="1" minDate="2019-10-12T00:00:00" maxDate="2019-12-08T00:00:00" count="59">
        <d v="2019-10-12T00:00:00"/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34:00" maxDate="1899-12-30T23:18:00" count="57">
        <d v="1899-12-30T10:34:00"/>
        <d v="1899-12-30T12:19:00"/>
        <d v="1899-12-30T10:56:00"/>
        <d v="1899-12-30T21:49:00"/>
        <d v="1899-12-30T20:13:00"/>
        <d v="1899-12-30T19:21:00"/>
        <d v="1899-12-30T18:34:00"/>
        <d v="1899-12-30T19:44:00"/>
        <d v="1899-12-30T17:18:00"/>
        <d v="1899-12-30T18:54:00"/>
        <d v="1899-12-30T19:54:00"/>
        <d v="1899-12-30T19:40:00"/>
        <d v="1899-12-30T19:29:00"/>
        <d v="1899-12-30T17:55:00"/>
        <d v="1899-12-30T20:03:00"/>
        <d v="1899-12-30T18:55:00"/>
        <d v="1899-12-30T17:30:00"/>
        <d v="1899-12-30T21:26:00"/>
        <d v="1899-12-30T14:55:00"/>
        <d v="1899-12-30T18:45:00"/>
        <d v="1899-12-30T18:43:00"/>
        <d v="1899-12-30T12:14:00"/>
        <d v="1899-12-30T10:55:00"/>
        <d v="1899-12-30T11:13:00"/>
        <d v="1899-12-30T13:38:00"/>
        <d v="1899-12-30T15:05:00"/>
        <d v="1899-12-30T19:08:00"/>
        <d v="1899-12-30T18:42:00"/>
        <d v="1899-12-30T11:29:00"/>
        <d v="1899-12-30T17:15:00"/>
        <d v="1899-12-30T14:11:00"/>
        <d v="1899-12-30T15:14:00"/>
        <d v="1899-12-30T16:23:00"/>
        <d v="1899-12-30T11:14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1:30:00"/>
        <d v="1899-12-30T17:41:00"/>
        <d v="1899-12-30T19:30:00"/>
        <d v="1899-12-30T17:12:00"/>
        <d v="1899-12-30T23:02:00"/>
        <d v="1899-12-30T23:18:00"/>
        <d v="1899-12-30T21:28:00"/>
        <d v="1899-12-30T22:48:00"/>
        <d v="1899-12-30T21:29:00"/>
        <d v="1899-12-30T20:32:00"/>
        <d v="1899-12-30T15:52:00"/>
        <d v="1899-12-30T17:59:00"/>
        <d v="1899-12-30T18:08:00"/>
        <d v="1899-12-30T11:32:00"/>
        <d v="1899-12-30T22:25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805601000" count="3">
        <n v="2805601000"/>
        <n v="0"/>
        <m/>
      </sharedItems>
    </cacheField>
    <cacheField name="该份额的价格" numFmtId="0">
      <sharedItems containsString="0" containsBlank="1" containsNumber="1" containsInteger="1" minValue="0" maxValue="2723885834" count="3">
        <m/>
        <n v="2723885834"/>
        <n v="0"/>
      </sharedItems>
    </cacheField>
    <cacheField name="租金（最近24小时）" numFmtId="0">
      <sharedItems containsBlank="1" containsNumber="1" containsInteger="1" containsMixedTypes="1" count="52">
        <n v="0"/>
        <n v="556361124"/>
        <n v="662852321"/>
        <n v="216674941"/>
        <n v="115094137"/>
        <n v="229621232"/>
        <n v="120043044"/>
        <n v="119218844"/>
        <n v="111895258"/>
        <n v="125479695"/>
        <n v="228786103"/>
        <n v="134947302"/>
        <n v="241292452"/>
        <n v="221825783"/>
        <s v="现金库已满"/>
        <n v="536794597"/>
        <n v="193023714"/>
        <n v="106050981"/>
        <n v="133723806"/>
        <n v="112867393"/>
        <n v="144796545"/>
        <n v="255612219"/>
        <n v="183152275"/>
        <n v="151355166"/>
        <n v="248843883"/>
        <n v="120825054"/>
        <n v="211441880"/>
        <n v="161918309"/>
        <n v="134014427"/>
        <n v="134192849"/>
        <n v="186746029"/>
        <n v="224090669"/>
        <n v="159921932"/>
        <n v="100536814"/>
        <n v="143701301"/>
        <n v="202280382"/>
        <n v="107629433"/>
        <n v="213676457"/>
        <n v="122753138"/>
        <n v="122827561"/>
        <n v="111753708"/>
        <n v="157882253"/>
        <n v="268581976"/>
        <n v="201317442"/>
        <n v="117513983"/>
        <n v="167663277"/>
        <n v="156545290"/>
        <n v="135113325"/>
        <n v="114667042"/>
        <n v="141249522"/>
        <n v="203129188"/>
        <m/>
      </sharedItems>
    </cacheField>
    <cacheField name="支出（最近24小时）" numFmtId="0">
      <sharedItems containsString="0" containsBlank="1" containsNumber="1" containsInteger="1" minValue="-251573045" maxValue="0" count="60">
        <n v="-66876975"/>
        <n v="-114156781"/>
        <n v="-163238387"/>
        <n v="-150508362"/>
        <n v="-251573045"/>
        <n v="-136305581"/>
        <n v="-203670621"/>
        <n v="-105972232"/>
        <n v="-206110940"/>
        <n v="-111632060"/>
        <n v="-106459073"/>
        <n v="-104893355"/>
        <n v="-109550144"/>
        <n v="-208881527"/>
        <n v="-115294374"/>
        <n v="-211314508"/>
        <n v="-198271338"/>
        <n v="-123551091"/>
        <n v="-135506820"/>
        <n v="-117103513"/>
        <n v="-107075575"/>
        <n v="-187931480"/>
        <n v="-136019349"/>
        <n v="-104004075"/>
        <n v="-118944455"/>
        <n v="-106839494"/>
        <n v="-128916125"/>
        <n v="-232871271"/>
        <n v="-173427788"/>
        <n v="-135149642"/>
        <n v="-227279944"/>
        <n v="-108018675"/>
        <n v="-196392475"/>
        <n v="-153275278"/>
        <n v="-128565061"/>
        <n v="-120387851"/>
        <n v="-166235270"/>
        <n v="-195450599"/>
        <n v="-149279028"/>
        <n v="-88410497"/>
        <n v="-131111800"/>
        <n v="-179326144"/>
        <n v="-108763615"/>
        <n v="-208932903"/>
        <n v="-117191583"/>
        <n v="-108731810"/>
        <n v="-109813135"/>
        <n v="-143550700"/>
        <n v="-244052703"/>
        <n v="-112482196"/>
        <n v="-209050332"/>
        <n v="-110677950"/>
        <n v="-163145422"/>
        <n v="-197864007"/>
        <n v="-119452090"/>
        <n v="-112214312"/>
        <n v="-131017612"/>
        <n v="-182902832"/>
        <n v="0"/>
        <m/>
      </sharedItems>
    </cacheField>
    <cacheField name="最近7天利润" numFmtId="0">
      <sharedItems containsString="0" containsBlank="1" containsNumber="1" containsInteger="1" minValue="-431930362" maxValue="519983711" count="60">
        <n v="-66876975"/>
        <n v="-181033756"/>
        <n v="-281422000"/>
        <n v="-431930362"/>
        <n v="23366079"/>
        <n v="27336964"/>
        <n v="36370399"/>
        <n v="45492304"/>
        <n v="178064304"/>
        <n v="249325431"/>
        <n v="362473446"/>
        <n v="519983711"/>
        <n v="80616821"/>
        <n v="80620961"/>
        <n v="91240454"/>
        <n v="92443565"/>
        <n v="89262337"/>
        <n v="-18560900"/>
        <n v="-106109417"/>
        <n v="-230214833"/>
        <n v="98810548"/>
        <n v="98743708"/>
        <n v="87395079"/>
        <n v="79116969"/>
        <n v="121383340"/>
        <n v="188129313"/>
        <n v="278798479"/>
        <n v="402762520"/>
        <n v="105463428"/>
        <n v="72968886"/>
        <n v="70023002"/>
        <n v="80782475"/>
        <n v="68246150"/>
        <n v="71137412"/>
        <n v="60706358"/>
        <n v="62834646"/>
        <n v="75337128"/>
        <n v="75221340"/>
        <n v="80505829"/>
        <n v="75916704"/>
        <n v="86987948"/>
        <n v="92147616"/>
        <n v="81719570"/>
        <n v="79636881"/>
        <n v="72648102"/>
        <n v="73450235"/>
        <n v="60469336"/>
        <n v="62144774"/>
        <n v="61672698"/>
        <n v="-63093940"/>
        <n v="51789548"/>
        <n v="47951087"/>
        <n v="47835542"/>
        <n v="-11024296"/>
        <n v="57904821"/>
        <n v="48108776"/>
        <n v="44784503"/>
        <n v="170619608"/>
        <n v="0"/>
        <m/>
      </sharedItems>
    </cacheField>
    <cacheField name="预计日租金收入" numFmtId="0">
      <sharedItems containsBlank="1" containsNumber="1" containsInteger="1" containsMixedTypes="1" count="6">
        <m/>
        <n v="114406000"/>
        <s v="现金库已满"/>
        <n v="114231000"/>
        <n v="114067000"/>
        <n v="0"/>
      </sharedItems>
    </cacheField>
    <cacheField name="每日支出" numFmtId="0">
      <sharedItems containsString="0" containsBlank="1" containsNumber="1" containsInteger="1" minValue="0" maxValue="105686000" count="3">
        <m/>
        <n v="105686000"/>
        <n v="0"/>
      </sharedItems>
    </cacheField>
    <cacheField name="估值损益" numFmtId="0">
      <sharedItems containsString="0" containsBlank="1" containsNumber="1" containsInteger="1" minValue="0" maxValue="81715166" count="3">
        <m/>
        <n v="81715166"/>
        <n v="0"/>
      </sharedItems>
    </cacheField>
    <cacheField name="利润（最近24小时）" numFmtId="0">
      <sharedItems containsBlank="1" containsNumber="1" containsInteger="1" containsMixedTypes="1" count="58">
        <n v="-66876975"/>
        <n v="-114156781"/>
        <n v="-163238387"/>
        <n v="-150508362"/>
        <n v="304788079"/>
        <n v="526546740"/>
        <n v="13004320"/>
        <n v="9121905"/>
        <n v="23510292"/>
        <n v="8410984"/>
        <n v="12759771"/>
        <n v="7001903"/>
        <n v="15929551"/>
        <n v="19904576"/>
        <n v="19652928"/>
        <n v="29977944"/>
        <n v="23554445"/>
        <e v="#VALUE!"/>
        <n v="-117103513"/>
        <n v="348863117"/>
        <n v="57004365"/>
        <n v="2046906"/>
        <n v="14779351"/>
        <n v="6027899"/>
        <n v="15880420"/>
        <n v="22740948"/>
        <n v="9724487"/>
        <n v="16205524"/>
        <n v="21563939"/>
        <n v="12806379"/>
        <n v="15049405"/>
        <n v="8643031"/>
        <n v="5449366"/>
        <n v="13804998"/>
        <n v="20510759"/>
        <n v="28640070"/>
        <n v="10642904"/>
        <n v="12126317"/>
        <n v="12589501"/>
        <n v="22954238"/>
        <n v="-1134182"/>
        <n v="4743554"/>
        <n v="5561555"/>
        <n v="14095751"/>
        <n v="1940573"/>
        <n v="14331553"/>
        <n v="24529273"/>
        <n v="-112482196"/>
        <n v="-7732890"/>
        <n v="6836033"/>
        <n v="4517855"/>
        <n v="-41318717"/>
        <n v="15661235"/>
        <n v="2452730"/>
        <n v="10231910"/>
        <n v="20226356"/>
        <n v="78194399000"/>
        <m/>
      </sharedItems>
    </cacheField>
  </cacheFields>
</pivotCacheDefinition>
</file>

<file path=xl/pivotCache/pivotCacheDefinition4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98">
  <cacheSource type="worksheet">
    <worksheetSource ref="A3:L365" sheet="丹戎乌班市"/>
  </cacheSource>
  <cacheFields count="12">
    <cacheField name="日期" numFmtId="0">
      <sharedItems containsString="0" containsBlank="1" containsNonDate="0" containsDate="1" minDate="2019-10-13T00:00:00" maxDate="2020-01-17T00:00:00" count="98">
        <d v="2019-10-13T00:00:00"/>
        <d v="2019-10-14T00:00:00"/>
        <d v="2019-10-15T00:00:00"/>
        <d v="2019-10-16T00:00:00"/>
        <d v="2019-10-17T00:00:00"/>
        <d v="2019-10-18T00:00:00"/>
        <d v="2019-10-19T00:00:00"/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0:55:00" maxDate="1899-12-30T23:19:00" count="85">
        <d v="1899-12-30T12:51:00"/>
        <d v="1899-12-30T10:57:00"/>
        <d v="1899-12-30T21:50:00"/>
        <d v="1899-12-30T20:15:00"/>
        <d v="1899-12-30T19:21:00"/>
        <d v="1899-12-30T18:34:00"/>
        <d v="1899-12-30T19:44:00"/>
        <d v="1899-12-30T17:18:00"/>
        <d v="1899-12-30T18:55:00"/>
        <d v="1899-12-30T19:54:00"/>
        <d v="1899-12-30T19:40:00"/>
        <d v="1899-12-30T19:29:00"/>
        <d v="1899-12-30T17:55:00"/>
        <d v="1899-12-30T20:03:00"/>
        <d v="1899-12-30T17:30:00"/>
        <d v="1899-12-30T21:26:00"/>
        <d v="1899-12-30T14:55:00"/>
        <d v="1899-12-30T18:46:00"/>
        <d v="1899-12-30T18:43:00"/>
        <d v="1899-12-30T12:15:00"/>
        <d v="1899-12-30T10:55:00"/>
        <d v="1899-12-30T11:13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3:00"/>
        <d v="1899-12-30T11:14:00"/>
        <d v="1899-12-30T19:09:00"/>
        <d v="1899-12-30T13:20:00"/>
        <d v="1899-12-30T11:04:00"/>
        <d v="1899-12-30T21:00:00"/>
        <d v="1899-12-30T16:11:00"/>
        <d v="1899-12-30T19:00:00"/>
        <d v="1899-12-30T13:41:00"/>
        <d v="1899-12-30T13:10:00"/>
        <d v="1899-12-30T17:42:00"/>
        <d v="1899-12-30T19:30:00"/>
        <d v="1899-12-30T17:12:00"/>
        <d v="1899-12-30T23:03:00"/>
        <d v="1899-12-30T23:02:00"/>
        <d v="1899-12-30T23:19:00"/>
        <d v="1899-12-30T21:28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16:24:00"/>
        <d v="1899-12-30T18:20:00"/>
        <d v="1899-12-30T19:05:00"/>
        <d v="1899-12-30T22:59:00"/>
        <d v="1899-12-30T22:11:00"/>
        <d v="1899-12-30T17:21:00"/>
        <d v="1899-12-30T11:44:00"/>
        <d v="1899-12-30T20:28:00"/>
        <d v="1899-12-30T18:40:00"/>
        <d v="1899-12-30T18:11:00"/>
        <d v="1899-12-30T17:35:00"/>
        <d v="1899-12-30T17:47:00"/>
        <d v="1899-12-30T18:35:00"/>
        <d v="1899-12-30T20:27:00"/>
        <d v="1899-12-30T16:22:00"/>
        <d v="1899-12-30T22:12:00"/>
        <d v="1899-12-30T11:26:00"/>
        <d v="1899-12-30T17:11:00"/>
        <d v="1899-12-30T13:45:00"/>
        <d v="1899-12-30T19:45:00"/>
        <d v="1899-12-30T19:22:00"/>
        <d v="1899-12-30T14:17:00"/>
        <d v="1899-12-30T16:49:00"/>
        <d v="1899-12-30T14:07:00"/>
        <d v="1899-12-30T16:32:00"/>
        <d v="1899-12-30T17:41:00"/>
        <d v="1899-12-30T15:38:00"/>
        <d v="1899-12-30T13:18:00"/>
        <d v="1899-12-30T16:12:00"/>
        <d v="1899-12-30T17:03:00"/>
        <m/>
      </sharedItems>
    </cacheField>
    <cacheField name="已经拥有百分之多少的价值" numFmtId="0">
      <sharedItems containsString="0" containsBlank="1" containsNumber="1" minValue="0.86" maxValue="0.86" count="2">
        <n v="0.86"/>
        <m/>
      </sharedItems>
    </cacheField>
    <cacheField name="该份额的价值" numFmtId="26">
      <sharedItems containsString="0" containsBlank="1" containsNumber="1" containsInteger="1" minValue="13083876757" maxValue="19083876757" count="3">
        <n v="13083876757"/>
        <n v="19083876757"/>
        <m/>
      </sharedItems>
    </cacheField>
    <cacheField name="该份额的价格" numFmtId="26">
      <sharedItems containsString="0" containsBlank="1" containsNumber="1" containsInteger="1" minValue="18528039755" maxValue="18528039755" count="2">
        <m/>
        <n v="18528039755"/>
      </sharedItems>
    </cacheField>
    <cacheField name="租金（最近24小时）" numFmtId="0">
      <sharedItems containsBlank="1" containsNumber="1" containsInteger="1" containsMixedTypes="1" count="87">
        <n v="0"/>
        <n v="5379791734"/>
        <n v="803947020"/>
        <n v="737358672"/>
        <n v="771687827"/>
        <n v="1539011466"/>
        <n v="866258049"/>
        <n v="1524554072"/>
        <n v="1386713978"/>
        <s v="现金库已满"/>
        <n v="3543239542"/>
        <n v="1274304669"/>
        <n v="796615466"/>
        <n v="891653953"/>
        <n v="842704995"/>
        <n v="906920099"/>
        <n v="1624297106"/>
        <n v="1226634495"/>
        <n v="902979645"/>
        <n v="1612436901"/>
        <n v="762459490"/>
        <n v="1432147623"/>
        <n v="1079225535"/>
        <n v="884694144"/>
        <n v="871280393"/>
        <n v="1202094887"/>
        <n v="1375430141"/>
        <n v="1147970581"/>
        <n v="618197366"/>
        <n v="1031857884"/>
        <n v="1348159046"/>
        <n v="795385889"/>
        <n v="1503374520"/>
        <n v="876215726"/>
        <n v="807926983"/>
        <n v="813629305"/>
        <n v="1101074457"/>
        <n v="1891720088"/>
        <n v="1541292880"/>
        <n v="766383216"/>
        <n v="1172816662"/>
        <n v="1051224680"/>
        <n v="884490116"/>
        <n v="807469281"/>
        <n v="954319947"/>
        <n v="1257326075"/>
        <n v="833310194"/>
        <n v="734134724"/>
        <n v="998577322"/>
        <n v="923572419"/>
        <n v="1733611824"/>
        <n v="1250539087"/>
        <n v="1213122838"/>
        <n v="985589107"/>
        <n v="1561216049"/>
        <n v="997383514"/>
        <n v="667241307"/>
        <n v="775016974"/>
        <n v="793889602"/>
        <n v="1475591179"/>
        <n v="1385314047"/>
        <n v="929663007"/>
        <n v="1418821168"/>
        <n v="808304412"/>
        <n v="906287152"/>
        <n v="1306850368"/>
        <n v="1022926435"/>
        <n v="1651026286"/>
        <n v="1028669061"/>
        <n v="1701139399"/>
        <n v="1166216343"/>
        <n v="847280998"/>
        <n v="1232162485"/>
        <n v="1958750835"/>
        <n v="1394155093"/>
        <n v="865325264"/>
        <n v="919024133"/>
        <n v="764728347"/>
        <n v="1489099884"/>
        <n v="943746770"/>
        <n v="868462025"/>
        <n v="1279362850"/>
        <n v="792905654"/>
        <n v="889628988"/>
        <n v="1510753353"/>
        <n v="793381328"/>
        <m/>
      </sharedItems>
    </cacheField>
    <cacheField name="支出（最近24小时）" numFmtId="26">
      <sharedItems containsString="0" containsBlank="1" containsNumber="1" containsInteger="1" minValue="-2233209671" maxValue="-425191647" count="98">
        <n v="-425191647"/>
        <n v="-1108042677"/>
        <n v="-1023773157"/>
        <n v="-1711225395"/>
        <n v="-927164409"/>
        <n v="-1385388244"/>
        <n v="-720825564"/>
        <n v="-1401979222"/>
        <n v="-759340928"/>
        <n v="-724145424"/>
        <n v="-713495248"/>
        <n v="-745171202"/>
        <n v="-1420841682"/>
        <n v="-784244036"/>
        <n v="-1437382738"/>
        <n v="-1348661777"/>
        <n v="-840407074"/>
        <n v="-921731155"/>
        <n v="-796549982"/>
        <n v="-728338931"/>
        <n v="-1278337330"/>
        <n v="-925217424"/>
        <n v="-707446280"/>
        <n v="-809072260"/>
        <n v="-726733084"/>
        <n v="-876900570"/>
        <n v="-1584022353"/>
        <n v="-1179681753"/>
        <n v="-919301584"/>
        <n v="-1545981254"/>
        <n v="-734753998"/>
        <n v="-1335889886"/>
        <n v="-1042602336"/>
        <n v="-874512600"/>
        <n v="-818890390"/>
        <n v="-1130749186"/>
        <n v="-1329474819"/>
        <n v="-1015402784"/>
        <n v="-601377181"/>
        <n v="-891835778"/>
        <n v="-1219794644"/>
        <n v="-739829473"/>
        <n v="-1421191142"/>
        <n v="-797140732"/>
        <n v="-739604819"/>
        <n v="-746960098"/>
        <n v="-976446436"/>
        <n v="-1660071267"/>
        <n v="-765115321"/>
        <n v="-1421981584"/>
        <n v="-752842657"/>
        <n v="-1109731728"/>
        <n v="-1345891066"/>
        <n v="-812516925"/>
        <n v="-763301463"/>
        <n v="-891203423"/>
        <n v="-1244123640"/>
        <n v="-734803920"/>
        <n v="-624907414"/>
        <n v="-872640499"/>
        <n v="-838601537"/>
        <n v="-1535197950"/>
        <n v="-1140134653"/>
        <n v="-1103990617"/>
        <n v="-945253068"/>
        <n v="-1455030412"/>
        <n v="-899881653"/>
        <n v="-615338896"/>
        <n v="-755563444"/>
        <n v="-777754085"/>
        <n v="-1373365194"/>
        <n v="-1234704890"/>
        <n v="-899382426"/>
        <n v="-1360959403"/>
        <n v="-766879255"/>
        <n v="-823915943"/>
        <n v="-1235478693"/>
        <n v="-892592939"/>
        <n v="-1507715504"/>
        <n v="-905356510"/>
        <n v="-1597459880"/>
        <n v="-1184640741"/>
        <n v="-781872708"/>
        <n v="-1256380165"/>
        <n v="-2233209671"/>
        <n v="-747700618"/>
        <n v="-816677150"/>
        <n v="-814389026"/>
        <n v="-723022163"/>
        <n v="-1424103299"/>
        <n v="-851772810"/>
        <n v="-780017247"/>
        <n v="-1140409228"/>
        <n v="-722972241"/>
        <n v="-777046847"/>
        <n v="-1350933260"/>
        <n v="-771480465"/>
        <m/>
      </sharedItems>
    </cacheField>
    <cacheField name="最近7天利润" numFmtId="26">
      <sharedItems containsString="0" containsBlank="1" containsNumber="1" containsInteger="1" minValue="-5606635538" maxValue="5196139834" count="98">
        <n v="-425191647"/>
        <n v="-1108042677"/>
        <n v="-2131815834"/>
        <n v="-2819268072"/>
        <n v="-3516621646"/>
        <n v="-4204656316"/>
        <n v="-4925481880"/>
        <n v="-5606635538"/>
        <n v="-560993085"/>
        <n v="201659541"/>
        <n v="1249296122"/>
        <n v="1963264985"/>
        <n v="2752271718"/>
        <n v="3522320401"/>
        <n v="4248303286"/>
        <n v="5196139834"/>
        <n v="-322752938"/>
        <n v="-911275181"/>
        <n v="-1731688587"/>
        <n v="457219671"/>
        <n v="415043841"/>
        <n v="357168696"/>
        <n v="441180561"/>
        <n v="742510822"/>
        <n v="1271493241"/>
        <n v="1810233417"/>
        <n v="2617038623"/>
        <n v="713782306"/>
        <n v="372511990"/>
        <n v="431150708"/>
        <n v="369687014"/>
        <n v="355657566"/>
        <n v="260453790"/>
        <n v="240615805"/>
        <n v="266236053"/>
        <n v="269536575"/>
        <n v="308950948"/>
        <n v="358741159"/>
        <n v="286719198"/>
        <n v="375504839"/>
        <n v="410421801"/>
        <n v="451268862"/>
        <n v="429413011"/>
        <n v="485625117"/>
        <n v="558337979"/>
        <n v="492603746"/>
        <n v="576889655"/>
        <n v="575849749"/>
        <n v="-209569268"/>
        <n v="619300933"/>
        <n v="552722456"/>
        <n v="528276856"/>
        <n v="136667854"/>
        <n v="488237746"/>
        <n v="432325960"/>
        <n v="353555767"/>
        <n v="1103622916"/>
        <n v="317702573"/>
        <n v="412049964"/>
        <n v="486222908"/>
        <n v="917624055"/>
        <n v="588115174"/>
        <n v="540908798"/>
        <n v="624828970"/>
        <n v="998212468"/>
        <n v="611547776"/>
        <n v="639005077"/>
        <n v="563136004"/>
        <n v="497618652"/>
        <n v="400311177"/>
        <n v="462475276"/>
        <n v="441788113"/>
        <n v="431732655"/>
        <n v="390071007"/>
        <n v="333994303"/>
        <n v="362775059"/>
        <n v="334010037"/>
        <n v="448208016"/>
        <n v="355025145"/>
        <n v="437281930"/>
        <n v="383975083"/>
        <n v="339771227"/>
        <n v="384978900"/>
        <n v="278390011"/>
        <n v="39148389"/>
        <n v="-21010049"/>
        <n v="14660779"/>
        <n v="-6413537"/>
        <n v="54925679"/>
        <n v="77007446"/>
        <n v="103573116"/>
        <n v="216235574"/>
        <n v="518109242"/>
        <n v="517867597"/>
        <n v="581781624"/>
        <n v="526801341"/>
        <n v="506996020"/>
        <m/>
      </sharedItems>
    </cacheField>
    <cacheField name="预计日租金收入" numFmtId="26">
      <sharedItems containsBlank="1" containsNumber="1" containsInteger="1" containsMixedTypes="1" count="8">
        <m/>
        <n v="904886000"/>
        <s v="现金库已满"/>
        <n v="903496000"/>
        <n v="902207000"/>
        <n v="901012000"/>
        <n v="1162304620"/>
        <n v="774870320"/>
      </sharedItems>
    </cacheField>
    <cacheField name="每日支出" numFmtId="26">
      <sharedItems containsString="0" containsBlank="1" containsNumber="1" containsInteger="1" minValue="718886900" maxValue="1078330780" count="4">
        <m/>
        <n v="835915000"/>
        <n v="1078330780"/>
        <n v="718886900"/>
      </sharedItems>
    </cacheField>
    <cacheField name="估值损益" numFmtId="26">
      <sharedItems containsString="0" containsBlank="1" containsNumber="1" containsInteger="1" minValue="555839685" maxValue="555839685" count="2">
        <m/>
        <n v="555839685"/>
      </sharedItems>
    </cacheField>
    <cacheField name="利润（最近24小时）" numFmtId="0">
      <sharedItems containsBlank="1" containsNumber="1" containsInteger="1" containsMixedTypes="1" count="96">
        <n v="-425191647"/>
        <n v="-1108042677"/>
        <n v="-1023773157"/>
        <n v="-1711225395"/>
        <n v="-927164409"/>
        <n v="-1385388244"/>
        <n v="-720825564"/>
        <n v="-1401979222"/>
        <n v="4620450806"/>
        <n v="79801596"/>
        <n v="23863424"/>
        <n v="26516625"/>
        <n v="118169784"/>
        <n v="82014013"/>
        <n v="87171334"/>
        <n v="38052201"/>
        <e v="#VALUE!"/>
        <n v="-796549982"/>
        <n v="2264902212"/>
        <n v="349087245"/>
        <n v="89169186"/>
        <n v="82581693"/>
        <n v="115971911"/>
        <n v="30019529"/>
        <n v="40274753"/>
        <n v="46952742"/>
        <n v="-16321939"/>
        <n v="66455647"/>
        <n v="27705492"/>
        <n v="96257737"/>
        <n v="36623199"/>
        <n v="10181544"/>
        <n v="52390003"/>
        <n v="71345701"/>
        <n v="45955322"/>
        <n v="132567797"/>
        <n v="16820185"/>
        <n v="140022106"/>
        <n v="128364402"/>
        <n v="55556416"/>
        <n v="82183378"/>
        <n v="79074994"/>
        <n v="68322164"/>
        <n v="66669207"/>
        <n v="124628021"/>
        <n v="231648821"/>
        <n v="-765115321"/>
        <n v="119311296"/>
        <n v="13540559"/>
        <n v="63084934"/>
        <n v="-294666386"/>
        <n v="71973191"/>
        <n v="44167818"/>
        <n v="63116524"/>
        <n v="13202435"/>
        <n v="98506274"/>
        <n v="109227310"/>
        <n v="125936823"/>
        <n v="84970882"/>
        <n v="198413874"/>
        <n v="110404434"/>
        <n v="109132221"/>
        <n v="40336039"/>
        <n v="106185637"/>
        <n v="97501861"/>
        <n v="51902411"/>
        <n v="19453530"/>
        <n v="16135517"/>
        <n v="102225985"/>
        <n v="150609157"/>
        <n v="30280581"/>
        <n v="57861765"/>
        <n v="41425157"/>
        <n v="82371209"/>
        <n v="71371675"/>
        <n v="130333496"/>
        <n v="143310782"/>
        <n v="123312551"/>
        <n v="103679519"/>
        <n v="-18424398"/>
        <n v="65408290"/>
        <n v="-24217680"/>
        <n v="-274458836"/>
        <n v="646454475"/>
        <n v="48648114"/>
        <n v="104635107"/>
        <n v="41706184"/>
        <n v="64996585"/>
        <n v="91973960"/>
        <n v="88444778"/>
        <n v="138953622"/>
        <n v="69933413"/>
        <n v="112582141"/>
        <n v="159820093"/>
        <n v="21900863"/>
        <m/>
      </sharedItems>
    </cacheField>
  </cacheFields>
</pivotCacheDefinition>
</file>

<file path=xl/pivotCache/pivotCacheDefinition5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15">
  <cacheSource type="worksheet">
    <worksheetSource ref="A3:L365" sheet="玛格丽特"/>
  </cacheSource>
  <cacheFields count="12">
    <cacheField name="日期" numFmtId="0">
      <sharedItems containsString="0" containsBlank="1" containsNonDate="0" containsDate="1" minDate="2019-10-20T00:00:00" maxDate="2019-11-02T00:00:00" count="15">
        <d v="2019-10-20T00:00:00"/>
        <d v="2019-10-21T00:00:00"/>
        <d v="2019-10-22T00:00:00"/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46:00" maxDate="1899-12-30T21:27:00" count="15">
        <d v="1899-12-30T17:34:00"/>
        <d v="1899-12-30T19:02:00"/>
        <d v="1899-12-30T19:54:00"/>
        <d v="1899-12-30T19:40:00"/>
        <d v="1899-12-30T19:29:00"/>
        <d v="1899-12-30T17:55:00"/>
        <d v="1899-12-30T20:04:00"/>
        <d v="1899-12-30T18:56:00"/>
        <d v="1899-12-30T17:31:00"/>
        <d v="1899-12-30T21:27:00"/>
        <d v="1899-12-30T14:55:00"/>
        <d v="1899-12-30T18:46:00"/>
        <d v="1899-12-30T18:44:00"/>
        <d v="1899-12-30T11:46:00"/>
        <m/>
      </sharedItems>
    </cacheField>
    <cacheField name="已经拥有百分之多少的价值" numFmtId="0">
      <sharedItems containsString="0" containsBlank="1" containsNumber="1" minValue="0" maxValue="0.468" count="3">
        <n v="0"/>
        <n v="0.468"/>
        <m/>
      </sharedItems>
    </cacheField>
    <cacheField name="该份额的价值" numFmtId="0">
      <sharedItems containsString="0" containsBlank="1" containsNumber="1" containsInteger="1" minValue="0" maxValue="10385179155" count="3">
        <n v="0"/>
        <n v="10385179155"/>
        <m/>
      </sharedItems>
    </cacheField>
    <cacheField name="该份额的价格" numFmtId="26">
      <sharedItems containsString="0" containsBlank="1" containsNumber="1" containsInteger="1" minValue="0" maxValue="10082699071" count="3">
        <n v="0"/>
        <m/>
        <n v="10082699071"/>
      </sharedItems>
    </cacheField>
    <cacheField name="租金（最近24小时）" numFmtId="0">
      <sharedItems containsBlank="1" containsNumber="1" containsInteger="1" containsMixedTypes="1" count="5">
        <n v="0"/>
        <n v="2974450861"/>
        <n v="3417453673"/>
        <s v="现金库已满"/>
        <m/>
      </sharedItems>
    </cacheField>
    <cacheField name="支出（最近24小时）" numFmtId="0">
      <sharedItems containsString="0" containsBlank="1" containsNumber="1" containsInteger="1" minValue="-11060720640" maxValue="0" count="15">
        <n v="-11060720640"/>
        <n v="-398892019"/>
        <n v="-394065307"/>
        <n v="-388274158"/>
        <n v="-405511770"/>
        <n v="-773202217"/>
        <n v="-426774661"/>
        <n v="-782203629"/>
        <n v="-733927448"/>
        <n v="-457342330"/>
        <n v="-501593232"/>
        <n v="-433471385"/>
        <n v="-396351883"/>
        <n v="0"/>
        <m/>
      </sharedItems>
    </cacheField>
    <cacheField name="最近7天利润" numFmtId="0">
      <sharedItems containsString="0" containsBlank="1" containsNumber="1" containsInteger="1" minValue="-2381208362" maxValue="2179746303" count="14">
        <n v="0"/>
        <n v="-398892019"/>
        <n v="-792957326"/>
        <n v="-1181231484"/>
        <n v="-1586743254"/>
        <n v="-1954433701"/>
        <n v="-2381208362"/>
        <n v="237813531"/>
        <n v="415211318"/>
        <n v="326212361"/>
        <n v="443438991"/>
        <n v="398241764"/>
        <n v="2179746303"/>
        <m/>
      </sharedItems>
    </cacheField>
    <cacheField name="预计日租金收入" numFmtId="0">
      <sharedItems containsBlank="1" containsNumber="1" containsInteger="1" containsMixedTypes="1" count="4">
        <n v="0"/>
        <m/>
        <n v="904886000"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302480201" count="3">
        <n v="0"/>
        <m/>
        <n v="302480201"/>
      </sharedItems>
    </cacheField>
    <cacheField name="利润（最近24小时）" numFmtId="0">
      <sharedItems containsBlank="1" containsNumber="1" containsInteger="1" containsMixedTypes="1" count="13">
        <n v="-11060720640"/>
        <n v="-398892019"/>
        <n v="-394065307"/>
        <n v="-388274158"/>
        <n v="-405511770"/>
        <n v="-773202217"/>
        <n v="-426774661"/>
        <n v="2192247232"/>
        <n v="2683526225"/>
        <e v="#VALUE!"/>
        <n v="-433471385"/>
        <n v="174615320844"/>
        <m/>
      </sharedItems>
    </cacheField>
  </cacheFields>
</pivotCacheDefinition>
</file>

<file path=xl/pivotCache/pivotCacheDefinition5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12">
  <cacheSource type="worksheet">
    <worksheetSource ref="A3:L365" sheet="萨比卡"/>
  </cacheSource>
  <cacheFields count="12">
    <cacheField name="日期" numFmtId="0">
      <sharedItems containsString="0" containsBlank="1" containsNonDate="0" containsDate="1" minDate="2019-10-23T00:00:00" maxDate="2019-11-02T00:00:00" count="12">
        <d v="2019-10-23T00:00:00"/>
        <d v="2019-10-24T00:00:00"/>
        <d v="2019-10-25T00:00:00"/>
        <d v="2019-10-26T00:00:00"/>
        <d v="2019-10-27T00:00:00"/>
        <d v="2019-10-28T00:00:00"/>
        <d v="2019-10-29T00:00:00"/>
        <d v="2019-10-30T00:00:00"/>
        <d v="2019-10-31T00:00:00"/>
        <d v="2019-11-01T00:00:00"/>
        <d v="2019-11-02T00:00:00"/>
        <m/>
      </sharedItems>
    </cacheField>
    <cacheField name="时间" numFmtId="0">
      <sharedItems containsString="0" containsBlank="1" containsNonDate="0" containsDate="1" minDate="1899-12-30T11:32:00" maxDate="1899-12-30T21:27:00" count="12">
        <d v="1899-12-30T19:46:00"/>
        <d v="1899-12-30T19:47:00"/>
        <d v="1899-12-30T17:56:00"/>
        <d v="1899-12-30T20:05:00"/>
        <d v="1899-12-30T18:57:00"/>
        <d v="1899-12-30T17:31:00"/>
        <d v="1899-12-30T21:27:00"/>
        <d v="1899-12-30T14:56:00"/>
        <d v="1899-12-30T18:47:00"/>
        <d v="1899-12-30T18:44:00"/>
        <d v="1899-12-30T11:32:00"/>
        <m/>
      </sharedItems>
    </cacheField>
    <cacheField name="已经拥有百分之多少的价值" numFmtId="0">
      <sharedItems containsString="0" containsBlank="1" containsNumber="1" minValue="0" maxValue="0.84" count="3">
        <n v="0.84"/>
        <n v="0"/>
        <m/>
      </sharedItems>
    </cacheField>
    <cacheField name="该份额的价值" numFmtId="0">
      <sharedItems containsString="0" containsBlank="1" containsNumber="1" containsInteger="1" minValue="0" maxValue="18640064778" count="3">
        <n v="0"/>
        <n v="18640064778"/>
        <m/>
      </sharedItems>
    </cacheField>
    <cacheField name="该份额的价格" numFmtId="0">
      <sharedItems containsString="0" containsBlank="1" containsNumber="1" containsInteger="1" minValue="0" maxValue="18097152177" count="3">
        <n v="0"/>
        <m/>
        <n v="18097152177"/>
      </sharedItems>
    </cacheField>
    <cacheField name="租金（最近24小时）" numFmtId="0">
      <sharedItems containsBlank="1" containsNumber="1" containsInteger="1" containsMixedTypes="1" count="3">
        <n v="0"/>
        <s v="现金库已满"/>
        <m/>
      </sharedItems>
    </cacheField>
    <cacheField name="支出（最近24小时）" numFmtId="0">
      <sharedItems containsString="0" containsBlank="1" containsNumber="1" containsInteger="1" minValue="-19852574720" maxValue="0" count="12">
        <n v="-19852574720"/>
        <n v="-676901908"/>
        <n v="-1336859121"/>
        <n v="-766005803"/>
        <n v="-1403855233"/>
        <n v="-1317305677"/>
        <n v="-820870851"/>
        <n v="-900295547"/>
        <n v="-778025564"/>
        <n v="-711400816"/>
        <n v="0"/>
        <m/>
      </sharedItems>
    </cacheField>
    <cacheField name="最近7天利润" numFmtId="0">
      <sharedItems containsString="0" containsBlank="1" containsNumber="1" containsInteger="1" minValue="-5515956950" maxValue="0" count="11">
        <n v="0"/>
        <n v="-676901908"/>
        <n v="-1336859121"/>
        <n v="-2102864924"/>
        <n v="-2740814354"/>
        <n v="-3420170601"/>
        <n v="-4241041452"/>
        <n v="-4737931386"/>
        <n v="-5515956950"/>
        <n v="-226402021"/>
        <m/>
      </sharedItems>
    </cacheField>
    <cacheField name="预计日租金收入" numFmtId="0">
      <sharedItems containsBlank="1" containsNumber="1" containsInteger="1" containsMixedTypes="1" count="3">
        <n v="0"/>
        <m/>
        <s v="现金库已满"/>
      </sharedItems>
    </cacheField>
    <cacheField name="每日支出" numFmtId="0">
      <sharedItems containsString="0" containsBlank="1" containsNumber="1" containsInteger="1" minValue="0" maxValue="835915000" count="3">
        <n v="0"/>
        <m/>
        <n v="835915000"/>
      </sharedItems>
    </cacheField>
    <cacheField name="估值损益" numFmtId="0">
      <sharedItems containsString="0" containsBlank="1" containsNumber="1" containsInteger="1" minValue="0" maxValue="542913183" count="3">
        <n v="0"/>
        <m/>
        <n v="542913183"/>
      </sharedItems>
    </cacheField>
    <cacheField name="利润（最近24小时）" numFmtId="0">
      <sharedItems containsBlank="1" containsNumber="1" containsInteger="1" containsMixedTypes="1" count="10">
        <n v="-19852574720"/>
        <n v="-676901908"/>
        <n v="-1336859121"/>
        <n v="-766005803"/>
        <n v="-1403855233"/>
        <n v="-1317305677"/>
        <e v="#VALUE!"/>
        <n v="-778025564"/>
        <n v="261359935222"/>
        <m/>
      </sharedItems>
    </cacheField>
  </cacheFields>
</pivotCacheDefinition>
</file>

<file path=xl/pivotCache/pivotCacheDefinition5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44">
  <cacheSource type="worksheet">
    <worksheetSource ref="A3:L365" sheet="秘密天堂岛"/>
  </cacheSource>
  <cacheFields count="12">
    <cacheField name="日期" numFmtId="0">
      <sharedItems containsString="0" containsBlank="1" containsNonDate="0" containsDate="1" minDate="2019-10-28T00:00:00" maxDate="2019-12-08T00:00:00" count="43">
        <d v="2019-10-28T00:00:00"/>
        <d v="2019-10-29T00:00:00"/>
        <d v="2019-10-30T00:00:00"/>
        <d v="2019-10-31T00:00:00"/>
        <d v="2019-11-01T00:00:00"/>
        <d v="2019-11-02T00:00:00"/>
        <d v="2019-11-03T00:00:00"/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0:56:00" maxDate="1899-12-30T23:19:00" count="43">
        <d v="1899-12-30T17:36:00"/>
        <d v="1899-12-30T21:28:00"/>
        <d v="1899-12-30T14:56:00"/>
        <d v="1899-12-30T18:47:00"/>
        <d v="1899-12-30T18:48:00"/>
        <d v="1899-12-30T12:15:00"/>
        <d v="1899-12-30T10:56:00"/>
        <d v="1899-12-30T11:14:00"/>
        <d v="1899-12-30T13:38:00"/>
        <d v="1899-12-30T15:05:00"/>
        <d v="1899-12-30T19:08:00"/>
        <d v="1899-12-30T18:42:00"/>
        <d v="1899-12-30T11:30:00"/>
        <d v="1899-12-30T17:15:00"/>
        <d v="1899-12-30T14:12:00"/>
        <d v="1899-12-30T15:15:00"/>
        <d v="1899-12-30T16:24:00"/>
        <d v="1899-12-30T11:16:00"/>
        <d v="1899-12-30T19:10:00"/>
        <d v="1899-12-30T13:20:00"/>
        <d v="1899-12-30T11:05:00"/>
        <d v="1899-12-30T21:00:00"/>
        <d v="1899-12-30T16:11:00"/>
        <d v="1899-12-30T19:01:00"/>
        <d v="1899-12-30T13:41:00"/>
        <d v="1899-12-30T13:10:00"/>
        <d v="1899-12-30T11:31:00"/>
        <d v="1899-12-30T17:42:00"/>
        <d v="1899-12-30T19:30:00"/>
        <d v="1899-12-30T17:13:00"/>
        <d v="1899-12-30T23:03:00"/>
        <d v="1899-12-30T23:05:00"/>
        <d v="1899-12-30T23:19:00"/>
        <d v="1899-12-30T21:29:00"/>
        <d v="1899-12-30T22:48:00"/>
        <d v="1899-12-30T21:30:00"/>
        <d v="1899-12-30T20:32:00"/>
        <d v="1899-12-30T15:52:00"/>
        <d v="1899-12-30T18:01:00"/>
        <d v="1899-12-30T18:08:00"/>
        <d v="1899-12-30T11:33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-3137507840" maxValue="715539191" count="39">
        <n v="-3137507840"/>
        <n v="-1144032000"/>
        <n v="715539191"/>
        <n v="107182968"/>
        <n v="124634291"/>
        <n v="109922133"/>
        <n v="138364958"/>
        <n v="251369592"/>
        <n v="189748748"/>
        <n v="142730811"/>
        <n v="245731038"/>
        <n v="118834671"/>
        <n v="226122661"/>
        <n v="180878985"/>
        <n v="155136412"/>
        <n v="136234044"/>
        <n v="171143727"/>
        <n v="216715252"/>
        <n v="172627328"/>
        <n v="96888186"/>
        <n v="142509621"/>
        <n v="192478569"/>
        <n v="112310220"/>
        <n v="236668850"/>
        <n v="135369836"/>
        <n v="125602032"/>
        <n v="126429112"/>
        <n v="174051078"/>
        <n v="105257226"/>
        <n v="0"/>
        <n v="248865946"/>
        <n v="132182009"/>
        <n v="177689146"/>
        <n v="150621748"/>
        <n v="131367147"/>
        <n v="121446961"/>
        <n v="141249925"/>
        <n v="191867905"/>
        <m/>
      </sharedItems>
    </cacheField>
    <cacheField name="支出（最近24小时）" numFmtId="0">
      <sharedItems containsString="0" containsBlank="1" containsNumber="1" containsInteger="1" minValue="-244516742" maxValue="0" count="43">
        <n v="0"/>
        <n v="-127431833"/>
        <n v="-142281777"/>
        <n v="-122958356"/>
        <n v="-112429050"/>
        <n v="-197328805"/>
        <n v="-142819931"/>
        <n v="-109203984"/>
        <n v="-124891340"/>
        <n v="-112181165"/>
        <n v="-135362850"/>
        <n v="-244516742"/>
        <n v="-182099970"/>
        <n v="-141906740"/>
        <n v="-238643296"/>
        <n v="-113419303"/>
        <n v="-206212827"/>
        <n v="-165939893"/>
        <n v="-134994233"/>
        <n v="-126408186"/>
        <n v="-174545277"/>
        <n v="-205221289"/>
        <n v="-156742555"/>
        <n v="-92830771"/>
        <n v="-137667018"/>
        <n v="-188291943"/>
        <n v="-114202771"/>
        <n v="-219380239"/>
        <n v="-123049546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m/>
      </sharedItems>
    </cacheField>
    <cacheField name="最近7天利润" numFmtId="0">
      <sharedItems containsString="0" containsBlank="1" containsNumber="1" containsInteger="1" minValue="-526246965" maxValue="613780395" count="43">
        <n v="0"/>
        <n v="-127431833"/>
        <n v="-205959804"/>
        <n v="-328918160"/>
        <n v="-441347210"/>
        <n v="-526246965"/>
        <n v="80595570"/>
        <n v="78574554"/>
        <n v="141995532"/>
        <n v="203490306"/>
        <n v="285020385"/>
        <n v="411829483"/>
        <n v="578833049"/>
        <n v="613780395"/>
        <n v="13201531"/>
        <n v="20637915"/>
        <n v="35389430"/>
        <n v="50113390"/>
        <n v="67253461"/>
        <n v="67605690"/>
        <n v="81635110"/>
        <n v="78674022"/>
        <n v="88295124"/>
        <n v="79465864"/>
        <n v="76613043"/>
        <n v="64161899"/>
        <n v="36695192"/>
        <n v="52908884"/>
        <n v="51598194"/>
        <n v="68445800"/>
        <n v="60429268"/>
        <n v="79697607"/>
        <n v="75033913"/>
        <n v="-42864598"/>
        <n v="106497631"/>
        <n v="95429459"/>
        <n v="83058527"/>
        <n v="19121169"/>
        <n v="70673241"/>
        <n v="51965562"/>
        <n v="53727149"/>
        <n v="170161591"/>
        <m/>
      </sharedItems>
    </cacheField>
    <cacheField name="预计日租金收入" numFmtId="26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3137507840" maxValue="71194399000" count="44">
        <n v="-3137507840"/>
        <n v="-1271463833"/>
        <n v="-1286313777"/>
        <n v="-1266990356"/>
        <n v="-1256461050"/>
        <n v="-1341360805"/>
        <n v="572719260"/>
        <n v="-2021016"/>
        <n v="-257049"/>
        <n v="-2259032"/>
        <n v="3002108"/>
        <n v="6852850"/>
        <n v="7648778"/>
        <n v="824071"/>
        <n v="7087742"/>
        <n v="5415368"/>
        <n v="19909834"/>
        <n v="14939092"/>
        <n v="20142179"/>
        <n v="9825858"/>
        <n v="-3401550"/>
        <n v="11493963"/>
        <n v="15884773"/>
        <n v="4057415"/>
        <n v="4842603"/>
        <n v="4186626"/>
        <n v="-1892551"/>
        <n v="17288611"/>
        <n v="12320290"/>
        <n v="11433940"/>
        <n v="11125632"/>
        <n v="23323250"/>
        <n v="-269592"/>
        <n v="-118105987"/>
        <n v="29363691"/>
        <n v="15970476"/>
        <n v="6386916"/>
        <n v="-57134897"/>
        <n v="5944076"/>
        <n v="3620968"/>
        <n v="3680520"/>
        <n v="-179550"/>
        <n v="71194399000"/>
        <m/>
      </sharedItems>
    </cacheField>
  </cacheFields>
</pivotCacheDefinition>
</file>

<file path=xl/pivotCache/pivotCacheDefinition5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37">
  <cacheSource type="worksheet">
    <worksheetSource ref="A3:L365" sheet="加拉彦岛"/>
  </cacheSource>
  <cacheFields count="12">
    <cacheField name="日期" numFmtId="0">
      <sharedItems containsString="0" containsBlank="1" containsNonDate="0" containsDate="1" minDate="2019-11-04T00:00:00" maxDate="2019-12-08T00:00:00" count="3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m/>
      </sharedItems>
    </cacheField>
    <cacheField name="时间" numFmtId="0">
      <sharedItems containsString="0" containsBlank="1" containsNonDate="0" containsDate="1" minDate="1899-12-30T11:05:00" maxDate="1899-12-30T23:19:00" count="34">
        <d v="1899-12-30T11:29:00"/>
        <d v="1899-12-30T15:06:00"/>
        <d v="1899-12-30T19:09:00"/>
        <d v="1899-12-30T18:43:00"/>
        <d v="1899-12-30T11:31:00"/>
        <d v="1899-12-30T17:16:00"/>
        <d v="1899-12-30T14:12:00"/>
        <d v="1899-12-30T15:15:00"/>
        <d v="1899-12-30T16:24:00"/>
        <d v="1899-12-30T11:16:00"/>
        <d v="1899-12-30T19:10:00"/>
        <d v="1899-12-30T13:21:00"/>
        <d v="1899-12-30T11:05:00"/>
        <d v="1899-12-30T21:00:00"/>
        <d v="1899-12-30T16:11:00"/>
        <d v="1899-12-30T19:01:00"/>
        <d v="1899-12-30T13:41:00"/>
        <d v="1899-12-30T13:11:00"/>
        <d v="1899-12-30T17:42:00"/>
        <d v="1899-12-30T19:31:00"/>
        <d v="1899-12-30T17:13:00"/>
        <d v="1899-12-30T23:03:00"/>
        <d v="1899-12-30T23:06:00"/>
        <d v="1899-12-30T23:19:00"/>
        <d v="1899-12-30T21:29:00"/>
        <d v="1899-12-30T22:48:00"/>
        <d v="1899-12-30T21:31:00"/>
        <d v="1899-12-30T20:32:00"/>
        <d v="1899-12-30T15:53:00"/>
        <d v="1899-12-30T18:01:00"/>
        <d v="1899-12-30T18:09:00"/>
        <d v="1899-12-30T11:39:00"/>
        <d v="1899-12-30T22:24:00"/>
        <m/>
      </sharedItems>
    </cacheField>
    <cacheField name="已经拥有百分之多少的价值" numFmtId="0">
      <sharedItems containsString="0" containsBlank="1" containsNumber="1" containsInteger="1" minValue="0" maxValue="1" count="3">
        <n v="1"/>
        <n v="0"/>
        <m/>
      </sharedItems>
    </cacheField>
    <cacheField name="该份额的价值" numFmtId="0">
      <sharedItems containsString="0" containsBlank="1" containsNumber="1" containsInteger="1" minValue="0" maxValue="2945882000" count="3">
        <n v="2945882000"/>
        <n v="0"/>
        <m/>
      </sharedItems>
    </cacheField>
    <cacheField name="该份额的价格" numFmtId="26">
      <sharedItems containsString="0" containsBlank="1" containsNumber="1" containsInteger="1" minValue="0" maxValue="2860080122" count="3">
        <m/>
        <n v="2860080122"/>
        <n v="0"/>
      </sharedItems>
    </cacheField>
    <cacheField name="租金（最近24小时）" numFmtId="0">
      <sharedItems containsString="0" containsBlank="1" containsNumber="1" containsInteger="1" minValue="0" maxValue="665156881" count="32">
        <n v="0"/>
        <n v="581347050"/>
        <n v="665156881"/>
        <n v="157171322"/>
        <n v="255820570"/>
        <n v="123673633"/>
        <n v="228331508"/>
        <n v="178716598"/>
        <n v="152587234"/>
        <n v="137057936"/>
        <n v="191450151"/>
        <n v="235204238"/>
        <n v="169684438"/>
        <n v="102179416"/>
        <n v="148899189"/>
        <n v="199589483"/>
        <n v="115991734"/>
        <n v="219987022"/>
        <n v="131791976"/>
        <n v="124731819"/>
        <n v="128714091"/>
        <n v="158732457"/>
        <n v="117036240"/>
        <n v="223665869"/>
        <n v="114560639"/>
        <n v="169939390"/>
        <n v="161692191"/>
        <n v="135100143"/>
        <n v="130030814"/>
        <n v="150187515"/>
        <n v="210624257"/>
        <m/>
      </sharedItems>
    </cacheField>
    <cacheField name="支出（最近24小时）" numFmtId="0">
      <sharedItems containsString="0" containsBlank="1" containsNumber="1" containsInteger="1" minValue="-244516742" maxValue="0" count="37">
        <n v="-104716378"/>
        <n v="-124891340"/>
        <n v="-112181165"/>
        <n v="-135362850"/>
        <n v="-244516742"/>
        <n v="-182099970"/>
        <n v="-141906740"/>
        <n v="-238642011"/>
        <n v="-113419303"/>
        <n v="-206212827"/>
        <n v="-160939893"/>
        <n v="-134994233"/>
        <n v="-126408186"/>
        <n v="-174545277"/>
        <n v="-205221289"/>
        <n v="-156742555"/>
        <n v="-92830771"/>
        <n v="-137667018"/>
        <n v="-188291943"/>
        <n v="-114201487"/>
        <n v="-219378955"/>
        <n v="-123050830"/>
        <n v="-114168092"/>
        <n v="-115303480"/>
        <n v="-150727828"/>
        <n v="-105526818"/>
        <n v="-118105987"/>
        <n v="-219502255"/>
        <n v="-116211533"/>
        <n v="-171302230"/>
        <n v="-207756645"/>
        <n v="-125423071"/>
        <n v="-117825993"/>
        <n v="-137569405"/>
        <n v="-192047455"/>
        <n v="0"/>
        <m/>
      </sharedItems>
    </cacheField>
    <cacheField name="最近7天利润" numFmtId="0">
      <sharedItems containsString="0" containsBlank="1" containsNumber="1" containsInteger="1" minValue="-477151733" maxValue="552822567" count="37">
        <n v="-104716378"/>
        <n v="-229607718"/>
        <n v="-341788883"/>
        <n v="-477151733"/>
        <n v="-4958575"/>
        <n v="5905178"/>
        <n v="21169760"/>
        <n v="23083737"/>
        <n v="138054445"/>
        <n v="274810136"/>
        <n v="399866716"/>
        <n v="552822567"/>
        <n v="88052485"/>
        <n v="91389813"/>
        <n v="95423742"/>
        <n v="106451648"/>
        <n v="97587765"/>
        <n v="104543819"/>
        <n v="93895767"/>
        <n v="73373730"/>
        <n v="65971114"/>
        <n v="64027822"/>
        <n v="59284637"/>
        <n v="54587899"/>
        <n v="51451853"/>
        <n v="54516271"/>
        <n v="-66442252"/>
        <n v="54037102"/>
        <n v="45828730"/>
        <n v="40468674"/>
        <n v="-15792538"/>
        <n v="39115626"/>
        <n v="43660482"/>
        <n v="42411102"/>
        <n v="168833849"/>
        <n v="0"/>
        <m/>
      </sharedItems>
    </cacheField>
    <cacheField name="预计日租金收入" numFmtId="0">
      <sharedItems containsString="0" containsBlank="1" containsNumber="1" containsInteger="1" minValue="0" maxValue="119942000" count="4">
        <m/>
        <n v="119942000"/>
        <n v="119771000"/>
        <n v="0"/>
      </sharedItems>
    </cacheField>
    <cacheField name="每日支出" numFmtId="0">
      <sharedItems containsString="0" containsBlank="1" containsNumber="1" containsInteger="1" minValue="0" maxValue="110970000" count="3">
        <m/>
        <n v="110970000"/>
        <n v="0"/>
      </sharedItems>
    </cacheField>
    <cacheField name="估值损益" numFmtId="0">
      <sharedItems containsString="0" containsBlank="1" containsNumber="1" containsInteger="1" minValue="0" maxValue="85801878" count="3">
        <m/>
        <n v="85801878"/>
        <n v="0"/>
      </sharedItems>
    </cacheField>
    <cacheField name="利润（最近24小时）" numFmtId="0">
      <sharedItems containsString="0" containsBlank="1" containsNumber="1" containsInteger="1" minValue="-135362850" maxValue="87194399000" count="37">
        <n v="-104716378"/>
        <n v="-124891340"/>
        <n v="-112181165"/>
        <n v="-135362850"/>
        <n v="336830308"/>
        <n v="483056911"/>
        <n v="15264582"/>
        <n v="17178559"/>
        <n v="10254330"/>
        <n v="22118681"/>
        <n v="17776705"/>
        <n v="17593001"/>
        <n v="10649750"/>
        <n v="16904874"/>
        <n v="29982949"/>
        <n v="12941883"/>
        <n v="9348645"/>
        <n v="11232171"/>
        <n v="11297540"/>
        <n v="1790247"/>
        <n v="608067"/>
        <n v="8741146"/>
        <n v="10563727"/>
        <n v="13410611"/>
        <n v="8004629"/>
        <n v="11509422"/>
        <n v="-118105987"/>
        <n v="4163614"/>
        <n v="-1650894"/>
        <n v="-1362840"/>
        <n v="-46064454"/>
        <n v="9677072"/>
        <n v="12204821"/>
        <n v="12618110"/>
        <n v="18576802"/>
        <n v="87194399000"/>
        <m/>
      </sharedItems>
    </cacheField>
  </cacheFields>
</pivotCacheDefinition>
</file>

<file path=xl/pivotCache/pivotCacheDefinition5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76">
  <cacheSource type="worksheet">
    <worksheetSource ref="A3:L365" sheet="霍马利格岛"/>
  </cacheSource>
  <cacheFields count="12">
    <cacheField name="日期" numFmtId="0">
      <sharedItems containsString="0" containsBlank="1" containsNonDate="0" containsDate="1" minDate="2019-11-04T00:00:00" maxDate="2020-01-17T00:00:00" count="76">
        <d v="2019-11-04T00:00:00"/>
        <d v="2019-11-05T00:00:00"/>
        <d v="2019-11-06T00:00:00"/>
        <d v="2019-11-07T00:00:00"/>
        <d v="2019-11-08T00:00:00"/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07:00" maxDate="1899-12-30T23:19:00" count="71">
        <d v="1899-12-30T11:30:00"/>
        <d v="1899-12-30T15:06:00"/>
        <d v="1899-12-30T19:09:00"/>
        <d v="1899-12-30T18:45:00"/>
        <d v="1899-12-30T11:32:00"/>
        <d v="1899-12-30T17:17:00"/>
        <d v="1899-12-30T14:13:00"/>
        <d v="1899-12-30T15:16:00"/>
        <d v="1899-12-30T16:24:00"/>
        <d v="1899-12-30T11:16:00"/>
        <d v="1899-12-30T19:11:00"/>
        <d v="1899-12-30T13:21:00"/>
        <d v="1899-12-30T11:07:00"/>
        <d v="1899-12-30T21:01:00"/>
        <d v="1899-12-30T18:17:00"/>
        <d v="1899-12-30T19:01:00"/>
        <d v="1899-12-30T13:42:00"/>
        <d v="1899-12-30T13:11:00"/>
        <d v="1899-12-30T11:31:00"/>
        <d v="1899-12-30T17:43:00"/>
        <d v="1899-12-30T19:31:00"/>
        <d v="1899-12-30T17:13:00"/>
        <d v="1899-12-30T23:04:00"/>
        <d v="1899-12-30T23:06:00"/>
        <d v="1899-12-30T23:19:00"/>
        <d v="1899-12-30T21:29:00"/>
        <d v="1899-12-30T22:49:00"/>
        <d v="1899-12-30T21:31:00"/>
        <d v="1899-12-30T20:33:00"/>
        <d v="1899-12-30T15:53:00"/>
        <d v="1899-12-30T18:01:00"/>
        <d v="1899-12-30T18:09:00"/>
        <d v="1899-12-30T11:40:00"/>
        <d v="1899-12-30T16:26:00"/>
        <d v="1899-12-30T18:25:00"/>
        <d v="1899-12-30T19:06:00"/>
        <d v="1899-12-30T22:59:00"/>
        <d v="1899-12-30T22:11:00"/>
        <d v="1899-12-30T17:22:00"/>
        <d v="1899-12-30T11:44:00"/>
        <d v="1899-12-30T18:42:00"/>
        <d v="1899-12-30T13:20:00"/>
        <d v="1899-12-30T20:29:00"/>
        <d v="1899-12-30T18:41:00"/>
        <d v="1899-12-30T18:11:00"/>
        <d v="1899-12-30T17:35:00"/>
        <d v="1899-12-30T17:48:00"/>
        <d v="1899-12-30T18:35:00"/>
        <d v="1899-12-30T20:27:00"/>
        <d v="1899-12-30T16:23:00"/>
        <d v="1899-12-30T18:55:00"/>
        <d v="1899-12-30T22:12:00"/>
        <d v="1899-12-30T11:28:00"/>
        <d v="1899-12-30T17:11:00"/>
        <d v="1899-12-30T13:46:00"/>
        <d v="1899-12-30T19:45:00"/>
        <d v="1899-12-30T19:24:00"/>
        <d v="1899-12-30T11:26:00"/>
        <d v="1899-12-30T14:21:00"/>
        <d v="1899-12-30T16:50:00"/>
        <d v="1899-12-30T14:07:00"/>
        <d v="1899-12-30T16:40:00"/>
        <d v="1899-12-30T17:41:00"/>
        <d v="1899-12-30T15:38:00"/>
        <d v="1899-12-30T13:18:00"/>
        <d v="1899-12-30T19:54:00"/>
        <d v="1899-12-30T16:12:00"/>
        <d v="1899-12-30T17:04:00"/>
        <d v="1899-12-30T18:46:00"/>
        <d v="1899-12-30T17:4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6903110939" count="68">
        <n v="0"/>
        <n v="6117241506"/>
        <n v="6903110939"/>
        <n v="1269774594"/>
        <n v="1047404537"/>
        <n v="1044916538"/>
        <n v="1477991610"/>
        <n v="1731802868"/>
        <n v="1270365923"/>
        <n v="712994244"/>
        <n v="1152692440"/>
        <n v="1616228908"/>
        <n v="987778714"/>
        <n v="1867726950"/>
        <n v="945589798"/>
        <n v="924691457"/>
        <n v="1007027429"/>
        <n v="1332456799"/>
        <n v="794000058"/>
        <n v="1959230602"/>
        <n v="945385000"/>
        <n v="1280770412"/>
        <n v="1155836978"/>
        <n v="970319831"/>
        <n v="1003963646"/>
        <n v="1208345372"/>
        <n v="1653602424"/>
        <n v="866128463"/>
        <n v="800491701"/>
        <n v="1178926999"/>
        <n v="951568385"/>
        <n v="1876524907"/>
        <n v="1456925553"/>
        <n v="1377636431"/>
        <n v="1223287865"/>
        <n v="1922781114"/>
        <n v="1163009793"/>
        <n v="799727388"/>
        <n v="933623181"/>
        <n v="1031476799"/>
        <n v="1748196409"/>
        <n v="1571955274"/>
        <n v="1157341030"/>
        <n v="1708003723"/>
        <n v="980073078"/>
        <n v="1126438954"/>
        <n v="1671507714"/>
        <n v="1213958702"/>
        <n v="1922708042"/>
        <n v="1234331526"/>
        <n v="2127373757"/>
        <n v="1531175565"/>
        <n v="1056401434"/>
        <n v="1440741429"/>
        <n v="2368681586"/>
        <n v="1652196550"/>
        <n v="938801080"/>
        <n v="1023321489"/>
        <n v="986509514"/>
        <n v="1900049283"/>
        <n v="1119155849"/>
        <n v="1021308190"/>
        <n v="1556957750"/>
        <n v="962533724"/>
        <n v="1036863780"/>
        <n v="1716350157"/>
        <n v="1017970622"/>
        <m/>
      </sharedItems>
    </cacheField>
    <cacheField name="支出（最近24小时）" numFmtId="0">
      <sharedItems containsString="0" containsBlank="1" containsNumber="1" containsInteger="1" minValue="-2596755432" maxValue="-699275792" count="76">
        <n v="-768664477"/>
        <n v="-940781697"/>
        <n v="-845038470"/>
        <n v="-1019651825"/>
        <n v="-1841876781"/>
        <n v="-1371713294"/>
        <n v="-1068955331"/>
        <n v="-1797652622"/>
        <n v="-854365114"/>
        <n v="-1553350657"/>
        <n v="-1212318622"/>
        <n v="-1016875117"/>
        <n v="-952198129"/>
        <n v="-1314824635"/>
        <n v="-1545900953"/>
        <n v="-1180710587"/>
        <n v="-699275792"/>
        <n v="-1037018346"/>
        <n v="-1418365865"/>
        <n v="-860257154"/>
        <n v="-1652538164"/>
        <n v="-92691750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96798"/>
        <n v="-887550165"/>
        <n v="-1036273376"/>
        <n v="-1446655396"/>
        <n v="-854423164"/>
        <n v="-726636528"/>
        <n v="-1014707929"/>
        <n v="-975118067"/>
        <n v="-1785113897"/>
        <n v="-1325737970"/>
        <n v="-1283710021"/>
        <n v="-1099131474"/>
        <n v="-1691895828"/>
        <n v="-1046374016"/>
        <n v="-715510345"/>
        <n v="-878562144"/>
        <n v="-904365215"/>
        <n v="-1596936272"/>
        <n v="-1435693686"/>
        <n v="-1045793518"/>
        <n v="-1582510933"/>
        <n v="-891720064"/>
        <n v="-958041794"/>
        <n v="-1436603131"/>
        <n v="-1037898766"/>
        <n v="-1753157562"/>
        <n v="-1052740128"/>
        <n v="-1857511489"/>
        <n v="-1377489235"/>
        <n v="-909154311"/>
        <n v="-1460907169"/>
        <n v="-2596755432"/>
        <n v="-869419324"/>
        <n v="-949624594"/>
        <n v="-946963985"/>
        <n v="-840723446"/>
        <n v="-1655934069"/>
        <n v="-990433500"/>
        <n v="-906996799"/>
        <n v="-1326057242"/>
        <n v="-840665396"/>
        <n v="-903542845"/>
        <n v="-1570852627"/>
        <n v="-897070309"/>
        <m/>
      </sharedItems>
    </cacheField>
    <cacheField name="最近7天利润" numFmtId="0">
      <sharedItems containsString="0" containsBlank="1" containsNumber="1" containsInteger="1" minValue="-6743502385" maxValue="5742905865" count="76">
        <n v="-768664477"/>
        <n v="-1709446174"/>
        <n v="-2554484644"/>
        <n v="-3574136469"/>
        <n v="-4396361425"/>
        <n v="-4945849763"/>
        <n v="-6014805094"/>
        <n v="-6743502385"/>
        <n v="-711961516"/>
        <n v="315704071"/>
        <n v="1175820350"/>
        <n v="2226001595"/>
        <n v="3296398025"/>
        <n v="3786428554"/>
        <n v="4924553238"/>
        <n v="5742905865"/>
        <n v="451058584"/>
        <n v="497977608"/>
        <n v="589673492"/>
        <n v="661118942"/>
        <n v="702351755"/>
        <n v="604291487"/>
        <n v="631261887"/>
        <n v="647695299"/>
        <n v="831006590"/>
        <n v="712627796"/>
        <n v="-257437968"/>
        <n v="810473093"/>
        <n v="775210358"/>
        <n v="716125714"/>
        <n v="268827747"/>
        <n v="591087922"/>
        <n v="512192395"/>
        <n v="643514820"/>
        <n v="1609720938"/>
        <n v="425993616"/>
        <n v="457850398"/>
        <n v="628396213"/>
        <n v="1007672421"/>
        <n v="692539232"/>
        <n v="592352642"/>
        <n v="539642273"/>
        <n v="957028137"/>
        <n v="652506283"/>
        <n v="678999971"/>
        <n v="617075526"/>
        <n v="695686245"/>
        <n v="707837137"/>
        <n v="716329070"/>
        <n v="750172315"/>
        <n v="737563436"/>
        <n v="687063482"/>
        <n v="658780719"/>
        <n v="741151738"/>
        <n v="754407222"/>
        <n v="803355574"/>
        <n v="737465513"/>
        <n v="799892265"/>
        <n v="818899286"/>
        <n v="820380356"/>
        <n v="886979914"/>
        <n v="698417014"/>
        <n v="424001485"/>
        <n v="277556447"/>
        <n v="273242389"/>
        <n v="161144276"/>
        <n v="218659474"/>
        <n v="251573160"/>
        <n v="233048386"/>
        <n v="367525517"/>
        <n v="700541301"/>
        <n v="792794731"/>
        <n v="936939180"/>
        <n v="879622490"/>
        <n v="854736735"/>
        <m/>
      </sharedItems>
    </cacheField>
    <cacheField name="预计日租金收入" numFmtId="0">
      <sharedItems containsString="0" containsBlank="1" containsNumber="1" containsInteger="1" minValue="901012000" maxValue="1351517000" count="5">
        <m/>
        <n v="903496000"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841876781" maxValue="5349760282" count="76">
        <n v="-768664477"/>
        <n v="-940781697"/>
        <n v="-845038470"/>
        <n v="-1019651825"/>
        <n v="-1841876781"/>
        <n v="-1371713294"/>
        <n v="-1068955331"/>
        <n v="-1797652622"/>
        <n v="5262876392"/>
        <n v="5349760282"/>
        <n v="57455972"/>
        <n v="30529420"/>
        <n v="92718409"/>
        <n v="163166975"/>
        <n v="185901915"/>
        <n v="89655336"/>
        <n v="13718452"/>
        <n v="115674094"/>
        <n v="197863043"/>
        <n v="127521560"/>
        <n v="215188786"/>
        <n v="18672294"/>
        <n v="64685853"/>
        <n v="138469176"/>
        <n v="197053966"/>
        <n v="-912537"/>
        <n v="-889668978"/>
        <n v="305763643"/>
        <n v="69986562"/>
        <n v="-9615319"/>
        <n v="-409152635"/>
        <n v="25523033"/>
        <n v="116413481"/>
        <n v="172071996"/>
        <n v="206947028"/>
        <n v="11705299"/>
        <n v="73855173"/>
        <n v="164219070"/>
        <n v="-23549682"/>
        <n v="91411010"/>
        <n v="131187583"/>
        <n v="93926410"/>
        <n v="124156391"/>
        <n v="230885286"/>
        <n v="116635777"/>
        <n v="84217043"/>
        <n v="55061037"/>
        <n v="127111584"/>
        <n v="151260137"/>
        <n v="136261588"/>
        <n v="111547512"/>
        <n v="125492790"/>
        <n v="88353014"/>
        <n v="168397160"/>
        <n v="234904583"/>
        <n v="176059936"/>
        <n v="169550480"/>
        <n v="181591398"/>
        <n v="269862268"/>
        <n v="153686330"/>
        <n v="147247123"/>
        <n v="-20165740"/>
        <n v="-228073846"/>
        <n v="782777226"/>
        <n v="-10823514"/>
        <n v="76357504"/>
        <n v="145786068"/>
        <n v="244115214"/>
        <n v="128722349"/>
        <n v="114311391"/>
        <n v="230900508"/>
        <n v="121868328"/>
        <n v="133320935"/>
        <n v="145497530"/>
        <n v="120900313"/>
        <m/>
      </sharedItems>
    </cacheField>
  </cacheFields>
</pivotCacheDefinition>
</file>

<file path=xl/pivotCache/pivotCacheDefinition5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71">
  <cacheSource type="worksheet">
    <worksheetSource ref="A3:L365" sheet="中路镇"/>
  </cacheSource>
  <cacheFields count="12">
    <cacheField name="日期" numFmtId="0">
      <sharedItems containsString="0" containsBlank="1" containsNonDate="0" containsDate="1" minDate="2019-11-09T00:00:00" maxDate="2020-01-17T00:00:00" count="71">
        <d v="2019-11-09T00:00:00"/>
        <d v="2019-11-10T00:00:00"/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07:00" maxDate="1899-12-30T23:20:00" count="68">
        <d v="1899-12-30T11:55:00"/>
        <d v="1899-12-30T17:17:00"/>
        <d v="1899-12-30T14:13:00"/>
        <d v="1899-12-30T15:17:00"/>
        <d v="1899-12-30T16:25:00"/>
        <d v="1899-12-30T11:21:00"/>
        <d v="1899-12-30T19:12:00"/>
        <d v="1899-12-30T15:16:00"/>
        <d v="1899-12-30T13:22:00"/>
        <d v="1899-12-30T11:07:00"/>
        <d v="1899-12-30T21:01:00"/>
        <d v="1899-12-30T18:19:00"/>
        <d v="1899-12-30T19:02:00"/>
        <d v="1899-12-30T13:42:00"/>
        <d v="1899-12-30T13:12:00"/>
        <d v="1899-12-30T11:32:00"/>
        <d v="1899-12-30T17:43:00"/>
        <d v="1899-12-30T19:32:00"/>
        <d v="1899-12-30T17:14:00"/>
        <d v="1899-12-30T23:04:00"/>
        <d v="1899-12-30T23:07:00"/>
        <d v="1899-12-30T23:20:00"/>
        <d v="1899-12-30T21:30:00"/>
        <d v="1899-12-30T22:49:00"/>
        <d v="1899-12-30T21:32:00"/>
        <d v="1899-12-30T20:33:00"/>
        <d v="1899-12-30T15:53:00"/>
        <d v="1899-12-30T18:02:00"/>
        <d v="1899-12-30T18:09:00"/>
        <d v="1899-12-30T11:40:00"/>
        <d v="1899-12-30T16:27:00"/>
        <d v="1899-12-30T18:25:00"/>
        <d v="1899-12-30T19:06:00"/>
        <d v="1899-12-30T23:00:00"/>
        <d v="1899-12-30T22:12:00"/>
        <d v="1899-12-30T17:22:00"/>
        <d v="1899-12-30T11:45:00"/>
        <d v="1899-12-30T18:42:00"/>
        <d v="1899-12-30T13:20:00"/>
        <d v="1899-12-30T20:29:00"/>
        <d v="1899-12-30T18:41:00"/>
        <d v="1899-12-30T18:11:00"/>
        <d v="1899-12-30T17:36:00"/>
        <d v="1899-12-30T17:49:00"/>
        <d v="1899-12-30T18:35:00"/>
        <d v="1899-12-30T20:27:00"/>
        <d v="1899-12-30T16:23:00"/>
        <d v="1899-12-30T18:56:00"/>
        <d v="1899-12-30T22:13:00"/>
        <d v="1899-12-30T11:28:00"/>
        <d v="1899-12-30T17:12:00"/>
        <d v="1899-12-30T13:46:00"/>
        <d v="1899-12-30T19:45:00"/>
        <d v="1899-12-30T19:25:00"/>
        <d v="1899-12-30T11:26:00"/>
        <d v="1899-12-30T14:21:00"/>
        <d v="1899-12-30T16:53:00"/>
        <d v="1899-12-30T14:08:00"/>
        <d v="1899-12-30T16:40:00"/>
        <d v="1899-12-30T17:45:00"/>
        <d v="1899-12-30T16:00:00"/>
        <d v="1899-12-30T19:54:00"/>
        <d v="1899-12-30T16:13:00"/>
        <d v="1899-12-30T17:04:00"/>
        <d v="1899-12-30T18:46:00"/>
        <d v="1899-12-30T17:48:00"/>
        <d v="1899-12-30T16:1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8633976000" maxValue="28633976000" count="2">
        <n v="28633976000"/>
        <m/>
      </sharedItems>
    </cacheField>
    <cacheField name="该份额的价格" numFmtId="26">
      <sharedItems containsString="0" containsBlank="1" containsNumber="1" containsInteger="1" minValue="27799977934" maxValue="27799977934" count="2">
        <m/>
        <n v="27799977934"/>
      </sharedItems>
    </cacheField>
    <cacheField name="租金（最近24小时）" numFmtId="0">
      <sharedItems containsString="0" containsBlank="1" containsNumber="1" containsInteger="1" minValue="0" maxValue="8252175286" count="62">
        <n v="0"/>
        <n v="8252175286"/>
        <n v="1656428286"/>
        <n v="930257416"/>
        <n v="1410413655"/>
        <n v="2039123973"/>
        <n v="1285246127"/>
        <n v="2351026434"/>
        <n v="1220377091"/>
        <n v="1228532627"/>
        <n v="1165629261"/>
        <n v="1597275418"/>
        <n v="1015989655"/>
        <n v="2345626188"/>
        <n v="1116173709"/>
        <n v="1756692813"/>
        <n v="1688592502"/>
        <n v="1378039030"/>
        <n v="1236874233"/>
        <n v="1346922436"/>
        <n v="2002134365"/>
        <n v="1198559999"/>
        <n v="959632448"/>
        <n v="1453461764"/>
        <n v="1291423136"/>
        <n v="2387138155"/>
        <n v="1790134977"/>
        <n v="1704673114"/>
        <n v="1656514171"/>
        <n v="2486575475"/>
        <n v="1524379428"/>
        <n v="945514672"/>
        <n v="1239821725"/>
        <n v="1235746869"/>
        <n v="2275900194"/>
        <n v="2009552144"/>
        <n v="1459730245"/>
        <n v="2152406136"/>
        <n v="1225128232"/>
        <n v="1411583005"/>
        <n v="2025186176"/>
        <n v="1506266953"/>
        <n v="2573316055"/>
        <n v="1555535037"/>
        <n v="2658245729"/>
        <n v="1904352486"/>
        <n v="1337762253"/>
        <n v="2129250806"/>
        <n v="3293704427"/>
        <n v="2088126695"/>
        <n v="1303532278"/>
        <n v="960619148"/>
        <n v="1134389691"/>
        <n v="2300984664"/>
        <n v="1330081865"/>
        <n v="1375333146"/>
        <n v="1865486096"/>
        <n v="1189695402"/>
        <n v="1360740782"/>
        <n v="2286273186"/>
        <n v="1291449546"/>
        <m/>
      </sharedItems>
    </cacheField>
    <cacheField name="支出（最近24小时）" numFmtId="0">
      <sharedItems containsString="0" containsBlank="1" containsNumber="1" containsInteger="1" minValue="-3350771111" maxValue="-392617105" count="71">
        <n v="-392617105"/>
        <n v="-1379347073"/>
        <n v="-2319635640"/>
        <n v="-1102446460"/>
        <n v="-2004395901"/>
        <n v="-1097552634"/>
        <n v="-1312144368"/>
        <n v="-1228687172"/>
        <n v="-1696609260"/>
        <n v="-1994783031"/>
        <n v="-1523552618"/>
        <n v="-802323969"/>
        <n v="-1338136571"/>
        <n v="-1830215678"/>
        <n v="-1110049367"/>
        <n v="-2132384409"/>
        <n v="-1196065832"/>
        <n v="-1109724775"/>
        <n v="-1120760851"/>
        <n v="-1465088887"/>
        <n v="-1025730758"/>
        <n v="-1148001480"/>
        <n v="-2133582897"/>
        <n v="-1125879124"/>
        <n v="-1665074050"/>
        <n v="-2019414451"/>
        <n v="-1219136722"/>
        <n v="-1145267429"/>
        <n v="-1337175285"/>
        <n v="-1866719619"/>
        <n v="-1102521365"/>
        <n v="-937629421"/>
        <n v="-1309347896"/>
        <n v="-1258262355"/>
        <n v="-2303456055"/>
        <n v="-1710691491"/>
        <n v="-1656459919"/>
        <n v="-1418285441"/>
        <n v="-2183170328"/>
        <n v="-1350208839"/>
        <n v="-923272537"/>
        <n v="-1133669563"/>
        <n v="-1166965052"/>
        <n v="-2060637438"/>
        <n v="-1852574966"/>
        <n v="-1349459784"/>
        <n v="-2042023424"/>
        <n v="-1150648139"/>
        <n v="-1236227658"/>
        <n v="-1853748485"/>
        <n v="-1339272638"/>
        <n v="-2262220585"/>
        <n v="-1358423474"/>
        <n v="-2396875680"/>
        <n v="-1777469731"/>
        <n v="-1173144754"/>
        <n v="-1885108333"/>
        <n v="-3350771111"/>
        <n v="-1121871949"/>
        <n v="-1225378847"/>
        <n v="-967304479"/>
        <n v="-1084843671"/>
        <n v="-2136766380"/>
        <n v="-1278024919"/>
        <n v="-1170360767"/>
        <n v="-1711103471"/>
        <n v="-1084768765"/>
        <n v="-1165903891"/>
        <n v="-2026979905"/>
        <n v="-1157551929"/>
        <m/>
      </sharedItems>
    </cacheField>
    <cacheField name="最近7天利润" numFmtId="0">
      <sharedItems containsString="0" containsBlank="1" containsNumber="1" containsInteger="1" minValue="-8715091008" maxValue="7817358159" count="71">
        <n v="-392617105"/>
        <n v="-1771964178"/>
        <n v="-2712252745"/>
        <n v="-3814699205"/>
        <n v="-4716648646"/>
        <n v="-5814201280"/>
        <n v="-7126345648"/>
        <n v="-8130266425"/>
        <n v="-8715091008"/>
        <n v="-100909992"/>
        <n v="972254243"/>
        <n v="2507402680"/>
        <n v="3329596037"/>
        <n v="4280898042"/>
        <n v="6052992375"/>
        <n v="6815605212"/>
        <n v="7817358159"/>
        <n v="708607597"/>
        <n v="580254694"/>
        <n v="714654256"/>
        <n v="632884482"/>
        <n v="-651996622"/>
        <n v="532851389"/>
        <n v="454924382"/>
        <n v="580500857"/>
        <n v="-5223970"/>
        <n v="668949709"/>
        <n v="633063319"/>
        <n v="641073322"/>
        <n v="1926220648"/>
        <n v="662214511"/>
        <n v="724175996"/>
        <n v="679317677"/>
        <n v="1232272594"/>
        <n v="599404132"/>
        <n v="536719495"/>
        <n v="557741623"/>
        <n v="1135959969"/>
        <n v="580021037"/>
        <n v="748529749"/>
        <n v="631713166"/>
        <n v="704704547"/>
        <n v="722965045"/>
        <n v="826641754"/>
        <n v="831729028"/>
        <n v="703770759"/>
        <n v="681883995"/>
        <n v="582193499"/>
        <n v="711759694"/>
        <n v="625236893"/>
        <n v="723449391"/>
        <n v="695267941"/>
        <n v="864507529"/>
        <n v="861672956"/>
        <n v="888056255"/>
        <n v="971144978"/>
        <n v="1039932104"/>
        <n v="742640603"/>
        <n v="602975347"/>
        <n v="537027623"/>
        <n v="333230729"/>
        <n v="318518263"/>
        <n v="370566258"/>
        <n v="258005705"/>
        <n v="218835161"/>
        <n v="530075283"/>
        <n v="607672861"/>
        <n v="724356321"/>
        <n v="795498042"/>
        <n v="879849639"/>
        <m/>
      </sharedItems>
    </cacheField>
    <cacheField name="预计日租金收入" numFmtId="0">
      <sharedItems containsString="0" containsBlank="1" containsNumber="1" containsInteger="1" minValue="1162637000" maxValue="1743955000" count="4">
        <m/>
        <n v="1164180000"/>
        <n v="1162637000"/>
        <n v="1743955000"/>
      </sharedItems>
    </cacheField>
    <cacheField name="每日支出" numFmtId="0">
      <sharedItems containsString="0" containsBlank="1" containsNumber="1" containsInteger="1" minValue="1078639000" maxValue="1617958000" count="3">
        <m/>
        <n v="1078639000"/>
        <n v="1617958000"/>
      </sharedItems>
    </cacheField>
    <cacheField name="估值损益" numFmtId="0">
      <sharedItems containsString="0" containsBlank="1" containsNumber="1" containsInteger="1" minValue="833998066" maxValue="833998066" count="2">
        <m/>
        <n v="833998066"/>
      </sharedItems>
    </cacheField>
    <cacheField name="利润（最近24小时）" numFmtId="0">
      <sharedItems containsString="0" containsBlank="1" containsNumber="1" containsInteger="1" minValue="-2319635640" maxValue="6257392255" count="71">
        <n v="-392617105"/>
        <n v="-1379347073"/>
        <n v="-2319635640"/>
        <n v="-1102446460"/>
        <n v="-2004395901"/>
        <n v="-1097552634"/>
        <n v="-1312144368"/>
        <n v="-1228687172"/>
        <n v="-1696609260"/>
        <n v="6257392255"/>
        <n v="132875668"/>
        <n v="127933447"/>
        <n v="72277084"/>
        <n v="208908295"/>
        <n v="175196760"/>
        <n v="218642025"/>
        <n v="24311259"/>
        <n v="118807852"/>
        <n v="44868410"/>
        <n v="132186531"/>
        <n v="-9741103"/>
        <n v="-1148001480"/>
        <n v="212043291"/>
        <n v="-9705415"/>
        <n v="91618763"/>
        <n v="-330821949"/>
        <n v="158902308"/>
        <n v="91606804"/>
        <n v="9747151"/>
        <n v="135414746"/>
        <n v="96038634"/>
        <n v="22003027"/>
        <n v="144113868"/>
        <n v="33160781"/>
        <n v="83682100"/>
        <n v="79443486"/>
        <n v="48213195"/>
        <n v="238228730"/>
        <n v="303405147"/>
        <n v="174170589"/>
        <n v="22242135"/>
        <n v="106152162"/>
        <n v="68781817"/>
        <n v="215262756"/>
        <n v="156977178"/>
        <n v="110270461"/>
        <n v="110382712"/>
        <n v="74480093"/>
        <n v="175355347"/>
        <n v="171437691"/>
        <n v="166994315"/>
        <n v="311095470"/>
        <n v="197111563"/>
        <n v="261370049"/>
        <n v="126882755"/>
        <n v="164617499"/>
        <n v="244142473"/>
        <n v="-57066684"/>
        <n v="966254746"/>
        <n v="78153431"/>
        <n v="-6685331"/>
        <n v="49546020"/>
        <n v="164218284"/>
        <n v="52056946"/>
        <n v="204972379"/>
        <n v="154382625"/>
        <n v="104926637"/>
        <n v="194836891"/>
        <n v="259293281"/>
        <n v="133897617"/>
        <m/>
      </sharedItems>
    </cacheField>
  </cacheFields>
</pivotCacheDefinition>
</file>

<file path=xl/pivotCache/pivotCacheDefinition5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69">
  <cacheSource type="worksheet">
    <worksheetSource ref="A3:L365" sheet="卡尔尼科巴机场"/>
  </cacheSource>
  <cacheFields count="12">
    <cacheField name="日期" numFmtId="0">
      <sharedItems containsString="0" containsBlank="1" containsNonDate="0" containsDate="1" minDate="2019-11-11T00:00:00" maxDate="2020-01-17T00:00:00" count="69">
        <d v="2019-11-11T00:00:00"/>
        <d v="2019-11-12T00:00:00"/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2:00" maxDate="1899-12-30T23:20:00" count="67">
        <d v="1899-12-30T14:18:00"/>
        <d v="1899-12-30T15:18:00"/>
        <d v="1899-12-30T16:25:00"/>
        <d v="1899-12-30T11:22:00"/>
        <d v="1899-12-30T19:12:00"/>
        <d v="1899-12-30T15:17:00"/>
        <d v="1899-12-30T13:22:00"/>
        <d v="1899-12-30T11:28:00"/>
        <d v="1899-12-30T21:02:00"/>
        <d v="1899-12-30T18:19:00"/>
        <d v="1899-12-30T19:02:00"/>
        <d v="1899-12-30T13:42:00"/>
        <d v="1899-12-30T13:12:00"/>
        <d v="1899-12-30T11:32:00"/>
        <d v="1899-12-30T17:44:00"/>
        <d v="1899-12-30T19:32:00"/>
        <d v="1899-12-30T17:14:00"/>
        <d v="1899-12-30T23:04:00"/>
        <d v="1899-12-30T23:07:00"/>
        <d v="1899-12-30T23:20:00"/>
        <d v="1899-12-30T21:30:00"/>
        <d v="1899-12-30T22:50:00"/>
        <d v="1899-12-30T21:32:00"/>
        <d v="1899-12-30T20:33:00"/>
        <d v="1899-12-30T15:54:00"/>
        <d v="1899-12-30T18:02:00"/>
        <d v="1899-12-30T18:10:00"/>
        <d v="1899-12-30T11:40:00"/>
        <d v="1899-12-30T16:28:00"/>
        <d v="1899-12-30T18:26:00"/>
        <d v="1899-12-30T19:06:00"/>
        <d v="1899-12-30T23:00:00"/>
        <d v="1899-12-30T22:12:00"/>
        <d v="1899-12-30T17:22:00"/>
        <d v="1899-12-30T11:45:00"/>
        <d v="1899-12-30T18:43:00"/>
        <d v="1899-12-30T13:21:00"/>
        <d v="1899-12-30T20:29:00"/>
        <d v="1899-12-30T18:41:00"/>
        <d v="1899-12-30T18:11:00"/>
        <d v="1899-12-30T17:36:00"/>
        <d v="1899-12-30T17:49:00"/>
        <d v="1899-12-30T18:36:00"/>
        <d v="1899-12-30T20:27:00"/>
        <d v="1899-12-30T16:23:00"/>
        <d v="1899-12-30T18:59:00"/>
        <d v="1899-12-30T22:13:00"/>
        <d v="1899-12-30T17:12:00"/>
        <d v="1899-12-30T13:46:00"/>
        <d v="1899-12-30T19:46:00"/>
        <d v="1899-12-30T19:25:00"/>
        <d v="1899-12-30T11:27:00"/>
        <d v="1899-12-30T14:34:00"/>
        <d v="1899-12-30T17:43:00"/>
        <d v="1899-12-30T16:54:00"/>
        <d v="1899-12-30T14:11:00"/>
        <d v="1899-12-30T16:40:00"/>
        <d v="1899-12-30T17:45:00"/>
        <d v="1899-12-30T16:00:00"/>
        <d v="1899-12-30T13:20:00"/>
        <d v="1899-12-30T18:56:00"/>
        <d v="1899-12-30T19:55:00"/>
        <d v="1899-12-30T16:13:00"/>
        <d v="1899-12-30T17:05:00"/>
        <d v="1899-12-30T18:47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82016674" count="64">
        <n v="0"/>
        <n v="1279981885"/>
        <n v="1482016674"/>
        <n v="240973323"/>
        <n v="347822142"/>
        <n v="202740678"/>
        <n v="297417885"/>
        <n v="406206919"/>
        <n v="234806829"/>
        <n v="441762738"/>
        <n v="255431175"/>
        <n v="244989699"/>
        <n v="260313895"/>
        <n v="327866377"/>
        <n v="219151398"/>
        <n v="438052056"/>
        <n v="236815239"/>
        <n v="339152190"/>
        <n v="311495928"/>
        <n v="269341041"/>
        <n v="261828063"/>
        <n v="303112056"/>
        <n v="421984009"/>
        <n v="239462352"/>
        <n v="212417935"/>
        <n v="284498158"/>
        <n v="290328947"/>
        <n v="497293826"/>
        <n v="348811797"/>
        <n v="372745159"/>
        <n v="303395367"/>
        <n v="484833975"/>
        <n v="284608929"/>
        <n v="201607434"/>
        <n v="224727912"/>
        <n v="254496347"/>
        <n v="457160368"/>
        <n v="416731112"/>
        <n v="269630660"/>
        <n v="431088721"/>
        <n v="250137411"/>
        <n v="255270577"/>
        <n v="386182382"/>
        <n v="316640198"/>
        <n v="503723504"/>
        <n v="294392353"/>
        <n v="525165579"/>
        <n v="396534819"/>
        <n v="251084606"/>
        <n v="436050242"/>
        <n v="656773554"/>
        <n v="428358754"/>
        <n v="253393916"/>
        <n v="192082295"/>
        <n v="214108973"/>
        <n v="445205983"/>
        <n v="277483251"/>
        <n v="246222343"/>
        <n v="364713561"/>
        <n v="228876961"/>
        <n v="249748423"/>
        <n v="419171720"/>
        <n v="242802116"/>
        <m/>
      </sharedItems>
    </cacheField>
    <cacheField name="支出（最近24小时）" numFmtId="0">
      <sharedItems containsString="0" containsBlank="1" containsNumber="1" containsInteger="1" minValue="-673799904" maxValue="-181446221" count="69">
        <n v="-182021110"/>
        <n v="-221688386"/>
        <n v="-403061804"/>
        <n v="-220706808"/>
        <n v="-263858559"/>
        <n v="-247078856"/>
        <n v="-341167197"/>
        <n v="-204574797"/>
        <n v="-306367641"/>
        <n v="-181446221"/>
        <n v="-269082761"/>
        <n v="-368033800"/>
        <n v="-223217237"/>
        <n v="-428796205"/>
        <n v="-240514087"/>
        <n v="-223151965"/>
        <n v="-225371184"/>
        <n v="-294608795"/>
        <n v="-206261805"/>
        <n v="-230848939"/>
        <n v="-429037206"/>
        <n v="-227146057"/>
        <n v="-334825855"/>
        <n v="-406079339"/>
        <n v="-245150848"/>
        <n v="-230301665"/>
        <n v="-268891968"/>
        <n v="-375374292"/>
        <n v="-221705959"/>
        <n v="-188545712"/>
        <n v="-263291202"/>
        <n v="-253021041"/>
        <n v="-463196603"/>
        <n v="-343998960"/>
        <n v="-333093660"/>
        <n v="-285197199"/>
        <n v="-439006116"/>
        <n v="-271510345"/>
        <n v="-185658720"/>
        <n v="-227966966"/>
        <n v="-234662279"/>
        <n v="-414368774"/>
        <n v="-372529976"/>
        <n v="-271359719"/>
        <n v="-410625726"/>
        <n v="-231383659"/>
        <n v="-248590135"/>
        <n v="-372765957"/>
        <n v="-269311210"/>
        <n v="-454907169"/>
        <n v="-273162207"/>
        <n v="-481982138"/>
        <n v="-357427241"/>
        <n v="-235904841"/>
        <n v="-379072736"/>
        <n v="-673799904"/>
        <n v="-225594612"/>
        <n v="-246408573"/>
        <n v="-194513000"/>
        <n v="-218151193"/>
        <n v="-429679876"/>
        <n v="-256995049"/>
        <n v="-235345115"/>
        <n v="-344081803"/>
        <n v="-218133620"/>
        <n v="-234448893"/>
        <n v="-407603169"/>
        <n v="-232771926"/>
        <m/>
      </sharedItems>
    </cacheField>
    <cacheField name="最近7天利润" numFmtId="0">
      <sharedItems containsString="0" containsBlank="1" containsNumber="1" containsInteger="1" minValue="-1069648281" maxValue="1298224025" count="69">
        <n v="-182021110"/>
        <n v="-403709496"/>
        <n v="-585082914"/>
        <n v="-805789722"/>
        <n v="-1069648281"/>
        <n v="8455008"/>
        <n v="13940839"/>
        <n v="50339365"/>
        <n v="273814976"/>
        <n v="601733781"/>
        <n v="780870328"/>
        <n v="954515517"/>
        <n v="1298224025"/>
        <n v="164237320"/>
        <n v="173668577"/>
        <n v="164662017"/>
        <n v="149259009"/>
        <n v="152757781"/>
        <n v="148349148"/>
        <n v="-103374684"/>
        <n v="124899513"/>
        <n v="125801148"/>
        <n v="113837256"/>
        <n v="-3700711"/>
        <n v="98962179"/>
        <n v="102535170"/>
        <n v="112586498"/>
        <n v="367104233"/>
        <n v="144996837"/>
        <n v="167390905"/>
        <n v="178657082"/>
        <n v="320489178"/>
        <n v="183259937"/>
        <n v="159757059"/>
        <n v="168444117"/>
        <n v="258922056"/>
        <n v="161725754"/>
        <n v="154011732"/>
        <n v="148623879"/>
        <n v="108076919"/>
        <n v="131121670"/>
        <n v="141383078"/>
        <n v="135671307"/>
        <n v="115744080"/>
        <n v="109300133"/>
        <n v="114955301"/>
        <n v="105014040"/>
        <n v="115662066"/>
        <n v="143156986"/>
        <n v="120746567"/>
        <n v="122679653"/>
        <n v="145355697"/>
        <n v="139819830"/>
        <n v="137750149"/>
        <n v="188047213"/>
        <n v="107307374"/>
        <n v="87370102"/>
        <n v="92868098"/>
        <n v="69207247"/>
        <n v="43211732"/>
        <n v="45625776"/>
        <n v="50934313"/>
        <n v="4834035"/>
        <n v="100699129"/>
        <n v="84050754"/>
        <n v="92364941"/>
        <n v="91064667"/>
        <n v="105137077"/>
        <m/>
      </sharedItems>
    </cacheField>
    <cacheField name="预计日租金收入" numFmtId="0">
      <sharedItems containsString="0" containsBlank="1" containsNumber="1" containsInteger="1" minValue="233792000" maxValue="350689000" count="4">
        <m/>
        <n v="234102000"/>
        <n v="233792000"/>
        <n v="350689000"/>
      </sharedItems>
    </cacheField>
    <cacheField name="每日支出" numFmtId="0">
      <sharedItems containsString="0" containsBlank="1" containsNumber="1" containsInteger="1" minValue="216901000" maxValue="325352000" count="3">
        <m/>
        <n v="216901000"/>
        <n v="325352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403061804" maxValue="1140849477" count="69">
        <n v="-182021110"/>
        <n v="-221688386"/>
        <n v="-403061804"/>
        <n v="-220706808"/>
        <n v="-263858559"/>
        <n v="1032903029"/>
        <n v="1140849477"/>
        <n v="36398526"/>
        <n v="41454501"/>
        <n v="21294457"/>
        <n v="28335124"/>
        <n v="38173119"/>
        <n v="11589592"/>
        <n v="12966533"/>
        <n v="14917088"/>
        <n v="21837734"/>
        <n v="34942711"/>
        <n v="33257582"/>
        <n v="12889593"/>
        <n v="-230848939"/>
        <n v="9014850"/>
        <n v="9669182"/>
        <n v="4326335"/>
        <n v="-94583411"/>
        <n v="24190193"/>
        <n v="31526398"/>
        <n v="34220088"/>
        <n v="46609717"/>
        <n v="17756393"/>
        <n v="23872223"/>
        <n v="21206956"/>
        <n v="37307906"/>
        <n v="34097223"/>
        <n v="4812837"/>
        <n v="39651499"/>
        <n v="18198168"/>
        <n v="45827859"/>
        <n v="13098584"/>
        <n v="15948714"/>
        <n v="-3239054"/>
        <n v="19834068"/>
        <n v="42791594"/>
        <n v="44201136"/>
        <n v="-1729059"/>
        <n v="20462995"/>
        <n v="18753752"/>
        <n v="6680442"/>
        <n v="13416425"/>
        <n v="47328988"/>
        <n v="48816335"/>
        <n v="21230146"/>
        <n v="43183441"/>
        <n v="39107578"/>
        <n v="15179765"/>
        <n v="56977506"/>
        <n v="-17026350"/>
        <n v="202764142"/>
        <n v="6985343"/>
        <n v="-2430705"/>
        <n v="-4042220"/>
        <n v="15526107"/>
        <n v="20488202"/>
        <n v="10877228"/>
        <n v="20631758"/>
        <n v="10743341"/>
        <n v="15299530"/>
        <n v="11568551"/>
        <n v="10030190"/>
        <m/>
      </sharedItems>
    </cacheField>
  </cacheFields>
</pivotCacheDefinition>
</file>

<file path=xl/pivotCache/pivotCacheDefinition5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439815" refreshedBy="超级无敌美少女" recordCount="67">
  <cacheSource type="worksheet">
    <worksheetSource ref="A3:L365" sheet="锡纳邦机场"/>
  </cacheSource>
  <cacheFields count="12">
    <cacheField name="日期" numFmtId="0">
      <sharedItems containsString="0" containsBlank="1" containsNonDate="0" containsDate="1" minDate="2019-11-13T00:00:00" maxDate="2020-01-17T00:00:00" count="67">
        <d v="2019-11-13T00:00:00"/>
        <d v="2019-11-14T00:00:00"/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2:00" maxDate="1899-12-30T23:20:00" count="63">
        <d v="1899-12-30T16:28:00"/>
        <d v="1899-12-30T11:22:00"/>
        <d v="1899-12-30T19:13:00"/>
        <d v="1899-12-30T15:24:00"/>
        <d v="1899-12-30T13:23:00"/>
        <d v="1899-12-30T13:46:00"/>
        <d v="1899-12-30T21:02:00"/>
        <d v="1899-12-30T18:20:00"/>
        <d v="1899-12-30T19:02:00"/>
        <d v="1899-12-30T13:43:00"/>
        <d v="1899-12-30T13:12:00"/>
        <d v="1899-12-30T11:33:00"/>
        <d v="1899-12-30T17:44:00"/>
        <d v="1899-12-30T19:32:00"/>
        <d v="1899-12-30T17:14:00"/>
        <d v="1899-12-30T23:05:00"/>
        <d v="1899-12-30T23:07:00"/>
        <d v="1899-12-30T23:20:00"/>
        <d v="1899-12-30T21:30:00"/>
        <d v="1899-12-30T22:50:00"/>
        <d v="1899-12-30T21:32:00"/>
        <d v="1899-12-30T20:34:00"/>
        <d v="1899-12-30T15:54:00"/>
        <d v="1899-12-30T18:02:00"/>
        <d v="1899-12-30T18:10:00"/>
        <d v="1899-12-30T11:41:00"/>
        <d v="1899-12-30T18:26:00"/>
        <d v="1899-12-30T19:06:00"/>
        <d v="1899-12-30T23:00:00"/>
        <d v="1899-12-30T22:12:00"/>
        <d v="1899-12-30T17:23:00"/>
        <d v="1899-12-30T11:45:00"/>
        <d v="1899-12-30T18:43:00"/>
        <d v="1899-12-30T13:21:00"/>
        <d v="1899-12-30T20:30:00"/>
        <d v="1899-12-30T18:42:00"/>
        <d v="1899-12-30T18:19:00"/>
        <d v="1899-12-30T17:36:00"/>
        <d v="1899-12-30T17:50:00"/>
        <d v="1899-12-30T18:36:00"/>
        <d v="1899-12-30T20:28:00"/>
        <d v="1899-12-30T16:24:00"/>
        <d v="1899-12-30T18:59:00"/>
        <d v="1899-12-30T22:14:00"/>
        <d v="1899-12-30T11:28:00"/>
        <d v="1899-12-30T17:12:00"/>
        <d v="1899-12-30T13:47:00"/>
        <d v="1899-12-30T19:46:00"/>
        <d v="1899-12-30T19:26:00"/>
        <d v="1899-12-30T11:27:00"/>
        <d v="1899-12-30T14:34:00"/>
        <d v="1899-12-30T16:55:00"/>
        <d v="1899-12-30T14:11:00"/>
        <d v="1899-12-30T16:43:00"/>
        <d v="1899-12-30T17:46:00"/>
        <d v="1899-12-30T16:01:00"/>
        <d v="1899-12-30T18:56:00"/>
        <d v="1899-12-30T19:55:00"/>
        <d v="1899-12-30T16:14:00"/>
        <d v="1899-12-30T17:05:00"/>
        <d v="1899-12-30T18:47:00"/>
        <d v="1899-12-30T17:48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6214278000" maxValue="6214278000" count="2">
        <n v="6214278000"/>
        <m/>
      </sharedItems>
    </cacheField>
    <cacheField name="该份额的价格" numFmtId="26">
      <sharedItems containsString="0" containsBlank="1" containsNumber="1" containsInteger="1" minValue="6033280377" maxValue="6033280377" count="2">
        <m/>
        <n v="6033280377"/>
      </sharedItems>
    </cacheField>
    <cacheField name="租金（最近24小时）" numFmtId="0">
      <sharedItems containsString="0" containsBlank="1" containsNumber="1" containsInteger="1" minValue="0" maxValue="1327408770" count="62">
        <n v="0"/>
        <n v="1327408770"/>
        <n v="379023428"/>
        <n v="198647883"/>
        <n v="308421592"/>
        <n v="407401820"/>
        <n v="253748339"/>
        <n v="482209760"/>
        <n v="279194457"/>
        <n v="246951866"/>
        <n v="242437662"/>
        <n v="344315315"/>
        <n v="224637802"/>
        <n v="527867248"/>
        <n v="270148090"/>
        <n v="365346047"/>
        <n v="336577925"/>
        <n v="293316275"/>
        <n v="278737528"/>
        <n v="300958720"/>
        <n v="403114483"/>
        <n v="277652028"/>
        <n v="212073913"/>
        <n v="317032665"/>
        <n v="276198717"/>
        <n v="532819145"/>
        <n v="412572498"/>
        <n v="400664864"/>
        <n v="312403495"/>
        <n v="499812664"/>
        <n v="316800240"/>
        <n v="194567241"/>
        <n v="255565183"/>
        <n v="290700489"/>
        <n v="496314104"/>
        <n v="451536858"/>
        <n v="313389632"/>
        <n v="455937051"/>
        <n v="254827587"/>
        <n v="304139144"/>
        <n v="454533379"/>
        <n v="294047001"/>
        <n v="501369514"/>
        <n v="290934592"/>
        <n v="552089401"/>
        <n v="431540695"/>
        <n v="253754572"/>
        <n v="454076297"/>
        <n v="716426412"/>
        <n v="476959523"/>
        <n v="278666269"/>
        <n v="235048325"/>
        <n v="249453371"/>
        <n v="496881339"/>
        <n v="316227446"/>
        <n v="263818236"/>
        <n v="391227313"/>
        <n v="265327094"/>
        <n v="248847180"/>
        <n v="460700672"/>
        <n v="260106997"/>
        <m/>
      </sharedItems>
    </cacheField>
    <cacheField name="支出（最近24小时）" numFmtId="0">
      <sharedItems containsString="0" containsBlank="1" containsNumber="1" containsInteger="1" minValue="-727198389" maxValue="-183505324" count="67">
        <n v="-183505324"/>
        <n v="-238195720"/>
        <n v="-284767365"/>
        <n v="-266655115"/>
        <n v="-368205634"/>
        <n v="-220787911"/>
        <n v="-330648118"/>
        <n v="-195826332"/>
        <n v="-290408308"/>
        <n v="-397201489"/>
        <n v="-240910526"/>
        <n v="-462782192"/>
        <n v="-259575488"/>
        <n v="-240837371"/>
        <n v="-243232469"/>
        <n v="-317960061"/>
        <n v="-222608619"/>
        <n v="-249144351"/>
        <n v="-463093583"/>
        <n v="-245148005"/>
        <n v="-361361724"/>
        <n v="-438262243"/>
        <n v="-264582436"/>
        <n v="-248550995"/>
        <n v="-290199686"/>
        <n v="-405123736"/>
        <n v="-239274056"/>
        <n v="-203488478"/>
        <n v="-284160463"/>
        <n v="-273073654"/>
        <n v="-499906207"/>
        <n v="-371261823"/>
        <n v="-359492247"/>
        <n v="-307802570"/>
        <n v="-473801266"/>
        <n v="-293028286"/>
        <n v="-200372684"/>
        <n v="-246033975"/>
        <n v="-253259910"/>
        <n v="-447208638"/>
        <n v="-402056709"/>
        <n v="-292865722"/>
        <n v="-443168941"/>
        <n v="-249718740"/>
        <n v="-268291586"/>
        <n v="-402308683"/>
        <n v="-290654863"/>
        <n v="-490957103"/>
        <n v="-294811062"/>
        <n v="-520180546"/>
        <n v="-385754331"/>
        <n v="-254601056"/>
        <n v="-409114080"/>
        <n v="-727198389"/>
        <n v="-243473605"/>
        <n v="-265934419"/>
        <n v="-209928690"/>
        <n v="-235437565"/>
        <n v="-463730477"/>
        <n v="-277362612"/>
        <n v="-253996862"/>
        <n v="-371351232"/>
        <n v="-235421308"/>
        <n v="-253029612"/>
        <n v="-439904131"/>
        <n v="-251217031"/>
        <m/>
      </sharedItems>
    </cacheField>
    <cacheField name="最近7天利润" numFmtId="0">
      <sharedItems containsString="0" containsBlank="1" containsNumber="1" containsInteger="1" minValue="-1136552441" maxValue="1220618619" count="67">
        <n v="-183505324"/>
        <n v="-421781044"/>
        <n v="-706548409"/>
        <n v="-924423729"/>
        <n v="-1136552441"/>
        <n v="-29931582"/>
        <n v="18443728"/>
        <n v="104020980"/>
        <n v="284784406"/>
        <n v="466800685"/>
        <n v="826204261"/>
        <n v="988870938"/>
        <n v="1220618619"/>
        <n v="120839309"/>
        <n v="69494528"/>
        <n v="79474100"/>
        <n v="76569789"/>
        <n v="-177841299"/>
        <n v="123292904"/>
        <n v="120645185"/>
        <n v="112401729"/>
        <n v="135583998"/>
        <n v="158069727"/>
        <n v="162970368"/>
        <n v="162677857"/>
        <n v="408076283"/>
        <n v="132482239"/>
        <n v="123389956"/>
        <n v="145138457"/>
        <n v="261071539"/>
        <n v="148248194"/>
        <n v="129584461"/>
        <n v="157497606"/>
        <n v="269394501"/>
        <n v="142363692"/>
        <n v="155099402"/>
        <n v="118063464"/>
        <n v="124469609"/>
        <n v="132122313"/>
        <n v="127058406"/>
        <n v="140429845"/>
        <n v="156352830"/>
        <n v="133223774"/>
        <n v="114560667"/>
        <n v="155081182"/>
        <n v="163059598"/>
        <n v="129011157"/>
        <n v="114596237"/>
        <n v="76637594"/>
        <n v="97936226"/>
        <n v="109885931"/>
        <n v="103700517"/>
        <n v="112815176"/>
        <n v="40703844"/>
        <n v="57392577"/>
        <n v="63104154"/>
        <n v="92100259"/>
        <n v="70330740"/>
        <n v="79464757"/>
        <n v="119176075"/>
        <n v="84035232"/>
        <n v="161420330"/>
        <n v="171245245"/>
        <n v="154330963"/>
        <n v="154190301"/>
        <n v="149064461"/>
        <m/>
      </sharedItems>
    </cacheField>
    <cacheField name="预计日租金收入" numFmtId="0">
      <sharedItems containsString="0" containsBlank="1" containsNumber="1" containsInteger="1" minValue="252320000" maxValue="378480000" count="4">
        <m/>
        <n v="252654000"/>
        <n v="252320000"/>
        <n v="378480000"/>
      </sharedItems>
    </cacheField>
    <cacheField name="每日支出" numFmtId="0">
      <sharedItems containsString="0" containsBlank="1" containsNumber="1" containsInteger="1" minValue="234091000" maxValue="351136000" count="3">
        <m/>
        <n v="234091000"/>
        <n v="351136000"/>
      </sharedItems>
    </cacheField>
    <cacheField name="估值损益" numFmtId="0">
      <sharedItems containsString="0" containsBlank="1" containsNumber="1" containsInteger="1" minValue="180997623" maxValue="180997623" count="2">
        <m/>
        <n v="180997623"/>
      </sharedItems>
    </cacheField>
    <cacheField name="利润（最近24小时）" numFmtId="0">
      <sharedItems containsString="0" containsBlank="1" containsNumber="1" containsInteger="1" minValue="-368205634" maxValue="1106620859" count="67">
        <n v="-183505324"/>
        <n v="-238195720"/>
        <n v="-284767365"/>
        <n v="-266655115"/>
        <n v="-368205634"/>
        <n v="1106620859"/>
        <n v="48375310"/>
        <n v="2821551"/>
        <n v="18013284"/>
        <n v="10200331"/>
        <n v="12837813"/>
        <n v="19427568"/>
        <n v="19618969"/>
        <n v="6114495"/>
        <n v="-794807"/>
        <n v="26355254"/>
        <n v="2029183"/>
        <n v="-249144351"/>
        <n v="64773665"/>
        <n v="25000085"/>
        <n v="3984323"/>
        <n v="-101684318"/>
        <n v="28733839"/>
        <n v="30186533"/>
        <n v="10759034"/>
        <n v="-2009253"/>
        <n v="38377972"/>
        <n v="8585435"/>
        <n v="32872202"/>
        <n v="3125063"/>
        <n v="32912938"/>
        <n v="41310675"/>
        <n v="41172617"/>
        <n v="4600925"/>
        <n v="26011398"/>
        <n v="23771954"/>
        <n v="-5805443"/>
        <n v="9531208"/>
        <n v="37440579"/>
        <n v="49105466"/>
        <n v="49480149"/>
        <n v="20523910"/>
        <n v="12768110"/>
        <n v="5108847"/>
        <n v="35847558"/>
        <n v="52224696"/>
        <n v="3392138"/>
        <n v="10412411"/>
        <n v="-3876470"/>
        <n v="31908855"/>
        <n v="45786364"/>
        <n v="-846484"/>
        <n v="44962217"/>
        <n v="-10771977"/>
        <n v="233485918"/>
        <n v="12731850"/>
        <n v="25119635"/>
        <n v="14015806"/>
        <n v="33150862"/>
        <n v="38864834"/>
        <n v="9821374"/>
        <n v="19876081"/>
        <n v="29905786"/>
        <n v="-4182432"/>
        <n v="20796541"/>
        <n v="8889966"/>
        <m/>
      </sharedItems>
    </cacheField>
  </cacheFields>
</pivotCacheDefinition>
</file>

<file path=xl/pivotCache/pivotCacheDefinition5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65">
  <cacheSource type="worksheet">
    <worksheetSource ref="A3:L365" sheet="五结乡"/>
  </cacheSource>
  <cacheFields count="12">
    <cacheField name="日期" numFmtId="0">
      <sharedItems containsString="0" containsBlank="1" containsNonDate="0" containsDate="1" minDate="2019-11-15T00:00:00" maxDate="2020-01-17T00:00:00" count="65">
        <d v="2019-11-15T00:00:00"/>
        <d v="2019-11-16T00:00:00"/>
        <d v="2019-11-17T00:00:00"/>
        <d v="2019-11-18T00:00:00"/>
        <d v="2019-11-19T00:00:00"/>
        <d v="2019-11-20T00:00:00"/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7:00" maxDate="1899-12-30T23:20:00" count="61">
        <d v="1899-12-30T19:16:00"/>
        <d v="1899-12-30T15:25:00"/>
        <d v="1899-12-30T13:23:00"/>
        <d v="1899-12-30T13:47:00"/>
        <d v="1899-12-30T21:02:00"/>
        <d v="1899-12-30T18:20:00"/>
        <d v="1899-12-30T19:02:00"/>
        <d v="1899-12-30T13:43:00"/>
        <d v="1899-12-30T13:13:00"/>
        <d v="1899-12-30T11:34:00"/>
        <d v="1899-12-30T17:44:00"/>
        <d v="1899-12-30T19:33:00"/>
        <d v="1899-12-30T17:15:00"/>
        <d v="1899-12-30T23:05:00"/>
        <d v="1899-12-30T23:07:00"/>
        <d v="1899-12-30T23:20:00"/>
        <d v="1899-12-30T21:30:00"/>
        <d v="1899-12-30T22:50:00"/>
        <d v="1899-12-30T21:33:00"/>
        <d v="1899-12-30T20:34:00"/>
        <d v="1899-12-30T15:54:00"/>
        <d v="1899-12-30T18:03:00"/>
        <d v="1899-12-30T18:10:00"/>
        <d v="1899-12-30T11:41:00"/>
        <d v="1899-12-30T16:29:00"/>
        <d v="1899-12-30T18:26:00"/>
        <d v="1899-12-30T19:07:00"/>
        <d v="1899-12-30T23:01:00"/>
        <d v="1899-12-30T22:12:00"/>
        <d v="1899-12-30T17:23:00"/>
        <d v="1899-12-30T11:45:00"/>
        <d v="1899-12-30T18:44:00"/>
        <d v="1899-12-30T13:21:00"/>
        <d v="1899-12-30T20:30:00"/>
        <d v="1899-12-30T18:42:00"/>
        <d v="1899-12-30T18:19:00"/>
        <d v="1899-12-30T17:37:00"/>
        <d v="1899-12-30T17:50:00"/>
        <d v="1899-12-30T18:37:00"/>
        <d v="1899-12-30T20:28:00"/>
        <d v="1899-12-30T16:24:00"/>
        <d v="1899-12-30T18:59:00"/>
        <d v="1899-12-30T22:14:00"/>
        <d v="1899-12-30T11:29:00"/>
        <d v="1899-12-30T17:13:00"/>
        <d v="1899-12-30T19:47:00"/>
        <d v="1899-12-30T19:26:00"/>
        <d v="1899-12-30T11:27:00"/>
        <d v="1899-12-30T14:35:00"/>
        <d v="1899-12-30T16:55:00"/>
        <d v="1899-12-30T14:12:00"/>
        <d v="1899-12-30T16:43:00"/>
        <d v="1899-12-30T17:47:00"/>
        <d v="1899-12-30T16:01:00"/>
        <d v="1899-12-30T18:56:00"/>
        <d v="1899-12-30T19:55:00"/>
        <d v="1899-12-30T16:14:00"/>
        <d v="1899-12-30T17:06:00"/>
        <d v="1899-12-30T18:48:00"/>
        <d v="1899-12-30T18:16:00"/>
        <m/>
      </sharedItems>
    </cacheField>
    <cacheField name="已经拥有百分之多少的价值" numFmtId="0">
      <sharedItems containsString="0" containsBlank="1" containsNumber="1" minValue="0.676" maxValue="0.676" count="2">
        <n v="0.676"/>
        <m/>
      </sharedItems>
    </cacheField>
    <cacheField name="该份额的价值" numFmtId="0">
      <sharedItems containsString="0" containsBlank="1" containsNumber="1" containsInteger="1" minValue="15000814482" maxValue="15000814482" count="2">
        <n v="15000814482"/>
        <m/>
      </sharedItems>
    </cacheField>
    <cacheField name="该份额的价格" numFmtId="26">
      <sharedItems containsString="0" containsBlank="1" containsNumber="1" containsInteger="1" minValue="14563898656" maxValue="14563898656" count="2">
        <m/>
        <n v="14563898656"/>
      </sharedItems>
    </cacheField>
    <cacheField name="租金（最近24小时）" numFmtId="0">
      <sharedItems containsString="0" containsBlank="1" containsNumber="1" containsInteger="1" minValue="0" maxValue="4356934987" count="59">
        <n v="0"/>
        <n v="3937109060"/>
        <n v="4356934987"/>
        <n v="636988816"/>
        <n v="1201503829"/>
        <n v="665057571"/>
        <n v="639866288"/>
        <n v="681489716"/>
        <n v="799195380"/>
        <n v="562270833"/>
        <n v="1157858996"/>
        <n v="673023037"/>
        <n v="943459711"/>
        <n v="845672581"/>
        <n v="668941021"/>
        <n v="627224003"/>
        <n v="732199624"/>
        <n v="979429220"/>
        <n v="635657208"/>
        <n v="540181716"/>
        <n v="785983566"/>
        <n v="652120895"/>
        <n v="1295683784"/>
        <n v="988964239"/>
        <n v="937533225"/>
        <n v="815142343"/>
        <n v="1235977692"/>
        <n v="765646850"/>
        <n v="552811640"/>
        <n v="605849429"/>
        <n v="717230224"/>
        <n v="1175345108"/>
        <n v="1016891786"/>
        <n v="745046564"/>
        <n v="1137017085"/>
        <n v="685638567"/>
        <n v="635117600"/>
        <n v="961016478"/>
        <n v="819568549"/>
        <n v="1356009055"/>
        <n v="700848748"/>
        <n v="1343757420"/>
        <n v="1082483117"/>
        <n v="677220763"/>
        <n v="959909386"/>
        <n v="1570528138"/>
        <n v="1094174011"/>
        <n v="659220200"/>
        <n v="580340869"/>
        <n v="586657776"/>
        <n v="1211118953"/>
        <n v="722359487"/>
        <n v="630431975"/>
        <n v="918910653"/>
        <n v="590807888"/>
        <n v="721632806"/>
        <n v="1172098495"/>
        <n v="634843469"/>
        <m/>
      </sharedItems>
    </cacheField>
    <cacheField name="支出（最近24小时）" numFmtId="0">
      <sharedItems containsString="0" containsBlank="1" containsNumber="1" containsInteger="1" minValue="-1755406671" maxValue="-472710435" count="65">
        <n v="-648800418"/>
        <n v="-643685934"/>
        <n v="-888821453"/>
        <n v="-532965859"/>
        <n v="-798160356"/>
        <n v="-472710435"/>
        <n v="-701024401"/>
        <n v="-958815324"/>
        <n v="-581533836"/>
        <n v="-1117115799"/>
        <n v="-626596232"/>
        <n v="-581363788"/>
        <n v="-587145379"/>
        <n v="-767532315"/>
        <n v="-537360914"/>
        <n v="-601422769"/>
        <n v="-1117750204"/>
        <n v="-591769343"/>
        <n v="-872300753"/>
        <n v="-1057932977"/>
        <n v="-638682634"/>
        <n v="-599983911"/>
        <n v="-700520801"/>
        <n v="-977939047"/>
        <n v="-577590058"/>
        <n v="-491206293"/>
        <n v="-685942560"/>
        <n v="-659179813"/>
        <n v="-1206736994"/>
        <n v="-896198867"/>
        <n v="-867787972"/>
        <n v="-743012877"/>
        <n v="-1143721580"/>
        <n v="-707348834"/>
        <n v="-483684993"/>
        <n v="-593908009"/>
        <n v="-611350885"/>
        <n v="-1079528919"/>
        <n v="-970528931"/>
        <n v="-706962958"/>
        <n v="-1069783930"/>
        <n v="-602802763"/>
        <n v="-647629712"/>
        <n v="-971137176"/>
        <n v="-701619566"/>
        <n v="-1185134512"/>
        <n v="-711652326"/>
        <n v="-1255677766"/>
        <n v="-931182723"/>
        <n v="-614588314"/>
        <n v="-987573246"/>
        <n v="-1755406671"/>
        <n v="-587727462"/>
        <n v="-641952766"/>
        <n v="-506752493"/>
        <n v="-568329049"/>
        <n v="-1119411430"/>
        <n v="-669533046"/>
        <n v="-613129836"/>
        <n v="-896414695"/>
        <n v="-568289808"/>
        <n v="-610794963"/>
        <n v="-1064896375"/>
        <n v="-606419528"/>
        <m/>
      </sharedItems>
    </cacheField>
    <cacheField name="最近7天利润" numFmtId="0">
      <sharedItems containsString="0" containsBlank="1" containsNumber="1" containsInteger="1" minValue="-3368711788" maxValue="3688133729" count="65">
        <n v="-648800418"/>
        <n v="-1174735496"/>
        <n v="-1686798681"/>
        <n v="-2219764540"/>
        <n v="-3017924896"/>
        <n v="-3368711788"/>
        <n v="-132627129"/>
        <n v="140364216"/>
        <n v="713067992"/>
        <n v="1118759310"/>
        <n v="1669283834"/>
        <n v="2266870720"/>
        <n v="3135911681"/>
        <n v="3688133729"/>
        <n v="307186898"/>
        <n v="-286498784"/>
        <n v="299577797"/>
        <n v="335872194"/>
        <n v="326033094"/>
        <n v="36555679"/>
        <n v="268243762"/>
        <n v="273866892"/>
        <n v="255879235"/>
        <n v="851869915"/>
        <n v="268405504"/>
        <n v="242986831"/>
        <n v="282977932"/>
        <n v="548229315"/>
        <n v="331620232"/>
        <n v="301139804"/>
        <n v="367203131"/>
        <n v="694726916"/>
        <n v="394918626"/>
        <n v="391789165"/>
        <n v="378372818"/>
        <n v="397373156"/>
        <n v="407246787"/>
        <n v="383601523"/>
        <n v="383864389"/>
        <n v="349818529"/>
        <n v="372879573"/>
        <n v="397417361"/>
        <n v="316930050"/>
        <n v="306228596"/>
        <n v="318298240"/>
        <n v="381696413"/>
        <n v="300019226"/>
        <n v="374856993"/>
        <n v="359702915"/>
        <n v="363883110"/>
        <n v="348731362"/>
        <n v="189125275"/>
        <n v="85153901"/>
        <n v="49495775"/>
        <n v="133887729"/>
        <n v="53333224"/>
        <n v="74294858"/>
        <n v="64488850"/>
        <n v="109454849"/>
        <n v="300269408"/>
        <n v="308809879"/>
        <n v="402380288"/>
        <n v="328156189"/>
        <n v="338251403"/>
        <m/>
      </sharedItems>
    </cacheField>
    <cacheField name="预计日租金收入" numFmtId="0">
      <sharedItems containsString="0" containsBlank="1" containsNumber="1" containsInteger="1" minValue="609084112" maxValue="913625492" count="5">
        <m/>
        <n v="902207000"/>
        <n v="901012000"/>
        <n v="913625492"/>
        <n v="609084112"/>
      </sharedItems>
    </cacheField>
    <cacheField name="每日支出" numFmtId="0">
      <sharedItems containsString="0" containsBlank="1" containsNumber="1" containsInteger="1" minValue="565078540" maxValue="847618148" count="4">
        <m/>
        <n v="835915000"/>
        <n v="847618148"/>
        <n v="565078540"/>
      </sharedItems>
    </cacheField>
    <cacheField name="估值损益" numFmtId="0">
      <sharedItems containsString="0" containsBlank="1" containsNumber="1" containsInteger="1" minValue="436915848" maxValue="436915848" count="2">
        <m/>
        <n v="436915848"/>
      </sharedItems>
    </cacheField>
    <cacheField name="利润（最近24小时）" numFmtId="0">
      <sharedItems containsString="0" containsBlank="1" containsNumber="1" containsInteger="1" minValue="-888821453" maxValue="3398119663" count="65">
        <n v="-648800418"/>
        <n v="-643685934"/>
        <n v="-888821453"/>
        <n v="-532965859"/>
        <n v="-798160356"/>
        <n v="-472710435"/>
        <n v="3236084659"/>
        <n v="3398119663"/>
        <n v="55454980"/>
        <n v="84388030"/>
        <n v="38461339"/>
        <n v="58502500"/>
        <n v="94344337"/>
        <n v="31663065"/>
        <n v="24909919"/>
        <n v="-601422769"/>
        <n v="40108792"/>
        <n v="81253694"/>
        <n v="71158958"/>
        <n v="-212260396"/>
        <n v="30258387"/>
        <n v="27240092"/>
        <n v="31678823"/>
        <n v="1490173"/>
        <n v="58067150"/>
        <n v="48975423"/>
        <n v="100041006"/>
        <n v="-7058918"/>
        <n v="88946790"/>
        <n v="92765372"/>
        <n v="69745253"/>
        <n v="72129466"/>
        <n v="92256112"/>
        <n v="58298016"/>
        <n v="69126647"/>
        <n v="11941420"/>
        <n v="105879339"/>
        <n v="95816189"/>
        <n v="46362855"/>
        <n v="38083606"/>
        <n v="67233155"/>
        <n v="82835804"/>
        <n v="-12512112"/>
        <n v="-10120698"/>
        <n v="117948983"/>
        <n v="170874543"/>
        <n v="-10803578"/>
        <n v="88079654"/>
        <n v="151300394"/>
        <n v="62632449"/>
        <n v="-27663860"/>
        <n v="-184878533"/>
        <n v="506446549"/>
        <n v="17267434"/>
        <n v="73588376"/>
        <n v="18328727"/>
        <n v="91707523"/>
        <n v="52826441"/>
        <n v="17302139"/>
        <n v="22495958"/>
        <n v="22518080"/>
        <n v="110837843"/>
        <n v="107202120"/>
        <n v="28423941"/>
        <m/>
      </sharedItems>
    </cacheField>
  </cacheFields>
</pivotCacheDefinition>
</file>

<file path=xl/pivotCache/pivotCacheDefinition5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59">
  <cacheSource type="worksheet">
    <worksheetSource ref="A3:L365" sheet="阿勒格尼县机场"/>
  </cacheSource>
  <cacheFields count="12">
    <cacheField name="日期" numFmtId="0">
      <sharedItems containsString="0" containsBlank="1" containsNonDate="0" containsDate="1" minDate="2019-11-21T00:00:00" maxDate="2020-01-17T00:00:00" count="59">
        <d v="2019-11-21T00:00:00"/>
        <d v="2019-11-22T00:00:00"/>
        <d v="2019-11-23T00:00:00"/>
        <d v="2019-11-24T00:00:00"/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8:00" maxDate="1899-12-30T23:21:00" count="58">
        <d v="1899-12-30T19:09:00"/>
        <d v="1899-12-30T13:44:00"/>
        <d v="1899-12-30T13:13:00"/>
        <d v="1899-12-30T11:34:00"/>
        <d v="1899-12-30T17:45:00"/>
        <d v="1899-12-30T19:33:00"/>
        <d v="1899-12-30T17:15:00"/>
        <d v="1899-12-30T23:05:00"/>
        <d v="1899-12-30T23:08:00"/>
        <d v="1899-12-30T23:21:00"/>
        <d v="1899-12-30T21:31:00"/>
        <d v="1899-12-30T22:54:00"/>
        <d v="1899-12-30T21:33:00"/>
        <d v="1899-12-30T20:34:00"/>
        <d v="1899-12-30T15:55:00"/>
        <d v="1899-12-30T18:03:00"/>
        <d v="1899-12-30T18:10:00"/>
        <d v="1899-12-30T11:42:00"/>
        <d v="1899-12-30T16:29:00"/>
        <d v="1899-12-30T18:27:00"/>
        <d v="1899-12-30T19:07:00"/>
        <d v="1899-12-30T23:01:00"/>
        <d v="1899-12-30T22:13:00"/>
        <d v="1899-12-30T17:23:00"/>
        <d v="1899-12-30T11:46:00"/>
        <d v="1899-12-30T18:44:00"/>
        <d v="1899-12-30T13:21:00"/>
        <d v="1899-12-30T20:30:00"/>
        <d v="1899-12-30T18:42:00"/>
        <d v="1899-12-30T18:20:00"/>
        <d v="1899-12-30T17:37:00"/>
        <d v="1899-12-30T17:50:00"/>
        <d v="1899-12-30T18:37:00"/>
        <d v="1899-12-30T20:28:00"/>
        <d v="1899-12-30T16:24:00"/>
        <d v="1899-12-30T19:04:00"/>
        <d v="1899-12-30T22:14:00"/>
        <d v="1899-12-30T11:29:00"/>
        <d v="1899-12-30T17:13:00"/>
        <d v="1899-12-30T13:47:00"/>
        <d v="1899-12-30T19:47:00"/>
        <d v="1899-12-30T19:27:00"/>
        <d v="1899-12-30T11:28:00"/>
        <d v="1899-12-30T14:52:00"/>
        <d v="1899-12-30T16:56:00"/>
        <d v="1899-12-30T14:13:00"/>
        <d v="1899-12-30T16:43:00"/>
        <d v="1899-12-30T17:48:00"/>
        <d v="1899-12-30T16:01:00"/>
        <d v="1899-12-30T13:22:00"/>
        <d v="1899-12-30T18:57:00"/>
        <d v="1899-12-30T19:56:00"/>
        <d v="1899-12-30T16:14:00"/>
        <d v="1899-12-30T17:06:00"/>
        <d v="1899-12-30T18:49:00"/>
        <d v="1899-12-30T18:17:00"/>
        <d v="1899-12-30T16:15:00"/>
        <m/>
      </sharedItems>
    </cacheField>
    <cacheField name="已经拥有百分之多少的价值" numFmtId="0">
      <sharedItems containsString="0" containsBlank="1" containsNumber="1" minValue="0.836" maxValue="0.836" count="2">
        <n v="0.836"/>
        <m/>
      </sharedItems>
    </cacheField>
    <cacheField name="该份额的价值" numFmtId="0">
      <sharedItems containsString="0" containsBlank="1" containsNumber="1" containsInteger="1" minValue="5295028536" maxValue="5295028536" count="2">
        <n v="5295028536"/>
        <m/>
      </sharedItems>
    </cacheField>
    <cacheField name="该份额的价格" numFmtId="26">
      <sharedItems containsString="0" containsBlank="1" containsNumber="1" containsInteger="1" minValue="5140805442" maxValue="5140805442" count="2">
        <m/>
        <n v="5140805442"/>
      </sharedItems>
    </cacheField>
    <cacheField name="租金（最近24小时）" numFmtId="0">
      <sharedItems containsString="0" containsBlank="1" containsNumber="1" containsInteger="1" minValue="0" maxValue="1216477582" count="53">
        <n v="0"/>
        <n v="1216477582"/>
        <n v="275073639"/>
        <n v="211209746"/>
        <n v="437540584"/>
        <n v="220188047"/>
        <n v="320436291"/>
        <n v="286125071"/>
        <n v="241188763"/>
        <n v="232900293"/>
        <n v="285097471"/>
        <n v="397800900"/>
        <n v="228912353"/>
        <n v="195510138"/>
        <n v="281010522"/>
        <n v="234350631"/>
        <n v="423030456"/>
        <n v="316118545"/>
        <n v="312060999"/>
        <n v="278969320"/>
        <n v="439407564"/>
        <n v="285769042"/>
        <n v="186901267"/>
        <n v="211100658"/>
        <n v="215226781"/>
        <n v="380046086"/>
        <n v="362308000"/>
        <n v="290297406"/>
        <n v="413097523"/>
        <n v="221342895"/>
        <n v="267509971"/>
        <n v="384577492"/>
        <n v="249119100"/>
        <n v="448981096"/>
        <n v="254884903"/>
        <n v="454879020"/>
        <n v="355157241"/>
        <n v="226390354"/>
        <n v="390798635"/>
        <n v="592893437"/>
        <n v="375870854"/>
        <n v="260206914"/>
        <n v="178317697"/>
        <n v="234468753"/>
        <n v="455553053"/>
        <n v="239987632"/>
        <n v="240618455"/>
        <n v="343282351"/>
        <n v="228771150"/>
        <n v="218519225"/>
        <n v="383489778"/>
        <n v="240247570"/>
        <m/>
      </sharedItems>
    </cacheField>
    <cacheField name="支出（最近24小时）" numFmtId="0">
      <sharedItems containsString="0" containsBlank="1" containsNumber="1" containsInteger="1" minValue="-619627666" maxValue="0" count="59">
        <n v="0"/>
        <n v="-142029002"/>
        <n v="-205270485"/>
        <n v="-394320825"/>
        <n v="-221176662"/>
        <n v="-205210460"/>
        <n v="-207251253"/>
        <n v="-270923135"/>
        <n v="-189678276"/>
        <n v="-212288595"/>
        <n v="-394542449"/>
        <n v="-208883426"/>
        <n v="-307905727"/>
        <n v="-373430404"/>
        <n v="-225440626"/>
        <n v="-211785322"/>
        <n v="-247272950"/>
        <n v="-345194054"/>
        <n v="-203880714"/>
        <n v="-173386564"/>
        <n v="-242122488"/>
        <n v="-232678052"/>
        <n v="-425955418"/>
        <n v="-316341311"/>
        <n v="-306312801"/>
        <n v="-262267234"/>
        <n v="-403709855"/>
        <n v="-249680809"/>
        <n v="-170731687"/>
        <n v="-209638335"/>
        <n v="-215795342"/>
        <n v="-381053365"/>
        <n v="-342578423"/>
        <n v="-249542293"/>
        <n v="-377611258"/>
        <n v="-212780324"/>
        <n v="-228603392"/>
        <n v="-342795430"/>
        <n v="-247658485"/>
        <n v="-418332458"/>
        <n v="-251199860"/>
        <n v="-443230588"/>
        <n v="-328689953"/>
        <n v="-216938093"/>
        <n v="-348596067"/>
        <n v="-619627666"/>
        <n v="-207456718"/>
        <n v="-226597229"/>
        <n v="-178874080"/>
        <n v="-200611753"/>
        <n v="-395133448"/>
        <n v="-236332548"/>
        <n v="-216423277"/>
        <n v="-316417494"/>
        <n v="-200595593"/>
        <n v="-215599112"/>
        <n v="-374831718"/>
        <n v="-214056974"/>
        <m/>
      </sharedItems>
    </cacheField>
    <cacheField name="最近7天利润" numFmtId="0">
      <sharedItems containsString="0" containsBlank="1" containsNumber="1" containsInteger="1" minValue="-1004746340" maxValue="1052575633" count="59">
        <n v="0"/>
        <n v="-142029002"/>
        <n v="-347299487"/>
        <n v="-536349827"/>
        <n v="-757526489"/>
        <n v="-1004746340"/>
        <n v="55148896"/>
        <n v="59300400"/>
        <n v="80831870"/>
        <n v="10572277"/>
        <n v="471129492"/>
        <n v="835047972"/>
        <n v="978420197"/>
        <n v="1052575633"/>
        <n v="104548939"/>
        <n v="124919761"/>
        <n v="131532025"/>
        <n v="368283732"/>
        <n v="138028641"/>
        <n v="139759226"/>
        <n v="169832188"/>
        <n v="267625172"/>
        <n v="147751734"/>
        <n v="131011538"/>
        <n v="104241227"/>
        <n v="184714466"/>
        <n v="81654159"/>
        <n v="110671734"/>
        <n v="90778758"/>
        <n v="90568502"/>
        <n v="94597482"/>
        <n v="85842621"/>
        <n v="108578861"/>
        <n v="132631888"/>
        <n v="117966690"/>
        <n v="90441028"/>
        <n v="109692364"/>
        <n v="114591187"/>
        <n v="116620363"/>
        <n v="138278761"/>
        <n v="120164579"/>
        <n v="96972128"/>
        <n v="108708928"/>
        <n v="112035292"/>
        <n v="115331281"/>
        <n v="43519001"/>
        <n v="50082377"/>
        <n v="54504039"/>
        <n v="50262613"/>
        <n v="76156224"/>
        <n v="84214930"/>
        <n v="78417753"/>
        <n v="60410363"/>
        <n v="138524000"/>
        <n v="158675566"/>
        <n v="127985994"/>
        <n v="134280324"/>
        <n v="126613920"/>
        <m/>
      </sharedItems>
    </cacheField>
    <cacheField name="预计日租金收入" numFmtId="0">
      <sharedItems containsString="0" containsBlank="1" containsNumber="1" containsInteger="1" minValue="214995792" maxValue="322493688" count="5">
        <m/>
        <n v="257513000"/>
        <n v="257172000"/>
        <n v="322493688"/>
        <n v="214995792"/>
      </sharedItems>
    </cacheField>
    <cacheField name="每日支出" numFmtId="0">
      <sharedItems containsString="0" containsBlank="1" containsNumber="1" containsInteger="1" minValue="199462076" maxValue="299194368" count="4">
        <m/>
        <n v="238591000"/>
        <n v="299194368"/>
        <n v="199462076"/>
      </sharedItems>
    </cacheField>
    <cacheField name="估值损益" numFmtId="0">
      <sharedItems containsString="0" containsBlank="1" containsNumber="1" containsInteger="1" minValue="154222934" maxValue="154222934" count="2">
        <m/>
        <n v="154222934"/>
      </sharedItems>
    </cacheField>
    <cacheField name="利润（最近24小时）" numFmtId="0">
      <sharedItems containsString="0" containsBlank="1" containsNumber="1" containsInteger="1" minValue="-394320825" maxValue="1009226329" count="59">
        <n v="0"/>
        <n v="-142029002"/>
        <n v="-205270485"/>
        <n v="-394320825"/>
        <n v="-221176662"/>
        <n v="-205210460"/>
        <n v="1009226329"/>
        <n v="4150504"/>
        <n v="21531470"/>
        <n v="-212288595"/>
        <n v="42998135"/>
        <n v="11304621"/>
        <n v="12530564"/>
        <n v="-87305333"/>
        <n v="15748137"/>
        <n v="21114971"/>
        <n v="37824521"/>
        <n v="52606846"/>
        <n v="25031639"/>
        <n v="22123574"/>
        <n v="38888034"/>
        <n v="1672579"/>
        <n v="-2924962"/>
        <n v="-222766"/>
        <n v="5748198"/>
        <n v="16702086"/>
        <n v="35697709"/>
        <n v="36088233"/>
        <n v="16169580"/>
        <n v="1462323"/>
        <n v="-568561"/>
        <n v="-1007279"/>
        <n v="19729577"/>
        <n v="40755113"/>
        <n v="35486265"/>
        <n v="8562571"/>
        <n v="38906579"/>
        <n v="41782062"/>
        <n v="1460615"/>
        <n v="30648638"/>
        <n v="3685043"/>
        <n v="11648432"/>
        <n v="26467288"/>
        <n v="9452261"/>
        <n v="42202568"/>
        <n v="-26734229"/>
        <n v="168414136"/>
        <n v="33609685"/>
        <n v="-556383"/>
        <n v="33857000"/>
        <n v="60419605"/>
        <n v="3655084"/>
        <n v="24195178"/>
        <n v="26864857"/>
        <n v="28175557"/>
        <n v="2920113"/>
        <n v="8658060"/>
        <n v="26190596"/>
        <m/>
      </sharedItems>
    </cacheField>
  </cacheFields>
</pivotCacheDefinition>
</file>

<file path=xl/pivotCache/pivotCacheDefinition6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55">
  <cacheSource type="worksheet">
    <worksheetSource ref="A3:L365" sheet="伊维桑"/>
  </cacheSource>
  <cacheFields count="12">
    <cacheField name="日期" numFmtId="0">
      <sharedItems containsString="0" containsBlank="1" containsNonDate="0" containsDate="1" minDate="2019-11-25T00:00:00" maxDate="2020-01-17T00:00:00" count="5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8:00" maxDate="1899-12-30T23:21:00" count="54">
        <d v="1899-12-30T18:10:00"/>
        <d v="1899-12-30T19:34:00"/>
        <d v="1899-12-30T17:17:00"/>
        <d v="1899-12-30T23:06:00"/>
        <d v="1899-12-30T23:08:00"/>
        <d v="1899-12-30T23:21:00"/>
        <d v="1899-12-30T21:31:00"/>
        <d v="1899-12-30T22:54:00"/>
        <d v="1899-12-30T21:34:00"/>
        <d v="1899-12-30T20:35:00"/>
        <d v="1899-12-30T15:55:00"/>
        <d v="1899-12-30T18:03:00"/>
        <d v="1899-12-30T18:11:00"/>
        <d v="1899-12-30T11:42:00"/>
        <d v="1899-12-30T16:30:00"/>
        <d v="1899-12-30T18:27:00"/>
        <d v="1899-12-30T19:07:00"/>
        <d v="1899-12-30T23:01:00"/>
        <d v="1899-12-30T22:13:00"/>
        <d v="1899-12-30T17:24:00"/>
        <d v="1899-12-30T11:46:00"/>
        <d v="1899-12-30T18:44:00"/>
        <d v="1899-12-30T13:22:00"/>
        <d v="1899-12-30T20:30:00"/>
        <d v="1899-12-30T18:43:00"/>
        <d v="1899-12-30T18:20:00"/>
        <d v="1899-12-30T17:37:00"/>
        <d v="1899-12-30T18:34:00"/>
        <d v="1899-12-30T18:38:00"/>
        <d v="1899-12-30T20:28:00"/>
        <d v="1899-12-30T16:24:00"/>
        <d v="1899-12-30T19:04:00"/>
        <d v="1899-12-30T22:15:00"/>
        <d v="1899-12-30T11:29:00"/>
        <d v="1899-12-30T17:13:00"/>
        <d v="1899-12-30T13:48:00"/>
        <d v="1899-12-30T19:48:00"/>
        <d v="1899-12-30T19:27:00"/>
        <d v="1899-12-30T11:28:00"/>
        <d v="1899-12-30T14:52:00"/>
        <d v="1899-12-30T17:45:00"/>
        <d v="1899-12-30T16:57:00"/>
        <d v="1899-12-30T14:13:00"/>
        <d v="1899-12-30T16:45:00"/>
        <d v="1899-12-30T17:48:00"/>
        <d v="1899-12-30T16:02:00"/>
        <d v="1899-12-30T18:57:00"/>
        <d v="1899-12-30T19:56:00"/>
        <d v="1899-12-30T16:14:00"/>
        <d v="1899-12-30T17:07:00"/>
        <d v="1899-12-30T18:49:00"/>
        <d v="1899-12-30T18:17:00"/>
        <d v="1899-12-30T16:15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3300083000" maxValue="23300083000" count="2">
        <n v="23300083000"/>
        <m/>
      </sharedItems>
    </cacheField>
    <cacheField name="该份额的价格" numFmtId="26">
      <sharedItems containsString="0" containsBlank="1" containsNumber="1" containsInteger="1" minValue="22621440221" maxValue="22621440221" count="2">
        <m/>
        <n v="22621440221"/>
      </sharedItems>
    </cacheField>
    <cacheField name="租金（最近24小时）" numFmtId="0">
      <sharedItems containsString="0" containsBlank="1" containsNumber="1" containsInteger="1" minValue="0" maxValue="2510188222" count="47">
        <n v="0"/>
        <n v="1915992566"/>
        <n v="1009012997"/>
        <n v="1042513763"/>
        <n v="1167624402"/>
        <n v="1653742625"/>
        <n v="951129004"/>
        <n v="774068716"/>
        <n v="1142937155"/>
        <n v="1144562277"/>
        <n v="1981145938"/>
        <n v="1379214956"/>
        <n v="1418007191"/>
        <n v="1309192499"/>
        <n v="2029907266"/>
        <n v="1081621853"/>
        <n v="822378144"/>
        <n v="1074549186"/>
        <n v="931605603"/>
        <n v="1737811581"/>
        <n v="1607929740"/>
        <n v="1252660865"/>
        <n v="1875882326"/>
        <n v="994353467"/>
        <n v="1103654844"/>
        <n v="1686340271"/>
        <n v="1129295422"/>
        <n v="1873778132"/>
        <n v="1280171804"/>
        <n v="2146577248"/>
        <n v="1555159858"/>
        <n v="990892740"/>
        <n v="1646061339"/>
        <n v="2510188222"/>
        <n v="1687715163"/>
        <n v="1119148945"/>
        <n v="859373046"/>
        <n v="1026674002"/>
        <n v="2017985737"/>
        <n v="1166128065"/>
        <n v="1107526191"/>
        <n v="1489536497"/>
        <n v="930132663"/>
        <n v="1076928777"/>
        <n v="1860413356"/>
        <n v="1113396403"/>
        <m/>
      </sharedItems>
    </cacheField>
    <cacheField name="支出（最近24小时）" numFmtId="0">
      <sharedItems containsString="0" containsBlank="1" containsNumber="1" containsInteger="1" minValue="-2726593932" maxValue="-554786493" count="55">
        <n v="-554786493"/>
        <n v="-903006142"/>
        <n v="-911986426"/>
        <n v="-1192173314"/>
        <n v="-834658462"/>
        <n v="-934152693"/>
        <n v="-1736140801"/>
        <n v="-919168621"/>
        <n v="-1354904503"/>
        <n v="-1643239561"/>
        <n v="-992026762"/>
        <n v="-931938098"/>
        <n v="-1088097513"/>
        <n v="-1518988598"/>
        <n v="-897144577"/>
        <n v="-762958412"/>
        <n v="-1065433470"/>
        <n v="-1023874262"/>
        <n v="-1874370125"/>
        <n v="-1392025264"/>
        <n v="-1347895906"/>
        <n v="-1154078218"/>
        <n v="-1776480967"/>
        <n v="-1098693029"/>
        <n v="-751286076"/>
        <n v="-922490513"/>
        <n v="-949583746"/>
        <n v="-1676783563"/>
        <n v="-1507478800"/>
        <n v="-1098083507"/>
        <n v="-1661647111"/>
        <n v="-936316494"/>
        <n v="-1005944170"/>
        <n v="-1508433717"/>
        <n v="-1089794015"/>
        <n v="-1840815965"/>
        <n v="-1105377449"/>
        <n v="-1950387619"/>
        <n v="-1446364109"/>
        <n v="-954612299"/>
        <n v="-1533952935"/>
        <n v="-2726593932"/>
        <n v="-912890550"/>
        <n v="-997116266"/>
        <n v="-787115783"/>
        <n v="-882759869"/>
        <n v="-1738731267"/>
        <n v="-1039955472"/>
        <n v="-952346910"/>
        <n v="-1392360501"/>
        <n v="-882698917"/>
        <n v="-948720257"/>
        <n v="-1649405887"/>
        <n v="-941924092"/>
        <m/>
      </sharedItems>
    </cacheField>
    <cacheField name="最近7天利润" numFmtId="0">
      <sharedItems containsString="0" containsBlank="1" containsNumber="1" containsInteger="1" minValue="-6935024191" maxValue="1078484380" count="55">
        <n v="-554786493"/>
        <n v="-1642650355"/>
        <n v="-2331673807"/>
        <n v="-3523847121"/>
        <n v="-4358505583"/>
        <n v="-5292658276"/>
        <n v="-6094646384"/>
        <n v="-6712548832"/>
        <n v="-6935024191"/>
        <n v="-5098411645"/>
        <n v="-3969434653"/>
        <n v="-2634510237"/>
        <n v="-1749810726"/>
        <n v="-730945055"/>
        <n v="125027480"/>
        <n v="1078484380"/>
        <n v="460267755"/>
        <n v="1003923075"/>
        <n v="517881896"/>
        <n v="408408125"/>
        <n v="427376467"/>
        <n v="886032824"/>
        <n v="507057575"/>
        <n v="490698256"/>
        <n v="484334289"/>
        <n v="515704947"/>
        <n v="511639006"/>
        <n v="578655532"/>
        <n v="541978661"/>
        <n v="541441738"/>
        <n v="541895147"/>
        <n v="617003296"/>
        <n v="626336779"/>
        <n v="571759109"/>
        <n v="629238659"/>
        <n v="548223623"/>
        <n v="657935264"/>
        <n v="563860750"/>
        <n v="527464627"/>
        <n v="530739266"/>
        <n v="545136996"/>
        <n v="136427002"/>
        <n v="191140098"/>
        <n v="319712017"/>
        <n v="217174925"/>
        <n v="339693784"/>
        <n v="387633646"/>
        <n v="477525798"/>
        <n v="520596675"/>
        <n v="831568538"/>
        <n v="784787781"/>
        <n v="790963622"/>
        <n v="801505308"/>
        <n v="829063486"/>
        <m/>
      </sharedItems>
    </cacheField>
    <cacheField name="预计日租金收入" numFmtId="0">
      <sharedItems containsString="0" containsBlank="1" containsNumber="1" containsInteger="1" minValue="946062000" maxValue="1419093000" count="4">
        <m/>
        <n v="947317000"/>
        <n v="946062000"/>
        <n v="1419093000"/>
      </sharedItems>
    </cacheField>
    <cacheField name="每日支出" numFmtId="0">
      <sharedItems containsString="0" containsBlank="1" containsNumber="1" containsInteger="1" minValue="877711000" maxValue="1316567000" count="3">
        <m/>
        <n v="877711000"/>
        <n v="1316567000"/>
      </sharedItems>
    </cacheField>
    <cacheField name="估值损益" numFmtId="0">
      <sharedItems containsString="0" containsBlank="1" containsNumber="1" containsInteger="1" minValue="678642779" maxValue="678642779" count="2">
        <m/>
        <n v="678642779"/>
      </sharedItems>
    </cacheField>
    <cacheField name="利润（最近24小时）" numFmtId="0">
      <sharedItems containsString="0" containsBlank="1" containsNumber="1" containsInteger="1" minValue="-1736140801" maxValue="774824613" count="55">
        <n v="-554786493"/>
        <n v="-903006142"/>
        <n v="-911986426"/>
        <n v="-1192173314"/>
        <n v="-834658462"/>
        <n v="-934152693"/>
        <n v="-1736140801"/>
        <n v="-919168621"/>
        <n v="-1354904503"/>
        <n v="272753005"/>
        <n v="16986235"/>
        <n v="110575665"/>
        <n v="79526889"/>
        <n v="134754027"/>
        <n v="53984427"/>
        <n v="11110304"/>
        <n v="77503685"/>
        <n v="120688015"/>
        <n v="106775813"/>
        <n v="-12810308"/>
        <n v="70111285"/>
        <n v="155114281"/>
        <n v="253426299"/>
        <n v="-17071176"/>
        <n v="71092068"/>
        <n v="152058673"/>
        <n v="-17978143"/>
        <n v="61028018"/>
        <n v="100450940"/>
        <n v="154577358"/>
        <n v="214235215"/>
        <n v="58036973"/>
        <n v="97710674"/>
        <n v="177906554"/>
        <n v="39501407"/>
        <n v="32962167"/>
        <n v="174794355"/>
        <n v="196189629"/>
        <n v="108795749"/>
        <n v="36280441"/>
        <n v="112108404"/>
        <n v="-216405710"/>
        <n v="774824613"/>
        <n v="122032679"/>
        <n v="72257263"/>
        <n v="143914133"/>
        <n v="279254470"/>
        <n v="126172593"/>
        <n v="155179281"/>
        <n v="97175996"/>
        <n v="47433746"/>
        <n v="128208520"/>
        <n v="211007469"/>
        <n v="171472311"/>
        <m/>
      </sharedItems>
    </cacheField>
  </cacheFields>
</pivotCacheDefinition>
</file>

<file path=xl/pivotCache/pivotCacheDefinition6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55">
  <cacheSource type="worksheet">
    <worksheetSource ref="A3:L365" sheet="菲利宾BCCM"/>
  </cacheSource>
  <cacheFields count="12">
    <cacheField name="日期" numFmtId="0">
      <sharedItems containsString="0" containsBlank="1" containsNonDate="0" containsDate="1" minDate="2019-11-25T00:00:00" maxDate="2020-01-17T00:00:00" count="55">
        <d v="2019-11-25T00:00:00"/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8:00" maxDate="1899-12-30T23:22:00" count="53">
        <d v="1899-12-30T18:11:00"/>
        <d v="1899-12-30T19:34:00"/>
        <d v="1899-12-30T17:18:00"/>
        <d v="1899-12-30T23:07:00"/>
        <d v="1899-12-30T23:09:00"/>
        <d v="1899-12-30T23:22:00"/>
        <d v="1899-12-30T21:32:00"/>
        <d v="1899-12-30T22:55:00"/>
        <d v="1899-12-30T21:34:00"/>
        <d v="1899-12-30T20:36:00"/>
        <d v="1899-12-30T15:55:00"/>
        <d v="1899-12-30T18:06:00"/>
        <d v="1899-12-30T18:12:00"/>
        <d v="1899-12-30T11:42:00"/>
        <d v="1899-12-30T16:31:00"/>
        <d v="1899-12-30T18:27:00"/>
        <d v="1899-12-30T19:07:00"/>
        <d v="1899-12-30T23:02:00"/>
        <d v="1899-12-30T22:13:00"/>
        <d v="1899-12-30T17:24:00"/>
        <d v="1899-12-30T11:47:00"/>
        <d v="1899-12-30T18:45:00"/>
        <d v="1899-12-30T13:22:00"/>
        <d v="1899-12-30T20:31:00"/>
        <d v="1899-12-30T18:43:00"/>
        <d v="1899-12-30T18:20:00"/>
        <d v="1899-12-30T17:37:00"/>
        <d v="1899-12-30T18:35:00"/>
        <d v="1899-12-30T18:41:00"/>
        <d v="1899-12-30T20:29:00"/>
        <d v="1899-12-30T16:25:00"/>
        <d v="1899-12-30T19:05:00"/>
        <d v="1899-12-30T22:15:00"/>
        <d v="1899-12-30T11:29:00"/>
        <d v="1899-12-30T17:13:00"/>
        <d v="1899-12-30T13:48:00"/>
        <d v="1899-12-30T19:49:00"/>
        <d v="1899-12-30T19:28:00"/>
        <d v="1899-12-30T11:28:00"/>
        <d v="1899-12-30T14:53:00"/>
        <d v="1899-12-30T17:45:00"/>
        <d v="1899-12-30T16:57:00"/>
        <d v="1899-12-30T14:14:00"/>
        <d v="1899-12-30T16:45:00"/>
        <d v="1899-12-30T17:50:00"/>
        <d v="1899-12-30T13:23:00"/>
        <d v="1899-12-30T19:12:00"/>
        <d v="1899-12-30T19:56:00"/>
        <d v="1899-12-30T16:15:00"/>
        <d v="1899-12-30T17:07:00"/>
        <d v="1899-12-30T18:51:00"/>
        <d v="1899-12-30T18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3793033486" count="48">
        <n v="0"/>
        <n v="3389417088"/>
        <n v="3793033486"/>
        <n v="966477717"/>
        <n v="991202836"/>
        <n v="1064035446"/>
        <n v="1537821210"/>
        <n v="866836927"/>
        <n v="782751546"/>
        <n v="1009486286"/>
        <n v="959736285"/>
        <n v="1823865612"/>
        <n v="1367642420"/>
        <n v="1305315006"/>
        <n v="1161899791"/>
        <n v="1758744004"/>
        <n v="1201887054"/>
        <n v="813294337"/>
        <n v="993692545"/>
        <n v="985525257"/>
        <n v="1685839277"/>
        <n v="1500081071"/>
        <n v="1119472205"/>
        <n v="1738492355"/>
        <n v="954412468"/>
        <n v="1006478449"/>
        <n v="1557155619"/>
        <n v="1099818010"/>
        <n v="1947695891"/>
        <n v="1021358514"/>
        <n v="1868077893"/>
        <n v="1452879345"/>
        <n v="910981206"/>
        <n v="1682367817"/>
        <n v="2628337347"/>
        <n v="1685845038"/>
        <n v="1058567597"/>
        <n v="753560509"/>
        <n v="926739647"/>
        <n v="1794637617"/>
        <n v="1153457176"/>
        <n v="1010598132"/>
        <n v="1432771945"/>
        <n v="936195377"/>
        <n v="949101161"/>
        <n v="1694962177"/>
        <n v="909072293"/>
        <m/>
      </sharedItems>
    </cacheField>
    <cacheField name="支出（最近24小时）" numFmtId="0">
      <sharedItems containsString="0" containsBlank="1" containsNumber="1" containsInteger="1" minValue="-2596755432" maxValue="-240799634" count="55">
        <n v="-240799634"/>
        <n v="-860005604"/>
        <n v="-868558253"/>
        <n v="-1135402833"/>
        <n v="-794912595"/>
        <n v="-889668978"/>
        <n v="-1653466959"/>
        <n v="-875398438"/>
        <n v="-1290385731"/>
        <n v="-1564989613"/>
        <n v="-944787123"/>
        <n v="-887559840"/>
        <n v="-1036283051"/>
        <n v="-1446655396"/>
        <n v="-854423164"/>
        <n v="-726636528"/>
        <n v="-1014698254"/>
        <n v="-975118067"/>
        <n v="-1785113897"/>
        <n v="-1325737970"/>
        <n v="-1283710021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89235"/>
        <n v="-909154311"/>
        <n v="-1460907169"/>
        <n v="-2596755432"/>
        <n v="-869419324"/>
        <n v="-949634269"/>
        <n v="-749633866"/>
        <n v="-840733121"/>
        <n v="-655943744"/>
        <n v="-990433500"/>
        <n v="-906996799"/>
        <n v="-1326057242"/>
        <n v="-840665396"/>
        <n v="-903542845"/>
        <n v="-1570862302"/>
        <n v="-897079984"/>
        <m/>
      </sharedItems>
    </cacheField>
    <cacheField name="最近7天利润" numFmtId="0">
      <sharedItems containsString="0" containsBlank="1" containsNumber="1" containsInteger="1" minValue="-6392253608" maxValue="2003396088" count="55">
        <n v="-240799634"/>
        <n v="-1276860159"/>
        <n v="-1933072783"/>
        <n v="-3068475616"/>
        <n v="-3863388211"/>
        <n v="-4753057189"/>
        <n v="-5516855170"/>
        <n v="-6392253608"/>
        <n v="-3215365976"/>
        <n v="-2887349576"/>
        <n v="-1806620468"/>
        <n v="-548563043"/>
        <n v="235985298"/>
        <n v="1227184344"/>
        <n v="2003396088"/>
        <n v="954821051"/>
        <n v="262977914"/>
        <n v="650422022"/>
        <n v="261027439"/>
        <n v="145155396"/>
        <n v="189353682"/>
        <n v="520368219"/>
        <n v="118049767"/>
        <n v="268934338"/>
        <n v="380511581"/>
        <n v="511023764"/>
        <n v="538050309"/>
        <n v="532501378"/>
        <n v="580832709"/>
        <n v="591733404"/>
        <n v="692510114"/>
        <n v="599679805"/>
        <n v="546362191"/>
        <n v="507317900"/>
        <n v="488077102"/>
        <n v="618360685"/>
        <n v="502363679"/>
        <n v="493186844"/>
        <n v="423114863"/>
        <n v="360916533"/>
        <n v="533940526"/>
        <n v="271945960"/>
        <n v="255260729"/>
        <n v="231584647"/>
        <n v="266892904"/>
        <n v="310951412"/>
        <n v="330196667"/>
        <n v="491393448"/>
        <n v="373534133"/>
        <n v="602442487"/>
        <n v="652738455"/>
        <n v="589363443"/>
        <n v="663978359"/>
        <n v="589964142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2228043873" count="55">
        <n v="-240799634"/>
        <n v="-860005604"/>
        <n v="-868558253"/>
        <n v="-1135402833"/>
        <n v="-794912595"/>
        <n v="-889668978"/>
        <n v="-1653466959"/>
        <n v="-875398438"/>
        <n v="2099031357"/>
        <n v="2228043873"/>
        <n v="21690594"/>
        <n v="103642996"/>
        <n v="27752395"/>
        <n v="91165814"/>
        <n v="12413763"/>
        <n v="56115018"/>
        <n v="-5211968"/>
        <n v="-15381782"/>
        <n v="38751715"/>
        <n v="41904450"/>
        <n v="21604985"/>
        <n v="62777992"/>
        <n v="66857851"/>
        <n v="155513038"/>
        <n v="97783992"/>
        <n v="115130401"/>
        <n v="81160042"/>
        <n v="88903005"/>
        <n v="64387385"/>
        <n v="73678687"/>
        <n v="155981422"/>
        <n v="62682729"/>
        <n v="48436655"/>
        <n v="120552488"/>
        <n v="61919244"/>
        <n v="194528654"/>
        <n v="-31381614"/>
        <n v="10566404"/>
        <n v="75390110"/>
        <n v="1826895"/>
        <n v="221460648"/>
        <n v="31581915"/>
        <n v="816425714"/>
        <n v="108933328"/>
        <n v="3926643"/>
        <n v="86006526"/>
        <n v="1138693873"/>
        <n v="163023676"/>
        <n v="103601333"/>
        <n v="106714703"/>
        <n v="95529981"/>
        <n v="45558316"/>
        <n v="124099875"/>
        <n v="11992309"/>
        <m/>
      </sharedItems>
    </cacheField>
  </cacheFields>
</pivotCacheDefinition>
</file>

<file path=xl/pivotCache/pivotCacheDefinition62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54">
  <cacheSource type="worksheet">
    <worksheetSource ref="A3:L365" sheet="池田町"/>
  </cacheSource>
  <cacheFields count="12">
    <cacheField name="日期" numFmtId="0">
      <sharedItems containsString="0" containsBlank="1" containsNonDate="0" containsDate="1" minDate="2019-11-26T00:00:00" maxDate="2020-01-17T00:00:00" count="54">
        <d v="2019-11-26T00:00:00"/>
        <d v="2019-11-27T00:00:00"/>
        <d v="2019-11-28T00:00:00"/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8:00" maxDate="1899-12-30T23:22:00" count="53">
        <d v="1899-12-30T19:38:00"/>
        <d v="1899-12-30T17:18:00"/>
        <d v="1899-12-30T23:07:00"/>
        <d v="1899-12-30T23:09:00"/>
        <d v="1899-12-30T23:22:00"/>
        <d v="1899-12-30T21:32:00"/>
        <d v="1899-12-30T22:56:00"/>
        <d v="1899-12-30T21:36:00"/>
        <d v="1899-12-30T20:37:00"/>
        <d v="1899-12-30T15:56:00"/>
        <d v="1899-12-30T18:07:00"/>
        <d v="1899-12-30T18:13:00"/>
        <d v="1899-12-30T11:43:00"/>
        <d v="1899-12-30T16:31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2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5:00"/>
        <d v="1899-12-30T19:05:00"/>
        <d v="1899-12-30T22:15:00"/>
        <d v="1899-12-30T11:30:00"/>
        <d v="1899-12-30T17:14:00"/>
        <d v="1899-12-30T13:48:00"/>
        <d v="1899-12-30T19:49:00"/>
        <d v="1899-12-30T19:28:00"/>
        <d v="1899-12-30T11:28:00"/>
        <d v="1899-12-30T14:54:00"/>
        <d v="1899-12-30T17:46:00"/>
        <d v="1899-12-30T16:58:00"/>
        <d v="1899-12-30T14:15:00"/>
        <d v="1899-12-30T16:45:00"/>
        <d v="1899-12-30T17:50:00"/>
        <d v="1899-12-30T16:57:00"/>
        <d v="1899-12-30T13:23:00"/>
        <d v="1899-12-30T19:12:00"/>
        <d v="1899-12-30T19:57:00"/>
        <d v="1899-12-30T16:15:00"/>
        <d v="1899-12-30T17:08:00"/>
        <d v="1899-12-30T18:5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发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2564901801" count="47">
        <n v="0"/>
        <n v="1898073499"/>
        <n v="976457072"/>
        <n v="948902958"/>
        <n v="1058696473"/>
        <n v="1492521151"/>
        <n v="865684145"/>
        <n v="782751546"/>
        <n v="1150908133"/>
        <n v="1033143888"/>
        <n v="1981596746"/>
        <n v="1536148790"/>
        <n v="1370411945"/>
        <n v="1109262206"/>
        <n v="1702988387"/>
        <n v="1060644714"/>
        <n v="753724902"/>
        <n v="982061536"/>
        <n v="886912359"/>
        <n v="1685321197"/>
        <n v="1612441907"/>
        <n v="1075268066"/>
        <n v="1617579655"/>
        <n v="974642855"/>
        <n v="1031834201"/>
        <n v="1531290500"/>
        <n v="1127190295"/>
        <n v="1965092014"/>
        <n v="1114545825"/>
        <n v="1962075077"/>
        <n v="1434474336"/>
        <n v="998652736"/>
        <n v="1712929899"/>
        <n v="2564901801"/>
        <n v="1565451405"/>
        <n v="950863479"/>
        <n v="824450829"/>
        <n v="875214173"/>
        <n v="1781411560"/>
        <n v="1041242992"/>
        <n v="920122866"/>
        <n v="1384025033"/>
        <n v="965669009"/>
        <n v="917886214"/>
        <n v="1649749116"/>
        <n v="1040470120"/>
        <m/>
      </sharedItems>
    </cacheField>
    <cacheField name="支出（最近24小时）" numFmtId="0">
      <sharedItems containsString="0" containsBlank="1" containsNumber="1" containsInteger="1" minValue="-2596740919" maxValue="-695734762" count="54">
        <n v="-695734762"/>
        <n v="-868558253"/>
        <n v="-1135393158"/>
        <n v="-794912595"/>
        <n v="-889668978"/>
        <n v="-1653466959"/>
        <n v="-875398438"/>
        <n v="-1290385731"/>
        <n v="-1564999288"/>
        <n v="-944796798"/>
        <n v="-887559840"/>
        <n v="-1036283051"/>
        <n v="-1446655396"/>
        <n v="-854432839"/>
        <n v="-726636528"/>
        <n v="-1014698254"/>
        <n v="-975118067"/>
        <n v="-1785113897"/>
        <n v="-1325737970"/>
        <n v="-1283700346"/>
        <n v="-1099121799"/>
        <n v="-1691886153"/>
        <n v="-1046374016"/>
        <n v="-715510345"/>
        <n v="-878562144"/>
        <n v="-904365215"/>
        <n v="-1596936272"/>
        <n v="-1435693686"/>
        <n v="-1045793518"/>
        <n v="-1582510933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892656"/>
        <n v="-2596740919"/>
        <n v="-869419324"/>
        <n v="-949624594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m/>
      </sharedItems>
    </cacheField>
    <cacheField name="最近7天利润" numFmtId="0">
      <sharedItems containsString="0" containsBlank="1" containsNumber="1" containsInteger="1" minValue="-6614903053" maxValue="954821051" count="54">
        <n v="-695734762"/>
        <n v="-1351947386"/>
        <n v="-2487340544"/>
        <n v="-3282253139"/>
        <n v="-4171922117"/>
        <n v="-4935720098"/>
        <n v="-5811118536"/>
        <n v="-6614903053"/>
        <n v="-4782309563"/>
        <n v="-3691601100"/>
        <n v="-2482633778"/>
        <n v="-1659999859"/>
        <n v="-752186450"/>
        <n v="22862837"/>
        <n v="954821051"/>
        <n v="355121154"/>
        <n v="815982540"/>
        <n v="507712683"/>
        <n v="518323357"/>
        <n v="505359840"/>
        <n v="867132104"/>
        <n v="444302080"/>
        <n v="442587090"/>
        <n v="346781937"/>
        <n v="392255508"/>
        <n v="236345624"/>
        <n v="272344074"/>
        <n v="326382246"/>
        <n v="345716387"/>
        <n v="354062832"/>
        <n v="422705250"/>
        <n v="447038166"/>
        <n v="375678670"/>
        <n v="482423055"/>
        <n v="488971318"/>
        <n v="486399681"/>
        <n v="503397122"/>
        <n v="480860313"/>
        <n v="514911044"/>
        <n v="693155880"/>
        <n v="388384557"/>
        <n v="317931036"/>
        <n v="196536673"/>
        <n v="209547939"/>
        <n v="201271100"/>
        <n v="278020979"/>
        <n v="239332046"/>
        <n v="411195"/>
        <n v="357971325"/>
        <n v="464136930"/>
        <n v="477241414"/>
        <n v="466967896"/>
        <n v="575876980"/>
        <m/>
      </sharedItems>
    </cacheField>
    <cacheField name="预计日租金收入" numFmtId="0">
      <sharedItems containsString="0" containsBlank="1" containsNumber="1" containsInteger="1" minValue="901012000" maxValue="1351517000" count="4">
        <m/>
        <n v="902207000"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653466959" maxValue="696032081" count="54">
        <n v="-695734762"/>
        <n v="-868558253"/>
        <n v="-1135393158"/>
        <n v="-794912595"/>
        <n v="-889668978"/>
        <n v="-1653466959"/>
        <n v="-875398438"/>
        <n v="-1290385731"/>
        <n v="333074211"/>
        <n v="31660274"/>
        <n v="61343118"/>
        <n v="22413422"/>
        <n v="45865755"/>
        <n v="11251306"/>
        <n v="56115018"/>
        <n v="136209879"/>
        <n v="58025821"/>
        <n v="196482849"/>
        <n v="210410820"/>
        <n v="86711599"/>
        <n v="10140407"/>
        <n v="11102234"/>
        <n v="14270698"/>
        <n v="38214557"/>
        <n v="103499392"/>
        <n v="-17452856"/>
        <n v="88384925"/>
        <n v="176748221"/>
        <n v="29474548"/>
        <n v="35068722"/>
        <n v="82913116"/>
        <n v="73792407"/>
        <n v="94687369"/>
        <n v="89291529"/>
        <n v="211924777"/>
        <n v="61805697"/>
        <n v="104563588"/>
        <n v="56994776"/>
        <n v="89498425"/>
        <n v="252037243"/>
        <n v="-31839118"/>
        <n v="696032081"/>
        <n v="1238885"/>
        <n v="74816963"/>
        <n v="34481052"/>
        <n v="125467816"/>
        <n v="50809492"/>
        <n v="13116392"/>
        <n v="57958116"/>
        <n v="125003613"/>
        <n v="14343369"/>
        <n v="78886814"/>
        <n v="143390136"/>
        <m/>
      </sharedItems>
    </cacheField>
  </cacheFields>
</pivotCacheDefinition>
</file>

<file path=xl/pivotCache/pivotCacheDefinition63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51">
  <cacheSource type="worksheet">
    <worksheetSource ref="A3:L365" sheet="切列波维茨机场"/>
  </cacheSource>
  <cacheFields count="12">
    <cacheField name="日期" numFmtId="0">
      <sharedItems containsString="0" containsBlank="1" containsNonDate="0" containsDate="1" minDate="2019-11-29T00:00:00" maxDate="2020-01-17T00:00:00" count="51">
        <d v="2019-11-29T00:00:00"/>
        <d v="2019-11-30T00:00:00"/>
        <d v="2019-12-01T00:00:00"/>
        <d v="2019-12-02T00:00:00"/>
        <d v="2019-12-03T00:00:00"/>
        <d v="2019-12-04T00:00:00"/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9:00" maxDate="1899-12-30T23:22:00" count="50">
        <d v="1899-12-30T23:16:00"/>
        <d v="1899-12-30T23:22:00"/>
        <d v="1899-12-30T21:32:00"/>
        <d v="1899-12-30T22:56:00"/>
        <d v="1899-12-30T21:36:00"/>
        <d v="1899-12-30T20:38:00"/>
        <d v="1899-12-30T15:56:00"/>
        <d v="1899-12-30T18:07:00"/>
        <d v="1899-12-30T18:13:00"/>
        <d v="1899-12-30T11:43:00"/>
        <d v="1899-12-30T16:32:00"/>
        <d v="1899-12-30T18:28:00"/>
        <d v="1899-12-30T19:08:00"/>
        <d v="1899-12-30T23:02:00"/>
        <d v="1899-12-30T22:14:00"/>
        <d v="1899-12-30T17:25:00"/>
        <d v="1899-12-30T11:47:00"/>
        <d v="1899-12-30T18:45:00"/>
        <d v="1899-12-30T13:23:00"/>
        <d v="1899-12-30T20:31:00"/>
        <d v="1899-12-30T18:43:00"/>
        <d v="1899-12-30T18:21:00"/>
        <d v="1899-12-30T17:39:00"/>
        <d v="1899-12-30T18:36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3:00"/>
        <d v="1899-12-30T14:15:00"/>
        <d v="1899-12-30T16:46:00"/>
        <d v="1899-12-30T17:51:00"/>
        <d v="1899-12-30T16:58:00"/>
        <d v="1899-12-30T13:24:00"/>
        <d v="1899-12-30T19:12:00"/>
        <d v="1899-12-30T19:57:00"/>
        <d v="1899-12-30T16:16:00"/>
        <d v="1899-12-30T17:08:00"/>
        <d v="1899-12-30T18:52:00"/>
        <d v="1899-12-30T18:19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7300401000" maxValue="7300401000" count="2">
        <n v="7300401000"/>
        <m/>
      </sharedItems>
    </cacheField>
    <cacheField name="该份额的价格" numFmtId="26">
      <sharedItems containsString="0" containsBlank="1" containsNumber="1" containsInteger="1" minValue="7087768669" maxValue="7087768669" count="2">
        <m/>
        <n v="7087768669"/>
      </sharedItems>
    </cacheField>
    <cacheField name="租金（最近24小时）" numFmtId="0">
      <sharedItems containsString="0" containsBlank="1" containsNumber="1" containsInteger="1" minValue="0" maxValue="2010035259" count="45">
        <n v="0"/>
        <n v="2010035259"/>
        <n v="355619380"/>
        <n v="479660583"/>
        <n v="301036845"/>
        <n v="246484003"/>
        <n v="363339562"/>
        <n v="379816117"/>
        <n v="662363586"/>
        <n v="482530259"/>
        <n v="457539777"/>
        <n v="382383569"/>
        <n v="603225101"/>
        <n v="378434320"/>
        <n v="231624004"/>
        <n v="305859840"/>
        <n v="293062288"/>
        <n v="518394734"/>
        <n v="503345023"/>
        <n v="345025454"/>
        <n v="546366876"/>
        <n v="332354475"/>
        <n v="371070494"/>
        <n v="536044973"/>
        <n v="331606764"/>
        <n v="609343400"/>
        <n v="408423462"/>
        <n v="703150233"/>
        <n v="514884988"/>
        <n v="292084071"/>
        <n v="555029730"/>
        <n v="857836470"/>
        <n v="569408755"/>
        <n v="344994713"/>
        <n v="273519454"/>
        <n v="304675938"/>
        <n v="609368110"/>
        <n v="338536333"/>
        <n v="333429240"/>
        <n v="475383371"/>
        <n v="293709823"/>
        <n v="344813324"/>
        <n v="588116279"/>
        <n v="309133189"/>
        <m/>
      </sharedItems>
    </cacheField>
    <cacheField name="支出（最近24小时）" numFmtId="0">
      <sharedItems containsString="0" containsBlank="1" containsNumber="1" containsInteger="1" minValue="-854298694" maxValue="0" count="51">
        <n v="0"/>
        <n v="-277015603"/>
        <n v="-528294142"/>
        <n v="-287993482"/>
        <n v="-424518326"/>
        <n v="-514859050"/>
        <n v="-310821360"/>
        <n v="-291994408"/>
        <n v="-340922203"/>
        <n v="-475928796"/>
        <n v="-281092919"/>
        <n v="-239049773"/>
        <n v="-333821116"/>
        <n v="-320799805"/>
        <n v="-587276771"/>
        <n v="-436148704"/>
        <n v="-422322113"/>
        <n v="-361595247"/>
        <n v="-556606185"/>
        <n v="-344241986"/>
        <n v="-235392602"/>
        <n v="-289034295"/>
        <n v="-297523135"/>
        <n v="-525369041"/>
        <n v="-472322551"/>
        <n v="-344051011"/>
        <n v="-520626495"/>
        <n v="-293366245"/>
        <n v="-315181957"/>
        <n v="-472621747"/>
        <n v="-341453751"/>
        <n v="-576763597"/>
        <n v="-346336345"/>
        <n v="-611094536"/>
        <n v="-453174126"/>
        <n v="-299098679"/>
        <n v="-480619563"/>
        <n v="-854298694"/>
        <n v="-286026439"/>
        <n v="-312416002"/>
        <n v="-246618749"/>
        <n v="-276589092"/>
        <n v="-544781650"/>
        <n v="-325838362"/>
        <n v="-298388888"/>
        <n v="-436253740"/>
        <n v="-276566812"/>
        <n v="-297252587"/>
        <n v="-516791081"/>
        <n v="-295123215"/>
        <m/>
      </sharedItems>
    </cacheField>
    <cacheField name="最近7天利润" numFmtId="0">
      <sharedItems containsString="0" containsBlank="1" containsNumber="1" containsInteger="1" minValue="-1509444116" maxValue="1854751546" count="51">
        <n v="0"/>
        <n v="-277015603"/>
        <n v="-528294142"/>
        <n v="-816287624"/>
        <n v="-1080721157"/>
        <n v="-1331146674"/>
        <n v="-1509444116"/>
        <n v="144260441"/>
        <n v="147364095"/>
        <n v="425007831"/>
        <n v="696230296"/>
        <n v="992653499"/>
        <n v="1404507077"/>
        <n v="1596047307"/>
        <n v="1854751546"/>
        <n v="167021747"/>
        <n v="168824705"/>
        <n v="310632786"/>
        <n v="187526528"/>
        <n v="222321564"/>
        <n v="187347131"/>
        <n v="145156364"/>
        <n v="124625014"/>
        <n v="82600156"/>
        <n v="120429822"/>
        <n v="100615943"/>
        <n v="101259100"/>
        <n v="106054996"/>
        <n v="157361899"/>
        <n v="156421275"/>
        <n v="151035135"/>
        <n v="184679157"/>
        <n v="222818757"/>
        <n v="253520707"/>
        <n v="251630549"/>
        <n v="212786400"/>
        <n v="231308030"/>
        <n v="152900950"/>
        <n v="200822902"/>
        <n v="190974823"/>
        <n v="155788411"/>
        <n v="153906677"/>
        <n v="158664009"/>
        <n v="178376588"/>
        <n v="139006773"/>
        <n v="228953459"/>
        <n v="208021505"/>
        <n v="223003531"/>
        <n v="219867287"/>
        <n v="205790415"/>
        <m/>
      </sharedItems>
    </cacheField>
    <cacheField name="预计日租金收入" numFmtId="26">
      <sharedItems containsString="0" containsBlank="1" containsNumber="1" containsInteger="1" minValue="296420000" maxValue="444631000" count="4">
        <m/>
        <n v="296814000"/>
        <n v="296420000"/>
        <n v="444631000"/>
      </sharedItems>
    </cacheField>
    <cacheField name="每日支出" numFmtId="26">
      <sharedItems containsString="0" containsBlank="1" containsNumber="1" containsInteger="1" minValue="275004000" maxValue="412508000" count="3">
        <m/>
        <n v="275004000"/>
        <n v="412508000"/>
      </sharedItems>
    </cacheField>
    <cacheField name="估值损益" numFmtId="26">
      <sharedItems containsString="0" containsBlank="1" containsNumber="1" containsInteger="1" minValue="212632331" maxValue="212632331" count="2">
        <m/>
        <n v="212632331"/>
      </sharedItems>
    </cacheField>
    <cacheField name="利润（最近24小时）" numFmtId="0">
      <sharedItems containsString="0" containsBlank="1" containsNumber="1" containsInteger="1" minValue="-528294142" maxValue="1718040851" count="51">
        <n v="0"/>
        <n v="-277015603"/>
        <n v="-528294142"/>
        <n v="-287993482"/>
        <n v="-424518326"/>
        <n v="-514859050"/>
        <n v="-310821360"/>
        <n v="1718040851"/>
        <n v="14697177"/>
        <n v="3731787"/>
        <n v="19943926"/>
        <n v="7434230"/>
        <n v="29518446"/>
        <n v="59016312"/>
        <n v="75086815"/>
        <n v="46381555"/>
        <n v="35217664"/>
        <n v="20788322"/>
        <n v="46618916"/>
        <n v="34192334"/>
        <n v="-3768598"/>
        <n v="16825545"/>
        <n v="-4460847"/>
        <n v="-6974307"/>
        <n v="31022472"/>
        <n v="974443"/>
        <n v="25740381"/>
        <n v="38988230"/>
        <n v="55888537"/>
        <n v="63423226"/>
        <n v="-9846987"/>
        <n v="32579803"/>
        <n v="62087117"/>
        <n v="92055697"/>
        <n v="61710862"/>
        <n v="-7014608"/>
        <n v="74410167"/>
        <n v="3537776"/>
        <n v="283382316"/>
        <n v="32578711"/>
        <n v="26900705"/>
        <n v="28086846"/>
        <n v="64586460"/>
        <n v="12697971"/>
        <n v="35040352"/>
        <n v="39129631"/>
        <n v="17143011"/>
        <n v="47560737"/>
        <n v="71325198"/>
        <n v="14009974"/>
        <m/>
      </sharedItems>
    </cacheField>
  </cacheFields>
</pivotCacheDefinition>
</file>

<file path=xl/pivotCache/pivotCacheDefinition64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32">
  <cacheSource type="worksheet">
    <worksheetSource ref="A7:B39" sheet="小计"/>
  </cacheSource>
  <cacheFields count="2">
    <cacheField name="地籍名" numFmtId="0">
      <sharedItems count="40">
        <s v="Lambertisland"/>
        <s v="IslaSantay"/>
        <s v="甘尼森岛"/>
        <s v="斯壮结"/>
        <s v="Kugluktuk机场"/>
        <s v="Moosonee穆索尼机场"/>
        <s v="螺洲岛"/>
        <s v="果州群岛"/>
        <s v="庙湾岛"/>
        <s v="向岛"/>
        <s v="岛田岛"/>
        <s v="小槌岛"/>
        <s v="高岛"/>
        <s v="平郡岛"/>
        <s v="狗骨岛"/>
        <s v="普拉兰岛"/>
        <s v="法伊拉卡岛"/>
        <s v="Nakhiloo岛"/>
        <s v="巴赫达尔机场"/>
        <s v="Ukerewe"/>
        <s v="丹戎乌班市"/>
        <s v="霍马利格岛"/>
        <s v="中路镇"/>
        <s v="卡尔尼科巴机场"/>
        <s v="锡纳邦机场"/>
        <s v="五结乡"/>
        <s v="阿勒格尼县机场"/>
        <s v="伊维桑"/>
        <s v="菲利宾BCCM"/>
        <s v="池田町"/>
        <s v="切列波维茨机场"/>
        <s v="麦迪逊市"/>
        <s v="鲁邦多岛" u="1"/>
        <s v="湖泉列岛" u="1"/>
        <s v="小金山列岛" u="1"/>
        <s v="三角岛" u="1"/>
        <s v="Juma岛" u="1"/>
        <s v="富埃特文图拉岛" u="1"/>
        <s v="秘密天堂岛" u="1"/>
        <s v="加拉彦岛" u="1"/>
      </sharedItems>
    </cacheField>
    <cacheField name="7天赢利能力" numFmtId="26">
      <sharedItems containsSemiMixedTypes="0" containsString="0" containsNumber="1" containsInteger="1" minValue="56041037" maxValue="879849639" count="32">
        <n v="102946237"/>
        <n v="85766094"/>
        <n v="105575642"/>
        <n v="103436351"/>
        <n v="138227085"/>
        <n v="64648066"/>
        <n v="89559517"/>
        <n v="75329011"/>
        <n v="56041037"/>
        <n v="83816430"/>
        <n v="69668290"/>
        <n v="64328878"/>
        <n v="92431503"/>
        <n v="76455364"/>
        <n v="104806622"/>
        <n v="66970128"/>
        <n v="66833084"/>
        <n v="87929456"/>
        <n v="145869968"/>
        <n v="78525654"/>
        <n v="506996020"/>
        <n v="854736735"/>
        <n v="879849639"/>
        <n v="105137077"/>
        <n v="149064461"/>
        <n v="338251403"/>
        <n v="126613920"/>
        <n v="829063486"/>
        <n v="589964142"/>
        <n v="575876980"/>
        <n v="205790415"/>
        <n v="359550857"/>
      </sharedItems>
    </cacheField>
  </cacheFields>
</pivotCacheDefinition>
</file>

<file path=xl/pivotCache/pivotCacheDefinition65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45">
  <cacheSource type="worksheet">
    <worksheetSource ref="A3:L365" sheet="麦迪逊市"/>
  </cacheSource>
  <cacheFields count="12">
    <cacheField name="日期" numFmtId="0">
      <sharedItems containsString="0" containsBlank="1" containsNonDate="0" containsDate="1" minDate="2019-12-05T00:00:00" maxDate="2020-01-17T00:00:00" count="45">
        <d v="2019-12-05T00:00:00"/>
        <d v="2019-12-06T00:00:00"/>
        <d v="2019-12-07T00:00:00"/>
        <d v="2019-12-08T00:00:00"/>
        <d v="2019-12-09T00:00:00"/>
        <d v="2019-12-10T00:00:00"/>
        <d v="2019-12-11T00:00:00"/>
        <d v="2019-12-12T00:00:00"/>
        <d v="2019-12-13T00:00:00"/>
        <d v="2019-12-14T00:00:00"/>
        <d v="2019-12-15T00:00:00"/>
        <d v="2019-12-16T00:00:00"/>
        <d v="2019-12-17T00:00:00"/>
        <d v="2019-12-18T00:00:00"/>
        <d v="2019-12-19T00:00:00"/>
        <d v="2019-12-20T00:00:00"/>
        <d v="2019-12-21T00:00:00"/>
        <d v="2019-12-22T00:00:00"/>
        <d v="2019-12-23T00:00:00"/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9:00" maxDate="1899-12-30T23:03:00" count="44">
        <d v="1899-12-30T16:03:00"/>
        <d v="1899-12-30T18:09:00"/>
        <d v="1899-12-30T18:14:00"/>
        <d v="1899-12-30T11:43:00"/>
        <d v="1899-12-30T16:32:00"/>
        <d v="1899-12-30T18:28:00"/>
        <d v="1899-12-30T19:08:00"/>
        <d v="1899-12-30T23:03:00"/>
        <d v="1899-12-30T22:14:00"/>
        <d v="1899-12-30T17:25:00"/>
        <d v="1899-12-30T11:48:00"/>
        <d v="1899-12-30T18:46:00"/>
        <d v="1899-12-30T13:23:00"/>
        <d v="1899-12-30T20:32:00"/>
        <d v="1899-12-30T18:44:00"/>
        <d v="1899-12-30T18:21:00"/>
        <d v="1899-12-30T17:39:00"/>
        <d v="1899-12-30T18:37:00"/>
        <d v="1899-12-30T18:42:00"/>
        <d v="1899-12-30T20:29:00"/>
        <d v="1899-12-30T16:26:00"/>
        <d v="1899-12-30T19:06:00"/>
        <d v="1899-12-30T22:16:00"/>
        <d v="1899-12-30T11:30:00"/>
        <d v="1899-12-30T17:14:00"/>
        <d v="1899-12-30T13:49:00"/>
        <d v="1899-12-30T19:50:00"/>
        <d v="1899-12-30T19:29:00"/>
        <d v="1899-12-30T11:29:00"/>
        <d v="1899-12-30T14:55:00"/>
        <d v="1899-12-30T17:46:00"/>
        <d v="1899-12-30T17:04:00"/>
        <d v="1899-12-30T14:16:00"/>
        <d v="1899-12-30T16:46:00"/>
        <d v="1899-12-30T17:51:00"/>
        <d v="1899-12-30T16:58:00"/>
        <d v="1899-12-30T13:25:00"/>
        <d v="1899-12-30T19:14:00"/>
        <d v="1899-12-30T19:57:00"/>
        <d v="1899-12-30T16:16:00"/>
        <d v="1899-12-30T17:09:00"/>
        <d v="1899-12-30T18:59:00"/>
        <d v="1899-12-30T18:20:00"/>
        <m/>
      </sharedItems>
    </cacheField>
    <cacheField name="已经拥有百分之多少的价值" numFmtId="0">
      <sharedItems containsString="0" containsBlank="1" containsNumber="1" minValue="0.833" maxValue="0.833" count="2">
        <n v="0.833"/>
        <m/>
      </sharedItems>
    </cacheField>
    <cacheField name="该份额的价值" numFmtId="0">
      <sharedItems containsString="0" containsBlank="1" containsNumber="1" containsInteger="1" minValue="18484731577" maxValue="18484731577" count="2">
        <n v="18484731577"/>
        <m/>
      </sharedItems>
    </cacheField>
    <cacheField name="该份额的价格" numFmtId="26">
      <sharedItems containsString="0" containsBlank="1" containsNumber="1" containsInteger="1" minValue="17946342575" maxValue="17946342575" count="2">
        <m/>
        <n v="17946342575"/>
      </sharedItems>
    </cacheField>
    <cacheField name="租金（最近24小时）" numFmtId="0">
      <sharedItems containsString="0" containsBlank="1" containsNumber="1" containsInteger="1" minValue="0" maxValue="6232022808" count="38">
        <n v="0"/>
        <n v="5768096010"/>
        <n v="6232022808"/>
        <n v="1134529699"/>
        <n v="963251128"/>
        <n v="1513581820"/>
        <n v="903491137"/>
        <n v="697654204"/>
        <n v="818314486"/>
        <n v="739776930"/>
        <n v="1353380741"/>
        <n v="1313213602"/>
        <n v="975157676"/>
        <n v="1389090030"/>
        <n v="774153140"/>
        <n v="829557717"/>
        <n v="1301601200"/>
        <n v="885015146"/>
        <n v="1470952952"/>
        <n v="963151508"/>
        <n v="1640932227"/>
        <n v="1162514403"/>
        <n v="761666844"/>
        <n v="1264555215"/>
        <n v="1986730728"/>
        <n v="1384065702"/>
        <n v="788789010"/>
        <n v="620192323"/>
        <n v="687061202"/>
        <n v="1445764473"/>
        <n v="897793697"/>
        <n v="820754529"/>
        <n v="1179375224"/>
        <n v="710741271"/>
        <n v="770626888"/>
        <n v="1391152085"/>
        <n v="781009887"/>
        <m/>
      </sharedItems>
    </cacheField>
    <cacheField name="支出（最近24小时）" numFmtId="0">
      <sharedItems containsString="0" containsBlank="1" containsNumber="1" containsInteger="1" minValue="-2163109363" maxValue="-398939785" count="45">
        <n v="-398939785"/>
        <n v="-739329287"/>
        <n v="-863215722"/>
        <n v="-1205063945"/>
        <n v="-711734495"/>
        <n v="-605296287"/>
        <n v="-845251705"/>
        <n v="-812265290"/>
        <n v="-1486991816"/>
        <n v="-1104347787"/>
        <n v="-1069338506"/>
        <n v="-915576518"/>
        <n v="-1409349225"/>
        <n v="-871621496"/>
        <n v="-596020117"/>
        <n v="-731842265"/>
        <n v="-753336224"/>
        <n v="-1330247914"/>
        <n v="-1195932840"/>
        <n v="-871154060"/>
        <n v="-1318239666"/>
        <n v="-742802814"/>
        <n v="-798040755"/>
        <n v="-1196682349"/>
        <n v="-864569672"/>
        <n v="-1460380249"/>
        <n v="-876932526"/>
        <n v="-1547299010"/>
        <n v="-1147432414"/>
        <n v="-757317482"/>
        <n v="-1216935671"/>
        <n v="-2163109363"/>
        <n v="-724226297"/>
        <n v="-791045345"/>
        <n v="-624445010"/>
        <n v="-700322630"/>
        <n v="-1379393079"/>
        <n v="-825023046"/>
        <n v="-755528333"/>
        <n v="-1104605682"/>
        <n v="-700274275"/>
        <n v="-762643131"/>
        <n v="-1308520239"/>
        <n v="-747259567"/>
        <m/>
      </sharedItems>
    </cacheField>
    <cacheField name="最近7天利润" numFmtId="0">
      <sharedItems containsString="0" containsBlank="1" containsNumber="1" containsInteger="1" minValue="-5626283225" maxValue="5482769221" count="45">
        <n v="-398939785"/>
        <n v="-1301178282"/>
        <n v="-1960012013"/>
        <n v="-2506242227"/>
        <n v="-3217976722"/>
        <n v="-3968766230"/>
        <n v="-4814017935"/>
        <n v="-5626283225"/>
        <n v="28935254"/>
        <n v="802570078"/>
        <n v="1492289465"/>
        <n v="2394209877"/>
        <n v="3198623812"/>
        <n v="3782284533"/>
        <n v="4584031710"/>
        <n v="5482769221"/>
        <n v="375840443"/>
        <n v="376534533"/>
        <n v="427930012"/>
        <n v="484259018"/>
        <n v="436274355"/>
        <n v="435755040"/>
        <n v="350859838"/>
        <n v="352567583"/>
        <n v="386572351"/>
        <n v="310600910"/>
        <n v="303911226"/>
        <n v="249048419"/>
        <n v="241219705"/>
        <n v="221141887"/>
        <n v="237244469"/>
        <n v="-60155599"/>
        <n v="2652751"/>
        <n v="10269187"/>
        <n v="-80202482"/>
        <n v="-100878145"/>
        <n v="-28913077"/>
        <n v="39508212"/>
        <n v="57114864"/>
        <n v="296185069"/>
        <n v="223398241"/>
        <n v="243638333"/>
        <n v="312539109"/>
        <n v="359550857"/>
        <m/>
      </sharedItems>
    </cacheField>
    <cacheField name="预计日租金收入" numFmtId="0">
      <sharedItems containsString="0" containsBlank="1" containsNumber="1" containsInteger="1" minValue="750542996" maxValue="1125813661" count="4">
        <m/>
        <n v="901012000"/>
        <n v="1125813661"/>
        <n v="750542996"/>
      </sharedItems>
    </cacheField>
    <cacheField name="每日支出" numFmtId="0">
      <sharedItems containsString="0" containsBlank="1" containsNumber="1" containsInteger="1" minValue="696317195" maxValue="1044476209" count="4">
        <m/>
        <n v="835915000"/>
        <n v="1044476209"/>
        <n v="696317195"/>
      </sharedItems>
    </cacheField>
    <cacheField name="估值损益" numFmtId="0">
      <sharedItems containsString="0" containsBlank="1" containsNumber="1" containsInteger="1" minValue="538388907" maxValue="538388907" count="2">
        <m/>
        <n v="538388907"/>
      </sharedItems>
    </cacheField>
    <cacheField name="利润（最近24小时）" numFmtId="0">
      <sharedItems containsString="0" containsBlank="1" containsNumber="1" containsInteger="1" minValue="-1205063945" maxValue="5127675021" count="45">
        <n v="-398939785"/>
        <n v="-739329287"/>
        <n v="-863215722"/>
        <n v="-1205063945"/>
        <n v="-711734495"/>
        <n v="-605296287"/>
        <n v="-845251705"/>
        <n v="-812265290"/>
        <n v="4281104194"/>
        <n v="5127675021"/>
        <n v="65191193"/>
        <n v="47674610"/>
        <n v="104232595"/>
        <n v="31869641"/>
        <n v="101634087"/>
        <n v="86472221"/>
        <n v="-13559294"/>
        <n v="23132827"/>
        <n v="117280762"/>
        <n v="104003616"/>
        <n v="70850364"/>
        <n v="31350326"/>
        <n v="31516962"/>
        <n v="104918851"/>
        <n v="20445474"/>
        <n v="10572703"/>
        <n v="86218982"/>
        <n v="93633217"/>
        <n v="15081989"/>
        <n v="4349362"/>
        <n v="47619544"/>
        <n v="-176378635"/>
        <n v="659839405"/>
        <n v="-2256335"/>
        <n v="-4252687"/>
        <n v="-13261428"/>
        <n v="66371394"/>
        <n v="72770651"/>
        <n v="65226196"/>
        <n v="74769542"/>
        <n v="10466996"/>
        <n v="7983757"/>
        <n v="82631846"/>
        <n v="33750320"/>
        <m/>
      </sharedItems>
    </cacheField>
  </cacheFields>
</pivotCacheDefinition>
</file>

<file path=xl/pivotCache/pivotCacheDefinition66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26">
  <cacheSource type="worksheet">
    <worksheetSource ref="A3:L365" sheet="佩里哈圣何塞"/>
  </cacheSource>
  <cacheFields count="12">
    <cacheField name="日期" numFmtId="0">
      <sharedItems containsString="0" containsBlank="1" containsNonDate="0" containsDate="1" minDate="2019-12-24T00:00:00" maxDate="2020-01-17T00:00:00" count="26">
        <d v="2019-12-24T00:00:00"/>
        <d v="2019-12-25T00:00:00"/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29:00" maxDate="1899-12-30T22:17:00" count="25">
        <d v="1899-12-30T20:38:00"/>
        <d v="1899-12-30T16:26:00"/>
        <d v="1899-12-30T19:07:00"/>
        <d v="1899-12-30T22:17:00"/>
        <d v="1899-12-30T11:31:00"/>
        <d v="1899-12-30T17:15:00"/>
        <d v="1899-12-30T13:50:00"/>
        <d v="1899-12-30T19:50:00"/>
        <d v="1899-12-30T19:29:00"/>
        <d v="1899-12-30T11:29:00"/>
        <d v="1899-12-30T14:56:00"/>
        <d v="1899-12-30T17:47:00"/>
        <d v="1899-12-30T17:04:00"/>
        <d v="1899-12-30T14:16:00"/>
        <d v="1899-12-30T16:46:00"/>
        <d v="1899-12-30T17:52:00"/>
        <d v="1899-12-30T16:59:00"/>
        <d v="1899-12-30T13:25:00"/>
        <d v="1899-12-30T19:14:00"/>
        <d v="1899-12-30T19:58:00"/>
        <d v="1899-12-30T16:16:00"/>
        <d v="1899-12-30T17:09:00"/>
        <d v="1899-12-30T19:00:00"/>
        <d v="1899-12-30T18:20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26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7357975229" count="20">
        <n v="0"/>
        <n v="6551633639"/>
        <n v="7357975229"/>
        <n v="1404965165"/>
        <n v="937982336"/>
        <n v="1623396253"/>
        <n v="2467349576"/>
        <n v="1534107031"/>
        <n v="1032842439"/>
        <n v="808912482"/>
        <n v="872376202"/>
        <n v="1708618403"/>
        <n v="973756048"/>
        <n v="1004497067"/>
        <n v="1427030822"/>
        <n v="990490677"/>
        <n v="944668398"/>
        <n v="1618608032"/>
        <n v="969859566"/>
        <m/>
      </sharedItems>
    </cacheField>
    <cacheField name="支出（最近24小时）" numFmtId="0">
      <sharedItems containsString="0" containsBlank="1" containsNumber="1" containsInteger="1" minValue="-2596755432" maxValue="-747176430" count="26">
        <n v="-747176430"/>
        <n v="-1573793810"/>
        <n v="-891729739"/>
        <n v="-958041794"/>
        <n v="-1436603131"/>
        <n v="-1037898766"/>
        <n v="-1753167237"/>
        <n v="-1052740128"/>
        <n v="-1857511489"/>
        <n v="-1377479560"/>
        <n v="-909154311"/>
        <n v="-1460907169"/>
        <n v="-2596755432"/>
        <n v="-869419324"/>
        <n v="-949634269"/>
        <n v="-749633866"/>
        <n v="-840733121"/>
        <n v="-1655943744"/>
        <n v="-990433500"/>
        <n v="-907006474"/>
        <n v="-1326066917"/>
        <n v="-840665396"/>
        <n v="-903542845"/>
        <n v="-1570862302"/>
        <n v="-897079984"/>
        <m/>
      </sharedItems>
    </cacheField>
    <cacheField name="最近7天利润" numFmtId="0">
      <sharedItems containsString="0" containsBlank="1" containsNumber="1" containsInteger="1" minValue="-5655293917" maxValue="5504521668" count="26">
        <n v="-747176430"/>
        <n v="-1573793810"/>
        <n v="-2465523549"/>
        <n v="-3423565343"/>
        <n v="-3902126680"/>
        <n v="-4940025446"/>
        <n v="-5655293917"/>
        <n v="-156400406"/>
        <n v="592346253"/>
        <n v="1677290468"/>
        <n v="2365436773"/>
        <n v="3485967651"/>
        <n v="3672634048"/>
        <n v="4706045027"/>
        <n v="5504521668"/>
        <n v="64906773"/>
        <n v="94979625"/>
        <n v="90095827"/>
        <n v="44590350"/>
        <n v="-20408141"/>
        <n v="270198867"/>
        <n v="424511935"/>
        <n v="382429318"/>
        <n v="329770879"/>
        <n v="370907380"/>
        <m/>
      </sharedItems>
    </cacheField>
    <cacheField name="预计日租金收入" numFmtId="0">
      <sharedItems containsString="0" containsBlank="1" containsNumber="1" containsInteger="1" minValue="901012000" maxValue="1351517000" count="3">
        <m/>
        <n v="901012000"/>
        <n v="1351517000"/>
      </sharedItems>
    </cacheField>
    <cacheField name="每日支出" numFmtId="0">
      <sharedItems containsString="0" containsBlank="1" containsNumber="1" containsInteger="1" minValue="835915000" maxValue="1253873000" count="3">
        <m/>
        <n v="835915000"/>
        <n v="1253873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1753167237" maxValue="5500463740" count="26">
        <n v="-747176430"/>
        <n v="-1573793810"/>
        <n v="-891729739"/>
        <n v="-958041794"/>
        <n v="-1436603131"/>
        <n v="-1037898766"/>
        <n v="-1753167237"/>
        <n v="5498893511"/>
        <n v="5500463740"/>
        <n v="27485605"/>
        <n v="28828025"/>
        <n v="162489084"/>
        <n v="-129405856"/>
        <n v="664687707"/>
        <n v="83208170"/>
        <n v="59278616"/>
        <n v="31643081"/>
        <n v="52674659"/>
        <n v="-16677452"/>
        <n v="97490593"/>
        <n v="100963905"/>
        <n v="149825281"/>
        <n v="41125553"/>
        <n v="47745730"/>
        <n v="72779582"/>
        <m/>
      </sharedItems>
    </cacheField>
  </cacheFields>
</pivotCacheDefinition>
</file>

<file path=xl/pivotCache/pivotCacheDefinition67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24">
  <cacheSource type="worksheet">
    <worksheetSource ref="A3:L365" sheet="希望不要心情不高兴"/>
  </cacheSource>
  <cacheFields count="12">
    <cacheField name="日期" numFmtId="0">
      <sharedItems containsString="0" containsBlank="1" containsNonDate="0" containsDate="1" minDate="2019-12-26T00:00:00" maxDate="2020-01-17T00:00:00" count="24">
        <d v="2019-12-26T00:00:00"/>
        <d v="2019-12-27T00:00:00"/>
        <d v="2019-12-28T00:00:00"/>
        <d v="2019-12-29T00:00:00"/>
        <d v="2019-12-30T00:00:00"/>
        <d v="2019-12-31T00:00:00"/>
        <d v="2020-01-01T00:00:00"/>
        <d v="2020-01-02T00:00:00"/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1:30:00" maxDate="1899-12-30T22:17:00" count="23">
        <d v="1899-12-30T19:12:00"/>
        <d v="1899-12-30T22:17:00"/>
        <d v="1899-12-30T11:31:00"/>
        <d v="1899-12-30T17:15:00"/>
        <d v="1899-12-30T13:50:00"/>
        <d v="1899-12-30T19:52:00"/>
        <d v="1899-12-30T19:31:00"/>
        <d v="1899-12-30T11:30:00"/>
        <d v="1899-12-30T15:04:00"/>
        <d v="1899-12-30T17:47:00"/>
        <d v="1899-12-30T17:05:00"/>
        <d v="1899-12-30T14:17:00"/>
        <d v="1899-12-30T16:48:00"/>
        <d v="1899-12-30T17:52:00"/>
        <d v="1899-12-30T16:59:00"/>
        <d v="1899-12-30T13:25:00"/>
        <d v="1899-12-30T19:14:00"/>
        <d v="1899-12-30T19:58:00"/>
        <d v="1899-12-30T16:17:00"/>
        <d v="1899-12-30T17:09:00"/>
        <d v="1899-12-30T19:00:00"/>
        <d v="1899-12-30T18:20:00"/>
        <m/>
      </sharedItems>
    </cacheField>
    <cacheField name="已经拥有百分之多少的价值" numFmtId="0">
      <sharedItems containsString="0" containsBlank="1" containsNumber="1" minValue="0.001" maxValue="0.001" count="2">
        <n v="0.001"/>
        <m/>
      </sharedItems>
    </cacheField>
    <cacheField name="该份额的价值" numFmtId="0">
      <sharedItems containsString="0" containsBlank="1" containsNumber="1" containsInteger="1" minValue="91230207" maxValue="91230207" count="2">
        <n v="91230207"/>
        <m/>
      </sharedItems>
    </cacheField>
    <cacheField name="该份额的价格" numFmtId="0">
      <sharedItems containsString="0" containsBlank="1" containsNumber="1" containsInteger="1" minValue="88573013" maxValue="88573013" count="2">
        <m/>
        <n v="88573013"/>
      </sharedItems>
    </cacheField>
    <cacheField name="租金（最近24小时）" numFmtId="0">
      <sharedItems containsString="0" containsBlank="1" containsNumber="1" containsInteger="1" minValue="0" maxValue="10349502" count="23">
        <n v="0"/>
        <n v="7479104"/>
        <n v="4291795"/>
        <n v="7702895"/>
        <n v="4250084"/>
        <n v="7697834"/>
        <n v="6074198"/>
        <n v="4029317"/>
        <n v="6452563"/>
        <n v="10349502"/>
        <n v="6929828"/>
        <n v="4254137"/>
        <n v="3372929"/>
        <n v="3814510"/>
        <n v="7754648"/>
        <n v="4236016"/>
        <n v="4061729"/>
        <n v="5809014"/>
        <n v="3568105"/>
        <n v="4069107"/>
        <n v="6961054"/>
        <n v="4236801"/>
        <m/>
      </sharedItems>
    </cacheField>
    <cacheField name="支出（最近24小时）" numFmtId="0">
      <sharedItems containsString="0" containsBlank="1" containsNumber="1" containsInteger="1" minValue="-10675833" maxValue="-834099" count="24">
        <n v="-834099"/>
        <n v="-3938722"/>
        <n v="-5906193"/>
        <n v="-4267032"/>
        <n v="-7207619"/>
        <n v="-4328048"/>
        <n v="-7636641"/>
        <n v="-5663163"/>
        <n v="-3737735"/>
        <n v="-6006111"/>
        <n v="-10675833"/>
        <n v="-3574375"/>
        <n v="-3904156"/>
        <n v="-3081911"/>
        <n v="-3456400"/>
        <n v="-6807911"/>
        <n v="-4071891"/>
        <n v="-3728864"/>
        <n v="-5451714"/>
        <n v="-3456161"/>
        <n v="-3714665"/>
        <n v="-6458123"/>
        <n v="-3688054"/>
        <m/>
      </sharedItems>
    </cacheField>
    <cacheField name="最近7天利润" numFmtId="0">
      <sharedItems containsString="0" containsBlank="1" containsNumber="1" containsInteger="1" minValue="-4772821" maxValue="7078014" count="24">
        <n v="-834099"/>
        <n v="-4772821"/>
        <n v="738812"/>
        <n v="763575"/>
        <n v="1234088"/>
        <n v="1156124"/>
        <n v="1295281"/>
        <n v="1567159"/>
        <n v="2692840"/>
        <n v="7078014"/>
        <n v="793598"/>
        <n v="945899"/>
        <n v="825367"/>
        <n v="1194349"/>
        <n v="1413302"/>
        <n v="1730051"/>
        <n v="1602594"/>
        <n v="1489007"/>
        <n v="2374712"/>
        <n v="2309592"/>
        <n v="2314053"/>
        <n v="2171524"/>
        <n v="2362161"/>
        <m/>
      </sharedItems>
    </cacheField>
    <cacheField name="预计日租金收入" numFmtId="0">
      <sharedItems containsString="0" containsBlank="1" containsNumber="1" containsInteger="1" minValue="3704256" maxValue="3704256000" count="4">
        <m/>
        <n v="3704256000"/>
        <n v="5556386"/>
        <n v="3704256"/>
      </sharedItems>
    </cacheField>
    <cacheField name="每日支出" numFmtId="0">
      <sharedItems containsString="0" containsBlank="1" containsNumber="1" containsInteger="1" minValue="3436632" maxValue="3436632000" count="4">
        <m/>
        <n v="3436632000"/>
        <n v="5154948"/>
        <n v="3436632"/>
      </sharedItems>
    </cacheField>
    <cacheField name="估值损益" numFmtId="0">
      <sharedItems containsString="0" containsBlank="1" containsNumber="1" containsInteger="1" minValue="2657190" maxValue="2657190" count="2">
        <m/>
        <n v="2657190"/>
      </sharedItems>
    </cacheField>
    <cacheField name="利润（最近24小时）" numFmtId="0">
      <sharedItems containsString="0" containsBlank="1" containsNumber="1" containsInteger="1" minValue="-3938722" maxValue="3355453" count="24">
        <n v="-834099"/>
        <n v="-3938722"/>
        <n v="1572911"/>
        <n v="24763"/>
        <n v="495276"/>
        <n v="-77964"/>
        <n v="61193"/>
        <n v="411035"/>
        <n v="291582"/>
        <n v="446452"/>
        <n v="-326331"/>
        <n v="3355453"/>
        <n v="349981"/>
        <n v="291018"/>
        <n v="358110"/>
        <n v="946737"/>
        <n v="164125"/>
        <n v="332865"/>
        <n v="357300"/>
        <n v="111944"/>
        <n v="354442"/>
        <n v="502931"/>
        <n v="548747"/>
        <m/>
      </sharedItems>
    </cacheField>
  </cacheFields>
</pivotCacheDefinition>
</file>

<file path=xl/pivotCache/pivotCacheDefinition68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16">
  <cacheSource type="worksheet">
    <worksheetSource ref="A3:L365" sheet="鹿谷乡"/>
  </cacheSource>
  <cacheFields count="12">
    <cacheField name="日期" numFmtId="0">
      <sharedItems containsString="0" containsBlank="1" containsNonDate="0" containsDate="1" minDate="2020-01-03T00:00:00" maxDate="2020-01-17T00:00:00" count="16">
        <d v="2020-01-03T00:00:00"/>
        <d v="2020-01-04T00:00:00"/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3:26:00" maxDate="1899-12-30T19:58:00" count="15">
        <d v="1899-12-30T15:07:00"/>
        <d v="1899-12-30T17:48:00"/>
        <d v="1899-12-30T17:05:00"/>
        <d v="1899-12-30T14:20:00"/>
        <d v="1899-12-30T16:48:00"/>
        <d v="1899-12-30T17:53:00"/>
        <d v="1899-12-30T17:00:00"/>
        <d v="1899-12-30T13:26:00"/>
        <d v="1899-12-30T19:16:00"/>
        <d v="1899-12-30T19:58:00"/>
        <d v="1899-12-30T16:17:00"/>
        <d v="1899-12-30T17:10:00"/>
        <d v="1899-12-30T19:01:00"/>
        <d v="1899-12-30T18:21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umber="1" containsInteger="1" minValue="21544228782" maxValue="21544228782" count="2">
        <m/>
        <n v="21544228782"/>
      </sharedItems>
    </cacheField>
    <cacheField name="租金（最近24小时）" numFmtId="0">
      <sharedItems containsString="0" containsBlank="1" containsNumber="1" containsInteger="1" minValue="0" maxValue="4958138308" count="9">
        <n v="0"/>
        <n v="4958138308"/>
        <n v="1043562171"/>
        <n v="1539701954"/>
        <n v="816385383"/>
        <n v="1043732221"/>
        <n v="1763096720"/>
        <n v="1038921847"/>
        <m/>
      </sharedItems>
    </cacheField>
    <cacheField name="支出（最近24小时）" numFmtId="0">
      <sharedItems containsString="0" containsBlank="1" containsNumber="1" containsInteger="1" minValue="-2579442116" maxValue="0" count="16">
        <n v="0"/>
        <n v="-1443593853"/>
        <n v="-2579442116"/>
        <n v="-869419324"/>
        <n v="-949634269"/>
        <n v="-749633866"/>
        <n v="-840723446"/>
        <n v="-1655934069"/>
        <n v="-990423825"/>
        <n v="-906996799"/>
        <n v="-1326057242"/>
        <n v="-840665396"/>
        <n v="-903533170"/>
        <n v="-1570852627"/>
        <n v="-897070309"/>
        <m/>
      </sharedItems>
    </cacheField>
    <cacheField name="最近7天利润" numFmtId="0">
      <sharedItems containsString="0" containsBlank="1" containsNumber="1" containsInteger="1" minValue="-6629285815" maxValue="3700904582" count="16">
        <n v="0"/>
        <n v="-1443593853"/>
        <n v="-2579442116"/>
        <n v="-3274083611"/>
        <n v="-4223717880"/>
        <n v="-4973351746"/>
        <n v="-5814075192"/>
        <n v="-6629285815"/>
        <n v="-2661571332"/>
        <n v="-1081412107"/>
        <n v="156455888"/>
        <n v="826817370"/>
        <n v="1916650690"/>
        <n v="2719329598"/>
        <n v="3700904582"/>
        <m/>
      </sharedItems>
    </cacheField>
    <cacheField name="预计日租金收入" numFmtId="0">
      <sharedItems containsString="0" containsBlank="1" containsNumber="1" containsInteger="1" minValue="901012000" maxValue="901012000" count="2">
        <m/>
        <n v="901012000"/>
      </sharedItems>
    </cacheField>
    <cacheField name="每日支出" numFmtId="0">
      <sharedItems containsString="0" containsBlank="1" containsNumber="1" containsInteger="1" minValue="835915000" maxValue="835915000" count="2">
        <m/>
        <n v="835915000"/>
      </sharedItems>
    </cacheField>
    <cacheField name="估值损益" numFmtId="0">
      <sharedItems containsString="0" containsBlank="1" containsNumber="1" containsInteger="1" minValue="646325218" maxValue="646325218" count="2">
        <m/>
        <n v="646325218"/>
      </sharedItems>
    </cacheField>
    <cacheField name="利润（最近24小时）" numFmtId="0">
      <sharedItems containsString="0" containsBlank="1" containsNumber="1" containsInteger="1" minValue="-2579442116" maxValue="3967714483" count="16">
        <n v="0"/>
        <n v="-1443593853"/>
        <n v="-2579442116"/>
        <n v="-869419324"/>
        <n v="-949634269"/>
        <n v="-749633866"/>
        <n v="-840723446"/>
        <n v="-1655934069"/>
        <n v="3967714483"/>
        <n v="136565372"/>
        <n v="213644712"/>
        <n v="-24280013"/>
        <n v="140199051"/>
        <n v="192244093"/>
        <n v="141851538"/>
        <m/>
      </sharedItems>
    </cacheField>
  </cacheFields>
</pivotCacheDefinition>
</file>

<file path=xl/pivotCache/pivotCacheDefinition69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555556" refreshedBy="超级无敌美少女" recordCount="14">
  <cacheSource type="worksheet">
    <worksheetSource ref="A3:L365" sheet="假伊斯坦布尔机场"/>
  </cacheSource>
  <cacheFields count="12">
    <cacheField name="日期" numFmtId="0">
      <sharedItems containsString="0" containsBlank="1" containsNonDate="0" containsDate="1" minDate="2020-01-05T00:00:00" maxDate="2020-01-17T00:00:00" count="14">
        <d v="2020-01-05T00:00:00"/>
        <d v="2020-01-06T00:00:00"/>
        <d v="2020-01-07T00:00:00"/>
        <d v="2020-01-08T00:00:00"/>
        <d v="2020-01-09T00:00:00"/>
        <d v="2020-01-10T00:00:00"/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3:27:00" maxDate="1899-12-30T19:59:00" count="14">
        <d v="1899-12-30T17:09:00"/>
        <d v="1899-12-30T14:20:00"/>
        <d v="1899-12-30T16:48:00"/>
        <d v="1899-12-30T17:53:00"/>
        <d v="1899-12-30T17:00:00"/>
        <d v="1899-12-30T13:27:00"/>
        <d v="1899-12-30T19:17:00"/>
        <d v="1899-12-30T19:59:00"/>
        <d v="1899-12-30T16:18:00"/>
        <d v="1899-12-30T17:10:00"/>
        <d v="1899-12-30T19:01:00"/>
        <d v="1899-12-30T18:21:00"/>
        <d v="1899-12-30T16:17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5757969000" maxValue="5757969000" count="2">
        <n v="5757969000"/>
        <m/>
      </sharedItems>
    </cacheField>
    <cacheField name="该份额的价格" numFmtId="0">
      <sharedItems containsString="0" containsBlank="1" containsNumber="1" containsInteger="1" minValue="5590262552" maxValue="5590262552" count="2">
        <m/>
        <n v="5590262552"/>
      </sharedItems>
    </cacheField>
    <cacheField name="租金（最近24小时）" numFmtId="0">
      <sharedItems containsString="0" containsBlank="1" containsNumber="1" containsInteger="1" minValue="0" maxValue="1444504333" count="10">
        <n v="0"/>
        <n v="1444504333"/>
        <n v="270079667"/>
        <n v="236168069"/>
        <n v="369620303"/>
        <n v="247412421"/>
        <n v="244995587"/>
        <n v="423243677"/>
        <n v="241735814"/>
        <m/>
      </sharedItems>
    </cacheField>
    <cacheField name="支出（最近24小时）" numFmtId="0">
      <sharedItems containsString="0" containsBlank="1" containsNumber="1" containsInteger="1" minValue="-429677365" maxValue="-194513000" count="14">
        <n v="-283482943"/>
        <n v="-225594612"/>
        <n v="-246408572"/>
        <n v="-194513000"/>
        <n v="-218148682"/>
        <n v="-429677365"/>
        <n v="-256995049"/>
        <n v="-235345115"/>
        <n v="-344081803"/>
        <n v="-218133620"/>
        <n v="-234448893"/>
        <n v="-407600659"/>
        <n v="-232769416"/>
        <m/>
      </sharedItems>
    </cacheField>
    <cacheField name="最近7天利润" numFmtId="0">
      <sharedItems containsString="0" containsBlank="1" containsNumber="1" containsInteger="1" minValue="-1122796923" maxValue="1326026327" count="14">
        <n v="-283482943"/>
        <n v="-463726669"/>
        <n v="-710135241"/>
        <n v="-904648241"/>
        <n v="-1122796923"/>
        <n v="110178727"/>
        <n v="123263345"/>
        <n v="124086299"/>
        <n v="432824130"/>
        <n v="642346657"/>
        <n v="899301923"/>
        <n v="1098911247"/>
        <n v="1326026327"/>
        <m/>
      </sharedItems>
    </cacheField>
    <cacheField name="预计日租金收入" numFmtId="0">
      <sharedItems containsString="0" containsBlank="1" containsNumber="1" containsInteger="1" minValue="233792000" maxValue="233792000" count="2">
        <m/>
        <n v="233792000"/>
      </sharedItems>
    </cacheField>
    <cacheField name="每日支出" numFmtId="0">
      <sharedItems containsString="0" containsBlank="1" containsNumber="1" containsInteger="1" minValue="216901000" maxValue="216901000" count="2">
        <m/>
        <n v="216901000"/>
      </sharedItems>
    </cacheField>
    <cacheField name="估值损益" numFmtId="0">
      <sharedItems containsString="0" containsBlank="1" containsNumber="1" containsInteger="1" minValue="167706448" maxValue="167706448" count="2">
        <m/>
        <n v="167706448"/>
      </sharedItems>
    </cacheField>
    <cacheField name="利润（最近24小时）" numFmtId="0">
      <sharedItems containsString="0" containsBlank="1" containsNumber="1" containsInteger="1" minValue="-283482943" maxValue="1014826968" count="14">
        <n v="-283482943"/>
        <n v="-225594612"/>
        <n v="-246408572"/>
        <n v="-194513000"/>
        <n v="-218148682"/>
        <n v="1014826968"/>
        <n v="13084618"/>
        <n v="822954"/>
        <n v="25538500"/>
        <n v="29278801"/>
        <n v="10546694"/>
        <n v="15643018"/>
        <n v="8966398"/>
        <m/>
      </sharedItems>
    </cacheField>
  </cacheFields>
</pivotCacheDefinition>
</file>

<file path=xl/pivotCache/pivotCacheDefinition70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671296" refreshedBy="超级无敌美少女" recordCount="8">
  <cacheSource type="worksheet">
    <worksheetSource ref="A3:L365" sheet="九十九里町"/>
  </cacheSource>
  <cacheFields count="12">
    <cacheField name="日期" numFmtId="0">
      <sharedItems containsString="0" containsBlank="1" containsNonDate="0" containsDate="1" minDate="2020-01-11T00:00:00" maxDate="2020-01-17T00:00:00" count="8">
        <d v="2020-01-11T00:00:00"/>
        <d v="2020-01-12T00:00:00"/>
        <d v="2020-01-13T00:00:00"/>
        <d v="2020-01-14T00:00:00"/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6:18:00" maxDate="1899-12-30T19:59:00" count="7">
        <d v="1899-12-30T19:20:00"/>
        <d v="1899-12-30T19:59:00"/>
        <d v="1899-12-30T16:18:00"/>
        <d v="1899-12-30T17:10:00"/>
        <d v="1899-12-30T19:01:00"/>
        <d v="1899-12-30T18:22:00"/>
        <m/>
      </sharedItems>
    </cacheField>
    <cacheField name="已经拥有百分之多少的价值" numFmtId="0">
      <sharedItems containsString="0" containsBlank="1" containsNumber="1" containsInteger="1" minValue="1" maxValue="1" count="2">
        <n v="1"/>
        <m/>
      </sharedItems>
    </cacheField>
    <cacheField name="该份额的价值" numFmtId="0">
      <sharedItems containsString="0" containsBlank="1" containsNumber="1" containsInteger="1" minValue="22190554000" maxValue="22190554000" count="2">
        <n v="22190554000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1570852627" maxValue="0" count="8">
        <n v="0"/>
        <n v="-855555132"/>
        <n v="-1326057242"/>
        <n v="-840665396"/>
        <n v="-903542845"/>
        <n v="-1570852627"/>
        <n v="-897070309"/>
        <m/>
      </sharedItems>
    </cacheField>
    <cacheField name="最近7天利润" numFmtId="0">
      <sharedItems containsString="0" containsBlank="1" containsNumber="1" containsInteger="1" minValue="-4886919690" maxValue="0" count="8">
        <n v="0"/>
        <n v="-855555132"/>
        <n v="-1578331358"/>
        <n v="-2418996754"/>
        <n v="-3322539599"/>
        <n v="-3989849381"/>
        <n v="-4886919690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1570852627" maxValue="0" count="8">
        <n v="0"/>
        <n v="-855555132"/>
        <n v="-1326057242"/>
        <n v="-840665396"/>
        <n v="-903542845"/>
        <n v="-1570852627"/>
        <n v="-897070309"/>
        <m/>
      </sharedItems>
    </cacheField>
  </cacheFields>
</pivotCacheDefinition>
</file>

<file path=xl/pivotCache/pivotCacheDefinition7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3847.6830671296" refreshedBy="超级无敌美少女" recordCount="4">
  <cacheSource type="worksheet">
    <worksheetSource ref="A3:L365" sheet="基苏木Ndogo"/>
  </cacheSource>
  <cacheFields count="12">
    <cacheField name="日期" numFmtId="0">
      <sharedItems containsString="0" containsBlank="1" containsNonDate="0" containsDate="1" minDate="2020-01-15T00:00:00" maxDate="2020-01-17T00:00:00" count="4">
        <d v="2020-01-15T00:00:00"/>
        <d v="2020-01-16T00:00:00"/>
        <d v="2020-01-17T00:00:00"/>
        <m/>
      </sharedItems>
    </cacheField>
    <cacheField name="时间" numFmtId="0">
      <sharedItems containsString="0" containsBlank="1" containsNonDate="0" containsDate="1" minDate="1899-12-30T16:18:00" maxDate="1899-12-30T19:25:00" count="4">
        <d v="1899-12-30T19:25:00"/>
        <d v="1899-12-30T18:22:00"/>
        <d v="1899-12-30T16:18:00"/>
        <m/>
      </sharedItems>
    </cacheField>
    <cacheField name="已经拥有百分之多少的价值" numFmtId="0">
      <sharedItems containsString="0" containsBlank="1" containsNumber="1" minValue="0.3" maxValue="0.3" count="2">
        <n v="0.3"/>
        <m/>
      </sharedItems>
    </cacheField>
    <cacheField name="该份额的价值" numFmtId="0">
      <sharedItems containsString="0" containsBlank="1" containsNumber="1" containsInteger="1" minValue="6657166464" maxValue="6657166464" count="2">
        <n v="6657166464"/>
        <m/>
      </sharedItems>
    </cacheField>
    <cacheField name="该份额的价格" numFmtId="0">
      <sharedItems containsString="0" containsBlank="1" containsNonDate="0" count="1">
        <m/>
      </sharedItems>
    </cacheField>
    <cacheField name="租金（最近24小时）" numFmtId="0">
      <sharedItems containsString="0" containsBlank="1" containsNumber="1" containsInteger="1" minValue="0" maxValue="0" count="2">
        <n v="0"/>
        <m/>
      </sharedItems>
    </cacheField>
    <cacheField name="支出（最近24小时）" numFmtId="0">
      <sharedItems containsString="0" containsBlank="1" containsNumber="1" containsInteger="1" minValue="-453361981" maxValue="-253166145" count="4">
        <n v="-253166145"/>
        <n v="-453361981"/>
        <n v="-269121092"/>
        <m/>
      </sharedItems>
    </cacheField>
    <cacheField name="最近7天利润" numFmtId="0">
      <sharedItems containsString="0" containsBlank="1" containsNumber="1" containsInteger="1" minValue="-722483073" maxValue="-253166145" count="4">
        <n v="-253166145"/>
        <n v="-453361981"/>
        <n v="-722483073"/>
        <m/>
      </sharedItems>
    </cacheField>
    <cacheField name="预计日租金收入" numFmtId="0">
      <sharedItems containsString="0" containsBlank="1" containsNonDate="0" count="1">
        <m/>
      </sharedItems>
    </cacheField>
    <cacheField name="每日支出" numFmtId="0">
      <sharedItems containsString="0" containsBlank="1" containsNonDate="0" count="1">
        <m/>
      </sharedItems>
    </cacheField>
    <cacheField name="估值损益" numFmtId="0">
      <sharedItems containsString="0" containsBlank="1" containsNonDate="0" count="1">
        <m/>
      </sharedItems>
    </cacheField>
    <cacheField name="利润（最近24小时）" numFmtId="0">
      <sharedItems containsString="0" containsBlank="1" containsNumber="1" containsInteger="1" minValue="-453361981" maxValue="-253166145" count="4">
        <n v="-253166145"/>
        <n v="-453361981"/>
        <n v="-269121092"/>
        <m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7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1"/>
    <x v="2"/>
    <x v="2"/>
    <x v="1"/>
    <x v="0"/>
    <x v="0"/>
    <x v="1"/>
  </r>
  <r>
    <x v="3"/>
    <x v="3"/>
    <x v="0"/>
    <x v="0"/>
    <x v="0"/>
    <x v="2"/>
    <x v="3"/>
    <x v="3"/>
    <x v="1"/>
    <x v="0"/>
    <x v="0"/>
    <x v="2"/>
  </r>
  <r>
    <x v="4"/>
    <x v="4"/>
    <x v="0"/>
    <x v="0"/>
    <x v="0"/>
    <x v="3"/>
    <x v="4"/>
    <x v="4"/>
    <x v="1"/>
    <x v="0"/>
    <x v="0"/>
    <x v="3"/>
  </r>
  <r>
    <x v="5"/>
    <x v="5"/>
    <x v="0"/>
    <x v="0"/>
    <x v="0"/>
    <x v="4"/>
    <x v="5"/>
    <x v="5"/>
    <x v="1"/>
    <x v="0"/>
    <x v="0"/>
    <x v="4"/>
  </r>
  <r>
    <x v="6"/>
    <x v="6"/>
    <x v="0"/>
    <x v="0"/>
    <x v="0"/>
    <x v="5"/>
    <x v="6"/>
    <x v="6"/>
    <x v="1"/>
    <x v="0"/>
    <x v="0"/>
    <x v="5"/>
  </r>
  <r>
    <x v="7"/>
    <x v="7"/>
    <x v="0"/>
    <x v="0"/>
    <x v="0"/>
    <x v="6"/>
    <x v="7"/>
    <x v="7"/>
    <x v="1"/>
    <x v="0"/>
    <x v="0"/>
    <x v="6"/>
  </r>
  <r>
    <x v="8"/>
    <x v="8"/>
    <x v="0"/>
    <x v="0"/>
    <x v="0"/>
    <x v="7"/>
    <x v="8"/>
    <x v="8"/>
    <x v="1"/>
    <x v="0"/>
    <x v="0"/>
    <x v="7"/>
  </r>
  <r>
    <x v="9"/>
    <x v="9"/>
    <x v="0"/>
    <x v="0"/>
    <x v="0"/>
    <x v="8"/>
    <x v="9"/>
    <x v="9"/>
    <x v="1"/>
    <x v="0"/>
    <x v="0"/>
    <x v="8"/>
  </r>
  <r>
    <x v="10"/>
    <x v="10"/>
    <x v="0"/>
    <x v="0"/>
    <x v="0"/>
    <x v="9"/>
    <x v="10"/>
    <x v="10"/>
    <x v="1"/>
    <x v="0"/>
    <x v="0"/>
    <x v="9"/>
  </r>
  <r>
    <x v="11"/>
    <x v="11"/>
    <x v="0"/>
    <x v="0"/>
    <x v="0"/>
    <x v="10"/>
    <x v="11"/>
    <x v="11"/>
    <x v="1"/>
    <x v="0"/>
    <x v="0"/>
    <x v="10"/>
  </r>
  <r>
    <x v="12"/>
    <x v="7"/>
    <x v="0"/>
    <x v="0"/>
    <x v="0"/>
    <x v="11"/>
    <x v="12"/>
    <x v="12"/>
    <x v="1"/>
    <x v="0"/>
    <x v="0"/>
    <x v="11"/>
  </r>
  <r>
    <x v="13"/>
    <x v="12"/>
    <x v="0"/>
    <x v="0"/>
    <x v="0"/>
    <x v="12"/>
    <x v="13"/>
    <x v="13"/>
    <x v="1"/>
    <x v="0"/>
    <x v="0"/>
    <x v="12"/>
  </r>
  <r>
    <x v="14"/>
    <x v="13"/>
    <x v="0"/>
    <x v="0"/>
    <x v="0"/>
    <x v="13"/>
    <x v="14"/>
    <x v="14"/>
    <x v="2"/>
    <x v="0"/>
    <x v="0"/>
    <x v="13"/>
  </r>
  <r>
    <x v="15"/>
    <x v="14"/>
    <x v="0"/>
    <x v="0"/>
    <x v="0"/>
    <x v="14"/>
    <x v="15"/>
    <x v="15"/>
    <x v="2"/>
    <x v="0"/>
    <x v="0"/>
    <x v="14"/>
  </r>
  <r>
    <x v="16"/>
    <x v="15"/>
    <x v="0"/>
    <x v="1"/>
    <x v="0"/>
    <x v="15"/>
    <x v="16"/>
    <x v="16"/>
    <x v="3"/>
    <x v="1"/>
    <x v="1"/>
    <x v="15"/>
  </r>
  <r>
    <x v="17"/>
    <x v="16"/>
    <x v="0"/>
    <x v="1"/>
    <x v="0"/>
    <x v="16"/>
    <x v="17"/>
    <x v="17"/>
    <x v="3"/>
    <x v="1"/>
    <x v="1"/>
    <x v="16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9"/>
    <x v="0"/>
    <x v="1"/>
    <x v="0"/>
    <x v="0"/>
    <x v="22"/>
    <x v="22"/>
    <x v="0"/>
    <x v="1"/>
    <x v="1"/>
    <x v="0"/>
  </r>
  <r>
    <x v="23"/>
    <x v="21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2"/>
    <x v="0"/>
    <x v="1"/>
    <x v="0"/>
    <x v="0"/>
    <x v="28"/>
    <x v="28"/>
    <x v="0"/>
    <x v="1"/>
    <x v="1"/>
    <x v="0"/>
  </r>
  <r>
    <x v="29"/>
    <x v="26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31"/>
    <x v="0"/>
    <x v="1"/>
    <x v="0"/>
    <x v="0"/>
    <x v="34"/>
    <x v="34"/>
    <x v="0"/>
    <x v="1"/>
    <x v="1"/>
    <x v="0"/>
  </r>
  <r>
    <x v="35"/>
    <x v="32"/>
    <x v="0"/>
    <x v="1"/>
    <x v="0"/>
    <x v="0"/>
    <x v="35"/>
    <x v="35"/>
    <x v="0"/>
    <x v="1"/>
    <x v="1"/>
    <x v="0"/>
  </r>
  <r>
    <x v="36"/>
    <x v="33"/>
    <x v="0"/>
    <x v="1"/>
    <x v="0"/>
    <x v="0"/>
    <x v="36"/>
    <x v="36"/>
    <x v="0"/>
    <x v="1"/>
    <x v="1"/>
    <x v="0"/>
  </r>
  <r>
    <x v="37"/>
    <x v="34"/>
    <x v="0"/>
    <x v="1"/>
    <x v="0"/>
    <x v="0"/>
    <x v="37"/>
    <x v="37"/>
    <x v="0"/>
    <x v="1"/>
    <x v="1"/>
    <x v="0"/>
  </r>
  <r>
    <x v="38"/>
    <x v="35"/>
    <x v="0"/>
    <x v="1"/>
    <x v="0"/>
    <x v="0"/>
    <x v="38"/>
    <x v="38"/>
    <x v="0"/>
    <x v="1"/>
    <x v="1"/>
    <x v="0"/>
  </r>
  <r>
    <x v="39"/>
    <x v="36"/>
    <x v="0"/>
    <x v="1"/>
    <x v="0"/>
    <x v="17"/>
    <x v="39"/>
    <x v="39"/>
    <x v="4"/>
    <x v="1"/>
    <x v="1"/>
    <x v="17"/>
  </r>
  <r>
    <x v="40"/>
    <x v="37"/>
    <x v="0"/>
    <x v="1"/>
    <x v="0"/>
    <x v="18"/>
    <x v="40"/>
    <x v="40"/>
    <x v="4"/>
    <x v="1"/>
    <x v="1"/>
    <x v="18"/>
  </r>
  <r>
    <x v="41"/>
    <x v="38"/>
    <x v="0"/>
    <x v="1"/>
    <x v="0"/>
    <x v="19"/>
    <x v="41"/>
    <x v="41"/>
    <x v="4"/>
    <x v="1"/>
    <x v="1"/>
    <x v="19"/>
  </r>
  <r>
    <x v="42"/>
    <x v="39"/>
    <x v="0"/>
    <x v="1"/>
    <x v="0"/>
    <x v="20"/>
    <x v="42"/>
    <x v="42"/>
    <x v="4"/>
    <x v="1"/>
    <x v="1"/>
    <x v="20"/>
  </r>
  <r>
    <x v="43"/>
    <x v="40"/>
    <x v="0"/>
    <x v="1"/>
    <x v="0"/>
    <x v="21"/>
    <x v="43"/>
    <x v="43"/>
    <x v="4"/>
    <x v="1"/>
    <x v="1"/>
    <x v="21"/>
  </r>
  <r>
    <x v="44"/>
    <x v="41"/>
    <x v="0"/>
    <x v="1"/>
    <x v="0"/>
    <x v="22"/>
    <x v="44"/>
    <x v="44"/>
    <x v="4"/>
    <x v="1"/>
    <x v="1"/>
    <x v="22"/>
  </r>
  <r>
    <x v="45"/>
    <x v="42"/>
    <x v="0"/>
    <x v="1"/>
    <x v="0"/>
    <x v="23"/>
    <x v="45"/>
    <x v="45"/>
    <x v="4"/>
    <x v="1"/>
    <x v="1"/>
    <x v="23"/>
  </r>
  <r>
    <x v="46"/>
    <x v="43"/>
    <x v="0"/>
    <x v="1"/>
    <x v="0"/>
    <x v="24"/>
    <x v="46"/>
    <x v="46"/>
    <x v="4"/>
    <x v="1"/>
    <x v="1"/>
    <x v="24"/>
  </r>
  <r>
    <x v="47"/>
    <x v="44"/>
    <x v="0"/>
    <x v="1"/>
    <x v="0"/>
    <x v="25"/>
    <x v="47"/>
    <x v="47"/>
    <x v="4"/>
    <x v="1"/>
    <x v="1"/>
    <x v="25"/>
  </r>
  <r>
    <x v="48"/>
    <x v="45"/>
    <x v="0"/>
    <x v="1"/>
    <x v="0"/>
    <x v="26"/>
    <x v="48"/>
    <x v="48"/>
    <x v="4"/>
    <x v="1"/>
    <x v="1"/>
    <x v="26"/>
  </r>
  <r>
    <x v="49"/>
    <x v="46"/>
    <x v="0"/>
    <x v="1"/>
    <x v="0"/>
    <x v="27"/>
    <x v="49"/>
    <x v="49"/>
    <x v="4"/>
    <x v="1"/>
    <x v="1"/>
    <x v="27"/>
  </r>
  <r>
    <x v="50"/>
    <x v="47"/>
    <x v="0"/>
    <x v="1"/>
    <x v="0"/>
    <x v="28"/>
    <x v="50"/>
    <x v="50"/>
    <x v="4"/>
    <x v="1"/>
    <x v="1"/>
    <x v="28"/>
  </r>
  <r>
    <x v="51"/>
    <x v="48"/>
    <x v="0"/>
    <x v="1"/>
    <x v="0"/>
    <x v="29"/>
    <x v="51"/>
    <x v="51"/>
    <x v="4"/>
    <x v="1"/>
    <x v="1"/>
    <x v="29"/>
  </r>
  <r>
    <x v="52"/>
    <x v="49"/>
    <x v="0"/>
    <x v="1"/>
    <x v="0"/>
    <x v="30"/>
    <x v="52"/>
    <x v="52"/>
    <x v="5"/>
    <x v="1"/>
    <x v="1"/>
    <x v="30"/>
  </r>
  <r>
    <x v="53"/>
    <x v="50"/>
    <x v="0"/>
    <x v="1"/>
    <x v="0"/>
    <x v="31"/>
    <x v="53"/>
    <x v="53"/>
    <x v="5"/>
    <x v="1"/>
    <x v="1"/>
    <x v="31"/>
  </r>
  <r>
    <x v="54"/>
    <x v="51"/>
    <x v="0"/>
    <x v="1"/>
    <x v="0"/>
    <x v="32"/>
    <x v="54"/>
    <x v="54"/>
    <x v="5"/>
    <x v="1"/>
    <x v="1"/>
    <x v="32"/>
  </r>
  <r>
    <x v="55"/>
    <x v="52"/>
    <x v="0"/>
    <x v="1"/>
    <x v="0"/>
    <x v="33"/>
    <x v="55"/>
    <x v="55"/>
    <x v="5"/>
    <x v="1"/>
    <x v="1"/>
    <x v="33"/>
  </r>
  <r>
    <x v="56"/>
    <x v="53"/>
    <x v="0"/>
    <x v="1"/>
    <x v="0"/>
    <x v="34"/>
    <x v="56"/>
    <x v="56"/>
    <x v="5"/>
    <x v="1"/>
    <x v="1"/>
    <x v="34"/>
  </r>
  <r>
    <x v="57"/>
    <x v="12"/>
    <x v="0"/>
    <x v="1"/>
    <x v="0"/>
    <x v="35"/>
    <x v="57"/>
    <x v="57"/>
    <x v="5"/>
    <x v="1"/>
    <x v="1"/>
    <x v="35"/>
  </r>
  <r>
    <x v="58"/>
    <x v="54"/>
    <x v="0"/>
    <x v="1"/>
    <x v="0"/>
    <x v="36"/>
    <x v="58"/>
    <x v="58"/>
    <x v="5"/>
    <x v="1"/>
    <x v="1"/>
    <x v="36"/>
  </r>
  <r>
    <x v="59"/>
    <x v="55"/>
    <x v="0"/>
    <x v="1"/>
    <x v="0"/>
    <x v="37"/>
    <x v="59"/>
    <x v="59"/>
    <x v="5"/>
    <x v="1"/>
    <x v="1"/>
    <x v="37"/>
  </r>
  <r>
    <x v="60"/>
    <x v="56"/>
    <x v="0"/>
    <x v="1"/>
    <x v="0"/>
    <x v="38"/>
    <x v="60"/>
    <x v="60"/>
    <x v="5"/>
    <x v="1"/>
    <x v="1"/>
    <x v="38"/>
  </r>
  <r>
    <x v="61"/>
    <x v="57"/>
    <x v="0"/>
    <x v="1"/>
    <x v="0"/>
    <x v="39"/>
    <x v="61"/>
    <x v="61"/>
    <x v="5"/>
    <x v="1"/>
    <x v="1"/>
    <x v="39"/>
  </r>
  <r>
    <x v="62"/>
    <x v="58"/>
    <x v="0"/>
    <x v="1"/>
    <x v="0"/>
    <x v="40"/>
    <x v="62"/>
    <x v="62"/>
    <x v="5"/>
    <x v="1"/>
    <x v="1"/>
    <x v="40"/>
  </r>
  <r>
    <x v="63"/>
    <x v="59"/>
    <x v="0"/>
    <x v="1"/>
    <x v="0"/>
    <x v="41"/>
    <x v="63"/>
    <x v="63"/>
    <x v="5"/>
    <x v="1"/>
    <x v="1"/>
    <x v="41"/>
  </r>
  <r>
    <x v="64"/>
    <x v="60"/>
    <x v="0"/>
    <x v="1"/>
    <x v="0"/>
    <x v="42"/>
    <x v="64"/>
    <x v="64"/>
    <x v="5"/>
    <x v="1"/>
    <x v="1"/>
    <x v="42"/>
  </r>
  <r>
    <x v="65"/>
    <x v="61"/>
    <x v="0"/>
    <x v="1"/>
    <x v="0"/>
    <x v="43"/>
    <x v="65"/>
    <x v="65"/>
    <x v="6"/>
    <x v="1"/>
    <x v="1"/>
    <x v="43"/>
  </r>
  <r>
    <x v="66"/>
    <x v="62"/>
    <x v="0"/>
    <x v="1"/>
    <x v="0"/>
    <x v="44"/>
    <x v="66"/>
    <x v="66"/>
    <x v="6"/>
    <x v="1"/>
    <x v="1"/>
    <x v="44"/>
  </r>
  <r>
    <x v="67"/>
    <x v="63"/>
    <x v="0"/>
    <x v="1"/>
    <x v="0"/>
    <x v="45"/>
    <x v="67"/>
    <x v="67"/>
    <x v="6"/>
    <x v="1"/>
    <x v="1"/>
    <x v="45"/>
  </r>
  <r>
    <x v="68"/>
    <x v="64"/>
    <x v="0"/>
    <x v="1"/>
    <x v="0"/>
    <x v="46"/>
    <x v="68"/>
    <x v="68"/>
    <x v="6"/>
    <x v="1"/>
    <x v="1"/>
    <x v="46"/>
  </r>
  <r>
    <x v="69"/>
    <x v="65"/>
    <x v="0"/>
    <x v="1"/>
    <x v="0"/>
    <x v="47"/>
    <x v="69"/>
    <x v="69"/>
    <x v="6"/>
    <x v="1"/>
    <x v="1"/>
    <x v="47"/>
  </r>
  <r>
    <x v="70"/>
    <x v="66"/>
    <x v="0"/>
    <x v="1"/>
    <x v="0"/>
    <x v="48"/>
    <x v="70"/>
    <x v="70"/>
    <x v="6"/>
    <x v="1"/>
    <x v="1"/>
    <x v="48"/>
  </r>
  <r>
    <x v="71"/>
    <x v="67"/>
    <x v="0"/>
    <x v="1"/>
    <x v="0"/>
    <x v="49"/>
    <x v="71"/>
    <x v="71"/>
    <x v="6"/>
    <x v="1"/>
    <x v="1"/>
    <x v="49"/>
  </r>
  <r>
    <x v="72"/>
    <x v="68"/>
    <x v="0"/>
    <x v="1"/>
    <x v="0"/>
    <x v="50"/>
    <x v="72"/>
    <x v="72"/>
    <x v="6"/>
    <x v="1"/>
    <x v="1"/>
    <x v="50"/>
  </r>
  <r>
    <x v="73"/>
    <x v="9"/>
    <x v="0"/>
    <x v="1"/>
    <x v="0"/>
    <x v="51"/>
    <x v="73"/>
    <x v="73"/>
    <x v="6"/>
    <x v="1"/>
    <x v="1"/>
    <x v="51"/>
  </r>
  <r>
    <x v="74"/>
    <x v="69"/>
    <x v="0"/>
    <x v="1"/>
    <x v="0"/>
    <x v="52"/>
    <x v="74"/>
    <x v="74"/>
    <x v="6"/>
    <x v="1"/>
    <x v="1"/>
    <x v="52"/>
  </r>
  <r>
    <x v="75"/>
    <x v="70"/>
    <x v="0"/>
    <x v="1"/>
    <x v="0"/>
    <x v="53"/>
    <x v="75"/>
    <x v="75"/>
    <x v="6"/>
    <x v="1"/>
    <x v="1"/>
    <x v="53"/>
  </r>
  <r>
    <x v="76"/>
    <x v="71"/>
    <x v="0"/>
    <x v="1"/>
    <x v="0"/>
    <x v="54"/>
    <x v="76"/>
    <x v="76"/>
    <x v="6"/>
    <x v="1"/>
    <x v="1"/>
    <x v="54"/>
  </r>
  <r>
    <x v="77"/>
    <x v="72"/>
    <x v="0"/>
    <x v="1"/>
    <x v="0"/>
    <x v="55"/>
    <x v="77"/>
    <x v="77"/>
    <x v="6"/>
    <x v="1"/>
    <x v="1"/>
    <x v="55"/>
  </r>
  <r>
    <x v="78"/>
    <x v="73"/>
    <x v="0"/>
    <x v="1"/>
    <x v="0"/>
    <x v="56"/>
    <x v="78"/>
    <x v="78"/>
    <x v="6"/>
    <x v="1"/>
    <x v="1"/>
    <x v="56"/>
  </r>
  <r>
    <x v="79"/>
    <x v="74"/>
    <x v="0"/>
    <x v="1"/>
    <x v="0"/>
    <x v="57"/>
    <x v="79"/>
    <x v="79"/>
    <x v="6"/>
    <x v="1"/>
    <x v="1"/>
    <x v="57"/>
  </r>
  <r>
    <x v="80"/>
    <x v="75"/>
    <x v="0"/>
    <x v="1"/>
    <x v="0"/>
    <x v="58"/>
    <x v="80"/>
    <x v="80"/>
    <x v="6"/>
    <x v="1"/>
    <x v="1"/>
    <x v="58"/>
  </r>
  <r>
    <x v="81"/>
    <x v="76"/>
    <x v="0"/>
    <x v="1"/>
    <x v="0"/>
    <x v="59"/>
    <x v="81"/>
    <x v="81"/>
    <x v="6"/>
    <x v="1"/>
    <x v="1"/>
    <x v="59"/>
  </r>
  <r>
    <x v="82"/>
    <x v="77"/>
    <x v="0"/>
    <x v="1"/>
    <x v="0"/>
    <x v="60"/>
    <x v="82"/>
    <x v="82"/>
    <x v="6"/>
    <x v="1"/>
    <x v="1"/>
    <x v="60"/>
  </r>
  <r>
    <x v="83"/>
    <x v="78"/>
    <x v="0"/>
    <x v="1"/>
    <x v="0"/>
    <x v="61"/>
    <x v="83"/>
    <x v="83"/>
    <x v="6"/>
    <x v="1"/>
    <x v="1"/>
    <x v="61"/>
  </r>
  <r>
    <x v="84"/>
    <x v="23"/>
    <x v="0"/>
    <x v="1"/>
    <x v="0"/>
    <x v="62"/>
    <x v="84"/>
    <x v="84"/>
    <x v="6"/>
    <x v="1"/>
    <x v="1"/>
    <x v="62"/>
  </r>
  <r>
    <x v="85"/>
    <x v="79"/>
    <x v="0"/>
    <x v="1"/>
    <x v="0"/>
    <x v="63"/>
    <x v="85"/>
    <x v="85"/>
    <x v="6"/>
    <x v="1"/>
    <x v="1"/>
    <x v="63"/>
  </r>
  <r>
    <x v="86"/>
    <x v="80"/>
    <x v="0"/>
    <x v="1"/>
    <x v="0"/>
    <x v="64"/>
    <x v="86"/>
    <x v="86"/>
    <x v="6"/>
    <x v="1"/>
    <x v="1"/>
    <x v="64"/>
  </r>
  <r>
    <x v="87"/>
    <x v="81"/>
    <x v="0"/>
    <x v="1"/>
    <x v="0"/>
    <x v="65"/>
    <x v="87"/>
    <x v="87"/>
    <x v="6"/>
    <x v="1"/>
    <x v="1"/>
    <x v="65"/>
  </r>
  <r>
    <x v="88"/>
    <x v="82"/>
    <x v="0"/>
    <x v="1"/>
    <x v="0"/>
    <x v="66"/>
    <x v="88"/>
    <x v="88"/>
    <x v="6"/>
    <x v="1"/>
    <x v="1"/>
    <x v="66"/>
  </r>
  <r>
    <x v="89"/>
    <x v="44"/>
    <x v="0"/>
    <x v="1"/>
    <x v="0"/>
    <x v="0"/>
    <x v="89"/>
    <x v="89"/>
    <x v="0"/>
    <x v="1"/>
    <x v="1"/>
    <x v="0"/>
  </r>
  <r>
    <x v="90"/>
    <x v="83"/>
    <x v="0"/>
    <x v="1"/>
    <x v="0"/>
    <x v="0"/>
    <x v="90"/>
    <x v="90"/>
    <x v="0"/>
    <x v="1"/>
    <x v="1"/>
    <x v="0"/>
  </r>
  <r>
    <x v="91"/>
    <x v="84"/>
    <x v="0"/>
    <x v="1"/>
    <x v="0"/>
    <x v="67"/>
    <x v="91"/>
    <x v="91"/>
    <x v="6"/>
    <x v="1"/>
    <x v="1"/>
    <x v="67"/>
  </r>
  <r>
    <x v="92"/>
    <x v="85"/>
    <x v="0"/>
    <x v="1"/>
    <x v="0"/>
    <x v="0"/>
    <x v="92"/>
    <x v="92"/>
    <x v="0"/>
    <x v="1"/>
    <x v="1"/>
    <x v="0"/>
  </r>
  <r>
    <x v="93"/>
    <x v="40"/>
    <x v="0"/>
    <x v="1"/>
    <x v="0"/>
    <x v="0"/>
    <x v="93"/>
    <x v="93"/>
    <x v="0"/>
    <x v="1"/>
    <x v="1"/>
    <x v="0"/>
  </r>
  <r>
    <x v="94"/>
    <x v="86"/>
    <x v="0"/>
    <x v="1"/>
    <x v="0"/>
    <x v="0"/>
    <x v="94"/>
    <x v="94"/>
    <x v="0"/>
    <x v="1"/>
    <x v="1"/>
    <x v="0"/>
  </r>
  <r>
    <x v="95"/>
    <x v="87"/>
    <x v="0"/>
    <x v="1"/>
    <x v="0"/>
    <x v="68"/>
    <x v="95"/>
    <x v="95"/>
    <x v="0"/>
    <x v="1"/>
    <x v="1"/>
    <x v="68"/>
  </r>
  <r>
    <x v="96"/>
    <x v="88"/>
    <x v="0"/>
    <x v="1"/>
    <x v="0"/>
    <x v="0"/>
    <x v="96"/>
    <x v="96"/>
    <x v="0"/>
    <x v="1"/>
    <x v="1"/>
    <x v="0"/>
  </r>
  <r>
    <x v="97"/>
    <x v="89"/>
    <x v="0"/>
    <x v="1"/>
    <x v="0"/>
    <x v="0"/>
    <x v="97"/>
    <x v="97"/>
    <x v="0"/>
    <x v="1"/>
    <x v="1"/>
    <x v="0"/>
  </r>
  <r>
    <x v="98"/>
    <x v="16"/>
    <x v="0"/>
    <x v="1"/>
    <x v="0"/>
    <x v="69"/>
    <x v="98"/>
    <x v="98"/>
    <x v="6"/>
    <x v="1"/>
    <x v="1"/>
    <x v="69"/>
  </r>
  <r>
    <x v="99"/>
    <x v="90"/>
    <x v="0"/>
    <x v="1"/>
    <x v="0"/>
    <x v="70"/>
    <x v="99"/>
    <x v="99"/>
    <x v="6"/>
    <x v="1"/>
    <x v="1"/>
    <x v="70"/>
  </r>
  <r>
    <x v="100"/>
    <x v="91"/>
    <x v="0"/>
    <x v="1"/>
    <x v="0"/>
    <x v="71"/>
    <x v="100"/>
    <x v="100"/>
    <x v="6"/>
    <x v="1"/>
    <x v="1"/>
    <x v="71"/>
  </r>
  <r>
    <x v="101"/>
    <x v="46"/>
    <x v="0"/>
    <x v="1"/>
    <x v="0"/>
    <x v="72"/>
    <x v="101"/>
    <x v="101"/>
    <x v="6"/>
    <x v="1"/>
    <x v="1"/>
    <x v="72"/>
  </r>
  <r>
    <x v="102"/>
    <x v="92"/>
    <x v="0"/>
    <x v="1"/>
    <x v="0"/>
    <x v="73"/>
    <x v="102"/>
    <x v="102"/>
    <x v="6"/>
    <x v="1"/>
    <x v="1"/>
    <x v="73"/>
  </r>
  <r>
    <x v="103"/>
    <x v="93"/>
    <x v="0"/>
    <x v="1"/>
    <x v="0"/>
    <x v="74"/>
    <x v="103"/>
    <x v="103"/>
    <x v="6"/>
    <x v="1"/>
    <x v="1"/>
    <x v="74"/>
  </r>
  <r>
    <x v="104"/>
    <x v="71"/>
    <x v="0"/>
    <x v="1"/>
    <x v="0"/>
    <x v="75"/>
    <x v="104"/>
    <x v="104"/>
    <x v="6"/>
    <x v="1"/>
    <x v="1"/>
    <x v="75"/>
  </r>
  <r>
    <x v="105"/>
    <x v="94"/>
    <x v="0"/>
    <x v="1"/>
    <x v="0"/>
    <x v="76"/>
    <x v="105"/>
    <x v="105"/>
    <x v="6"/>
    <x v="1"/>
    <x v="1"/>
    <x v="76"/>
  </r>
  <r>
    <x v="106"/>
    <x v="95"/>
    <x v="0"/>
    <x v="1"/>
    <x v="0"/>
    <x v="77"/>
    <x v="106"/>
    <x v="106"/>
    <x v="6"/>
    <x v="1"/>
    <x v="1"/>
    <x v="77"/>
  </r>
  <r>
    <x v="107"/>
    <x v="96"/>
    <x v="0"/>
    <x v="1"/>
    <x v="0"/>
    <x v="78"/>
    <x v="107"/>
    <x v="107"/>
    <x v="6"/>
    <x v="1"/>
    <x v="1"/>
    <x v="78"/>
  </r>
  <r>
    <x v="108"/>
    <x v="97"/>
    <x v="0"/>
    <x v="1"/>
    <x v="0"/>
    <x v="79"/>
    <x v="108"/>
    <x v="108"/>
    <x v="6"/>
    <x v="1"/>
    <x v="1"/>
    <x v="79"/>
  </r>
  <r>
    <x v="109"/>
    <x v="98"/>
    <x v="0"/>
    <x v="1"/>
    <x v="0"/>
    <x v="80"/>
    <x v="109"/>
    <x v="109"/>
    <x v="6"/>
    <x v="1"/>
    <x v="1"/>
    <x v="80"/>
  </r>
  <r>
    <x v="110"/>
    <x v="50"/>
    <x v="0"/>
    <x v="1"/>
    <x v="0"/>
    <x v="81"/>
    <x v="110"/>
    <x v="110"/>
    <x v="6"/>
    <x v="1"/>
    <x v="1"/>
    <x v="81"/>
  </r>
  <r>
    <x v="111"/>
    <x v="99"/>
    <x v="0"/>
    <x v="1"/>
    <x v="0"/>
    <x v="82"/>
    <x v="111"/>
    <x v="111"/>
    <x v="6"/>
    <x v="1"/>
    <x v="1"/>
    <x v="82"/>
  </r>
  <r>
    <x v="112"/>
    <x v="100"/>
    <x v="0"/>
    <x v="1"/>
    <x v="0"/>
    <x v="83"/>
    <x v="112"/>
    <x v="112"/>
    <x v="6"/>
    <x v="1"/>
    <x v="1"/>
    <x v="83"/>
  </r>
  <r>
    <x v="113"/>
    <x v="101"/>
    <x v="0"/>
    <x v="1"/>
    <x v="0"/>
    <x v="84"/>
    <x v="113"/>
    <x v="113"/>
    <x v="6"/>
    <x v="1"/>
    <x v="1"/>
    <x v="84"/>
  </r>
  <r>
    <x v="114"/>
    <x v="87"/>
    <x v="0"/>
    <x v="1"/>
    <x v="0"/>
    <x v="85"/>
    <x v="114"/>
    <x v="114"/>
    <x v="6"/>
    <x v="1"/>
    <x v="1"/>
    <x v="85"/>
  </r>
  <r>
    <x v="115"/>
    <x v="102"/>
    <x v="0"/>
    <x v="1"/>
    <x v="0"/>
    <x v="86"/>
    <x v="115"/>
    <x v="115"/>
    <x v="6"/>
    <x v="1"/>
    <x v="1"/>
    <x v="86"/>
  </r>
  <r>
    <x v="116"/>
    <x v="103"/>
    <x v="0"/>
    <x v="1"/>
    <x v="0"/>
    <x v="87"/>
    <x v="116"/>
    <x v="116"/>
    <x v="6"/>
    <x v="1"/>
    <x v="1"/>
    <x v="87"/>
  </r>
  <r>
    <x v="117"/>
    <x v="104"/>
    <x v="0"/>
    <x v="1"/>
    <x v="0"/>
    <x v="88"/>
    <x v="117"/>
    <x v="117"/>
    <x v="6"/>
    <x v="1"/>
    <x v="1"/>
    <x v="88"/>
  </r>
  <r>
    <x v="118"/>
    <x v="105"/>
    <x v="0"/>
    <x v="1"/>
    <x v="0"/>
    <x v="89"/>
    <x v="118"/>
    <x v="118"/>
    <x v="6"/>
    <x v="1"/>
    <x v="1"/>
    <x v="89"/>
  </r>
  <r>
    <x v="119"/>
    <x v="106"/>
    <x v="0"/>
    <x v="1"/>
    <x v="0"/>
    <x v="90"/>
    <x v="119"/>
    <x v="119"/>
    <x v="6"/>
    <x v="1"/>
    <x v="1"/>
    <x v="90"/>
  </r>
  <r>
    <x v="120"/>
    <x v="16"/>
    <x v="0"/>
    <x v="1"/>
    <x v="0"/>
    <x v="91"/>
    <x v="120"/>
    <x v="120"/>
    <x v="6"/>
    <x v="1"/>
    <x v="1"/>
    <x v="91"/>
  </r>
  <r>
    <x v="121"/>
    <x v="107"/>
    <x v="0"/>
    <x v="1"/>
    <x v="0"/>
    <x v="92"/>
    <x v="121"/>
    <x v="121"/>
    <x v="6"/>
    <x v="1"/>
    <x v="1"/>
    <x v="92"/>
  </r>
  <r>
    <x v="122"/>
    <x v="10"/>
    <x v="0"/>
    <x v="1"/>
    <x v="0"/>
    <x v="93"/>
    <x v="122"/>
    <x v="122"/>
    <x v="6"/>
    <x v="1"/>
    <x v="1"/>
    <x v="93"/>
  </r>
  <r>
    <x v="123"/>
    <x v="108"/>
    <x v="0"/>
    <x v="1"/>
    <x v="0"/>
    <x v="94"/>
    <x v="123"/>
    <x v="123"/>
    <x v="6"/>
    <x v="1"/>
    <x v="1"/>
    <x v="94"/>
  </r>
  <r>
    <x v="124"/>
    <x v="109"/>
    <x v="0"/>
    <x v="1"/>
    <x v="0"/>
    <x v="95"/>
    <x v="124"/>
    <x v="124"/>
    <x v="6"/>
    <x v="1"/>
    <x v="1"/>
    <x v="95"/>
  </r>
  <r>
    <x v="125"/>
    <x v="110"/>
    <x v="0"/>
    <x v="1"/>
    <x v="0"/>
    <x v="96"/>
    <x v="125"/>
    <x v="125"/>
    <x v="6"/>
    <x v="1"/>
    <x v="1"/>
    <x v="96"/>
  </r>
  <r>
    <x v="126"/>
    <x v="111"/>
    <x v="0"/>
    <x v="1"/>
    <x v="0"/>
    <x v="97"/>
    <x v="126"/>
    <x v="126"/>
    <x v="6"/>
    <x v="1"/>
    <x v="1"/>
    <x v="97"/>
  </r>
  <r>
    <x v="127"/>
    <x v="112"/>
    <x v="0"/>
    <x v="1"/>
    <x v="0"/>
    <x v="98"/>
    <x v="127"/>
    <x v="127"/>
    <x v="6"/>
    <x v="1"/>
    <x v="1"/>
    <x v="98"/>
  </r>
  <r>
    <x v="128"/>
    <x v="65"/>
    <x v="0"/>
    <x v="1"/>
    <x v="0"/>
    <x v="99"/>
    <x v="128"/>
    <x v="128"/>
    <x v="6"/>
    <x v="1"/>
    <x v="1"/>
    <x v="99"/>
  </r>
  <r>
    <x v="129"/>
    <x v="113"/>
    <x v="0"/>
    <x v="1"/>
    <x v="0"/>
    <x v="100"/>
    <x v="129"/>
    <x v="129"/>
    <x v="6"/>
    <x v="1"/>
    <x v="1"/>
    <x v="100"/>
  </r>
  <r>
    <x v="130"/>
    <x v="114"/>
    <x v="0"/>
    <x v="1"/>
    <x v="0"/>
    <x v="101"/>
    <x v="130"/>
    <x v="130"/>
    <x v="6"/>
    <x v="1"/>
    <x v="1"/>
    <x v="101"/>
  </r>
  <r>
    <x v="131"/>
    <x v="115"/>
    <x v="0"/>
    <x v="1"/>
    <x v="0"/>
    <x v="102"/>
    <x v="131"/>
    <x v="131"/>
    <x v="6"/>
    <x v="1"/>
    <x v="1"/>
    <x v="102"/>
  </r>
  <r>
    <x v="132"/>
    <x v="116"/>
    <x v="0"/>
    <x v="1"/>
    <x v="0"/>
    <x v="0"/>
    <x v="132"/>
    <x v="132"/>
    <x v="0"/>
    <x v="1"/>
    <x v="1"/>
    <x v="0"/>
  </r>
  <r>
    <x v="133"/>
    <x v="117"/>
    <x v="0"/>
    <x v="1"/>
    <x v="0"/>
    <x v="0"/>
    <x v="133"/>
    <x v="133"/>
    <x v="0"/>
    <x v="1"/>
    <x v="1"/>
    <x v="0"/>
  </r>
  <r>
    <x v="134"/>
    <x v="118"/>
    <x v="0"/>
    <x v="1"/>
    <x v="0"/>
    <x v="67"/>
    <x v="134"/>
    <x v="134"/>
    <x v="6"/>
    <x v="1"/>
    <x v="1"/>
    <x v="103"/>
  </r>
  <r>
    <x v="135"/>
    <x v="119"/>
    <x v="0"/>
    <x v="1"/>
    <x v="0"/>
    <x v="0"/>
    <x v="135"/>
    <x v="135"/>
    <x v="0"/>
    <x v="1"/>
    <x v="1"/>
    <x v="0"/>
  </r>
  <r>
    <x v="136"/>
    <x v="120"/>
    <x v="0"/>
    <x v="1"/>
    <x v="0"/>
    <x v="103"/>
    <x v="136"/>
    <x v="136"/>
    <x v="7"/>
    <x v="1"/>
    <x v="1"/>
    <x v="104"/>
  </r>
  <r>
    <x v="137"/>
    <x v="44"/>
    <x v="0"/>
    <x v="1"/>
    <x v="0"/>
    <x v="104"/>
    <x v="137"/>
    <x v="137"/>
    <x v="7"/>
    <x v="1"/>
    <x v="1"/>
    <x v="105"/>
  </r>
  <r>
    <x v="138"/>
    <x v="50"/>
    <x v="0"/>
    <x v="1"/>
    <x v="0"/>
    <x v="105"/>
    <x v="138"/>
    <x v="138"/>
    <x v="7"/>
    <x v="1"/>
    <x v="1"/>
    <x v="106"/>
  </r>
  <r>
    <x v="139"/>
    <x v="121"/>
    <x v="0"/>
    <x v="1"/>
    <x v="0"/>
    <x v="106"/>
    <x v="139"/>
    <x v="139"/>
    <x v="7"/>
    <x v="1"/>
    <x v="1"/>
    <x v="107"/>
  </r>
  <r>
    <x v="140"/>
    <x v="122"/>
    <x v="0"/>
    <x v="1"/>
    <x v="0"/>
    <x v="107"/>
    <x v="140"/>
    <x v="140"/>
    <x v="7"/>
    <x v="1"/>
    <x v="1"/>
    <x v="108"/>
  </r>
  <r>
    <x v="141"/>
    <x v="123"/>
    <x v="0"/>
    <x v="1"/>
    <x v="0"/>
    <x v="108"/>
    <x v="141"/>
    <x v="141"/>
    <x v="7"/>
    <x v="1"/>
    <x v="1"/>
    <x v="109"/>
  </r>
  <r>
    <x v="142"/>
    <x v="101"/>
    <x v="0"/>
    <x v="1"/>
    <x v="0"/>
    <x v="109"/>
    <x v="142"/>
    <x v="142"/>
    <x v="7"/>
    <x v="1"/>
    <x v="1"/>
    <x v="110"/>
  </r>
  <r>
    <x v="143"/>
    <x v="124"/>
    <x v="0"/>
    <x v="1"/>
    <x v="0"/>
    <x v="110"/>
    <x v="143"/>
    <x v="143"/>
    <x v="7"/>
    <x v="1"/>
    <x v="1"/>
    <x v="111"/>
  </r>
  <r>
    <x v="144"/>
    <x v="125"/>
    <x v="0"/>
    <x v="1"/>
    <x v="0"/>
    <x v="111"/>
    <x v="144"/>
    <x v="144"/>
    <x v="7"/>
    <x v="1"/>
    <x v="1"/>
    <x v="112"/>
  </r>
  <r>
    <x v="145"/>
    <x v="122"/>
    <x v="0"/>
    <x v="1"/>
    <x v="0"/>
    <x v="112"/>
    <x v="145"/>
    <x v="145"/>
    <x v="7"/>
    <x v="1"/>
    <x v="1"/>
    <x v="113"/>
  </r>
  <r>
    <x v="146"/>
    <x v="126"/>
    <x v="0"/>
    <x v="1"/>
    <x v="0"/>
    <x v="113"/>
    <x v="146"/>
    <x v="146"/>
    <x v="7"/>
    <x v="1"/>
    <x v="1"/>
    <x v="114"/>
  </r>
  <r>
    <x v="147"/>
    <x v="127"/>
    <x v="0"/>
    <x v="1"/>
    <x v="0"/>
    <x v="114"/>
    <x v="147"/>
    <x v="147"/>
    <x v="7"/>
    <x v="1"/>
    <x v="1"/>
    <x v="115"/>
  </r>
  <r>
    <x v="148"/>
    <x v="128"/>
    <x v="0"/>
    <x v="1"/>
    <x v="0"/>
    <x v="115"/>
    <x v="148"/>
    <x v="148"/>
    <x v="7"/>
    <x v="1"/>
    <x v="1"/>
    <x v="116"/>
  </r>
  <r>
    <x v="149"/>
    <x v="129"/>
    <x v="0"/>
    <x v="1"/>
    <x v="0"/>
    <x v="116"/>
    <x v="149"/>
    <x v="149"/>
    <x v="8"/>
    <x v="1"/>
    <x v="1"/>
    <x v="117"/>
  </r>
  <r>
    <x v="150"/>
    <x v="130"/>
    <x v="0"/>
    <x v="1"/>
    <x v="0"/>
    <x v="117"/>
    <x v="150"/>
    <x v="150"/>
    <x v="8"/>
    <x v="1"/>
    <x v="1"/>
    <x v="118"/>
  </r>
  <r>
    <x v="151"/>
    <x v="131"/>
    <x v="0"/>
    <x v="1"/>
    <x v="0"/>
    <x v="118"/>
    <x v="151"/>
    <x v="151"/>
    <x v="9"/>
    <x v="1"/>
    <x v="1"/>
    <x v="119"/>
  </r>
  <r>
    <x v="152"/>
    <x v="132"/>
    <x v="0"/>
    <x v="1"/>
    <x v="0"/>
    <x v="119"/>
    <x v="152"/>
    <x v="152"/>
    <x v="9"/>
    <x v="1"/>
    <x v="1"/>
    <x v="120"/>
  </r>
  <r>
    <x v="153"/>
    <x v="3"/>
    <x v="0"/>
    <x v="1"/>
    <x v="0"/>
    <x v="120"/>
    <x v="153"/>
    <x v="153"/>
    <x v="9"/>
    <x v="1"/>
    <x v="1"/>
    <x v="121"/>
  </r>
  <r>
    <x v="154"/>
    <x v="64"/>
    <x v="0"/>
    <x v="1"/>
    <x v="0"/>
    <x v="121"/>
    <x v="154"/>
    <x v="154"/>
    <x v="9"/>
    <x v="1"/>
    <x v="1"/>
    <x v="122"/>
  </r>
  <r>
    <x v="155"/>
    <x v="133"/>
    <x v="0"/>
    <x v="1"/>
    <x v="0"/>
    <x v="122"/>
    <x v="155"/>
    <x v="155"/>
    <x v="9"/>
    <x v="1"/>
    <x v="1"/>
    <x v="123"/>
  </r>
  <r>
    <x v="156"/>
    <x v="28"/>
    <x v="0"/>
    <x v="1"/>
    <x v="0"/>
    <x v="123"/>
    <x v="156"/>
    <x v="156"/>
    <x v="9"/>
    <x v="1"/>
    <x v="1"/>
    <x v="124"/>
  </r>
  <r>
    <x v="157"/>
    <x v="134"/>
    <x v="0"/>
    <x v="1"/>
    <x v="0"/>
    <x v="124"/>
    <x v="157"/>
    <x v="157"/>
    <x v="9"/>
    <x v="1"/>
    <x v="1"/>
    <x v="125"/>
  </r>
  <r>
    <x v="158"/>
    <x v="135"/>
    <x v="0"/>
    <x v="1"/>
    <x v="0"/>
    <x v="125"/>
    <x v="158"/>
    <x v="158"/>
    <x v="9"/>
    <x v="1"/>
    <x v="1"/>
    <x v="126"/>
  </r>
  <r>
    <x v="159"/>
    <x v="136"/>
    <x v="0"/>
    <x v="1"/>
    <x v="0"/>
    <x v="126"/>
    <x v="159"/>
    <x v="159"/>
    <x v="9"/>
    <x v="1"/>
    <x v="1"/>
    <x v="127"/>
  </r>
  <r>
    <x v="160"/>
    <x v="137"/>
    <x v="0"/>
    <x v="1"/>
    <x v="0"/>
    <x v="127"/>
    <x v="160"/>
    <x v="160"/>
    <x v="9"/>
    <x v="1"/>
    <x v="1"/>
    <x v="128"/>
  </r>
  <r>
    <x v="161"/>
    <x v="77"/>
    <x v="0"/>
    <x v="1"/>
    <x v="0"/>
    <x v="128"/>
    <x v="161"/>
    <x v="161"/>
    <x v="9"/>
    <x v="1"/>
    <x v="1"/>
    <x v="129"/>
  </r>
  <r>
    <x v="162"/>
    <x v="138"/>
    <x v="0"/>
    <x v="1"/>
    <x v="0"/>
    <x v="129"/>
    <x v="162"/>
    <x v="162"/>
    <x v="9"/>
    <x v="1"/>
    <x v="1"/>
    <x v="130"/>
  </r>
  <r>
    <x v="163"/>
    <x v="139"/>
    <x v="0"/>
    <x v="1"/>
    <x v="0"/>
    <x v="130"/>
    <x v="163"/>
    <x v="163"/>
    <x v="9"/>
    <x v="1"/>
    <x v="1"/>
    <x v="131"/>
  </r>
  <r>
    <x v="164"/>
    <x v="140"/>
    <x v="0"/>
    <x v="1"/>
    <x v="0"/>
    <x v="67"/>
    <x v="164"/>
    <x v="164"/>
    <x v="9"/>
    <x v="1"/>
    <x v="1"/>
    <x v="132"/>
  </r>
  <r>
    <x v="165"/>
    <x v="141"/>
    <x v="0"/>
    <x v="1"/>
    <x v="0"/>
    <x v="131"/>
    <x v="165"/>
    <x v="165"/>
    <x v="9"/>
    <x v="1"/>
    <x v="1"/>
    <x v="133"/>
  </r>
  <r>
    <x v="166"/>
    <x v="142"/>
    <x v="0"/>
    <x v="1"/>
    <x v="0"/>
    <x v="132"/>
    <x v="166"/>
    <x v="166"/>
    <x v="9"/>
    <x v="1"/>
    <x v="1"/>
    <x v="134"/>
  </r>
  <r>
    <x v="167"/>
    <x v="143"/>
    <x v="0"/>
    <x v="1"/>
    <x v="0"/>
    <x v="133"/>
    <x v="167"/>
    <x v="167"/>
    <x v="9"/>
    <x v="1"/>
    <x v="1"/>
    <x v="135"/>
  </r>
  <r>
    <x v="168"/>
    <x v="144"/>
    <x v="0"/>
    <x v="1"/>
    <x v="0"/>
    <x v="134"/>
    <x v="168"/>
    <x v="168"/>
    <x v="9"/>
    <x v="1"/>
    <x v="1"/>
    <x v="136"/>
  </r>
  <r>
    <x v="169"/>
    <x v="145"/>
    <x v="0"/>
    <x v="1"/>
    <x v="0"/>
    <x v="135"/>
    <x v="169"/>
    <x v="169"/>
    <x v="9"/>
    <x v="1"/>
    <x v="1"/>
    <x v="137"/>
  </r>
  <r>
    <x v="170"/>
    <x v="146"/>
    <x v="0"/>
    <x v="1"/>
    <x v="0"/>
    <x v="136"/>
    <x v="170"/>
    <x v="170"/>
    <x v="9"/>
    <x v="1"/>
    <x v="1"/>
    <x v="138"/>
  </r>
  <r>
    <x v="171"/>
    <x v="147"/>
    <x v="0"/>
    <x v="1"/>
    <x v="0"/>
    <x v="137"/>
    <x v="171"/>
    <x v="171"/>
    <x v="9"/>
    <x v="1"/>
    <x v="1"/>
    <x v="139"/>
  </r>
  <r>
    <x v="172"/>
    <x v="148"/>
    <x v="0"/>
    <x v="1"/>
    <x v="0"/>
    <x v="138"/>
    <x v="172"/>
    <x v="172"/>
    <x v="9"/>
    <x v="1"/>
    <x v="1"/>
    <x v="140"/>
  </r>
  <r>
    <x v="172"/>
    <x v="149"/>
    <x v="1"/>
    <x v="2"/>
    <x v="1"/>
    <x v="67"/>
    <x v="173"/>
    <x v="173"/>
    <x v="10"/>
    <x v="2"/>
    <x v="2"/>
    <x v="141"/>
  </r>
  <r>
    <x v="173"/>
    <x v="150"/>
    <x v="2"/>
    <x v="3"/>
    <x v="2"/>
    <x v="139"/>
    <x v="174"/>
    <x v="174"/>
    <x v="11"/>
    <x v="3"/>
    <x v="3"/>
    <x v="14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7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0"/>
    <x v="0"/>
    <x v="0"/>
    <x v="9"/>
  </r>
  <r>
    <x v="10"/>
    <x v="10"/>
    <x v="0"/>
    <x v="0"/>
    <x v="0"/>
    <x v="10"/>
    <x v="10"/>
    <x v="10"/>
    <x v="0"/>
    <x v="0"/>
    <x v="0"/>
    <x v="10"/>
  </r>
  <r>
    <x v="11"/>
    <x v="11"/>
    <x v="0"/>
    <x v="0"/>
    <x v="0"/>
    <x v="11"/>
    <x v="11"/>
    <x v="11"/>
    <x v="1"/>
    <x v="0"/>
    <x v="0"/>
    <x v="11"/>
  </r>
  <r>
    <x v="12"/>
    <x v="12"/>
    <x v="0"/>
    <x v="0"/>
    <x v="0"/>
    <x v="12"/>
    <x v="12"/>
    <x v="12"/>
    <x v="1"/>
    <x v="0"/>
    <x v="0"/>
    <x v="12"/>
  </r>
  <r>
    <x v="13"/>
    <x v="13"/>
    <x v="0"/>
    <x v="1"/>
    <x v="0"/>
    <x v="13"/>
    <x v="13"/>
    <x v="13"/>
    <x v="2"/>
    <x v="1"/>
    <x v="1"/>
    <x v="13"/>
  </r>
  <r>
    <x v="14"/>
    <x v="14"/>
    <x v="0"/>
    <x v="1"/>
    <x v="0"/>
    <x v="14"/>
    <x v="14"/>
    <x v="14"/>
    <x v="2"/>
    <x v="1"/>
    <x v="1"/>
    <x v="14"/>
  </r>
  <r>
    <x v="15"/>
    <x v="15"/>
    <x v="0"/>
    <x v="1"/>
    <x v="0"/>
    <x v="15"/>
    <x v="15"/>
    <x v="15"/>
    <x v="3"/>
    <x v="1"/>
    <x v="1"/>
    <x v="15"/>
  </r>
  <r>
    <x v="16"/>
    <x v="16"/>
    <x v="0"/>
    <x v="1"/>
    <x v="0"/>
    <x v="15"/>
    <x v="16"/>
    <x v="16"/>
    <x v="3"/>
    <x v="1"/>
    <x v="1"/>
    <x v="15"/>
  </r>
  <r>
    <x v="17"/>
    <x v="17"/>
    <x v="0"/>
    <x v="1"/>
    <x v="0"/>
    <x v="15"/>
    <x v="17"/>
    <x v="17"/>
    <x v="3"/>
    <x v="1"/>
    <x v="1"/>
    <x v="15"/>
  </r>
  <r>
    <x v="18"/>
    <x v="18"/>
    <x v="0"/>
    <x v="1"/>
    <x v="0"/>
    <x v="15"/>
    <x v="18"/>
    <x v="18"/>
    <x v="3"/>
    <x v="1"/>
    <x v="1"/>
    <x v="15"/>
  </r>
  <r>
    <x v="19"/>
    <x v="19"/>
    <x v="0"/>
    <x v="1"/>
    <x v="0"/>
    <x v="15"/>
    <x v="19"/>
    <x v="19"/>
    <x v="3"/>
    <x v="1"/>
    <x v="1"/>
    <x v="15"/>
  </r>
  <r>
    <x v="20"/>
    <x v="20"/>
    <x v="0"/>
    <x v="1"/>
    <x v="0"/>
    <x v="15"/>
    <x v="20"/>
    <x v="20"/>
    <x v="3"/>
    <x v="1"/>
    <x v="1"/>
    <x v="15"/>
  </r>
  <r>
    <x v="21"/>
    <x v="21"/>
    <x v="0"/>
    <x v="1"/>
    <x v="0"/>
    <x v="15"/>
    <x v="21"/>
    <x v="21"/>
    <x v="3"/>
    <x v="1"/>
    <x v="1"/>
    <x v="15"/>
  </r>
  <r>
    <x v="22"/>
    <x v="22"/>
    <x v="0"/>
    <x v="1"/>
    <x v="0"/>
    <x v="15"/>
    <x v="22"/>
    <x v="22"/>
    <x v="3"/>
    <x v="1"/>
    <x v="1"/>
    <x v="15"/>
  </r>
  <r>
    <x v="23"/>
    <x v="23"/>
    <x v="0"/>
    <x v="1"/>
    <x v="0"/>
    <x v="15"/>
    <x v="23"/>
    <x v="23"/>
    <x v="3"/>
    <x v="1"/>
    <x v="1"/>
    <x v="15"/>
  </r>
  <r>
    <x v="24"/>
    <x v="24"/>
    <x v="0"/>
    <x v="1"/>
    <x v="0"/>
    <x v="15"/>
    <x v="24"/>
    <x v="24"/>
    <x v="3"/>
    <x v="1"/>
    <x v="1"/>
    <x v="15"/>
  </r>
  <r>
    <x v="25"/>
    <x v="21"/>
    <x v="0"/>
    <x v="1"/>
    <x v="0"/>
    <x v="15"/>
    <x v="25"/>
    <x v="25"/>
    <x v="3"/>
    <x v="1"/>
    <x v="1"/>
    <x v="15"/>
  </r>
  <r>
    <x v="26"/>
    <x v="25"/>
    <x v="0"/>
    <x v="1"/>
    <x v="0"/>
    <x v="15"/>
    <x v="26"/>
    <x v="26"/>
    <x v="3"/>
    <x v="1"/>
    <x v="1"/>
    <x v="15"/>
  </r>
  <r>
    <x v="27"/>
    <x v="26"/>
    <x v="0"/>
    <x v="1"/>
    <x v="0"/>
    <x v="15"/>
    <x v="27"/>
    <x v="27"/>
    <x v="3"/>
    <x v="1"/>
    <x v="1"/>
    <x v="15"/>
  </r>
  <r>
    <x v="28"/>
    <x v="27"/>
    <x v="0"/>
    <x v="1"/>
    <x v="0"/>
    <x v="15"/>
    <x v="28"/>
    <x v="28"/>
    <x v="3"/>
    <x v="1"/>
    <x v="1"/>
    <x v="15"/>
  </r>
  <r>
    <x v="29"/>
    <x v="28"/>
    <x v="0"/>
    <x v="1"/>
    <x v="0"/>
    <x v="15"/>
    <x v="29"/>
    <x v="29"/>
    <x v="3"/>
    <x v="1"/>
    <x v="1"/>
    <x v="15"/>
  </r>
  <r>
    <x v="30"/>
    <x v="29"/>
    <x v="0"/>
    <x v="1"/>
    <x v="0"/>
    <x v="15"/>
    <x v="30"/>
    <x v="30"/>
    <x v="3"/>
    <x v="1"/>
    <x v="1"/>
    <x v="15"/>
  </r>
  <r>
    <x v="31"/>
    <x v="30"/>
    <x v="0"/>
    <x v="1"/>
    <x v="0"/>
    <x v="15"/>
    <x v="31"/>
    <x v="31"/>
    <x v="3"/>
    <x v="1"/>
    <x v="1"/>
    <x v="15"/>
  </r>
  <r>
    <x v="32"/>
    <x v="31"/>
    <x v="0"/>
    <x v="1"/>
    <x v="0"/>
    <x v="15"/>
    <x v="32"/>
    <x v="32"/>
    <x v="3"/>
    <x v="1"/>
    <x v="1"/>
    <x v="15"/>
  </r>
  <r>
    <x v="33"/>
    <x v="32"/>
    <x v="0"/>
    <x v="1"/>
    <x v="0"/>
    <x v="15"/>
    <x v="33"/>
    <x v="33"/>
    <x v="3"/>
    <x v="1"/>
    <x v="1"/>
    <x v="15"/>
  </r>
  <r>
    <x v="34"/>
    <x v="33"/>
    <x v="0"/>
    <x v="1"/>
    <x v="0"/>
    <x v="15"/>
    <x v="34"/>
    <x v="34"/>
    <x v="3"/>
    <x v="1"/>
    <x v="1"/>
    <x v="15"/>
  </r>
  <r>
    <x v="35"/>
    <x v="34"/>
    <x v="0"/>
    <x v="1"/>
    <x v="0"/>
    <x v="15"/>
    <x v="35"/>
    <x v="35"/>
    <x v="3"/>
    <x v="1"/>
    <x v="1"/>
    <x v="15"/>
  </r>
  <r>
    <x v="36"/>
    <x v="35"/>
    <x v="0"/>
    <x v="1"/>
    <x v="0"/>
    <x v="16"/>
    <x v="36"/>
    <x v="36"/>
    <x v="4"/>
    <x v="1"/>
    <x v="1"/>
    <x v="16"/>
  </r>
  <r>
    <x v="37"/>
    <x v="36"/>
    <x v="0"/>
    <x v="1"/>
    <x v="0"/>
    <x v="17"/>
    <x v="37"/>
    <x v="37"/>
    <x v="4"/>
    <x v="1"/>
    <x v="1"/>
    <x v="17"/>
  </r>
  <r>
    <x v="38"/>
    <x v="37"/>
    <x v="0"/>
    <x v="1"/>
    <x v="0"/>
    <x v="18"/>
    <x v="38"/>
    <x v="38"/>
    <x v="4"/>
    <x v="1"/>
    <x v="1"/>
    <x v="18"/>
  </r>
  <r>
    <x v="39"/>
    <x v="38"/>
    <x v="0"/>
    <x v="1"/>
    <x v="0"/>
    <x v="19"/>
    <x v="39"/>
    <x v="39"/>
    <x v="4"/>
    <x v="1"/>
    <x v="1"/>
    <x v="19"/>
  </r>
  <r>
    <x v="40"/>
    <x v="39"/>
    <x v="0"/>
    <x v="1"/>
    <x v="0"/>
    <x v="20"/>
    <x v="40"/>
    <x v="40"/>
    <x v="4"/>
    <x v="1"/>
    <x v="1"/>
    <x v="20"/>
  </r>
  <r>
    <x v="41"/>
    <x v="40"/>
    <x v="0"/>
    <x v="1"/>
    <x v="0"/>
    <x v="21"/>
    <x v="41"/>
    <x v="41"/>
    <x v="4"/>
    <x v="1"/>
    <x v="1"/>
    <x v="21"/>
  </r>
  <r>
    <x v="42"/>
    <x v="41"/>
    <x v="0"/>
    <x v="1"/>
    <x v="0"/>
    <x v="22"/>
    <x v="42"/>
    <x v="42"/>
    <x v="4"/>
    <x v="1"/>
    <x v="1"/>
    <x v="22"/>
  </r>
  <r>
    <x v="43"/>
    <x v="42"/>
    <x v="0"/>
    <x v="1"/>
    <x v="0"/>
    <x v="23"/>
    <x v="43"/>
    <x v="43"/>
    <x v="4"/>
    <x v="1"/>
    <x v="1"/>
    <x v="23"/>
  </r>
  <r>
    <x v="44"/>
    <x v="43"/>
    <x v="0"/>
    <x v="1"/>
    <x v="0"/>
    <x v="24"/>
    <x v="44"/>
    <x v="44"/>
    <x v="4"/>
    <x v="1"/>
    <x v="1"/>
    <x v="24"/>
  </r>
  <r>
    <x v="45"/>
    <x v="44"/>
    <x v="0"/>
    <x v="1"/>
    <x v="0"/>
    <x v="25"/>
    <x v="45"/>
    <x v="45"/>
    <x v="4"/>
    <x v="1"/>
    <x v="1"/>
    <x v="25"/>
  </r>
  <r>
    <x v="46"/>
    <x v="45"/>
    <x v="0"/>
    <x v="1"/>
    <x v="0"/>
    <x v="26"/>
    <x v="46"/>
    <x v="46"/>
    <x v="4"/>
    <x v="1"/>
    <x v="1"/>
    <x v="26"/>
  </r>
  <r>
    <x v="47"/>
    <x v="46"/>
    <x v="0"/>
    <x v="1"/>
    <x v="0"/>
    <x v="27"/>
    <x v="47"/>
    <x v="47"/>
    <x v="4"/>
    <x v="1"/>
    <x v="1"/>
    <x v="27"/>
  </r>
  <r>
    <x v="48"/>
    <x v="47"/>
    <x v="0"/>
    <x v="1"/>
    <x v="0"/>
    <x v="28"/>
    <x v="48"/>
    <x v="48"/>
    <x v="4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50"/>
    <x v="0"/>
    <x v="1"/>
    <x v="0"/>
    <x v="31"/>
    <x v="51"/>
    <x v="51"/>
    <x v="5"/>
    <x v="1"/>
    <x v="1"/>
    <x v="31"/>
  </r>
  <r>
    <x v="52"/>
    <x v="51"/>
    <x v="0"/>
    <x v="1"/>
    <x v="0"/>
    <x v="32"/>
    <x v="52"/>
    <x v="52"/>
    <x v="5"/>
    <x v="1"/>
    <x v="1"/>
    <x v="32"/>
  </r>
  <r>
    <x v="53"/>
    <x v="52"/>
    <x v="0"/>
    <x v="1"/>
    <x v="0"/>
    <x v="33"/>
    <x v="53"/>
    <x v="53"/>
    <x v="5"/>
    <x v="1"/>
    <x v="1"/>
    <x v="33"/>
  </r>
  <r>
    <x v="54"/>
    <x v="53"/>
    <x v="0"/>
    <x v="1"/>
    <x v="0"/>
    <x v="34"/>
    <x v="54"/>
    <x v="54"/>
    <x v="5"/>
    <x v="1"/>
    <x v="1"/>
    <x v="34"/>
  </r>
  <r>
    <x v="55"/>
    <x v="54"/>
    <x v="0"/>
    <x v="1"/>
    <x v="0"/>
    <x v="35"/>
    <x v="55"/>
    <x v="55"/>
    <x v="5"/>
    <x v="1"/>
    <x v="1"/>
    <x v="35"/>
  </r>
  <r>
    <x v="56"/>
    <x v="49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56"/>
    <x v="0"/>
    <x v="1"/>
    <x v="0"/>
    <x v="38"/>
    <x v="58"/>
    <x v="58"/>
    <x v="5"/>
    <x v="1"/>
    <x v="1"/>
    <x v="38"/>
  </r>
  <r>
    <x v="59"/>
    <x v="57"/>
    <x v="0"/>
    <x v="1"/>
    <x v="0"/>
    <x v="39"/>
    <x v="59"/>
    <x v="59"/>
    <x v="5"/>
    <x v="1"/>
    <x v="1"/>
    <x v="39"/>
  </r>
  <r>
    <x v="60"/>
    <x v="58"/>
    <x v="0"/>
    <x v="1"/>
    <x v="0"/>
    <x v="40"/>
    <x v="60"/>
    <x v="60"/>
    <x v="5"/>
    <x v="1"/>
    <x v="1"/>
    <x v="40"/>
  </r>
  <r>
    <x v="61"/>
    <x v="59"/>
    <x v="0"/>
    <x v="1"/>
    <x v="0"/>
    <x v="41"/>
    <x v="61"/>
    <x v="61"/>
    <x v="5"/>
    <x v="1"/>
    <x v="1"/>
    <x v="41"/>
  </r>
  <r>
    <x v="62"/>
    <x v="60"/>
    <x v="0"/>
    <x v="1"/>
    <x v="0"/>
    <x v="42"/>
    <x v="62"/>
    <x v="62"/>
    <x v="6"/>
    <x v="1"/>
    <x v="1"/>
    <x v="42"/>
  </r>
  <r>
    <x v="63"/>
    <x v="61"/>
    <x v="0"/>
    <x v="1"/>
    <x v="0"/>
    <x v="43"/>
    <x v="63"/>
    <x v="63"/>
    <x v="6"/>
    <x v="1"/>
    <x v="1"/>
    <x v="43"/>
  </r>
  <r>
    <x v="64"/>
    <x v="28"/>
    <x v="0"/>
    <x v="1"/>
    <x v="0"/>
    <x v="44"/>
    <x v="64"/>
    <x v="64"/>
    <x v="6"/>
    <x v="1"/>
    <x v="1"/>
    <x v="44"/>
  </r>
  <r>
    <x v="65"/>
    <x v="62"/>
    <x v="0"/>
    <x v="1"/>
    <x v="0"/>
    <x v="45"/>
    <x v="65"/>
    <x v="65"/>
    <x v="6"/>
    <x v="1"/>
    <x v="1"/>
    <x v="45"/>
  </r>
  <r>
    <x v="66"/>
    <x v="63"/>
    <x v="0"/>
    <x v="1"/>
    <x v="0"/>
    <x v="46"/>
    <x v="66"/>
    <x v="66"/>
    <x v="6"/>
    <x v="1"/>
    <x v="1"/>
    <x v="46"/>
  </r>
  <r>
    <x v="67"/>
    <x v="64"/>
    <x v="0"/>
    <x v="1"/>
    <x v="0"/>
    <x v="47"/>
    <x v="67"/>
    <x v="67"/>
    <x v="6"/>
    <x v="1"/>
    <x v="1"/>
    <x v="47"/>
  </r>
  <r>
    <x v="68"/>
    <x v="65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30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6"/>
    <x v="0"/>
    <x v="1"/>
    <x v="0"/>
    <x v="60"/>
    <x v="80"/>
    <x v="80"/>
    <x v="6"/>
    <x v="1"/>
    <x v="1"/>
    <x v="60"/>
  </r>
  <r>
    <x v="81"/>
    <x v="29"/>
    <x v="0"/>
    <x v="1"/>
    <x v="0"/>
    <x v="61"/>
    <x v="81"/>
    <x v="81"/>
    <x v="6"/>
    <x v="1"/>
    <x v="1"/>
    <x v="61"/>
  </r>
  <r>
    <x v="82"/>
    <x v="75"/>
    <x v="0"/>
    <x v="1"/>
    <x v="0"/>
    <x v="62"/>
    <x v="82"/>
    <x v="82"/>
    <x v="6"/>
    <x v="1"/>
    <x v="1"/>
    <x v="62"/>
  </r>
  <r>
    <x v="83"/>
    <x v="42"/>
    <x v="0"/>
    <x v="1"/>
    <x v="0"/>
    <x v="63"/>
    <x v="83"/>
    <x v="83"/>
    <x v="6"/>
    <x v="1"/>
    <x v="1"/>
    <x v="63"/>
  </r>
  <r>
    <x v="84"/>
    <x v="76"/>
    <x v="0"/>
    <x v="1"/>
    <x v="0"/>
    <x v="64"/>
    <x v="84"/>
    <x v="84"/>
    <x v="6"/>
    <x v="1"/>
    <x v="1"/>
    <x v="64"/>
  </r>
  <r>
    <x v="85"/>
    <x v="77"/>
    <x v="0"/>
    <x v="1"/>
    <x v="0"/>
    <x v="65"/>
    <x v="85"/>
    <x v="85"/>
    <x v="6"/>
    <x v="1"/>
    <x v="1"/>
    <x v="65"/>
  </r>
  <r>
    <x v="86"/>
    <x v="73"/>
    <x v="0"/>
    <x v="1"/>
    <x v="0"/>
    <x v="15"/>
    <x v="86"/>
    <x v="86"/>
    <x v="3"/>
    <x v="1"/>
    <x v="1"/>
    <x v="15"/>
  </r>
  <r>
    <x v="87"/>
    <x v="78"/>
    <x v="0"/>
    <x v="1"/>
    <x v="0"/>
    <x v="15"/>
    <x v="87"/>
    <x v="87"/>
    <x v="3"/>
    <x v="1"/>
    <x v="1"/>
    <x v="15"/>
  </r>
  <r>
    <x v="88"/>
    <x v="79"/>
    <x v="0"/>
    <x v="1"/>
    <x v="0"/>
    <x v="66"/>
    <x v="88"/>
    <x v="88"/>
    <x v="6"/>
    <x v="1"/>
    <x v="1"/>
    <x v="66"/>
  </r>
  <r>
    <x v="89"/>
    <x v="80"/>
    <x v="0"/>
    <x v="1"/>
    <x v="0"/>
    <x v="15"/>
    <x v="89"/>
    <x v="89"/>
    <x v="3"/>
    <x v="1"/>
    <x v="1"/>
    <x v="15"/>
  </r>
  <r>
    <x v="90"/>
    <x v="81"/>
    <x v="0"/>
    <x v="1"/>
    <x v="0"/>
    <x v="15"/>
    <x v="90"/>
    <x v="90"/>
    <x v="3"/>
    <x v="1"/>
    <x v="1"/>
    <x v="15"/>
  </r>
  <r>
    <x v="91"/>
    <x v="82"/>
    <x v="0"/>
    <x v="1"/>
    <x v="0"/>
    <x v="15"/>
    <x v="91"/>
    <x v="91"/>
    <x v="3"/>
    <x v="1"/>
    <x v="1"/>
    <x v="15"/>
  </r>
  <r>
    <x v="92"/>
    <x v="83"/>
    <x v="0"/>
    <x v="1"/>
    <x v="0"/>
    <x v="67"/>
    <x v="92"/>
    <x v="92"/>
    <x v="6"/>
    <x v="1"/>
    <x v="1"/>
    <x v="67"/>
  </r>
  <r>
    <x v="93"/>
    <x v="84"/>
    <x v="0"/>
    <x v="1"/>
    <x v="0"/>
    <x v="15"/>
    <x v="93"/>
    <x v="93"/>
    <x v="3"/>
    <x v="1"/>
    <x v="1"/>
    <x v="15"/>
  </r>
  <r>
    <x v="94"/>
    <x v="85"/>
    <x v="0"/>
    <x v="1"/>
    <x v="0"/>
    <x v="15"/>
    <x v="94"/>
    <x v="94"/>
    <x v="3"/>
    <x v="1"/>
    <x v="1"/>
    <x v="15"/>
  </r>
  <r>
    <x v="95"/>
    <x v="86"/>
    <x v="0"/>
    <x v="1"/>
    <x v="0"/>
    <x v="68"/>
    <x v="95"/>
    <x v="95"/>
    <x v="6"/>
    <x v="1"/>
    <x v="1"/>
    <x v="68"/>
  </r>
  <r>
    <x v="96"/>
    <x v="87"/>
    <x v="0"/>
    <x v="1"/>
    <x v="0"/>
    <x v="69"/>
    <x v="96"/>
    <x v="96"/>
    <x v="6"/>
    <x v="1"/>
    <x v="1"/>
    <x v="69"/>
  </r>
  <r>
    <x v="97"/>
    <x v="88"/>
    <x v="0"/>
    <x v="1"/>
    <x v="0"/>
    <x v="70"/>
    <x v="97"/>
    <x v="97"/>
    <x v="6"/>
    <x v="1"/>
    <x v="1"/>
    <x v="70"/>
  </r>
  <r>
    <x v="98"/>
    <x v="89"/>
    <x v="0"/>
    <x v="1"/>
    <x v="0"/>
    <x v="71"/>
    <x v="98"/>
    <x v="98"/>
    <x v="6"/>
    <x v="1"/>
    <x v="1"/>
    <x v="71"/>
  </r>
  <r>
    <x v="99"/>
    <x v="90"/>
    <x v="0"/>
    <x v="1"/>
    <x v="0"/>
    <x v="72"/>
    <x v="99"/>
    <x v="99"/>
    <x v="6"/>
    <x v="1"/>
    <x v="1"/>
    <x v="72"/>
  </r>
  <r>
    <x v="100"/>
    <x v="50"/>
    <x v="0"/>
    <x v="1"/>
    <x v="0"/>
    <x v="73"/>
    <x v="100"/>
    <x v="100"/>
    <x v="6"/>
    <x v="1"/>
    <x v="1"/>
    <x v="73"/>
  </r>
  <r>
    <x v="101"/>
    <x v="91"/>
    <x v="0"/>
    <x v="1"/>
    <x v="0"/>
    <x v="74"/>
    <x v="101"/>
    <x v="101"/>
    <x v="6"/>
    <x v="1"/>
    <x v="1"/>
    <x v="74"/>
  </r>
  <r>
    <x v="102"/>
    <x v="92"/>
    <x v="0"/>
    <x v="1"/>
    <x v="0"/>
    <x v="75"/>
    <x v="102"/>
    <x v="102"/>
    <x v="6"/>
    <x v="1"/>
    <x v="1"/>
    <x v="75"/>
  </r>
  <r>
    <x v="103"/>
    <x v="93"/>
    <x v="0"/>
    <x v="1"/>
    <x v="0"/>
    <x v="76"/>
    <x v="103"/>
    <x v="103"/>
    <x v="6"/>
    <x v="1"/>
    <x v="1"/>
    <x v="76"/>
  </r>
  <r>
    <x v="104"/>
    <x v="94"/>
    <x v="0"/>
    <x v="1"/>
    <x v="0"/>
    <x v="77"/>
    <x v="104"/>
    <x v="104"/>
    <x v="6"/>
    <x v="1"/>
    <x v="1"/>
    <x v="77"/>
  </r>
  <r>
    <x v="105"/>
    <x v="15"/>
    <x v="0"/>
    <x v="1"/>
    <x v="0"/>
    <x v="78"/>
    <x v="105"/>
    <x v="105"/>
    <x v="6"/>
    <x v="1"/>
    <x v="1"/>
    <x v="78"/>
  </r>
  <r>
    <x v="106"/>
    <x v="95"/>
    <x v="0"/>
    <x v="1"/>
    <x v="0"/>
    <x v="79"/>
    <x v="106"/>
    <x v="106"/>
    <x v="6"/>
    <x v="1"/>
    <x v="1"/>
    <x v="79"/>
  </r>
  <r>
    <x v="107"/>
    <x v="96"/>
    <x v="0"/>
    <x v="1"/>
    <x v="0"/>
    <x v="80"/>
    <x v="107"/>
    <x v="107"/>
    <x v="6"/>
    <x v="1"/>
    <x v="1"/>
    <x v="80"/>
  </r>
  <r>
    <x v="108"/>
    <x v="97"/>
    <x v="0"/>
    <x v="1"/>
    <x v="0"/>
    <x v="81"/>
    <x v="108"/>
    <x v="108"/>
    <x v="6"/>
    <x v="1"/>
    <x v="1"/>
    <x v="81"/>
  </r>
  <r>
    <x v="109"/>
    <x v="98"/>
    <x v="0"/>
    <x v="1"/>
    <x v="0"/>
    <x v="82"/>
    <x v="109"/>
    <x v="109"/>
    <x v="6"/>
    <x v="1"/>
    <x v="1"/>
    <x v="82"/>
  </r>
  <r>
    <x v="110"/>
    <x v="99"/>
    <x v="0"/>
    <x v="1"/>
    <x v="0"/>
    <x v="83"/>
    <x v="110"/>
    <x v="110"/>
    <x v="6"/>
    <x v="1"/>
    <x v="1"/>
    <x v="83"/>
  </r>
  <r>
    <x v="111"/>
    <x v="100"/>
    <x v="0"/>
    <x v="1"/>
    <x v="0"/>
    <x v="84"/>
    <x v="111"/>
    <x v="111"/>
    <x v="6"/>
    <x v="1"/>
    <x v="1"/>
    <x v="84"/>
  </r>
  <r>
    <x v="112"/>
    <x v="101"/>
    <x v="0"/>
    <x v="1"/>
    <x v="0"/>
    <x v="85"/>
    <x v="112"/>
    <x v="112"/>
    <x v="6"/>
    <x v="1"/>
    <x v="1"/>
    <x v="85"/>
  </r>
  <r>
    <x v="113"/>
    <x v="102"/>
    <x v="0"/>
    <x v="1"/>
    <x v="0"/>
    <x v="86"/>
    <x v="113"/>
    <x v="113"/>
    <x v="6"/>
    <x v="1"/>
    <x v="1"/>
    <x v="86"/>
  </r>
  <r>
    <x v="114"/>
    <x v="103"/>
    <x v="0"/>
    <x v="1"/>
    <x v="0"/>
    <x v="87"/>
    <x v="114"/>
    <x v="114"/>
    <x v="6"/>
    <x v="1"/>
    <x v="1"/>
    <x v="87"/>
  </r>
  <r>
    <x v="115"/>
    <x v="104"/>
    <x v="0"/>
    <x v="1"/>
    <x v="0"/>
    <x v="88"/>
    <x v="115"/>
    <x v="115"/>
    <x v="6"/>
    <x v="1"/>
    <x v="1"/>
    <x v="88"/>
  </r>
  <r>
    <x v="116"/>
    <x v="105"/>
    <x v="0"/>
    <x v="1"/>
    <x v="0"/>
    <x v="89"/>
    <x v="116"/>
    <x v="116"/>
    <x v="6"/>
    <x v="1"/>
    <x v="1"/>
    <x v="89"/>
  </r>
  <r>
    <x v="117"/>
    <x v="106"/>
    <x v="0"/>
    <x v="1"/>
    <x v="0"/>
    <x v="90"/>
    <x v="117"/>
    <x v="117"/>
    <x v="6"/>
    <x v="1"/>
    <x v="1"/>
    <x v="90"/>
  </r>
  <r>
    <x v="118"/>
    <x v="33"/>
    <x v="0"/>
    <x v="1"/>
    <x v="0"/>
    <x v="91"/>
    <x v="118"/>
    <x v="118"/>
    <x v="6"/>
    <x v="1"/>
    <x v="1"/>
    <x v="91"/>
  </r>
  <r>
    <x v="119"/>
    <x v="107"/>
    <x v="0"/>
    <x v="1"/>
    <x v="0"/>
    <x v="92"/>
    <x v="119"/>
    <x v="119"/>
    <x v="6"/>
    <x v="1"/>
    <x v="1"/>
    <x v="92"/>
  </r>
  <r>
    <x v="120"/>
    <x v="108"/>
    <x v="0"/>
    <x v="1"/>
    <x v="0"/>
    <x v="93"/>
    <x v="120"/>
    <x v="120"/>
    <x v="6"/>
    <x v="1"/>
    <x v="1"/>
    <x v="93"/>
  </r>
  <r>
    <x v="121"/>
    <x v="98"/>
    <x v="0"/>
    <x v="1"/>
    <x v="0"/>
    <x v="94"/>
    <x v="121"/>
    <x v="121"/>
    <x v="6"/>
    <x v="1"/>
    <x v="1"/>
    <x v="94"/>
  </r>
  <r>
    <x v="122"/>
    <x v="109"/>
    <x v="0"/>
    <x v="1"/>
    <x v="0"/>
    <x v="95"/>
    <x v="122"/>
    <x v="122"/>
    <x v="6"/>
    <x v="1"/>
    <x v="1"/>
    <x v="95"/>
  </r>
  <r>
    <x v="123"/>
    <x v="110"/>
    <x v="0"/>
    <x v="1"/>
    <x v="0"/>
    <x v="96"/>
    <x v="123"/>
    <x v="123"/>
    <x v="6"/>
    <x v="1"/>
    <x v="1"/>
    <x v="96"/>
  </r>
  <r>
    <x v="124"/>
    <x v="111"/>
    <x v="0"/>
    <x v="1"/>
    <x v="0"/>
    <x v="97"/>
    <x v="124"/>
    <x v="124"/>
    <x v="6"/>
    <x v="1"/>
    <x v="1"/>
    <x v="97"/>
  </r>
  <r>
    <x v="125"/>
    <x v="112"/>
    <x v="0"/>
    <x v="1"/>
    <x v="0"/>
    <x v="98"/>
    <x v="125"/>
    <x v="125"/>
    <x v="6"/>
    <x v="1"/>
    <x v="1"/>
    <x v="98"/>
  </r>
  <r>
    <x v="126"/>
    <x v="113"/>
    <x v="0"/>
    <x v="1"/>
    <x v="0"/>
    <x v="99"/>
    <x v="126"/>
    <x v="126"/>
    <x v="6"/>
    <x v="1"/>
    <x v="1"/>
    <x v="99"/>
  </r>
  <r>
    <x v="127"/>
    <x v="5"/>
    <x v="0"/>
    <x v="1"/>
    <x v="0"/>
    <x v="100"/>
    <x v="127"/>
    <x v="127"/>
    <x v="6"/>
    <x v="1"/>
    <x v="1"/>
    <x v="100"/>
  </r>
  <r>
    <x v="128"/>
    <x v="114"/>
    <x v="0"/>
    <x v="1"/>
    <x v="0"/>
    <x v="101"/>
    <x v="128"/>
    <x v="128"/>
    <x v="6"/>
    <x v="1"/>
    <x v="1"/>
    <x v="101"/>
  </r>
  <r>
    <x v="129"/>
    <x v="115"/>
    <x v="0"/>
    <x v="1"/>
    <x v="0"/>
    <x v="15"/>
    <x v="129"/>
    <x v="129"/>
    <x v="3"/>
    <x v="1"/>
    <x v="1"/>
    <x v="15"/>
  </r>
  <r>
    <x v="130"/>
    <x v="116"/>
    <x v="0"/>
    <x v="1"/>
    <x v="0"/>
    <x v="15"/>
    <x v="130"/>
    <x v="130"/>
    <x v="3"/>
    <x v="1"/>
    <x v="1"/>
    <x v="15"/>
  </r>
  <r>
    <x v="131"/>
    <x v="117"/>
    <x v="0"/>
    <x v="1"/>
    <x v="0"/>
    <x v="66"/>
    <x v="131"/>
    <x v="131"/>
    <x v="6"/>
    <x v="1"/>
    <x v="1"/>
    <x v="102"/>
  </r>
  <r>
    <x v="132"/>
    <x v="99"/>
    <x v="0"/>
    <x v="1"/>
    <x v="0"/>
    <x v="15"/>
    <x v="132"/>
    <x v="132"/>
    <x v="3"/>
    <x v="1"/>
    <x v="1"/>
    <x v="15"/>
  </r>
  <r>
    <x v="133"/>
    <x v="118"/>
    <x v="0"/>
    <x v="1"/>
    <x v="0"/>
    <x v="102"/>
    <x v="133"/>
    <x v="133"/>
    <x v="7"/>
    <x v="1"/>
    <x v="1"/>
    <x v="103"/>
  </r>
  <r>
    <x v="134"/>
    <x v="119"/>
    <x v="0"/>
    <x v="1"/>
    <x v="0"/>
    <x v="103"/>
    <x v="134"/>
    <x v="134"/>
    <x v="7"/>
    <x v="1"/>
    <x v="1"/>
    <x v="104"/>
  </r>
  <r>
    <x v="135"/>
    <x v="120"/>
    <x v="0"/>
    <x v="1"/>
    <x v="0"/>
    <x v="104"/>
    <x v="135"/>
    <x v="135"/>
    <x v="7"/>
    <x v="1"/>
    <x v="1"/>
    <x v="105"/>
  </r>
  <r>
    <x v="136"/>
    <x v="121"/>
    <x v="0"/>
    <x v="1"/>
    <x v="0"/>
    <x v="105"/>
    <x v="136"/>
    <x v="136"/>
    <x v="7"/>
    <x v="1"/>
    <x v="1"/>
    <x v="106"/>
  </r>
  <r>
    <x v="137"/>
    <x v="122"/>
    <x v="0"/>
    <x v="1"/>
    <x v="0"/>
    <x v="106"/>
    <x v="137"/>
    <x v="137"/>
    <x v="7"/>
    <x v="1"/>
    <x v="1"/>
    <x v="107"/>
  </r>
  <r>
    <x v="138"/>
    <x v="123"/>
    <x v="0"/>
    <x v="1"/>
    <x v="0"/>
    <x v="107"/>
    <x v="138"/>
    <x v="138"/>
    <x v="7"/>
    <x v="1"/>
    <x v="1"/>
    <x v="108"/>
  </r>
  <r>
    <x v="139"/>
    <x v="98"/>
    <x v="0"/>
    <x v="1"/>
    <x v="0"/>
    <x v="108"/>
    <x v="139"/>
    <x v="139"/>
    <x v="7"/>
    <x v="1"/>
    <x v="1"/>
    <x v="109"/>
  </r>
  <r>
    <x v="140"/>
    <x v="124"/>
    <x v="0"/>
    <x v="1"/>
    <x v="0"/>
    <x v="109"/>
    <x v="140"/>
    <x v="140"/>
    <x v="7"/>
    <x v="1"/>
    <x v="1"/>
    <x v="110"/>
  </r>
  <r>
    <x v="141"/>
    <x v="125"/>
    <x v="0"/>
    <x v="1"/>
    <x v="0"/>
    <x v="110"/>
    <x v="141"/>
    <x v="141"/>
    <x v="7"/>
    <x v="1"/>
    <x v="1"/>
    <x v="111"/>
  </r>
  <r>
    <x v="142"/>
    <x v="122"/>
    <x v="0"/>
    <x v="1"/>
    <x v="0"/>
    <x v="111"/>
    <x v="142"/>
    <x v="142"/>
    <x v="7"/>
    <x v="1"/>
    <x v="1"/>
    <x v="112"/>
  </r>
  <r>
    <x v="143"/>
    <x v="126"/>
    <x v="0"/>
    <x v="1"/>
    <x v="0"/>
    <x v="112"/>
    <x v="143"/>
    <x v="143"/>
    <x v="7"/>
    <x v="1"/>
    <x v="1"/>
    <x v="113"/>
  </r>
  <r>
    <x v="144"/>
    <x v="127"/>
    <x v="0"/>
    <x v="1"/>
    <x v="0"/>
    <x v="113"/>
    <x v="144"/>
    <x v="144"/>
    <x v="7"/>
    <x v="1"/>
    <x v="1"/>
    <x v="114"/>
  </r>
  <r>
    <x v="145"/>
    <x v="127"/>
    <x v="0"/>
    <x v="1"/>
    <x v="0"/>
    <x v="114"/>
    <x v="145"/>
    <x v="145"/>
    <x v="7"/>
    <x v="1"/>
    <x v="1"/>
    <x v="115"/>
  </r>
  <r>
    <x v="146"/>
    <x v="65"/>
    <x v="0"/>
    <x v="1"/>
    <x v="0"/>
    <x v="115"/>
    <x v="146"/>
    <x v="146"/>
    <x v="8"/>
    <x v="1"/>
    <x v="1"/>
    <x v="116"/>
  </r>
  <r>
    <x v="147"/>
    <x v="10"/>
    <x v="0"/>
    <x v="1"/>
    <x v="0"/>
    <x v="116"/>
    <x v="147"/>
    <x v="147"/>
    <x v="8"/>
    <x v="1"/>
    <x v="1"/>
    <x v="117"/>
  </r>
  <r>
    <x v="148"/>
    <x v="128"/>
    <x v="0"/>
    <x v="1"/>
    <x v="0"/>
    <x v="117"/>
    <x v="148"/>
    <x v="148"/>
    <x v="8"/>
    <x v="1"/>
    <x v="1"/>
    <x v="118"/>
  </r>
  <r>
    <x v="149"/>
    <x v="129"/>
    <x v="0"/>
    <x v="1"/>
    <x v="0"/>
    <x v="118"/>
    <x v="149"/>
    <x v="149"/>
    <x v="8"/>
    <x v="1"/>
    <x v="1"/>
    <x v="119"/>
  </r>
  <r>
    <x v="150"/>
    <x v="130"/>
    <x v="0"/>
    <x v="1"/>
    <x v="0"/>
    <x v="119"/>
    <x v="150"/>
    <x v="150"/>
    <x v="8"/>
    <x v="1"/>
    <x v="1"/>
    <x v="120"/>
  </r>
  <r>
    <x v="151"/>
    <x v="131"/>
    <x v="0"/>
    <x v="1"/>
    <x v="0"/>
    <x v="120"/>
    <x v="151"/>
    <x v="151"/>
    <x v="8"/>
    <x v="1"/>
    <x v="1"/>
    <x v="121"/>
  </r>
  <r>
    <x v="152"/>
    <x v="110"/>
    <x v="0"/>
    <x v="1"/>
    <x v="0"/>
    <x v="121"/>
    <x v="152"/>
    <x v="152"/>
    <x v="8"/>
    <x v="1"/>
    <x v="1"/>
    <x v="122"/>
  </r>
  <r>
    <x v="153"/>
    <x v="56"/>
    <x v="0"/>
    <x v="1"/>
    <x v="0"/>
    <x v="122"/>
    <x v="153"/>
    <x v="153"/>
    <x v="8"/>
    <x v="1"/>
    <x v="1"/>
    <x v="123"/>
  </r>
  <r>
    <x v="154"/>
    <x v="132"/>
    <x v="0"/>
    <x v="1"/>
    <x v="0"/>
    <x v="123"/>
    <x v="154"/>
    <x v="154"/>
    <x v="8"/>
    <x v="1"/>
    <x v="1"/>
    <x v="124"/>
  </r>
  <r>
    <x v="155"/>
    <x v="133"/>
    <x v="0"/>
    <x v="1"/>
    <x v="0"/>
    <x v="124"/>
    <x v="155"/>
    <x v="155"/>
    <x v="8"/>
    <x v="1"/>
    <x v="1"/>
    <x v="125"/>
  </r>
  <r>
    <x v="156"/>
    <x v="134"/>
    <x v="0"/>
    <x v="1"/>
    <x v="0"/>
    <x v="125"/>
    <x v="156"/>
    <x v="156"/>
    <x v="8"/>
    <x v="1"/>
    <x v="1"/>
    <x v="126"/>
  </r>
  <r>
    <x v="157"/>
    <x v="14"/>
    <x v="0"/>
    <x v="1"/>
    <x v="0"/>
    <x v="126"/>
    <x v="157"/>
    <x v="157"/>
    <x v="8"/>
    <x v="1"/>
    <x v="1"/>
    <x v="127"/>
  </r>
  <r>
    <x v="158"/>
    <x v="135"/>
    <x v="0"/>
    <x v="1"/>
    <x v="0"/>
    <x v="127"/>
    <x v="158"/>
    <x v="158"/>
    <x v="8"/>
    <x v="1"/>
    <x v="1"/>
    <x v="128"/>
  </r>
  <r>
    <x v="159"/>
    <x v="48"/>
    <x v="0"/>
    <x v="1"/>
    <x v="0"/>
    <x v="128"/>
    <x v="159"/>
    <x v="159"/>
    <x v="8"/>
    <x v="1"/>
    <x v="1"/>
    <x v="129"/>
  </r>
  <r>
    <x v="160"/>
    <x v="136"/>
    <x v="0"/>
    <x v="1"/>
    <x v="0"/>
    <x v="129"/>
    <x v="160"/>
    <x v="160"/>
    <x v="8"/>
    <x v="1"/>
    <x v="1"/>
    <x v="130"/>
  </r>
  <r>
    <x v="161"/>
    <x v="137"/>
    <x v="0"/>
    <x v="1"/>
    <x v="0"/>
    <x v="66"/>
    <x v="161"/>
    <x v="161"/>
    <x v="8"/>
    <x v="1"/>
    <x v="1"/>
    <x v="131"/>
  </r>
  <r>
    <x v="162"/>
    <x v="138"/>
    <x v="0"/>
    <x v="1"/>
    <x v="0"/>
    <x v="130"/>
    <x v="162"/>
    <x v="162"/>
    <x v="8"/>
    <x v="1"/>
    <x v="1"/>
    <x v="132"/>
  </r>
  <r>
    <x v="163"/>
    <x v="139"/>
    <x v="0"/>
    <x v="1"/>
    <x v="0"/>
    <x v="131"/>
    <x v="163"/>
    <x v="163"/>
    <x v="8"/>
    <x v="1"/>
    <x v="1"/>
    <x v="133"/>
  </r>
  <r>
    <x v="164"/>
    <x v="140"/>
    <x v="0"/>
    <x v="1"/>
    <x v="0"/>
    <x v="132"/>
    <x v="164"/>
    <x v="164"/>
    <x v="8"/>
    <x v="1"/>
    <x v="1"/>
    <x v="134"/>
  </r>
  <r>
    <x v="165"/>
    <x v="141"/>
    <x v="0"/>
    <x v="1"/>
    <x v="0"/>
    <x v="133"/>
    <x v="165"/>
    <x v="165"/>
    <x v="8"/>
    <x v="1"/>
    <x v="1"/>
    <x v="135"/>
  </r>
  <r>
    <x v="166"/>
    <x v="142"/>
    <x v="0"/>
    <x v="1"/>
    <x v="0"/>
    <x v="134"/>
    <x v="166"/>
    <x v="166"/>
    <x v="8"/>
    <x v="1"/>
    <x v="1"/>
    <x v="136"/>
  </r>
  <r>
    <x v="167"/>
    <x v="143"/>
    <x v="0"/>
    <x v="1"/>
    <x v="0"/>
    <x v="135"/>
    <x v="167"/>
    <x v="167"/>
    <x v="8"/>
    <x v="1"/>
    <x v="1"/>
    <x v="137"/>
  </r>
  <r>
    <x v="168"/>
    <x v="35"/>
    <x v="0"/>
    <x v="1"/>
    <x v="0"/>
    <x v="136"/>
    <x v="168"/>
    <x v="168"/>
    <x v="8"/>
    <x v="1"/>
    <x v="1"/>
    <x v="138"/>
  </r>
  <r>
    <x v="169"/>
    <x v="144"/>
    <x v="0"/>
    <x v="1"/>
    <x v="0"/>
    <x v="137"/>
    <x v="169"/>
    <x v="169"/>
    <x v="8"/>
    <x v="1"/>
    <x v="1"/>
    <x v="139"/>
  </r>
  <r>
    <x v="169"/>
    <x v="145"/>
    <x v="1"/>
    <x v="2"/>
    <x v="1"/>
    <x v="66"/>
    <x v="170"/>
    <x v="170"/>
    <x v="9"/>
    <x v="2"/>
    <x v="2"/>
    <x v="140"/>
  </r>
  <r>
    <x v="170"/>
    <x v="146"/>
    <x v="2"/>
    <x v="3"/>
    <x v="2"/>
    <x v="138"/>
    <x v="170"/>
    <x v="171"/>
    <x v="10"/>
    <x v="3"/>
    <x v="3"/>
    <x v="1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21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1"/>
    <x v="0"/>
    <x v="0"/>
    <x v="1"/>
  </r>
  <r>
    <x v="2"/>
    <x v="2"/>
    <x v="0"/>
    <x v="0"/>
    <x v="0"/>
    <x v="2"/>
    <x v="2"/>
    <x v="2"/>
    <x v="1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0"/>
    <x v="0"/>
    <x v="4"/>
    <x v="4"/>
    <x v="4"/>
    <x v="1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6"/>
    <x v="0"/>
    <x v="0"/>
    <x v="0"/>
    <x v="11"/>
    <x v="11"/>
    <x v="11"/>
    <x v="1"/>
    <x v="0"/>
    <x v="0"/>
    <x v="11"/>
  </r>
  <r>
    <x v="12"/>
    <x v="11"/>
    <x v="0"/>
    <x v="0"/>
    <x v="0"/>
    <x v="12"/>
    <x v="12"/>
    <x v="12"/>
    <x v="1"/>
    <x v="0"/>
    <x v="0"/>
    <x v="12"/>
  </r>
  <r>
    <x v="13"/>
    <x v="12"/>
    <x v="0"/>
    <x v="0"/>
    <x v="0"/>
    <x v="13"/>
    <x v="13"/>
    <x v="13"/>
    <x v="2"/>
    <x v="0"/>
    <x v="0"/>
    <x v="13"/>
  </r>
  <r>
    <x v="14"/>
    <x v="13"/>
    <x v="0"/>
    <x v="0"/>
    <x v="0"/>
    <x v="14"/>
    <x v="14"/>
    <x v="14"/>
    <x v="2"/>
    <x v="0"/>
    <x v="0"/>
    <x v="14"/>
  </r>
  <r>
    <x v="15"/>
    <x v="14"/>
    <x v="0"/>
    <x v="1"/>
    <x v="0"/>
    <x v="15"/>
    <x v="15"/>
    <x v="15"/>
    <x v="3"/>
    <x v="1"/>
    <x v="1"/>
    <x v="15"/>
  </r>
  <r>
    <x v="16"/>
    <x v="15"/>
    <x v="0"/>
    <x v="1"/>
    <x v="0"/>
    <x v="16"/>
    <x v="16"/>
    <x v="16"/>
    <x v="3"/>
    <x v="1"/>
    <x v="1"/>
    <x v="16"/>
  </r>
  <r>
    <x v="17"/>
    <x v="16"/>
    <x v="0"/>
    <x v="1"/>
    <x v="0"/>
    <x v="0"/>
    <x v="17"/>
    <x v="17"/>
    <x v="0"/>
    <x v="1"/>
    <x v="1"/>
    <x v="0"/>
  </r>
  <r>
    <x v="18"/>
    <x v="17"/>
    <x v="0"/>
    <x v="1"/>
    <x v="0"/>
    <x v="0"/>
    <x v="18"/>
    <x v="18"/>
    <x v="0"/>
    <x v="1"/>
    <x v="1"/>
    <x v="0"/>
  </r>
  <r>
    <x v="19"/>
    <x v="18"/>
    <x v="0"/>
    <x v="1"/>
    <x v="0"/>
    <x v="0"/>
    <x v="19"/>
    <x v="19"/>
    <x v="0"/>
    <x v="1"/>
    <x v="1"/>
    <x v="0"/>
  </r>
  <r>
    <x v="20"/>
    <x v="19"/>
    <x v="0"/>
    <x v="1"/>
    <x v="0"/>
    <x v="0"/>
    <x v="20"/>
    <x v="20"/>
    <x v="0"/>
    <x v="1"/>
    <x v="1"/>
    <x v="0"/>
  </r>
  <r>
    <x v="21"/>
    <x v="20"/>
    <x v="0"/>
    <x v="1"/>
    <x v="0"/>
    <x v="0"/>
    <x v="21"/>
    <x v="21"/>
    <x v="0"/>
    <x v="1"/>
    <x v="1"/>
    <x v="0"/>
  </r>
  <r>
    <x v="22"/>
    <x v="21"/>
    <x v="0"/>
    <x v="1"/>
    <x v="0"/>
    <x v="0"/>
    <x v="22"/>
    <x v="22"/>
    <x v="0"/>
    <x v="1"/>
    <x v="1"/>
    <x v="0"/>
  </r>
  <r>
    <x v="23"/>
    <x v="17"/>
    <x v="0"/>
    <x v="1"/>
    <x v="0"/>
    <x v="0"/>
    <x v="23"/>
    <x v="23"/>
    <x v="0"/>
    <x v="1"/>
    <x v="1"/>
    <x v="0"/>
  </r>
  <r>
    <x v="24"/>
    <x v="22"/>
    <x v="0"/>
    <x v="1"/>
    <x v="0"/>
    <x v="0"/>
    <x v="24"/>
    <x v="24"/>
    <x v="0"/>
    <x v="1"/>
    <x v="1"/>
    <x v="0"/>
  </r>
  <r>
    <x v="25"/>
    <x v="23"/>
    <x v="0"/>
    <x v="1"/>
    <x v="0"/>
    <x v="0"/>
    <x v="25"/>
    <x v="25"/>
    <x v="0"/>
    <x v="1"/>
    <x v="1"/>
    <x v="0"/>
  </r>
  <r>
    <x v="26"/>
    <x v="24"/>
    <x v="0"/>
    <x v="1"/>
    <x v="0"/>
    <x v="0"/>
    <x v="26"/>
    <x v="26"/>
    <x v="0"/>
    <x v="1"/>
    <x v="1"/>
    <x v="0"/>
  </r>
  <r>
    <x v="27"/>
    <x v="25"/>
    <x v="0"/>
    <x v="1"/>
    <x v="0"/>
    <x v="0"/>
    <x v="27"/>
    <x v="27"/>
    <x v="0"/>
    <x v="1"/>
    <x v="1"/>
    <x v="0"/>
  </r>
  <r>
    <x v="28"/>
    <x v="26"/>
    <x v="0"/>
    <x v="1"/>
    <x v="0"/>
    <x v="0"/>
    <x v="28"/>
    <x v="28"/>
    <x v="0"/>
    <x v="1"/>
    <x v="1"/>
    <x v="0"/>
  </r>
  <r>
    <x v="29"/>
    <x v="18"/>
    <x v="0"/>
    <x v="1"/>
    <x v="0"/>
    <x v="0"/>
    <x v="29"/>
    <x v="29"/>
    <x v="0"/>
    <x v="1"/>
    <x v="1"/>
    <x v="0"/>
  </r>
  <r>
    <x v="30"/>
    <x v="27"/>
    <x v="0"/>
    <x v="1"/>
    <x v="0"/>
    <x v="0"/>
    <x v="30"/>
    <x v="30"/>
    <x v="0"/>
    <x v="1"/>
    <x v="1"/>
    <x v="0"/>
  </r>
  <r>
    <x v="31"/>
    <x v="28"/>
    <x v="0"/>
    <x v="1"/>
    <x v="0"/>
    <x v="0"/>
    <x v="31"/>
    <x v="31"/>
    <x v="0"/>
    <x v="1"/>
    <x v="1"/>
    <x v="0"/>
  </r>
  <r>
    <x v="32"/>
    <x v="29"/>
    <x v="0"/>
    <x v="1"/>
    <x v="0"/>
    <x v="0"/>
    <x v="32"/>
    <x v="32"/>
    <x v="0"/>
    <x v="1"/>
    <x v="1"/>
    <x v="0"/>
  </r>
  <r>
    <x v="33"/>
    <x v="30"/>
    <x v="0"/>
    <x v="1"/>
    <x v="0"/>
    <x v="0"/>
    <x v="33"/>
    <x v="33"/>
    <x v="0"/>
    <x v="1"/>
    <x v="1"/>
    <x v="0"/>
  </r>
  <r>
    <x v="34"/>
    <x v="17"/>
    <x v="0"/>
    <x v="1"/>
    <x v="0"/>
    <x v="0"/>
    <x v="34"/>
    <x v="34"/>
    <x v="0"/>
    <x v="1"/>
    <x v="1"/>
    <x v="0"/>
  </r>
  <r>
    <x v="35"/>
    <x v="31"/>
    <x v="0"/>
    <x v="1"/>
    <x v="0"/>
    <x v="0"/>
    <x v="35"/>
    <x v="35"/>
    <x v="0"/>
    <x v="1"/>
    <x v="1"/>
    <x v="0"/>
  </r>
  <r>
    <x v="36"/>
    <x v="32"/>
    <x v="0"/>
    <x v="1"/>
    <x v="0"/>
    <x v="0"/>
    <x v="36"/>
    <x v="36"/>
    <x v="0"/>
    <x v="1"/>
    <x v="1"/>
    <x v="0"/>
  </r>
  <r>
    <x v="37"/>
    <x v="33"/>
    <x v="0"/>
    <x v="1"/>
    <x v="0"/>
    <x v="0"/>
    <x v="37"/>
    <x v="37"/>
    <x v="0"/>
    <x v="1"/>
    <x v="1"/>
    <x v="0"/>
  </r>
  <r>
    <x v="38"/>
    <x v="34"/>
    <x v="0"/>
    <x v="1"/>
    <x v="0"/>
    <x v="17"/>
    <x v="38"/>
    <x v="38"/>
    <x v="4"/>
    <x v="1"/>
    <x v="1"/>
    <x v="17"/>
  </r>
  <r>
    <x v="39"/>
    <x v="35"/>
    <x v="0"/>
    <x v="1"/>
    <x v="0"/>
    <x v="18"/>
    <x v="39"/>
    <x v="39"/>
    <x v="4"/>
    <x v="1"/>
    <x v="1"/>
    <x v="18"/>
  </r>
  <r>
    <x v="40"/>
    <x v="36"/>
    <x v="0"/>
    <x v="1"/>
    <x v="0"/>
    <x v="19"/>
    <x v="40"/>
    <x v="40"/>
    <x v="4"/>
    <x v="1"/>
    <x v="1"/>
    <x v="19"/>
  </r>
  <r>
    <x v="41"/>
    <x v="37"/>
    <x v="0"/>
    <x v="1"/>
    <x v="0"/>
    <x v="20"/>
    <x v="41"/>
    <x v="41"/>
    <x v="4"/>
    <x v="1"/>
    <x v="1"/>
    <x v="20"/>
  </r>
  <r>
    <x v="42"/>
    <x v="38"/>
    <x v="0"/>
    <x v="1"/>
    <x v="0"/>
    <x v="21"/>
    <x v="42"/>
    <x v="42"/>
    <x v="4"/>
    <x v="1"/>
    <x v="1"/>
    <x v="21"/>
  </r>
  <r>
    <x v="43"/>
    <x v="39"/>
    <x v="0"/>
    <x v="1"/>
    <x v="0"/>
    <x v="22"/>
    <x v="43"/>
    <x v="43"/>
    <x v="4"/>
    <x v="1"/>
    <x v="1"/>
    <x v="22"/>
  </r>
  <r>
    <x v="44"/>
    <x v="40"/>
    <x v="0"/>
    <x v="1"/>
    <x v="0"/>
    <x v="23"/>
    <x v="44"/>
    <x v="44"/>
    <x v="4"/>
    <x v="1"/>
    <x v="1"/>
    <x v="23"/>
  </r>
  <r>
    <x v="45"/>
    <x v="41"/>
    <x v="0"/>
    <x v="1"/>
    <x v="0"/>
    <x v="24"/>
    <x v="45"/>
    <x v="45"/>
    <x v="4"/>
    <x v="1"/>
    <x v="1"/>
    <x v="24"/>
  </r>
  <r>
    <x v="46"/>
    <x v="42"/>
    <x v="0"/>
    <x v="1"/>
    <x v="0"/>
    <x v="25"/>
    <x v="46"/>
    <x v="46"/>
    <x v="4"/>
    <x v="1"/>
    <x v="1"/>
    <x v="25"/>
  </r>
  <r>
    <x v="47"/>
    <x v="43"/>
    <x v="0"/>
    <x v="1"/>
    <x v="0"/>
    <x v="26"/>
    <x v="47"/>
    <x v="47"/>
    <x v="4"/>
    <x v="1"/>
    <x v="1"/>
    <x v="26"/>
  </r>
  <r>
    <x v="48"/>
    <x v="44"/>
    <x v="0"/>
    <x v="1"/>
    <x v="0"/>
    <x v="27"/>
    <x v="48"/>
    <x v="48"/>
    <x v="4"/>
    <x v="1"/>
    <x v="1"/>
    <x v="27"/>
  </r>
  <r>
    <x v="49"/>
    <x v="45"/>
    <x v="0"/>
    <x v="1"/>
    <x v="0"/>
    <x v="28"/>
    <x v="49"/>
    <x v="49"/>
    <x v="4"/>
    <x v="1"/>
    <x v="1"/>
    <x v="28"/>
  </r>
  <r>
    <x v="50"/>
    <x v="46"/>
    <x v="0"/>
    <x v="1"/>
    <x v="0"/>
    <x v="29"/>
    <x v="50"/>
    <x v="50"/>
    <x v="4"/>
    <x v="1"/>
    <x v="1"/>
    <x v="29"/>
  </r>
  <r>
    <x v="51"/>
    <x v="47"/>
    <x v="0"/>
    <x v="1"/>
    <x v="0"/>
    <x v="30"/>
    <x v="51"/>
    <x v="51"/>
    <x v="5"/>
    <x v="1"/>
    <x v="1"/>
    <x v="30"/>
  </r>
  <r>
    <x v="52"/>
    <x v="48"/>
    <x v="0"/>
    <x v="1"/>
    <x v="0"/>
    <x v="31"/>
    <x v="52"/>
    <x v="52"/>
    <x v="5"/>
    <x v="1"/>
    <x v="1"/>
    <x v="31"/>
  </r>
  <r>
    <x v="53"/>
    <x v="49"/>
    <x v="0"/>
    <x v="1"/>
    <x v="0"/>
    <x v="32"/>
    <x v="53"/>
    <x v="53"/>
    <x v="5"/>
    <x v="1"/>
    <x v="1"/>
    <x v="32"/>
  </r>
  <r>
    <x v="54"/>
    <x v="50"/>
    <x v="0"/>
    <x v="1"/>
    <x v="0"/>
    <x v="33"/>
    <x v="54"/>
    <x v="54"/>
    <x v="5"/>
    <x v="1"/>
    <x v="1"/>
    <x v="33"/>
  </r>
  <r>
    <x v="55"/>
    <x v="51"/>
    <x v="0"/>
    <x v="1"/>
    <x v="0"/>
    <x v="34"/>
    <x v="55"/>
    <x v="55"/>
    <x v="5"/>
    <x v="1"/>
    <x v="1"/>
    <x v="34"/>
  </r>
  <r>
    <x v="56"/>
    <x v="11"/>
    <x v="0"/>
    <x v="1"/>
    <x v="0"/>
    <x v="35"/>
    <x v="56"/>
    <x v="56"/>
    <x v="5"/>
    <x v="1"/>
    <x v="1"/>
    <x v="35"/>
  </r>
  <r>
    <x v="57"/>
    <x v="52"/>
    <x v="0"/>
    <x v="1"/>
    <x v="0"/>
    <x v="36"/>
    <x v="57"/>
    <x v="57"/>
    <x v="5"/>
    <x v="1"/>
    <x v="1"/>
    <x v="36"/>
  </r>
  <r>
    <x v="58"/>
    <x v="53"/>
    <x v="0"/>
    <x v="1"/>
    <x v="0"/>
    <x v="37"/>
    <x v="58"/>
    <x v="58"/>
    <x v="5"/>
    <x v="1"/>
    <x v="1"/>
    <x v="37"/>
  </r>
  <r>
    <x v="59"/>
    <x v="54"/>
    <x v="0"/>
    <x v="1"/>
    <x v="0"/>
    <x v="38"/>
    <x v="59"/>
    <x v="59"/>
    <x v="5"/>
    <x v="1"/>
    <x v="1"/>
    <x v="38"/>
  </r>
  <r>
    <x v="60"/>
    <x v="55"/>
    <x v="0"/>
    <x v="1"/>
    <x v="0"/>
    <x v="39"/>
    <x v="60"/>
    <x v="60"/>
    <x v="5"/>
    <x v="1"/>
    <x v="1"/>
    <x v="39"/>
  </r>
  <r>
    <x v="61"/>
    <x v="56"/>
    <x v="0"/>
    <x v="1"/>
    <x v="0"/>
    <x v="40"/>
    <x v="61"/>
    <x v="61"/>
    <x v="5"/>
    <x v="1"/>
    <x v="1"/>
    <x v="40"/>
  </r>
  <r>
    <x v="62"/>
    <x v="57"/>
    <x v="0"/>
    <x v="1"/>
    <x v="0"/>
    <x v="41"/>
    <x v="62"/>
    <x v="62"/>
    <x v="5"/>
    <x v="1"/>
    <x v="1"/>
    <x v="41"/>
  </r>
  <r>
    <x v="63"/>
    <x v="58"/>
    <x v="0"/>
    <x v="1"/>
    <x v="0"/>
    <x v="42"/>
    <x v="63"/>
    <x v="63"/>
    <x v="5"/>
    <x v="1"/>
    <x v="1"/>
    <x v="42"/>
  </r>
  <r>
    <x v="64"/>
    <x v="59"/>
    <x v="0"/>
    <x v="1"/>
    <x v="0"/>
    <x v="43"/>
    <x v="64"/>
    <x v="64"/>
    <x v="6"/>
    <x v="1"/>
    <x v="1"/>
    <x v="43"/>
  </r>
  <r>
    <x v="65"/>
    <x v="60"/>
    <x v="0"/>
    <x v="1"/>
    <x v="0"/>
    <x v="44"/>
    <x v="65"/>
    <x v="65"/>
    <x v="6"/>
    <x v="1"/>
    <x v="1"/>
    <x v="44"/>
  </r>
  <r>
    <x v="66"/>
    <x v="54"/>
    <x v="0"/>
    <x v="1"/>
    <x v="0"/>
    <x v="45"/>
    <x v="66"/>
    <x v="66"/>
    <x v="6"/>
    <x v="1"/>
    <x v="1"/>
    <x v="45"/>
  </r>
  <r>
    <x v="67"/>
    <x v="61"/>
    <x v="0"/>
    <x v="1"/>
    <x v="0"/>
    <x v="46"/>
    <x v="67"/>
    <x v="67"/>
    <x v="6"/>
    <x v="1"/>
    <x v="1"/>
    <x v="46"/>
  </r>
  <r>
    <x v="68"/>
    <x v="62"/>
    <x v="0"/>
    <x v="1"/>
    <x v="0"/>
    <x v="47"/>
    <x v="68"/>
    <x v="68"/>
    <x v="6"/>
    <x v="1"/>
    <x v="1"/>
    <x v="47"/>
  </r>
  <r>
    <x v="69"/>
    <x v="50"/>
    <x v="0"/>
    <x v="1"/>
    <x v="0"/>
    <x v="48"/>
    <x v="69"/>
    <x v="69"/>
    <x v="6"/>
    <x v="1"/>
    <x v="1"/>
    <x v="48"/>
  </r>
  <r>
    <x v="70"/>
    <x v="63"/>
    <x v="0"/>
    <x v="1"/>
    <x v="0"/>
    <x v="49"/>
    <x v="70"/>
    <x v="70"/>
    <x v="6"/>
    <x v="1"/>
    <x v="1"/>
    <x v="49"/>
  </r>
  <r>
    <x v="71"/>
    <x v="64"/>
    <x v="0"/>
    <x v="1"/>
    <x v="0"/>
    <x v="50"/>
    <x v="71"/>
    <x v="71"/>
    <x v="6"/>
    <x v="1"/>
    <x v="1"/>
    <x v="50"/>
  </r>
  <r>
    <x v="72"/>
    <x v="65"/>
    <x v="0"/>
    <x v="1"/>
    <x v="0"/>
    <x v="51"/>
    <x v="72"/>
    <x v="72"/>
    <x v="6"/>
    <x v="1"/>
    <x v="1"/>
    <x v="51"/>
  </r>
  <r>
    <x v="73"/>
    <x v="66"/>
    <x v="0"/>
    <x v="1"/>
    <x v="0"/>
    <x v="52"/>
    <x v="73"/>
    <x v="73"/>
    <x v="6"/>
    <x v="1"/>
    <x v="1"/>
    <x v="52"/>
  </r>
  <r>
    <x v="74"/>
    <x v="67"/>
    <x v="0"/>
    <x v="1"/>
    <x v="0"/>
    <x v="53"/>
    <x v="74"/>
    <x v="74"/>
    <x v="6"/>
    <x v="1"/>
    <x v="1"/>
    <x v="53"/>
  </r>
  <r>
    <x v="75"/>
    <x v="68"/>
    <x v="0"/>
    <x v="1"/>
    <x v="0"/>
    <x v="54"/>
    <x v="75"/>
    <x v="75"/>
    <x v="6"/>
    <x v="1"/>
    <x v="1"/>
    <x v="54"/>
  </r>
  <r>
    <x v="76"/>
    <x v="69"/>
    <x v="0"/>
    <x v="1"/>
    <x v="0"/>
    <x v="55"/>
    <x v="76"/>
    <x v="76"/>
    <x v="6"/>
    <x v="1"/>
    <x v="1"/>
    <x v="55"/>
  </r>
  <r>
    <x v="77"/>
    <x v="70"/>
    <x v="0"/>
    <x v="1"/>
    <x v="0"/>
    <x v="56"/>
    <x v="77"/>
    <x v="77"/>
    <x v="6"/>
    <x v="1"/>
    <x v="1"/>
    <x v="56"/>
  </r>
  <r>
    <x v="78"/>
    <x v="71"/>
    <x v="0"/>
    <x v="1"/>
    <x v="0"/>
    <x v="57"/>
    <x v="78"/>
    <x v="78"/>
    <x v="6"/>
    <x v="1"/>
    <x v="1"/>
    <x v="57"/>
  </r>
  <r>
    <x v="79"/>
    <x v="72"/>
    <x v="0"/>
    <x v="1"/>
    <x v="0"/>
    <x v="58"/>
    <x v="79"/>
    <x v="79"/>
    <x v="6"/>
    <x v="1"/>
    <x v="1"/>
    <x v="58"/>
  </r>
  <r>
    <x v="80"/>
    <x v="73"/>
    <x v="0"/>
    <x v="1"/>
    <x v="0"/>
    <x v="59"/>
    <x v="80"/>
    <x v="80"/>
    <x v="6"/>
    <x v="1"/>
    <x v="1"/>
    <x v="59"/>
  </r>
  <r>
    <x v="81"/>
    <x v="74"/>
    <x v="0"/>
    <x v="1"/>
    <x v="0"/>
    <x v="60"/>
    <x v="81"/>
    <x v="81"/>
    <x v="6"/>
    <x v="1"/>
    <x v="1"/>
    <x v="60"/>
  </r>
  <r>
    <x v="82"/>
    <x v="75"/>
    <x v="0"/>
    <x v="1"/>
    <x v="0"/>
    <x v="61"/>
    <x v="82"/>
    <x v="82"/>
    <x v="6"/>
    <x v="1"/>
    <x v="1"/>
    <x v="61"/>
  </r>
  <r>
    <x v="83"/>
    <x v="76"/>
    <x v="0"/>
    <x v="1"/>
    <x v="0"/>
    <x v="62"/>
    <x v="83"/>
    <x v="83"/>
    <x v="6"/>
    <x v="1"/>
    <x v="1"/>
    <x v="62"/>
  </r>
  <r>
    <x v="84"/>
    <x v="77"/>
    <x v="0"/>
    <x v="1"/>
    <x v="0"/>
    <x v="63"/>
    <x v="84"/>
    <x v="84"/>
    <x v="6"/>
    <x v="1"/>
    <x v="1"/>
    <x v="63"/>
  </r>
  <r>
    <x v="85"/>
    <x v="78"/>
    <x v="0"/>
    <x v="1"/>
    <x v="0"/>
    <x v="64"/>
    <x v="85"/>
    <x v="85"/>
    <x v="6"/>
    <x v="1"/>
    <x v="1"/>
    <x v="64"/>
  </r>
  <r>
    <x v="86"/>
    <x v="79"/>
    <x v="0"/>
    <x v="1"/>
    <x v="0"/>
    <x v="65"/>
    <x v="86"/>
    <x v="86"/>
    <x v="6"/>
    <x v="1"/>
    <x v="1"/>
    <x v="65"/>
  </r>
  <r>
    <x v="87"/>
    <x v="80"/>
    <x v="0"/>
    <x v="1"/>
    <x v="0"/>
    <x v="66"/>
    <x v="87"/>
    <x v="87"/>
    <x v="6"/>
    <x v="1"/>
    <x v="1"/>
    <x v="66"/>
  </r>
  <r>
    <x v="88"/>
    <x v="42"/>
    <x v="0"/>
    <x v="1"/>
    <x v="0"/>
    <x v="0"/>
    <x v="88"/>
    <x v="88"/>
    <x v="0"/>
    <x v="1"/>
    <x v="1"/>
    <x v="0"/>
  </r>
  <r>
    <x v="89"/>
    <x v="81"/>
    <x v="0"/>
    <x v="1"/>
    <x v="0"/>
    <x v="0"/>
    <x v="89"/>
    <x v="89"/>
    <x v="0"/>
    <x v="1"/>
    <x v="1"/>
    <x v="0"/>
  </r>
  <r>
    <x v="90"/>
    <x v="82"/>
    <x v="0"/>
    <x v="1"/>
    <x v="0"/>
    <x v="67"/>
    <x v="90"/>
    <x v="90"/>
    <x v="6"/>
    <x v="1"/>
    <x v="1"/>
    <x v="67"/>
  </r>
  <r>
    <x v="91"/>
    <x v="83"/>
    <x v="0"/>
    <x v="1"/>
    <x v="0"/>
    <x v="0"/>
    <x v="91"/>
    <x v="91"/>
    <x v="0"/>
    <x v="1"/>
    <x v="1"/>
    <x v="0"/>
  </r>
  <r>
    <x v="92"/>
    <x v="84"/>
    <x v="0"/>
    <x v="1"/>
    <x v="0"/>
    <x v="0"/>
    <x v="92"/>
    <x v="92"/>
    <x v="0"/>
    <x v="1"/>
    <x v="1"/>
    <x v="0"/>
  </r>
  <r>
    <x v="93"/>
    <x v="85"/>
    <x v="0"/>
    <x v="1"/>
    <x v="0"/>
    <x v="0"/>
    <x v="93"/>
    <x v="93"/>
    <x v="0"/>
    <x v="1"/>
    <x v="1"/>
    <x v="0"/>
  </r>
  <r>
    <x v="94"/>
    <x v="86"/>
    <x v="0"/>
    <x v="1"/>
    <x v="0"/>
    <x v="68"/>
    <x v="94"/>
    <x v="94"/>
    <x v="6"/>
    <x v="1"/>
    <x v="1"/>
    <x v="68"/>
  </r>
  <r>
    <x v="95"/>
    <x v="87"/>
    <x v="0"/>
    <x v="1"/>
    <x v="0"/>
    <x v="0"/>
    <x v="95"/>
    <x v="95"/>
    <x v="0"/>
    <x v="1"/>
    <x v="1"/>
    <x v="0"/>
  </r>
  <r>
    <x v="96"/>
    <x v="88"/>
    <x v="0"/>
    <x v="1"/>
    <x v="0"/>
    <x v="0"/>
    <x v="96"/>
    <x v="96"/>
    <x v="0"/>
    <x v="1"/>
    <x v="1"/>
    <x v="0"/>
  </r>
  <r>
    <x v="97"/>
    <x v="15"/>
    <x v="0"/>
    <x v="1"/>
    <x v="0"/>
    <x v="69"/>
    <x v="97"/>
    <x v="97"/>
    <x v="6"/>
    <x v="1"/>
    <x v="1"/>
    <x v="69"/>
  </r>
  <r>
    <x v="98"/>
    <x v="89"/>
    <x v="0"/>
    <x v="1"/>
    <x v="0"/>
    <x v="70"/>
    <x v="98"/>
    <x v="98"/>
    <x v="6"/>
    <x v="1"/>
    <x v="1"/>
    <x v="70"/>
  </r>
  <r>
    <x v="99"/>
    <x v="90"/>
    <x v="0"/>
    <x v="1"/>
    <x v="0"/>
    <x v="71"/>
    <x v="99"/>
    <x v="99"/>
    <x v="6"/>
    <x v="1"/>
    <x v="1"/>
    <x v="71"/>
  </r>
  <r>
    <x v="100"/>
    <x v="50"/>
    <x v="0"/>
    <x v="1"/>
    <x v="0"/>
    <x v="72"/>
    <x v="100"/>
    <x v="100"/>
    <x v="6"/>
    <x v="1"/>
    <x v="1"/>
    <x v="72"/>
  </r>
  <r>
    <x v="101"/>
    <x v="91"/>
    <x v="0"/>
    <x v="1"/>
    <x v="0"/>
    <x v="73"/>
    <x v="101"/>
    <x v="101"/>
    <x v="6"/>
    <x v="1"/>
    <x v="1"/>
    <x v="73"/>
  </r>
  <r>
    <x v="102"/>
    <x v="92"/>
    <x v="0"/>
    <x v="1"/>
    <x v="0"/>
    <x v="74"/>
    <x v="102"/>
    <x v="102"/>
    <x v="6"/>
    <x v="1"/>
    <x v="1"/>
    <x v="74"/>
  </r>
  <r>
    <x v="103"/>
    <x v="68"/>
    <x v="0"/>
    <x v="1"/>
    <x v="0"/>
    <x v="75"/>
    <x v="103"/>
    <x v="103"/>
    <x v="6"/>
    <x v="1"/>
    <x v="1"/>
    <x v="75"/>
  </r>
  <r>
    <x v="104"/>
    <x v="93"/>
    <x v="0"/>
    <x v="1"/>
    <x v="0"/>
    <x v="76"/>
    <x v="104"/>
    <x v="104"/>
    <x v="6"/>
    <x v="1"/>
    <x v="1"/>
    <x v="76"/>
  </r>
  <r>
    <x v="105"/>
    <x v="94"/>
    <x v="0"/>
    <x v="1"/>
    <x v="0"/>
    <x v="77"/>
    <x v="105"/>
    <x v="105"/>
    <x v="6"/>
    <x v="1"/>
    <x v="1"/>
    <x v="77"/>
  </r>
  <r>
    <x v="106"/>
    <x v="95"/>
    <x v="0"/>
    <x v="1"/>
    <x v="0"/>
    <x v="78"/>
    <x v="106"/>
    <x v="106"/>
    <x v="6"/>
    <x v="1"/>
    <x v="1"/>
    <x v="78"/>
  </r>
  <r>
    <x v="107"/>
    <x v="96"/>
    <x v="0"/>
    <x v="1"/>
    <x v="0"/>
    <x v="79"/>
    <x v="107"/>
    <x v="107"/>
    <x v="6"/>
    <x v="1"/>
    <x v="1"/>
    <x v="79"/>
  </r>
  <r>
    <x v="108"/>
    <x v="97"/>
    <x v="0"/>
    <x v="1"/>
    <x v="0"/>
    <x v="80"/>
    <x v="108"/>
    <x v="108"/>
    <x v="6"/>
    <x v="1"/>
    <x v="1"/>
    <x v="80"/>
  </r>
  <r>
    <x v="109"/>
    <x v="48"/>
    <x v="0"/>
    <x v="1"/>
    <x v="0"/>
    <x v="81"/>
    <x v="109"/>
    <x v="109"/>
    <x v="6"/>
    <x v="1"/>
    <x v="1"/>
    <x v="81"/>
  </r>
  <r>
    <x v="110"/>
    <x v="98"/>
    <x v="0"/>
    <x v="1"/>
    <x v="0"/>
    <x v="82"/>
    <x v="110"/>
    <x v="110"/>
    <x v="6"/>
    <x v="1"/>
    <x v="1"/>
    <x v="82"/>
  </r>
  <r>
    <x v="111"/>
    <x v="99"/>
    <x v="0"/>
    <x v="1"/>
    <x v="0"/>
    <x v="83"/>
    <x v="111"/>
    <x v="111"/>
    <x v="6"/>
    <x v="1"/>
    <x v="1"/>
    <x v="83"/>
  </r>
  <r>
    <x v="112"/>
    <x v="100"/>
    <x v="0"/>
    <x v="1"/>
    <x v="0"/>
    <x v="84"/>
    <x v="112"/>
    <x v="112"/>
    <x v="6"/>
    <x v="1"/>
    <x v="1"/>
    <x v="84"/>
  </r>
  <r>
    <x v="113"/>
    <x v="101"/>
    <x v="0"/>
    <x v="1"/>
    <x v="0"/>
    <x v="85"/>
    <x v="113"/>
    <x v="113"/>
    <x v="6"/>
    <x v="1"/>
    <x v="1"/>
    <x v="85"/>
  </r>
  <r>
    <x v="114"/>
    <x v="102"/>
    <x v="0"/>
    <x v="1"/>
    <x v="0"/>
    <x v="86"/>
    <x v="114"/>
    <x v="114"/>
    <x v="6"/>
    <x v="1"/>
    <x v="1"/>
    <x v="86"/>
  </r>
  <r>
    <x v="115"/>
    <x v="103"/>
    <x v="0"/>
    <x v="1"/>
    <x v="0"/>
    <x v="87"/>
    <x v="115"/>
    <x v="115"/>
    <x v="6"/>
    <x v="1"/>
    <x v="1"/>
    <x v="87"/>
  </r>
  <r>
    <x v="116"/>
    <x v="104"/>
    <x v="0"/>
    <x v="1"/>
    <x v="0"/>
    <x v="88"/>
    <x v="116"/>
    <x v="116"/>
    <x v="6"/>
    <x v="1"/>
    <x v="1"/>
    <x v="88"/>
  </r>
  <r>
    <x v="117"/>
    <x v="105"/>
    <x v="0"/>
    <x v="1"/>
    <x v="0"/>
    <x v="89"/>
    <x v="117"/>
    <x v="117"/>
    <x v="6"/>
    <x v="1"/>
    <x v="1"/>
    <x v="89"/>
  </r>
  <r>
    <x v="118"/>
    <x v="106"/>
    <x v="0"/>
    <x v="1"/>
    <x v="0"/>
    <x v="90"/>
    <x v="118"/>
    <x v="118"/>
    <x v="6"/>
    <x v="1"/>
    <x v="1"/>
    <x v="90"/>
  </r>
  <r>
    <x v="119"/>
    <x v="46"/>
    <x v="0"/>
    <x v="1"/>
    <x v="0"/>
    <x v="91"/>
    <x v="119"/>
    <x v="119"/>
    <x v="6"/>
    <x v="1"/>
    <x v="1"/>
    <x v="91"/>
  </r>
  <r>
    <x v="120"/>
    <x v="107"/>
    <x v="0"/>
    <x v="1"/>
    <x v="0"/>
    <x v="92"/>
    <x v="120"/>
    <x v="120"/>
    <x v="6"/>
    <x v="1"/>
    <x v="1"/>
    <x v="92"/>
  </r>
  <r>
    <x v="121"/>
    <x v="99"/>
    <x v="0"/>
    <x v="1"/>
    <x v="0"/>
    <x v="93"/>
    <x v="121"/>
    <x v="121"/>
    <x v="6"/>
    <x v="1"/>
    <x v="1"/>
    <x v="93"/>
  </r>
  <r>
    <x v="122"/>
    <x v="38"/>
    <x v="0"/>
    <x v="1"/>
    <x v="0"/>
    <x v="94"/>
    <x v="122"/>
    <x v="122"/>
    <x v="6"/>
    <x v="1"/>
    <x v="1"/>
    <x v="94"/>
  </r>
  <r>
    <x v="123"/>
    <x v="108"/>
    <x v="0"/>
    <x v="1"/>
    <x v="0"/>
    <x v="95"/>
    <x v="123"/>
    <x v="123"/>
    <x v="6"/>
    <x v="1"/>
    <x v="1"/>
    <x v="95"/>
  </r>
  <r>
    <x v="124"/>
    <x v="99"/>
    <x v="0"/>
    <x v="1"/>
    <x v="0"/>
    <x v="96"/>
    <x v="124"/>
    <x v="124"/>
    <x v="6"/>
    <x v="1"/>
    <x v="1"/>
    <x v="96"/>
  </r>
  <r>
    <x v="125"/>
    <x v="109"/>
    <x v="0"/>
    <x v="1"/>
    <x v="0"/>
    <x v="97"/>
    <x v="125"/>
    <x v="125"/>
    <x v="6"/>
    <x v="1"/>
    <x v="1"/>
    <x v="97"/>
  </r>
  <r>
    <x v="126"/>
    <x v="110"/>
    <x v="0"/>
    <x v="1"/>
    <x v="0"/>
    <x v="98"/>
    <x v="126"/>
    <x v="126"/>
    <x v="6"/>
    <x v="1"/>
    <x v="1"/>
    <x v="98"/>
  </r>
  <r>
    <x v="127"/>
    <x v="111"/>
    <x v="0"/>
    <x v="1"/>
    <x v="0"/>
    <x v="99"/>
    <x v="127"/>
    <x v="127"/>
    <x v="6"/>
    <x v="1"/>
    <x v="1"/>
    <x v="99"/>
  </r>
  <r>
    <x v="128"/>
    <x v="112"/>
    <x v="0"/>
    <x v="1"/>
    <x v="0"/>
    <x v="100"/>
    <x v="128"/>
    <x v="128"/>
    <x v="6"/>
    <x v="1"/>
    <x v="1"/>
    <x v="100"/>
  </r>
  <r>
    <x v="129"/>
    <x v="6"/>
    <x v="0"/>
    <x v="1"/>
    <x v="0"/>
    <x v="101"/>
    <x v="129"/>
    <x v="129"/>
    <x v="6"/>
    <x v="1"/>
    <x v="1"/>
    <x v="101"/>
  </r>
  <r>
    <x v="130"/>
    <x v="113"/>
    <x v="0"/>
    <x v="1"/>
    <x v="0"/>
    <x v="102"/>
    <x v="130"/>
    <x v="130"/>
    <x v="6"/>
    <x v="1"/>
    <x v="1"/>
    <x v="102"/>
  </r>
  <r>
    <x v="131"/>
    <x v="114"/>
    <x v="0"/>
    <x v="1"/>
    <x v="0"/>
    <x v="0"/>
    <x v="131"/>
    <x v="131"/>
    <x v="0"/>
    <x v="1"/>
    <x v="1"/>
    <x v="0"/>
  </r>
  <r>
    <x v="132"/>
    <x v="115"/>
    <x v="0"/>
    <x v="1"/>
    <x v="0"/>
    <x v="0"/>
    <x v="132"/>
    <x v="132"/>
    <x v="0"/>
    <x v="1"/>
    <x v="1"/>
    <x v="0"/>
  </r>
  <r>
    <x v="133"/>
    <x v="116"/>
    <x v="0"/>
    <x v="1"/>
    <x v="0"/>
    <x v="67"/>
    <x v="133"/>
    <x v="133"/>
    <x v="6"/>
    <x v="1"/>
    <x v="1"/>
    <x v="103"/>
  </r>
  <r>
    <x v="134"/>
    <x v="117"/>
    <x v="0"/>
    <x v="1"/>
    <x v="0"/>
    <x v="0"/>
    <x v="134"/>
    <x v="134"/>
    <x v="0"/>
    <x v="1"/>
    <x v="1"/>
    <x v="0"/>
  </r>
  <r>
    <x v="135"/>
    <x v="118"/>
    <x v="0"/>
    <x v="1"/>
    <x v="0"/>
    <x v="103"/>
    <x v="135"/>
    <x v="135"/>
    <x v="7"/>
    <x v="1"/>
    <x v="1"/>
    <x v="104"/>
  </r>
  <r>
    <x v="136"/>
    <x v="119"/>
    <x v="0"/>
    <x v="1"/>
    <x v="0"/>
    <x v="104"/>
    <x v="136"/>
    <x v="136"/>
    <x v="7"/>
    <x v="1"/>
    <x v="1"/>
    <x v="105"/>
  </r>
  <r>
    <x v="137"/>
    <x v="48"/>
    <x v="0"/>
    <x v="1"/>
    <x v="0"/>
    <x v="105"/>
    <x v="137"/>
    <x v="137"/>
    <x v="7"/>
    <x v="1"/>
    <x v="1"/>
    <x v="106"/>
  </r>
  <r>
    <x v="138"/>
    <x v="120"/>
    <x v="0"/>
    <x v="1"/>
    <x v="0"/>
    <x v="106"/>
    <x v="138"/>
    <x v="138"/>
    <x v="7"/>
    <x v="1"/>
    <x v="1"/>
    <x v="107"/>
  </r>
  <r>
    <x v="139"/>
    <x v="121"/>
    <x v="0"/>
    <x v="1"/>
    <x v="0"/>
    <x v="107"/>
    <x v="139"/>
    <x v="139"/>
    <x v="7"/>
    <x v="1"/>
    <x v="1"/>
    <x v="108"/>
  </r>
  <r>
    <x v="140"/>
    <x v="122"/>
    <x v="0"/>
    <x v="1"/>
    <x v="0"/>
    <x v="108"/>
    <x v="140"/>
    <x v="140"/>
    <x v="7"/>
    <x v="1"/>
    <x v="1"/>
    <x v="109"/>
  </r>
  <r>
    <x v="141"/>
    <x v="9"/>
    <x v="0"/>
    <x v="1"/>
    <x v="0"/>
    <x v="109"/>
    <x v="141"/>
    <x v="141"/>
    <x v="7"/>
    <x v="1"/>
    <x v="1"/>
    <x v="110"/>
  </r>
  <r>
    <x v="142"/>
    <x v="123"/>
    <x v="0"/>
    <x v="1"/>
    <x v="0"/>
    <x v="110"/>
    <x v="142"/>
    <x v="142"/>
    <x v="7"/>
    <x v="1"/>
    <x v="1"/>
    <x v="111"/>
  </r>
  <r>
    <x v="143"/>
    <x v="124"/>
    <x v="0"/>
    <x v="1"/>
    <x v="0"/>
    <x v="111"/>
    <x v="143"/>
    <x v="143"/>
    <x v="7"/>
    <x v="1"/>
    <x v="1"/>
    <x v="112"/>
  </r>
  <r>
    <x v="144"/>
    <x v="121"/>
    <x v="0"/>
    <x v="1"/>
    <x v="0"/>
    <x v="112"/>
    <x v="144"/>
    <x v="144"/>
    <x v="7"/>
    <x v="1"/>
    <x v="1"/>
    <x v="113"/>
  </r>
  <r>
    <x v="145"/>
    <x v="125"/>
    <x v="0"/>
    <x v="1"/>
    <x v="0"/>
    <x v="113"/>
    <x v="145"/>
    <x v="145"/>
    <x v="7"/>
    <x v="1"/>
    <x v="1"/>
    <x v="114"/>
  </r>
  <r>
    <x v="146"/>
    <x v="104"/>
    <x v="0"/>
    <x v="1"/>
    <x v="0"/>
    <x v="114"/>
    <x v="146"/>
    <x v="146"/>
    <x v="7"/>
    <x v="1"/>
    <x v="1"/>
    <x v="115"/>
  </r>
  <r>
    <x v="147"/>
    <x v="126"/>
    <x v="0"/>
    <x v="1"/>
    <x v="0"/>
    <x v="115"/>
    <x v="147"/>
    <x v="147"/>
    <x v="7"/>
    <x v="1"/>
    <x v="1"/>
    <x v="116"/>
  </r>
  <r>
    <x v="148"/>
    <x v="63"/>
    <x v="0"/>
    <x v="1"/>
    <x v="0"/>
    <x v="116"/>
    <x v="148"/>
    <x v="148"/>
    <x v="8"/>
    <x v="1"/>
    <x v="1"/>
    <x v="117"/>
  </r>
  <r>
    <x v="149"/>
    <x v="127"/>
    <x v="0"/>
    <x v="1"/>
    <x v="0"/>
    <x v="117"/>
    <x v="149"/>
    <x v="149"/>
    <x v="8"/>
    <x v="1"/>
    <x v="1"/>
    <x v="118"/>
  </r>
  <r>
    <x v="150"/>
    <x v="128"/>
    <x v="0"/>
    <x v="1"/>
    <x v="0"/>
    <x v="118"/>
    <x v="150"/>
    <x v="150"/>
    <x v="8"/>
    <x v="1"/>
    <x v="1"/>
    <x v="119"/>
  </r>
  <r>
    <x v="151"/>
    <x v="129"/>
    <x v="0"/>
    <x v="1"/>
    <x v="0"/>
    <x v="119"/>
    <x v="151"/>
    <x v="151"/>
    <x v="8"/>
    <x v="1"/>
    <x v="1"/>
    <x v="120"/>
  </r>
  <r>
    <x v="152"/>
    <x v="130"/>
    <x v="0"/>
    <x v="1"/>
    <x v="0"/>
    <x v="120"/>
    <x v="152"/>
    <x v="152"/>
    <x v="8"/>
    <x v="1"/>
    <x v="1"/>
    <x v="121"/>
  </r>
  <r>
    <x v="153"/>
    <x v="131"/>
    <x v="0"/>
    <x v="1"/>
    <x v="0"/>
    <x v="121"/>
    <x v="153"/>
    <x v="153"/>
    <x v="8"/>
    <x v="1"/>
    <x v="1"/>
    <x v="122"/>
  </r>
  <r>
    <x v="154"/>
    <x v="132"/>
    <x v="0"/>
    <x v="1"/>
    <x v="0"/>
    <x v="122"/>
    <x v="154"/>
    <x v="154"/>
    <x v="8"/>
    <x v="1"/>
    <x v="1"/>
    <x v="123"/>
  </r>
  <r>
    <x v="155"/>
    <x v="55"/>
    <x v="0"/>
    <x v="1"/>
    <x v="0"/>
    <x v="123"/>
    <x v="155"/>
    <x v="155"/>
    <x v="8"/>
    <x v="1"/>
    <x v="1"/>
    <x v="124"/>
  </r>
  <r>
    <x v="156"/>
    <x v="133"/>
    <x v="0"/>
    <x v="1"/>
    <x v="0"/>
    <x v="124"/>
    <x v="156"/>
    <x v="156"/>
    <x v="8"/>
    <x v="1"/>
    <x v="1"/>
    <x v="125"/>
  </r>
  <r>
    <x v="157"/>
    <x v="134"/>
    <x v="0"/>
    <x v="1"/>
    <x v="0"/>
    <x v="125"/>
    <x v="157"/>
    <x v="157"/>
    <x v="8"/>
    <x v="1"/>
    <x v="1"/>
    <x v="126"/>
  </r>
  <r>
    <x v="158"/>
    <x v="135"/>
    <x v="0"/>
    <x v="1"/>
    <x v="0"/>
    <x v="126"/>
    <x v="158"/>
    <x v="158"/>
    <x v="8"/>
    <x v="1"/>
    <x v="1"/>
    <x v="127"/>
  </r>
  <r>
    <x v="159"/>
    <x v="8"/>
    <x v="0"/>
    <x v="1"/>
    <x v="0"/>
    <x v="127"/>
    <x v="159"/>
    <x v="159"/>
    <x v="8"/>
    <x v="1"/>
    <x v="1"/>
    <x v="128"/>
  </r>
  <r>
    <x v="160"/>
    <x v="136"/>
    <x v="0"/>
    <x v="1"/>
    <x v="0"/>
    <x v="128"/>
    <x v="160"/>
    <x v="160"/>
    <x v="8"/>
    <x v="1"/>
    <x v="1"/>
    <x v="129"/>
  </r>
  <r>
    <x v="161"/>
    <x v="137"/>
    <x v="0"/>
    <x v="1"/>
    <x v="0"/>
    <x v="129"/>
    <x v="161"/>
    <x v="161"/>
    <x v="8"/>
    <x v="1"/>
    <x v="1"/>
    <x v="130"/>
  </r>
  <r>
    <x v="162"/>
    <x v="138"/>
    <x v="0"/>
    <x v="1"/>
    <x v="0"/>
    <x v="130"/>
    <x v="162"/>
    <x v="162"/>
    <x v="8"/>
    <x v="1"/>
    <x v="1"/>
    <x v="131"/>
  </r>
  <r>
    <x v="163"/>
    <x v="139"/>
    <x v="0"/>
    <x v="1"/>
    <x v="0"/>
    <x v="67"/>
    <x v="163"/>
    <x v="163"/>
    <x v="8"/>
    <x v="1"/>
    <x v="1"/>
    <x v="132"/>
  </r>
  <r>
    <x v="164"/>
    <x v="140"/>
    <x v="0"/>
    <x v="1"/>
    <x v="0"/>
    <x v="131"/>
    <x v="164"/>
    <x v="164"/>
    <x v="8"/>
    <x v="1"/>
    <x v="1"/>
    <x v="133"/>
  </r>
  <r>
    <x v="165"/>
    <x v="141"/>
    <x v="0"/>
    <x v="1"/>
    <x v="0"/>
    <x v="132"/>
    <x v="165"/>
    <x v="165"/>
    <x v="8"/>
    <x v="1"/>
    <x v="1"/>
    <x v="134"/>
  </r>
  <r>
    <x v="166"/>
    <x v="142"/>
    <x v="0"/>
    <x v="1"/>
    <x v="0"/>
    <x v="133"/>
    <x v="166"/>
    <x v="166"/>
    <x v="8"/>
    <x v="1"/>
    <x v="1"/>
    <x v="135"/>
  </r>
  <r>
    <x v="167"/>
    <x v="143"/>
    <x v="0"/>
    <x v="1"/>
    <x v="0"/>
    <x v="134"/>
    <x v="167"/>
    <x v="167"/>
    <x v="8"/>
    <x v="1"/>
    <x v="1"/>
    <x v="136"/>
  </r>
  <r>
    <x v="168"/>
    <x v="144"/>
    <x v="0"/>
    <x v="1"/>
    <x v="0"/>
    <x v="135"/>
    <x v="168"/>
    <x v="168"/>
    <x v="8"/>
    <x v="1"/>
    <x v="1"/>
    <x v="137"/>
  </r>
  <r>
    <x v="169"/>
    <x v="145"/>
    <x v="0"/>
    <x v="1"/>
    <x v="0"/>
    <x v="136"/>
    <x v="169"/>
    <x v="169"/>
    <x v="8"/>
    <x v="1"/>
    <x v="1"/>
    <x v="138"/>
  </r>
  <r>
    <x v="170"/>
    <x v="146"/>
    <x v="0"/>
    <x v="1"/>
    <x v="0"/>
    <x v="137"/>
    <x v="170"/>
    <x v="170"/>
    <x v="8"/>
    <x v="1"/>
    <x v="1"/>
    <x v="139"/>
  </r>
  <r>
    <x v="171"/>
    <x v="147"/>
    <x v="0"/>
    <x v="1"/>
    <x v="0"/>
    <x v="138"/>
    <x v="171"/>
    <x v="171"/>
    <x v="8"/>
    <x v="1"/>
    <x v="1"/>
    <x v="140"/>
  </r>
  <r>
    <x v="172"/>
    <x v="148"/>
    <x v="0"/>
    <x v="1"/>
    <x v="0"/>
    <x v="139"/>
    <x v="172"/>
    <x v="172"/>
    <x v="9"/>
    <x v="1"/>
    <x v="1"/>
    <x v="141"/>
  </r>
  <r>
    <x v="173"/>
    <x v="63"/>
    <x v="0"/>
    <x v="1"/>
    <x v="0"/>
    <x v="140"/>
    <x v="173"/>
    <x v="173"/>
    <x v="9"/>
    <x v="1"/>
    <x v="1"/>
    <x v="142"/>
  </r>
  <r>
    <x v="174"/>
    <x v="110"/>
    <x v="0"/>
    <x v="1"/>
    <x v="0"/>
    <x v="141"/>
    <x v="174"/>
    <x v="174"/>
    <x v="9"/>
    <x v="1"/>
    <x v="1"/>
    <x v="143"/>
  </r>
  <r>
    <x v="175"/>
    <x v="149"/>
    <x v="0"/>
    <x v="1"/>
    <x v="0"/>
    <x v="142"/>
    <x v="175"/>
    <x v="175"/>
    <x v="9"/>
    <x v="1"/>
    <x v="1"/>
    <x v="144"/>
  </r>
  <r>
    <x v="176"/>
    <x v="150"/>
    <x v="0"/>
    <x v="1"/>
    <x v="0"/>
    <x v="143"/>
    <x v="176"/>
    <x v="176"/>
    <x v="9"/>
    <x v="1"/>
    <x v="1"/>
    <x v="145"/>
  </r>
  <r>
    <x v="177"/>
    <x v="151"/>
    <x v="0"/>
    <x v="1"/>
    <x v="0"/>
    <x v="144"/>
    <x v="177"/>
    <x v="177"/>
    <x v="9"/>
    <x v="1"/>
    <x v="1"/>
    <x v="146"/>
  </r>
  <r>
    <x v="178"/>
    <x v="52"/>
    <x v="0"/>
    <x v="1"/>
    <x v="0"/>
    <x v="145"/>
    <x v="178"/>
    <x v="178"/>
    <x v="9"/>
    <x v="1"/>
    <x v="1"/>
    <x v="147"/>
  </r>
  <r>
    <x v="179"/>
    <x v="4"/>
    <x v="0"/>
    <x v="1"/>
    <x v="0"/>
    <x v="146"/>
    <x v="179"/>
    <x v="179"/>
    <x v="9"/>
    <x v="1"/>
    <x v="1"/>
    <x v="148"/>
  </r>
  <r>
    <x v="180"/>
    <x v="93"/>
    <x v="0"/>
    <x v="1"/>
    <x v="0"/>
    <x v="147"/>
    <x v="180"/>
    <x v="180"/>
    <x v="9"/>
    <x v="1"/>
    <x v="1"/>
    <x v="149"/>
  </r>
  <r>
    <x v="181"/>
    <x v="6"/>
    <x v="0"/>
    <x v="1"/>
    <x v="0"/>
    <x v="148"/>
    <x v="181"/>
    <x v="181"/>
    <x v="9"/>
    <x v="1"/>
    <x v="1"/>
    <x v="150"/>
  </r>
  <r>
    <x v="182"/>
    <x v="152"/>
    <x v="0"/>
    <x v="1"/>
    <x v="0"/>
    <x v="149"/>
    <x v="182"/>
    <x v="182"/>
    <x v="9"/>
    <x v="1"/>
    <x v="1"/>
    <x v="151"/>
  </r>
  <r>
    <x v="183"/>
    <x v="153"/>
    <x v="0"/>
    <x v="1"/>
    <x v="0"/>
    <x v="150"/>
    <x v="183"/>
    <x v="183"/>
    <x v="9"/>
    <x v="1"/>
    <x v="1"/>
    <x v="152"/>
  </r>
  <r>
    <x v="184"/>
    <x v="154"/>
    <x v="0"/>
    <x v="1"/>
    <x v="0"/>
    <x v="151"/>
    <x v="184"/>
    <x v="184"/>
    <x v="9"/>
    <x v="1"/>
    <x v="1"/>
    <x v="153"/>
  </r>
  <r>
    <x v="185"/>
    <x v="155"/>
    <x v="0"/>
    <x v="1"/>
    <x v="0"/>
    <x v="152"/>
    <x v="185"/>
    <x v="185"/>
    <x v="9"/>
    <x v="1"/>
    <x v="1"/>
    <x v="154"/>
  </r>
  <r>
    <x v="186"/>
    <x v="156"/>
    <x v="0"/>
    <x v="1"/>
    <x v="0"/>
    <x v="153"/>
    <x v="186"/>
    <x v="186"/>
    <x v="9"/>
    <x v="1"/>
    <x v="1"/>
    <x v="155"/>
  </r>
  <r>
    <x v="187"/>
    <x v="157"/>
    <x v="0"/>
    <x v="1"/>
    <x v="0"/>
    <x v="154"/>
    <x v="187"/>
    <x v="187"/>
    <x v="9"/>
    <x v="1"/>
    <x v="1"/>
    <x v="156"/>
  </r>
  <r>
    <x v="188"/>
    <x v="158"/>
    <x v="0"/>
    <x v="1"/>
    <x v="0"/>
    <x v="155"/>
    <x v="188"/>
    <x v="188"/>
    <x v="9"/>
    <x v="1"/>
    <x v="1"/>
    <x v="157"/>
  </r>
  <r>
    <x v="189"/>
    <x v="85"/>
    <x v="0"/>
    <x v="1"/>
    <x v="0"/>
    <x v="156"/>
    <x v="189"/>
    <x v="189"/>
    <x v="9"/>
    <x v="1"/>
    <x v="1"/>
    <x v="158"/>
  </r>
  <r>
    <x v="190"/>
    <x v="159"/>
    <x v="0"/>
    <x v="1"/>
    <x v="0"/>
    <x v="157"/>
    <x v="190"/>
    <x v="190"/>
    <x v="9"/>
    <x v="1"/>
    <x v="1"/>
    <x v="159"/>
  </r>
  <r>
    <x v="191"/>
    <x v="160"/>
    <x v="0"/>
    <x v="1"/>
    <x v="0"/>
    <x v="158"/>
    <x v="191"/>
    <x v="191"/>
    <x v="9"/>
    <x v="1"/>
    <x v="1"/>
    <x v="160"/>
  </r>
  <r>
    <x v="192"/>
    <x v="124"/>
    <x v="0"/>
    <x v="1"/>
    <x v="0"/>
    <x v="159"/>
    <x v="192"/>
    <x v="192"/>
    <x v="9"/>
    <x v="1"/>
    <x v="1"/>
    <x v="161"/>
  </r>
  <r>
    <x v="193"/>
    <x v="161"/>
    <x v="0"/>
    <x v="1"/>
    <x v="0"/>
    <x v="160"/>
    <x v="193"/>
    <x v="193"/>
    <x v="9"/>
    <x v="1"/>
    <x v="1"/>
    <x v="162"/>
  </r>
  <r>
    <x v="194"/>
    <x v="162"/>
    <x v="0"/>
    <x v="1"/>
    <x v="0"/>
    <x v="161"/>
    <x v="194"/>
    <x v="194"/>
    <x v="9"/>
    <x v="1"/>
    <x v="1"/>
    <x v="163"/>
  </r>
  <r>
    <x v="195"/>
    <x v="163"/>
    <x v="0"/>
    <x v="1"/>
    <x v="0"/>
    <x v="162"/>
    <x v="195"/>
    <x v="195"/>
    <x v="9"/>
    <x v="1"/>
    <x v="1"/>
    <x v="164"/>
  </r>
  <r>
    <x v="196"/>
    <x v="164"/>
    <x v="0"/>
    <x v="1"/>
    <x v="0"/>
    <x v="163"/>
    <x v="196"/>
    <x v="196"/>
    <x v="9"/>
    <x v="1"/>
    <x v="1"/>
    <x v="165"/>
  </r>
  <r>
    <x v="197"/>
    <x v="165"/>
    <x v="0"/>
    <x v="1"/>
    <x v="0"/>
    <x v="164"/>
    <x v="197"/>
    <x v="197"/>
    <x v="10"/>
    <x v="2"/>
    <x v="1"/>
    <x v="166"/>
  </r>
  <r>
    <x v="198"/>
    <x v="33"/>
    <x v="0"/>
    <x v="1"/>
    <x v="0"/>
    <x v="165"/>
    <x v="198"/>
    <x v="198"/>
    <x v="10"/>
    <x v="2"/>
    <x v="1"/>
    <x v="167"/>
  </r>
  <r>
    <x v="199"/>
    <x v="22"/>
    <x v="0"/>
    <x v="1"/>
    <x v="0"/>
    <x v="166"/>
    <x v="199"/>
    <x v="199"/>
    <x v="9"/>
    <x v="1"/>
    <x v="1"/>
    <x v="168"/>
  </r>
  <r>
    <x v="200"/>
    <x v="166"/>
    <x v="0"/>
    <x v="1"/>
    <x v="0"/>
    <x v="167"/>
    <x v="200"/>
    <x v="200"/>
    <x v="9"/>
    <x v="1"/>
    <x v="1"/>
    <x v="169"/>
  </r>
  <r>
    <x v="201"/>
    <x v="167"/>
    <x v="0"/>
    <x v="1"/>
    <x v="0"/>
    <x v="168"/>
    <x v="201"/>
    <x v="201"/>
    <x v="9"/>
    <x v="1"/>
    <x v="1"/>
    <x v="170"/>
  </r>
  <r>
    <x v="202"/>
    <x v="168"/>
    <x v="0"/>
    <x v="1"/>
    <x v="0"/>
    <x v="169"/>
    <x v="202"/>
    <x v="202"/>
    <x v="9"/>
    <x v="1"/>
    <x v="1"/>
    <x v="171"/>
  </r>
  <r>
    <x v="203"/>
    <x v="169"/>
    <x v="0"/>
    <x v="1"/>
    <x v="0"/>
    <x v="170"/>
    <x v="203"/>
    <x v="203"/>
    <x v="9"/>
    <x v="1"/>
    <x v="1"/>
    <x v="172"/>
  </r>
  <r>
    <x v="204"/>
    <x v="170"/>
    <x v="0"/>
    <x v="1"/>
    <x v="0"/>
    <x v="171"/>
    <x v="204"/>
    <x v="204"/>
    <x v="9"/>
    <x v="1"/>
    <x v="1"/>
    <x v="173"/>
  </r>
  <r>
    <x v="205"/>
    <x v="145"/>
    <x v="0"/>
    <x v="1"/>
    <x v="0"/>
    <x v="0"/>
    <x v="205"/>
    <x v="205"/>
    <x v="0"/>
    <x v="1"/>
    <x v="1"/>
    <x v="0"/>
  </r>
  <r>
    <x v="206"/>
    <x v="171"/>
    <x v="0"/>
    <x v="1"/>
    <x v="0"/>
    <x v="172"/>
    <x v="206"/>
    <x v="206"/>
    <x v="9"/>
    <x v="1"/>
    <x v="1"/>
    <x v="174"/>
  </r>
  <r>
    <x v="207"/>
    <x v="127"/>
    <x v="0"/>
    <x v="1"/>
    <x v="0"/>
    <x v="173"/>
    <x v="207"/>
    <x v="207"/>
    <x v="9"/>
    <x v="1"/>
    <x v="1"/>
    <x v="175"/>
  </r>
  <r>
    <x v="208"/>
    <x v="172"/>
    <x v="0"/>
    <x v="1"/>
    <x v="0"/>
    <x v="174"/>
    <x v="208"/>
    <x v="208"/>
    <x v="9"/>
    <x v="1"/>
    <x v="1"/>
    <x v="176"/>
  </r>
  <r>
    <x v="209"/>
    <x v="173"/>
    <x v="0"/>
    <x v="1"/>
    <x v="0"/>
    <x v="175"/>
    <x v="209"/>
    <x v="209"/>
    <x v="9"/>
    <x v="1"/>
    <x v="1"/>
    <x v="177"/>
  </r>
  <r>
    <x v="210"/>
    <x v="174"/>
    <x v="0"/>
    <x v="1"/>
    <x v="0"/>
    <x v="176"/>
    <x v="210"/>
    <x v="210"/>
    <x v="9"/>
    <x v="1"/>
    <x v="1"/>
    <x v="178"/>
  </r>
  <r>
    <x v="211"/>
    <x v="175"/>
    <x v="0"/>
    <x v="1"/>
    <x v="0"/>
    <x v="177"/>
    <x v="211"/>
    <x v="211"/>
    <x v="9"/>
    <x v="1"/>
    <x v="1"/>
    <x v="179"/>
  </r>
  <r>
    <x v="212"/>
    <x v="176"/>
    <x v="1"/>
    <x v="2"/>
    <x v="1"/>
    <x v="178"/>
    <x v="212"/>
    <x v="212"/>
    <x v="11"/>
    <x v="3"/>
    <x v="2"/>
    <x v="180"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count="1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3"/>
    <x v="4"/>
    <x v="0"/>
    <x v="0"/>
    <x v="0"/>
    <x v="4"/>
    <x v="3"/>
    <x v="4"/>
    <x v="0"/>
    <x v="0"/>
    <x v="0"/>
    <x v="4"/>
  </r>
  <r>
    <x v="4"/>
    <x v="5"/>
    <x v="0"/>
    <x v="0"/>
    <x v="0"/>
    <x v="5"/>
    <x v="4"/>
    <x v="5"/>
    <x v="0"/>
    <x v="0"/>
    <x v="0"/>
    <x v="5"/>
  </r>
  <r>
    <x v="5"/>
    <x v="6"/>
    <x v="0"/>
    <x v="0"/>
    <x v="0"/>
    <x v="6"/>
    <x v="5"/>
    <x v="6"/>
    <x v="0"/>
    <x v="0"/>
    <x v="0"/>
    <x v="6"/>
  </r>
  <r>
    <x v="6"/>
    <x v="7"/>
    <x v="0"/>
    <x v="0"/>
    <x v="0"/>
    <x v="7"/>
    <x v="6"/>
    <x v="7"/>
    <x v="0"/>
    <x v="0"/>
    <x v="0"/>
    <x v="7"/>
  </r>
  <r>
    <x v="7"/>
    <x v="8"/>
    <x v="0"/>
    <x v="0"/>
    <x v="0"/>
    <x v="8"/>
    <x v="7"/>
    <x v="8"/>
    <x v="0"/>
    <x v="0"/>
    <x v="0"/>
    <x v="8"/>
  </r>
  <r>
    <x v="8"/>
    <x v="9"/>
    <x v="0"/>
    <x v="0"/>
    <x v="0"/>
    <x v="9"/>
    <x v="8"/>
    <x v="9"/>
    <x v="0"/>
    <x v="0"/>
    <x v="0"/>
    <x v="9"/>
  </r>
  <r>
    <x v="9"/>
    <x v="10"/>
    <x v="0"/>
    <x v="0"/>
    <x v="0"/>
    <x v="10"/>
    <x v="9"/>
    <x v="10"/>
    <x v="0"/>
    <x v="0"/>
    <x v="0"/>
    <x v="10"/>
  </r>
  <r>
    <x v="10"/>
    <x v="11"/>
    <x v="0"/>
    <x v="0"/>
    <x v="0"/>
    <x v="11"/>
    <x v="10"/>
    <x v="11"/>
    <x v="0"/>
    <x v="0"/>
    <x v="0"/>
    <x v="11"/>
  </r>
  <r>
    <x v="11"/>
    <x v="12"/>
    <x v="0"/>
    <x v="0"/>
    <x v="0"/>
    <x v="12"/>
    <x v="11"/>
    <x v="12"/>
    <x v="1"/>
    <x v="0"/>
    <x v="0"/>
    <x v="12"/>
  </r>
  <r>
    <x v="12"/>
    <x v="13"/>
    <x v="0"/>
    <x v="0"/>
    <x v="0"/>
    <x v="13"/>
    <x v="12"/>
    <x v="13"/>
    <x v="1"/>
    <x v="0"/>
    <x v="0"/>
    <x v="13"/>
  </r>
  <r>
    <x v="13"/>
    <x v="14"/>
    <x v="0"/>
    <x v="1"/>
    <x v="0"/>
    <x v="14"/>
    <x v="13"/>
    <x v="14"/>
    <x v="2"/>
    <x v="1"/>
    <x v="1"/>
    <x v="14"/>
  </r>
  <r>
    <x v="14"/>
    <x v="15"/>
    <x v="0"/>
    <x v="1"/>
    <x v="0"/>
    <x v="15"/>
    <x v="14"/>
    <x v="15"/>
    <x v="2"/>
    <x v="1"/>
    <x v="1"/>
    <x v="15"/>
  </r>
  <r>
    <x v="15"/>
    <x v="16"/>
    <x v="0"/>
    <x v="1"/>
    <x v="0"/>
    <x v="16"/>
    <x v="15"/>
    <x v="16"/>
    <x v="3"/>
    <x v="1"/>
    <x v="1"/>
    <x v="16"/>
  </r>
  <r>
    <x v="16"/>
    <x v="17"/>
    <x v="0"/>
    <x v="1"/>
    <x v="0"/>
    <x v="16"/>
    <x v="16"/>
    <x v="17"/>
    <x v="3"/>
    <x v="1"/>
    <x v="1"/>
    <x v="16"/>
  </r>
  <r>
    <x v="17"/>
    <x v="18"/>
    <x v="0"/>
    <x v="1"/>
    <x v="0"/>
    <x v="16"/>
    <x v="17"/>
    <x v="18"/>
    <x v="3"/>
    <x v="1"/>
    <x v="1"/>
    <x v="16"/>
  </r>
  <r>
    <x v="18"/>
    <x v="19"/>
    <x v="0"/>
    <x v="1"/>
    <x v="0"/>
    <x v="16"/>
    <x v="18"/>
    <x v="19"/>
    <x v="3"/>
    <x v="1"/>
    <x v="1"/>
    <x v="16"/>
  </r>
  <r>
    <x v="19"/>
    <x v="20"/>
    <x v="0"/>
    <x v="1"/>
    <x v="0"/>
    <x v="16"/>
    <x v="19"/>
    <x v="20"/>
    <x v="3"/>
    <x v="1"/>
    <x v="1"/>
    <x v="16"/>
  </r>
  <r>
    <x v="20"/>
    <x v="21"/>
    <x v="0"/>
    <x v="1"/>
    <x v="0"/>
    <x v="16"/>
    <x v="20"/>
    <x v="21"/>
    <x v="3"/>
    <x v="1"/>
    <x v="1"/>
    <x v="16"/>
  </r>
  <r>
    <x v="21"/>
    <x v="22"/>
    <x v="0"/>
    <x v="1"/>
    <x v="0"/>
    <x v="16"/>
    <x v="21"/>
    <x v="22"/>
    <x v="3"/>
    <x v="1"/>
    <x v="1"/>
    <x v="16"/>
  </r>
  <r>
    <x v="22"/>
    <x v="23"/>
    <x v="0"/>
    <x v="1"/>
    <x v="0"/>
    <x v="16"/>
    <x v="22"/>
    <x v="23"/>
    <x v="3"/>
    <x v="1"/>
    <x v="1"/>
    <x v="16"/>
  </r>
  <r>
    <x v="23"/>
    <x v="24"/>
    <x v="0"/>
    <x v="1"/>
    <x v="0"/>
    <x v="16"/>
    <x v="23"/>
    <x v="24"/>
    <x v="3"/>
    <x v="1"/>
    <x v="1"/>
    <x v="16"/>
  </r>
  <r>
    <x v="24"/>
    <x v="25"/>
    <x v="0"/>
    <x v="1"/>
    <x v="0"/>
    <x v="16"/>
    <x v="24"/>
    <x v="25"/>
    <x v="3"/>
    <x v="1"/>
    <x v="1"/>
    <x v="16"/>
  </r>
  <r>
    <x v="25"/>
    <x v="26"/>
    <x v="0"/>
    <x v="1"/>
    <x v="0"/>
    <x v="16"/>
    <x v="25"/>
    <x v="26"/>
    <x v="3"/>
    <x v="1"/>
    <x v="1"/>
    <x v="16"/>
  </r>
  <r>
    <x v="26"/>
    <x v="27"/>
    <x v="0"/>
    <x v="1"/>
    <x v="0"/>
    <x v="16"/>
    <x v="26"/>
    <x v="27"/>
    <x v="3"/>
    <x v="1"/>
    <x v="1"/>
    <x v="16"/>
  </r>
  <r>
    <x v="27"/>
    <x v="28"/>
    <x v="0"/>
    <x v="1"/>
    <x v="0"/>
    <x v="16"/>
    <x v="27"/>
    <x v="28"/>
    <x v="3"/>
    <x v="1"/>
    <x v="1"/>
    <x v="16"/>
  </r>
  <r>
    <x v="28"/>
    <x v="29"/>
    <x v="0"/>
    <x v="1"/>
    <x v="0"/>
    <x v="16"/>
    <x v="28"/>
    <x v="29"/>
    <x v="3"/>
    <x v="1"/>
    <x v="1"/>
    <x v="16"/>
  </r>
  <r>
    <x v="29"/>
    <x v="30"/>
    <x v="0"/>
    <x v="1"/>
    <x v="0"/>
    <x v="16"/>
    <x v="29"/>
    <x v="30"/>
    <x v="3"/>
    <x v="1"/>
    <x v="1"/>
    <x v="16"/>
  </r>
  <r>
    <x v="30"/>
    <x v="31"/>
    <x v="0"/>
    <x v="1"/>
    <x v="0"/>
    <x v="16"/>
    <x v="30"/>
    <x v="31"/>
    <x v="3"/>
    <x v="1"/>
    <x v="1"/>
    <x v="16"/>
  </r>
  <r>
    <x v="31"/>
    <x v="32"/>
    <x v="0"/>
    <x v="1"/>
    <x v="0"/>
    <x v="16"/>
    <x v="31"/>
    <x v="32"/>
    <x v="3"/>
    <x v="1"/>
    <x v="1"/>
    <x v="16"/>
  </r>
  <r>
    <x v="32"/>
    <x v="26"/>
    <x v="0"/>
    <x v="1"/>
    <x v="0"/>
    <x v="16"/>
    <x v="32"/>
    <x v="33"/>
    <x v="3"/>
    <x v="1"/>
    <x v="1"/>
    <x v="16"/>
  </r>
  <r>
    <x v="33"/>
    <x v="33"/>
    <x v="0"/>
    <x v="1"/>
    <x v="0"/>
    <x v="16"/>
    <x v="33"/>
    <x v="34"/>
    <x v="3"/>
    <x v="1"/>
    <x v="1"/>
    <x v="16"/>
  </r>
  <r>
    <x v="34"/>
    <x v="34"/>
    <x v="0"/>
    <x v="1"/>
    <x v="0"/>
    <x v="16"/>
    <x v="34"/>
    <x v="35"/>
    <x v="3"/>
    <x v="1"/>
    <x v="1"/>
    <x v="16"/>
  </r>
  <r>
    <x v="35"/>
    <x v="35"/>
    <x v="0"/>
    <x v="1"/>
    <x v="0"/>
    <x v="16"/>
    <x v="35"/>
    <x v="36"/>
    <x v="3"/>
    <x v="1"/>
    <x v="1"/>
    <x v="16"/>
  </r>
  <r>
    <x v="36"/>
    <x v="36"/>
    <x v="0"/>
    <x v="1"/>
    <x v="0"/>
    <x v="17"/>
    <x v="36"/>
    <x v="37"/>
    <x v="4"/>
    <x v="1"/>
    <x v="1"/>
    <x v="17"/>
  </r>
  <r>
    <x v="37"/>
    <x v="37"/>
    <x v="0"/>
    <x v="1"/>
    <x v="0"/>
    <x v="18"/>
    <x v="37"/>
    <x v="38"/>
    <x v="4"/>
    <x v="1"/>
    <x v="1"/>
    <x v="18"/>
  </r>
  <r>
    <x v="38"/>
    <x v="38"/>
    <x v="0"/>
    <x v="1"/>
    <x v="0"/>
    <x v="19"/>
    <x v="38"/>
    <x v="39"/>
    <x v="4"/>
    <x v="1"/>
    <x v="1"/>
    <x v="19"/>
  </r>
  <r>
    <x v="39"/>
    <x v="39"/>
    <x v="0"/>
    <x v="1"/>
    <x v="0"/>
    <x v="20"/>
    <x v="39"/>
    <x v="40"/>
    <x v="4"/>
    <x v="1"/>
    <x v="1"/>
    <x v="20"/>
  </r>
  <r>
    <x v="40"/>
    <x v="40"/>
    <x v="0"/>
    <x v="1"/>
    <x v="0"/>
    <x v="21"/>
    <x v="40"/>
    <x v="41"/>
    <x v="4"/>
    <x v="1"/>
    <x v="1"/>
    <x v="21"/>
  </r>
  <r>
    <x v="41"/>
    <x v="41"/>
    <x v="0"/>
    <x v="1"/>
    <x v="0"/>
    <x v="22"/>
    <x v="41"/>
    <x v="42"/>
    <x v="4"/>
    <x v="1"/>
    <x v="1"/>
    <x v="22"/>
  </r>
  <r>
    <x v="42"/>
    <x v="42"/>
    <x v="0"/>
    <x v="1"/>
    <x v="0"/>
    <x v="23"/>
    <x v="42"/>
    <x v="43"/>
    <x v="4"/>
    <x v="1"/>
    <x v="1"/>
    <x v="23"/>
  </r>
  <r>
    <x v="43"/>
    <x v="43"/>
    <x v="0"/>
    <x v="1"/>
    <x v="0"/>
    <x v="24"/>
    <x v="43"/>
    <x v="44"/>
    <x v="4"/>
    <x v="1"/>
    <x v="1"/>
    <x v="24"/>
  </r>
  <r>
    <x v="44"/>
    <x v="44"/>
    <x v="0"/>
    <x v="1"/>
    <x v="0"/>
    <x v="25"/>
    <x v="44"/>
    <x v="45"/>
    <x v="4"/>
    <x v="1"/>
    <x v="1"/>
    <x v="25"/>
  </r>
  <r>
    <x v="45"/>
    <x v="45"/>
    <x v="0"/>
    <x v="1"/>
    <x v="0"/>
    <x v="26"/>
    <x v="45"/>
    <x v="46"/>
    <x v="4"/>
    <x v="1"/>
    <x v="1"/>
    <x v="26"/>
  </r>
  <r>
    <x v="46"/>
    <x v="46"/>
    <x v="0"/>
    <x v="1"/>
    <x v="0"/>
    <x v="27"/>
    <x v="46"/>
    <x v="47"/>
    <x v="4"/>
    <x v="1"/>
    <x v="1"/>
    <x v="27"/>
  </r>
  <r>
    <x v="47"/>
    <x v="47"/>
    <x v="0"/>
    <x v="1"/>
    <x v="0"/>
    <x v="28"/>
    <x v="47"/>
    <x v="48"/>
    <x v="4"/>
    <x v="1"/>
    <x v="1"/>
    <x v="28"/>
  </r>
  <r>
    <x v="48"/>
    <x v="48"/>
    <x v="0"/>
    <x v="1"/>
    <x v="0"/>
    <x v="29"/>
    <x v="48"/>
    <x v="49"/>
    <x v="4"/>
    <x v="1"/>
    <x v="1"/>
    <x v="29"/>
  </r>
  <r>
    <x v="49"/>
    <x v="49"/>
    <x v="0"/>
    <x v="1"/>
    <x v="0"/>
    <x v="30"/>
    <x v="49"/>
    <x v="50"/>
    <x v="5"/>
    <x v="1"/>
    <x v="1"/>
    <x v="30"/>
  </r>
  <r>
    <x v="50"/>
    <x v="50"/>
    <x v="0"/>
    <x v="1"/>
    <x v="0"/>
    <x v="31"/>
    <x v="50"/>
    <x v="51"/>
    <x v="5"/>
    <x v="1"/>
    <x v="1"/>
    <x v="31"/>
  </r>
  <r>
    <x v="51"/>
    <x v="51"/>
    <x v="0"/>
    <x v="1"/>
    <x v="0"/>
    <x v="32"/>
    <x v="51"/>
    <x v="52"/>
    <x v="5"/>
    <x v="1"/>
    <x v="1"/>
    <x v="32"/>
  </r>
  <r>
    <x v="52"/>
    <x v="52"/>
    <x v="0"/>
    <x v="1"/>
    <x v="0"/>
    <x v="33"/>
    <x v="52"/>
    <x v="53"/>
    <x v="5"/>
    <x v="1"/>
    <x v="1"/>
    <x v="33"/>
  </r>
  <r>
    <x v="53"/>
    <x v="53"/>
    <x v="0"/>
    <x v="1"/>
    <x v="0"/>
    <x v="34"/>
    <x v="53"/>
    <x v="54"/>
    <x v="5"/>
    <x v="1"/>
    <x v="1"/>
    <x v="34"/>
  </r>
  <r>
    <x v="54"/>
    <x v="54"/>
    <x v="0"/>
    <x v="1"/>
    <x v="0"/>
    <x v="35"/>
    <x v="54"/>
    <x v="55"/>
    <x v="5"/>
    <x v="1"/>
    <x v="1"/>
    <x v="35"/>
  </r>
  <r>
    <x v="55"/>
    <x v="29"/>
    <x v="0"/>
    <x v="1"/>
    <x v="0"/>
    <x v="36"/>
    <x v="55"/>
    <x v="56"/>
    <x v="5"/>
    <x v="1"/>
    <x v="1"/>
    <x v="36"/>
  </r>
  <r>
    <x v="56"/>
    <x v="50"/>
    <x v="0"/>
    <x v="1"/>
    <x v="0"/>
    <x v="37"/>
    <x v="56"/>
    <x v="57"/>
    <x v="5"/>
    <x v="1"/>
    <x v="1"/>
    <x v="37"/>
  </r>
  <r>
    <x v="57"/>
    <x v="30"/>
    <x v="0"/>
    <x v="1"/>
    <x v="0"/>
    <x v="38"/>
    <x v="57"/>
    <x v="58"/>
    <x v="5"/>
    <x v="1"/>
    <x v="1"/>
    <x v="38"/>
  </r>
  <r>
    <x v="58"/>
    <x v="55"/>
    <x v="0"/>
    <x v="1"/>
    <x v="0"/>
    <x v="39"/>
    <x v="58"/>
    <x v="59"/>
    <x v="5"/>
    <x v="1"/>
    <x v="1"/>
    <x v="39"/>
  </r>
  <r>
    <x v="59"/>
    <x v="56"/>
    <x v="0"/>
    <x v="1"/>
    <x v="0"/>
    <x v="40"/>
    <x v="59"/>
    <x v="60"/>
    <x v="5"/>
    <x v="1"/>
    <x v="1"/>
    <x v="40"/>
  </r>
  <r>
    <x v="60"/>
    <x v="57"/>
    <x v="0"/>
    <x v="1"/>
    <x v="0"/>
    <x v="41"/>
    <x v="60"/>
    <x v="61"/>
    <x v="5"/>
    <x v="1"/>
    <x v="1"/>
    <x v="41"/>
  </r>
  <r>
    <x v="61"/>
    <x v="58"/>
    <x v="0"/>
    <x v="1"/>
    <x v="0"/>
    <x v="42"/>
    <x v="61"/>
    <x v="62"/>
    <x v="5"/>
    <x v="1"/>
    <x v="1"/>
    <x v="42"/>
  </r>
  <r>
    <x v="62"/>
    <x v="59"/>
    <x v="0"/>
    <x v="1"/>
    <x v="0"/>
    <x v="43"/>
    <x v="62"/>
    <x v="63"/>
    <x v="6"/>
    <x v="1"/>
    <x v="1"/>
    <x v="43"/>
  </r>
  <r>
    <x v="63"/>
    <x v="60"/>
    <x v="0"/>
    <x v="1"/>
    <x v="0"/>
    <x v="44"/>
    <x v="63"/>
    <x v="64"/>
    <x v="6"/>
    <x v="1"/>
    <x v="1"/>
    <x v="44"/>
  </r>
  <r>
    <x v="64"/>
    <x v="61"/>
    <x v="0"/>
    <x v="1"/>
    <x v="0"/>
    <x v="45"/>
    <x v="64"/>
    <x v="65"/>
    <x v="6"/>
    <x v="1"/>
    <x v="1"/>
    <x v="45"/>
  </r>
  <r>
    <x v="65"/>
    <x v="62"/>
    <x v="0"/>
    <x v="1"/>
    <x v="0"/>
    <x v="46"/>
    <x v="65"/>
    <x v="66"/>
    <x v="6"/>
    <x v="1"/>
    <x v="1"/>
    <x v="46"/>
  </r>
  <r>
    <x v="66"/>
    <x v="63"/>
    <x v="0"/>
    <x v="1"/>
    <x v="0"/>
    <x v="47"/>
    <x v="66"/>
    <x v="67"/>
    <x v="6"/>
    <x v="1"/>
    <x v="1"/>
    <x v="47"/>
  </r>
  <r>
    <x v="67"/>
    <x v="64"/>
    <x v="0"/>
    <x v="1"/>
    <x v="0"/>
    <x v="48"/>
    <x v="67"/>
    <x v="68"/>
    <x v="6"/>
    <x v="1"/>
    <x v="1"/>
    <x v="48"/>
  </r>
  <r>
    <x v="68"/>
    <x v="65"/>
    <x v="0"/>
    <x v="1"/>
    <x v="0"/>
    <x v="49"/>
    <x v="68"/>
    <x v="69"/>
    <x v="6"/>
    <x v="1"/>
    <x v="1"/>
    <x v="49"/>
  </r>
  <r>
    <x v="69"/>
    <x v="64"/>
    <x v="0"/>
    <x v="1"/>
    <x v="0"/>
    <x v="50"/>
    <x v="69"/>
    <x v="70"/>
    <x v="6"/>
    <x v="1"/>
    <x v="1"/>
    <x v="50"/>
  </r>
  <r>
    <x v="70"/>
    <x v="66"/>
    <x v="0"/>
    <x v="1"/>
    <x v="0"/>
    <x v="51"/>
    <x v="70"/>
    <x v="71"/>
    <x v="6"/>
    <x v="1"/>
    <x v="1"/>
    <x v="51"/>
  </r>
  <r>
    <x v="71"/>
    <x v="67"/>
    <x v="0"/>
    <x v="1"/>
    <x v="0"/>
    <x v="52"/>
    <x v="71"/>
    <x v="72"/>
    <x v="6"/>
    <x v="1"/>
    <x v="1"/>
    <x v="52"/>
  </r>
  <r>
    <x v="72"/>
    <x v="68"/>
    <x v="0"/>
    <x v="1"/>
    <x v="0"/>
    <x v="53"/>
    <x v="72"/>
    <x v="73"/>
    <x v="6"/>
    <x v="1"/>
    <x v="1"/>
    <x v="53"/>
  </r>
  <r>
    <x v="73"/>
    <x v="69"/>
    <x v="0"/>
    <x v="1"/>
    <x v="0"/>
    <x v="54"/>
    <x v="73"/>
    <x v="74"/>
    <x v="6"/>
    <x v="1"/>
    <x v="1"/>
    <x v="54"/>
  </r>
  <r>
    <x v="74"/>
    <x v="70"/>
    <x v="0"/>
    <x v="1"/>
    <x v="0"/>
    <x v="55"/>
    <x v="74"/>
    <x v="75"/>
    <x v="6"/>
    <x v="1"/>
    <x v="1"/>
    <x v="55"/>
  </r>
  <r>
    <x v="75"/>
    <x v="71"/>
    <x v="0"/>
    <x v="1"/>
    <x v="0"/>
    <x v="56"/>
    <x v="75"/>
    <x v="76"/>
    <x v="6"/>
    <x v="1"/>
    <x v="1"/>
    <x v="56"/>
  </r>
  <r>
    <x v="76"/>
    <x v="72"/>
    <x v="0"/>
    <x v="1"/>
    <x v="0"/>
    <x v="57"/>
    <x v="76"/>
    <x v="77"/>
    <x v="6"/>
    <x v="1"/>
    <x v="1"/>
    <x v="57"/>
  </r>
  <r>
    <x v="77"/>
    <x v="73"/>
    <x v="0"/>
    <x v="1"/>
    <x v="0"/>
    <x v="58"/>
    <x v="77"/>
    <x v="78"/>
    <x v="6"/>
    <x v="1"/>
    <x v="1"/>
    <x v="58"/>
  </r>
  <r>
    <x v="78"/>
    <x v="74"/>
    <x v="0"/>
    <x v="1"/>
    <x v="0"/>
    <x v="59"/>
    <x v="78"/>
    <x v="79"/>
    <x v="6"/>
    <x v="1"/>
    <x v="1"/>
    <x v="59"/>
  </r>
  <r>
    <x v="79"/>
    <x v="75"/>
    <x v="0"/>
    <x v="1"/>
    <x v="0"/>
    <x v="60"/>
    <x v="79"/>
    <x v="80"/>
    <x v="6"/>
    <x v="1"/>
    <x v="1"/>
    <x v="60"/>
  </r>
  <r>
    <x v="80"/>
    <x v="7"/>
    <x v="0"/>
    <x v="1"/>
    <x v="0"/>
    <x v="61"/>
    <x v="80"/>
    <x v="81"/>
    <x v="6"/>
    <x v="1"/>
    <x v="1"/>
    <x v="61"/>
  </r>
  <r>
    <x v="81"/>
    <x v="76"/>
    <x v="0"/>
    <x v="1"/>
    <x v="0"/>
    <x v="62"/>
    <x v="81"/>
    <x v="82"/>
    <x v="6"/>
    <x v="1"/>
    <x v="1"/>
    <x v="62"/>
  </r>
  <r>
    <x v="82"/>
    <x v="77"/>
    <x v="0"/>
    <x v="1"/>
    <x v="0"/>
    <x v="63"/>
    <x v="82"/>
    <x v="83"/>
    <x v="6"/>
    <x v="1"/>
    <x v="1"/>
    <x v="63"/>
  </r>
  <r>
    <x v="83"/>
    <x v="78"/>
    <x v="0"/>
    <x v="1"/>
    <x v="0"/>
    <x v="64"/>
    <x v="83"/>
    <x v="84"/>
    <x v="6"/>
    <x v="1"/>
    <x v="1"/>
    <x v="64"/>
  </r>
  <r>
    <x v="84"/>
    <x v="79"/>
    <x v="0"/>
    <x v="1"/>
    <x v="0"/>
    <x v="65"/>
    <x v="84"/>
    <x v="85"/>
    <x v="6"/>
    <x v="1"/>
    <x v="1"/>
    <x v="65"/>
  </r>
  <r>
    <x v="85"/>
    <x v="80"/>
    <x v="0"/>
    <x v="1"/>
    <x v="0"/>
    <x v="66"/>
    <x v="85"/>
    <x v="86"/>
    <x v="6"/>
    <x v="1"/>
    <x v="1"/>
    <x v="66"/>
  </r>
  <r>
    <x v="86"/>
    <x v="74"/>
    <x v="0"/>
    <x v="1"/>
    <x v="0"/>
    <x v="16"/>
    <x v="86"/>
    <x v="87"/>
    <x v="3"/>
    <x v="1"/>
    <x v="1"/>
    <x v="16"/>
  </r>
  <r>
    <x v="87"/>
    <x v="2"/>
    <x v="0"/>
    <x v="1"/>
    <x v="0"/>
    <x v="16"/>
    <x v="87"/>
    <x v="88"/>
    <x v="3"/>
    <x v="1"/>
    <x v="1"/>
    <x v="16"/>
  </r>
  <r>
    <x v="88"/>
    <x v="81"/>
    <x v="0"/>
    <x v="1"/>
    <x v="0"/>
    <x v="67"/>
    <x v="88"/>
    <x v="89"/>
    <x v="6"/>
    <x v="1"/>
    <x v="1"/>
    <x v="67"/>
  </r>
  <r>
    <x v="89"/>
    <x v="82"/>
    <x v="0"/>
    <x v="1"/>
    <x v="0"/>
    <x v="16"/>
    <x v="89"/>
    <x v="90"/>
    <x v="3"/>
    <x v="1"/>
    <x v="1"/>
    <x v="16"/>
  </r>
  <r>
    <x v="90"/>
    <x v="83"/>
    <x v="0"/>
    <x v="1"/>
    <x v="0"/>
    <x v="16"/>
    <x v="90"/>
    <x v="91"/>
    <x v="3"/>
    <x v="1"/>
    <x v="1"/>
    <x v="16"/>
  </r>
  <r>
    <x v="91"/>
    <x v="84"/>
    <x v="0"/>
    <x v="1"/>
    <x v="0"/>
    <x v="16"/>
    <x v="91"/>
    <x v="92"/>
    <x v="3"/>
    <x v="1"/>
    <x v="1"/>
    <x v="16"/>
  </r>
  <r>
    <x v="92"/>
    <x v="85"/>
    <x v="0"/>
    <x v="1"/>
    <x v="0"/>
    <x v="68"/>
    <x v="92"/>
    <x v="93"/>
    <x v="6"/>
    <x v="1"/>
    <x v="1"/>
    <x v="68"/>
  </r>
  <r>
    <x v="93"/>
    <x v="86"/>
    <x v="0"/>
    <x v="1"/>
    <x v="0"/>
    <x v="16"/>
    <x v="93"/>
    <x v="94"/>
    <x v="3"/>
    <x v="1"/>
    <x v="1"/>
    <x v="16"/>
  </r>
  <r>
    <x v="94"/>
    <x v="87"/>
    <x v="0"/>
    <x v="1"/>
    <x v="0"/>
    <x v="16"/>
    <x v="94"/>
    <x v="95"/>
    <x v="3"/>
    <x v="1"/>
    <x v="1"/>
    <x v="16"/>
  </r>
  <r>
    <x v="95"/>
    <x v="88"/>
    <x v="0"/>
    <x v="1"/>
    <x v="0"/>
    <x v="69"/>
    <x v="95"/>
    <x v="96"/>
    <x v="6"/>
    <x v="1"/>
    <x v="1"/>
    <x v="69"/>
  </r>
  <r>
    <x v="96"/>
    <x v="89"/>
    <x v="0"/>
    <x v="1"/>
    <x v="0"/>
    <x v="70"/>
    <x v="96"/>
    <x v="97"/>
    <x v="6"/>
    <x v="1"/>
    <x v="1"/>
    <x v="70"/>
  </r>
  <r>
    <x v="97"/>
    <x v="90"/>
    <x v="0"/>
    <x v="1"/>
    <x v="0"/>
    <x v="71"/>
    <x v="97"/>
    <x v="98"/>
    <x v="6"/>
    <x v="1"/>
    <x v="1"/>
    <x v="71"/>
  </r>
  <r>
    <x v="98"/>
    <x v="91"/>
    <x v="0"/>
    <x v="1"/>
    <x v="0"/>
    <x v="72"/>
    <x v="98"/>
    <x v="99"/>
    <x v="6"/>
    <x v="1"/>
    <x v="1"/>
    <x v="72"/>
  </r>
  <r>
    <x v="99"/>
    <x v="18"/>
    <x v="0"/>
    <x v="1"/>
    <x v="0"/>
    <x v="73"/>
    <x v="99"/>
    <x v="100"/>
    <x v="6"/>
    <x v="1"/>
    <x v="1"/>
    <x v="73"/>
  </r>
  <r>
    <x v="100"/>
    <x v="92"/>
    <x v="0"/>
    <x v="1"/>
    <x v="0"/>
    <x v="74"/>
    <x v="100"/>
    <x v="101"/>
    <x v="6"/>
    <x v="1"/>
    <x v="1"/>
    <x v="74"/>
  </r>
  <r>
    <x v="101"/>
    <x v="93"/>
    <x v="0"/>
    <x v="1"/>
    <x v="0"/>
    <x v="75"/>
    <x v="101"/>
    <x v="102"/>
    <x v="6"/>
    <x v="1"/>
    <x v="1"/>
    <x v="75"/>
  </r>
  <r>
    <x v="102"/>
    <x v="94"/>
    <x v="0"/>
    <x v="1"/>
    <x v="0"/>
    <x v="76"/>
    <x v="102"/>
    <x v="103"/>
    <x v="6"/>
    <x v="1"/>
    <x v="1"/>
    <x v="76"/>
  </r>
  <r>
    <x v="103"/>
    <x v="95"/>
    <x v="0"/>
    <x v="1"/>
    <x v="0"/>
    <x v="77"/>
    <x v="103"/>
    <x v="104"/>
    <x v="6"/>
    <x v="1"/>
    <x v="1"/>
    <x v="77"/>
  </r>
  <r>
    <x v="104"/>
    <x v="96"/>
    <x v="0"/>
    <x v="1"/>
    <x v="0"/>
    <x v="78"/>
    <x v="104"/>
    <x v="105"/>
    <x v="6"/>
    <x v="1"/>
    <x v="1"/>
    <x v="78"/>
  </r>
  <r>
    <x v="105"/>
    <x v="16"/>
    <x v="0"/>
    <x v="1"/>
    <x v="0"/>
    <x v="79"/>
    <x v="105"/>
    <x v="106"/>
    <x v="6"/>
    <x v="1"/>
    <x v="1"/>
    <x v="79"/>
  </r>
  <r>
    <x v="106"/>
    <x v="97"/>
    <x v="0"/>
    <x v="1"/>
    <x v="0"/>
    <x v="80"/>
    <x v="106"/>
    <x v="107"/>
    <x v="6"/>
    <x v="1"/>
    <x v="1"/>
    <x v="80"/>
  </r>
  <r>
    <x v="107"/>
    <x v="98"/>
    <x v="0"/>
    <x v="1"/>
    <x v="0"/>
    <x v="81"/>
    <x v="107"/>
    <x v="108"/>
    <x v="6"/>
    <x v="1"/>
    <x v="1"/>
    <x v="81"/>
  </r>
  <r>
    <x v="108"/>
    <x v="99"/>
    <x v="0"/>
    <x v="1"/>
    <x v="0"/>
    <x v="82"/>
    <x v="108"/>
    <x v="109"/>
    <x v="6"/>
    <x v="1"/>
    <x v="1"/>
    <x v="82"/>
  </r>
  <r>
    <x v="109"/>
    <x v="100"/>
    <x v="0"/>
    <x v="1"/>
    <x v="0"/>
    <x v="83"/>
    <x v="109"/>
    <x v="110"/>
    <x v="6"/>
    <x v="1"/>
    <x v="1"/>
    <x v="83"/>
  </r>
  <r>
    <x v="110"/>
    <x v="101"/>
    <x v="0"/>
    <x v="1"/>
    <x v="0"/>
    <x v="84"/>
    <x v="110"/>
    <x v="111"/>
    <x v="6"/>
    <x v="1"/>
    <x v="1"/>
    <x v="84"/>
  </r>
  <r>
    <x v="111"/>
    <x v="102"/>
    <x v="0"/>
    <x v="1"/>
    <x v="0"/>
    <x v="85"/>
    <x v="111"/>
    <x v="112"/>
    <x v="6"/>
    <x v="1"/>
    <x v="1"/>
    <x v="85"/>
  </r>
  <r>
    <x v="112"/>
    <x v="103"/>
    <x v="0"/>
    <x v="1"/>
    <x v="0"/>
    <x v="86"/>
    <x v="112"/>
    <x v="113"/>
    <x v="6"/>
    <x v="1"/>
    <x v="1"/>
    <x v="86"/>
  </r>
  <r>
    <x v="113"/>
    <x v="104"/>
    <x v="0"/>
    <x v="1"/>
    <x v="0"/>
    <x v="87"/>
    <x v="113"/>
    <x v="114"/>
    <x v="6"/>
    <x v="1"/>
    <x v="1"/>
    <x v="87"/>
  </r>
  <r>
    <x v="114"/>
    <x v="105"/>
    <x v="0"/>
    <x v="1"/>
    <x v="0"/>
    <x v="88"/>
    <x v="114"/>
    <x v="115"/>
    <x v="6"/>
    <x v="1"/>
    <x v="1"/>
    <x v="88"/>
  </r>
  <r>
    <x v="115"/>
    <x v="106"/>
    <x v="0"/>
    <x v="1"/>
    <x v="0"/>
    <x v="89"/>
    <x v="115"/>
    <x v="116"/>
    <x v="6"/>
    <x v="1"/>
    <x v="1"/>
    <x v="89"/>
  </r>
  <r>
    <x v="116"/>
    <x v="107"/>
    <x v="0"/>
    <x v="1"/>
    <x v="0"/>
    <x v="90"/>
    <x v="116"/>
    <x v="117"/>
    <x v="6"/>
    <x v="1"/>
    <x v="1"/>
    <x v="90"/>
  </r>
  <r>
    <x v="117"/>
    <x v="108"/>
    <x v="0"/>
    <x v="1"/>
    <x v="0"/>
    <x v="91"/>
    <x v="117"/>
    <x v="118"/>
    <x v="6"/>
    <x v="1"/>
    <x v="1"/>
    <x v="91"/>
  </r>
  <r>
    <x v="118"/>
    <x v="109"/>
    <x v="0"/>
    <x v="1"/>
    <x v="0"/>
    <x v="92"/>
    <x v="118"/>
    <x v="119"/>
    <x v="6"/>
    <x v="1"/>
    <x v="1"/>
    <x v="92"/>
  </r>
  <r>
    <x v="119"/>
    <x v="110"/>
    <x v="0"/>
    <x v="1"/>
    <x v="0"/>
    <x v="93"/>
    <x v="119"/>
    <x v="120"/>
    <x v="6"/>
    <x v="1"/>
    <x v="1"/>
    <x v="93"/>
  </r>
  <r>
    <x v="120"/>
    <x v="73"/>
    <x v="0"/>
    <x v="1"/>
    <x v="0"/>
    <x v="94"/>
    <x v="120"/>
    <x v="121"/>
    <x v="6"/>
    <x v="1"/>
    <x v="1"/>
    <x v="94"/>
  </r>
  <r>
    <x v="121"/>
    <x v="100"/>
    <x v="0"/>
    <x v="1"/>
    <x v="0"/>
    <x v="95"/>
    <x v="121"/>
    <x v="122"/>
    <x v="6"/>
    <x v="1"/>
    <x v="1"/>
    <x v="95"/>
  </r>
  <r>
    <x v="122"/>
    <x v="84"/>
    <x v="0"/>
    <x v="1"/>
    <x v="0"/>
    <x v="96"/>
    <x v="122"/>
    <x v="123"/>
    <x v="6"/>
    <x v="1"/>
    <x v="1"/>
    <x v="96"/>
  </r>
  <r>
    <x v="123"/>
    <x v="111"/>
    <x v="0"/>
    <x v="1"/>
    <x v="0"/>
    <x v="97"/>
    <x v="123"/>
    <x v="124"/>
    <x v="6"/>
    <x v="1"/>
    <x v="1"/>
    <x v="97"/>
  </r>
  <r>
    <x v="124"/>
    <x v="112"/>
    <x v="0"/>
    <x v="1"/>
    <x v="0"/>
    <x v="98"/>
    <x v="124"/>
    <x v="125"/>
    <x v="6"/>
    <x v="1"/>
    <x v="1"/>
    <x v="98"/>
  </r>
  <r>
    <x v="125"/>
    <x v="113"/>
    <x v="1"/>
    <x v="2"/>
    <x v="1"/>
    <x v="67"/>
    <x v="125"/>
    <x v="126"/>
    <x v="7"/>
    <x v="2"/>
    <x v="2"/>
    <x v="99"/>
  </r>
  <r>
    <x v="126"/>
    <x v="114"/>
    <x v="2"/>
    <x v="3"/>
    <x v="2"/>
    <x v="99"/>
    <x v="126"/>
    <x v="127"/>
    <x v="8"/>
    <x v="3"/>
    <x v="3"/>
    <x v="100"/>
  </r>
</pivotCacheRecords>
</file>

<file path=xl/pivotCache/pivotCacheRecords5.xml><?xml version="1.0" encoding="utf-8"?>
<pivotCacheRecords xmlns="http://schemas.openxmlformats.org/spreadsheetml/2006/main" xmlns:r="http://schemas.openxmlformats.org/officeDocument/2006/relationships" count="11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0"/>
    <x v="0"/>
    <x v="0"/>
    <x v="7"/>
  </r>
  <r>
    <x v="8"/>
    <x v="8"/>
    <x v="0"/>
    <x v="0"/>
    <x v="0"/>
    <x v="8"/>
    <x v="8"/>
    <x v="8"/>
    <x v="0"/>
    <x v="0"/>
    <x v="0"/>
    <x v="8"/>
  </r>
  <r>
    <x v="9"/>
    <x v="9"/>
    <x v="0"/>
    <x v="0"/>
    <x v="0"/>
    <x v="9"/>
    <x v="9"/>
    <x v="9"/>
    <x v="1"/>
    <x v="0"/>
    <x v="0"/>
    <x v="9"/>
  </r>
  <r>
    <x v="10"/>
    <x v="10"/>
    <x v="0"/>
    <x v="0"/>
    <x v="0"/>
    <x v="10"/>
    <x v="10"/>
    <x v="10"/>
    <x v="1"/>
    <x v="0"/>
    <x v="0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2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3"/>
    <x v="14"/>
    <x v="14"/>
    <x v="3"/>
    <x v="1"/>
    <x v="1"/>
    <x v="13"/>
  </r>
  <r>
    <x v="15"/>
    <x v="15"/>
    <x v="0"/>
    <x v="1"/>
    <x v="0"/>
    <x v="13"/>
    <x v="15"/>
    <x v="15"/>
    <x v="3"/>
    <x v="1"/>
    <x v="1"/>
    <x v="13"/>
  </r>
  <r>
    <x v="16"/>
    <x v="16"/>
    <x v="0"/>
    <x v="1"/>
    <x v="0"/>
    <x v="13"/>
    <x v="16"/>
    <x v="16"/>
    <x v="3"/>
    <x v="1"/>
    <x v="1"/>
    <x v="13"/>
  </r>
  <r>
    <x v="17"/>
    <x v="17"/>
    <x v="0"/>
    <x v="1"/>
    <x v="0"/>
    <x v="13"/>
    <x v="17"/>
    <x v="17"/>
    <x v="3"/>
    <x v="1"/>
    <x v="1"/>
    <x v="13"/>
  </r>
  <r>
    <x v="18"/>
    <x v="18"/>
    <x v="0"/>
    <x v="1"/>
    <x v="0"/>
    <x v="13"/>
    <x v="18"/>
    <x v="18"/>
    <x v="3"/>
    <x v="1"/>
    <x v="1"/>
    <x v="13"/>
  </r>
  <r>
    <x v="19"/>
    <x v="19"/>
    <x v="0"/>
    <x v="1"/>
    <x v="0"/>
    <x v="13"/>
    <x v="19"/>
    <x v="19"/>
    <x v="3"/>
    <x v="1"/>
    <x v="1"/>
    <x v="13"/>
  </r>
  <r>
    <x v="20"/>
    <x v="20"/>
    <x v="0"/>
    <x v="1"/>
    <x v="0"/>
    <x v="13"/>
    <x v="20"/>
    <x v="20"/>
    <x v="3"/>
    <x v="1"/>
    <x v="1"/>
    <x v="13"/>
  </r>
  <r>
    <x v="21"/>
    <x v="21"/>
    <x v="0"/>
    <x v="1"/>
    <x v="0"/>
    <x v="13"/>
    <x v="21"/>
    <x v="21"/>
    <x v="3"/>
    <x v="1"/>
    <x v="1"/>
    <x v="13"/>
  </r>
  <r>
    <x v="22"/>
    <x v="22"/>
    <x v="0"/>
    <x v="1"/>
    <x v="0"/>
    <x v="13"/>
    <x v="22"/>
    <x v="22"/>
    <x v="3"/>
    <x v="1"/>
    <x v="1"/>
    <x v="13"/>
  </r>
  <r>
    <x v="23"/>
    <x v="23"/>
    <x v="0"/>
    <x v="1"/>
    <x v="0"/>
    <x v="13"/>
    <x v="23"/>
    <x v="23"/>
    <x v="3"/>
    <x v="1"/>
    <x v="1"/>
    <x v="13"/>
  </r>
  <r>
    <x v="24"/>
    <x v="24"/>
    <x v="0"/>
    <x v="1"/>
    <x v="0"/>
    <x v="13"/>
    <x v="24"/>
    <x v="24"/>
    <x v="3"/>
    <x v="1"/>
    <x v="1"/>
    <x v="13"/>
  </r>
  <r>
    <x v="25"/>
    <x v="25"/>
    <x v="0"/>
    <x v="1"/>
    <x v="0"/>
    <x v="13"/>
    <x v="25"/>
    <x v="25"/>
    <x v="3"/>
    <x v="1"/>
    <x v="1"/>
    <x v="13"/>
  </r>
  <r>
    <x v="26"/>
    <x v="26"/>
    <x v="0"/>
    <x v="1"/>
    <x v="0"/>
    <x v="13"/>
    <x v="26"/>
    <x v="26"/>
    <x v="3"/>
    <x v="1"/>
    <x v="1"/>
    <x v="13"/>
  </r>
  <r>
    <x v="27"/>
    <x v="27"/>
    <x v="0"/>
    <x v="1"/>
    <x v="0"/>
    <x v="13"/>
    <x v="27"/>
    <x v="27"/>
    <x v="3"/>
    <x v="1"/>
    <x v="1"/>
    <x v="13"/>
  </r>
  <r>
    <x v="28"/>
    <x v="28"/>
    <x v="0"/>
    <x v="1"/>
    <x v="0"/>
    <x v="13"/>
    <x v="28"/>
    <x v="28"/>
    <x v="3"/>
    <x v="1"/>
    <x v="1"/>
    <x v="13"/>
  </r>
  <r>
    <x v="29"/>
    <x v="29"/>
    <x v="0"/>
    <x v="1"/>
    <x v="0"/>
    <x v="13"/>
    <x v="29"/>
    <x v="29"/>
    <x v="3"/>
    <x v="1"/>
    <x v="1"/>
    <x v="13"/>
  </r>
  <r>
    <x v="30"/>
    <x v="30"/>
    <x v="0"/>
    <x v="1"/>
    <x v="0"/>
    <x v="13"/>
    <x v="30"/>
    <x v="30"/>
    <x v="3"/>
    <x v="1"/>
    <x v="1"/>
    <x v="13"/>
  </r>
  <r>
    <x v="31"/>
    <x v="31"/>
    <x v="0"/>
    <x v="1"/>
    <x v="0"/>
    <x v="13"/>
    <x v="31"/>
    <x v="31"/>
    <x v="3"/>
    <x v="1"/>
    <x v="1"/>
    <x v="13"/>
  </r>
  <r>
    <x v="32"/>
    <x v="32"/>
    <x v="0"/>
    <x v="1"/>
    <x v="0"/>
    <x v="13"/>
    <x v="32"/>
    <x v="32"/>
    <x v="3"/>
    <x v="1"/>
    <x v="1"/>
    <x v="13"/>
  </r>
  <r>
    <x v="33"/>
    <x v="33"/>
    <x v="0"/>
    <x v="1"/>
    <x v="0"/>
    <x v="13"/>
    <x v="33"/>
    <x v="33"/>
    <x v="3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4"/>
    <x v="1"/>
    <x v="1"/>
    <x v="25"/>
  </r>
  <r>
    <x v="46"/>
    <x v="46"/>
    <x v="0"/>
    <x v="1"/>
    <x v="0"/>
    <x v="26"/>
    <x v="46"/>
    <x v="46"/>
    <x v="4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8"/>
    <x v="0"/>
    <x v="1"/>
    <x v="0"/>
    <x v="28"/>
    <x v="48"/>
    <x v="48"/>
    <x v="5"/>
    <x v="1"/>
    <x v="1"/>
    <x v="28"/>
  </r>
  <r>
    <x v="49"/>
    <x v="49"/>
    <x v="0"/>
    <x v="1"/>
    <x v="0"/>
    <x v="29"/>
    <x v="49"/>
    <x v="49"/>
    <x v="5"/>
    <x v="1"/>
    <x v="1"/>
    <x v="29"/>
  </r>
  <r>
    <x v="50"/>
    <x v="50"/>
    <x v="0"/>
    <x v="1"/>
    <x v="0"/>
    <x v="30"/>
    <x v="50"/>
    <x v="50"/>
    <x v="5"/>
    <x v="1"/>
    <x v="1"/>
    <x v="30"/>
  </r>
  <r>
    <x v="51"/>
    <x v="51"/>
    <x v="0"/>
    <x v="1"/>
    <x v="0"/>
    <x v="31"/>
    <x v="51"/>
    <x v="51"/>
    <x v="5"/>
    <x v="1"/>
    <x v="1"/>
    <x v="31"/>
  </r>
  <r>
    <x v="52"/>
    <x v="52"/>
    <x v="0"/>
    <x v="1"/>
    <x v="0"/>
    <x v="32"/>
    <x v="52"/>
    <x v="52"/>
    <x v="5"/>
    <x v="1"/>
    <x v="1"/>
    <x v="32"/>
  </r>
  <r>
    <x v="53"/>
    <x v="26"/>
    <x v="0"/>
    <x v="1"/>
    <x v="0"/>
    <x v="33"/>
    <x v="53"/>
    <x v="53"/>
    <x v="5"/>
    <x v="1"/>
    <x v="1"/>
    <x v="33"/>
  </r>
  <r>
    <x v="54"/>
    <x v="48"/>
    <x v="0"/>
    <x v="1"/>
    <x v="0"/>
    <x v="34"/>
    <x v="54"/>
    <x v="54"/>
    <x v="5"/>
    <x v="1"/>
    <x v="1"/>
    <x v="34"/>
  </r>
  <r>
    <x v="55"/>
    <x v="53"/>
    <x v="0"/>
    <x v="1"/>
    <x v="0"/>
    <x v="35"/>
    <x v="55"/>
    <x v="55"/>
    <x v="5"/>
    <x v="1"/>
    <x v="1"/>
    <x v="35"/>
  </r>
  <r>
    <x v="56"/>
    <x v="54"/>
    <x v="0"/>
    <x v="1"/>
    <x v="0"/>
    <x v="36"/>
    <x v="56"/>
    <x v="56"/>
    <x v="5"/>
    <x v="1"/>
    <x v="1"/>
    <x v="36"/>
  </r>
  <r>
    <x v="57"/>
    <x v="55"/>
    <x v="0"/>
    <x v="1"/>
    <x v="0"/>
    <x v="37"/>
    <x v="57"/>
    <x v="57"/>
    <x v="5"/>
    <x v="1"/>
    <x v="1"/>
    <x v="37"/>
  </r>
  <r>
    <x v="58"/>
    <x v="8"/>
    <x v="0"/>
    <x v="1"/>
    <x v="0"/>
    <x v="38"/>
    <x v="58"/>
    <x v="58"/>
    <x v="5"/>
    <x v="1"/>
    <x v="1"/>
    <x v="38"/>
  </r>
  <r>
    <x v="59"/>
    <x v="56"/>
    <x v="0"/>
    <x v="1"/>
    <x v="0"/>
    <x v="39"/>
    <x v="59"/>
    <x v="59"/>
    <x v="5"/>
    <x v="1"/>
    <x v="1"/>
    <x v="39"/>
  </r>
  <r>
    <x v="60"/>
    <x v="57"/>
    <x v="0"/>
    <x v="1"/>
    <x v="0"/>
    <x v="40"/>
    <x v="60"/>
    <x v="60"/>
    <x v="5"/>
    <x v="1"/>
    <x v="1"/>
    <x v="40"/>
  </r>
  <r>
    <x v="61"/>
    <x v="58"/>
    <x v="0"/>
    <x v="1"/>
    <x v="0"/>
    <x v="41"/>
    <x v="61"/>
    <x v="61"/>
    <x v="5"/>
    <x v="1"/>
    <x v="1"/>
    <x v="41"/>
  </r>
  <r>
    <x v="62"/>
    <x v="59"/>
    <x v="0"/>
    <x v="1"/>
    <x v="0"/>
    <x v="42"/>
    <x v="62"/>
    <x v="62"/>
    <x v="5"/>
    <x v="1"/>
    <x v="1"/>
    <x v="42"/>
  </r>
  <r>
    <x v="63"/>
    <x v="60"/>
    <x v="0"/>
    <x v="1"/>
    <x v="0"/>
    <x v="43"/>
    <x v="63"/>
    <x v="63"/>
    <x v="5"/>
    <x v="1"/>
    <x v="1"/>
    <x v="43"/>
  </r>
  <r>
    <x v="64"/>
    <x v="61"/>
    <x v="0"/>
    <x v="1"/>
    <x v="0"/>
    <x v="44"/>
    <x v="64"/>
    <x v="64"/>
    <x v="5"/>
    <x v="1"/>
    <x v="1"/>
    <x v="44"/>
  </r>
  <r>
    <x v="65"/>
    <x v="62"/>
    <x v="0"/>
    <x v="1"/>
    <x v="0"/>
    <x v="45"/>
    <x v="65"/>
    <x v="65"/>
    <x v="5"/>
    <x v="1"/>
    <x v="1"/>
    <x v="45"/>
  </r>
  <r>
    <x v="66"/>
    <x v="61"/>
    <x v="0"/>
    <x v="1"/>
    <x v="0"/>
    <x v="46"/>
    <x v="66"/>
    <x v="66"/>
    <x v="5"/>
    <x v="1"/>
    <x v="1"/>
    <x v="46"/>
  </r>
  <r>
    <x v="67"/>
    <x v="63"/>
    <x v="0"/>
    <x v="1"/>
    <x v="0"/>
    <x v="47"/>
    <x v="67"/>
    <x v="67"/>
    <x v="5"/>
    <x v="1"/>
    <x v="1"/>
    <x v="47"/>
  </r>
  <r>
    <x v="68"/>
    <x v="64"/>
    <x v="0"/>
    <x v="1"/>
    <x v="0"/>
    <x v="48"/>
    <x v="68"/>
    <x v="68"/>
    <x v="5"/>
    <x v="1"/>
    <x v="1"/>
    <x v="48"/>
  </r>
  <r>
    <x v="69"/>
    <x v="65"/>
    <x v="0"/>
    <x v="1"/>
    <x v="0"/>
    <x v="49"/>
    <x v="69"/>
    <x v="69"/>
    <x v="5"/>
    <x v="1"/>
    <x v="1"/>
    <x v="49"/>
  </r>
  <r>
    <x v="70"/>
    <x v="66"/>
    <x v="0"/>
    <x v="1"/>
    <x v="0"/>
    <x v="50"/>
    <x v="70"/>
    <x v="70"/>
    <x v="5"/>
    <x v="1"/>
    <x v="1"/>
    <x v="50"/>
  </r>
  <r>
    <x v="71"/>
    <x v="67"/>
    <x v="0"/>
    <x v="1"/>
    <x v="0"/>
    <x v="51"/>
    <x v="71"/>
    <x v="71"/>
    <x v="5"/>
    <x v="1"/>
    <x v="1"/>
    <x v="51"/>
  </r>
  <r>
    <x v="72"/>
    <x v="68"/>
    <x v="0"/>
    <x v="1"/>
    <x v="0"/>
    <x v="52"/>
    <x v="72"/>
    <x v="72"/>
    <x v="5"/>
    <x v="1"/>
    <x v="1"/>
    <x v="52"/>
  </r>
  <r>
    <x v="73"/>
    <x v="69"/>
    <x v="0"/>
    <x v="1"/>
    <x v="0"/>
    <x v="53"/>
    <x v="73"/>
    <x v="73"/>
    <x v="5"/>
    <x v="1"/>
    <x v="1"/>
    <x v="53"/>
  </r>
  <r>
    <x v="74"/>
    <x v="70"/>
    <x v="0"/>
    <x v="1"/>
    <x v="0"/>
    <x v="54"/>
    <x v="74"/>
    <x v="74"/>
    <x v="5"/>
    <x v="1"/>
    <x v="1"/>
    <x v="54"/>
  </r>
  <r>
    <x v="75"/>
    <x v="71"/>
    <x v="0"/>
    <x v="1"/>
    <x v="0"/>
    <x v="55"/>
    <x v="75"/>
    <x v="75"/>
    <x v="5"/>
    <x v="1"/>
    <x v="1"/>
    <x v="55"/>
  </r>
  <r>
    <x v="76"/>
    <x v="72"/>
    <x v="0"/>
    <x v="1"/>
    <x v="0"/>
    <x v="56"/>
    <x v="76"/>
    <x v="76"/>
    <x v="5"/>
    <x v="1"/>
    <x v="1"/>
    <x v="56"/>
  </r>
  <r>
    <x v="77"/>
    <x v="73"/>
    <x v="0"/>
    <x v="1"/>
    <x v="0"/>
    <x v="57"/>
    <x v="77"/>
    <x v="77"/>
    <x v="5"/>
    <x v="1"/>
    <x v="1"/>
    <x v="57"/>
  </r>
  <r>
    <x v="78"/>
    <x v="74"/>
    <x v="0"/>
    <x v="1"/>
    <x v="0"/>
    <x v="58"/>
    <x v="78"/>
    <x v="78"/>
    <x v="5"/>
    <x v="1"/>
    <x v="1"/>
    <x v="58"/>
  </r>
  <r>
    <x v="79"/>
    <x v="75"/>
    <x v="0"/>
    <x v="1"/>
    <x v="0"/>
    <x v="59"/>
    <x v="79"/>
    <x v="79"/>
    <x v="5"/>
    <x v="1"/>
    <x v="1"/>
    <x v="59"/>
  </r>
  <r>
    <x v="80"/>
    <x v="76"/>
    <x v="0"/>
    <x v="1"/>
    <x v="0"/>
    <x v="60"/>
    <x v="80"/>
    <x v="80"/>
    <x v="5"/>
    <x v="1"/>
    <x v="1"/>
    <x v="60"/>
  </r>
  <r>
    <x v="81"/>
    <x v="77"/>
    <x v="0"/>
    <x v="1"/>
    <x v="0"/>
    <x v="61"/>
    <x v="81"/>
    <x v="81"/>
    <x v="5"/>
    <x v="1"/>
    <x v="1"/>
    <x v="61"/>
  </r>
  <r>
    <x v="82"/>
    <x v="78"/>
    <x v="0"/>
    <x v="1"/>
    <x v="0"/>
    <x v="62"/>
    <x v="82"/>
    <x v="82"/>
    <x v="5"/>
    <x v="1"/>
    <x v="1"/>
    <x v="62"/>
  </r>
  <r>
    <x v="83"/>
    <x v="79"/>
    <x v="0"/>
    <x v="1"/>
    <x v="0"/>
    <x v="13"/>
    <x v="83"/>
    <x v="83"/>
    <x v="3"/>
    <x v="1"/>
    <x v="1"/>
    <x v="13"/>
  </r>
  <r>
    <x v="84"/>
    <x v="0"/>
    <x v="0"/>
    <x v="1"/>
    <x v="0"/>
    <x v="13"/>
    <x v="84"/>
    <x v="84"/>
    <x v="3"/>
    <x v="1"/>
    <x v="1"/>
    <x v="13"/>
  </r>
  <r>
    <x v="85"/>
    <x v="80"/>
    <x v="0"/>
    <x v="1"/>
    <x v="0"/>
    <x v="63"/>
    <x v="85"/>
    <x v="85"/>
    <x v="5"/>
    <x v="1"/>
    <x v="1"/>
    <x v="63"/>
  </r>
  <r>
    <x v="86"/>
    <x v="81"/>
    <x v="0"/>
    <x v="1"/>
    <x v="0"/>
    <x v="13"/>
    <x v="86"/>
    <x v="86"/>
    <x v="3"/>
    <x v="1"/>
    <x v="1"/>
    <x v="13"/>
  </r>
  <r>
    <x v="87"/>
    <x v="82"/>
    <x v="0"/>
    <x v="1"/>
    <x v="0"/>
    <x v="13"/>
    <x v="87"/>
    <x v="87"/>
    <x v="3"/>
    <x v="1"/>
    <x v="1"/>
    <x v="13"/>
  </r>
  <r>
    <x v="88"/>
    <x v="83"/>
    <x v="0"/>
    <x v="1"/>
    <x v="0"/>
    <x v="13"/>
    <x v="88"/>
    <x v="88"/>
    <x v="3"/>
    <x v="1"/>
    <x v="1"/>
    <x v="13"/>
  </r>
  <r>
    <x v="89"/>
    <x v="84"/>
    <x v="0"/>
    <x v="1"/>
    <x v="0"/>
    <x v="64"/>
    <x v="89"/>
    <x v="89"/>
    <x v="5"/>
    <x v="1"/>
    <x v="1"/>
    <x v="64"/>
  </r>
  <r>
    <x v="90"/>
    <x v="85"/>
    <x v="0"/>
    <x v="1"/>
    <x v="0"/>
    <x v="13"/>
    <x v="90"/>
    <x v="90"/>
    <x v="3"/>
    <x v="1"/>
    <x v="1"/>
    <x v="13"/>
  </r>
  <r>
    <x v="91"/>
    <x v="86"/>
    <x v="0"/>
    <x v="1"/>
    <x v="0"/>
    <x v="13"/>
    <x v="91"/>
    <x v="91"/>
    <x v="3"/>
    <x v="1"/>
    <x v="1"/>
    <x v="13"/>
  </r>
  <r>
    <x v="92"/>
    <x v="87"/>
    <x v="0"/>
    <x v="1"/>
    <x v="0"/>
    <x v="65"/>
    <x v="92"/>
    <x v="92"/>
    <x v="5"/>
    <x v="1"/>
    <x v="1"/>
    <x v="65"/>
  </r>
  <r>
    <x v="93"/>
    <x v="88"/>
    <x v="0"/>
    <x v="1"/>
    <x v="0"/>
    <x v="66"/>
    <x v="93"/>
    <x v="93"/>
    <x v="5"/>
    <x v="1"/>
    <x v="1"/>
    <x v="66"/>
  </r>
  <r>
    <x v="94"/>
    <x v="89"/>
    <x v="0"/>
    <x v="1"/>
    <x v="0"/>
    <x v="67"/>
    <x v="94"/>
    <x v="94"/>
    <x v="5"/>
    <x v="1"/>
    <x v="1"/>
    <x v="67"/>
  </r>
  <r>
    <x v="95"/>
    <x v="90"/>
    <x v="0"/>
    <x v="1"/>
    <x v="0"/>
    <x v="68"/>
    <x v="95"/>
    <x v="95"/>
    <x v="5"/>
    <x v="1"/>
    <x v="1"/>
    <x v="68"/>
  </r>
  <r>
    <x v="96"/>
    <x v="15"/>
    <x v="0"/>
    <x v="1"/>
    <x v="0"/>
    <x v="69"/>
    <x v="96"/>
    <x v="96"/>
    <x v="5"/>
    <x v="1"/>
    <x v="1"/>
    <x v="69"/>
  </r>
  <r>
    <x v="97"/>
    <x v="91"/>
    <x v="0"/>
    <x v="1"/>
    <x v="0"/>
    <x v="70"/>
    <x v="97"/>
    <x v="97"/>
    <x v="5"/>
    <x v="1"/>
    <x v="1"/>
    <x v="70"/>
  </r>
  <r>
    <x v="98"/>
    <x v="92"/>
    <x v="0"/>
    <x v="1"/>
    <x v="0"/>
    <x v="71"/>
    <x v="98"/>
    <x v="98"/>
    <x v="5"/>
    <x v="1"/>
    <x v="1"/>
    <x v="71"/>
  </r>
  <r>
    <x v="99"/>
    <x v="93"/>
    <x v="0"/>
    <x v="1"/>
    <x v="0"/>
    <x v="72"/>
    <x v="99"/>
    <x v="99"/>
    <x v="5"/>
    <x v="1"/>
    <x v="1"/>
    <x v="72"/>
  </r>
  <r>
    <x v="100"/>
    <x v="94"/>
    <x v="0"/>
    <x v="1"/>
    <x v="0"/>
    <x v="73"/>
    <x v="100"/>
    <x v="100"/>
    <x v="5"/>
    <x v="1"/>
    <x v="1"/>
    <x v="73"/>
  </r>
  <r>
    <x v="101"/>
    <x v="95"/>
    <x v="0"/>
    <x v="1"/>
    <x v="0"/>
    <x v="74"/>
    <x v="101"/>
    <x v="101"/>
    <x v="5"/>
    <x v="1"/>
    <x v="1"/>
    <x v="74"/>
  </r>
  <r>
    <x v="102"/>
    <x v="13"/>
    <x v="0"/>
    <x v="1"/>
    <x v="0"/>
    <x v="75"/>
    <x v="102"/>
    <x v="102"/>
    <x v="5"/>
    <x v="1"/>
    <x v="1"/>
    <x v="75"/>
  </r>
  <r>
    <x v="103"/>
    <x v="96"/>
    <x v="0"/>
    <x v="1"/>
    <x v="0"/>
    <x v="76"/>
    <x v="103"/>
    <x v="103"/>
    <x v="5"/>
    <x v="1"/>
    <x v="1"/>
    <x v="76"/>
  </r>
  <r>
    <x v="104"/>
    <x v="97"/>
    <x v="0"/>
    <x v="1"/>
    <x v="0"/>
    <x v="77"/>
    <x v="104"/>
    <x v="104"/>
    <x v="5"/>
    <x v="1"/>
    <x v="1"/>
    <x v="77"/>
  </r>
  <r>
    <x v="105"/>
    <x v="98"/>
    <x v="0"/>
    <x v="1"/>
    <x v="0"/>
    <x v="78"/>
    <x v="105"/>
    <x v="105"/>
    <x v="5"/>
    <x v="1"/>
    <x v="1"/>
    <x v="78"/>
  </r>
  <r>
    <x v="106"/>
    <x v="99"/>
    <x v="0"/>
    <x v="1"/>
    <x v="0"/>
    <x v="79"/>
    <x v="106"/>
    <x v="106"/>
    <x v="5"/>
    <x v="1"/>
    <x v="1"/>
    <x v="79"/>
  </r>
  <r>
    <x v="107"/>
    <x v="100"/>
    <x v="0"/>
    <x v="1"/>
    <x v="0"/>
    <x v="80"/>
    <x v="107"/>
    <x v="107"/>
    <x v="5"/>
    <x v="1"/>
    <x v="1"/>
    <x v="80"/>
  </r>
  <r>
    <x v="108"/>
    <x v="101"/>
    <x v="0"/>
    <x v="1"/>
    <x v="0"/>
    <x v="81"/>
    <x v="108"/>
    <x v="108"/>
    <x v="5"/>
    <x v="1"/>
    <x v="1"/>
    <x v="81"/>
  </r>
  <r>
    <x v="109"/>
    <x v="102"/>
    <x v="1"/>
    <x v="2"/>
    <x v="1"/>
    <x v="63"/>
    <x v="109"/>
    <x v="109"/>
    <x v="6"/>
    <x v="2"/>
    <x v="2"/>
    <x v="82"/>
  </r>
  <r>
    <x v="110"/>
    <x v="103"/>
    <x v="2"/>
    <x v="3"/>
    <x v="2"/>
    <x v="82"/>
    <x v="110"/>
    <x v="110"/>
    <x v="7"/>
    <x v="3"/>
    <x v="3"/>
    <x v="83"/>
  </r>
</pivotCacheRecords>
</file>

<file path=xl/pivotCache/pivotCacheRecords6.xml><?xml version="1.0" encoding="utf-8"?>
<pivotCacheRecords xmlns="http://schemas.openxmlformats.org/spreadsheetml/2006/main" xmlns:r="http://schemas.openxmlformats.org/officeDocument/2006/relationships" count="20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1"/>
    <x v="0"/>
    <x v="1"/>
    <x v="0"/>
    <x v="11"/>
    <x v="28"/>
    <x v="28"/>
    <x v="3"/>
    <x v="1"/>
    <x v="1"/>
    <x v="11"/>
  </r>
  <r>
    <x v="29"/>
    <x v="28"/>
    <x v="0"/>
    <x v="1"/>
    <x v="0"/>
    <x v="11"/>
    <x v="29"/>
    <x v="29"/>
    <x v="3"/>
    <x v="1"/>
    <x v="1"/>
    <x v="11"/>
  </r>
  <r>
    <x v="30"/>
    <x v="29"/>
    <x v="0"/>
    <x v="1"/>
    <x v="0"/>
    <x v="11"/>
    <x v="30"/>
    <x v="30"/>
    <x v="3"/>
    <x v="1"/>
    <x v="1"/>
    <x v="11"/>
  </r>
  <r>
    <x v="31"/>
    <x v="30"/>
    <x v="0"/>
    <x v="1"/>
    <x v="0"/>
    <x v="11"/>
    <x v="31"/>
    <x v="31"/>
    <x v="3"/>
    <x v="1"/>
    <x v="1"/>
    <x v="11"/>
  </r>
  <r>
    <x v="32"/>
    <x v="31"/>
    <x v="0"/>
    <x v="1"/>
    <x v="0"/>
    <x v="12"/>
    <x v="32"/>
    <x v="32"/>
    <x v="4"/>
    <x v="1"/>
    <x v="1"/>
    <x v="12"/>
  </r>
  <r>
    <x v="33"/>
    <x v="31"/>
    <x v="0"/>
    <x v="1"/>
    <x v="0"/>
    <x v="13"/>
    <x v="33"/>
    <x v="33"/>
    <x v="4"/>
    <x v="1"/>
    <x v="1"/>
    <x v="13"/>
  </r>
  <r>
    <x v="34"/>
    <x v="32"/>
    <x v="0"/>
    <x v="1"/>
    <x v="0"/>
    <x v="14"/>
    <x v="34"/>
    <x v="34"/>
    <x v="4"/>
    <x v="1"/>
    <x v="1"/>
    <x v="14"/>
  </r>
  <r>
    <x v="35"/>
    <x v="33"/>
    <x v="0"/>
    <x v="1"/>
    <x v="0"/>
    <x v="15"/>
    <x v="35"/>
    <x v="35"/>
    <x v="4"/>
    <x v="1"/>
    <x v="1"/>
    <x v="15"/>
  </r>
  <r>
    <x v="36"/>
    <x v="34"/>
    <x v="0"/>
    <x v="1"/>
    <x v="0"/>
    <x v="16"/>
    <x v="36"/>
    <x v="36"/>
    <x v="4"/>
    <x v="1"/>
    <x v="1"/>
    <x v="16"/>
  </r>
  <r>
    <x v="37"/>
    <x v="35"/>
    <x v="0"/>
    <x v="1"/>
    <x v="0"/>
    <x v="17"/>
    <x v="37"/>
    <x v="37"/>
    <x v="4"/>
    <x v="1"/>
    <x v="1"/>
    <x v="17"/>
  </r>
  <r>
    <x v="38"/>
    <x v="36"/>
    <x v="0"/>
    <x v="1"/>
    <x v="0"/>
    <x v="18"/>
    <x v="38"/>
    <x v="38"/>
    <x v="4"/>
    <x v="1"/>
    <x v="1"/>
    <x v="18"/>
  </r>
  <r>
    <x v="39"/>
    <x v="37"/>
    <x v="0"/>
    <x v="1"/>
    <x v="0"/>
    <x v="19"/>
    <x v="39"/>
    <x v="39"/>
    <x v="4"/>
    <x v="1"/>
    <x v="1"/>
    <x v="19"/>
  </r>
  <r>
    <x v="40"/>
    <x v="38"/>
    <x v="0"/>
    <x v="1"/>
    <x v="0"/>
    <x v="20"/>
    <x v="40"/>
    <x v="40"/>
    <x v="4"/>
    <x v="1"/>
    <x v="1"/>
    <x v="20"/>
  </r>
  <r>
    <x v="41"/>
    <x v="39"/>
    <x v="0"/>
    <x v="1"/>
    <x v="0"/>
    <x v="21"/>
    <x v="41"/>
    <x v="41"/>
    <x v="4"/>
    <x v="1"/>
    <x v="1"/>
    <x v="21"/>
  </r>
  <r>
    <x v="42"/>
    <x v="40"/>
    <x v="0"/>
    <x v="1"/>
    <x v="0"/>
    <x v="22"/>
    <x v="42"/>
    <x v="42"/>
    <x v="4"/>
    <x v="1"/>
    <x v="1"/>
    <x v="22"/>
  </r>
  <r>
    <x v="43"/>
    <x v="41"/>
    <x v="0"/>
    <x v="1"/>
    <x v="0"/>
    <x v="23"/>
    <x v="43"/>
    <x v="43"/>
    <x v="4"/>
    <x v="1"/>
    <x v="1"/>
    <x v="23"/>
  </r>
  <r>
    <x v="44"/>
    <x v="42"/>
    <x v="0"/>
    <x v="1"/>
    <x v="0"/>
    <x v="24"/>
    <x v="44"/>
    <x v="44"/>
    <x v="4"/>
    <x v="1"/>
    <x v="1"/>
    <x v="24"/>
  </r>
  <r>
    <x v="45"/>
    <x v="43"/>
    <x v="0"/>
    <x v="1"/>
    <x v="0"/>
    <x v="25"/>
    <x v="45"/>
    <x v="45"/>
    <x v="5"/>
    <x v="1"/>
    <x v="1"/>
    <x v="25"/>
  </r>
  <r>
    <x v="46"/>
    <x v="44"/>
    <x v="0"/>
    <x v="1"/>
    <x v="0"/>
    <x v="26"/>
    <x v="46"/>
    <x v="46"/>
    <x v="5"/>
    <x v="1"/>
    <x v="1"/>
    <x v="26"/>
  </r>
  <r>
    <x v="47"/>
    <x v="45"/>
    <x v="0"/>
    <x v="1"/>
    <x v="0"/>
    <x v="27"/>
    <x v="47"/>
    <x v="47"/>
    <x v="5"/>
    <x v="1"/>
    <x v="1"/>
    <x v="27"/>
  </r>
  <r>
    <x v="48"/>
    <x v="46"/>
    <x v="0"/>
    <x v="1"/>
    <x v="0"/>
    <x v="28"/>
    <x v="48"/>
    <x v="48"/>
    <x v="5"/>
    <x v="1"/>
    <x v="1"/>
    <x v="28"/>
  </r>
  <r>
    <x v="49"/>
    <x v="47"/>
    <x v="0"/>
    <x v="1"/>
    <x v="0"/>
    <x v="29"/>
    <x v="49"/>
    <x v="49"/>
    <x v="5"/>
    <x v="1"/>
    <x v="1"/>
    <x v="29"/>
  </r>
  <r>
    <x v="50"/>
    <x v="48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4"/>
    <x v="0"/>
    <x v="1"/>
    <x v="0"/>
    <x v="32"/>
    <x v="52"/>
    <x v="52"/>
    <x v="5"/>
    <x v="1"/>
    <x v="1"/>
    <x v="32"/>
  </r>
  <r>
    <x v="53"/>
    <x v="49"/>
    <x v="0"/>
    <x v="1"/>
    <x v="0"/>
    <x v="33"/>
    <x v="53"/>
    <x v="53"/>
    <x v="5"/>
    <x v="1"/>
    <x v="1"/>
    <x v="33"/>
  </r>
  <r>
    <x v="54"/>
    <x v="50"/>
    <x v="0"/>
    <x v="1"/>
    <x v="0"/>
    <x v="34"/>
    <x v="54"/>
    <x v="54"/>
    <x v="5"/>
    <x v="1"/>
    <x v="1"/>
    <x v="34"/>
  </r>
  <r>
    <x v="55"/>
    <x v="51"/>
    <x v="0"/>
    <x v="1"/>
    <x v="0"/>
    <x v="35"/>
    <x v="55"/>
    <x v="55"/>
    <x v="5"/>
    <x v="1"/>
    <x v="1"/>
    <x v="35"/>
  </r>
  <r>
    <x v="56"/>
    <x v="6"/>
    <x v="0"/>
    <x v="1"/>
    <x v="0"/>
    <x v="36"/>
    <x v="56"/>
    <x v="56"/>
    <x v="5"/>
    <x v="1"/>
    <x v="1"/>
    <x v="36"/>
  </r>
  <r>
    <x v="57"/>
    <x v="52"/>
    <x v="0"/>
    <x v="1"/>
    <x v="0"/>
    <x v="37"/>
    <x v="57"/>
    <x v="57"/>
    <x v="5"/>
    <x v="1"/>
    <x v="1"/>
    <x v="37"/>
  </r>
  <r>
    <x v="58"/>
    <x v="53"/>
    <x v="0"/>
    <x v="1"/>
    <x v="0"/>
    <x v="38"/>
    <x v="58"/>
    <x v="58"/>
    <x v="6"/>
    <x v="1"/>
    <x v="1"/>
    <x v="38"/>
  </r>
  <r>
    <x v="59"/>
    <x v="54"/>
    <x v="0"/>
    <x v="1"/>
    <x v="0"/>
    <x v="39"/>
    <x v="59"/>
    <x v="59"/>
    <x v="6"/>
    <x v="1"/>
    <x v="1"/>
    <x v="39"/>
  </r>
  <r>
    <x v="60"/>
    <x v="55"/>
    <x v="0"/>
    <x v="1"/>
    <x v="0"/>
    <x v="40"/>
    <x v="60"/>
    <x v="60"/>
    <x v="6"/>
    <x v="1"/>
    <x v="1"/>
    <x v="40"/>
  </r>
  <r>
    <x v="61"/>
    <x v="56"/>
    <x v="0"/>
    <x v="1"/>
    <x v="0"/>
    <x v="41"/>
    <x v="61"/>
    <x v="61"/>
    <x v="6"/>
    <x v="1"/>
    <x v="1"/>
    <x v="41"/>
  </r>
  <r>
    <x v="62"/>
    <x v="57"/>
    <x v="0"/>
    <x v="1"/>
    <x v="0"/>
    <x v="42"/>
    <x v="62"/>
    <x v="62"/>
    <x v="6"/>
    <x v="1"/>
    <x v="1"/>
    <x v="42"/>
  </r>
  <r>
    <x v="63"/>
    <x v="58"/>
    <x v="0"/>
    <x v="1"/>
    <x v="0"/>
    <x v="43"/>
    <x v="63"/>
    <x v="63"/>
    <x v="6"/>
    <x v="1"/>
    <x v="1"/>
    <x v="43"/>
  </r>
  <r>
    <x v="64"/>
    <x v="59"/>
    <x v="0"/>
    <x v="1"/>
    <x v="0"/>
    <x v="44"/>
    <x v="64"/>
    <x v="64"/>
    <x v="6"/>
    <x v="1"/>
    <x v="1"/>
    <x v="44"/>
  </r>
  <r>
    <x v="65"/>
    <x v="60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61"/>
    <x v="0"/>
    <x v="1"/>
    <x v="0"/>
    <x v="56"/>
    <x v="76"/>
    <x v="76"/>
    <x v="6"/>
    <x v="1"/>
    <x v="1"/>
    <x v="56"/>
  </r>
  <r>
    <x v="77"/>
    <x v="71"/>
    <x v="0"/>
    <x v="1"/>
    <x v="0"/>
    <x v="57"/>
    <x v="77"/>
    <x v="77"/>
    <x v="6"/>
    <x v="1"/>
    <x v="1"/>
    <x v="57"/>
  </r>
  <r>
    <x v="78"/>
    <x v="72"/>
    <x v="0"/>
    <x v="1"/>
    <x v="0"/>
    <x v="58"/>
    <x v="78"/>
    <x v="78"/>
    <x v="6"/>
    <x v="1"/>
    <x v="1"/>
    <x v="58"/>
  </r>
  <r>
    <x v="79"/>
    <x v="73"/>
    <x v="0"/>
    <x v="1"/>
    <x v="0"/>
    <x v="59"/>
    <x v="79"/>
    <x v="79"/>
    <x v="6"/>
    <x v="1"/>
    <x v="1"/>
    <x v="59"/>
  </r>
  <r>
    <x v="80"/>
    <x v="74"/>
    <x v="0"/>
    <x v="1"/>
    <x v="0"/>
    <x v="60"/>
    <x v="80"/>
    <x v="80"/>
    <x v="6"/>
    <x v="1"/>
    <x v="1"/>
    <x v="60"/>
  </r>
  <r>
    <x v="81"/>
    <x v="75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76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87"/>
    <x v="0"/>
    <x v="1"/>
    <x v="0"/>
    <x v="68"/>
    <x v="94"/>
    <x v="95"/>
    <x v="6"/>
    <x v="1"/>
    <x v="1"/>
    <x v="68"/>
  </r>
  <r>
    <x v="96"/>
    <x v="88"/>
    <x v="0"/>
    <x v="1"/>
    <x v="0"/>
    <x v="69"/>
    <x v="95"/>
    <x v="96"/>
    <x v="6"/>
    <x v="1"/>
    <x v="1"/>
    <x v="69"/>
  </r>
  <r>
    <x v="97"/>
    <x v="89"/>
    <x v="0"/>
    <x v="1"/>
    <x v="0"/>
    <x v="70"/>
    <x v="96"/>
    <x v="97"/>
    <x v="6"/>
    <x v="1"/>
    <x v="1"/>
    <x v="70"/>
  </r>
  <r>
    <x v="98"/>
    <x v="90"/>
    <x v="0"/>
    <x v="1"/>
    <x v="0"/>
    <x v="71"/>
    <x v="97"/>
    <x v="98"/>
    <x v="6"/>
    <x v="1"/>
    <x v="1"/>
    <x v="71"/>
  </r>
  <r>
    <x v="99"/>
    <x v="91"/>
    <x v="0"/>
    <x v="1"/>
    <x v="0"/>
    <x v="72"/>
    <x v="98"/>
    <x v="99"/>
    <x v="6"/>
    <x v="1"/>
    <x v="1"/>
    <x v="72"/>
  </r>
  <r>
    <x v="100"/>
    <x v="92"/>
    <x v="0"/>
    <x v="1"/>
    <x v="0"/>
    <x v="73"/>
    <x v="99"/>
    <x v="100"/>
    <x v="6"/>
    <x v="1"/>
    <x v="1"/>
    <x v="73"/>
  </r>
  <r>
    <x v="101"/>
    <x v="93"/>
    <x v="0"/>
    <x v="1"/>
    <x v="0"/>
    <x v="74"/>
    <x v="100"/>
    <x v="101"/>
    <x v="6"/>
    <x v="1"/>
    <x v="1"/>
    <x v="74"/>
  </r>
  <r>
    <x v="102"/>
    <x v="94"/>
    <x v="0"/>
    <x v="1"/>
    <x v="0"/>
    <x v="75"/>
    <x v="101"/>
    <x v="102"/>
    <x v="6"/>
    <x v="1"/>
    <x v="1"/>
    <x v="75"/>
  </r>
  <r>
    <x v="103"/>
    <x v="95"/>
    <x v="0"/>
    <x v="1"/>
    <x v="0"/>
    <x v="76"/>
    <x v="102"/>
    <x v="103"/>
    <x v="6"/>
    <x v="1"/>
    <x v="1"/>
    <x v="76"/>
  </r>
  <r>
    <x v="104"/>
    <x v="96"/>
    <x v="0"/>
    <x v="1"/>
    <x v="0"/>
    <x v="77"/>
    <x v="103"/>
    <x v="104"/>
    <x v="6"/>
    <x v="1"/>
    <x v="1"/>
    <x v="77"/>
  </r>
  <r>
    <x v="105"/>
    <x v="97"/>
    <x v="0"/>
    <x v="1"/>
    <x v="0"/>
    <x v="78"/>
    <x v="104"/>
    <x v="105"/>
    <x v="6"/>
    <x v="1"/>
    <x v="1"/>
    <x v="78"/>
  </r>
  <r>
    <x v="106"/>
    <x v="98"/>
    <x v="0"/>
    <x v="1"/>
    <x v="0"/>
    <x v="79"/>
    <x v="105"/>
    <x v="106"/>
    <x v="6"/>
    <x v="1"/>
    <x v="1"/>
    <x v="79"/>
  </r>
  <r>
    <x v="107"/>
    <x v="99"/>
    <x v="0"/>
    <x v="1"/>
    <x v="0"/>
    <x v="80"/>
    <x v="106"/>
    <x v="107"/>
    <x v="6"/>
    <x v="1"/>
    <x v="1"/>
    <x v="80"/>
  </r>
  <r>
    <x v="108"/>
    <x v="100"/>
    <x v="0"/>
    <x v="1"/>
    <x v="0"/>
    <x v="81"/>
    <x v="107"/>
    <x v="108"/>
    <x v="6"/>
    <x v="1"/>
    <x v="1"/>
    <x v="81"/>
  </r>
  <r>
    <x v="109"/>
    <x v="101"/>
    <x v="0"/>
    <x v="1"/>
    <x v="0"/>
    <x v="82"/>
    <x v="108"/>
    <x v="109"/>
    <x v="6"/>
    <x v="1"/>
    <x v="1"/>
    <x v="82"/>
  </r>
  <r>
    <x v="110"/>
    <x v="102"/>
    <x v="0"/>
    <x v="1"/>
    <x v="0"/>
    <x v="83"/>
    <x v="109"/>
    <x v="110"/>
    <x v="6"/>
    <x v="1"/>
    <x v="1"/>
    <x v="83"/>
  </r>
  <r>
    <x v="111"/>
    <x v="103"/>
    <x v="0"/>
    <x v="1"/>
    <x v="0"/>
    <x v="84"/>
    <x v="110"/>
    <x v="111"/>
    <x v="6"/>
    <x v="1"/>
    <x v="1"/>
    <x v="84"/>
  </r>
  <r>
    <x v="112"/>
    <x v="104"/>
    <x v="0"/>
    <x v="1"/>
    <x v="0"/>
    <x v="85"/>
    <x v="111"/>
    <x v="112"/>
    <x v="6"/>
    <x v="1"/>
    <x v="1"/>
    <x v="85"/>
  </r>
  <r>
    <x v="113"/>
    <x v="105"/>
    <x v="0"/>
    <x v="1"/>
    <x v="0"/>
    <x v="86"/>
    <x v="112"/>
    <x v="113"/>
    <x v="6"/>
    <x v="1"/>
    <x v="1"/>
    <x v="86"/>
  </r>
  <r>
    <x v="114"/>
    <x v="29"/>
    <x v="0"/>
    <x v="1"/>
    <x v="0"/>
    <x v="87"/>
    <x v="113"/>
    <x v="114"/>
    <x v="6"/>
    <x v="1"/>
    <x v="1"/>
    <x v="87"/>
  </r>
  <r>
    <x v="115"/>
    <x v="46"/>
    <x v="0"/>
    <x v="1"/>
    <x v="0"/>
    <x v="88"/>
    <x v="114"/>
    <x v="115"/>
    <x v="6"/>
    <x v="1"/>
    <x v="1"/>
    <x v="88"/>
  </r>
  <r>
    <x v="116"/>
    <x v="68"/>
    <x v="0"/>
    <x v="1"/>
    <x v="0"/>
    <x v="89"/>
    <x v="115"/>
    <x v="116"/>
    <x v="6"/>
    <x v="1"/>
    <x v="1"/>
    <x v="89"/>
  </r>
  <r>
    <x v="117"/>
    <x v="97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2"/>
    <x v="0"/>
    <x v="1"/>
    <x v="0"/>
    <x v="93"/>
    <x v="119"/>
    <x v="120"/>
    <x v="6"/>
    <x v="1"/>
    <x v="1"/>
    <x v="93"/>
  </r>
  <r>
    <x v="121"/>
    <x v="23"/>
    <x v="0"/>
    <x v="1"/>
    <x v="0"/>
    <x v="94"/>
    <x v="120"/>
    <x v="121"/>
    <x v="6"/>
    <x v="1"/>
    <x v="1"/>
    <x v="94"/>
  </r>
  <r>
    <x v="122"/>
    <x v="108"/>
    <x v="0"/>
    <x v="1"/>
    <x v="0"/>
    <x v="95"/>
    <x v="121"/>
    <x v="122"/>
    <x v="6"/>
    <x v="1"/>
    <x v="1"/>
    <x v="95"/>
  </r>
  <r>
    <x v="123"/>
    <x v="109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0"/>
    <x v="0"/>
    <x v="1"/>
    <x v="0"/>
    <x v="11"/>
    <x v="124"/>
    <x v="125"/>
    <x v="6"/>
    <x v="1"/>
    <x v="1"/>
    <x v="11"/>
  </r>
  <r>
    <x v="126"/>
    <x v="111"/>
    <x v="0"/>
    <x v="1"/>
    <x v="0"/>
    <x v="11"/>
    <x v="125"/>
    <x v="126"/>
    <x v="6"/>
    <x v="1"/>
    <x v="1"/>
    <x v="11"/>
  </r>
  <r>
    <x v="127"/>
    <x v="112"/>
    <x v="0"/>
    <x v="1"/>
    <x v="0"/>
    <x v="62"/>
    <x v="126"/>
    <x v="127"/>
    <x v="6"/>
    <x v="1"/>
    <x v="1"/>
    <x v="98"/>
  </r>
  <r>
    <x v="128"/>
    <x v="98"/>
    <x v="0"/>
    <x v="1"/>
    <x v="0"/>
    <x v="11"/>
    <x v="127"/>
    <x v="128"/>
    <x v="3"/>
    <x v="1"/>
    <x v="1"/>
    <x v="11"/>
  </r>
  <r>
    <x v="129"/>
    <x v="113"/>
    <x v="0"/>
    <x v="1"/>
    <x v="0"/>
    <x v="98"/>
    <x v="128"/>
    <x v="129"/>
    <x v="7"/>
    <x v="1"/>
    <x v="1"/>
    <x v="99"/>
  </r>
  <r>
    <x v="130"/>
    <x v="114"/>
    <x v="0"/>
    <x v="1"/>
    <x v="0"/>
    <x v="99"/>
    <x v="129"/>
    <x v="130"/>
    <x v="7"/>
    <x v="1"/>
    <x v="1"/>
    <x v="100"/>
  </r>
  <r>
    <x v="131"/>
    <x v="95"/>
    <x v="0"/>
    <x v="1"/>
    <x v="0"/>
    <x v="100"/>
    <x v="130"/>
    <x v="131"/>
    <x v="7"/>
    <x v="1"/>
    <x v="1"/>
    <x v="101"/>
  </r>
  <r>
    <x v="132"/>
    <x v="78"/>
    <x v="0"/>
    <x v="1"/>
    <x v="0"/>
    <x v="101"/>
    <x v="131"/>
    <x v="132"/>
    <x v="7"/>
    <x v="1"/>
    <x v="1"/>
    <x v="102"/>
  </r>
  <r>
    <x v="133"/>
    <x v="115"/>
    <x v="0"/>
    <x v="1"/>
    <x v="0"/>
    <x v="102"/>
    <x v="132"/>
    <x v="133"/>
    <x v="7"/>
    <x v="1"/>
    <x v="1"/>
    <x v="103"/>
  </r>
  <r>
    <x v="134"/>
    <x v="116"/>
    <x v="0"/>
    <x v="1"/>
    <x v="0"/>
    <x v="103"/>
    <x v="133"/>
    <x v="134"/>
    <x v="7"/>
    <x v="1"/>
    <x v="1"/>
    <x v="104"/>
  </r>
  <r>
    <x v="135"/>
    <x v="117"/>
    <x v="0"/>
    <x v="1"/>
    <x v="0"/>
    <x v="104"/>
    <x v="134"/>
    <x v="135"/>
    <x v="7"/>
    <x v="1"/>
    <x v="1"/>
    <x v="105"/>
  </r>
  <r>
    <x v="136"/>
    <x v="118"/>
    <x v="0"/>
    <x v="1"/>
    <x v="0"/>
    <x v="105"/>
    <x v="135"/>
    <x v="136"/>
    <x v="7"/>
    <x v="1"/>
    <x v="1"/>
    <x v="106"/>
  </r>
  <r>
    <x v="137"/>
    <x v="68"/>
    <x v="0"/>
    <x v="1"/>
    <x v="0"/>
    <x v="106"/>
    <x v="136"/>
    <x v="137"/>
    <x v="7"/>
    <x v="1"/>
    <x v="1"/>
    <x v="107"/>
  </r>
  <r>
    <x v="138"/>
    <x v="119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59"/>
    <x v="0"/>
    <x v="1"/>
    <x v="0"/>
    <x v="111"/>
    <x v="141"/>
    <x v="142"/>
    <x v="8"/>
    <x v="1"/>
    <x v="1"/>
    <x v="112"/>
  </r>
  <r>
    <x v="143"/>
    <x v="123"/>
    <x v="0"/>
    <x v="1"/>
    <x v="0"/>
    <x v="112"/>
    <x v="142"/>
    <x v="143"/>
    <x v="8"/>
    <x v="1"/>
    <x v="1"/>
    <x v="113"/>
  </r>
  <r>
    <x v="144"/>
    <x v="124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0"/>
    <x v="1"/>
    <x v="0"/>
    <x v="122"/>
    <x v="152"/>
    <x v="153"/>
    <x v="8"/>
    <x v="1"/>
    <x v="1"/>
    <x v="123"/>
  </r>
  <r>
    <x v="154"/>
    <x v="134"/>
    <x v="0"/>
    <x v="1"/>
    <x v="0"/>
    <x v="123"/>
    <x v="153"/>
    <x v="154"/>
    <x v="8"/>
    <x v="1"/>
    <x v="1"/>
    <x v="124"/>
  </r>
  <r>
    <x v="155"/>
    <x v="135"/>
    <x v="0"/>
    <x v="1"/>
    <x v="0"/>
    <x v="124"/>
    <x v="154"/>
    <x v="155"/>
    <x v="8"/>
    <x v="1"/>
    <x v="1"/>
    <x v="125"/>
  </r>
  <r>
    <x v="156"/>
    <x v="136"/>
    <x v="0"/>
    <x v="1"/>
    <x v="0"/>
    <x v="125"/>
    <x v="155"/>
    <x v="156"/>
    <x v="8"/>
    <x v="1"/>
    <x v="1"/>
    <x v="126"/>
  </r>
  <r>
    <x v="157"/>
    <x v="137"/>
    <x v="0"/>
    <x v="1"/>
    <x v="0"/>
    <x v="62"/>
    <x v="156"/>
    <x v="157"/>
    <x v="8"/>
    <x v="1"/>
    <x v="1"/>
    <x v="127"/>
  </r>
  <r>
    <x v="158"/>
    <x v="138"/>
    <x v="0"/>
    <x v="1"/>
    <x v="0"/>
    <x v="126"/>
    <x v="157"/>
    <x v="158"/>
    <x v="8"/>
    <x v="1"/>
    <x v="1"/>
    <x v="128"/>
  </r>
  <r>
    <x v="159"/>
    <x v="139"/>
    <x v="0"/>
    <x v="1"/>
    <x v="0"/>
    <x v="127"/>
    <x v="158"/>
    <x v="159"/>
    <x v="8"/>
    <x v="1"/>
    <x v="1"/>
    <x v="129"/>
  </r>
  <r>
    <x v="160"/>
    <x v="9"/>
    <x v="0"/>
    <x v="1"/>
    <x v="0"/>
    <x v="128"/>
    <x v="159"/>
    <x v="160"/>
    <x v="8"/>
    <x v="1"/>
    <x v="1"/>
    <x v="130"/>
  </r>
  <r>
    <x v="161"/>
    <x v="140"/>
    <x v="0"/>
    <x v="1"/>
    <x v="0"/>
    <x v="129"/>
    <x v="160"/>
    <x v="161"/>
    <x v="8"/>
    <x v="1"/>
    <x v="1"/>
    <x v="131"/>
  </r>
  <r>
    <x v="162"/>
    <x v="141"/>
    <x v="0"/>
    <x v="1"/>
    <x v="0"/>
    <x v="130"/>
    <x v="161"/>
    <x v="162"/>
    <x v="8"/>
    <x v="1"/>
    <x v="1"/>
    <x v="132"/>
  </r>
  <r>
    <x v="163"/>
    <x v="142"/>
    <x v="0"/>
    <x v="1"/>
    <x v="0"/>
    <x v="131"/>
    <x v="162"/>
    <x v="163"/>
    <x v="8"/>
    <x v="1"/>
    <x v="1"/>
    <x v="133"/>
  </r>
  <r>
    <x v="164"/>
    <x v="143"/>
    <x v="0"/>
    <x v="1"/>
    <x v="0"/>
    <x v="132"/>
    <x v="163"/>
    <x v="164"/>
    <x v="8"/>
    <x v="1"/>
    <x v="1"/>
    <x v="134"/>
  </r>
  <r>
    <x v="165"/>
    <x v="144"/>
    <x v="0"/>
    <x v="1"/>
    <x v="0"/>
    <x v="133"/>
    <x v="164"/>
    <x v="165"/>
    <x v="8"/>
    <x v="1"/>
    <x v="1"/>
    <x v="135"/>
  </r>
  <r>
    <x v="166"/>
    <x v="145"/>
    <x v="0"/>
    <x v="1"/>
    <x v="0"/>
    <x v="134"/>
    <x v="165"/>
    <x v="166"/>
    <x v="9"/>
    <x v="1"/>
    <x v="1"/>
    <x v="136"/>
  </r>
  <r>
    <x v="167"/>
    <x v="146"/>
    <x v="0"/>
    <x v="1"/>
    <x v="0"/>
    <x v="135"/>
    <x v="166"/>
    <x v="167"/>
    <x v="9"/>
    <x v="1"/>
    <x v="1"/>
    <x v="137"/>
  </r>
  <r>
    <x v="168"/>
    <x v="116"/>
    <x v="0"/>
    <x v="1"/>
    <x v="0"/>
    <x v="136"/>
    <x v="167"/>
    <x v="168"/>
    <x v="9"/>
    <x v="1"/>
    <x v="1"/>
    <x v="138"/>
  </r>
  <r>
    <x v="169"/>
    <x v="147"/>
    <x v="0"/>
    <x v="1"/>
    <x v="0"/>
    <x v="137"/>
    <x v="168"/>
    <x v="169"/>
    <x v="9"/>
    <x v="1"/>
    <x v="1"/>
    <x v="139"/>
  </r>
  <r>
    <x v="170"/>
    <x v="148"/>
    <x v="0"/>
    <x v="1"/>
    <x v="0"/>
    <x v="138"/>
    <x v="169"/>
    <x v="170"/>
    <x v="9"/>
    <x v="1"/>
    <x v="1"/>
    <x v="140"/>
  </r>
  <r>
    <x v="171"/>
    <x v="149"/>
    <x v="0"/>
    <x v="1"/>
    <x v="0"/>
    <x v="139"/>
    <x v="170"/>
    <x v="171"/>
    <x v="9"/>
    <x v="1"/>
    <x v="1"/>
    <x v="141"/>
  </r>
  <r>
    <x v="172"/>
    <x v="150"/>
    <x v="0"/>
    <x v="1"/>
    <x v="0"/>
    <x v="140"/>
    <x v="171"/>
    <x v="172"/>
    <x v="9"/>
    <x v="1"/>
    <x v="1"/>
    <x v="142"/>
  </r>
  <r>
    <x v="173"/>
    <x v="151"/>
    <x v="0"/>
    <x v="1"/>
    <x v="0"/>
    <x v="141"/>
    <x v="172"/>
    <x v="173"/>
    <x v="9"/>
    <x v="1"/>
    <x v="1"/>
    <x v="143"/>
  </r>
  <r>
    <x v="174"/>
    <x v="152"/>
    <x v="0"/>
    <x v="1"/>
    <x v="0"/>
    <x v="142"/>
    <x v="173"/>
    <x v="174"/>
    <x v="9"/>
    <x v="1"/>
    <x v="1"/>
    <x v="144"/>
  </r>
  <r>
    <x v="175"/>
    <x v="153"/>
    <x v="0"/>
    <x v="1"/>
    <x v="0"/>
    <x v="143"/>
    <x v="174"/>
    <x v="175"/>
    <x v="9"/>
    <x v="1"/>
    <x v="1"/>
    <x v="145"/>
  </r>
  <r>
    <x v="176"/>
    <x v="154"/>
    <x v="0"/>
    <x v="1"/>
    <x v="0"/>
    <x v="144"/>
    <x v="175"/>
    <x v="176"/>
    <x v="9"/>
    <x v="1"/>
    <x v="1"/>
    <x v="146"/>
  </r>
  <r>
    <x v="177"/>
    <x v="155"/>
    <x v="0"/>
    <x v="1"/>
    <x v="0"/>
    <x v="145"/>
    <x v="176"/>
    <x v="177"/>
    <x v="9"/>
    <x v="1"/>
    <x v="1"/>
    <x v="147"/>
  </r>
  <r>
    <x v="178"/>
    <x v="156"/>
    <x v="0"/>
    <x v="1"/>
    <x v="0"/>
    <x v="146"/>
    <x v="177"/>
    <x v="178"/>
    <x v="9"/>
    <x v="1"/>
    <x v="1"/>
    <x v="148"/>
  </r>
  <r>
    <x v="179"/>
    <x v="157"/>
    <x v="0"/>
    <x v="1"/>
    <x v="0"/>
    <x v="147"/>
    <x v="178"/>
    <x v="179"/>
    <x v="9"/>
    <x v="1"/>
    <x v="1"/>
    <x v="149"/>
  </r>
  <r>
    <x v="180"/>
    <x v="158"/>
    <x v="0"/>
    <x v="1"/>
    <x v="0"/>
    <x v="148"/>
    <x v="179"/>
    <x v="180"/>
    <x v="9"/>
    <x v="1"/>
    <x v="1"/>
    <x v="150"/>
  </r>
  <r>
    <x v="181"/>
    <x v="76"/>
    <x v="0"/>
    <x v="1"/>
    <x v="0"/>
    <x v="149"/>
    <x v="180"/>
    <x v="181"/>
    <x v="9"/>
    <x v="1"/>
    <x v="1"/>
    <x v="151"/>
  </r>
  <r>
    <x v="182"/>
    <x v="25"/>
    <x v="0"/>
    <x v="1"/>
    <x v="0"/>
    <x v="150"/>
    <x v="181"/>
    <x v="182"/>
    <x v="9"/>
    <x v="1"/>
    <x v="1"/>
    <x v="152"/>
  </r>
  <r>
    <x v="183"/>
    <x v="3"/>
    <x v="0"/>
    <x v="1"/>
    <x v="0"/>
    <x v="151"/>
    <x v="182"/>
    <x v="183"/>
    <x v="9"/>
    <x v="1"/>
    <x v="1"/>
    <x v="153"/>
  </r>
  <r>
    <x v="184"/>
    <x v="159"/>
    <x v="0"/>
    <x v="1"/>
    <x v="0"/>
    <x v="152"/>
    <x v="183"/>
    <x v="184"/>
    <x v="9"/>
    <x v="1"/>
    <x v="1"/>
    <x v="154"/>
  </r>
  <r>
    <x v="185"/>
    <x v="160"/>
    <x v="0"/>
    <x v="1"/>
    <x v="0"/>
    <x v="153"/>
    <x v="184"/>
    <x v="185"/>
    <x v="9"/>
    <x v="1"/>
    <x v="1"/>
    <x v="155"/>
  </r>
  <r>
    <x v="186"/>
    <x v="68"/>
    <x v="0"/>
    <x v="1"/>
    <x v="0"/>
    <x v="154"/>
    <x v="185"/>
    <x v="186"/>
    <x v="9"/>
    <x v="1"/>
    <x v="1"/>
    <x v="156"/>
  </r>
  <r>
    <x v="187"/>
    <x v="161"/>
    <x v="0"/>
    <x v="1"/>
    <x v="0"/>
    <x v="155"/>
    <x v="186"/>
    <x v="187"/>
    <x v="9"/>
    <x v="1"/>
    <x v="1"/>
    <x v="157"/>
  </r>
  <r>
    <x v="188"/>
    <x v="162"/>
    <x v="0"/>
    <x v="1"/>
    <x v="0"/>
    <x v="156"/>
    <x v="187"/>
    <x v="188"/>
    <x v="9"/>
    <x v="1"/>
    <x v="1"/>
    <x v="158"/>
  </r>
  <r>
    <x v="189"/>
    <x v="163"/>
    <x v="0"/>
    <x v="1"/>
    <x v="0"/>
    <x v="157"/>
    <x v="188"/>
    <x v="189"/>
    <x v="9"/>
    <x v="1"/>
    <x v="1"/>
    <x v="159"/>
  </r>
  <r>
    <x v="190"/>
    <x v="131"/>
    <x v="0"/>
    <x v="1"/>
    <x v="0"/>
    <x v="158"/>
    <x v="189"/>
    <x v="190"/>
    <x v="9"/>
    <x v="1"/>
    <x v="1"/>
    <x v="160"/>
  </r>
  <r>
    <x v="191"/>
    <x v="164"/>
    <x v="0"/>
    <x v="1"/>
    <x v="0"/>
    <x v="159"/>
    <x v="190"/>
    <x v="191"/>
    <x v="10"/>
    <x v="2"/>
    <x v="1"/>
    <x v="161"/>
  </r>
  <r>
    <x v="192"/>
    <x v="165"/>
    <x v="0"/>
    <x v="1"/>
    <x v="0"/>
    <x v="160"/>
    <x v="191"/>
    <x v="192"/>
    <x v="10"/>
    <x v="2"/>
    <x v="1"/>
    <x v="162"/>
  </r>
  <r>
    <x v="193"/>
    <x v="166"/>
    <x v="0"/>
    <x v="1"/>
    <x v="0"/>
    <x v="161"/>
    <x v="192"/>
    <x v="193"/>
    <x v="9"/>
    <x v="1"/>
    <x v="1"/>
    <x v="163"/>
  </r>
  <r>
    <x v="194"/>
    <x v="167"/>
    <x v="0"/>
    <x v="1"/>
    <x v="0"/>
    <x v="162"/>
    <x v="193"/>
    <x v="194"/>
    <x v="9"/>
    <x v="1"/>
    <x v="1"/>
    <x v="164"/>
  </r>
  <r>
    <x v="195"/>
    <x v="168"/>
    <x v="0"/>
    <x v="1"/>
    <x v="0"/>
    <x v="163"/>
    <x v="194"/>
    <x v="195"/>
    <x v="9"/>
    <x v="1"/>
    <x v="1"/>
    <x v="165"/>
  </r>
  <r>
    <x v="196"/>
    <x v="169"/>
    <x v="0"/>
    <x v="1"/>
    <x v="0"/>
    <x v="164"/>
    <x v="195"/>
    <x v="196"/>
    <x v="9"/>
    <x v="1"/>
    <x v="1"/>
    <x v="166"/>
  </r>
  <r>
    <x v="197"/>
    <x v="82"/>
    <x v="0"/>
    <x v="1"/>
    <x v="0"/>
    <x v="165"/>
    <x v="196"/>
    <x v="197"/>
    <x v="9"/>
    <x v="1"/>
    <x v="1"/>
    <x v="167"/>
  </r>
  <r>
    <x v="198"/>
    <x v="24"/>
    <x v="0"/>
    <x v="1"/>
    <x v="0"/>
    <x v="166"/>
    <x v="197"/>
    <x v="198"/>
    <x v="9"/>
    <x v="1"/>
    <x v="1"/>
    <x v="168"/>
  </r>
  <r>
    <x v="199"/>
    <x v="170"/>
    <x v="0"/>
    <x v="1"/>
    <x v="0"/>
    <x v="11"/>
    <x v="198"/>
    <x v="199"/>
    <x v="3"/>
    <x v="1"/>
    <x v="1"/>
    <x v="11"/>
  </r>
  <r>
    <x v="200"/>
    <x v="171"/>
    <x v="0"/>
    <x v="1"/>
    <x v="0"/>
    <x v="167"/>
    <x v="199"/>
    <x v="200"/>
    <x v="9"/>
    <x v="1"/>
    <x v="1"/>
    <x v="169"/>
  </r>
  <r>
    <x v="201"/>
    <x v="172"/>
    <x v="0"/>
    <x v="1"/>
    <x v="0"/>
    <x v="168"/>
    <x v="200"/>
    <x v="201"/>
    <x v="9"/>
    <x v="1"/>
    <x v="1"/>
    <x v="170"/>
  </r>
  <r>
    <x v="202"/>
    <x v="173"/>
    <x v="0"/>
    <x v="1"/>
    <x v="0"/>
    <x v="169"/>
    <x v="201"/>
    <x v="202"/>
    <x v="9"/>
    <x v="1"/>
    <x v="1"/>
    <x v="171"/>
  </r>
  <r>
    <x v="203"/>
    <x v="174"/>
    <x v="0"/>
    <x v="1"/>
    <x v="0"/>
    <x v="170"/>
    <x v="202"/>
    <x v="203"/>
    <x v="9"/>
    <x v="1"/>
    <x v="1"/>
    <x v="172"/>
  </r>
  <r>
    <x v="204"/>
    <x v="51"/>
    <x v="0"/>
    <x v="1"/>
    <x v="0"/>
    <x v="171"/>
    <x v="203"/>
    <x v="204"/>
    <x v="9"/>
    <x v="1"/>
    <x v="1"/>
    <x v="173"/>
  </r>
  <r>
    <x v="205"/>
    <x v="175"/>
    <x v="0"/>
    <x v="1"/>
    <x v="0"/>
    <x v="172"/>
    <x v="204"/>
    <x v="205"/>
    <x v="9"/>
    <x v="1"/>
    <x v="1"/>
    <x v="174"/>
  </r>
  <r>
    <x v="206"/>
    <x v="176"/>
    <x v="1"/>
    <x v="2"/>
    <x v="1"/>
    <x v="173"/>
    <x v="205"/>
    <x v="206"/>
    <x v="11"/>
    <x v="3"/>
    <x v="2"/>
    <x v="175"/>
  </r>
</pivotCacheRecords>
</file>

<file path=xl/pivotCache/pivotCacheRecords7.xml><?xml version="1.0" encoding="utf-8"?>
<pivotCacheRecords xmlns="http://schemas.openxmlformats.org/spreadsheetml/2006/main" xmlns:r="http://schemas.openxmlformats.org/officeDocument/2006/relationships" count="1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0"/>
    <x v="0"/>
    <x v="0"/>
    <x v="5"/>
  </r>
  <r>
    <x v="6"/>
    <x v="6"/>
    <x v="0"/>
    <x v="0"/>
    <x v="0"/>
    <x v="6"/>
    <x v="6"/>
    <x v="6"/>
    <x v="0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0"/>
    <x v="0"/>
    <x v="8"/>
    <x v="8"/>
    <x v="8"/>
    <x v="1"/>
    <x v="0"/>
    <x v="0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3"/>
    <x v="1"/>
    <x v="1"/>
    <x v="11"/>
  </r>
  <r>
    <x v="12"/>
    <x v="12"/>
    <x v="0"/>
    <x v="1"/>
    <x v="0"/>
    <x v="11"/>
    <x v="12"/>
    <x v="12"/>
    <x v="3"/>
    <x v="1"/>
    <x v="1"/>
    <x v="11"/>
  </r>
  <r>
    <x v="13"/>
    <x v="13"/>
    <x v="0"/>
    <x v="1"/>
    <x v="0"/>
    <x v="11"/>
    <x v="13"/>
    <x v="13"/>
    <x v="3"/>
    <x v="1"/>
    <x v="1"/>
    <x v="11"/>
  </r>
  <r>
    <x v="14"/>
    <x v="14"/>
    <x v="0"/>
    <x v="1"/>
    <x v="0"/>
    <x v="11"/>
    <x v="14"/>
    <x v="14"/>
    <x v="3"/>
    <x v="1"/>
    <x v="1"/>
    <x v="11"/>
  </r>
  <r>
    <x v="15"/>
    <x v="15"/>
    <x v="0"/>
    <x v="1"/>
    <x v="0"/>
    <x v="11"/>
    <x v="15"/>
    <x v="15"/>
    <x v="3"/>
    <x v="1"/>
    <x v="1"/>
    <x v="11"/>
  </r>
  <r>
    <x v="16"/>
    <x v="16"/>
    <x v="0"/>
    <x v="1"/>
    <x v="0"/>
    <x v="11"/>
    <x v="16"/>
    <x v="16"/>
    <x v="3"/>
    <x v="1"/>
    <x v="1"/>
    <x v="11"/>
  </r>
  <r>
    <x v="17"/>
    <x v="17"/>
    <x v="0"/>
    <x v="1"/>
    <x v="0"/>
    <x v="11"/>
    <x v="17"/>
    <x v="17"/>
    <x v="3"/>
    <x v="1"/>
    <x v="1"/>
    <x v="11"/>
  </r>
  <r>
    <x v="18"/>
    <x v="18"/>
    <x v="0"/>
    <x v="1"/>
    <x v="0"/>
    <x v="11"/>
    <x v="18"/>
    <x v="18"/>
    <x v="3"/>
    <x v="1"/>
    <x v="1"/>
    <x v="11"/>
  </r>
  <r>
    <x v="19"/>
    <x v="19"/>
    <x v="0"/>
    <x v="1"/>
    <x v="0"/>
    <x v="11"/>
    <x v="19"/>
    <x v="19"/>
    <x v="3"/>
    <x v="1"/>
    <x v="1"/>
    <x v="11"/>
  </r>
  <r>
    <x v="20"/>
    <x v="20"/>
    <x v="0"/>
    <x v="1"/>
    <x v="0"/>
    <x v="11"/>
    <x v="20"/>
    <x v="20"/>
    <x v="3"/>
    <x v="1"/>
    <x v="1"/>
    <x v="11"/>
  </r>
  <r>
    <x v="21"/>
    <x v="21"/>
    <x v="0"/>
    <x v="1"/>
    <x v="0"/>
    <x v="11"/>
    <x v="21"/>
    <x v="21"/>
    <x v="3"/>
    <x v="1"/>
    <x v="1"/>
    <x v="11"/>
  </r>
  <r>
    <x v="22"/>
    <x v="22"/>
    <x v="0"/>
    <x v="1"/>
    <x v="0"/>
    <x v="11"/>
    <x v="22"/>
    <x v="22"/>
    <x v="3"/>
    <x v="1"/>
    <x v="1"/>
    <x v="11"/>
  </r>
  <r>
    <x v="23"/>
    <x v="23"/>
    <x v="0"/>
    <x v="1"/>
    <x v="0"/>
    <x v="11"/>
    <x v="23"/>
    <x v="23"/>
    <x v="3"/>
    <x v="1"/>
    <x v="1"/>
    <x v="11"/>
  </r>
  <r>
    <x v="24"/>
    <x v="24"/>
    <x v="0"/>
    <x v="1"/>
    <x v="0"/>
    <x v="11"/>
    <x v="24"/>
    <x v="24"/>
    <x v="3"/>
    <x v="1"/>
    <x v="1"/>
    <x v="11"/>
  </r>
  <r>
    <x v="25"/>
    <x v="25"/>
    <x v="0"/>
    <x v="1"/>
    <x v="0"/>
    <x v="11"/>
    <x v="25"/>
    <x v="25"/>
    <x v="3"/>
    <x v="1"/>
    <x v="1"/>
    <x v="11"/>
  </r>
  <r>
    <x v="26"/>
    <x v="26"/>
    <x v="0"/>
    <x v="1"/>
    <x v="0"/>
    <x v="11"/>
    <x v="26"/>
    <x v="26"/>
    <x v="3"/>
    <x v="1"/>
    <x v="1"/>
    <x v="11"/>
  </r>
  <r>
    <x v="27"/>
    <x v="27"/>
    <x v="0"/>
    <x v="1"/>
    <x v="0"/>
    <x v="11"/>
    <x v="27"/>
    <x v="27"/>
    <x v="3"/>
    <x v="1"/>
    <x v="1"/>
    <x v="11"/>
  </r>
  <r>
    <x v="28"/>
    <x v="28"/>
    <x v="0"/>
    <x v="1"/>
    <x v="0"/>
    <x v="11"/>
    <x v="28"/>
    <x v="28"/>
    <x v="3"/>
    <x v="1"/>
    <x v="1"/>
    <x v="11"/>
  </r>
  <r>
    <x v="29"/>
    <x v="29"/>
    <x v="0"/>
    <x v="1"/>
    <x v="0"/>
    <x v="11"/>
    <x v="29"/>
    <x v="29"/>
    <x v="3"/>
    <x v="1"/>
    <x v="1"/>
    <x v="11"/>
  </r>
  <r>
    <x v="30"/>
    <x v="30"/>
    <x v="0"/>
    <x v="1"/>
    <x v="0"/>
    <x v="11"/>
    <x v="30"/>
    <x v="30"/>
    <x v="3"/>
    <x v="1"/>
    <x v="1"/>
    <x v="11"/>
  </r>
  <r>
    <x v="31"/>
    <x v="31"/>
    <x v="0"/>
    <x v="1"/>
    <x v="0"/>
    <x v="11"/>
    <x v="31"/>
    <x v="31"/>
    <x v="3"/>
    <x v="1"/>
    <x v="1"/>
    <x v="11"/>
  </r>
  <r>
    <x v="32"/>
    <x v="32"/>
    <x v="0"/>
    <x v="1"/>
    <x v="0"/>
    <x v="12"/>
    <x v="32"/>
    <x v="32"/>
    <x v="4"/>
    <x v="1"/>
    <x v="1"/>
    <x v="12"/>
  </r>
  <r>
    <x v="33"/>
    <x v="33"/>
    <x v="0"/>
    <x v="1"/>
    <x v="0"/>
    <x v="13"/>
    <x v="33"/>
    <x v="33"/>
    <x v="4"/>
    <x v="1"/>
    <x v="1"/>
    <x v="13"/>
  </r>
  <r>
    <x v="34"/>
    <x v="34"/>
    <x v="0"/>
    <x v="1"/>
    <x v="0"/>
    <x v="14"/>
    <x v="34"/>
    <x v="34"/>
    <x v="4"/>
    <x v="1"/>
    <x v="1"/>
    <x v="14"/>
  </r>
  <r>
    <x v="35"/>
    <x v="35"/>
    <x v="0"/>
    <x v="1"/>
    <x v="0"/>
    <x v="15"/>
    <x v="35"/>
    <x v="35"/>
    <x v="4"/>
    <x v="1"/>
    <x v="1"/>
    <x v="15"/>
  </r>
  <r>
    <x v="36"/>
    <x v="36"/>
    <x v="0"/>
    <x v="1"/>
    <x v="0"/>
    <x v="16"/>
    <x v="36"/>
    <x v="36"/>
    <x v="4"/>
    <x v="1"/>
    <x v="1"/>
    <x v="16"/>
  </r>
  <r>
    <x v="37"/>
    <x v="37"/>
    <x v="0"/>
    <x v="1"/>
    <x v="0"/>
    <x v="17"/>
    <x v="37"/>
    <x v="37"/>
    <x v="4"/>
    <x v="1"/>
    <x v="1"/>
    <x v="17"/>
  </r>
  <r>
    <x v="38"/>
    <x v="38"/>
    <x v="0"/>
    <x v="1"/>
    <x v="0"/>
    <x v="18"/>
    <x v="38"/>
    <x v="38"/>
    <x v="4"/>
    <x v="1"/>
    <x v="1"/>
    <x v="18"/>
  </r>
  <r>
    <x v="39"/>
    <x v="39"/>
    <x v="0"/>
    <x v="1"/>
    <x v="0"/>
    <x v="19"/>
    <x v="39"/>
    <x v="39"/>
    <x v="4"/>
    <x v="1"/>
    <x v="1"/>
    <x v="19"/>
  </r>
  <r>
    <x v="40"/>
    <x v="40"/>
    <x v="0"/>
    <x v="1"/>
    <x v="0"/>
    <x v="20"/>
    <x v="40"/>
    <x v="40"/>
    <x v="4"/>
    <x v="1"/>
    <x v="1"/>
    <x v="20"/>
  </r>
  <r>
    <x v="41"/>
    <x v="41"/>
    <x v="0"/>
    <x v="1"/>
    <x v="0"/>
    <x v="21"/>
    <x v="41"/>
    <x v="41"/>
    <x v="4"/>
    <x v="1"/>
    <x v="1"/>
    <x v="21"/>
  </r>
  <r>
    <x v="42"/>
    <x v="42"/>
    <x v="0"/>
    <x v="1"/>
    <x v="0"/>
    <x v="22"/>
    <x v="42"/>
    <x v="42"/>
    <x v="4"/>
    <x v="1"/>
    <x v="1"/>
    <x v="22"/>
  </r>
  <r>
    <x v="43"/>
    <x v="43"/>
    <x v="0"/>
    <x v="1"/>
    <x v="0"/>
    <x v="23"/>
    <x v="43"/>
    <x v="43"/>
    <x v="4"/>
    <x v="1"/>
    <x v="1"/>
    <x v="23"/>
  </r>
  <r>
    <x v="44"/>
    <x v="44"/>
    <x v="0"/>
    <x v="1"/>
    <x v="0"/>
    <x v="24"/>
    <x v="44"/>
    <x v="44"/>
    <x v="4"/>
    <x v="1"/>
    <x v="1"/>
    <x v="24"/>
  </r>
  <r>
    <x v="45"/>
    <x v="45"/>
    <x v="0"/>
    <x v="1"/>
    <x v="0"/>
    <x v="25"/>
    <x v="45"/>
    <x v="45"/>
    <x v="5"/>
    <x v="1"/>
    <x v="1"/>
    <x v="25"/>
  </r>
  <r>
    <x v="46"/>
    <x v="46"/>
    <x v="0"/>
    <x v="1"/>
    <x v="0"/>
    <x v="26"/>
    <x v="46"/>
    <x v="46"/>
    <x v="5"/>
    <x v="1"/>
    <x v="1"/>
    <x v="26"/>
  </r>
  <r>
    <x v="47"/>
    <x v="47"/>
    <x v="0"/>
    <x v="1"/>
    <x v="0"/>
    <x v="27"/>
    <x v="47"/>
    <x v="47"/>
    <x v="5"/>
    <x v="1"/>
    <x v="1"/>
    <x v="27"/>
  </r>
  <r>
    <x v="48"/>
    <x v="43"/>
    <x v="0"/>
    <x v="1"/>
    <x v="0"/>
    <x v="28"/>
    <x v="48"/>
    <x v="48"/>
    <x v="5"/>
    <x v="1"/>
    <x v="1"/>
    <x v="28"/>
  </r>
  <r>
    <x v="49"/>
    <x v="48"/>
    <x v="0"/>
    <x v="1"/>
    <x v="0"/>
    <x v="29"/>
    <x v="49"/>
    <x v="49"/>
    <x v="5"/>
    <x v="1"/>
    <x v="1"/>
    <x v="29"/>
  </r>
  <r>
    <x v="50"/>
    <x v="49"/>
    <x v="0"/>
    <x v="1"/>
    <x v="0"/>
    <x v="30"/>
    <x v="50"/>
    <x v="50"/>
    <x v="5"/>
    <x v="1"/>
    <x v="1"/>
    <x v="30"/>
  </r>
  <r>
    <x v="51"/>
    <x v="24"/>
    <x v="0"/>
    <x v="1"/>
    <x v="0"/>
    <x v="31"/>
    <x v="51"/>
    <x v="51"/>
    <x v="5"/>
    <x v="1"/>
    <x v="1"/>
    <x v="31"/>
  </r>
  <r>
    <x v="52"/>
    <x v="46"/>
    <x v="0"/>
    <x v="1"/>
    <x v="0"/>
    <x v="32"/>
    <x v="52"/>
    <x v="52"/>
    <x v="5"/>
    <x v="1"/>
    <x v="1"/>
    <x v="32"/>
  </r>
  <r>
    <x v="53"/>
    <x v="50"/>
    <x v="0"/>
    <x v="1"/>
    <x v="0"/>
    <x v="33"/>
    <x v="53"/>
    <x v="53"/>
    <x v="5"/>
    <x v="1"/>
    <x v="1"/>
    <x v="33"/>
  </r>
  <r>
    <x v="54"/>
    <x v="51"/>
    <x v="0"/>
    <x v="1"/>
    <x v="0"/>
    <x v="34"/>
    <x v="54"/>
    <x v="54"/>
    <x v="5"/>
    <x v="1"/>
    <x v="1"/>
    <x v="34"/>
  </r>
  <r>
    <x v="55"/>
    <x v="52"/>
    <x v="0"/>
    <x v="1"/>
    <x v="0"/>
    <x v="35"/>
    <x v="55"/>
    <x v="55"/>
    <x v="5"/>
    <x v="1"/>
    <x v="1"/>
    <x v="35"/>
  </r>
  <r>
    <x v="56"/>
    <x v="53"/>
    <x v="0"/>
    <x v="1"/>
    <x v="0"/>
    <x v="36"/>
    <x v="56"/>
    <x v="56"/>
    <x v="5"/>
    <x v="1"/>
    <x v="1"/>
    <x v="36"/>
  </r>
  <r>
    <x v="57"/>
    <x v="54"/>
    <x v="0"/>
    <x v="1"/>
    <x v="0"/>
    <x v="37"/>
    <x v="57"/>
    <x v="57"/>
    <x v="5"/>
    <x v="1"/>
    <x v="1"/>
    <x v="37"/>
  </r>
  <r>
    <x v="58"/>
    <x v="55"/>
    <x v="0"/>
    <x v="1"/>
    <x v="0"/>
    <x v="38"/>
    <x v="58"/>
    <x v="58"/>
    <x v="6"/>
    <x v="1"/>
    <x v="1"/>
    <x v="38"/>
  </r>
  <r>
    <x v="59"/>
    <x v="56"/>
    <x v="0"/>
    <x v="1"/>
    <x v="0"/>
    <x v="39"/>
    <x v="59"/>
    <x v="59"/>
    <x v="6"/>
    <x v="1"/>
    <x v="1"/>
    <x v="39"/>
  </r>
  <r>
    <x v="60"/>
    <x v="25"/>
    <x v="0"/>
    <x v="1"/>
    <x v="0"/>
    <x v="40"/>
    <x v="60"/>
    <x v="60"/>
    <x v="6"/>
    <x v="1"/>
    <x v="1"/>
    <x v="40"/>
  </r>
  <r>
    <x v="61"/>
    <x v="57"/>
    <x v="0"/>
    <x v="1"/>
    <x v="0"/>
    <x v="41"/>
    <x v="61"/>
    <x v="61"/>
    <x v="6"/>
    <x v="1"/>
    <x v="1"/>
    <x v="41"/>
  </r>
  <r>
    <x v="62"/>
    <x v="58"/>
    <x v="0"/>
    <x v="1"/>
    <x v="0"/>
    <x v="42"/>
    <x v="62"/>
    <x v="62"/>
    <x v="6"/>
    <x v="1"/>
    <x v="1"/>
    <x v="42"/>
  </r>
  <r>
    <x v="63"/>
    <x v="59"/>
    <x v="0"/>
    <x v="1"/>
    <x v="0"/>
    <x v="43"/>
    <x v="63"/>
    <x v="63"/>
    <x v="6"/>
    <x v="1"/>
    <x v="1"/>
    <x v="43"/>
  </r>
  <r>
    <x v="64"/>
    <x v="60"/>
    <x v="0"/>
    <x v="1"/>
    <x v="0"/>
    <x v="44"/>
    <x v="64"/>
    <x v="64"/>
    <x v="6"/>
    <x v="1"/>
    <x v="1"/>
    <x v="44"/>
  </r>
  <r>
    <x v="65"/>
    <x v="59"/>
    <x v="0"/>
    <x v="1"/>
    <x v="0"/>
    <x v="45"/>
    <x v="65"/>
    <x v="65"/>
    <x v="6"/>
    <x v="1"/>
    <x v="1"/>
    <x v="45"/>
  </r>
  <r>
    <x v="66"/>
    <x v="61"/>
    <x v="0"/>
    <x v="1"/>
    <x v="0"/>
    <x v="46"/>
    <x v="66"/>
    <x v="66"/>
    <x v="6"/>
    <x v="1"/>
    <x v="1"/>
    <x v="46"/>
  </r>
  <r>
    <x v="67"/>
    <x v="62"/>
    <x v="0"/>
    <x v="1"/>
    <x v="0"/>
    <x v="47"/>
    <x v="67"/>
    <x v="67"/>
    <x v="6"/>
    <x v="1"/>
    <x v="1"/>
    <x v="47"/>
  </r>
  <r>
    <x v="68"/>
    <x v="63"/>
    <x v="0"/>
    <x v="1"/>
    <x v="0"/>
    <x v="48"/>
    <x v="68"/>
    <x v="68"/>
    <x v="6"/>
    <x v="1"/>
    <x v="1"/>
    <x v="48"/>
  </r>
  <r>
    <x v="69"/>
    <x v="64"/>
    <x v="0"/>
    <x v="1"/>
    <x v="0"/>
    <x v="49"/>
    <x v="69"/>
    <x v="69"/>
    <x v="6"/>
    <x v="1"/>
    <x v="1"/>
    <x v="49"/>
  </r>
  <r>
    <x v="70"/>
    <x v="65"/>
    <x v="0"/>
    <x v="1"/>
    <x v="0"/>
    <x v="50"/>
    <x v="70"/>
    <x v="70"/>
    <x v="6"/>
    <x v="1"/>
    <x v="1"/>
    <x v="50"/>
  </r>
  <r>
    <x v="71"/>
    <x v="66"/>
    <x v="0"/>
    <x v="1"/>
    <x v="0"/>
    <x v="51"/>
    <x v="71"/>
    <x v="71"/>
    <x v="6"/>
    <x v="1"/>
    <x v="1"/>
    <x v="51"/>
  </r>
  <r>
    <x v="72"/>
    <x v="67"/>
    <x v="0"/>
    <x v="1"/>
    <x v="0"/>
    <x v="52"/>
    <x v="72"/>
    <x v="72"/>
    <x v="6"/>
    <x v="1"/>
    <x v="1"/>
    <x v="52"/>
  </r>
  <r>
    <x v="73"/>
    <x v="68"/>
    <x v="0"/>
    <x v="1"/>
    <x v="0"/>
    <x v="53"/>
    <x v="73"/>
    <x v="73"/>
    <x v="6"/>
    <x v="1"/>
    <x v="1"/>
    <x v="53"/>
  </r>
  <r>
    <x v="74"/>
    <x v="69"/>
    <x v="0"/>
    <x v="1"/>
    <x v="0"/>
    <x v="54"/>
    <x v="74"/>
    <x v="74"/>
    <x v="6"/>
    <x v="1"/>
    <x v="1"/>
    <x v="54"/>
  </r>
  <r>
    <x v="75"/>
    <x v="70"/>
    <x v="0"/>
    <x v="1"/>
    <x v="0"/>
    <x v="55"/>
    <x v="75"/>
    <x v="75"/>
    <x v="6"/>
    <x v="1"/>
    <x v="1"/>
    <x v="55"/>
  </r>
  <r>
    <x v="76"/>
    <x v="71"/>
    <x v="0"/>
    <x v="1"/>
    <x v="0"/>
    <x v="56"/>
    <x v="76"/>
    <x v="76"/>
    <x v="6"/>
    <x v="1"/>
    <x v="1"/>
    <x v="56"/>
  </r>
  <r>
    <x v="77"/>
    <x v="72"/>
    <x v="0"/>
    <x v="1"/>
    <x v="0"/>
    <x v="57"/>
    <x v="77"/>
    <x v="77"/>
    <x v="6"/>
    <x v="1"/>
    <x v="1"/>
    <x v="57"/>
  </r>
  <r>
    <x v="78"/>
    <x v="73"/>
    <x v="0"/>
    <x v="1"/>
    <x v="0"/>
    <x v="58"/>
    <x v="78"/>
    <x v="78"/>
    <x v="6"/>
    <x v="1"/>
    <x v="1"/>
    <x v="58"/>
  </r>
  <r>
    <x v="79"/>
    <x v="74"/>
    <x v="0"/>
    <x v="1"/>
    <x v="0"/>
    <x v="59"/>
    <x v="79"/>
    <x v="79"/>
    <x v="6"/>
    <x v="1"/>
    <x v="1"/>
    <x v="59"/>
  </r>
  <r>
    <x v="80"/>
    <x v="75"/>
    <x v="0"/>
    <x v="1"/>
    <x v="0"/>
    <x v="60"/>
    <x v="80"/>
    <x v="80"/>
    <x v="6"/>
    <x v="1"/>
    <x v="1"/>
    <x v="60"/>
  </r>
  <r>
    <x v="81"/>
    <x v="76"/>
    <x v="0"/>
    <x v="1"/>
    <x v="0"/>
    <x v="61"/>
    <x v="70"/>
    <x v="81"/>
    <x v="6"/>
    <x v="1"/>
    <x v="1"/>
    <x v="61"/>
  </r>
  <r>
    <x v="82"/>
    <x v="69"/>
    <x v="0"/>
    <x v="1"/>
    <x v="0"/>
    <x v="11"/>
    <x v="81"/>
    <x v="82"/>
    <x v="3"/>
    <x v="1"/>
    <x v="1"/>
    <x v="11"/>
  </r>
  <r>
    <x v="83"/>
    <x v="3"/>
    <x v="0"/>
    <x v="1"/>
    <x v="0"/>
    <x v="11"/>
    <x v="82"/>
    <x v="83"/>
    <x v="3"/>
    <x v="1"/>
    <x v="1"/>
    <x v="11"/>
  </r>
  <r>
    <x v="84"/>
    <x v="77"/>
    <x v="0"/>
    <x v="1"/>
    <x v="0"/>
    <x v="62"/>
    <x v="83"/>
    <x v="84"/>
    <x v="6"/>
    <x v="1"/>
    <x v="1"/>
    <x v="62"/>
  </r>
  <r>
    <x v="85"/>
    <x v="78"/>
    <x v="0"/>
    <x v="1"/>
    <x v="0"/>
    <x v="11"/>
    <x v="84"/>
    <x v="85"/>
    <x v="3"/>
    <x v="1"/>
    <x v="1"/>
    <x v="11"/>
  </r>
  <r>
    <x v="86"/>
    <x v="79"/>
    <x v="0"/>
    <x v="1"/>
    <x v="0"/>
    <x v="11"/>
    <x v="85"/>
    <x v="86"/>
    <x v="3"/>
    <x v="1"/>
    <x v="1"/>
    <x v="11"/>
  </r>
  <r>
    <x v="87"/>
    <x v="3"/>
    <x v="0"/>
    <x v="1"/>
    <x v="0"/>
    <x v="11"/>
    <x v="86"/>
    <x v="87"/>
    <x v="3"/>
    <x v="1"/>
    <x v="1"/>
    <x v="11"/>
  </r>
  <r>
    <x v="88"/>
    <x v="80"/>
    <x v="0"/>
    <x v="1"/>
    <x v="0"/>
    <x v="63"/>
    <x v="87"/>
    <x v="88"/>
    <x v="6"/>
    <x v="1"/>
    <x v="1"/>
    <x v="63"/>
  </r>
  <r>
    <x v="89"/>
    <x v="81"/>
    <x v="0"/>
    <x v="1"/>
    <x v="0"/>
    <x v="11"/>
    <x v="88"/>
    <x v="89"/>
    <x v="3"/>
    <x v="1"/>
    <x v="1"/>
    <x v="11"/>
  </r>
  <r>
    <x v="90"/>
    <x v="82"/>
    <x v="0"/>
    <x v="1"/>
    <x v="0"/>
    <x v="11"/>
    <x v="89"/>
    <x v="90"/>
    <x v="3"/>
    <x v="1"/>
    <x v="1"/>
    <x v="11"/>
  </r>
  <r>
    <x v="91"/>
    <x v="83"/>
    <x v="0"/>
    <x v="1"/>
    <x v="0"/>
    <x v="64"/>
    <x v="90"/>
    <x v="91"/>
    <x v="6"/>
    <x v="1"/>
    <x v="1"/>
    <x v="64"/>
  </r>
  <r>
    <x v="92"/>
    <x v="84"/>
    <x v="0"/>
    <x v="1"/>
    <x v="0"/>
    <x v="65"/>
    <x v="91"/>
    <x v="92"/>
    <x v="6"/>
    <x v="1"/>
    <x v="1"/>
    <x v="65"/>
  </r>
  <r>
    <x v="93"/>
    <x v="85"/>
    <x v="0"/>
    <x v="1"/>
    <x v="0"/>
    <x v="66"/>
    <x v="92"/>
    <x v="93"/>
    <x v="6"/>
    <x v="1"/>
    <x v="1"/>
    <x v="66"/>
  </r>
  <r>
    <x v="94"/>
    <x v="86"/>
    <x v="0"/>
    <x v="1"/>
    <x v="0"/>
    <x v="67"/>
    <x v="93"/>
    <x v="94"/>
    <x v="6"/>
    <x v="1"/>
    <x v="1"/>
    <x v="67"/>
  </r>
  <r>
    <x v="95"/>
    <x v="13"/>
    <x v="0"/>
    <x v="1"/>
    <x v="0"/>
    <x v="68"/>
    <x v="94"/>
    <x v="95"/>
    <x v="6"/>
    <x v="1"/>
    <x v="1"/>
    <x v="68"/>
  </r>
  <r>
    <x v="96"/>
    <x v="87"/>
    <x v="0"/>
    <x v="1"/>
    <x v="0"/>
    <x v="69"/>
    <x v="95"/>
    <x v="96"/>
    <x v="6"/>
    <x v="1"/>
    <x v="1"/>
    <x v="69"/>
  </r>
  <r>
    <x v="97"/>
    <x v="88"/>
    <x v="0"/>
    <x v="1"/>
    <x v="0"/>
    <x v="70"/>
    <x v="96"/>
    <x v="97"/>
    <x v="6"/>
    <x v="1"/>
    <x v="1"/>
    <x v="70"/>
  </r>
  <r>
    <x v="98"/>
    <x v="89"/>
    <x v="0"/>
    <x v="1"/>
    <x v="0"/>
    <x v="71"/>
    <x v="97"/>
    <x v="98"/>
    <x v="6"/>
    <x v="1"/>
    <x v="1"/>
    <x v="71"/>
  </r>
  <r>
    <x v="99"/>
    <x v="90"/>
    <x v="0"/>
    <x v="1"/>
    <x v="0"/>
    <x v="72"/>
    <x v="98"/>
    <x v="99"/>
    <x v="6"/>
    <x v="1"/>
    <x v="1"/>
    <x v="72"/>
  </r>
  <r>
    <x v="100"/>
    <x v="91"/>
    <x v="0"/>
    <x v="1"/>
    <x v="0"/>
    <x v="73"/>
    <x v="99"/>
    <x v="100"/>
    <x v="6"/>
    <x v="1"/>
    <x v="1"/>
    <x v="73"/>
  </r>
  <r>
    <x v="101"/>
    <x v="92"/>
    <x v="0"/>
    <x v="1"/>
    <x v="0"/>
    <x v="74"/>
    <x v="100"/>
    <x v="101"/>
    <x v="6"/>
    <x v="1"/>
    <x v="1"/>
    <x v="74"/>
  </r>
  <r>
    <x v="102"/>
    <x v="93"/>
    <x v="0"/>
    <x v="1"/>
    <x v="0"/>
    <x v="75"/>
    <x v="101"/>
    <x v="102"/>
    <x v="6"/>
    <x v="1"/>
    <x v="1"/>
    <x v="75"/>
  </r>
  <r>
    <x v="103"/>
    <x v="94"/>
    <x v="0"/>
    <x v="1"/>
    <x v="0"/>
    <x v="76"/>
    <x v="102"/>
    <x v="103"/>
    <x v="6"/>
    <x v="1"/>
    <x v="1"/>
    <x v="76"/>
  </r>
  <r>
    <x v="104"/>
    <x v="95"/>
    <x v="0"/>
    <x v="1"/>
    <x v="0"/>
    <x v="77"/>
    <x v="103"/>
    <x v="104"/>
    <x v="6"/>
    <x v="1"/>
    <x v="1"/>
    <x v="77"/>
  </r>
  <r>
    <x v="105"/>
    <x v="96"/>
    <x v="0"/>
    <x v="1"/>
    <x v="0"/>
    <x v="78"/>
    <x v="104"/>
    <x v="105"/>
    <x v="6"/>
    <x v="1"/>
    <x v="1"/>
    <x v="78"/>
  </r>
  <r>
    <x v="106"/>
    <x v="43"/>
    <x v="0"/>
    <x v="1"/>
    <x v="0"/>
    <x v="79"/>
    <x v="105"/>
    <x v="106"/>
    <x v="6"/>
    <x v="1"/>
    <x v="1"/>
    <x v="79"/>
  </r>
  <r>
    <x v="107"/>
    <x v="97"/>
    <x v="0"/>
    <x v="1"/>
    <x v="0"/>
    <x v="80"/>
    <x v="106"/>
    <x v="107"/>
    <x v="6"/>
    <x v="1"/>
    <x v="1"/>
    <x v="80"/>
  </r>
  <r>
    <x v="108"/>
    <x v="98"/>
    <x v="0"/>
    <x v="1"/>
    <x v="0"/>
    <x v="81"/>
    <x v="107"/>
    <x v="108"/>
    <x v="6"/>
    <x v="1"/>
    <x v="1"/>
    <x v="81"/>
  </r>
  <r>
    <x v="109"/>
    <x v="99"/>
    <x v="0"/>
    <x v="1"/>
    <x v="0"/>
    <x v="82"/>
    <x v="108"/>
    <x v="109"/>
    <x v="6"/>
    <x v="1"/>
    <x v="1"/>
    <x v="82"/>
  </r>
  <r>
    <x v="110"/>
    <x v="100"/>
    <x v="0"/>
    <x v="1"/>
    <x v="0"/>
    <x v="83"/>
    <x v="109"/>
    <x v="110"/>
    <x v="6"/>
    <x v="1"/>
    <x v="1"/>
    <x v="83"/>
  </r>
  <r>
    <x v="111"/>
    <x v="101"/>
    <x v="0"/>
    <x v="1"/>
    <x v="0"/>
    <x v="84"/>
    <x v="110"/>
    <x v="111"/>
    <x v="6"/>
    <x v="1"/>
    <x v="1"/>
    <x v="84"/>
  </r>
  <r>
    <x v="112"/>
    <x v="102"/>
    <x v="0"/>
    <x v="1"/>
    <x v="0"/>
    <x v="85"/>
    <x v="111"/>
    <x v="112"/>
    <x v="6"/>
    <x v="1"/>
    <x v="1"/>
    <x v="85"/>
  </r>
  <r>
    <x v="113"/>
    <x v="8"/>
    <x v="0"/>
    <x v="1"/>
    <x v="0"/>
    <x v="86"/>
    <x v="112"/>
    <x v="113"/>
    <x v="6"/>
    <x v="1"/>
    <x v="1"/>
    <x v="86"/>
  </r>
  <r>
    <x v="114"/>
    <x v="103"/>
    <x v="0"/>
    <x v="1"/>
    <x v="0"/>
    <x v="87"/>
    <x v="113"/>
    <x v="114"/>
    <x v="6"/>
    <x v="1"/>
    <x v="1"/>
    <x v="87"/>
  </r>
  <r>
    <x v="115"/>
    <x v="104"/>
    <x v="0"/>
    <x v="1"/>
    <x v="0"/>
    <x v="88"/>
    <x v="114"/>
    <x v="115"/>
    <x v="6"/>
    <x v="1"/>
    <x v="1"/>
    <x v="88"/>
  </r>
  <r>
    <x v="116"/>
    <x v="105"/>
    <x v="0"/>
    <x v="1"/>
    <x v="0"/>
    <x v="89"/>
    <x v="115"/>
    <x v="116"/>
    <x v="6"/>
    <x v="1"/>
    <x v="1"/>
    <x v="89"/>
  </r>
  <r>
    <x v="117"/>
    <x v="96"/>
    <x v="0"/>
    <x v="1"/>
    <x v="0"/>
    <x v="90"/>
    <x v="116"/>
    <x v="117"/>
    <x v="6"/>
    <x v="1"/>
    <x v="1"/>
    <x v="90"/>
  </r>
  <r>
    <x v="118"/>
    <x v="106"/>
    <x v="0"/>
    <x v="1"/>
    <x v="0"/>
    <x v="91"/>
    <x v="117"/>
    <x v="118"/>
    <x v="6"/>
    <x v="1"/>
    <x v="1"/>
    <x v="91"/>
  </r>
  <r>
    <x v="119"/>
    <x v="107"/>
    <x v="0"/>
    <x v="1"/>
    <x v="0"/>
    <x v="92"/>
    <x v="118"/>
    <x v="119"/>
    <x v="6"/>
    <x v="1"/>
    <x v="1"/>
    <x v="92"/>
  </r>
  <r>
    <x v="120"/>
    <x v="44"/>
    <x v="0"/>
    <x v="1"/>
    <x v="0"/>
    <x v="93"/>
    <x v="119"/>
    <x v="120"/>
    <x v="6"/>
    <x v="1"/>
    <x v="1"/>
    <x v="93"/>
  </r>
  <r>
    <x v="121"/>
    <x v="108"/>
    <x v="0"/>
    <x v="1"/>
    <x v="0"/>
    <x v="94"/>
    <x v="120"/>
    <x v="121"/>
    <x v="6"/>
    <x v="1"/>
    <x v="1"/>
    <x v="94"/>
  </r>
  <r>
    <x v="122"/>
    <x v="109"/>
    <x v="0"/>
    <x v="1"/>
    <x v="0"/>
    <x v="95"/>
    <x v="121"/>
    <x v="122"/>
    <x v="6"/>
    <x v="1"/>
    <x v="1"/>
    <x v="95"/>
  </r>
  <r>
    <x v="123"/>
    <x v="110"/>
    <x v="0"/>
    <x v="1"/>
    <x v="0"/>
    <x v="96"/>
    <x v="122"/>
    <x v="123"/>
    <x v="6"/>
    <x v="1"/>
    <x v="1"/>
    <x v="96"/>
  </r>
  <r>
    <x v="124"/>
    <x v="26"/>
    <x v="0"/>
    <x v="1"/>
    <x v="0"/>
    <x v="97"/>
    <x v="123"/>
    <x v="124"/>
    <x v="6"/>
    <x v="1"/>
    <x v="1"/>
    <x v="97"/>
  </r>
  <r>
    <x v="125"/>
    <x v="111"/>
    <x v="0"/>
    <x v="1"/>
    <x v="0"/>
    <x v="11"/>
    <x v="124"/>
    <x v="125"/>
    <x v="3"/>
    <x v="1"/>
    <x v="1"/>
    <x v="11"/>
  </r>
  <r>
    <x v="126"/>
    <x v="112"/>
    <x v="0"/>
    <x v="1"/>
    <x v="0"/>
    <x v="11"/>
    <x v="125"/>
    <x v="126"/>
    <x v="3"/>
    <x v="1"/>
    <x v="1"/>
    <x v="11"/>
  </r>
  <r>
    <x v="127"/>
    <x v="113"/>
    <x v="0"/>
    <x v="1"/>
    <x v="0"/>
    <x v="62"/>
    <x v="126"/>
    <x v="127"/>
    <x v="6"/>
    <x v="1"/>
    <x v="1"/>
    <x v="98"/>
  </r>
  <r>
    <x v="128"/>
    <x v="43"/>
    <x v="0"/>
    <x v="1"/>
    <x v="0"/>
    <x v="11"/>
    <x v="127"/>
    <x v="128"/>
    <x v="3"/>
    <x v="1"/>
    <x v="1"/>
    <x v="11"/>
  </r>
  <r>
    <x v="129"/>
    <x v="114"/>
    <x v="0"/>
    <x v="1"/>
    <x v="0"/>
    <x v="98"/>
    <x v="128"/>
    <x v="129"/>
    <x v="7"/>
    <x v="1"/>
    <x v="1"/>
    <x v="99"/>
  </r>
  <r>
    <x v="130"/>
    <x v="115"/>
    <x v="0"/>
    <x v="1"/>
    <x v="0"/>
    <x v="99"/>
    <x v="129"/>
    <x v="130"/>
    <x v="7"/>
    <x v="1"/>
    <x v="1"/>
    <x v="100"/>
  </r>
  <r>
    <x v="131"/>
    <x v="94"/>
    <x v="0"/>
    <x v="1"/>
    <x v="0"/>
    <x v="100"/>
    <x v="130"/>
    <x v="131"/>
    <x v="7"/>
    <x v="1"/>
    <x v="1"/>
    <x v="101"/>
  </r>
  <r>
    <x v="132"/>
    <x v="116"/>
    <x v="0"/>
    <x v="1"/>
    <x v="0"/>
    <x v="101"/>
    <x v="131"/>
    <x v="132"/>
    <x v="7"/>
    <x v="1"/>
    <x v="1"/>
    <x v="102"/>
  </r>
  <r>
    <x v="133"/>
    <x v="117"/>
    <x v="0"/>
    <x v="1"/>
    <x v="0"/>
    <x v="102"/>
    <x v="132"/>
    <x v="133"/>
    <x v="7"/>
    <x v="1"/>
    <x v="1"/>
    <x v="103"/>
  </r>
  <r>
    <x v="134"/>
    <x v="0"/>
    <x v="0"/>
    <x v="1"/>
    <x v="0"/>
    <x v="103"/>
    <x v="133"/>
    <x v="134"/>
    <x v="7"/>
    <x v="1"/>
    <x v="1"/>
    <x v="104"/>
  </r>
  <r>
    <x v="135"/>
    <x v="118"/>
    <x v="0"/>
    <x v="1"/>
    <x v="0"/>
    <x v="104"/>
    <x v="134"/>
    <x v="135"/>
    <x v="7"/>
    <x v="1"/>
    <x v="1"/>
    <x v="105"/>
  </r>
  <r>
    <x v="136"/>
    <x v="119"/>
    <x v="0"/>
    <x v="1"/>
    <x v="0"/>
    <x v="105"/>
    <x v="135"/>
    <x v="136"/>
    <x v="7"/>
    <x v="1"/>
    <x v="1"/>
    <x v="106"/>
  </r>
  <r>
    <x v="137"/>
    <x v="105"/>
    <x v="0"/>
    <x v="1"/>
    <x v="0"/>
    <x v="106"/>
    <x v="136"/>
    <x v="137"/>
    <x v="7"/>
    <x v="1"/>
    <x v="1"/>
    <x v="107"/>
  </r>
  <r>
    <x v="138"/>
    <x v="117"/>
    <x v="0"/>
    <x v="1"/>
    <x v="0"/>
    <x v="107"/>
    <x v="137"/>
    <x v="138"/>
    <x v="7"/>
    <x v="1"/>
    <x v="1"/>
    <x v="108"/>
  </r>
  <r>
    <x v="139"/>
    <x v="120"/>
    <x v="0"/>
    <x v="1"/>
    <x v="0"/>
    <x v="108"/>
    <x v="138"/>
    <x v="139"/>
    <x v="7"/>
    <x v="1"/>
    <x v="1"/>
    <x v="109"/>
  </r>
  <r>
    <x v="140"/>
    <x v="121"/>
    <x v="0"/>
    <x v="1"/>
    <x v="0"/>
    <x v="109"/>
    <x v="139"/>
    <x v="140"/>
    <x v="7"/>
    <x v="1"/>
    <x v="1"/>
    <x v="110"/>
  </r>
  <r>
    <x v="141"/>
    <x v="122"/>
    <x v="0"/>
    <x v="1"/>
    <x v="0"/>
    <x v="110"/>
    <x v="140"/>
    <x v="141"/>
    <x v="7"/>
    <x v="1"/>
    <x v="1"/>
    <x v="111"/>
  </r>
  <r>
    <x v="142"/>
    <x v="123"/>
    <x v="0"/>
    <x v="1"/>
    <x v="0"/>
    <x v="111"/>
    <x v="141"/>
    <x v="142"/>
    <x v="8"/>
    <x v="1"/>
    <x v="1"/>
    <x v="112"/>
  </r>
  <r>
    <x v="143"/>
    <x v="124"/>
    <x v="0"/>
    <x v="1"/>
    <x v="0"/>
    <x v="112"/>
    <x v="142"/>
    <x v="143"/>
    <x v="8"/>
    <x v="1"/>
    <x v="1"/>
    <x v="113"/>
  </r>
  <r>
    <x v="144"/>
    <x v="76"/>
    <x v="0"/>
    <x v="1"/>
    <x v="0"/>
    <x v="113"/>
    <x v="143"/>
    <x v="144"/>
    <x v="8"/>
    <x v="1"/>
    <x v="1"/>
    <x v="114"/>
  </r>
  <r>
    <x v="145"/>
    <x v="125"/>
    <x v="0"/>
    <x v="1"/>
    <x v="0"/>
    <x v="114"/>
    <x v="144"/>
    <x v="145"/>
    <x v="8"/>
    <x v="1"/>
    <x v="1"/>
    <x v="115"/>
  </r>
  <r>
    <x v="146"/>
    <x v="126"/>
    <x v="0"/>
    <x v="1"/>
    <x v="0"/>
    <x v="115"/>
    <x v="145"/>
    <x v="146"/>
    <x v="8"/>
    <x v="1"/>
    <x v="1"/>
    <x v="116"/>
  </r>
  <r>
    <x v="147"/>
    <x v="127"/>
    <x v="0"/>
    <x v="1"/>
    <x v="0"/>
    <x v="116"/>
    <x v="146"/>
    <x v="147"/>
    <x v="8"/>
    <x v="1"/>
    <x v="1"/>
    <x v="117"/>
  </r>
  <r>
    <x v="148"/>
    <x v="128"/>
    <x v="0"/>
    <x v="1"/>
    <x v="0"/>
    <x v="117"/>
    <x v="147"/>
    <x v="148"/>
    <x v="8"/>
    <x v="1"/>
    <x v="1"/>
    <x v="118"/>
  </r>
  <r>
    <x v="149"/>
    <x v="129"/>
    <x v="0"/>
    <x v="1"/>
    <x v="0"/>
    <x v="118"/>
    <x v="148"/>
    <x v="149"/>
    <x v="8"/>
    <x v="1"/>
    <x v="1"/>
    <x v="119"/>
  </r>
  <r>
    <x v="150"/>
    <x v="130"/>
    <x v="0"/>
    <x v="1"/>
    <x v="0"/>
    <x v="119"/>
    <x v="149"/>
    <x v="150"/>
    <x v="8"/>
    <x v="1"/>
    <x v="1"/>
    <x v="120"/>
  </r>
  <r>
    <x v="151"/>
    <x v="131"/>
    <x v="0"/>
    <x v="1"/>
    <x v="0"/>
    <x v="120"/>
    <x v="150"/>
    <x v="151"/>
    <x v="8"/>
    <x v="1"/>
    <x v="1"/>
    <x v="121"/>
  </r>
  <r>
    <x v="152"/>
    <x v="132"/>
    <x v="0"/>
    <x v="1"/>
    <x v="0"/>
    <x v="121"/>
    <x v="151"/>
    <x v="152"/>
    <x v="8"/>
    <x v="1"/>
    <x v="1"/>
    <x v="122"/>
  </r>
  <r>
    <x v="153"/>
    <x v="133"/>
    <x v="1"/>
    <x v="2"/>
    <x v="1"/>
    <x v="62"/>
    <x v="152"/>
    <x v="153"/>
    <x v="9"/>
    <x v="2"/>
    <x v="2"/>
    <x v="123"/>
  </r>
  <r>
    <x v="154"/>
    <x v="134"/>
    <x v="2"/>
    <x v="3"/>
    <x v="2"/>
    <x v="122"/>
    <x v="153"/>
    <x v="154"/>
    <x v="10"/>
    <x v="3"/>
    <x v="3"/>
    <x v="124"/>
  </r>
</pivotCacheRecords>
</file>

<file path=xl/pivotCache/pivotCacheRecords8.xml><?xml version="1.0" encoding="utf-8"?>
<pivotCacheRecords xmlns="http://schemas.openxmlformats.org/spreadsheetml/2006/main" xmlns:r="http://schemas.openxmlformats.org/officeDocument/2006/relationships" count="1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3"/>
    <x v="0"/>
    <x v="0"/>
    <x v="0"/>
    <x v="0"/>
    <x v="10"/>
    <x v="10"/>
    <x v="0"/>
    <x v="0"/>
    <x v="0"/>
    <x v="0"/>
  </r>
  <r>
    <x v="11"/>
    <x v="10"/>
    <x v="0"/>
    <x v="0"/>
    <x v="0"/>
    <x v="0"/>
    <x v="11"/>
    <x v="11"/>
    <x v="0"/>
    <x v="0"/>
    <x v="0"/>
    <x v="0"/>
  </r>
  <r>
    <x v="12"/>
    <x v="11"/>
    <x v="0"/>
    <x v="0"/>
    <x v="0"/>
    <x v="0"/>
    <x v="12"/>
    <x v="12"/>
    <x v="0"/>
    <x v="0"/>
    <x v="0"/>
    <x v="0"/>
  </r>
  <r>
    <x v="13"/>
    <x v="12"/>
    <x v="0"/>
    <x v="0"/>
    <x v="0"/>
    <x v="0"/>
    <x v="13"/>
    <x v="13"/>
    <x v="0"/>
    <x v="0"/>
    <x v="0"/>
    <x v="0"/>
  </r>
  <r>
    <x v="14"/>
    <x v="13"/>
    <x v="0"/>
    <x v="0"/>
    <x v="0"/>
    <x v="1"/>
    <x v="14"/>
    <x v="14"/>
    <x v="1"/>
    <x v="0"/>
    <x v="0"/>
    <x v="1"/>
  </r>
  <r>
    <x v="15"/>
    <x v="13"/>
    <x v="0"/>
    <x v="0"/>
    <x v="0"/>
    <x v="2"/>
    <x v="15"/>
    <x v="15"/>
    <x v="1"/>
    <x v="0"/>
    <x v="0"/>
    <x v="2"/>
  </r>
  <r>
    <x v="16"/>
    <x v="14"/>
    <x v="0"/>
    <x v="0"/>
    <x v="0"/>
    <x v="3"/>
    <x v="16"/>
    <x v="16"/>
    <x v="1"/>
    <x v="0"/>
    <x v="0"/>
    <x v="3"/>
  </r>
  <r>
    <x v="17"/>
    <x v="15"/>
    <x v="0"/>
    <x v="0"/>
    <x v="0"/>
    <x v="4"/>
    <x v="17"/>
    <x v="17"/>
    <x v="1"/>
    <x v="0"/>
    <x v="0"/>
    <x v="4"/>
  </r>
  <r>
    <x v="18"/>
    <x v="16"/>
    <x v="0"/>
    <x v="0"/>
    <x v="0"/>
    <x v="5"/>
    <x v="18"/>
    <x v="18"/>
    <x v="1"/>
    <x v="0"/>
    <x v="0"/>
    <x v="5"/>
  </r>
  <r>
    <x v="19"/>
    <x v="17"/>
    <x v="0"/>
    <x v="0"/>
    <x v="0"/>
    <x v="6"/>
    <x v="19"/>
    <x v="19"/>
    <x v="1"/>
    <x v="0"/>
    <x v="0"/>
    <x v="6"/>
  </r>
  <r>
    <x v="20"/>
    <x v="18"/>
    <x v="0"/>
    <x v="0"/>
    <x v="0"/>
    <x v="7"/>
    <x v="20"/>
    <x v="20"/>
    <x v="1"/>
    <x v="0"/>
    <x v="0"/>
    <x v="7"/>
  </r>
  <r>
    <x v="21"/>
    <x v="19"/>
    <x v="0"/>
    <x v="0"/>
    <x v="0"/>
    <x v="8"/>
    <x v="21"/>
    <x v="21"/>
    <x v="1"/>
    <x v="0"/>
    <x v="0"/>
    <x v="8"/>
  </r>
  <r>
    <x v="22"/>
    <x v="20"/>
    <x v="0"/>
    <x v="0"/>
    <x v="0"/>
    <x v="9"/>
    <x v="22"/>
    <x v="22"/>
    <x v="1"/>
    <x v="0"/>
    <x v="0"/>
    <x v="9"/>
  </r>
  <r>
    <x v="23"/>
    <x v="21"/>
    <x v="0"/>
    <x v="0"/>
    <x v="0"/>
    <x v="10"/>
    <x v="23"/>
    <x v="23"/>
    <x v="1"/>
    <x v="0"/>
    <x v="0"/>
    <x v="10"/>
  </r>
  <r>
    <x v="24"/>
    <x v="22"/>
    <x v="0"/>
    <x v="0"/>
    <x v="0"/>
    <x v="11"/>
    <x v="24"/>
    <x v="24"/>
    <x v="1"/>
    <x v="0"/>
    <x v="0"/>
    <x v="11"/>
  </r>
  <r>
    <x v="25"/>
    <x v="23"/>
    <x v="0"/>
    <x v="0"/>
    <x v="0"/>
    <x v="12"/>
    <x v="25"/>
    <x v="25"/>
    <x v="1"/>
    <x v="0"/>
    <x v="0"/>
    <x v="12"/>
  </r>
  <r>
    <x v="26"/>
    <x v="24"/>
    <x v="0"/>
    <x v="0"/>
    <x v="0"/>
    <x v="13"/>
    <x v="26"/>
    <x v="26"/>
    <x v="1"/>
    <x v="0"/>
    <x v="0"/>
    <x v="13"/>
  </r>
  <r>
    <x v="27"/>
    <x v="25"/>
    <x v="0"/>
    <x v="0"/>
    <x v="0"/>
    <x v="14"/>
    <x v="27"/>
    <x v="27"/>
    <x v="2"/>
    <x v="0"/>
    <x v="0"/>
    <x v="14"/>
  </r>
  <r>
    <x v="28"/>
    <x v="26"/>
    <x v="0"/>
    <x v="0"/>
    <x v="0"/>
    <x v="15"/>
    <x v="28"/>
    <x v="28"/>
    <x v="2"/>
    <x v="0"/>
    <x v="0"/>
    <x v="15"/>
  </r>
  <r>
    <x v="29"/>
    <x v="27"/>
    <x v="0"/>
    <x v="0"/>
    <x v="0"/>
    <x v="16"/>
    <x v="29"/>
    <x v="29"/>
    <x v="2"/>
    <x v="0"/>
    <x v="0"/>
    <x v="16"/>
  </r>
  <r>
    <x v="30"/>
    <x v="28"/>
    <x v="0"/>
    <x v="0"/>
    <x v="0"/>
    <x v="17"/>
    <x v="30"/>
    <x v="30"/>
    <x v="2"/>
    <x v="0"/>
    <x v="0"/>
    <x v="17"/>
  </r>
  <r>
    <x v="31"/>
    <x v="29"/>
    <x v="0"/>
    <x v="0"/>
    <x v="0"/>
    <x v="18"/>
    <x v="31"/>
    <x v="31"/>
    <x v="2"/>
    <x v="0"/>
    <x v="0"/>
    <x v="18"/>
  </r>
  <r>
    <x v="32"/>
    <x v="30"/>
    <x v="0"/>
    <x v="0"/>
    <x v="0"/>
    <x v="19"/>
    <x v="32"/>
    <x v="32"/>
    <x v="2"/>
    <x v="0"/>
    <x v="0"/>
    <x v="19"/>
  </r>
  <r>
    <x v="33"/>
    <x v="31"/>
    <x v="0"/>
    <x v="0"/>
    <x v="0"/>
    <x v="20"/>
    <x v="33"/>
    <x v="33"/>
    <x v="2"/>
    <x v="0"/>
    <x v="0"/>
    <x v="20"/>
  </r>
  <r>
    <x v="34"/>
    <x v="32"/>
    <x v="0"/>
    <x v="0"/>
    <x v="0"/>
    <x v="21"/>
    <x v="34"/>
    <x v="34"/>
    <x v="2"/>
    <x v="0"/>
    <x v="0"/>
    <x v="21"/>
  </r>
  <r>
    <x v="35"/>
    <x v="33"/>
    <x v="0"/>
    <x v="0"/>
    <x v="0"/>
    <x v="22"/>
    <x v="35"/>
    <x v="35"/>
    <x v="2"/>
    <x v="0"/>
    <x v="0"/>
    <x v="22"/>
  </r>
  <r>
    <x v="36"/>
    <x v="34"/>
    <x v="0"/>
    <x v="0"/>
    <x v="0"/>
    <x v="23"/>
    <x v="36"/>
    <x v="36"/>
    <x v="2"/>
    <x v="0"/>
    <x v="0"/>
    <x v="23"/>
  </r>
  <r>
    <x v="37"/>
    <x v="35"/>
    <x v="0"/>
    <x v="0"/>
    <x v="0"/>
    <x v="24"/>
    <x v="37"/>
    <x v="37"/>
    <x v="2"/>
    <x v="0"/>
    <x v="0"/>
    <x v="24"/>
  </r>
  <r>
    <x v="38"/>
    <x v="36"/>
    <x v="0"/>
    <x v="0"/>
    <x v="0"/>
    <x v="25"/>
    <x v="38"/>
    <x v="38"/>
    <x v="2"/>
    <x v="0"/>
    <x v="0"/>
    <x v="25"/>
  </r>
  <r>
    <x v="39"/>
    <x v="37"/>
    <x v="0"/>
    <x v="0"/>
    <x v="0"/>
    <x v="26"/>
    <x v="39"/>
    <x v="39"/>
    <x v="2"/>
    <x v="0"/>
    <x v="0"/>
    <x v="26"/>
  </r>
  <r>
    <x v="40"/>
    <x v="38"/>
    <x v="0"/>
    <x v="0"/>
    <x v="0"/>
    <x v="27"/>
    <x v="40"/>
    <x v="40"/>
    <x v="3"/>
    <x v="0"/>
    <x v="0"/>
    <x v="27"/>
  </r>
  <r>
    <x v="41"/>
    <x v="39"/>
    <x v="0"/>
    <x v="0"/>
    <x v="0"/>
    <x v="28"/>
    <x v="41"/>
    <x v="41"/>
    <x v="3"/>
    <x v="0"/>
    <x v="0"/>
    <x v="28"/>
  </r>
  <r>
    <x v="42"/>
    <x v="40"/>
    <x v="0"/>
    <x v="0"/>
    <x v="0"/>
    <x v="29"/>
    <x v="42"/>
    <x v="42"/>
    <x v="3"/>
    <x v="0"/>
    <x v="0"/>
    <x v="29"/>
  </r>
  <r>
    <x v="43"/>
    <x v="41"/>
    <x v="0"/>
    <x v="0"/>
    <x v="0"/>
    <x v="30"/>
    <x v="43"/>
    <x v="43"/>
    <x v="3"/>
    <x v="0"/>
    <x v="0"/>
    <x v="30"/>
  </r>
  <r>
    <x v="44"/>
    <x v="42"/>
    <x v="0"/>
    <x v="0"/>
    <x v="0"/>
    <x v="31"/>
    <x v="44"/>
    <x v="44"/>
    <x v="3"/>
    <x v="0"/>
    <x v="0"/>
    <x v="31"/>
  </r>
  <r>
    <x v="45"/>
    <x v="43"/>
    <x v="0"/>
    <x v="0"/>
    <x v="0"/>
    <x v="32"/>
    <x v="45"/>
    <x v="45"/>
    <x v="3"/>
    <x v="0"/>
    <x v="0"/>
    <x v="32"/>
  </r>
  <r>
    <x v="46"/>
    <x v="44"/>
    <x v="0"/>
    <x v="0"/>
    <x v="0"/>
    <x v="33"/>
    <x v="46"/>
    <x v="46"/>
    <x v="3"/>
    <x v="0"/>
    <x v="0"/>
    <x v="33"/>
  </r>
  <r>
    <x v="47"/>
    <x v="45"/>
    <x v="0"/>
    <x v="0"/>
    <x v="0"/>
    <x v="34"/>
    <x v="47"/>
    <x v="47"/>
    <x v="3"/>
    <x v="0"/>
    <x v="0"/>
    <x v="34"/>
  </r>
  <r>
    <x v="48"/>
    <x v="9"/>
    <x v="0"/>
    <x v="0"/>
    <x v="0"/>
    <x v="35"/>
    <x v="48"/>
    <x v="48"/>
    <x v="3"/>
    <x v="0"/>
    <x v="0"/>
    <x v="35"/>
  </r>
  <r>
    <x v="49"/>
    <x v="46"/>
    <x v="0"/>
    <x v="0"/>
    <x v="0"/>
    <x v="36"/>
    <x v="49"/>
    <x v="49"/>
    <x v="3"/>
    <x v="0"/>
    <x v="0"/>
    <x v="36"/>
  </r>
  <r>
    <x v="50"/>
    <x v="47"/>
    <x v="0"/>
    <x v="0"/>
    <x v="0"/>
    <x v="37"/>
    <x v="50"/>
    <x v="50"/>
    <x v="3"/>
    <x v="0"/>
    <x v="0"/>
    <x v="37"/>
  </r>
  <r>
    <x v="51"/>
    <x v="48"/>
    <x v="0"/>
    <x v="0"/>
    <x v="0"/>
    <x v="38"/>
    <x v="51"/>
    <x v="51"/>
    <x v="3"/>
    <x v="0"/>
    <x v="0"/>
    <x v="38"/>
  </r>
  <r>
    <x v="52"/>
    <x v="49"/>
    <x v="0"/>
    <x v="0"/>
    <x v="0"/>
    <x v="39"/>
    <x v="52"/>
    <x v="52"/>
    <x v="3"/>
    <x v="0"/>
    <x v="0"/>
    <x v="39"/>
  </r>
  <r>
    <x v="53"/>
    <x v="50"/>
    <x v="0"/>
    <x v="0"/>
    <x v="0"/>
    <x v="40"/>
    <x v="53"/>
    <x v="53"/>
    <x v="3"/>
    <x v="0"/>
    <x v="0"/>
    <x v="40"/>
  </r>
  <r>
    <x v="54"/>
    <x v="51"/>
    <x v="0"/>
    <x v="0"/>
    <x v="0"/>
    <x v="41"/>
    <x v="54"/>
    <x v="54"/>
    <x v="3"/>
    <x v="0"/>
    <x v="0"/>
    <x v="41"/>
  </r>
  <r>
    <x v="55"/>
    <x v="52"/>
    <x v="0"/>
    <x v="0"/>
    <x v="0"/>
    <x v="42"/>
    <x v="55"/>
    <x v="55"/>
    <x v="3"/>
    <x v="0"/>
    <x v="0"/>
    <x v="42"/>
  </r>
  <r>
    <x v="56"/>
    <x v="53"/>
    <x v="0"/>
    <x v="0"/>
    <x v="0"/>
    <x v="43"/>
    <x v="56"/>
    <x v="56"/>
    <x v="3"/>
    <x v="0"/>
    <x v="0"/>
    <x v="43"/>
  </r>
  <r>
    <x v="57"/>
    <x v="54"/>
    <x v="0"/>
    <x v="0"/>
    <x v="0"/>
    <x v="44"/>
    <x v="57"/>
    <x v="57"/>
    <x v="3"/>
    <x v="0"/>
    <x v="0"/>
    <x v="44"/>
  </r>
  <r>
    <x v="58"/>
    <x v="9"/>
    <x v="0"/>
    <x v="0"/>
    <x v="0"/>
    <x v="45"/>
    <x v="58"/>
    <x v="58"/>
    <x v="3"/>
    <x v="0"/>
    <x v="0"/>
    <x v="45"/>
  </r>
  <r>
    <x v="59"/>
    <x v="41"/>
    <x v="0"/>
    <x v="0"/>
    <x v="0"/>
    <x v="46"/>
    <x v="59"/>
    <x v="59"/>
    <x v="3"/>
    <x v="0"/>
    <x v="0"/>
    <x v="46"/>
  </r>
  <r>
    <x v="60"/>
    <x v="55"/>
    <x v="0"/>
    <x v="0"/>
    <x v="0"/>
    <x v="47"/>
    <x v="60"/>
    <x v="60"/>
    <x v="3"/>
    <x v="0"/>
    <x v="0"/>
    <x v="47"/>
  </r>
  <r>
    <x v="61"/>
    <x v="56"/>
    <x v="0"/>
    <x v="0"/>
    <x v="0"/>
    <x v="48"/>
    <x v="61"/>
    <x v="61"/>
    <x v="3"/>
    <x v="0"/>
    <x v="0"/>
    <x v="48"/>
  </r>
  <r>
    <x v="62"/>
    <x v="57"/>
    <x v="0"/>
    <x v="0"/>
    <x v="0"/>
    <x v="49"/>
    <x v="62"/>
    <x v="62"/>
    <x v="3"/>
    <x v="0"/>
    <x v="0"/>
    <x v="49"/>
  </r>
  <r>
    <x v="63"/>
    <x v="58"/>
    <x v="0"/>
    <x v="0"/>
    <x v="0"/>
    <x v="50"/>
    <x v="63"/>
    <x v="63"/>
    <x v="3"/>
    <x v="0"/>
    <x v="0"/>
    <x v="50"/>
  </r>
  <r>
    <x v="64"/>
    <x v="59"/>
    <x v="0"/>
    <x v="0"/>
    <x v="0"/>
    <x v="0"/>
    <x v="64"/>
    <x v="64"/>
    <x v="0"/>
    <x v="0"/>
    <x v="0"/>
    <x v="0"/>
  </r>
  <r>
    <x v="65"/>
    <x v="60"/>
    <x v="0"/>
    <x v="0"/>
    <x v="0"/>
    <x v="0"/>
    <x v="65"/>
    <x v="65"/>
    <x v="0"/>
    <x v="0"/>
    <x v="0"/>
    <x v="0"/>
  </r>
  <r>
    <x v="66"/>
    <x v="61"/>
    <x v="0"/>
    <x v="0"/>
    <x v="0"/>
    <x v="51"/>
    <x v="66"/>
    <x v="66"/>
    <x v="3"/>
    <x v="0"/>
    <x v="0"/>
    <x v="51"/>
  </r>
  <r>
    <x v="67"/>
    <x v="62"/>
    <x v="0"/>
    <x v="0"/>
    <x v="0"/>
    <x v="0"/>
    <x v="67"/>
    <x v="67"/>
    <x v="0"/>
    <x v="0"/>
    <x v="0"/>
    <x v="0"/>
  </r>
  <r>
    <x v="68"/>
    <x v="63"/>
    <x v="0"/>
    <x v="0"/>
    <x v="0"/>
    <x v="0"/>
    <x v="68"/>
    <x v="68"/>
    <x v="0"/>
    <x v="0"/>
    <x v="0"/>
    <x v="0"/>
  </r>
  <r>
    <x v="69"/>
    <x v="60"/>
    <x v="0"/>
    <x v="0"/>
    <x v="0"/>
    <x v="0"/>
    <x v="69"/>
    <x v="69"/>
    <x v="0"/>
    <x v="0"/>
    <x v="0"/>
    <x v="0"/>
  </r>
  <r>
    <x v="70"/>
    <x v="64"/>
    <x v="0"/>
    <x v="0"/>
    <x v="0"/>
    <x v="52"/>
    <x v="70"/>
    <x v="70"/>
    <x v="3"/>
    <x v="0"/>
    <x v="0"/>
    <x v="52"/>
  </r>
  <r>
    <x v="71"/>
    <x v="65"/>
    <x v="0"/>
    <x v="0"/>
    <x v="0"/>
    <x v="0"/>
    <x v="71"/>
    <x v="71"/>
    <x v="0"/>
    <x v="0"/>
    <x v="0"/>
    <x v="0"/>
  </r>
  <r>
    <x v="72"/>
    <x v="66"/>
    <x v="0"/>
    <x v="0"/>
    <x v="0"/>
    <x v="0"/>
    <x v="72"/>
    <x v="72"/>
    <x v="0"/>
    <x v="0"/>
    <x v="0"/>
    <x v="0"/>
  </r>
  <r>
    <x v="73"/>
    <x v="67"/>
    <x v="0"/>
    <x v="0"/>
    <x v="0"/>
    <x v="53"/>
    <x v="73"/>
    <x v="73"/>
    <x v="3"/>
    <x v="0"/>
    <x v="0"/>
    <x v="53"/>
  </r>
  <r>
    <x v="74"/>
    <x v="68"/>
    <x v="0"/>
    <x v="0"/>
    <x v="0"/>
    <x v="54"/>
    <x v="74"/>
    <x v="74"/>
    <x v="3"/>
    <x v="0"/>
    <x v="0"/>
    <x v="54"/>
  </r>
  <r>
    <x v="75"/>
    <x v="69"/>
    <x v="0"/>
    <x v="0"/>
    <x v="0"/>
    <x v="55"/>
    <x v="75"/>
    <x v="75"/>
    <x v="3"/>
    <x v="0"/>
    <x v="0"/>
    <x v="55"/>
  </r>
  <r>
    <x v="76"/>
    <x v="70"/>
    <x v="0"/>
    <x v="0"/>
    <x v="0"/>
    <x v="56"/>
    <x v="76"/>
    <x v="76"/>
    <x v="3"/>
    <x v="0"/>
    <x v="0"/>
    <x v="56"/>
  </r>
  <r>
    <x v="77"/>
    <x v="71"/>
    <x v="0"/>
    <x v="0"/>
    <x v="0"/>
    <x v="57"/>
    <x v="77"/>
    <x v="77"/>
    <x v="3"/>
    <x v="0"/>
    <x v="0"/>
    <x v="57"/>
  </r>
  <r>
    <x v="78"/>
    <x v="72"/>
    <x v="0"/>
    <x v="0"/>
    <x v="0"/>
    <x v="58"/>
    <x v="78"/>
    <x v="78"/>
    <x v="3"/>
    <x v="0"/>
    <x v="0"/>
    <x v="58"/>
  </r>
  <r>
    <x v="79"/>
    <x v="73"/>
    <x v="0"/>
    <x v="0"/>
    <x v="0"/>
    <x v="59"/>
    <x v="79"/>
    <x v="79"/>
    <x v="3"/>
    <x v="0"/>
    <x v="0"/>
    <x v="59"/>
  </r>
  <r>
    <x v="78"/>
    <x v="72"/>
    <x v="0"/>
    <x v="0"/>
    <x v="0"/>
    <x v="60"/>
    <x v="80"/>
    <x v="80"/>
    <x v="3"/>
    <x v="0"/>
    <x v="0"/>
    <x v="60"/>
  </r>
  <r>
    <x v="80"/>
    <x v="74"/>
    <x v="0"/>
    <x v="0"/>
    <x v="0"/>
    <x v="61"/>
    <x v="81"/>
    <x v="81"/>
    <x v="3"/>
    <x v="0"/>
    <x v="0"/>
    <x v="61"/>
  </r>
  <r>
    <x v="81"/>
    <x v="75"/>
    <x v="0"/>
    <x v="0"/>
    <x v="0"/>
    <x v="62"/>
    <x v="82"/>
    <x v="82"/>
    <x v="3"/>
    <x v="0"/>
    <x v="0"/>
    <x v="62"/>
  </r>
  <r>
    <x v="82"/>
    <x v="76"/>
    <x v="0"/>
    <x v="0"/>
    <x v="0"/>
    <x v="63"/>
    <x v="83"/>
    <x v="83"/>
    <x v="3"/>
    <x v="0"/>
    <x v="0"/>
    <x v="63"/>
  </r>
  <r>
    <x v="83"/>
    <x v="77"/>
    <x v="0"/>
    <x v="0"/>
    <x v="0"/>
    <x v="64"/>
    <x v="84"/>
    <x v="84"/>
    <x v="3"/>
    <x v="0"/>
    <x v="0"/>
    <x v="64"/>
  </r>
  <r>
    <x v="84"/>
    <x v="78"/>
    <x v="0"/>
    <x v="0"/>
    <x v="0"/>
    <x v="65"/>
    <x v="85"/>
    <x v="85"/>
    <x v="3"/>
    <x v="0"/>
    <x v="0"/>
    <x v="65"/>
  </r>
  <r>
    <x v="85"/>
    <x v="79"/>
    <x v="0"/>
    <x v="0"/>
    <x v="0"/>
    <x v="66"/>
    <x v="86"/>
    <x v="86"/>
    <x v="3"/>
    <x v="0"/>
    <x v="0"/>
    <x v="66"/>
  </r>
  <r>
    <x v="86"/>
    <x v="80"/>
    <x v="0"/>
    <x v="0"/>
    <x v="0"/>
    <x v="67"/>
    <x v="87"/>
    <x v="87"/>
    <x v="3"/>
    <x v="0"/>
    <x v="0"/>
    <x v="67"/>
  </r>
  <r>
    <x v="87"/>
    <x v="81"/>
    <x v="0"/>
    <x v="0"/>
    <x v="0"/>
    <x v="68"/>
    <x v="88"/>
    <x v="88"/>
    <x v="3"/>
    <x v="0"/>
    <x v="0"/>
    <x v="68"/>
  </r>
  <r>
    <x v="88"/>
    <x v="82"/>
    <x v="0"/>
    <x v="0"/>
    <x v="0"/>
    <x v="69"/>
    <x v="89"/>
    <x v="89"/>
    <x v="3"/>
    <x v="0"/>
    <x v="0"/>
    <x v="69"/>
  </r>
  <r>
    <x v="89"/>
    <x v="83"/>
    <x v="0"/>
    <x v="0"/>
    <x v="0"/>
    <x v="70"/>
    <x v="90"/>
    <x v="90"/>
    <x v="3"/>
    <x v="0"/>
    <x v="0"/>
    <x v="70"/>
  </r>
  <r>
    <x v="90"/>
    <x v="84"/>
    <x v="0"/>
    <x v="0"/>
    <x v="0"/>
    <x v="71"/>
    <x v="91"/>
    <x v="91"/>
    <x v="3"/>
    <x v="0"/>
    <x v="0"/>
    <x v="71"/>
  </r>
  <r>
    <x v="91"/>
    <x v="85"/>
    <x v="0"/>
    <x v="0"/>
    <x v="0"/>
    <x v="72"/>
    <x v="92"/>
    <x v="92"/>
    <x v="3"/>
    <x v="0"/>
    <x v="0"/>
    <x v="72"/>
  </r>
  <r>
    <x v="92"/>
    <x v="86"/>
    <x v="0"/>
    <x v="0"/>
    <x v="0"/>
    <x v="73"/>
    <x v="93"/>
    <x v="93"/>
    <x v="3"/>
    <x v="0"/>
    <x v="0"/>
    <x v="73"/>
  </r>
  <r>
    <x v="93"/>
    <x v="87"/>
    <x v="0"/>
    <x v="0"/>
    <x v="0"/>
    <x v="74"/>
    <x v="94"/>
    <x v="94"/>
    <x v="3"/>
    <x v="0"/>
    <x v="0"/>
    <x v="74"/>
  </r>
  <r>
    <x v="94"/>
    <x v="88"/>
    <x v="0"/>
    <x v="0"/>
    <x v="0"/>
    <x v="75"/>
    <x v="95"/>
    <x v="95"/>
    <x v="3"/>
    <x v="0"/>
    <x v="0"/>
    <x v="75"/>
  </r>
  <r>
    <x v="95"/>
    <x v="89"/>
    <x v="0"/>
    <x v="0"/>
    <x v="0"/>
    <x v="76"/>
    <x v="96"/>
    <x v="96"/>
    <x v="3"/>
    <x v="0"/>
    <x v="0"/>
    <x v="76"/>
  </r>
  <r>
    <x v="96"/>
    <x v="90"/>
    <x v="0"/>
    <x v="0"/>
    <x v="0"/>
    <x v="77"/>
    <x v="97"/>
    <x v="97"/>
    <x v="3"/>
    <x v="0"/>
    <x v="0"/>
    <x v="77"/>
  </r>
  <r>
    <x v="97"/>
    <x v="52"/>
    <x v="0"/>
    <x v="0"/>
    <x v="0"/>
    <x v="78"/>
    <x v="98"/>
    <x v="98"/>
    <x v="3"/>
    <x v="0"/>
    <x v="0"/>
    <x v="78"/>
  </r>
  <r>
    <x v="98"/>
    <x v="80"/>
    <x v="0"/>
    <x v="0"/>
    <x v="0"/>
    <x v="79"/>
    <x v="99"/>
    <x v="99"/>
    <x v="3"/>
    <x v="0"/>
    <x v="0"/>
    <x v="79"/>
  </r>
  <r>
    <x v="99"/>
    <x v="91"/>
    <x v="0"/>
    <x v="0"/>
    <x v="0"/>
    <x v="80"/>
    <x v="100"/>
    <x v="100"/>
    <x v="3"/>
    <x v="0"/>
    <x v="0"/>
    <x v="80"/>
  </r>
  <r>
    <x v="100"/>
    <x v="92"/>
    <x v="0"/>
    <x v="0"/>
    <x v="0"/>
    <x v="81"/>
    <x v="101"/>
    <x v="101"/>
    <x v="3"/>
    <x v="0"/>
    <x v="0"/>
    <x v="81"/>
  </r>
  <r>
    <x v="101"/>
    <x v="93"/>
    <x v="0"/>
    <x v="0"/>
    <x v="0"/>
    <x v="82"/>
    <x v="102"/>
    <x v="102"/>
    <x v="3"/>
    <x v="0"/>
    <x v="0"/>
    <x v="82"/>
  </r>
  <r>
    <x v="102"/>
    <x v="94"/>
    <x v="0"/>
    <x v="0"/>
    <x v="0"/>
    <x v="83"/>
    <x v="103"/>
    <x v="103"/>
    <x v="3"/>
    <x v="0"/>
    <x v="0"/>
    <x v="83"/>
  </r>
  <r>
    <x v="103"/>
    <x v="95"/>
    <x v="0"/>
    <x v="0"/>
    <x v="0"/>
    <x v="84"/>
    <x v="104"/>
    <x v="104"/>
    <x v="3"/>
    <x v="0"/>
    <x v="0"/>
    <x v="84"/>
  </r>
  <r>
    <x v="104"/>
    <x v="96"/>
    <x v="0"/>
    <x v="0"/>
    <x v="0"/>
    <x v="85"/>
    <x v="105"/>
    <x v="105"/>
    <x v="3"/>
    <x v="0"/>
    <x v="0"/>
    <x v="85"/>
  </r>
  <r>
    <x v="105"/>
    <x v="97"/>
    <x v="0"/>
    <x v="0"/>
    <x v="0"/>
    <x v="86"/>
    <x v="106"/>
    <x v="106"/>
    <x v="3"/>
    <x v="0"/>
    <x v="0"/>
    <x v="86"/>
  </r>
  <r>
    <x v="106"/>
    <x v="98"/>
    <x v="0"/>
    <x v="0"/>
    <x v="0"/>
    <x v="0"/>
    <x v="107"/>
    <x v="107"/>
    <x v="0"/>
    <x v="0"/>
    <x v="0"/>
    <x v="0"/>
  </r>
  <r>
    <x v="107"/>
    <x v="99"/>
    <x v="0"/>
    <x v="0"/>
    <x v="0"/>
    <x v="0"/>
    <x v="108"/>
    <x v="108"/>
    <x v="0"/>
    <x v="0"/>
    <x v="0"/>
    <x v="0"/>
  </r>
  <r>
    <x v="108"/>
    <x v="100"/>
    <x v="0"/>
    <x v="0"/>
    <x v="0"/>
    <x v="51"/>
    <x v="109"/>
    <x v="109"/>
    <x v="3"/>
    <x v="0"/>
    <x v="0"/>
    <x v="87"/>
  </r>
  <r>
    <x v="109"/>
    <x v="28"/>
    <x v="0"/>
    <x v="0"/>
    <x v="0"/>
    <x v="0"/>
    <x v="110"/>
    <x v="110"/>
    <x v="0"/>
    <x v="0"/>
    <x v="0"/>
    <x v="0"/>
  </r>
  <r>
    <x v="110"/>
    <x v="101"/>
    <x v="0"/>
    <x v="0"/>
    <x v="0"/>
    <x v="87"/>
    <x v="111"/>
    <x v="111"/>
    <x v="4"/>
    <x v="0"/>
    <x v="0"/>
    <x v="88"/>
  </r>
  <r>
    <x v="111"/>
    <x v="102"/>
    <x v="0"/>
    <x v="0"/>
    <x v="0"/>
    <x v="88"/>
    <x v="112"/>
    <x v="112"/>
    <x v="4"/>
    <x v="0"/>
    <x v="0"/>
    <x v="89"/>
  </r>
  <r>
    <x v="112"/>
    <x v="78"/>
    <x v="0"/>
    <x v="0"/>
    <x v="0"/>
    <x v="89"/>
    <x v="113"/>
    <x v="113"/>
    <x v="4"/>
    <x v="0"/>
    <x v="0"/>
    <x v="90"/>
  </r>
  <r>
    <x v="113"/>
    <x v="103"/>
    <x v="0"/>
    <x v="0"/>
    <x v="0"/>
    <x v="90"/>
    <x v="114"/>
    <x v="114"/>
    <x v="4"/>
    <x v="0"/>
    <x v="0"/>
    <x v="91"/>
  </r>
  <r>
    <x v="114"/>
    <x v="104"/>
    <x v="0"/>
    <x v="0"/>
    <x v="0"/>
    <x v="91"/>
    <x v="115"/>
    <x v="115"/>
    <x v="4"/>
    <x v="0"/>
    <x v="0"/>
    <x v="92"/>
  </r>
  <r>
    <x v="115"/>
    <x v="105"/>
    <x v="0"/>
    <x v="0"/>
    <x v="0"/>
    <x v="92"/>
    <x v="116"/>
    <x v="116"/>
    <x v="4"/>
    <x v="0"/>
    <x v="0"/>
    <x v="93"/>
  </r>
  <r>
    <x v="116"/>
    <x v="80"/>
    <x v="0"/>
    <x v="0"/>
    <x v="0"/>
    <x v="93"/>
    <x v="117"/>
    <x v="117"/>
    <x v="4"/>
    <x v="0"/>
    <x v="0"/>
    <x v="94"/>
  </r>
  <r>
    <x v="117"/>
    <x v="106"/>
    <x v="0"/>
    <x v="0"/>
    <x v="0"/>
    <x v="94"/>
    <x v="118"/>
    <x v="118"/>
    <x v="4"/>
    <x v="0"/>
    <x v="0"/>
    <x v="95"/>
  </r>
  <r>
    <x v="118"/>
    <x v="52"/>
    <x v="0"/>
    <x v="0"/>
    <x v="0"/>
    <x v="95"/>
    <x v="119"/>
    <x v="119"/>
    <x v="4"/>
    <x v="0"/>
    <x v="0"/>
    <x v="96"/>
  </r>
  <r>
    <x v="119"/>
    <x v="104"/>
    <x v="0"/>
    <x v="0"/>
    <x v="0"/>
    <x v="96"/>
    <x v="120"/>
    <x v="120"/>
    <x v="4"/>
    <x v="0"/>
    <x v="0"/>
    <x v="97"/>
  </r>
  <r>
    <x v="120"/>
    <x v="107"/>
    <x v="0"/>
    <x v="0"/>
    <x v="0"/>
    <x v="97"/>
    <x v="121"/>
    <x v="121"/>
    <x v="4"/>
    <x v="0"/>
    <x v="0"/>
    <x v="98"/>
  </r>
  <r>
    <x v="121"/>
    <x v="108"/>
    <x v="0"/>
    <x v="0"/>
    <x v="0"/>
    <x v="98"/>
    <x v="122"/>
    <x v="122"/>
    <x v="4"/>
    <x v="0"/>
    <x v="0"/>
    <x v="99"/>
  </r>
  <r>
    <x v="122"/>
    <x v="109"/>
    <x v="0"/>
    <x v="0"/>
    <x v="0"/>
    <x v="99"/>
    <x v="123"/>
    <x v="123"/>
    <x v="4"/>
    <x v="0"/>
    <x v="0"/>
    <x v="100"/>
  </r>
  <r>
    <x v="123"/>
    <x v="110"/>
    <x v="1"/>
    <x v="1"/>
    <x v="1"/>
    <x v="51"/>
    <x v="124"/>
    <x v="124"/>
    <x v="5"/>
    <x v="1"/>
    <x v="1"/>
    <x v="101"/>
  </r>
  <r>
    <x v="124"/>
    <x v="111"/>
    <x v="2"/>
    <x v="2"/>
    <x v="2"/>
    <x v="100"/>
    <x v="125"/>
    <x v="125"/>
    <x v="6"/>
    <x v="2"/>
    <x v="2"/>
    <x v="102"/>
  </r>
</pivotCacheRecords>
</file>

<file path=xl/pivotCache/pivotCacheRecords9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26"/>
    <x v="0"/>
    <x v="0"/>
    <x v="0"/>
    <x v="21"/>
    <x v="32"/>
    <x v="32"/>
    <x v="2"/>
    <x v="0"/>
    <x v="0"/>
    <x v="21"/>
  </r>
  <r>
    <x v="33"/>
    <x v="31"/>
    <x v="0"/>
    <x v="0"/>
    <x v="0"/>
    <x v="22"/>
    <x v="33"/>
    <x v="33"/>
    <x v="2"/>
    <x v="0"/>
    <x v="0"/>
    <x v="22"/>
  </r>
  <r>
    <x v="34"/>
    <x v="32"/>
    <x v="0"/>
    <x v="0"/>
    <x v="0"/>
    <x v="23"/>
    <x v="34"/>
    <x v="34"/>
    <x v="2"/>
    <x v="0"/>
    <x v="0"/>
    <x v="23"/>
  </r>
  <r>
    <x v="35"/>
    <x v="33"/>
    <x v="0"/>
    <x v="0"/>
    <x v="0"/>
    <x v="24"/>
    <x v="35"/>
    <x v="35"/>
    <x v="2"/>
    <x v="0"/>
    <x v="0"/>
    <x v="24"/>
  </r>
  <r>
    <x v="36"/>
    <x v="34"/>
    <x v="0"/>
    <x v="0"/>
    <x v="0"/>
    <x v="25"/>
    <x v="36"/>
    <x v="36"/>
    <x v="2"/>
    <x v="0"/>
    <x v="0"/>
    <x v="25"/>
  </r>
  <r>
    <x v="37"/>
    <x v="35"/>
    <x v="0"/>
    <x v="0"/>
    <x v="0"/>
    <x v="26"/>
    <x v="37"/>
    <x v="37"/>
    <x v="2"/>
    <x v="0"/>
    <x v="0"/>
    <x v="26"/>
  </r>
  <r>
    <x v="38"/>
    <x v="36"/>
    <x v="0"/>
    <x v="0"/>
    <x v="0"/>
    <x v="27"/>
    <x v="38"/>
    <x v="38"/>
    <x v="3"/>
    <x v="0"/>
    <x v="0"/>
    <x v="27"/>
  </r>
  <r>
    <x v="39"/>
    <x v="37"/>
    <x v="0"/>
    <x v="0"/>
    <x v="0"/>
    <x v="28"/>
    <x v="39"/>
    <x v="39"/>
    <x v="3"/>
    <x v="0"/>
    <x v="0"/>
    <x v="28"/>
  </r>
  <r>
    <x v="40"/>
    <x v="38"/>
    <x v="0"/>
    <x v="0"/>
    <x v="0"/>
    <x v="29"/>
    <x v="40"/>
    <x v="40"/>
    <x v="3"/>
    <x v="0"/>
    <x v="0"/>
    <x v="29"/>
  </r>
  <r>
    <x v="41"/>
    <x v="39"/>
    <x v="0"/>
    <x v="0"/>
    <x v="0"/>
    <x v="30"/>
    <x v="41"/>
    <x v="41"/>
    <x v="3"/>
    <x v="0"/>
    <x v="0"/>
    <x v="30"/>
  </r>
  <r>
    <x v="42"/>
    <x v="40"/>
    <x v="0"/>
    <x v="0"/>
    <x v="0"/>
    <x v="31"/>
    <x v="42"/>
    <x v="42"/>
    <x v="3"/>
    <x v="0"/>
    <x v="0"/>
    <x v="31"/>
  </r>
  <r>
    <x v="43"/>
    <x v="41"/>
    <x v="0"/>
    <x v="0"/>
    <x v="0"/>
    <x v="32"/>
    <x v="43"/>
    <x v="43"/>
    <x v="3"/>
    <x v="0"/>
    <x v="0"/>
    <x v="32"/>
  </r>
  <r>
    <x v="44"/>
    <x v="42"/>
    <x v="0"/>
    <x v="0"/>
    <x v="0"/>
    <x v="33"/>
    <x v="44"/>
    <x v="44"/>
    <x v="3"/>
    <x v="0"/>
    <x v="0"/>
    <x v="33"/>
  </r>
  <r>
    <x v="45"/>
    <x v="43"/>
    <x v="0"/>
    <x v="0"/>
    <x v="0"/>
    <x v="34"/>
    <x v="45"/>
    <x v="45"/>
    <x v="3"/>
    <x v="0"/>
    <x v="0"/>
    <x v="34"/>
  </r>
  <r>
    <x v="46"/>
    <x v="44"/>
    <x v="0"/>
    <x v="0"/>
    <x v="0"/>
    <x v="35"/>
    <x v="46"/>
    <x v="46"/>
    <x v="3"/>
    <x v="0"/>
    <x v="0"/>
    <x v="35"/>
  </r>
  <r>
    <x v="47"/>
    <x v="45"/>
    <x v="0"/>
    <x v="0"/>
    <x v="0"/>
    <x v="36"/>
    <x v="47"/>
    <x v="47"/>
    <x v="3"/>
    <x v="0"/>
    <x v="0"/>
    <x v="36"/>
  </r>
  <r>
    <x v="48"/>
    <x v="46"/>
    <x v="0"/>
    <x v="0"/>
    <x v="0"/>
    <x v="37"/>
    <x v="48"/>
    <x v="48"/>
    <x v="3"/>
    <x v="0"/>
    <x v="0"/>
    <x v="37"/>
  </r>
  <r>
    <x v="49"/>
    <x v="47"/>
    <x v="0"/>
    <x v="0"/>
    <x v="0"/>
    <x v="38"/>
    <x v="49"/>
    <x v="49"/>
    <x v="3"/>
    <x v="0"/>
    <x v="0"/>
    <x v="38"/>
  </r>
  <r>
    <x v="50"/>
    <x v="48"/>
    <x v="0"/>
    <x v="0"/>
    <x v="0"/>
    <x v="39"/>
    <x v="50"/>
    <x v="50"/>
    <x v="3"/>
    <x v="0"/>
    <x v="0"/>
    <x v="39"/>
  </r>
  <r>
    <x v="51"/>
    <x v="49"/>
    <x v="0"/>
    <x v="0"/>
    <x v="0"/>
    <x v="40"/>
    <x v="51"/>
    <x v="51"/>
    <x v="3"/>
    <x v="0"/>
    <x v="0"/>
    <x v="40"/>
  </r>
  <r>
    <x v="52"/>
    <x v="50"/>
    <x v="0"/>
    <x v="0"/>
    <x v="0"/>
    <x v="41"/>
    <x v="52"/>
    <x v="52"/>
    <x v="3"/>
    <x v="0"/>
    <x v="0"/>
    <x v="41"/>
  </r>
  <r>
    <x v="53"/>
    <x v="51"/>
    <x v="0"/>
    <x v="0"/>
    <x v="0"/>
    <x v="42"/>
    <x v="53"/>
    <x v="53"/>
    <x v="3"/>
    <x v="0"/>
    <x v="0"/>
    <x v="42"/>
  </r>
  <r>
    <x v="54"/>
    <x v="52"/>
    <x v="0"/>
    <x v="0"/>
    <x v="0"/>
    <x v="43"/>
    <x v="54"/>
    <x v="54"/>
    <x v="3"/>
    <x v="0"/>
    <x v="0"/>
    <x v="43"/>
  </r>
  <r>
    <x v="55"/>
    <x v="53"/>
    <x v="0"/>
    <x v="0"/>
    <x v="0"/>
    <x v="44"/>
    <x v="55"/>
    <x v="55"/>
    <x v="3"/>
    <x v="0"/>
    <x v="0"/>
    <x v="44"/>
  </r>
  <r>
    <x v="56"/>
    <x v="44"/>
    <x v="0"/>
    <x v="0"/>
    <x v="0"/>
    <x v="45"/>
    <x v="56"/>
    <x v="56"/>
    <x v="3"/>
    <x v="0"/>
    <x v="0"/>
    <x v="45"/>
  </r>
  <r>
    <x v="57"/>
    <x v="39"/>
    <x v="0"/>
    <x v="0"/>
    <x v="0"/>
    <x v="46"/>
    <x v="57"/>
    <x v="57"/>
    <x v="3"/>
    <x v="0"/>
    <x v="0"/>
    <x v="46"/>
  </r>
  <r>
    <x v="58"/>
    <x v="54"/>
    <x v="0"/>
    <x v="0"/>
    <x v="0"/>
    <x v="47"/>
    <x v="58"/>
    <x v="58"/>
    <x v="3"/>
    <x v="0"/>
    <x v="0"/>
    <x v="47"/>
  </r>
  <r>
    <x v="59"/>
    <x v="55"/>
    <x v="0"/>
    <x v="0"/>
    <x v="0"/>
    <x v="48"/>
    <x v="59"/>
    <x v="59"/>
    <x v="3"/>
    <x v="0"/>
    <x v="0"/>
    <x v="48"/>
  </r>
  <r>
    <x v="60"/>
    <x v="56"/>
    <x v="0"/>
    <x v="0"/>
    <x v="0"/>
    <x v="49"/>
    <x v="60"/>
    <x v="60"/>
    <x v="3"/>
    <x v="0"/>
    <x v="0"/>
    <x v="49"/>
  </r>
  <r>
    <x v="61"/>
    <x v="57"/>
    <x v="0"/>
    <x v="0"/>
    <x v="0"/>
    <x v="50"/>
    <x v="61"/>
    <x v="61"/>
    <x v="3"/>
    <x v="0"/>
    <x v="0"/>
    <x v="50"/>
  </r>
  <r>
    <x v="62"/>
    <x v="58"/>
    <x v="0"/>
    <x v="0"/>
    <x v="0"/>
    <x v="0"/>
    <x v="62"/>
    <x v="62"/>
    <x v="0"/>
    <x v="0"/>
    <x v="0"/>
    <x v="0"/>
  </r>
  <r>
    <x v="63"/>
    <x v="59"/>
    <x v="0"/>
    <x v="0"/>
    <x v="0"/>
    <x v="0"/>
    <x v="63"/>
    <x v="63"/>
    <x v="0"/>
    <x v="0"/>
    <x v="0"/>
    <x v="0"/>
  </r>
  <r>
    <x v="64"/>
    <x v="60"/>
    <x v="0"/>
    <x v="0"/>
    <x v="0"/>
    <x v="51"/>
    <x v="64"/>
    <x v="64"/>
    <x v="3"/>
    <x v="0"/>
    <x v="0"/>
    <x v="51"/>
  </r>
  <r>
    <x v="65"/>
    <x v="61"/>
    <x v="0"/>
    <x v="0"/>
    <x v="0"/>
    <x v="0"/>
    <x v="65"/>
    <x v="65"/>
    <x v="0"/>
    <x v="0"/>
    <x v="0"/>
    <x v="0"/>
  </r>
  <r>
    <x v="66"/>
    <x v="62"/>
    <x v="0"/>
    <x v="0"/>
    <x v="0"/>
    <x v="0"/>
    <x v="66"/>
    <x v="66"/>
    <x v="0"/>
    <x v="0"/>
    <x v="0"/>
    <x v="0"/>
  </r>
  <r>
    <x v="67"/>
    <x v="63"/>
    <x v="0"/>
    <x v="0"/>
    <x v="0"/>
    <x v="0"/>
    <x v="67"/>
    <x v="67"/>
    <x v="0"/>
    <x v="0"/>
    <x v="0"/>
    <x v="0"/>
  </r>
  <r>
    <x v="68"/>
    <x v="64"/>
    <x v="0"/>
    <x v="0"/>
    <x v="0"/>
    <x v="52"/>
    <x v="68"/>
    <x v="68"/>
    <x v="3"/>
    <x v="0"/>
    <x v="0"/>
    <x v="52"/>
  </r>
  <r>
    <x v="69"/>
    <x v="65"/>
    <x v="0"/>
    <x v="0"/>
    <x v="0"/>
    <x v="0"/>
    <x v="69"/>
    <x v="69"/>
    <x v="0"/>
    <x v="0"/>
    <x v="0"/>
    <x v="0"/>
  </r>
  <r>
    <x v="70"/>
    <x v="66"/>
    <x v="0"/>
    <x v="0"/>
    <x v="0"/>
    <x v="0"/>
    <x v="70"/>
    <x v="70"/>
    <x v="0"/>
    <x v="0"/>
    <x v="0"/>
    <x v="0"/>
  </r>
  <r>
    <x v="71"/>
    <x v="67"/>
    <x v="0"/>
    <x v="0"/>
    <x v="0"/>
    <x v="53"/>
    <x v="71"/>
    <x v="71"/>
    <x v="3"/>
    <x v="0"/>
    <x v="0"/>
    <x v="53"/>
  </r>
  <r>
    <x v="72"/>
    <x v="68"/>
    <x v="0"/>
    <x v="0"/>
    <x v="0"/>
    <x v="54"/>
    <x v="72"/>
    <x v="72"/>
    <x v="3"/>
    <x v="0"/>
    <x v="0"/>
    <x v="54"/>
  </r>
  <r>
    <x v="73"/>
    <x v="69"/>
    <x v="0"/>
    <x v="0"/>
    <x v="0"/>
    <x v="55"/>
    <x v="73"/>
    <x v="73"/>
    <x v="3"/>
    <x v="0"/>
    <x v="0"/>
    <x v="55"/>
  </r>
  <r>
    <x v="74"/>
    <x v="70"/>
    <x v="0"/>
    <x v="0"/>
    <x v="0"/>
    <x v="56"/>
    <x v="74"/>
    <x v="74"/>
    <x v="3"/>
    <x v="0"/>
    <x v="0"/>
    <x v="56"/>
  </r>
  <r>
    <x v="75"/>
    <x v="71"/>
    <x v="0"/>
    <x v="0"/>
    <x v="0"/>
    <x v="57"/>
    <x v="75"/>
    <x v="75"/>
    <x v="3"/>
    <x v="0"/>
    <x v="0"/>
    <x v="57"/>
  </r>
  <r>
    <x v="76"/>
    <x v="72"/>
    <x v="0"/>
    <x v="0"/>
    <x v="0"/>
    <x v="58"/>
    <x v="76"/>
    <x v="76"/>
    <x v="3"/>
    <x v="0"/>
    <x v="0"/>
    <x v="58"/>
  </r>
  <r>
    <x v="77"/>
    <x v="73"/>
    <x v="0"/>
    <x v="0"/>
    <x v="0"/>
    <x v="59"/>
    <x v="77"/>
    <x v="77"/>
    <x v="3"/>
    <x v="0"/>
    <x v="0"/>
    <x v="59"/>
  </r>
  <r>
    <x v="78"/>
    <x v="74"/>
    <x v="0"/>
    <x v="0"/>
    <x v="0"/>
    <x v="60"/>
    <x v="78"/>
    <x v="78"/>
    <x v="3"/>
    <x v="0"/>
    <x v="0"/>
    <x v="60"/>
  </r>
  <r>
    <x v="79"/>
    <x v="75"/>
    <x v="0"/>
    <x v="0"/>
    <x v="0"/>
    <x v="61"/>
    <x v="79"/>
    <x v="79"/>
    <x v="3"/>
    <x v="0"/>
    <x v="0"/>
    <x v="61"/>
  </r>
  <r>
    <x v="80"/>
    <x v="76"/>
    <x v="0"/>
    <x v="0"/>
    <x v="0"/>
    <x v="62"/>
    <x v="80"/>
    <x v="80"/>
    <x v="3"/>
    <x v="0"/>
    <x v="0"/>
    <x v="62"/>
  </r>
  <r>
    <x v="81"/>
    <x v="77"/>
    <x v="0"/>
    <x v="0"/>
    <x v="0"/>
    <x v="63"/>
    <x v="81"/>
    <x v="81"/>
    <x v="3"/>
    <x v="0"/>
    <x v="0"/>
    <x v="63"/>
  </r>
  <r>
    <x v="82"/>
    <x v="78"/>
    <x v="0"/>
    <x v="0"/>
    <x v="0"/>
    <x v="64"/>
    <x v="82"/>
    <x v="82"/>
    <x v="3"/>
    <x v="0"/>
    <x v="0"/>
    <x v="64"/>
  </r>
  <r>
    <x v="83"/>
    <x v="79"/>
    <x v="0"/>
    <x v="0"/>
    <x v="0"/>
    <x v="65"/>
    <x v="83"/>
    <x v="83"/>
    <x v="3"/>
    <x v="0"/>
    <x v="0"/>
    <x v="65"/>
  </r>
  <r>
    <x v="84"/>
    <x v="80"/>
    <x v="0"/>
    <x v="0"/>
    <x v="0"/>
    <x v="66"/>
    <x v="84"/>
    <x v="84"/>
    <x v="3"/>
    <x v="0"/>
    <x v="0"/>
    <x v="66"/>
  </r>
  <r>
    <x v="85"/>
    <x v="81"/>
    <x v="0"/>
    <x v="0"/>
    <x v="0"/>
    <x v="67"/>
    <x v="85"/>
    <x v="85"/>
    <x v="3"/>
    <x v="0"/>
    <x v="0"/>
    <x v="67"/>
  </r>
  <r>
    <x v="86"/>
    <x v="27"/>
    <x v="0"/>
    <x v="0"/>
    <x v="0"/>
    <x v="68"/>
    <x v="86"/>
    <x v="86"/>
    <x v="3"/>
    <x v="0"/>
    <x v="0"/>
    <x v="68"/>
  </r>
  <r>
    <x v="87"/>
    <x v="82"/>
    <x v="0"/>
    <x v="0"/>
    <x v="0"/>
    <x v="69"/>
    <x v="87"/>
    <x v="87"/>
    <x v="3"/>
    <x v="0"/>
    <x v="0"/>
    <x v="69"/>
  </r>
  <r>
    <x v="88"/>
    <x v="83"/>
    <x v="0"/>
    <x v="0"/>
    <x v="0"/>
    <x v="70"/>
    <x v="88"/>
    <x v="88"/>
    <x v="3"/>
    <x v="0"/>
    <x v="0"/>
    <x v="70"/>
  </r>
  <r>
    <x v="89"/>
    <x v="84"/>
    <x v="0"/>
    <x v="0"/>
    <x v="0"/>
    <x v="71"/>
    <x v="89"/>
    <x v="89"/>
    <x v="3"/>
    <x v="0"/>
    <x v="0"/>
    <x v="71"/>
  </r>
  <r>
    <x v="90"/>
    <x v="85"/>
    <x v="0"/>
    <x v="0"/>
    <x v="0"/>
    <x v="72"/>
    <x v="90"/>
    <x v="90"/>
    <x v="3"/>
    <x v="0"/>
    <x v="0"/>
    <x v="72"/>
  </r>
  <r>
    <x v="91"/>
    <x v="86"/>
    <x v="0"/>
    <x v="0"/>
    <x v="0"/>
    <x v="73"/>
    <x v="91"/>
    <x v="91"/>
    <x v="3"/>
    <x v="0"/>
    <x v="0"/>
    <x v="73"/>
  </r>
  <r>
    <x v="92"/>
    <x v="87"/>
    <x v="0"/>
    <x v="0"/>
    <x v="0"/>
    <x v="74"/>
    <x v="92"/>
    <x v="92"/>
    <x v="3"/>
    <x v="0"/>
    <x v="0"/>
    <x v="74"/>
  </r>
  <r>
    <x v="93"/>
    <x v="88"/>
    <x v="0"/>
    <x v="0"/>
    <x v="0"/>
    <x v="75"/>
    <x v="93"/>
    <x v="93"/>
    <x v="3"/>
    <x v="0"/>
    <x v="0"/>
    <x v="75"/>
  </r>
  <r>
    <x v="94"/>
    <x v="89"/>
    <x v="0"/>
    <x v="0"/>
    <x v="0"/>
    <x v="76"/>
    <x v="94"/>
    <x v="94"/>
    <x v="3"/>
    <x v="0"/>
    <x v="0"/>
    <x v="76"/>
  </r>
  <r>
    <x v="95"/>
    <x v="90"/>
    <x v="0"/>
    <x v="0"/>
    <x v="0"/>
    <x v="77"/>
    <x v="95"/>
    <x v="95"/>
    <x v="3"/>
    <x v="0"/>
    <x v="0"/>
    <x v="77"/>
  </r>
  <r>
    <x v="96"/>
    <x v="91"/>
    <x v="0"/>
    <x v="0"/>
    <x v="0"/>
    <x v="78"/>
    <x v="96"/>
    <x v="96"/>
    <x v="3"/>
    <x v="0"/>
    <x v="0"/>
    <x v="78"/>
  </r>
  <r>
    <x v="97"/>
    <x v="81"/>
    <x v="0"/>
    <x v="0"/>
    <x v="0"/>
    <x v="79"/>
    <x v="97"/>
    <x v="97"/>
    <x v="3"/>
    <x v="0"/>
    <x v="0"/>
    <x v="79"/>
  </r>
  <r>
    <x v="98"/>
    <x v="92"/>
    <x v="0"/>
    <x v="0"/>
    <x v="0"/>
    <x v="80"/>
    <x v="98"/>
    <x v="98"/>
    <x v="3"/>
    <x v="0"/>
    <x v="0"/>
    <x v="80"/>
  </r>
  <r>
    <x v="99"/>
    <x v="93"/>
    <x v="0"/>
    <x v="0"/>
    <x v="0"/>
    <x v="81"/>
    <x v="99"/>
    <x v="99"/>
    <x v="3"/>
    <x v="0"/>
    <x v="0"/>
    <x v="81"/>
  </r>
  <r>
    <x v="100"/>
    <x v="94"/>
    <x v="0"/>
    <x v="0"/>
    <x v="0"/>
    <x v="82"/>
    <x v="100"/>
    <x v="100"/>
    <x v="3"/>
    <x v="0"/>
    <x v="0"/>
    <x v="82"/>
  </r>
  <r>
    <x v="101"/>
    <x v="95"/>
    <x v="0"/>
    <x v="0"/>
    <x v="0"/>
    <x v="83"/>
    <x v="101"/>
    <x v="101"/>
    <x v="3"/>
    <x v="0"/>
    <x v="0"/>
    <x v="83"/>
  </r>
  <r>
    <x v="102"/>
    <x v="96"/>
    <x v="0"/>
    <x v="0"/>
    <x v="0"/>
    <x v="84"/>
    <x v="102"/>
    <x v="102"/>
    <x v="3"/>
    <x v="0"/>
    <x v="0"/>
    <x v="84"/>
  </r>
  <r>
    <x v="103"/>
    <x v="97"/>
    <x v="0"/>
    <x v="0"/>
    <x v="0"/>
    <x v="85"/>
    <x v="103"/>
    <x v="103"/>
    <x v="3"/>
    <x v="0"/>
    <x v="0"/>
    <x v="85"/>
  </r>
  <r>
    <x v="104"/>
    <x v="98"/>
    <x v="0"/>
    <x v="0"/>
    <x v="0"/>
    <x v="86"/>
    <x v="104"/>
    <x v="104"/>
    <x v="3"/>
    <x v="0"/>
    <x v="0"/>
    <x v="86"/>
  </r>
  <r>
    <x v="105"/>
    <x v="99"/>
    <x v="0"/>
    <x v="0"/>
    <x v="0"/>
    <x v="0"/>
    <x v="105"/>
    <x v="105"/>
    <x v="0"/>
    <x v="0"/>
    <x v="0"/>
    <x v="0"/>
  </r>
  <r>
    <x v="106"/>
    <x v="100"/>
    <x v="0"/>
    <x v="0"/>
    <x v="0"/>
    <x v="0"/>
    <x v="106"/>
    <x v="106"/>
    <x v="0"/>
    <x v="0"/>
    <x v="0"/>
    <x v="0"/>
  </r>
  <r>
    <x v="107"/>
    <x v="101"/>
    <x v="0"/>
    <x v="0"/>
    <x v="0"/>
    <x v="51"/>
    <x v="107"/>
    <x v="107"/>
    <x v="3"/>
    <x v="0"/>
    <x v="0"/>
    <x v="87"/>
  </r>
  <r>
    <x v="108"/>
    <x v="27"/>
    <x v="0"/>
    <x v="0"/>
    <x v="0"/>
    <x v="0"/>
    <x v="108"/>
    <x v="108"/>
    <x v="0"/>
    <x v="0"/>
    <x v="0"/>
    <x v="0"/>
  </r>
  <r>
    <x v="109"/>
    <x v="102"/>
    <x v="0"/>
    <x v="0"/>
    <x v="0"/>
    <x v="87"/>
    <x v="109"/>
    <x v="109"/>
    <x v="4"/>
    <x v="0"/>
    <x v="0"/>
    <x v="88"/>
  </r>
  <r>
    <x v="110"/>
    <x v="103"/>
    <x v="0"/>
    <x v="0"/>
    <x v="0"/>
    <x v="88"/>
    <x v="110"/>
    <x v="110"/>
    <x v="4"/>
    <x v="0"/>
    <x v="0"/>
    <x v="89"/>
  </r>
  <r>
    <x v="111"/>
    <x v="104"/>
    <x v="0"/>
    <x v="0"/>
    <x v="0"/>
    <x v="89"/>
    <x v="111"/>
    <x v="111"/>
    <x v="4"/>
    <x v="0"/>
    <x v="0"/>
    <x v="90"/>
  </r>
  <r>
    <x v="112"/>
    <x v="105"/>
    <x v="0"/>
    <x v="0"/>
    <x v="0"/>
    <x v="90"/>
    <x v="112"/>
    <x v="112"/>
    <x v="4"/>
    <x v="0"/>
    <x v="0"/>
    <x v="91"/>
  </r>
  <r>
    <x v="113"/>
    <x v="106"/>
    <x v="0"/>
    <x v="0"/>
    <x v="0"/>
    <x v="91"/>
    <x v="113"/>
    <x v="113"/>
    <x v="4"/>
    <x v="0"/>
    <x v="0"/>
    <x v="92"/>
  </r>
  <r>
    <x v="114"/>
    <x v="107"/>
    <x v="0"/>
    <x v="0"/>
    <x v="0"/>
    <x v="92"/>
    <x v="114"/>
    <x v="114"/>
    <x v="4"/>
    <x v="0"/>
    <x v="0"/>
    <x v="93"/>
  </r>
  <r>
    <x v="115"/>
    <x v="108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110"/>
    <x v="0"/>
    <x v="0"/>
    <x v="0"/>
    <x v="95"/>
    <x v="117"/>
    <x v="117"/>
    <x v="4"/>
    <x v="0"/>
    <x v="0"/>
    <x v="96"/>
  </r>
  <r>
    <x v="118"/>
    <x v="111"/>
    <x v="0"/>
    <x v="0"/>
    <x v="0"/>
    <x v="96"/>
    <x v="118"/>
    <x v="118"/>
    <x v="4"/>
    <x v="0"/>
    <x v="0"/>
    <x v="97"/>
  </r>
  <r>
    <x v="119"/>
    <x v="112"/>
    <x v="0"/>
    <x v="0"/>
    <x v="0"/>
    <x v="97"/>
    <x v="119"/>
    <x v="119"/>
    <x v="4"/>
    <x v="0"/>
    <x v="0"/>
    <x v="98"/>
  </r>
  <r>
    <x v="120"/>
    <x v="113"/>
    <x v="0"/>
    <x v="0"/>
    <x v="0"/>
    <x v="98"/>
    <x v="120"/>
    <x v="120"/>
    <x v="4"/>
    <x v="0"/>
    <x v="0"/>
    <x v="99"/>
  </r>
  <r>
    <x v="121"/>
    <x v="114"/>
    <x v="0"/>
    <x v="0"/>
    <x v="0"/>
    <x v="99"/>
    <x v="121"/>
    <x v="121"/>
    <x v="4"/>
    <x v="0"/>
    <x v="0"/>
    <x v="100"/>
  </r>
  <r>
    <x v="122"/>
    <x v="90"/>
    <x v="0"/>
    <x v="0"/>
    <x v="0"/>
    <x v="100"/>
    <x v="122"/>
    <x v="122"/>
    <x v="5"/>
    <x v="0"/>
    <x v="0"/>
    <x v="101"/>
  </r>
  <r>
    <x v="123"/>
    <x v="115"/>
    <x v="0"/>
    <x v="0"/>
    <x v="0"/>
    <x v="101"/>
    <x v="123"/>
    <x v="123"/>
    <x v="5"/>
    <x v="0"/>
    <x v="0"/>
    <x v="102"/>
  </r>
  <r>
    <x v="124"/>
    <x v="30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7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3"/>
    <x v="0"/>
    <x v="0"/>
    <x v="0"/>
    <x v="123"/>
    <x v="146"/>
    <x v="146"/>
    <x v="6"/>
    <x v="0"/>
    <x v="0"/>
    <x v="125"/>
  </r>
  <r>
    <x v="147"/>
    <x v="42"/>
    <x v="0"/>
    <x v="0"/>
    <x v="0"/>
    <x v="124"/>
    <x v="147"/>
    <x v="147"/>
    <x v="6"/>
    <x v="0"/>
    <x v="0"/>
    <x v="126"/>
  </r>
  <r>
    <x v="148"/>
    <x v="136"/>
    <x v="0"/>
    <x v="0"/>
    <x v="0"/>
    <x v="125"/>
    <x v="148"/>
    <x v="148"/>
    <x v="6"/>
    <x v="0"/>
    <x v="0"/>
    <x v="127"/>
  </r>
  <r>
    <x v="149"/>
    <x v="137"/>
    <x v="0"/>
    <x v="0"/>
    <x v="0"/>
    <x v="126"/>
    <x v="149"/>
    <x v="149"/>
    <x v="6"/>
    <x v="0"/>
    <x v="0"/>
    <x v="128"/>
  </r>
  <r>
    <x v="150"/>
    <x v="138"/>
    <x v="0"/>
    <x v="0"/>
    <x v="0"/>
    <x v="127"/>
    <x v="150"/>
    <x v="150"/>
    <x v="6"/>
    <x v="0"/>
    <x v="0"/>
    <x v="129"/>
  </r>
  <r>
    <x v="151"/>
    <x v="139"/>
    <x v="0"/>
    <x v="0"/>
    <x v="0"/>
    <x v="128"/>
    <x v="151"/>
    <x v="151"/>
    <x v="6"/>
    <x v="0"/>
    <x v="0"/>
    <x v="130"/>
  </r>
  <r>
    <x v="152"/>
    <x v="140"/>
    <x v="0"/>
    <x v="0"/>
    <x v="0"/>
    <x v="129"/>
    <x v="152"/>
    <x v="152"/>
    <x v="6"/>
    <x v="0"/>
    <x v="0"/>
    <x v="131"/>
  </r>
  <r>
    <x v="153"/>
    <x v="101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143"/>
    <x v="0"/>
    <x v="0"/>
    <x v="0"/>
    <x v="133"/>
    <x v="156"/>
    <x v="156"/>
    <x v="6"/>
    <x v="0"/>
    <x v="0"/>
    <x v="135"/>
  </r>
  <r>
    <x v="157"/>
    <x v="144"/>
    <x v="0"/>
    <x v="0"/>
    <x v="0"/>
    <x v="134"/>
    <x v="157"/>
    <x v="157"/>
    <x v="6"/>
    <x v="0"/>
    <x v="0"/>
    <x v="136"/>
  </r>
  <r>
    <x v="158"/>
    <x v="145"/>
    <x v="0"/>
    <x v="0"/>
    <x v="0"/>
    <x v="135"/>
    <x v="158"/>
    <x v="158"/>
    <x v="6"/>
    <x v="0"/>
    <x v="0"/>
    <x v="137"/>
  </r>
  <r>
    <x v="159"/>
    <x v="146"/>
    <x v="0"/>
    <x v="0"/>
    <x v="0"/>
    <x v="136"/>
    <x v="159"/>
    <x v="159"/>
    <x v="6"/>
    <x v="0"/>
    <x v="0"/>
    <x v="138"/>
  </r>
  <r>
    <x v="160"/>
    <x v="147"/>
    <x v="0"/>
    <x v="0"/>
    <x v="0"/>
    <x v="137"/>
    <x v="160"/>
    <x v="160"/>
    <x v="6"/>
    <x v="0"/>
    <x v="0"/>
    <x v="139"/>
  </r>
  <r>
    <x v="161"/>
    <x v="148"/>
    <x v="0"/>
    <x v="0"/>
    <x v="0"/>
    <x v="138"/>
    <x v="161"/>
    <x v="161"/>
    <x v="6"/>
    <x v="0"/>
    <x v="0"/>
    <x v="140"/>
  </r>
  <r>
    <x v="162"/>
    <x v="31"/>
    <x v="0"/>
    <x v="0"/>
    <x v="0"/>
    <x v="139"/>
    <x v="162"/>
    <x v="162"/>
    <x v="6"/>
    <x v="0"/>
    <x v="0"/>
    <x v="141"/>
  </r>
  <r>
    <x v="163"/>
    <x v="16"/>
    <x v="0"/>
    <x v="0"/>
    <x v="0"/>
    <x v="140"/>
    <x v="163"/>
    <x v="163"/>
    <x v="6"/>
    <x v="0"/>
    <x v="0"/>
    <x v="142"/>
  </r>
  <r>
    <x v="164"/>
    <x v="149"/>
    <x v="0"/>
    <x v="0"/>
    <x v="0"/>
    <x v="141"/>
    <x v="164"/>
    <x v="164"/>
    <x v="6"/>
    <x v="0"/>
    <x v="0"/>
    <x v="143"/>
  </r>
  <r>
    <x v="165"/>
    <x v="150"/>
    <x v="0"/>
    <x v="0"/>
    <x v="0"/>
    <x v="142"/>
    <x v="165"/>
    <x v="165"/>
    <x v="6"/>
    <x v="0"/>
    <x v="0"/>
    <x v="144"/>
  </r>
  <r>
    <x v="166"/>
    <x v="6"/>
    <x v="0"/>
    <x v="0"/>
    <x v="0"/>
    <x v="143"/>
    <x v="166"/>
    <x v="166"/>
    <x v="6"/>
    <x v="0"/>
    <x v="0"/>
    <x v="145"/>
  </r>
  <r>
    <x v="167"/>
    <x v="32"/>
    <x v="0"/>
    <x v="0"/>
    <x v="0"/>
    <x v="144"/>
    <x v="167"/>
    <x v="167"/>
    <x v="6"/>
    <x v="0"/>
    <x v="0"/>
    <x v="146"/>
  </r>
  <r>
    <x v="168"/>
    <x v="151"/>
    <x v="0"/>
    <x v="0"/>
    <x v="0"/>
    <x v="145"/>
    <x v="168"/>
    <x v="168"/>
    <x v="6"/>
    <x v="0"/>
    <x v="0"/>
    <x v="147"/>
  </r>
  <r>
    <x v="169"/>
    <x v="94"/>
    <x v="0"/>
    <x v="0"/>
    <x v="0"/>
    <x v="146"/>
    <x v="169"/>
    <x v="169"/>
    <x v="6"/>
    <x v="0"/>
    <x v="0"/>
    <x v="148"/>
  </r>
  <r>
    <x v="170"/>
    <x v="152"/>
    <x v="0"/>
    <x v="0"/>
    <x v="0"/>
    <x v="147"/>
    <x v="170"/>
    <x v="170"/>
    <x v="6"/>
    <x v="0"/>
    <x v="0"/>
    <x v="149"/>
  </r>
  <r>
    <x v="171"/>
    <x v="153"/>
    <x v="0"/>
    <x v="0"/>
    <x v="0"/>
    <x v="148"/>
    <x v="171"/>
    <x v="171"/>
    <x v="7"/>
    <x v="1"/>
    <x v="0"/>
    <x v="150"/>
  </r>
  <r>
    <x v="172"/>
    <x v="154"/>
    <x v="0"/>
    <x v="0"/>
    <x v="0"/>
    <x v="149"/>
    <x v="172"/>
    <x v="172"/>
    <x v="7"/>
    <x v="1"/>
    <x v="0"/>
    <x v="151"/>
  </r>
  <r>
    <x v="173"/>
    <x v="155"/>
    <x v="0"/>
    <x v="0"/>
    <x v="0"/>
    <x v="150"/>
    <x v="173"/>
    <x v="173"/>
    <x v="6"/>
    <x v="0"/>
    <x v="0"/>
    <x v="152"/>
  </r>
  <r>
    <x v="174"/>
    <x v="62"/>
    <x v="0"/>
    <x v="0"/>
    <x v="0"/>
    <x v="151"/>
    <x v="174"/>
    <x v="174"/>
    <x v="6"/>
    <x v="0"/>
    <x v="0"/>
    <x v="153"/>
  </r>
  <r>
    <x v="175"/>
    <x v="156"/>
    <x v="0"/>
    <x v="0"/>
    <x v="0"/>
    <x v="152"/>
    <x v="175"/>
    <x v="175"/>
    <x v="6"/>
    <x v="0"/>
    <x v="0"/>
    <x v="154"/>
  </r>
  <r>
    <x v="176"/>
    <x v="115"/>
    <x v="0"/>
    <x v="0"/>
    <x v="0"/>
    <x v="153"/>
    <x v="176"/>
    <x v="176"/>
    <x v="6"/>
    <x v="0"/>
    <x v="0"/>
    <x v="155"/>
  </r>
  <r>
    <x v="177"/>
    <x v="157"/>
    <x v="0"/>
    <x v="0"/>
    <x v="0"/>
    <x v="154"/>
    <x v="177"/>
    <x v="177"/>
    <x v="6"/>
    <x v="0"/>
    <x v="0"/>
    <x v="156"/>
  </r>
  <r>
    <x v="178"/>
    <x v="158"/>
    <x v="0"/>
    <x v="0"/>
    <x v="0"/>
    <x v="155"/>
    <x v="178"/>
    <x v="178"/>
    <x v="6"/>
    <x v="0"/>
    <x v="0"/>
    <x v="157"/>
  </r>
  <r>
    <x v="179"/>
    <x v="159"/>
    <x v="0"/>
    <x v="0"/>
    <x v="0"/>
    <x v="0"/>
    <x v="179"/>
    <x v="179"/>
    <x v="0"/>
    <x v="0"/>
    <x v="0"/>
    <x v="0"/>
  </r>
  <r>
    <x v="180"/>
    <x v="160"/>
    <x v="0"/>
    <x v="0"/>
    <x v="0"/>
    <x v="156"/>
    <x v="180"/>
    <x v="180"/>
    <x v="6"/>
    <x v="0"/>
    <x v="0"/>
    <x v="158"/>
  </r>
  <r>
    <x v="181"/>
    <x v="161"/>
    <x v="0"/>
    <x v="0"/>
    <x v="0"/>
    <x v="157"/>
    <x v="181"/>
    <x v="181"/>
    <x v="6"/>
    <x v="0"/>
    <x v="0"/>
    <x v="159"/>
  </r>
  <r>
    <x v="182"/>
    <x v="110"/>
    <x v="0"/>
    <x v="0"/>
    <x v="0"/>
    <x v="158"/>
    <x v="182"/>
    <x v="182"/>
    <x v="6"/>
    <x v="0"/>
    <x v="0"/>
    <x v="160"/>
  </r>
  <r>
    <x v="183"/>
    <x v="23"/>
    <x v="0"/>
    <x v="0"/>
    <x v="0"/>
    <x v="159"/>
    <x v="183"/>
    <x v="183"/>
    <x v="6"/>
    <x v="0"/>
    <x v="0"/>
    <x v="161"/>
  </r>
  <r>
    <x v="184"/>
    <x v="162"/>
    <x v="0"/>
    <x v="0"/>
    <x v="0"/>
    <x v="160"/>
    <x v="184"/>
    <x v="184"/>
    <x v="6"/>
    <x v="0"/>
    <x v="0"/>
    <x v="162"/>
  </r>
  <r>
    <x v="185"/>
    <x v="163"/>
    <x v="0"/>
    <x v="0"/>
    <x v="0"/>
    <x v="161"/>
    <x v="185"/>
    <x v="185"/>
    <x v="6"/>
    <x v="0"/>
    <x v="0"/>
    <x v="163"/>
  </r>
  <r>
    <x v="186"/>
    <x v="164"/>
    <x v="1"/>
    <x v="1"/>
    <x v="1"/>
    <x v="162"/>
    <x v="186"/>
    <x v="186"/>
    <x v="8"/>
    <x v="2"/>
    <x v="1"/>
    <x v="164"/>
  </r>
</pivotCacheRecords>
</file>

<file path=xl/pivotCache/pivotCacheRecords10.xml><?xml version="1.0" encoding="utf-8"?>
<pivotCacheRecords xmlns="http://schemas.openxmlformats.org/spreadsheetml/2006/main" xmlns:r="http://schemas.openxmlformats.org/officeDocument/2006/relationships" count="18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0"/>
    <x v="0"/>
    <x v="6"/>
    <x v="6"/>
    <x v="0"/>
    <x v="0"/>
    <x v="0"/>
    <x v="0"/>
  </r>
  <r>
    <x v="7"/>
    <x v="7"/>
    <x v="0"/>
    <x v="0"/>
    <x v="0"/>
    <x v="0"/>
    <x v="7"/>
    <x v="7"/>
    <x v="0"/>
    <x v="0"/>
    <x v="0"/>
    <x v="0"/>
  </r>
  <r>
    <x v="8"/>
    <x v="8"/>
    <x v="0"/>
    <x v="0"/>
    <x v="0"/>
    <x v="0"/>
    <x v="8"/>
    <x v="8"/>
    <x v="0"/>
    <x v="0"/>
    <x v="0"/>
    <x v="0"/>
  </r>
  <r>
    <x v="9"/>
    <x v="9"/>
    <x v="0"/>
    <x v="0"/>
    <x v="0"/>
    <x v="0"/>
    <x v="9"/>
    <x v="9"/>
    <x v="0"/>
    <x v="0"/>
    <x v="0"/>
    <x v="0"/>
  </r>
  <r>
    <x v="10"/>
    <x v="10"/>
    <x v="0"/>
    <x v="0"/>
    <x v="0"/>
    <x v="0"/>
    <x v="10"/>
    <x v="10"/>
    <x v="0"/>
    <x v="0"/>
    <x v="0"/>
    <x v="0"/>
  </r>
  <r>
    <x v="11"/>
    <x v="11"/>
    <x v="0"/>
    <x v="0"/>
    <x v="0"/>
    <x v="0"/>
    <x v="11"/>
    <x v="11"/>
    <x v="0"/>
    <x v="0"/>
    <x v="0"/>
    <x v="0"/>
  </r>
  <r>
    <x v="12"/>
    <x v="12"/>
    <x v="0"/>
    <x v="0"/>
    <x v="0"/>
    <x v="1"/>
    <x v="12"/>
    <x v="12"/>
    <x v="1"/>
    <x v="0"/>
    <x v="0"/>
    <x v="1"/>
  </r>
  <r>
    <x v="13"/>
    <x v="13"/>
    <x v="0"/>
    <x v="0"/>
    <x v="0"/>
    <x v="2"/>
    <x v="13"/>
    <x v="13"/>
    <x v="1"/>
    <x v="0"/>
    <x v="0"/>
    <x v="2"/>
  </r>
  <r>
    <x v="14"/>
    <x v="14"/>
    <x v="0"/>
    <x v="0"/>
    <x v="0"/>
    <x v="3"/>
    <x v="14"/>
    <x v="14"/>
    <x v="1"/>
    <x v="0"/>
    <x v="0"/>
    <x v="3"/>
  </r>
  <r>
    <x v="15"/>
    <x v="15"/>
    <x v="0"/>
    <x v="0"/>
    <x v="0"/>
    <x v="4"/>
    <x v="15"/>
    <x v="15"/>
    <x v="1"/>
    <x v="0"/>
    <x v="0"/>
    <x v="4"/>
  </r>
  <r>
    <x v="16"/>
    <x v="16"/>
    <x v="0"/>
    <x v="0"/>
    <x v="0"/>
    <x v="5"/>
    <x v="16"/>
    <x v="16"/>
    <x v="1"/>
    <x v="0"/>
    <x v="0"/>
    <x v="5"/>
  </r>
  <r>
    <x v="17"/>
    <x v="17"/>
    <x v="0"/>
    <x v="0"/>
    <x v="0"/>
    <x v="6"/>
    <x v="17"/>
    <x v="17"/>
    <x v="1"/>
    <x v="0"/>
    <x v="0"/>
    <x v="6"/>
  </r>
  <r>
    <x v="18"/>
    <x v="18"/>
    <x v="0"/>
    <x v="0"/>
    <x v="0"/>
    <x v="7"/>
    <x v="18"/>
    <x v="18"/>
    <x v="1"/>
    <x v="0"/>
    <x v="0"/>
    <x v="7"/>
  </r>
  <r>
    <x v="19"/>
    <x v="19"/>
    <x v="0"/>
    <x v="0"/>
    <x v="0"/>
    <x v="8"/>
    <x v="19"/>
    <x v="19"/>
    <x v="1"/>
    <x v="0"/>
    <x v="0"/>
    <x v="8"/>
  </r>
  <r>
    <x v="20"/>
    <x v="20"/>
    <x v="0"/>
    <x v="0"/>
    <x v="0"/>
    <x v="9"/>
    <x v="20"/>
    <x v="20"/>
    <x v="1"/>
    <x v="0"/>
    <x v="0"/>
    <x v="9"/>
  </r>
  <r>
    <x v="21"/>
    <x v="21"/>
    <x v="0"/>
    <x v="0"/>
    <x v="0"/>
    <x v="10"/>
    <x v="21"/>
    <x v="21"/>
    <x v="1"/>
    <x v="0"/>
    <x v="0"/>
    <x v="10"/>
  </r>
  <r>
    <x v="22"/>
    <x v="22"/>
    <x v="0"/>
    <x v="0"/>
    <x v="0"/>
    <x v="11"/>
    <x v="22"/>
    <x v="22"/>
    <x v="1"/>
    <x v="0"/>
    <x v="0"/>
    <x v="11"/>
  </r>
  <r>
    <x v="23"/>
    <x v="23"/>
    <x v="0"/>
    <x v="0"/>
    <x v="0"/>
    <x v="12"/>
    <x v="23"/>
    <x v="23"/>
    <x v="1"/>
    <x v="0"/>
    <x v="0"/>
    <x v="12"/>
  </r>
  <r>
    <x v="24"/>
    <x v="24"/>
    <x v="0"/>
    <x v="0"/>
    <x v="0"/>
    <x v="13"/>
    <x v="24"/>
    <x v="24"/>
    <x v="1"/>
    <x v="0"/>
    <x v="0"/>
    <x v="13"/>
  </r>
  <r>
    <x v="25"/>
    <x v="25"/>
    <x v="0"/>
    <x v="0"/>
    <x v="0"/>
    <x v="14"/>
    <x v="25"/>
    <x v="25"/>
    <x v="2"/>
    <x v="0"/>
    <x v="0"/>
    <x v="14"/>
  </r>
  <r>
    <x v="26"/>
    <x v="26"/>
    <x v="0"/>
    <x v="0"/>
    <x v="0"/>
    <x v="15"/>
    <x v="26"/>
    <x v="26"/>
    <x v="2"/>
    <x v="0"/>
    <x v="0"/>
    <x v="15"/>
  </r>
  <r>
    <x v="27"/>
    <x v="4"/>
    <x v="0"/>
    <x v="0"/>
    <x v="0"/>
    <x v="16"/>
    <x v="27"/>
    <x v="27"/>
    <x v="2"/>
    <x v="0"/>
    <x v="0"/>
    <x v="16"/>
  </r>
  <r>
    <x v="28"/>
    <x v="27"/>
    <x v="0"/>
    <x v="0"/>
    <x v="0"/>
    <x v="17"/>
    <x v="28"/>
    <x v="28"/>
    <x v="2"/>
    <x v="0"/>
    <x v="0"/>
    <x v="17"/>
  </r>
  <r>
    <x v="29"/>
    <x v="28"/>
    <x v="0"/>
    <x v="0"/>
    <x v="0"/>
    <x v="18"/>
    <x v="29"/>
    <x v="29"/>
    <x v="2"/>
    <x v="0"/>
    <x v="0"/>
    <x v="18"/>
  </r>
  <r>
    <x v="30"/>
    <x v="29"/>
    <x v="0"/>
    <x v="0"/>
    <x v="0"/>
    <x v="19"/>
    <x v="30"/>
    <x v="30"/>
    <x v="2"/>
    <x v="0"/>
    <x v="0"/>
    <x v="19"/>
  </r>
  <r>
    <x v="31"/>
    <x v="30"/>
    <x v="0"/>
    <x v="0"/>
    <x v="0"/>
    <x v="20"/>
    <x v="31"/>
    <x v="31"/>
    <x v="2"/>
    <x v="0"/>
    <x v="0"/>
    <x v="20"/>
  </r>
  <r>
    <x v="32"/>
    <x v="31"/>
    <x v="0"/>
    <x v="0"/>
    <x v="0"/>
    <x v="21"/>
    <x v="32"/>
    <x v="32"/>
    <x v="2"/>
    <x v="0"/>
    <x v="0"/>
    <x v="21"/>
  </r>
  <r>
    <x v="33"/>
    <x v="32"/>
    <x v="0"/>
    <x v="0"/>
    <x v="0"/>
    <x v="22"/>
    <x v="33"/>
    <x v="33"/>
    <x v="2"/>
    <x v="0"/>
    <x v="0"/>
    <x v="22"/>
  </r>
  <r>
    <x v="34"/>
    <x v="33"/>
    <x v="0"/>
    <x v="0"/>
    <x v="0"/>
    <x v="23"/>
    <x v="34"/>
    <x v="34"/>
    <x v="2"/>
    <x v="0"/>
    <x v="0"/>
    <x v="23"/>
  </r>
  <r>
    <x v="35"/>
    <x v="34"/>
    <x v="0"/>
    <x v="0"/>
    <x v="0"/>
    <x v="24"/>
    <x v="35"/>
    <x v="35"/>
    <x v="2"/>
    <x v="0"/>
    <x v="0"/>
    <x v="24"/>
  </r>
  <r>
    <x v="36"/>
    <x v="35"/>
    <x v="0"/>
    <x v="0"/>
    <x v="0"/>
    <x v="25"/>
    <x v="36"/>
    <x v="36"/>
    <x v="2"/>
    <x v="0"/>
    <x v="0"/>
    <x v="25"/>
  </r>
  <r>
    <x v="37"/>
    <x v="36"/>
    <x v="0"/>
    <x v="0"/>
    <x v="0"/>
    <x v="26"/>
    <x v="37"/>
    <x v="37"/>
    <x v="2"/>
    <x v="0"/>
    <x v="0"/>
    <x v="26"/>
  </r>
  <r>
    <x v="38"/>
    <x v="37"/>
    <x v="0"/>
    <x v="0"/>
    <x v="0"/>
    <x v="27"/>
    <x v="38"/>
    <x v="38"/>
    <x v="3"/>
    <x v="0"/>
    <x v="0"/>
    <x v="27"/>
  </r>
  <r>
    <x v="39"/>
    <x v="38"/>
    <x v="0"/>
    <x v="0"/>
    <x v="0"/>
    <x v="28"/>
    <x v="39"/>
    <x v="39"/>
    <x v="3"/>
    <x v="0"/>
    <x v="0"/>
    <x v="28"/>
  </r>
  <r>
    <x v="40"/>
    <x v="39"/>
    <x v="0"/>
    <x v="0"/>
    <x v="0"/>
    <x v="29"/>
    <x v="40"/>
    <x v="40"/>
    <x v="3"/>
    <x v="0"/>
    <x v="0"/>
    <x v="29"/>
  </r>
  <r>
    <x v="41"/>
    <x v="40"/>
    <x v="0"/>
    <x v="0"/>
    <x v="0"/>
    <x v="30"/>
    <x v="41"/>
    <x v="41"/>
    <x v="3"/>
    <x v="0"/>
    <x v="0"/>
    <x v="30"/>
  </r>
  <r>
    <x v="42"/>
    <x v="41"/>
    <x v="0"/>
    <x v="0"/>
    <x v="0"/>
    <x v="31"/>
    <x v="42"/>
    <x v="42"/>
    <x v="3"/>
    <x v="0"/>
    <x v="0"/>
    <x v="31"/>
  </r>
  <r>
    <x v="43"/>
    <x v="42"/>
    <x v="0"/>
    <x v="0"/>
    <x v="0"/>
    <x v="32"/>
    <x v="43"/>
    <x v="43"/>
    <x v="3"/>
    <x v="0"/>
    <x v="0"/>
    <x v="32"/>
  </r>
  <r>
    <x v="44"/>
    <x v="43"/>
    <x v="0"/>
    <x v="0"/>
    <x v="0"/>
    <x v="33"/>
    <x v="44"/>
    <x v="44"/>
    <x v="3"/>
    <x v="0"/>
    <x v="0"/>
    <x v="33"/>
  </r>
  <r>
    <x v="45"/>
    <x v="44"/>
    <x v="0"/>
    <x v="0"/>
    <x v="0"/>
    <x v="34"/>
    <x v="45"/>
    <x v="45"/>
    <x v="3"/>
    <x v="0"/>
    <x v="0"/>
    <x v="34"/>
  </r>
  <r>
    <x v="46"/>
    <x v="45"/>
    <x v="0"/>
    <x v="0"/>
    <x v="0"/>
    <x v="35"/>
    <x v="46"/>
    <x v="46"/>
    <x v="3"/>
    <x v="0"/>
    <x v="0"/>
    <x v="35"/>
  </r>
  <r>
    <x v="47"/>
    <x v="46"/>
    <x v="0"/>
    <x v="0"/>
    <x v="0"/>
    <x v="36"/>
    <x v="47"/>
    <x v="47"/>
    <x v="3"/>
    <x v="0"/>
    <x v="0"/>
    <x v="36"/>
  </r>
  <r>
    <x v="48"/>
    <x v="47"/>
    <x v="0"/>
    <x v="0"/>
    <x v="0"/>
    <x v="37"/>
    <x v="48"/>
    <x v="48"/>
    <x v="3"/>
    <x v="0"/>
    <x v="0"/>
    <x v="37"/>
  </r>
  <r>
    <x v="49"/>
    <x v="48"/>
    <x v="0"/>
    <x v="0"/>
    <x v="0"/>
    <x v="38"/>
    <x v="49"/>
    <x v="49"/>
    <x v="3"/>
    <x v="0"/>
    <x v="0"/>
    <x v="38"/>
  </r>
  <r>
    <x v="50"/>
    <x v="49"/>
    <x v="0"/>
    <x v="0"/>
    <x v="0"/>
    <x v="39"/>
    <x v="50"/>
    <x v="50"/>
    <x v="3"/>
    <x v="0"/>
    <x v="0"/>
    <x v="39"/>
  </r>
  <r>
    <x v="51"/>
    <x v="50"/>
    <x v="0"/>
    <x v="0"/>
    <x v="0"/>
    <x v="40"/>
    <x v="51"/>
    <x v="51"/>
    <x v="3"/>
    <x v="0"/>
    <x v="0"/>
    <x v="40"/>
  </r>
  <r>
    <x v="52"/>
    <x v="51"/>
    <x v="0"/>
    <x v="0"/>
    <x v="0"/>
    <x v="41"/>
    <x v="52"/>
    <x v="52"/>
    <x v="3"/>
    <x v="0"/>
    <x v="0"/>
    <x v="41"/>
  </r>
  <r>
    <x v="53"/>
    <x v="52"/>
    <x v="0"/>
    <x v="0"/>
    <x v="0"/>
    <x v="42"/>
    <x v="53"/>
    <x v="53"/>
    <x v="3"/>
    <x v="0"/>
    <x v="0"/>
    <x v="42"/>
  </r>
  <r>
    <x v="54"/>
    <x v="53"/>
    <x v="0"/>
    <x v="0"/>
    <x v="0"/>
    <x v="43"/>
    <x v="54"/>
    <x v="54"/>
    <x v="3"/>
    <x v="0"/>
    <x v="0"/>
    <x v="43"/>
  </r>
  <r>
    <x v="55"/>
    <x v="54"/>
    <x v="0"/>
    <x v="0"/>
    <x v="0"/>
    <x v="44"/>
    <x v="55"/>
    <x v="55"/>
    <x v="3"/>
    <x v="0"/>
    <x v="0"/>
    <x v="44"/>
  </r>
  <r>
    <x v="56"/>
    <x v="55"/>
    <x v="0"/>
    <x v="0"/>
    <x v="0"/>
    <x v="45"/>
    <x v="56"/>
    <x v="56"/>
    <x v="3"/>
    <x v="0"/>
    <x v="0"/>
    <x v="45"/>
  </r>
  <r>
    <x v="57"/>
    <x v="40"/>
    <x v="0"/>
    <x v="0"/>
    <x v="0"/>
    <x v="46"/>
    <x v="57"/>
    <x v="57"/>
    <x v="3"/>
    <x v="0"/>
    <x v="0"/>
    <x v="46"/>
  </r>
  <r>
    <x v="58"/>
    <x v="56"/>
    <x v="0"/>
    <x v="0"/>
    <x v="0"/>
    <x v="47"/>
    <x v="58"/>
    <x v="58"/>
    <x v="3"/>
    <x v="0"/>
    <x v="0"/>
    <x v="47"/>
  </r>
  <r>
    <x v="59"/>
    <x v="57"/>
    <x v="0"/>
    <x v="0"/>
    <x v="0"/>
    <x v="48"/>
    <x v="59"/>
    <x v="59"/>
    <x v="3"/>
    <x v="0"/>
    <x v="0"/>
    <x v="48"/>
  </r>
  <r>
    <x v="60"/>
    <x v="58"/>
    <x v="0"/>
    <x v="0"/>
    <x v="0"/>
    <x v="49"/>
    <x v="60"/>
    <x v="60"/>
    <x v="3"/>
    <x v="0"/>
    <x v="0"/>
    <x v="49"/>
  </r>
  <r>
    <x v="61"/>
    <x v="59"/>
    <x v="0"/>
    <x v="0"/>
    <x v="0"/>
    <x v="50"/>
    <x v="61"/>
    <x v="61"/>
    <x v="3"/>
    <x v="0"/>
    <x v="0"/>
    <x v="50"/>
  </r>
  <r>
    <x v="62"/>
    <x v="60"/>
    <x v="0"/>
    <x v="0"/>
    <x v="0"/>
    <x v="0"/>
    <x v="62"/>
    <x v="62"/>
    <x v="0"/>
    <x v="0"/>
    <x v="0"/>
    <x v="0"/>
  </r>
  <r>
    <x v="63"/>
    <x v="61"/>
    <x v="0"/>
    <x v="0"/>
    <x v="0"/>
    <x v="0"/>
    <x v="63"/>
    <x v="63"/>
    <x v="0"/>
    <x v="0"/>
    <x v="0"/>
    <x v="0"/>
  </r>
  <r>
    <x v="64"/>
    <x v="62"/>
    <x v="0"/>
    <x v="0"/>
    <x v="0"/>
    <x v="51"/>
    <x v="64"/>
    <x v="64"/>
    <x v="3"/>
    <x v="0"/>
    <x v="0"/>
    <x v="51"/>
  </r>
  <r>
    <x v="65"/>
    <x v="63"/>
    <x v="0"/>
    <x v="0"/>
    <x v="0"/>
    <x v="0"/>
    <x v="65"/>
    <x v="65"/>
    <x v="0"/>
    <x v="0"/>
    <x v="0"/>
    <x v="0"/>
  </r>
  <r>
    <x v="66"/>
    <x v="64"/>
    <x v="0"/>
    <x v="0"/>
    <x v="0"/>
    <x v="0"/>
    <x v="66"/>
    <x v="66"/>
    <x v="0"/>
    <x v="0"/>
    <x v="0"/>
    <x v="0"/>
  </r>
  <r>
    <x v="67"/>
    <x v="65"/>
    <x v="0"/>
    <x v="0"/>
    <x v="0"/>
    <x v="0"/>
    <x v="67"/>
    <x v="67"/>
    <x v="0"/>
    <x v="0"/>
    <x v="0"/>
    <x v="0"/>
  </r>
  <r>
    <x v="68"/>
    <x v="66"/>
    <x v="0"/>
    <x v="0"/>
    <x v="0"/>
    <x v="52"/>
    <x v="68"/>
    <x v="68"/>
    <x v="3"/>
    <x v="0"/>
    <x v="0"/>
    <x v="52"/>
  </r>
  <r>
    <x v="69"/>
    <x v="67"/>
    <x v="0"/>
    <x v="0"/>
    <x v="0"/>
    <x v="0"/>
    <x v="69"/>
    <x v="69"/>
    <x v="0"/>
    <x v="0"/>
    <x v="0"/>
    <x v="0"/>
  </r>
  <r>
    <x v="70"/>
    <x v="68"/>
    <x v="0"/>
    <x v="0"/>
    <x v="0"/>
    <x v="0"/>
    <x v="70"/>
    <x v="70"/>
    <x v="0"/>
    <x v="0"/>
    <x v="0"/>
    <x v="0"/>
  </r>
  <r>
    <x v="71"/>
    <x v="69"/>
    <x v="0"/>
    <x v="0"/>
    <x v="0"/>
    <x v="53"/>
    <x v="71"/>
    <x v="71"/>
    <x v="3"/>
    <x v="0"/>
    <x v="0"/>
    <x v="53"/>
  </r>
  <r>
    <x v="72"/>
    <x v="70"/>
    <x v="0"/>
    <x v="0"/>
    <x v="0"/>
    <x v="54"/>
    <x v="72"/>
    <x v="72"/>
    <x v="3"/>
    <x v="0"/>
    <x v="0"/>
    <x v="54"/>
  </r>
  <r>
    <x v="73"/>
    <x v="71"/>
    <x v="0"/>
    <x v="0"/>
    <x v="0"/>
    <x v="55"/>
    <x v="73"/>
    <x v="73"/>
    <x v="3"/>
    <x v="0"/>
    <x v="0"/>
    <x v="55"/>
  </r>
  <r>
    <x v="74"/>
    <x v="72"/>
    <x v="0"/>
    <x v="0"/>
    <x v="0"/>
    <x v="56"/>
    <x v="74"/>
    <x v="74"/>
    <x v="3"/>
    <x v="0"/>
    <x v="0"/>
    <x v="56"/>
  </r>
  <r>
    <x v="75"/>
    <x v="73"/>
    <x v="0"/>
    <x v="0"/>
    <x v="0"/>
    <x v="57"/>
    <x v="75"/>
    <x v="75"/>
    <x v="3"/>
    <x v="0"/>
    <x v="0"/>
    <x v="57"/>
  </r>
  <r>
    <x v="76"/>
    <x v="74"/>
    <x v="0"/>
    <x v="0"/>
    <x v="0"/>
    <x v="58"/>
    <x v="76"/>
    <x v="76"/>
    <x v="3"/>
    <x v="0"/>
    <x v="0"/>
    <x v="58"/>
  </r>
  <r>
    <x v="77"/>
    <x v="75"/>
    <x v="0"/>
    <x v="0"/>
    <x v="0"/>
    <x v="59"/>
    <x v="77"/>
    <x v="77"/>
    <x v="3"/>
    <x v="0"/>
    <x v="0"/>
    <x v="59"/>
  </r>
  <r>
    <x v="78"/>
    <x v="76"/>
    <x v="0"/>
    <x v="0"/>
    <x v="0"/>
    <x v="60"/>
    <x v="78"/>
    <x v="78"/>
    <x v="3"/>
    <x v="0"/>
    <x v="0"/>
    <x v="60"/>
  </r>
  <r>
    <x v="79"/>
    <x v="77"/>
    <x v="0"/>
    <x v="0"/>
    <x v="0"/>
    <x v="61"/>
    <x v="79"/>
    <x v="79"/>
    <x v="3"/>
    <x v="0"/>
    <x v="0"/>
    <x v="61"/>
  </r>
  <r>
    <x v="80"/>
    <x v="78"/>
    <x v="0"/>
    <x v="0"/>
    <x v="0"/>
    <x v="62"/>
    <x v="80"/>
    <x v="80"/>
    <x v="3"/>
    <x v="0"/>
    <x v="0"/>
    <x v="62"/>
  </r>
  <r>
    <x v="81"/>
    <x v="79"/>
    <x v="0"/>
    <x v="0"/>
    <x v="0"/>
    <x v="63"/>
    <x v="81"/>
    <x v="81"/>
    <x v="3"/>
    <x v="0"/>
    <x v="0"/>
    <x v="63"/>
  </r>
  <r>
    <x v="82"/>
    <x v="80"/>
    <x v="0"/>
    <x v="0"/>
    <x v="0"/>
    <x v="64"/>
    <x v="82"/>
    <x v="82"/>
    <x v="3"/>
    <x v="0"/>
    <x v="0"/>
    <x v="64"/>
  </r>
  <r>
    <x v="83"/>
    <x v="81"/>
    <x v="0"/>
    <x v="0"/>
    <x v="0"/>
    <x v="65"/>
    <x v="83"/>
    <x v="83"/>
    <x v="3"/>
    <x v="0"/>
    <x v="0"/>
    <x v="65"/>
  </r>
  <r>
    <x v="84"/>
    <x v="82"/>
    <x v="0"/>
    <x v="0"/>
    <x v="0"/>
    <x v="66"/>
    <x v="84"/>
    <x v="84"/>
    <x v="3"/>
    <x v="0"/>
    <x v="0"/>
    <x v="66"/>
  </r>
  <r>
    <x v="85"/>
    <x v="83"/>
    <x v="0"/>
    <x v="0"/>
    <x v="0"/>
    <x v="67"/>
    <x v="85"/>
    <x v="85"/>
    <x v="3"/>
    <x v="0"/>
    <x v="0"/>
    <x v="67"/>
  </r>
  <r>
    <x v="86"/>
    <x v="84"/>
    <x v="0"/>
    <x v="0"/>
    <x v="0"/>
    <x v="68"/>
    <x v="86"/>
    <x v="86"/>
    <x v="3"/>
    <x v="0"/>
    <x v="0"/>
    <x v="68"/>
  </r>
  <r>
    <x v="87"/>
    <x v="85"/>
    <x v="0"/>
    <x v="0"/>
    <x v="0"/>
    <x v="69"/>
    <x v="87"/>
    <x v="87"/>
    <x v="3"/>
    <x v="0"/>
    <x v="0"/>
    <x v="69"/>
  </r>
  <r>
    <x v="88"/>
    <x v="86"/>
    <x v="0"/>
    <x v="0"/>
    <x v="0"/>
    <x v="70"/>
    <x v="88"/>
    <x v="88"/>
    <x v="3"/>
    <x v="0"/>
    <x v="0"/>
    <x v="70"/>
  </r>
  <r>
    <x v="89"/>
    <x v="87"/>
    <x v="0"/>
    <x v="0"/>
    <x v="0"/>
    <x v="71"/>
    <x v="89"/>
    <x v="89"/>
    <x v="3"/>
    <x v="0"/>
    <x v="0"/>
    <x v="71"/>
  </r>
  <r>
    <x v="90"/>
    <x v="88"/>
    <x v="0"/>
    <x v="0"/>
    <x v="0"/>
    <x v="72"/>
    <x v="90"/>
    <x v="90"/>
    <x v="3"/>
    <x v="0"/>
    <x v="0"/>
    <x v="72"/>
  </r>
  <r>
    <x v="91"/>
    <x v="89"/>
    <x v="0"/>
    <x v="0"/>
    <x v="0"/>
    <x v="73"/>
    <x v="91"/>
    <x v="91"/>
    <x v="3"/>
    <x v="0"/>
    <x v="0"/>
    <x v="73"/>
  </r>
  <r>
    <x v="92"/>
    <x v="90"/>
    <x v="0"/>
    <x v="0"/>
    <x v="0"/>
    <x v="74"/>
    <x v="92"/>
    <x v="92"/>
    <x v="3"/>
    <x v="0"/>
    <x v="0"/>
    <x v="74"/>
  </r>
  <r>
    <x v="93"/>
    <x v="91"/>
    <x v="0"/>
    <x v="0"/>
    <x v="0"/>
    <x v="75"/>
    <x v="93"/>
    <x v="93"/>
    <x v="3"/>
    <x v="0"/>
    <x v="0"/>
    <x v="75"/>
  </r>
  <r>
    <x v="94"/>
    <x v="92"/>
    <x v="0"/>
    <x v="0"/>
    <x v="0"/>
    <x v="76"/>
    <x v="94"/>
    <x v="94"/>
    <x v="3"/>
    <x v="0"/>
    <x v="0"/>
    <x v="76"/>
  </r>
  <r>
    <x v="95"/>
    <x v="93"/>
    <x v="0"/>
    <x v="0"/>
    <x v="0"/>
    <x v="77"/>
    <x v="95"/>
    <x v="95"/>
    <x v="3"/>
    <x v="0"/>
    <x v="0"/>
    <x v="77"/>
  </r>
  <r>
    <x v="96"/>
    <x v="6"/>
    <x v="0"/>
    <x v="0"/>
    <x v="0"/>
    <x v="78"/>
    <x v="96"/>
    <x v="96"/>
    <x v="3"/>
    <x v="0"/>
    <x v="0"/>
    <x v="78"/>
  </r>
  <r>
    <x v="97"/>
    <x v="83"/>
    <x v="0"/>
    <x v="0"/>
    <x v="0"/>
    <x v="79"/>
    <x v="97"/>
    <x v="97"/>
    <x v="3"/>
    <x v="0"/>
    <x v="0"/>
    <x v="79"/>
  </r>
  <r>
    <x v="98"/>
    <x v="94"/>
    <x v="0"/>
    <x v="0"/>
    <x v="0"/>
    <x v="80"/>
    <x v="98"/>
    <x v="98"/>
    <x v="3"/>
    <x v="0"/>
    <x v="0"/>
    <x v="80"/>
  </r>
  <r>
    <x v="99"/>
    <x v="95"/>
    <x v="0"/>
    <x v="0"/>
    <x v="0"/>
    <x v="81"/>
    <x v="99"/>
    <x v="99"/>
    <x v="3"/>
    <x v="0"/>
    <x v="0"/>
    <x v="81"/>
  </r>
  <r>
    <x v="100"/>
    <x v="96"/>
    <x v="0"/>
    <x v="0"/>
    <x v="0"/>
    <x v="82"/>
    <x v="100"/>
    <x v="100"/>
    <x v="3"/>
    <x v="0"/>
    <x v="0"/>
    <x v="82"/>
  </r>
  <r>
    <x v="101"/>
    <x v="97"/>
    <x v="0"/>
    <x v="0"/>
    <x v="0"/>
    <x v="83"/>
    <x v="101"/>
    <x v="101"/>
    <x v="3"/>
    <x v="0"/>
    <x v="0"/>
    <x v="83"/>
  </r>
  <r>
    <x v="102"/>
    <x v="98"/>
    <x v="0"/>
    <x v="0"/>
    <x v="0"/>
    <x v="84"/>
    <x v="102"/>
    <x v="102"/>
    <x v="3"/>
    <x v="0"/>
    <x v="0"/>
    <x v="84"/>
  </r>
  <r>
    <x v="103"/>
    <x v="99"/>
    <x v="0"/>
    <x v="0"/>
    <x v="0"/>
    <x v="85"/>
    <x v="103"/>
    <x v="103"/>
    <x v="3"/>
    <x v="0"/>
    <x v="0"/>
    <x v="85"/>
  </r>
  <r>
    <x v="104"/>
    <x v="100"/>
    <x v="0"/>
    <x v="0"/>
    <x v="0"/>
    <x v="86"/>
    <x v="104"/>
    <x v="104"/>
    <x v="3"/>
    <x v="0"/>
    <x v="0"/>
    <x v="86"/>
  </r>
  <r>
    <x v="105"/>
    <x v="101"/>
    <x v="0"/>
    <x v="0"/>
    <x v="0"/>
    <x v="0"/>
    <x v="105"/>
    <x v="105"/>
    <x v="0"/>
    <x v="0"/>
    <x v="0"/>
    <x v="0"/>
  </r>
  <r>
    <x v="106"/>
    <x v="102"/>
    <x v="0"/>
    <x v="0"/>
    <x v="0"/>
    <x v="0"/>
    <x v="106"/>
    <x v="106"/>
    <x v="0"/>
    <x v="0"/>
    <x v="0"/>
    <x v="0"/>
  </r>
  <r>
    <x v="107"/>
    <x v="103"/>
    <x v="0"/>
    <x v="0"/>
    <x v="0"/>
    <x v="51"/>
    <x v="107"/>
    <x v="107"/>
    <x v="3"/>
    <x v="0"/>
    <x v="0"/>
    <x v="87"/>
  </r>
  <r>
    <x v="108"/>
    <x v="84"/>
    <x v="0"/>
    <x v="0"/>
    <x v="0"/>
    <x v="0"/>
    <x v="108"/>
    <x v="108"/>
    <x v="0"/>
    <x v="0"/>
    <x v="0"/>
    <x v="0"/>
  </r>
  <r>
    <x v="109"/>
    <x v="104"/>
    <x v="0"/>
    <x v="0"/>
    <x v="0"/>
    <x v="87"/>
    <x v="109"/>
    <x v="109"/>
    <x v="4"/>
    <x v="0"/>
    <x v="0"/>
    <x v="88"/>
  </r>
  <r>
    <x v="110"/>
    <x v="105"/>
    <x v="0"/>
    <x v="0"/>
    <x v="0"/>
    <x v="88"/>
    <x v="110"/>
    <x v="110"/>
    <x v="4"/>
    <x v="0"/>
    <x v="0"/>
    <x v="89"/>
  </r>
  <r>
    <x v="111"/>
    <x v="81"/>
    <x v="0"/>
    <x v="0"/>
    <x v="0"/>
    <x v="89"/>
    <x v="111"/>
    <x v="111"/>
    <x v="4"/>
    <x v="0"/>
    <x v="0"/>
    <x v="90"/>
  </r>
  <r>
    <x v="112"/>
    <x v="106"/>
    <x v="0"/>
    <x v="0"/>
    <x v="0"/>
    <x v="90"/>
    <x v="112"/>
    <x v="112"/>
    <x v="4"/>
    <x v="0"/>
    <x v="0"/>
    <x v="91"/>
  </r>
  <r>
    <x v="113"/>
    <x v="107"/>
    <x v="0"/>
    <x v="0"/>
    <x v="0"/>
    <x v="91"/>
    <x v="113"/>
    <x v="113"/>
    <x v="4"/>
    <x v="0"/>
    <x v="0"/>
    <x v="92"/>
  </r>
  <r>
    <x v="114"/>
    <x v="108"/>
    <x v="0"/>
    <x v="0"/>
    <x v="0"/>
    <x v="92"/>
    <x v="114"/>
    <x v="114"/>
    <x v="4"/>
    <x v="0"/>
    <x v="0"/>
    <x v="93"/>
  </r>
  <r>
    <x v="115"/>
    <x v="84"/>
    <x v="0"/>
    <x v="0"/>
    <x v="0"/>
    <x v="93"/>
    <x v="115"/>
    <x v="115"/>
    <x v="4"/>
    <x v="0"/>
    <x v="0"/>
    <x v="94"/>
  </r>
  <r>
    <x v="116"/>
    <x v="109"/>
    <x v="0"/>
    <x v="0"/>
    <x v="0"/>
    <x v="94"/>
    <x v="116"/>
    <x v="116"/>
    <x v="4"/>
    <x v="0"/>
    <x v="0"/>
    <x v="95"/>
  </r>
  <r>
    <x v="117"/>
    <x v="52"/>
    <x v="0"/>
    <x v="0"/>
    <x v="0"/>
    <x v="95"/>
    <x v="117"/>
    <x v="117"/>
    <x v="4"/>
    <x v="0"/>
    <x v="0"/>
    <x v="96"/>
  </r>
  <r>
    <x v="118"/>
    <x v="110"/>
    <x v="0"/>
    <x v="0"/>
    <x v="0"/>
    <x v="96"/>
    <x v="118"/>
    <x v="118"/>
    <x v="4"/>
    <x v="0"/>
    <x v="0"/>
    <x v="97"/>
  </r>
  <r>
    <x v="119"/>
    <x v="111"/>
    <x v="0"/>
    <x v="0"/>
    <x v="0"/>
    <x v="97"/>
    <x v="119"/>
    <x v="119"/>
    <x v="4"/>
    <x v="0"/>
    <x v="0"/>
    <x v="98"/>
  </r>
  <r>
    <x v="120"/>
    <x v="112"/>
    <x v="0"/>
    <x v="0"/>
    <x v="0"/>
    <x v="98"/>
    <x v="120"/>
    <x v="120"/>
    <x v="4"/>
    <x v="0"/>
    <x v="0"/>
    <x v="99"/>
  </r>
  <r>
    <x v="121"/>
    <x v="113"/>
    <x v="0"/>
    <x v="0"/>
    <x v="0"/>
    <x v="99"/>
    <x v="121"/>
    <x v="121"/>
    <x v="4"/>
    <x v="0"/>
    <x v="0"/>
    <x v="100"/>
  </r>
  <r>
    <x v="122"/>
    <x v="83"/>
    <x v="0"/>
    <x v="0"/>
    <x v="0"/>
    <x v="100"/>
    <x v="122"/>
    <x v="122"/>
    <x v="5"/>
    <x v="0"/>
    <x v="0"/>
    <x v="101"/>
  </r>
  <r>
    <x v="123"/>
    <x v="114"/>
    <x v="0"/>
    <x v="0"/>
    <x v="0"/>
    <x v="101"/>
    <x v="123"/>
    <x v="123"/>
    <x v="5"/>
    <x v="0"/>
    <x v="0"/>
    <x v="102"/>
  </r>
  <r>
    <x v="124"/>
    <x v="115"/>
    <x v="0"/>
    <x v="0"/>
    <x v="0"/>
    <x v="102"/>
    <x v="124"/>
    <x v="124"/>
    <x v="5"/>
    <x v="0"/>
    <x v="0"/>
    <x v="103"/>
  </r>
  <r>
    <x v="125"/>
    <x v="116"/>
    <x v="0"/>
    <x v="0"/>
    <x v="0"/>
    <x v="103"/>
    <x v="125"/>
    <x v="125"/>
    <x v="5"/>
    <x v="0"/>
    <x v="0"/>
    <x v="104"/>
  </r>
  <r>
    <x v="126"/>
    <x v="117"/>
    <x v="0"/>
    <x v="0"/>
    <x v="0"/>
    <x v="104"/>
    <x v="126"/>
    <x v="126"/>
    <x v="5"/>
    <x v="0"/>
    <x v="0"/>
    <x v="105"/>
  </r>
  <r>
    <x v="127"/>
    <x v="118"/>
    <x v="0"/>
    <x v="0"/>
    <x v="0"/>
    <x v="105"/>
    <x v="127"/>
    <x v="127"/>
    <x v="5"/>
    <x v="0"/>
    <x v="0"/>
    <x v="106"/>
  </r>
  <r>
    <x v="128"/>
    <x v="119"/>
    <x v="0"/>
    <x v="0"/>
    <x v="0"/>
    <x v="106"/>
    <x v="128"/>
    <x v="128"/>
    <x v="5"/>
    <x v="0"/>
    <x v="0"/>
    <x v="107"/>
  </r>
  <r>
    <x v="129"/>
    <x v="120"/>
    <x v="0"/>
    <x v="0"/>
    <x v="0"/>
    <x v="107"/>
    <x v="129"/>
    <x v="129"/>
    <x v="5"/>
    <x v="0"/>
    <x v="0"/>
    <x v="108"/>
  </r>
  <r>
    <x v="130"/>
    <x v="121"/>
    <x v="0"/>
    <x v="0"/>
    <x v="0"/>
    <x v="108"/>
    <x v="130"/>
    <x v="130"/>
    <x v="5"/>
    <x v="0"/>
    <x v="0"/>
    <x v="109"/>
  </r>
  <r>
    <x v="131"/>
    <x v="122"/>
    <x v="0"/>
    <x v="0"/>
    <x v="0"/>
    <x v="109"/>
    <x v="131"/>
    <x v="131"/>
    <x v="5"/>
    <x v="0"/>
    <x v="0"/>
    <x v="110"/>
  </r>
  <r>
    <x v="132"/>
    <x v="123"/>
    <x v="0"/>
    <x v="0"/>
    <x v="0"/>
    <x v="110"/>
    <x v="132"/>
    <x v="132"/>
    <x v="5"/>
    <x v="0"/>
    <x v="0"/>
    <x v="111"/>
  </r>
  <r>
    <x v="133"/>
    <x v="124"/>
    <x v="0"/>
    <x v="0"/>
    <x v="0"/>
    <x v="111"/>
    <x v="133"/>
    <x v="133"/>
    <x v="5"/>
    <x v="0"/>
    <x v="0"/>
    <x v="112"/>
  </r>
  <r>
    <x v="134"/>
    <x v="125"/>
    <x v="0"/>
    <x v="0"/>
    <x v="0"/>
    <x v="112"/>
    <x v="134"/>
    <x v="134"/>
    <x v="5"/>
    <x v="0"/>
    <x v="0"/>
    <x v="113"/>
  </r>
  <r>
    <x v="135"/>
    <x v="126"/>
    <x v="0"/>
    <x v="0"/>
    <x v="0"/>
    <x v="113"/>
    <x v="135"/>
    <x v="135"/>
    <x v="5"/>
    <x v="0"/>
    <x v="0"/>
    <x v="114"/>
  </r>
  <r>
    <x v="136"/>
    <x v="127"/>
    <x v="0"/>
    <x v="0"/>
    <x v="0"/>
    <x v="114"/>
    <x v="136"/>
    <x v="136"/>
    <x v="5"/>
    <x v="0"/>
    <x v="0"/>
    <x v="115"/>
  </r>
  <r>
    <x v="137"/>
    <x v="128"/>
    <x v="0"/>
    <x v="0"/>
    <x v="0"/>
    <x v="51"/>
    <x v="137"/>
    <x v="137"/>
    <x v="5"/>
    <x v="0"/>
    <x v="0"/>
    <x v="116"/>
  </r>
  <r>
    <x v="138"/>
    <x v="129"/>
    <x v="0"/>
    <x v="0"/>
    <x v="0"/>
    <x v="115"/>
    <x v="138"/>
    <x v="138"/>
    <x v="5"/>
    <x v="0"/>
    <x v="0"/>
    <x v="117"/>
  </r>
  <r>
    <x v="139"/>
    <x v="130"/>
    <x v="0"/>
    <x v="0"/>
    <x v="0"/>
    <x v="116"/>
    <x v="139"/>
    <x v="139"/>
    <x v="5"/>
    <x v="0"/>
    <x v="0"/>
    <x v="118"/>
  </r>
  <r>
    <x v="140"/>
    <x v="131"/>
    <x v="0"/>
    <x v="0"/>
    <x v="0"/>
    <x v="117"/>
    <x v="140"/>
    <x v="140"/>
    <x v="5"/>
    <x v="0"/>
    <x v="0"/>
    <x v="119"/>
  </r>
  <r>
    <x v="141"/>
    <x v="132"/>
    <x v="0"/>
    <x v="0"/>
    <x v="0"/>
    <x v="118"/>
    <x v="141"/>
    <x v="141"/>
    <x v="5"/>
    <x v="0"/>
    <x v="0"/>
    <x v="120"/>
  </r>
  <r>
    <x v="142"/>
    <x v="133"/>
    <x v="0"/>
    <x v="0"/>
    <x v="0"/>
    <x v="119"/>
    <x v="142"/>
    <x v="142"/>
    <x v="5"/>
    <x v="0"/>
    <x v="0"/>
    <x v="121"/>
  </r>
  <r>
    <x v="143"/>
    <x v="134"/>
    <x v="0"/>
    <x v="0"/>
    <x v="0"/>
    <x v="120"/>
    <x v="143"/>
    <x v="143"/>
    <x v="5"/>
    <x v="0"/>
    <x v="0"/>
    <x v="122"/>
  </r>
  <r>
    <x v="144"/>
    <x v="48"/>
    <x v="0"/>
    <x v="0"/>
    <x v="0"/>
    <x v="121"/>
    <x v="144"/>
    <x v="144"/>
    <x v="5"/>
    <x v="0"/>
    <x v="0"/>
    <x v="123"/>
  </r>
  <r>
    <x v="145"/>
    <x v="135"/>
    <x v="0"/>
    <x v="0"/>
    <x v="0"/>
    <x v="122"/>
    <x v="145"/>
    <x v="145"/>
    <x v="5"/>
    <x v="0"/>
    <x v="0"/>
    <x v="124"/>
  </r>
  <r>
    <x v="146"/>
    <x v="34"/>
    <x v="0"/>
    <x v="0"/>
    <x v="0"/>
    <x v="123"/>
    <x v="146"/>
    <x v="146"/>
    <x v="6"/>
    <x v="0"/>
    <x v="0"/>
    <x v="125"/>
  </r>
  <r>
    <x v="147"/>
    <x v="43"/>
    <x v="0"/>
    <x v="0"/>
    <x v="0"/>
    <x v="124"/>
    <x v="147"/>
    <x v="147"/>
    <x v="6"/>
    <x v="0"/>
    <x v="0"/>
    <x v="126"/>
  </r>
  <r>
    <x v="148"/>
    <x v="108"/>
    <x v="0"/>
    <x v="0"/>
    <x v="0"/>
    <x v="125"/>
    <x v="148"/>
    <x v="148"/>
    <x v="6"/>
    <x v="0"/>
    <x v="0"/>
    <x v="127"/>
  </r>
  <r>
    <x v="149"/>
    <x v="136"/>
    <x v="0"/>
    <x v="0"/>
    <x v="0"/>
    <x v="126"/>
    <x v="149"/>
    <x v="149"/>
    <x v="6"/>
    <x v="0"/>
    <x v="0"/>
    <x v="128"/>
  </r>
  <r>
    <x v="150"/>
    <x v="137"/>
    <x v="0"/>
    <x v="0"/>
    <x v="0"/>
    <x v="127"/>
    <x v="150"/>
    <x v="150"/>
    <x v="6"/>
    <x v="0"/>
    <x v="0"/>
    <x v="129"/>
  </r>
  <r>
    <x v="151"/>
    <x v="138"/>
    <x v="0"/>
    <x v="0"/>
    <x v="0"/>
    <x v="128"/>
    <x v="151"/>
    <x v="151"/>
    <x v="6"/>
    <x v="0"/>
    <x v="0"/>
    <x v="130"/>
  </r>
  <r>
    <x v="152"/>
    <x v="139"/>
    <x v="0"/>
    <x v="0"/>
    <x v="0"/>
    <x v="129"/>
    <x v="152"/>
    <x v="152"/>
    <x v="6"/>
    <x v="0"/>
    <x v="0"/>
    <x v="131"/>
  </r>
  <r>
    <x v="153"/>
    <x v="140"/>
    <x v="0"/>
    <x v="0"/>
    <x v="0"/>
    <x v="130"/>
    <x v="153"/>
    <x v="153"/>
    <x v="6"/>
    <x v="0"/>
    <x v="0"/>
    <x v="132"/>
  </r>
  <r>
    <x v="154"/>
    <x v="141"/>
    <x v="0"/>
    <x v="0"/>
    <x v="0"/>
    <x v="131"/>
    <x v="154"/>
    <x v="154"/>
    <x v="6"/>
    <x v="0"/>
    <x v="0"/>
    <x v="133"/>
  </r>
  <r>
    <x v="155"/>
    <x v="142"/>
    <x v="0"/>
    <x v="0"/>
    <x v="0"/>
    <x v="132"/>
    <x v="155"/>
    <x v="155"/>
    <x v="6"/>
    <x v="0"/>
    <x v="0"/>
    <x v="134"/>
  </r>
  <r>
    <x v="156"/>
    <x v="37"/>
    <x v="0"/>
    <x v="0"/>
    <x v="0"/>
    <x v="133"/>
    <x v="156"/>
    <x v="156"/>
    <x v="6"/>
    <x v="0"/>
    <x v="0"/>
    <x v="135"/>
  </r>
  <r>
    <x v="157"/>
    <x v="143"/>
    <x v="0"/>
    <x v="0"/>
    <x v="0"/>
    <x v="134"/>
    <x v="157"/>
    <x v="157"/>
    <x v="6"/>
    <x v="0"/>
    <x v="0"/>
    <x v="136"/>
  </r>
  <r>
    <x v="158"/>
    <x v="144"/>
    <x v="0"/>
    <x v="0"/>
    <x v="0"/>
    <x v="135"/>
    <x v="158"/>
    <x v="158"/>
    <x v="6"/>
    <x v="0"/>
    <x v="0"/>
    <x v="137"/>
  </r>
  <r>
    <x v="159"/>
    <x v="145"/>
    <x v="0"/>
    <x v="0"/>
    <x v="0"/>
    <x v="136"/>
    <x v="159"/>
    <x v="159"/>
    <x v="6"/>
    <x v="0"/>
    <x v="0"/>
    <x v="138"/>
  </r>
  <r>
    <x v="160"/>
    <x v="146"/>
    <x v="0"/>
    <x v="0"/>
    <x v="0"/>
    <x v="137"/>
    <x v="160"/>
    <x v="160"/>
    <x v="6"/>
    <x v="0"/>
    <x v="0"/>
    <x v="139"/>
  </r>
  <r>
    <x v="161"/>
    <x v="147"/>
    <x v="0"/>
    <x v="0"/>
    <x v="0"/>
    <x v="138"/>
    <x v="161"/>
    <x v="161"/>
    <x v="6"/>
    <x v="0"/>
    <x v="0"/>
    <x v="140"/>
  </r>
  <r>
    <x v="162"/>
    <x v="148"/>
    <x v="0"/>
    <x v="0"/>
    <x v="0"/>
    <x v="139"/>
    <x v="162"/>
    <x v="162"/>
    <x v="6"/>
    <x v="0"/>
    <x v="0"/>
    <x v="141"/>
  </r>
  <r>
    <x v="163"/>
    <x v="149"/>
    <x v="0"/>
    <x v="0"/>
    <x v="0"/>
    <x v="140"/>
    <x v="163"/>
    <x v="163"/>
    <x v="6"/>
    <x v="0"/>
    <x v="0"/>
    <x v="142"/>
  </r>
  <r>
    <x v="164"/>
    <x v="150"/>
    <x v="0"/>
    <x v="0"/>
    <x v="0"/>
    <x v="141"/>
    <x v="164"/>
    <x v="164"/>
    <x v="6"/>
    <x v="0"/>
    <x v="0"/>
    <x v="143"/>
  </r>
  <r>
    <x v="165"/>
    <x v="151"/>
    <x v="0"/>
    <x v="0"/>
    <x v="0"/>
    <x v="142"/>
    <x v="165"/>
    <x v="165"/>
    <x v="6"/>
    <x v="0"/>
    <x v="0"/>
    <x v="144"/>
  </r>
  <r>
    <x v="166"/>
    <x v="152"/>
    <x v="0"/>
    <x v="0"/>
    <x v="0"/>
    <x v="143"/>
    <x v="166"/>
    <x v="166"/>
    <x v="6"/>
    <x v="0"/>
    <x v="0"/>
    <x v="145"/>
  </r>
  <r>
    <x v="167"/>
    <x v="153"/>
    <x v="0"/>
    <x v="0"/>
    <x v="0"/>
    <x v="144"/>
    <x v="167"/>
    <x v="167"/>
    <x v="6"/>
    <x v="0"/>
    <x v="0"/>
    <x v="146"/>
  </r>
  <r>
    <x v="168"/>
    <x v="154"/>
    <x v="0"/>
    <x v="0"/>
    <x v="0"/>
    <x v="145"/>
    <x v="168"/>
    <x v="168"/>
    <x v="6"/>
    <x v="0"/>
    <x v="0"/>
    <x v="147"/>
  </r>
  <r>
    <x v="169"/>
    <x v="155"/>
    <x v="0"/>
    <x v="0"/>
    <x v="0"/>
    <x v="146"/>
    <x v="169"/>
    <x v="169"/>
    <x v="6"/>
    <x v="0"/>
    <x v="0"/>
    <x v="148"/>
  </r>
  <r>
    <x v="170"/>
    <x v="156"/>
    <x v="0"/>
    <x v="0"/>
    <x v="0"/>
    <x v="147"/>
    <x v="170"/>
    <x v="170"/>
    <x v="6"/>
    <x v="0"/>
    <x v="0"/>
    <x v="149"/>
  </r>
  <r>
    <x v="171"/>
    <x v="157"/>
    <x v="0"/>
    <x v="0"/>
    <x v="0"/>
    <x v="148"/>
    <x v="171"/>
    <x v="171"/>
    <x v="7"/>
    <x v="1"/>
    <x v="0"/>
    <x v="150"/>
  </r>
  <r>
    <x v="172"/>
    <x v="158"/>
    <x v="0"/>
    <x v="0"/>
    <x v="0"/>
    <x v="149"/>
    <x v="172"/>
    <x v="172"/>
    <x v="7"/>
    <x v="1"/>
    <x v="0"/>
    <x v="151"/>
  </r>
  <r>
    <x v="173"/>
    <x v="159"/>
    <x v="0"/>
    <x v="0"/>
    <x v="0"/>
    <x v="150"/>
    <x v="173"/>
    <x v="173"/>
    <x v="6"/>
    <x v="0"/>
    <x v="0"/>
    <x v="152"/>
  </r>
  <r>
    <x v="174"/>
    <x v="160"/>
    <x v="0"/>
    <x v="0"/>
    <x v="0"/>
    <x v="151"/>
    <x v="174"/>
    <x v="174"/>
    <x v="6"/>
    <x v="0"/>
    <x v="0"/>
    <x v="153"/>
  </r>
  <r>
    <x v="175"/>
    <x v="161"/>
    <x v="0"/>
    <x v="0"/>
    <x v="0"/>
    <x v="152"/>
    <x v="175"/>
    <x v="175"/>
    <x v="6"/>
    <x v="0"/>
    <x v="0"/>
    <x v="154"/>
  </r>
  <r>
    <x v="176"/>
    <x v="114"/>
    <x v="0"/>
    <x v="0"/>
    <x v="0"/>
    <x v="153"/>
    <x v="176"/>
    <x v="176"/>
    <x v="6"/>
    <x v="0"/>
    <x v="0"/>
    <x v="155"/>
  </r>
  <r>
    <x v="177"/>
    <x v="68"/>
    <x v="0"/>
    <x v="0"/>
    <x v="0"/>
    <x v="154"/>
    <x v="177"/>
    <x v="177"/>
    <x v="6"/>
    <x v="0"/>
    <x v="0"/>
    <x v="156"/>
  </r>
  <r>
    <x v="178"/>
    <x v="162"/>
    <x v="0"/>
    <x v="0"/>
    <x v="0"/>
    <x v="155"/>
    <x v="178"/>
    <x v="178"/>
    <x v="6"/>
    <x v="0"/>
    <x v="0"/>
    <x v="157"/>
  </r>
  <r>
    <x v="179"/>
    <x v="163"/>
    <x v="0"/>
    <x v="0"/>
    <x v="0"/>
    <x v="0"/>
    <x v="179"/>
    <x v="179"/>
    <x v="0"/>
    <x v="0"/>
    <x v="0"/>
    <x v="0"/>
  </r>
  <r>
    <x v="180"/>
    <x v="164"/>
    <x v="0"/>
    <x v="0"/>
    <x v="0"/>
    <x v="156"/>
    <x v="180"/>
    <x v="180"/>
    <x v="6"/>
    <x v="0"/>
    <x v="0"/>
    <x v="158"/>
  </r>
  <r>
    <x v="181"/>
    <x v="165"/>
    <x v="0"/>
    <x v="0"/>
    <x v="0"/>
    <x v="157"/>
    <x v="181"/>
    <x v="181"/>
    <x v="6"/>
    <x v="0"/>
    <x v="0"/>
    <x v="159"/>
  </r>
  <r>
    <x v="182"/>
    <x v="166"/>
    <x v="0"/>
    <x v="0"/>
    <x v="0"/>
    <x v="158"/>
    <x v="182"/>
    <x v="182"/>
    <x v="6"/>
    <x v="0"/>
    <x v="0"/>
    <x v="160"/>
  </r>
  <r>
    <x v="183"/>
    <x v="22"/>
    <x v="0"/>
    <x v="0"/>
    <x v="0"/>
    <x v="159"/>
    <x v="183"/>
    <x v="183"/>
    <x v="6"/>
    <x v="0"/>
    <x v="0"/>
    <x v="161"/>
  </r>
  <r>
    <x v="184"/>
    <x v="167"/>
    <x v="0"/>
    <x v="0"/>
    <x v="0"/>
    <x v="160"/>
    <x v="184"/>
    <x v="184"/>
    <x v="6"/>
    <x v="0"/>
    <x v="0"/>
    <x v="162"/>
  </r>
  <r>
    <x v="185"/>
    <x v="168"/>
    <x v="0"/>
    <x v="0"/>
    <x v="0"/>
    <x v="161"/>
    <x v="185"/>
    <x v="185"/>
    <x v="6"/>
    <x v="0"/>
    <x v="0"/>
    <x v="163"/>
  </r>
  <r>
    <x v="186"/>
    <x v="169"/>
    <x v="1"/>
    <x v="1"/>
    <x v="1"/>
    <x v="162"/>
    <x v="186"/>
    <x v="186"/>
    <x v="8"/>
    <x v="2"/>
    <x v="1"/>
    <x v="164"/>
  </r>
</pivotCacheRecords>
</file>

<file path=xl/pivotCache/pivotCacheRecords11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8"/>
    <x v="8"/>
    <x v="2"/>
    <x v="1"/>
    <x v="1"/>
    <x v="8"/>
  </r>
  <r>
    <x v="9"/>
    <x v="9"/>
    <x v="0"/>
    <x v="1"/>
    <x v="0"/>
    <x v="9"/>
    <x v="9"/>
    <x v="9"/>
    <x v="2"/>
    <x v="1"/>
    <x v="1"/>
    <x v="9"/>
  </r>
  <r>
    <x v="10"/>
    <x v="10"/>
    <x v="0"/>
    <x v="1"/>
    <x v="0"/>
    <x v="10"/>
    <x v="10"/>
    <x v="10"/>
    <x v="2"/>
    <x v="1"/>
    <x v="1"/>
    <x v="10"/>
  </r>
  <r>
    <x v="11"/>
    <x v="11"/>
    <x v="0"/>
    <x v="1"/>
    <x v="0"/>
    <x v="11"/>
    <x v="11"/>
    <x v="11"/>
    <x v="2"/>
    <x v="1"/>
    <x v="1"/>
    <x v="11"/>
  </r>
  <r>
    <x v="12"/>
    <x v="12"/>
    <x v="0"/>
    <x v="1"/>
    <x v="0"/>
    <x v="12"/>
    <x v="12"/>
    <x v="12"/>
    <x v="3"/>
    <x v="1"/>
    <x v="1"/>
    <x v="12"/>
  </r>
  <r>
    <x v="13"/>
    <x v="13"/>
    <x v="0"/>
    <x v="1"/>
    <x v="0"/>
    <x v="13"/>
    <x v="13"/>
    <x v="13"/>
    <x v="3"/>
    <x v="1"/>
    <x v="1"/>
    <x v="13"/>
  </r>
  <r>
    <x v="14"/>
    <x v="14"/>
    <x v="0"/>
    <x v="1"/>
    <x v="0"/>
    <x v="14"/>
    <x v="14"/>
    <x v="14"/>
    <x v="3"/>
    <x v="1"/>
    <x v="1"/>
    <x v="14"/>
  </r>
  <r>
    <x v="15"/>
    <x v="15"/>
    <x v="0"/>
    <x v="1"/>
    <x v="0"/>
    <x v="15"/>
    <x v="14"/>
    <x v="15"/>
    <x v="3"/>
    <x v="1"/>
    <x v="1"/>
    <x v="15"/>
  </r>
  <r>
    <x v="16"/>
    <x v="16"/>
    <x v="0"/>
    <x v="1"/>
    <x v="0"/>
    <x v="16"/>
    <x v="15"/>
    <x v="16"/>
    <x v="3"/>
    <x v="1"/>
    <x v="1"/>
    <x v="16"/>
  </r>
  <r>
    <x v="17"/>
    <x v="17"/>
    <x v="0"/>
    <x v="1"/>
    <x v="0"/>
    <x v="17"/>
    <x v="16"/>
    <x v="17"/>
    <x v="3"/>
    <x v="1"/>
    <x v="1"/>
    <x v="17"/>
  </r>
  <r>
    <x v="18"/>
    <x v="18"/>
    <x v="0"/>
    <x v="1"/>
    <x v="0"/>
    <x v="18"/>
    <x v="17"/>
    <x v="18"/>
    <x v="3"/>
    <x v="1"/>
    <x v="1"/>
    <x v="18"/>
  </r>
  <r>
    <x v="19"/>
    <x v="19"/>
    <x v="0"/>
    <x v="1"/>
    <x v="0"/>
    <x v="19"/>
    <x v="18"/>
    <x v="19"/>
    <x v="4"/>
    <x v="1"/>
    <x v="1"/>
    <x v="19"/>
  </r>
  <r>
    <x v="20"/>
    <x v="20"/>
    <x v="0"/>
    <x v="2"/>
    <x v="0"/>
    <x v="20"/>
    <x v="19"/>
    <x v="20"/>
    <x v="5"/>
    <x v="2"/>
    <x v="2"/>
    <x v="20"/>
  </r>
  <r>
    <x v="21"/>
    <x v="21"/>
    <x v="0"/>
    <x v="2"/>
    <x v="0"/>
    <x v="21"/>
    <x v="20"/>
    <x v="21"/>
    <x v="5"/>
    <x v="2"/>
    <x v="2"/>
    <x v="21"/>
  </r>
  <r>
    <x v="22"/>
    <x v="22"/>
    <x v="0"/>
    <x v="2"/>
    <x v="0"/>
    <x v="22"/>
    <x v="21"/>
    <x v="22"/>
    <x v="5"/>
    <x v="2"/>
    <x v="2"/>
    <x v="22"/>
  </r>
  <r>
    <x v="23"/>
    <x v="23"/>
    <x v="0"/>
    <x v="2"/>
    <x v="0"/>
    <x v="23"/>
    <x v="22"/>
    <x v="23"/>
    <x v="5"/>
    <x v="2"/>
    <x v="2"/>
    <x v="23"/>
  </r>
  <r>
    <x v="24"/>
    <x v="24"/>
    <x v="0"/>
    <x v="2"/>
    <x v="0"/>
    <x v="24"/>
    <x v="23"/>
    <x v="24"/>
    <x v="5"/>
    <x v="2"/>
    <x v="2"/>
    <x v="24"/>
  </r>
  <r>
    <x v="25"/>
    <x v="25"/>
    <x v="1"/>
    <x v="3"/>
    <x v="1"/>
    <x v="25"/>
    <x v="24"/>
    <x v="25"/>
    <x v="6"/>
    <x v="3"/>
    <x v="3"/>
    <x v="25"/>
  </r>
  <r>
    <x v="26"/>
    <x v="26"/>
    <x v="0"/>
    <x v="2"/>
    <x v="0"/>
    <x v="26"/>
    <x v="25"/>
    <x v="5"/>
    <x v="5"/>
    <x v="2"/>
    <x v="2"/>
    <x v="26"/>
  </r>
  <r>
    <x v="27"/>
    <x v="27"/>
    <x v="0"/>
    <x v="2"/>
    <x v="0"/>
    <x v="27"/>
    <x v="26"/>
    <x v="26"/>
    <x v="7"/>
    <x v="2"/>
    <x v="2"/>
    <x v="27"/>
  </r>
  <r>
    <x v="28"/>
    <x v="28"/>
    <x v="0"/>
    <x v="2"/>
    <x v="0"/>
    <x v="27"/>
    <x v="27"/>
    <x v="27"/>
    <x v="7"/>
    <x v="2"/>
    <x v="2"/>
    <x v="27"/>
  </r>
  <r>
    <x v="29"/>
    <x v="29"/>
    <x v="0"/>
    <x v="2"/>
    <x v="0"/>
    <x v="27"/>
    <x v="28"/>
    <x v="28"/>
    <x v="7"/>
    <x v="2"/>
    <x v="2"/>
    <x v="27"/>
  </r>
  <r>
    <x v="30"/>
    <x v="30"/>
    <x v="0"/>
    <x v="2"/>
    <x v="0"/>
    <x v="27"/>
    <x v="11"/>
    <x v="29"/>
    <x v="7"/>
    <x v="2"/>
    <x v="2"/>
    <x v="27"/>
  </r>
  <r>
    <x v="31"/>
    <x v="31"/>
    <x v="0"/>
    <x v="2"/>
    <x v="0"/>
    <x v="27"/>
    <x v="29"/>
    <x v="30"/>
    <x v="7"/>
    <x v="2"/>
    <x v="2"/>
    <x v="27"/>
  </r>
  <r>
    <x v="32"/>
    <x v="32"/>
    <x v="0"/>
    <x v="2"/>
    <x v="0"/>
    <x v="27"/>
    <x v="30"/>
    <x v="31"/>
    <x v="7"/>
    <x v="2"/>
    <x v="2"/>
    <x v="27"/>
  </r>
  <r>
    <x v="33"/>
    <x v="33"/>
    <x v="0"/>
    <x v="2"/>
    <x v="0"/>
    <x v="27"/>
    <x v="31"/>
    <x v="32"/>
    <x v="7"/>
    <x v="2"/>
    <x v="2"/>
    <x v="27"/>
  </r>
  <r>
    <x v="34"/>
    <x v="34"/>
    <x v="0"/>
    <x v="2"/>
    <x v="0"/>
    <x v="27"/>
    <x v="32"/>
    <x v="33"/>
    <x v="7"/>
    <x v="2"/>
    <x v="2"/>
    <x v="27"/>
  </r>
  <r>
    <x v="35"/>
    <x v="35"/>
    <x v="0"/>
    <x v="2"/>
    <x v="0"/>
    <x v="28"/>
    <x v="33"/>
    <x v="34"/>
    <x v="8"/>
    <x v="2"/>
    <x v="2"/>
    <x v="0"/>
  </r>
  <r>
    <x v="36"/>
    <x v="36"/>
    <x v="0"/>
    <x v="2"/>
    <x v="0"/>
    <x v="29"/>
    <x v="34"/>
    <x v="35"/>
    <x v="8"/>
    <x v="2"/>
    <x v="2"/>
    <x v="28"/>
  </r>
  <r>
    <x v="37"/>
    <x v="37"/>
    <x v="0"/>
    <x v="2"/>
    <x v="0"/>
    <x v="30"/>
    <x v="35"/>
    <x v="36"/>
    <x v="8"/>
    <x v="2"/>
    <x v="2"/>
    <x v="29"/>
  </r>
  <r>
    <x v="38"/>
    <x v="38"/>
    <x v="0"/>
    <x v="2"/>
    <x v="0"/>
    <x v="31"/>
    <x v="36"/>
    <x v="37"/>
    <x v="8"/>
    <x v="2"/>
    <x v="2"/>
    <x v="30"/>
  </r>
  <r>
    <x v="39"/>
    <x v="39"/>
    <x v="0"/>
    <x v="2"/>
    <x v="0"/>
    <x v="32"/>
    <x v="7"/>
    <x v="38"/>
    <x v="8"/>
    <x v="2"/>
    <x v="2"/>
    <x v="31"/>
  </r>
  <r>
    <x v="40"/>
    <x v="40"/>
    <x v="0"/>
    <x v="2"/>
    <x v="0"/>
    <x v="33"/>
    <x v="37"/>
    <x v="39"/>
    <x v="8"/>
    <x v="2"/>
    <x v="2"/>
    <x v="32"/>
  </r>
  <r>
    <x v="41"/>
    <x v="41"/>
    <x v="0"/>
    <x v="2"/>
    <x v="0"/>
    <x v="34"/>
    <x v="38"/>
    <x v="40"/>
    <x v="8"/>
    <x v="2"/>
    <x v="2"/>
    <x v="33"/>
  </r>
  <r>
    <x v="42"/>
    <x v="42"/>
    <x v="0"/>
    <x v="4"/>
    <x v="0"/>
    <x v="35"/>
    <x v="39"/>
    <x v="41"/>
    <x v="9"/>
    <x v="4"/>
    <x v="4"/>
    <x v="33"/>
  </r>
  <r>
    <x v="43"/>
    <x v="31"/>
    <x v="0"/>
    <x v="4"/>
    <x v="0"/>
    <x v="36"/>
    <x v="40"/>
    <x v="42"/>
    <x v="9"/>
    <x v="4"/>
    <x v="4"/>
    <x v="34"/>
  </r>
  <r>
    <x v="44"/>
    <x v="43"/>
    <x v="0"/>
    <x v="4"/>
    <x v="0"/>
    <x v="37"/>
    <x v="12"/>
    <x v="43"/>
    <x v="9"/>
    <x v="4"/>
    <x v="4"/>
    <x v="29"/>
  </r>
  <r>
    <x v="45"/>
    <x v="44"/>
    <x v="0"/>
    <x v="4"/>
    <x v="0"/>
    <x v="38"/>
    <x v="41"/>
    <x v="44"/>
    <x v="9"/>
    <x v="4"/>
    <x v="4"/>
    <x v="35"/>
  </r>
  <r>
    <x v="46"/>
    <x v="17"/>
    <x v="0"/>
    <x v="4"/>
    <x v="0"/>
    <x v="39"/>
    <x v="11"/>
    <x v="45"/>
    <x v="9"/>
    <x v="4"/>
    <x v="4"/>
    <x v="28"/>
  </r>
  <r>
    <x v="47"/>
    <x v="45"/>
    <x v="0"/>
    <x v="4"/>
    <x v="0"/>
    <x v="40"/>
    <x v="42"/>
    <x v="30"/>
    <x v="9"/>
    <x v="4"/>
    <x v="4"/>
    <x v="36"/>
  </r>
  <r>
    <x v="48"/>
    <x v="46"/>
    <x v="0"/>
    <x v="5"/>
    <x v="0"/>
    <x v="41"/>
    <x v="43"/>
    <x v="46"/>
    <x v="10"/>
    <x v="5"/>
    <x v="5"/>
    <x v="37"/>
  </r>
  <r>
    <x v="49"/>
    <x v="47"/>
    <x v="0"/>
    <x v="5"/>
    <x v="0"/>
    <x v="42"/>
    <x v="44"/>
    <x v="47"/>
    <x v="10"/>
    <x v="5"/>
    <x v="5"/>
    <x v="38"/>
  </r>
  <r>
    <x v="50"/>
    <x v="48"/>
    <x v="0"/>
    <x v="5"/>
    <x v="0"/>
    <x v="27"/>
    <x v="45"/>
    <x v="48"/>
    <x v="7"/>
    <x v="5"/>
    <x v="5"/>
    <x v="27"/>
  </r>
  <r>
    <x v="51"/>
    <x v="49"/>
    <x v="0"/>
    <x v="5"/>
    <x v="0"/>
    <x v="27"/>
    <x v="31"/>
    <x v="49"/>
    <x v="7"/>
    <x v="5"/>
    <x v="5"/>
    <x v="27"/>
  </r>
  <r>
    <x v="52"/>
    <x v="50"/>
    <x v="0"/>
    <x v="5"/>
    <x v="0"/>
    <x v="27"/>
    <x v="30"/>
    <x v="50"/>
    <x v="7"/>
    <x v="5"/>
    <x v="5"/>
    <x v="27"/>
  </r>
  <r>
    <x v="53"/>
    <x v="51"/>
    <x v="0"/>
    <x v="5"/>
    <x v="0"/>
    <x v="27"/>
    <x v="46"/>
    <x v="51"/>
    <x v="7"/>
    <x v="5"/>
    <x v="5"/>
    <x v="27"/>
  </r>
  <r>
    <x v="54"/>
    <x v="52"/>
    <x v="0"/>
    <x v="5"/>
    <x v="0"/>
    <x v="27"/>
    <x v="25"/>
    <x v="52"/>
    <x v="7"/>
    <x v="5"/>
    <x v="5"/>
    <x v="27"/>
  </r>
  <r>
    <x v="55"/>
    <x v="53"/>
    <x v="0"/>
    <x v="5"/>
    <x v="0"/>
    <x v="27"/>
    <x v="47"/>
    <x v="53"/>
    <x v="7"/>
    <x v="5"/>
    <x v="5"/>
    <x v="27"/>
  </r>
  <r>
    <x v="56"/>
    <x v="54"/>
    <x v="0"/>
    <x v="5"/>
    <x v="0"/>
    <x v="27"/>
    <x v="48"/>
    <x v="54"/>
    <x v="7"/>
    <x v="5"/>
    <x v="5"/>
    <x v="27"/>
  </r>
  <r>
    <x v="57"/>
    <x v="55"/>
    <x v="0"/>
    <x v="5"/>
    <x v="0"/>
    <x v="27"/>
    <x v="4"/>
    <x v="55"/>
    <x v="7"/>
    <x v="5"/>
    <x v="5"/>
    <x v="27"/>
  </r>
  <r>
    <x v="58"/>
    <x v="56"/>
    <x v="0"/>
    <x v="5"/>
    <x v="0"/>
    <x v="27"/>
    <x v="49"/>
    <x v="56"/>
    <x v="7"/>
    <x v="5"/>
    <x v="5"/>
    <x v="27"/>
  </r>
  <r>
    <x v="59"/>
    <x v="57"/>
    <x v="0"/>
    <x v="5"/>
    <x v="0"/>
    <x v="27"/>
    <x v="50"/>
    <x v="57"/>
    <x v="7"/>
    <x v="5"/>
    <x v="5"/>
    <x v="27"/>
  </r>
  <r>
    <x v="60"/>
    <x v="58"/>
    <x v="0"/>
    <x v="5"/>
    <x v="0"/>
    <x v="27"/>
    <x v="51"/>
    <x v="58"/>
    <x v="7"/>
    <x v="5"/>
    <x v="5"/>
    <x v="27"/>
  </r>
  <r>
    <x v="61"/>
    <x v="59"/>
    <x v="2"/>
    <x v="6"/>
    <x v="2"/>
    <x v="27"/>
    <x v="52"/>
    <x v="59"/>
    <x v="7"/>
    <x v="5"/>
    <x v="6"/>
    <x v="27"/>
  </r>
  <r>
    <x v="62"/>
    <x v="35"/>
    <x v="2"/>
    <x v="6"/>
    <x v="2"/>
    <x v="27"/>
    <x v="53"/>
    <x v="60"/>
    <x v="7"/>
    <x v="5"/>
    <x v="6"/>
    <x v="27"/>
  </r>
  <r>
    <x v="63"/>
    <x v="60"/>
    <x v="2"/>
    <x v="6"/>
    <x v="2"/>
    <x v="27"/>
    <x v="54"/>
    <x v="61"/>
    <x v="7"/>
    <x v="5"/>
    <x v="6"/>
    <x v="27"/>
  </r>
  <r>
    <x v="64"/>
    <x v="55"/>
    <x v="2"/>
    <x v="6"/>
    <x v="2"/>
    <x v="27"/>
    <x v="55"/>
    <x v="62"/>
    <x v="7"/>
    <x v="5"/>
    <x v="6"/>
    <x v="27"/>
  </r>
  <r>
    <x v="65"/>
    <x v="61"/>
    <x v="2"/>
    <x v="6"/>
    <x v="2"/>
    <x v="27"/>
    <x v="56"/>
    <x v="63"/>
    <x v="7"/>
    <x v="5"/>
    <x v="6"/>
    <x v="27"/>
  </r>
  <r>
    <x v="66"/>
    <x v="62"/>
    <x v="2"/>
    <x v="6"/>
    <x v="2"/>
    <x v="27"/>
    <x v="57"/>
    <x v="64"/>
    <x v="7"/>
    <x v="5"/>
    <x v="6"/>
    <x v="27"/>
  </r>
  <r>
    <x v="67"/>
    <x v="63"/>
    <x v="2"/>
    <x v="6"/>
    <x v="2"/>
    <x v="27"/>
    <x v="58"/>
    <x v="65"/>
    <x v="7"/>
    <x v="5"/>
    <x v="6"/>
    <x v="27"/>
  </r>
  <r>
    <x v="68"/>
    <x v="64"/>
    <x v="2"/>
    <x v="6"/>
    <x v="2"/>
    <x v="27"/>
    <x v="59"/>
    <x v="66"/>
    <x v="7"/>
    <x v="5"/>
    <x v="6"/>
    <x v="27"/>
  </r>
  <r>
    <x v="69"/>
    <x v="40"/>
    <x v="2"/>
    <x v="6"/>
    <x v="2"/>
    <x v="27"/>
    <x v="60"/>
    <x v="67"/>
    <x v="7"/>
    <x v="5"/>
    <x v="6"/>
    <x v="27"/>
  </r>
  <r>
    <x v="70"/>
    <x v="65"/>
    <x v="2"/>
    <x v="6"/>
    <x v="2"/>
    <x v="27"/>
    <x v="61"/>
    <x v="68"/>
    <x v="7"/>
    <x v="5"/>
    <x v="6"/>
    <x v="27"/>
  </r>
  <r>
    <x v="71"/>
    <x v="66"/>
    <x v="2"/>
    <x v="6"/>
    <x v="2"/>
    <x v="43"/>
    <x v="62"/>
    <x v="69"/>
    <x v="11"/>
    <x v="5"/>
    <x v="6"/>
    <x v="39"/>
  </r>
  <r>
    <x v="72"/>
    <x v="67"/>
    <x v="2"/>
    <x v="6"/>
    <x v="2"/>
    <x v="44"/>
    <x v="63"/>
    <x v="70"/>
    <x v="11"/>
    <x v="5"/>
    <x v="6"/>
    <x v="40"/>
  </r>
  <r>
    <x v="73"/>
    <x v="57"/>
    <x v="2"/>
    <x v="6"/>
    <x v="2"/>
    <x v="45"/>
    <x v="64"/>
    <x v="71"/>
    <x v="11"/>
    <x v="5"/>
    <x v="6"/>
    <x v="41"/>
  </r>
  <r>
    <x v="74"/>
    <x v="68"/>
    <x v="2"/>
    <x v="6"/>
    <x v="2"/>
    <x v="46"/>
    <x v="65"/>
    <x v="72"/>
    <x v="11"/>
    <x v="5"/>
    <x v="6"/>
    <x v="42"/>
  </r>
  <r>
    <x v="75"/>
    <x v="69"/>
    <x v="2"/>
    <x v="6"/>
    <x v="2"/>
    <x v="47"/>
    <x v="66"/>
    <x v="73"/>
    <x v="11"/>
    <x v="5"/>
    <x v="6"/>
    <x v="43"/>
  </r>
  <r>
    <x v="76"/>
    <x v="70"/>
    <x v="2"/>
    <x v="6"/>
    <x v="2"/>
    <x v="48"/>
    <x v="67"/>
    <x v="74"/>
    <x v="11"/>
    <x v="5"/>
    <x v="6"/>
    <x v="44"/>
  </r>
  <r>
    <x v="77"/>
    <x v="71"/>
    <x v="2"/>
    <x v="6"/>
    <x v="2"/>
    <x v="49"/>
    <x v="68"/>
    <x v="75"/>
    <x v="11"/>
    <x v="5"/>
    <x v="6"/>
    <x v="45"/>
  </r>
  <r>
    <x v="78"/>
    <x v="72"/>
    <x v="2"/>
    <x v="6"/>
    <x v="2"/>
    <x v="50"/>
    <x v="69"/>
    <x v="76"/>
    <x v="11"/>
    <x v="5"/>
    <x v="6"/>
    <x v="46"/>
  </r>
  <r>
    <x v="79"/>
    <x v="73"/>
    <x v="2"/>
    <x v="6"/>
    <x v="2"/>
    <x v="51"/>
    <x v="70"/>
    <x v="77"/>
    <x v="11"/>
    <x v="5"/>
    <x v="6"/>
    <x v="47"/>
  </r>
  <r>
    <x v="80"/>
    <x v="74"/>
    <x v="2"/>
    <x v="6"/>
    <x v="2"/>
    <x v="52"/>
    <x v="71"/>
    <x v="78"/>
    <x v="11"/>
    <x v="5"/>
    <x v="6"/>
    <x v="48"/>
  </r>
  <r>
    <x v="81"/>
    <x v="75"/>
    <x v="2"/>
    <x v="6"/>
    <x v="2"/>
    <x v="53"/>
    <x v="72"/>
    <x v="79"/>
    <x v="11"/>
    <x v="5"/>
    <x v="6"/>
    <x v="49"/>
  </r>
  <r>
    <x v="82"/>
    <x v="76"/>
    <x v="2"/>
    <x v="6"/>
    <x v="2"/>
    <x v="54"/>
    <x v="73"/>
    <x v="80"/>
    <x v="11"/>
    <x v="5"/>
    <x v="6"/>
    <x v="50"/>
  </r>
  <r>
    <x v="83"/>
    <x v="77"/>
    <x v="2"/>
    <x v="6"/>
    <x v="2"/>
    <x v="55"/>
    <x v="74"/>
    <x v="81"/>
    <x v="11"/>
    <x v="5"/>
    <x v="6"/>
    <x v="51"/>
  </r>
  <r>
    <x v="84"/>
    <x v="78"/>
    <x v="2"/>
    <x v="6"/>
    <x v="2"/>
    <x v="56"/>
    <x v="75"/>
    <x v="82"/>
    <x v="11"/>
    <x v="5"/>
    <x v="6"/>
    <x v="52"/>
  </r>
  <r>
    <x v="85"/>
    <x v="79"/>
    <x v="2"/>
    <x v="6"/>
    <x v="2"/>
    <x v="57"/>
    <x v="76"/>
    <x v="83"/>
    <x v="11"/>
    <x v="5"/>
    <x v="6"/>
    <x v="53"/>
  </r>
  <r>
    <x v="86"/>
    <x v="80"/>
    <x v="2"/>
    <x v="6"/>
    <x v="2"/>
    <x v="58"/>
    <x v="77"/>
    <x v="84"/>
    <x v="11"/>
    <x v="5"/>
    <x v="6"/>
    <x v="54"/>
  </r>
  <r>
    <x v="87"/>
    <x v="45"/>
    <x v="2"/>
    <x v="6"/>
    <x v="2"/>
    <x v="59"/>
    <x v="78"/>
    <x v="85"/>
    <x v="11"/>
    <x v="5"/>
    <x v="6"/>
    <x v="55"/>
  </r>
  <r>
    <x v="88"/>
    <x v="81"/>
    <x v="2"/>
    <x v="6"/>
    <x v="2"/>
    <x v="60"/>
    <x v="79"/>
    <x v="86"/>
    <x v="11"/>
    <x v="5"/>
    <x v="6"/>
    <x v="56"/>
  </r>
  <r>
    <x v="89"/>
    <x v="82"/>
    <x v="2"/>
    <x v="6"/>
    <x v="2"/>
    <x v="61"/>
    <x v="80"/>
    <x v="87"/>
    <x v="11"/>
    <x v="5"/>
    <x v="6"/>
    <x v="57"/>
  </r>
  <r>
    <x v="90"/>
    <x v="83"/>
    <x v="2"/>
    <x v="6"/>
    <x v="2"/>
    <x v="62"/>
    <x v="81"/>
    <x v="88"/>
    <x v="11"/>
    <x v="5"/>
    <x v="6"/>
    <x v="58"/>
  </r>
  <r>
    <x v="91"/>
    <x v="84"/>
    <x v="2"/>
    <x v="7"/>
    <x v="2"/>
    <x v="63"/>
    <x v="82"/>
    <x v="89"/>
    <x v="12"/>
    <x v="6"/>
    <x v="7"/>
    <x v="59"/>
  </r>
  <r>
    <x v="92"/>
    <x v="85"/>
    <x v="2"/>
    <x v="7"/>
    <x v="2"/>
    <x v="64"/>
    <x v="83"/>
    <x v="90"/>
    <x v="12"/>
    <x v="6"/>
    <x v="7"/>
    <x v="60"/>
  </r>
  <r>
    <x v="93"/>
    <x v="86"/>
    <x v="2"/>
    <x v="7"/>
    <x v="2"/>
    <x v="65"/>
    <x v="84"/>
    <x v="91"/>
    <x v="12"/>
    <x v="6"/>
    <x v="7"/>
    <x v="61"/>
  </r>
  <r>
    <x v="94"/>
    <x v="87"/>
    <x v="2"/>
    <x v="7"/>
    <x v="2"/>
    <x v="66"/>
    <x v="85"/>
    <x v="92"/>
    <x v="12"/>
    <x v="6"/>
    <x v="7"/>
    <x v="62"/>
  </r>
  <r>
    <x v="95"/>
    <x v="88"/>
    <x v="2"/>
    <x v="7"/>
    <x v="2"/>
    <x v="67"/>
    <x v="86"/>
    <x v="93"/>
    <x v="12"/>
    <x v="6"/>
    <x v="7"/>
    <x v="63"/>
  </r>
  <r>
    <x v="96"/>
    <x v="89"/>
    <x v="2"/>
    <x v="7"/>
    <x v="2"/>
    <x v="68"/>
    <x v="87"/>
    <x v="94"/>
    <x v="12"/>
    <x v="6"/>
    <x v="7"/>
    <x v="64"/>
  </r>
  <r>
    <x v="97"/>
    <x v="90"/>
    <x v="2"/>
    <x v="7"/>
    <x v="2"/>
    <x v="69"/>
    <x v="88"/>
    <x v="95"/>
    <x v="12"/>
    <x v="6"/>
    <x v="7"/>
    <x v="65"/>
  </r>
  <r>
    <x v="98"/>
    <x v="91"/>
    <x v="2"/>
    <x v="7"/>
    <x v="2"/>
    <x v="70"/>
    <x v="89"/>
    <x v="96"/>
    <x v="12"/>
    <x v="6"/>
    <x v="7"/>
    <x v="66"/>
  </r>
  <r>
    <x v="99"/>
    <x v="85"/>
    <x v="2"/>
    <x v="7"/>
    <x v="2"/>
    <x v="71"/>
    <x v="90"/>
    <x v="97"/>
    <x v="12"/>
    <x v="6"/>
    <x v="7"/>
    <x v="67"/>
  </r>
  <r>
    <x v="100"/>
    <x v="92"/>
    <x v="2"/>
    <x v="7"/>
    <x v="2"/>
    <x v="72"/>
    <x v="91"/>
    <x v="98"/>
    <x v="12"/>
    <x v="6"/>
    <x v="7"/>
    <x v="68"/>
  </r>
  <r>
    <x v="101"/>
    <x v="93"/>
    <x v="2"/>
    <x v="7"/>
    <x v="2"/>
    <x v="73"/>
    <x v="92"/>
    <x v="99"/>
    <x v="12"/>
    <x v="6"/>
    <x v="7"/>
    <x v="69"/>
  </r>
  <r>
    <x v="102"/>
    <x v="94"/>
    <x v="2"/>
    <x v="7"/>
    <x v="2"/>
    <x v="74"/>
    <x v="93"/>
    <x v="100"/>
    <x v="12"/>
    <x v="6"/>
    <x v="7"/>
    <x v="70"/>
  </r>
  <r>
    <x v="103"/>
    <x v="95"/>
    <x v="2"/>
    <x v="7"/>
    <x v="2"/>
    <x v="75"/>
    <x v="94"/>
    <x v="101"/>
    <x v="12"/>
    <x v="6"/>
    <x v="7"/>
    <x v="71"/>
  </r>
  <r>
    <x v="104"/>
    <x v="96"/>
    <x v="2"/>
    <x v="7"/>
    <x v="2"/>
    <x v="76"/>
    <x v="95"/>
    <x v="102"/>
    <x v="12"/>
    <x v="6"/>
    <x v="7"/>
    <x v="72"/>
  </r>
  <r>
    <x v="105"/>
    <x v="97"/>
    <x v="2"/>
    <x v="7"/>
    <x v="2"/>
    <x v="77"/>
    <x v="96"/>
    <x v="103"/>
    <x v="12"/>
    <x v="6"/>
    <x v="7"/>
    <x v="73"/>
  </r>
  <r>
    <x v="106"/>
    <x v="98"/>
    <x v="2"/>
    <x v="7"/>
    <x v="2"/>
    <x v="78"/>
    <x v="97"/>
    <x v="104"/>
    <x v="12"/>
    <x v="6"/>
    <x v="7"/>
    <x v="74"/>
  </r>
  <r>
    <x v="107"/>
    <x v="99"/>
    <x v="2"/>
    <x v="7"/>
    <x v="2"/>
    <x v="79"/>
    <x v="98"/>
    <x v="105"/>
    <x v="12"/>
    <x v="6"/>
    <x v="7"/>
    <x v="75"/>
  </r>
  <r>
    <x v="108"/>
    <x v="26"/>
    <x v="2"/>
    <x v="7"/>
    <x v="2"/>
    <x v="80"/>
    <x v="99"/>
    <x v="106"/>
    <x v="12"/>
    <x v="6"/>
    <x v="7"/>
    <x v="76"/>
  </r>
  <r>
    <x v="109"/>
    <x v="100"/>
    <x v="2"/>
    <x v="7"/>
    <x v="2"/>
    <x v="81"/>
    <x v="100"/>
    <x v="107"/>
    <x v="12"/>
    <x v="6"/>
    <x v="7"/>
    <x v="77"/>
  </r>
  <r>
    <x v="110"/>
    <x v="101"/>
    <x v="2"/>
    <x v="7"/>
    <x v="2"/>
    <x v="82"/>
    <x v="101"/>
    <x v="108"/>
    <x v="12"/>
    <x v="6"/>
    <x v="7"/>
    <x v="78"/>
  </r>
  <r>
    <x v="111"/>
    <x v="102"/>
    <x v="2"/>
    <x v="7"/>
    <x v="2"/>
    <x v="83"/>
    <x v="102"/>
    <x v="109"/>
    <x v="12"/>
    <x v="6"/>
    <x v="7"/>
    <x v="79"/>
  </r>
  <r>
    <x v="112"/>
    <x v="103"/>
    <x v="2"/>
    <x v="7"/>
    <x v="2"/>
    <x v="84"/>
    <x v="103"/>
    <x v="110"/>
    <x v="12"/>
    <x v="6"/>
    <x v="7"/>
    <x v="80"/>
  </r>
  <r>
    <x v="113"/>
    <x v="16"/>
    <x v="2"/>
    <x v="7"/>
    <x v="2"/>
    <x v="85"/>
    <x v="104"/>
    <x v="111"/>
    <x v="12"/>
    <x v="6"/>
    <x v="7"/>
    <x v="81"/>
  </r>
  <r>
    <x v="114"/>
    <x v="21"/>
    <x v="2"/>
    <x v="7"/>
    <x v="2"/>
    <x v="86"/>
    <x v="105"/>
    <x v="112"/>
    <x v="12"/>
    <x v="6"/>
    <x v="7"/>
    <x v="82"/>
  </r>
  <r>
    <x v="115"/>
    <x v="104"/>
    <x v="2"/>
    <x v="7"/>
    <x v="2"/>
    <x v="87"/>
    <x v="106"/>
    <x v="113"/>
    <x v="12"/>
    <x v="6"/>
    <x v="7"/>
    <x v="83"/>
  </r>
  <r>
    <x v="116"/>
    <x v="92"/>
    <x v="2"/>
    <x v="7"/>
    <x v="2"/>
    <x v="88"/>
    <x v="107"/>
    <x v="114"/>
    <x v="12"/>
    <x v="6"/>
    <x v="7"/>
    <x v="84"/>
  </r>
  <r>
    <x v="117"/>
    <x v="105"/>
    <x v="2"/>
    <x v="7"/>
    <x v="2"/>
    <x v="89"/>
    <x v="108"/>
    <x v="115"/>
    <x v="12"/>
    <x v="6"/>
    <x v="7"/>
    <x v="85"/>
  </r>
  <r>
    <x v="118"/>
    <x v="106"/>
    <x v="2"/>
    <x v="7"/>
    <x v="2"/>
    <x v="90"/>
    <x v="109"/>
    <x v="116"/>
    <x v="12"/>
    <x v="6"/>
    <x v="7"/>
    <x v="86"/>
  </r>
  <r>
    <x v="119"/>
    <x v="107"/>
    <x v="2"/>
    <x v="8"/>
    <x v="2"/>
    <x v="91"/>
    <x v="110"/>
    <x v="117"/>
    <x v="13"/>
    <x v="7"/>
    <x v="8"/>
    <x v="87"/>
  </r>
  <r>
    <x v="120"/>
    <x v="108"/>
    <x v="2"/>
    <x v="8"/>
    <x v="2"/>
    <x v="92"/>
    <x v="111"/>
    <x v="118"/>
    <x v="13"/>
    <x v="7"/>
    <x v="8"/>
    <x v="88"/>
  </r>
  <r>
    <x v="121"/>
    <x v="109"/>
    <x v="2"/>
    <x v="8"/>
    <x v="2"/>
    <x v="27"/>
    <x v="112"/>
    <x v="119"/>
    <x v="7"/>
    <x v="7"/>
    <x v="8"/>
    <x v="27"/>
  </r>
  <r>
    <x v="122"/>
    <x v="75"/>
    <x v="2"/>
    <x v="9"/>
    <x v="2"/>
    <x v="27"/>
    <x v="113"/>
    <x v="120"/>
    <x v="7"/>
    <x v="8"/>
    <x v="9"/>
    <x v="27"/>
  </r>
  <r>
    <x v="123"/>
    <x v="110"/>
    <x v="2"/>
    <x v="9"/>
    <x v="2"/>
    <x v="0"/>
    <x v="114"/>
    <x v="121"/>
    <x v="14"/>
    <x v="8"/>
    <x v="9"/>
    <x v="89"/>
  </r>
  <r>
    <x v="124"/>
    <x v="111"/>
    <x v="2"/>
    <x v="9"/>
    <x v="2"/>
    <x v="27"/>
    <x v="115"/>
    <x v="122"/>
    <x v="7"/>
    <x v="8"/>
    <x v="9"/>
    <x v="27"/>
  </r>
  <r>
    <x v="125"/>
    <x v="112"/>
    <x v="2"/>
    <x v="10"/>
    <x v="2"/>
    <x v="27"/>
    <x v="116"/>
    <x v="123"/>
    <x v="7"/>
    <x v="6"/>
    <x v="10"/>
    <x v="27"/>
  </r>
  <r>
    <x v="126"/>
    <x v="76"/>
    <x v="2"/>
    <x v="10"/>
    <x v="2"/>
    <x v="27"/>
    <x v="117"/>
    <x v="124"/>
    <x v="7"/>
    <x v="6"/>
    <x v="10"/>
    <x v="27"/>
  </r>
  <r>
    <x v="127"/>
    <x v="113"/>
    <x v="2"/>
    <x v="11"/>
    <x v="2"/>
    <x v="93"/>
    <x v="118"/>
    <x v="125"/>
    <x v="15"/>
    <x v="9"/>
    <x v="11"/>
    <x v="90"/>
  </r>
  <r>
    <x v="128"/>
    <x v="114"/>
    <x v="2"/>
    <x v="11"/>
    <x v="2"/>
    <x v="27"/>
    <x v="119"/>
    <x v="126"/>
    <x v="7"/>
    <x v="9"/>
    <x v="11"/>
    <x v="27"/>
  </r>
  <r>
    <x v="129"/>
    <x v="115"/>
    <x v="2"/>
    <x v="11"/>
    <x v="2"/>
    <x v="27"/>
    <x v="120"/>
    <x v="127"/>
    <x v="7"/>
    <x v="9"/>
    <x v="11"/>
    <x v="27"/>
  </r>
  <r>
    <x v="130"/>
    <x v="116"/>
    <x v="2"/>
    <x v="12"/>
    <x v="2"/>
    <x v="94"/>
    <x v="121"/>
    <x v="128"/>
    <x v="16"/>
    <x v="1"/>
    <x v="12"/>
    <x v="91"/>
  </r>
  <r>
    <x v="131"/>
    <x v="117"/>
    <x v="2"/>
    <x v="13"/>
    <x v="2"/>
    <x v="95"/>
    <x v="122"/>
    <x v="129"/>
    <x v="12"/>
    <x v="6"/>
    <x v="13"/>
    <x v="92"/>
  </r>
  <r>
    <x v="132"/>
    <x v="118"/>
    <x v="2"/>
    <x v="13"/>
    <x v="2"/>
    <x v="96"/>
    <x v="123"/>
    <x v="130"/>
    <x v="12"/>
    <x v="6"/>
    <x v="13"/>
    <x v="93"/>
  </r>
  <r>
    <x v="133"/>
    <x v="119"/>
    <x v="2"/>
    <x v="13"/>
    <x v="2"/>
    <x v="97"/>
    <x v="124"/>
    <x v="131"/>
    <x v="12"/>
    <x v="6"/>
    <x v="13"/>
    <x v="94"/>
  </r>
  <r>
    <x v="134"/>
    <x v="120"/>
    <x v="2"/>
    <x v="13"/>
    <x v="2"/>
    <x v="98"/>
    <x v="125"/>
    <x v="132"/>
    <x v="12"/>
    <x v="6"/>
    <x v="13"/>
    <x v="95"/>
  </r>
  <r>
    <x v="135"/>
    <x v="121"/>
    <x v="2"/>
    <x v="13"/>
    <x v="2"/>
    <x v="99"/>
    <x v="126"/>
    <x v="133"/>
    <x v="12"/>
    <x v="6"/>
    <x v="13"/>
    <x v="96"/>
  </r>
  <r>
    <x v="136"/>
    <x v="122"/>
    <x v="2"/>
    <x v="14"/>
    <x v="2"/>
    <x v="100"/>
    <x v="127"/>
    <x v="134"/>
    <x v="17"/>
    <x v="10"/>
    <x v="14"/>
    <x v="97"/>
  </r>
  <r>
    <x v="137"/>
    <x v="123"/>
    <x v="2"/>
    <x v="15"/>
    <x v="2"/>
    <x v="101"/>
    <x v="128"/>
    <x v="135"/>
    <x v="18"/>
    <x v="11"/>
    <x v="15"/>
    <x v="98"/>
  </r>
  <r>
    <x v="138"/>
    <x v="124"/>
    <x v="2"/>
    <x v="16"/>
    <x v="2"/>
    <x v="102"/>
    <x v="129"/>
    <x v="136"/>
    <x v="19"/>
    <x v="12"/>
    <x v="16"/>
    <x v="99"/>
  </r>
  <r>
    <x v="139"/>
    <x v="125"/>
    <x v="2"/>
    <x v="17"/>
    <x v="2"/>
    <x v="103"/>
    <x v="130"/>
    <x v="137"/>
    <x v="11"/>
    <x v="4"/>
    <x v="17"/>
    <x v="100"/>
  </r>
  <r>
    <x v="140"/>
    <x v="126"/>
    <x v="3"/>
    <x v="18"/>
    <x v="3"/>
    <x v="0"/>
    <x v="0"/>
    <x v="0"/>
    <x v="20"/>
    <x v="13"/>
    <x v="0"/>
    <x v="101"/>
  </r>
  <r>
    <x v="141"/>
    <x v="25"/>
    <x v="1"/>
    <x v="3"/>
    <x v="1"/>
    <x v="25"/>
    <x v="24"/>
    <x v="25"/>
    <x v="6"/>
    <x v="3"/>
    <x v="3"/>
    <x v="25"/>
  </r>
</pivotCacheRecords>
</file>

<file path=xl/pivotCache/pivotCacheRecords12.xml><?xml version="1.0" encoding="utf-8"?>
<pivotCacheRecords xmlns="http://schemas.openxmlformats.org/spreadsheetml/2006/main" xmlns:r="http://schemas.openxmlformats.org/officeDocument/2006/relationships" count="14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7"/>
    <x v="0"/>
    <x v="0"/>
    <x v="0"/>
    <x v="7"/>
    <x v="7"/>
    <x v="7"/>
    <x v="1"/>
    <x v="0"/>
    <x v="0"/>
    <x v="7"/>
  </r>
  <r>
    <x v="8"/>
    <x v="8"/>
    <x v="0"/>
    <x v="1"/>
    <x v="0"/>
    <x v="8"/>
    <x v="7"/>
    <x v="8"/>
    <x v="2"/>
    <x v="1"/>
    <x v="1"/>
    <x v="8"/>
  </r>
  <r>
    <x v="9"/>
    <x v="9"/>
    <x v="0"/>
    <x v="1"/>
    <x v="0"/>
    <x v="9"/>
    <x v="8"/>
    <x v="9"/>
    <x v="2"/>
    <x v="1"/>
    <x v="1"/>
    <x v="9"/>
  </r>
  <r>
    <x v="10"/>
    <x v="10"/>
    <x v="0"/>
    <x v="1"/>
    <x v="0"/>
    <x v="10"/>
    <x v="9"/>
    <x v="10"/>
    <x v="2"/>
    <x v="1"/>
    <x v="1"/>
    <x v="10"/>
  </r>
  <r>
    <x v="11"/>
    <x v="11"/>
    <x v="0"/>
    <x v="1"/>
    <x v="0"/>
    <x v="11"/>
    <x v="10"/>
    <x v="11"/>
    <x v="2"/>
    <x v="1"/>
    <x v="1"/>
    <x v="11"/>
  </r>
  <r>
    <x v="12"/>
    <x v="12"/>
    <x v="0"/>
    <x v="1"/>
    <x v="0"/>
    <x v="12"/>
    <x v="11"/>
    <x v="12"/>
    <x v="3"/>
    <x v="1"/>
    <x v="1"/>
    <x v="12"/>
  </r>
  <r>
    <x v="13"/>
    <x v="13"/>
    <x v="0"/>
    <x v="1"/>
    <x v="0"/>
    <x v="13"/>
    <x v="12"/>
    <x v="13"/>
    <x v="3"/>
    <x v="1"/>
    <x v="1"/>
    <x v="13"/>
  </r>
  <r>
    <x v="14"/>
    <x v="14"/>
    <x v="0"/>
    <x v="1"/>
    <x v="0"/>
    <x v="14"/>
    <x v="13"/>
    <x v="14"/>
    <x v="3"/>
    <x v="1"/>
    <x v="1"/>
    <x v="14"/>
  </r>
  <r>
    <x v="15"/>
    <x v="15"/>
    <x v="0"/>
    <x v="1"/>
    <x v="0"/>
    <x v="15"/>
    <x v="13"/>
    <x v="15"/>
    <x v="3"/>
    <x v="1"/>
    <x v="1"/>
    <x v="15"/>
  </r>
  <r>
    <x v="16"/>
    <x v="16"/>
    <x v="0"/>
    <x v="1"/>
    <x v="0"/>
    <x v="16"/>
    <x v="14"/>
    <x v="16"/>
    <x v="3"/>
    <x v="1"/>
    <x v="1"/>
    <x v="16"/>
  </r>
  <r>
    <x v="17"/>
    <x v="17"/>
    <x v="0"/>
    <x v="1"/>
    <x v="0"/>
    <x v="17"/>
    <x v="15"/>
    <x v="17"/>
    <x v="3"/>
    <x v="1"/>
    <x v="1"/>
    <x v="17"/>
  </r>
  <r>
    <x v="18"/>
    <x v="18"/>
    <x v="0"/>
    <x v="1"/>
    <x v="0"/>
    <x v="18"/>
    <x v="16"/>
    <x v="18"/>
    <x v="3"/>
    <x v="1"/>
    <x v="1"/>
    <x v="18"/>
  </r>
  <r>
    <x v="19"/>
    <x v="19"/>
    <x v="0"/>
    <x v="1"/>
    <x v="0"/>
    <x v="19"/>
    <x v="17"/>
    <x v="19"/>
    <x v="4"/>
    <x v="1"/>
    <x v="1"/>
    <x v="19"/>
  </r>
  <r>
    <x v="20"/>
    <x v="20"/>
    <x v="0"/>
    <x v="2"/>
    <x v="0"/>
    <x v="20"/>
    <x v="18"/>
    <x v="20"/>
    <x v="5"/>
    <x v="2"/>
    <x v="2"/>
    <x v="20"/>
  </r>
  <r>
    <x v="21"/>
    <x v="21"/>
    <x v="0"/>
    <x v="2"/>
    <x v="0"/>
    <x v="21"/>
    <x v="19"/>
    <x v="21"/>
    <x v="5"/>
    <x v="2"/>
    <x v="2"/>
    <x v="21"/>
  </r>
  <r>
    <x v="22"/>
    <x v="22"/>
    <x v="0"/>
    <x v="2"/>
    <x v="0"/>
    <x v="22"/>
    <x v="20"/>
    <x v="22"/>
    <x v="5"/>
    <x v="2"/>
    <x v="2"/>
    <x v="22"/>
  </r>
  <r>
    <x v="23"/>
    <x v="23"/>
    <x v="0"/>
    <x v="2"/>
    <x v="0"/>
    <x v="13"/>
    <x v="21"/>
    <x v="23"/>
    <x v="5"/>
    <x v="2"/>
    <x v="2"/>
    <x v="23"/>
  </r>
  <r>
    <x v="24"/>
    <x v="24"/>
    <x v="0"/>
    <x v="2"/>
    <x v="0"/>
    <x v="23"/>
    <x v="22"/>
    <x v="24"/>
    <x v="5"/>
    <x v="2"/>
    <x v="2"/>
    <x v="24"/>
  </r>
  <r>
    <x v="25"/>
    <x v="25"/>
    <x v="1"/>
    <x v="3"/>
    <x v="1"/>
    <x v="24"/>
    <x v="23"/>
    <x v="25"/>
    <x v="6"/>
    <x v="3"/>
    <x v="3"/>
    <x v="25"/>
  </r>
  <r>
    <x v="26"/>
    <x v="26"/>
    <x v="0"/>
    <x v="2"/>
    <x v="0"/>
    <x v="25"/>
    <x v="24"/>
    <x v="26"/>
    <x v="5"/>
    <x v="2"/>
    <x v="2"/>
    <x v="26"/>
  </r>
  <r>
    <x v="27"/>
    <x v="27"/>
    <x v="0"/>
    <x v="2"/>
    <x v="0"/>
    <x v="26"/>
    <x v="25"/>
    <x v="27"/>
    <x v="7"/>
    <x v="2"/>
    <x v="2"/>
    <x v="27"/>
  </r>
  <r>
    <x v="28"/>
    <x v="28"/>
    <x v="0"/>
    <x v="2"/>
    <x v="0"/>
    <x v="26"/>
    <x v="26"/>
    <x v="28"/>
    <x v="7"/>
    <x v="2"/>
    <x v="2"/>
    <x v="27"/>
  </r>
  <r>
    <x v="29"/>
    <x v="29"/>
    <x v="0"/>
    <x v="2"/>
    <x v="0"/>
    <x v="26"/>
    <x v="27"/>
    <x v="29"/>
    <x v="7"/>
    <x v="2"/>
    <x v="2"/>
    <x v="27"/>
  </r>
  <r>
    <x v="30"/>
    <x v="30"/>
    <x v="0"/>
    <x v="2"/>
    <x v="0"/>
    <x v="26"/>
    <x v="10"/>
    <x v="30"/>
    <x v="7"/>
    <x v="2"/>
    <x v="2"/>
    <x v="27"/>
  </r>
  <r>
    <x v="31"/>
    <x v="31"/>
    <x v="0"/>
    <x v="2"/>
    <x v="0"/>
    <x v="26"/>
    <x v="28"/>
    <x v="31"/>
    <x v="7"/>
    <x v="2"/>
    <x v="2"/>
    <x v="27"/>
  </r>
  <r>
    <x v="32"/>
    <x v="32"/>
    <x v="0"/>
    <x v="2"/>
    <x v="0"/>
    <x v="26"/>
    <x v="29"/>
    <x v="32"/>
    <x v="7"/>
    <x v="2"/>
    <x v="2"/>
    <x v="27"/>
  </r>
  <r>
    <x v="33"/>
    <x v="33"/>
    <x v="0"/>
    <x v="2"/>
    <x v="0"/>
    <x v="26"/>
    <x v="30"/>
    <x v="33"/>
    <x v="7"/>
    <x v="2"/>
    <x v="2"/>
    <x v="27"/>
  </r>
  <r>
    <x v="34"/>
    <x v="34"/>
    <x v="0"/>
    <x v="2"/>
    <x v="0"/>
    <x v="26"/>
    <x v="31"/>
    <x v="34"/>
    <x v="7"/>
    <x v="2"/>
    <x v="2"/>
    <x v="27"/>
  </r>
  <r>
    <x v="35"/>
    <x v="35"/>
    <x v="0"/>
    <x v="2"/>
    <x v="0"/>
    <x v="27"/>
    <x v="32"/>
    <x v="35"/>
    <x v="8"/>
    <x v="2"/>
    <x v="2"/>
    <x v="28"/>
  </r>
  <r>
    <x v="36"/>
    <x v="36"/>
    <x v="0"/>
    <x v="2"/>
    <x v="0"/>
    <x v="28"/>
    <x v="33"/>
    <x v="36"/>
    <x v="8"/>
    <x v="2"/>
    <x v="2"/>
    <x v="29"/>
  </r>
  <r>
    <x v="37"/>
    <x v="37"/>
    <x v="0"/>
    <x v="2"/>
    <x v="0"/>
    <x v="29"/>
    <x v="34"/>
    <x v="37"/>
    <x v="8"/>
    <x v="2"/>
    <x v="2"/>
    <x v="30"/>
  </r>
  <r>
    <x v="38"/>
    <x v="38"/>
    <x v="0"/>
    <x v="2"/>
    <x v="0"/>
    <x v="30"/>
    <x v="35"/>
    <x v="38"/>
    <x v="8"/>
    <x v="2"/>
    <x v="2"/>
    <x v="31"/>
  </r>
  <r>
    <x v="39"/>
    <x v="39"/>
    <x v="0"/>
    <x v="2"/>
    <x v="0"/>
    <x v="31"/>
    <x v="7"/>
    <x v="39"/>
    <x v="8"/>
    <x v="2"/>
    <x v="2"/>
    <x v="32"/>
  </r>
  <r>
    <x v="40"/>
    <x v="40"/>
    <x v="0"/>
    <x v="2"/>
    <x v="0"/>
    <x v="32"/>
    <x v="36"/>
    <x v="40"/>
    <x v="8"/>
    <x v="2"/>
    <x v="2"/>
    <x v="33"/>
  </r>
  <r>
    <x v="41"/>
    <x v="41"/>
    <x v="0"/>
    <x v="2"/>
    <x v="0"/>
    <x v="20"/>
    <x v="37"/>
    <x v="41"/>
    <x v="8"/>
    <x v="2"/>
    <x v="2"/>
    <x v="34"/>
  </r>
  <r>
    <x v="42"/>
    <x v="42"/>
    <x v="0"/>
    <x v="4"/>
    <x v="0"/>
    <x v="33"/>
    <x v="38"/>
    <x v="42"/>
    <x v="9"/>
    <x v="4"/>
    <x v="4"/>
    <x v="35"/>
  </r>
  <r>
    <x v="43"/>
    <x v="43"/>
    <x v="0"/>
    <x v="4"/>
    <x v="0"/>
    <x v="34"/>
    <x v="39"/>
    <x v="43"/>
    <x v="9"/>
    <x v="4"/>
    <x v="4"/>
    <x v="36"/>
  </r>
  <r>
    <x v="44"/>
    <x v="44"/>
    <x v="0"/>
    <x v="4"/>
    <x v="0"/>
    <x v="35"/>
    <x v="11"/>
    <x v="44"/>
    <x v="9"/>
    <x v="4"/>
    <x v="4"/>
    <x v="37"/>
  </r>
  <r>
    <x v="45"/>
    <x v="45"/>
    <x v="0"/>
    <x v="4"/>
    <x v="0"/>
    <x v="36"/>
    <x v="40"/>
    <x v="45"/>
    <x v="9"/>
    <x v="4"/>
    <x v="4"/>
    <x v="38"/>
  </r>
  <r>
    <x v="46"/>
    <x v="17"/>
    <x v="0"/>
    <x v="4"/>
    <x v="0"/>
    <x v="37"/>
    <x v="10"/>
    <x v="46"/>
    <x v="9"/>
    <x v="4"/>
    <x v="4"/>
    <x v="29"/>
  </r>
  <r>
    <x v="47"/>
    <x v="46"/>
    <x v="0"/>
    <x v="4"/>
    <x v="0"/>
    <x v="38"/>
    <x v="41"/>
    <x v="47"/>
    <x v="9"/>
    <x v="4"/>
    <x v="4"/>
    <x v="36"/>
  </r>
  <r>
    <x v="48"/>
    <x v="47"/>
    <x v="0"/>
    <x v="5"/>
    <x v="0"/>
    <x v="39"/>
    <x v="42"/>
    <x v="48"/>
    <x v="10"/>
    <x v="5"/>
    <x v="5"/>
    <x v="39"/>
  </r>
  <r>
    <x v="49"/>
    <x v="48"/>
    <x v="0"/>
    <x v="5"/>
    <x v="0"/>
    <x v="40"/>
    <x v="43"/>
    <x v="46"/>
    <x v="10"/>
    <x v="5"/>
    <x v="5"/>
    <x v="40"/>
  </r>
  <r>
    <x v="50"/>
    <x v="49"/>
    <x v="0"/>
    <x v="5"/>
    <x v="0"/>
    <x v="26"/>
    <x v="44"/>
    <x v="49"/>
    <x v="7"/>
    <x v="5"/>
    <x v="5"/>
    <x v="27"/>
  </r>
  <r>
    <x v="51"/>
    <x v="50"/>
    <x v="0"/>
    <x v="5"/>
    <x v="0"/>
    <x v="26"/>
    <x v="30"/>
    <x v="50"/>
    <x v="7"/>
    <x v="5"/>
    <x v="5"/>
    <x v="27"/>
  </r>
  <r>
    <x v="52"/>
    <x v="51"/>
    <x v="0"/>
    <x v="5"/>
    <x v="0"/>
    <x v="26"/>
    <x v="29"/>
    <x v="51"/>
    <x v="7"/>
    <x v="5"/>
    <x v="5"/>
    <x v="27"/>
  </r>
  <r>
    <x v="53"/>
    <x v="52"/>
    <x v="0"/>
    <x v="5"/>
    <x v="0"/>
    <x v="26"/>
    <x v="45"/>
    <x v="52"/>
    <x v="7"/>
    <x v="5"/>
    <x v="5"/>
    <x v="27"/>
  </r>
  <r>
    <x v="54"/>
    <x v="53"/>
    <x v="0"/>
    <x v="5"/>
    <x v="0"/>
    <x v="26"/>
    <x v="24"/>
    <x v="53"/>
    <x v="7"/>
    <x v="5"/>
    <x v="5"/>
    <x v="27"/>
  </r>
  <r>
    <x v="55"/>
    <x v="54"/>
    <x v="0"/>
    <x v="5"/>
    <x v="0"/>
    <x v="26"/>
    <x v="46"/>
    <x v="54"/>
    <x v="7"/>
    <x v="5"/>
    <x v="5"/>
    <x v="27"/>
  </r>
  <r>
    <x v="56"/>
    <x v="55"/>
    <x v="0"/>
    <x v="5"/>
    <x v="0"/>
    <x v="26"/>
    <x v="47"/>
    <x v="55"/>
    <x v="7"/>
    <x v="5"/>
    <x v="5"/>
    <x v="27"/>
  </r>
  <r>
    <x v="57"/>
    <x v="56"/>
    <x v="0"/>
    <x v="5"/>
    <x v="0"/>
    <x v="26"/>
    <x v="4"/>
    <x v="56"/>
    <x v="7"/>
    <x v="5"/>
    <x v="5"/>
    <x v="27"/>
  </r>
  <r>
    <x v="58"/>
    <x v="57"/>
    <x v="0"/>
    <x v="5"/>
    <x v="0"/>
    <x v="26"/>
    <x v="48"/>
    <x v="57"/>
    <x v="7"/>
    <x v="5"/>
    <x v="5"/>
    <x v="27"/>
  </r>
  <r>
    <x v="59"/>
    <x v="58"/>
    <x v="0"/>
    <x v="5"/>
    <x v="0"/>
    <x v="26"/>
    <x v="49"/>
    <x v="58"/>
    <x v="7"/>
    <x v="5"/>
    <x v="5"/>
    <x v="27"/>
  </r>
  <r>
    <x v="60"/>
    <x v="59"/>
    <x v="0"/>
    <x v="5"/>
    <x v="0"/>
    <x v="26"/>
    <x v="50"/>
    <x v="59"/>
    <x v="7"/>
    <x v="5"/>
    <x v="5"/>
    <x v="27"/>
  </r>
  <r>
    <x v="61"/>
    <x v="60"/>
    <x v="2"/>
    <x v="6"/>
    <x v="2"/>
    <x v="26"/>
    <x v="51"/>
    <x v="60"/>
    <x v="7"/>
    <x v="5"/>
    <x v="6"/>
    <x v="27"/>
  </r>
  <r>
    <x v="62"/>
    <x v="61"/>
    <x v="2"/>
    <x v="6"/>
    <x v="2"/>
    <x v="26"/>
    <x v="52"/>
    <x v="61"/>
    <x v="7"/>
    <x v="5"/>
    <x v="6"/>
    <x v="27"/>
  </r>
  <r>
    <x v="63"/>
    <x v="62"/>
    <x v="2"/>
    <x v="6"/>
    <x v="2"/>
    <x v="26"/>
    <x v="53"/>
    <x v="62"/>
    <x v="7"/>
    <x v="5"/>
    <x v="6"/>
    <x v="27"/>
  </r>
  <r>
    <x v="64"/>
    <x v="56"/>
    <x v="2"/>
    <x v="6"/>
    <x v="2"/>
    <x v="26"/>
    <x v="54"/>
    <x v="63"/>
    <x v="7"/>
    <x v="5"/>
    <x v="6"/>
    <x v="27"/>
  </r>
  <r>
    <x v="65"/>
    <x v="63"/>
    <x v="2"/>
    <x v="6"/>
    <x v="2"/>
    <x v="26"/>
    <x v="55"/>
    <x v="64"/>
    <x v="7"/>
    <x v="5"/>
    <x v="6"/>
    <x v="27"/>
  </r>
  <r>
    <x v="66"/>
    <x v="64"/>
    <x v="2"/>
    <x v="6"/>
    <x v="2"/>
    <x v="26"/>
    <x v="56"/>
    <x v="65"/>
    <x v="7"/>
    <x v="5"/>
    <x v="6"/>
    <x v="27"/>
  </r>
  <r>
    <x v="67"/>
    <x v="65"/>
    <x v="2"/>
    <x v="6"/>
    <x v="2"/>
    <x v="26"/>
    <x v="57"/>
    <x v="66"/>
    <x v="7"/>
    <x v="5"/>
    <x v="6"/>
    <x v="27"/>
  </r>
  <r>
    <x v="68"/>
    <x v="66"/>
    <x v="2"/>
    <x v="6"/>
    <x v="2"/>
    <x v="26"/>
    <x v="58"/>
    <x v="67"/>
    <x v="7"/>
    <x v="5"/>
    <x v="6"/>
    <x v="27"/>
  </r>
  <r>
    <x v="69"/>
    <x v="67"/>
    <x v="2"/>
    <x v="6"/>
    <x v="2"/>
    <x v="26"/>
    <x v="59"/>
    <x v="68"/>
    <x v="7"/>
    <x v="5"/>
    <x v="6"/>
    <x v="27"/>
  </r>
  <r>
    <x v="70"/>
    <x v="68"/>
    <x v="2"/>
    <x v="6"/>
    <x v="2"/>
    <x v="26"/>
    <x v="60"/>
    <x v="69"/>
    <x v="7"/>
    <x v="5"/>
    <x v="6"/>
    <x v="27"/>
  </r>
  <r>
    <x v="71"/>
    <x v="69"/>
    <x v="2"/>
    <x v="6"/>
    <x v="2"/>
    <x v="41"/>
    <x v="61"/>
    <x v="70"/>
    <x v="11"/>
    <x v="5"/>
    <x v="6"/>
    <x v="41"/>
  </r>
  <r>
    <x v="72"/>
    <x v="70"/>
    <x v="2"/>
    <x v="6"/>
    <x v="2"/>
    <x v="42"/>
    <x v="62"/>
    <x v="71"/>
    <x v="11"/>
    <x v="5"/>
    <x v="6"/>
    <x v="42"/>
  </r>
  <r>
    <x v="73"/>
    <x v="71"/>
    <x v="2"/>
    <x v="6"/>
    <x v="2"/>
    <x v="43"/>
    <x v="63"/>
    <x v="72"/>
    <x v="11"/>
    <x v="5"/>
    <x v="6"/>
    <x v="43"/>
  </r>
  <r>
    <x v="74"/>
    <x v="72"/>
    <x v="2"/>
    <x v="6"/>
    <x v="2"/>
    <x v="44"/>
    <x v="64"/>
    <x v="73"/>
    <x v="11"/>
    <x v="5"/>
    <x v="6"/>
    <x v="44"/>
  </r>
  <r>
    <x v="75"/>
    <x v="73"/>
    <x v="2"/>
    <x v="6"/>
    <x v="2"/>
    <x v="45"/>
    <x v="65"/>
    <x v="74"/>
    <x v="11"/>
    <x v="5"/>
    <x v="6"/>
    <x v="45"/>
  </r>
  <r>
    <x v="76"/>
    <x v="74"/>
    <x v="2"/>
    <x v="6"/>
    <x v="2"/>
    <x v="46"/>
    <x v="66"/>
    <x v="75"/>
    <x v="11"/>
    <x v="5"/>
    <x v="6"/>
    <x v="46"/>
  </r>
  <r>
    <x v="77"/>
    <x v="75"/>
    <x v="2"/>
    <x v="6"/>
    <x v="2"/>
    <x v="47"/>
    <x v="67"/>
    <x v="76"/>
    <x v="11"/>
    <x v="5"/>
    <x v="6"/>
    <x v="47"/>
  </r>
  <r>
    <x v="78"/>
    <x v="49"/>
    <x v="2"/>
    <x v="6"/>
    <x v="2"/>
    <x v="48"/>
    <x v="68"/>
    <x v="77"/>
    <x v="11"/>
    <x v="5"/>
    <x v="6"/>
    <x v="48"/>
  </r>
  <r>
    <x v="79"/>
    <x v="76"/>
    <x v="2"/>
    <x v="6"/>
    <x v="2"/>
    <x v="49"/>
    <x v="69"/>
    <x v="78"/>
    <x v="11"/>
    <x v="5"/>
    <x v="6"/>
    <x v="49"/>
  </r>
  <r>
    <x v="80"/>
    <x v="77"/>
    <x v="2"/>
    <x v="6"/>
    <x v="2"/>
    <x v="50"/>
    <x v="70"/>
    <x v="79"/>
    <x v="11"/>
    <x v="5"/>
    <x v="6"/>
    <x v="50"/>
  </r>
  <r>
    <x v="81"/>
    <x v="78"/>
    <x v="2"/>
    <x v="6"/>
    <x v="2"/>
    <x v="51"/>
    <x v="71"/>
    <x v="80"/>
    <x v="11"/>
    <x v="5"/>
    <x v="6"/>
    <x v="51"/>
  </r>
  <r>
    <x v="82"/>
    <x v="79"/>
    <x v="2"/>
    <x v="6"/>
    <x v="2"/>
    <x v="52"/>
    <x v="72"/>
    <x v="81"/>
    <x v="11"/>
    <x v="5"/>
    <x v="6"/>
    <x v="52"/>
  </r>
  <r>
    <x v="83"/>
    <x v="80"/>
    <x v="2"/>
    <x v="6"/>
    <x v="2"/>
    <x v="53"/>
    <x v="73"/>
    <x v="82"/>
    <x v="11"/>
    <x v="5"/>
    <x v="6"/>
    <x v="53"/>
  </r>
  <r>
    <x v="84"/>
    <x v="81"/>
    <x v="2"/>
    <x v="6"/>
    <x v="2"/>
    <x v="54"/>
    <x v="74"/>
    <x v="83"/>
    <x v="11"/>
    <x v="5"/>
    <x v="6"/>
    <x v="54"/>
  </r>
  <r>
    <x v="85"/>
    <x v="8"/>
    <x v="2"/>
    <x v="6"/>
    <x v="2"/>
    <x v="55"/>
    <x v="75"/>
    <x v="84"/>
    <x v="11"/>
    <x v="5"/>
    <x v="6"/>
    <x v="55"/>
  </r>
  <r>
    <x v="86"/>
    <x v="82"/>
    <x v="2"/>
    <x v="6"/>
    <x v="2"/>
    <x v="56"/>
    <x v="76"/>
    <x v="85"/>
    <x v="11"/>
    <x v="5"/>
    <x v="6"/>
    <x v="56"/>
  </r>
  <r>
    <x v="87"/>
    <x v="46"/>
    <x v="2"/>
    <x v="6"/>
    <x v="2"/>
    <x v="57"/>
    <x v="77"/>
    <x v="86"/>
    <x v="11"/>
    <x v="5"/>
    <x v="6"/>
    <x v="57"/>
  </r>
  <r>
    <x v="88"/>
    <x v="83"/>
    <x v="2"/>
    <x v="6"/>
    <x v="2"/>
    <x v="58"/>
    <x v="78"/>
    <x v="87"/>
    <x v="11"/>
    <x v="5"/>
    <x v="6"/>
    <x v="58"/>
  </r>
  <r>
    <x v="89"/>
    <x v="84"/>
    <x v="2"/>
    <x v="6"/>
    <x v="2"/>
    <x v="59"/>
    <x v="79"/>
    <x v="88"/>
    <x v="11"/>
    <x v="5"/>
    <x v="6"/>
    <x v="59"/>
  </r>
  <r>
    <x v="90"/>
    <x v="85"/>
    <x v="2"/>
    <x v="6"/>
    <x v="2"/>
    <x v="60"/>
    <x v="80"/>
    <x v="89"/>
    <x v="11"/>
    <x v="5"/>
    <x v="6"/>
    <x v="60"/>
  </r>
  <r>
    <x v="91"/>
    <x v="86"/>
    <x v="2"/>
    <x v="7"/>
    <x v="2"/>
    <x v="61"/>
    <x v="81"/>
    <x v="90"/>
    <x v="12"/>
    <x v="6"/>
    <x v="7"/>
    <x v="61"/>
  </r>
  <r>
    <x v="92"/>
    <x v="87"/>
    <x v="2"/>
    <x v="7"/>
    <x v="2"/>
    <x v="62"/>
    <x v="82"/>
    <x v="91"/>
    <x v="12"/>
    <x v="6"/>
    <x v="7"/>
    <x v="62"/>
  </r>
  <r>
    <x v="93"/>
    <x v="88"/>
    <x v="2"/>
    <x v="7"/>
    <x v="2"/>
    <x v="63"/>
    <x v="83"/>
    <x v="92"/>
    <x v="12"/>
    <x v="6"/>
    <x v="7"/>
    <x v="63"/>
  </r>
  <r>
    <x v="94"/>
    <x v="89"/>
    <x v="2"/>
    <x v="7"/>
    <x v="2"/>
    <x v="64"/>
    <x v="84"/>
    <x v="93"/>
    <x v="12"/>
    <x v="6"/>
    <x v="7"/>
    <x v="64"/>
  </r>
  <r>
    <x v="95"/>
    <x v="90"/>
    <x v="2"/>
    <x v="7"/>
    <x v="2"/>
    <x v="65"/>
    <x v="85"/>
    <x v="94"/>
    <x v="12"/>
    <x v="6"/>
    <x v="7"/>
    <x v="65"/>
  </r>
  <r>
    <x v="96"/>
    <x v="60"/>
    <x v="2"/>
    <x v="7"/>
    <x v="2"/>
    <x v="66"/>
    <x v="86"/>
    <x v="95"/>
    <x v="12"/>
    <x v="6"/>
    <x v="7"/>
    <x v="66"/>
  </r>
  <r>
    <x v="97"/>
    <x v="91"/>
    <x v="2"/>
    <x v="7"/>
    <x v="2"/>
    <x v="67"/>
    <x v="87"/>
    <x v="96"/>
    <x v="12"/>
    <x v="6"/>
    <x v="7"/>
    <x v="67"/>
  </r>
  <r>
    <x v="98"/>
    <x v="92"/>
    <x v="2"/>
    <x v="7"/>
    <x v="2"/>
    <x v="68"/>
    <x v="88"/>
    <x v="97"/>
    <x v="12"/>
    <x v="6"/>
    <x v="7"/>
    <x v="68"/>
  </r>
  <r>
    <x v="99"/>
    <x v="93"/>
    <x v="2"/>
    <x v="7"/>
    <x v="2"/>
    <x v="69"/>
    <x v="89"/>
    <x v="98"/>
    <x v="12"/>
    <x v="6"/>
    <x v="7"/>
    <x v="69"/>
  </r>
  <r>
    <x v="100"/>
    <x v="94"/>
    <x v="2"/>
    <x v="7"/>
    <x v="2"/>
    <x v="70"/>
    <x v="90"/>
    <x v="99"/>
    <x v="12"/>
    <x v="6"/>
    <x v="7"/>
    <x v="70"/>
  </r>
  <r>
    <x v="101"/>
    <x v="95"/>
    <x v="2"/>
    <x v="7"/>
    <x v="2"/>
    <x v="71"/>
    <x v="91"/>
    <x v="100"/>
    <x v="12"/>
    <x v="6"/>
    <x v="7"/>
    <x v="71"/>
  </r>
  <r>
    <x v="102"/>
    <x v="96"/>
    <x v="2"/>
    <x v="7"/>
    <x v="2"/>
    <x v="72"/>
    <x v="92"/>
    <x v="101"/>
    <x v="12"/>
    <x v="6"/>
    <x v="7"/>
    <x v="72"/>
  </r>
  <r>
    <x v="103"/>
    <x v="97"/>
    <x v="2"/>
    <x v="7"/>
    <x v="2"/>
    <x v="73"/>
    <x v="93"/>
    <x v="102"/>
    <x v="12"/>
    <x v="6"/>
    <x v="7"/>
    <x v="73"/>
  </r>
  <r>
    <x v="104"/>
    <x v="98"/>
    <x v="2"/>
    <x v="7"/>
    <x v="2"/>
    <x v="74"/>
    <x v="94"/>
    <x v="103"/>
    <x v="12"/>
    <x v="6"/>
    <x v="7"/>
    <x v="74"/>
  </r>
  <r>
    <x v="105"/>
    <x v="99"/>
    <x v="2"/>
    <x v="7"/>
    <x v="2"/>
    <x v="75"/>
    <x v="95"/>
    <x v="104"/>
    <x v="12"/>
    <x v="6"/>
    <x v="7"/>
    <x v="75"/>
  </r>
  <r>
    <x v="106"/>
    <x v="100"/>
    <x v="2"/>
    <x v="7"/>
    <x v="2"/>
    <x v="76"/>
    <x v="96"/>
    <x v="105"/>
    <x v="12"/>
    <x v="6"/>
    <x v="7"/>
    <x v="76"/>
  </r>
  <r>
    <x v="107"/>
    <x v="101"/>
    <x v="2"/>
    <x v="7"/>
    <x v="2"/>
    <x v="77"/>
    <x v="97"/>
    <x v="106"/>
    <x v="12"/>
    <x v="6"/>
    <x v="7"/>
    <x v="77"/>
  </r>
  <r>
    <x v="108"/>
    <x v="102"/>
    <x v="2"/>
    <x v="7"/>
    <x v="2"/>
    <x v="78"/>
    <x v="98"/>
    <x v="107"/>
    <x v="12"/>
    <x v="6"/>
    <x v="7"/>
    <x v="78"/>
  </r>
  <r>
    <x v="109"/>
    <x v="103"/>
    <x v="2"/>
    <x v="7"/>
    <x v="2"/>
    <x v="79"/>
    <x v="99"/>
    <x v="108"/>
    <x v="12"/>
    <x v="6"/>
    <x v="7"/>
    <x v="79"/>
  </r>
  <r>
    <x v="110"/>
    <x v="104"/>
    <x v="2"/>
    <x v="7"/>
    <x v="2"/>
    <x v="80"/>
    <x v="100"/>
    <x v="109"/>
    <x v="12"/>
    <x v="6"/>
    <x v="7"/>
    <x v="80"/>
  </r>
  <r>
    <x v="111"/>
    <x v="105"/>
    <x v="2"/>
    <x v="7"/>
    <x v="2"/>
    <x v="81"/>
    <x v="101"/>
    <x v="110"/>
    <x v="12"/>
    <x v="6"/>
    <x v="7"/>
    <x v="81"/>
  </r>
  <r>
    <x v="112"/>
    <x v="106"/>
    <x v="2"/>
    <x v="7"/>
    <x v="2"/>
    <x v="82"/>
    <x v="102"/>
    <x v="111"/>
    <x v="12"/>
    <x v="6"/>
    <x v="7"/>
    <x v="82"/>
  </r>
  <r>
    <x v="113"/>
    <x v="16"/>
    <x v="2"/>
    <x v="7"/>
    <x v="2"/>
    <x v="83"/>
    <x v="103"/>
    <x v="112"/>
    <x v="12"/>
    <x v="6"/>
    <x v="7"/>
    <x v="83"/>
  </r>
  <r>
    <x v="114"/>
    <x v="21"/>
    <x v="2"/>
    <x v="7"/>
    <x v="2"/>
    <x v="84"/>
    <x v="104"/>
    <x v="113"/>
    <x v="12"/>
    <x v="6"/>
    <x v="7"/>
    <x v="84"/>
  </r>
  <r>
    <x v="115"/>
    <x v="64"/>
    <x v="2"/>
    <x v="7"/>
    <x v="2"/>
    <x v="85"/>
    <x v="105"/>
    <x v="114"/>
    <x v="12"/>
    <x v="6"/>
    <x v="7"/>
    <x v="85"/>
  </r>
  <r>
    <x v="116"/>
    <x v="107"/>
    <x v="2"/>
    <x v="7"/>
    <x v="2"/>
    <x v="86"/>
    <x v="106"/>
    <x v="115"/>
    <x v="12"/>
    <x v="6"/>
    <x v="7"/>
    <x v="86"/>
  </r>
  <r>
    <x v="117"/>
    <x v="108"/>
    <x v="2"/>
    <x v="7"/>
    <x v="2"/>
    <x v="87"/>
    <x v="107"/>
    <x v="116"/>
    <x v="12"/>
    <x v="6"/>
    <x v="7"/>
    <x v="87"/>
  </r>
  <r>
    <x v="118"/>
    <x v="109"/>
    <x v="2"/>
    <x v="7"/>
    <x v="2"/>
    <x v="88"/>
    <x v="108"/>
    <x v="117"/>
    <x v="12"/>
    <x v="6"/>
    <x v="7"/>
    <x v="88"/>
  </r>
  <r>
    <x v="119"/>
    <x v="110"/>
    <x v="2"/>
    <x v="8"/>
    <x v="2"/>
    <x v="89"/>
    <x v="109"/>
    <x v="118"/>
    <x v="13"/>
    <x v="7"/>
    <x v="8"/>
    <x v="89"/>
  </r>
  <r>
    <x v="120"/>
    <x v="111"/>
    <x v="2"/>
    <x v="8"/>
    <x v="2"/>
    <x v="90"/>
    <x v="110"/>
    <x v="119"/>
    <x v="13"/>
    <x v="7"/>
    <x v="8"/>
    <x v="90"/>
  </r>
  <r>
    <x v="121"/>
    <x v="112"/>
    <x v="2"/>
    <x v="8"/>
    <x v="2"/>
    <x v="26"/>
    <x v="111"/>
    <x v="120"/>
    <x v="7"/>
    <x v="7"/>
    <x v="8"/>
    <x v="27"/>
  </r>
  <r>
    <x v="122"/>
    <x v="113"/>
    <x v="2"/>
    <x v="9"/>
    <x v="2"/>
    <x v="26"/>
    <x v="112"/>
    <x v="121"/>
    <x v="7"/>
    <x v="8"/>
    <x v="9"/>
    <x v="27"/>
  </r>
  <r>
    <x v="123"/>
    <x v="114"/>
    <x v="2"/>
    <x v="9"/>
    <x v="2"/>
    <x v="0"/>
    <x v="113"/>
    <x v="122"/>
    <x v="14"/>
    <x v="8"/>
    <x v="9"/>
    <x v="91"/>
  </r>
  <r>
    <x v="124"/>
    <x v="115"/>
    <x v="2"/>
    <x v="9"/>
    <x v="2"/>
    <x v="26"/>
    <x v="114"/>
    <x v="123"/>
    <x v="7"/>
    <x v="8"/>
    <x v="9"/>
    <x v="27"/>
  </r>
  <r>
    <x v="125"/>
    <x v="116"/>
    <x v="2"/>
    <x v="10"/>
    <x v="2"/>
    <x v="26"/>
    <x v="115"/>
    <x v="124"/>
    <x v="7"/>
    <x v="6"/>
    <x v="10"/>
    <x v="27"/>
  </r>
  <r>
    <x v="126"/>
    <x v="79"/>
    <x v="2"/>
    <x v="10"/>
    <x v="2"/>
    <x v="26"/>
    <x v="116"/>
    <x v="125"/>
    <x v="7"/>
    <x v="6"/>
    <x v="10"/>
    <x v="27"/>
  </r>
  <r>
    <x v="127"/>
    <x v="117"/>
    <x v="2"/>
    <x v="11"/>
    <x v="2"/>
    <x v="91"/>
    <x v="117"/>
    <x v="126"/>
    <x v="15"/>
    <x v="9"/>
    <x v="11"/>
    <x v="92"/>
  </r>
  <r>
    <x v="128"/>
    <x v="118"/>
    <x v="2"/>
    <x v="11"/>
    <x v="2"/>
    <x v="26"/>
    <x v="118"/>
    <x v="127"/>
    <x v="7"/>
    <x v="9"/>
    <x v="11"/>
    <x v="27"/>
  </r>
  <r>
    <x v="129"/>
    <x v="119"/>
    <x v="2"/>
    <x v="11"/>
    <x v="2"/>
    <x v="26"/>
    <x v="119"/>
    <x v="128"/>
    <x v="7"/>
    <x v="9"/>
    <x v="11"/>
    <x v="27"/>
  </r>
  <r>
    <x v="130"/>
    <x v="120"/>
    <x v="2"/>
    <x v="12"/>
    <x v="2"/>
    <x v="92"/>
    <x v="120"/>
    <x v="129"/>
    <x v="16"/>
    <x v="1"/>
    <x v="12"/>
    <x v="93"/>
  </r>
  <r>
    <x v="131"/>
    <x v="121"/>
    <x v="2"/>
    <x v="13"/>
    <x v="2"/>
    <x v="93"/>
    <x v="121"/>
    <x v="130"/>
    <x v="12"/>
    <x v="6"/>
    <x v="13"/>
    <x v="94"/>
  </r>
  <r>
    <x v="132"/>
    <x v="122"/>
    <x v="2"/>
    <x v="13"/>
    <x v="2"/>
    <x v="94"/>
    <x v="122"/>
    <x v="131"/>
    <x v="12"/>
    <x v="6"/>
    <x v="13"/>
    <x v="95"/>
  </r>
  <r>
    <x v="133"/>
    <x v="123"/>
    <x v="2"/>
    <x v="13"/>
    <x v="2"/>
    <x v="95"/>
    <x v="123"/>
    <x v="132"/>
    <x v="12"/>
    <x v="6"/>
    <x v="13"/>
    <x v="96"/>
  </r>
  <r>
    <x v="134"/>
    <x v="124"/>
    <x v="2"/>
    <x v="13"/>
    <x v="2"/>
    <x v="96"/>
    <x v="124"/>
    <x v="133"/>
    <x v="12"/>
    <x v="6"/>
    <x v="13"/>
    <x v="97"/>
  </r>
  <r>
    <x v="135"/>
    <x v="85"/>
    <x v="2"/>
    <x v="13"/>
    <x v="2"/>
    <x v="97"/>
    <x v="125"/>
    <x v="134"/>
    <x v="12"/>
    <x v="6"/>
    <x v="13"/>
    <x v="98"/>
  </r>
  <r>
    <x v="136"/>
    <x v="125"/>
    <x v="2"/>
    <x v="14"/>
    <x v="2"/>
    <x v="98"/>
    <x v="126"/>
    <x v="135"/>
    <x v="17"/>
    <x v="10"/>
    <x v="14"/>
    <x v="99"/>
  </r>
  <r>
    <x v="137"/>
    <x v="126"/>
    <x v="2"/>
    <x v="15"/>
    <x v="2"/>
    <x v="99"/>
    <x v="127"/>
    <x v="136"/>
    <x v="18"/>
    <x v="11"/>
    <x v="15"/>
    <x v="100"/>
  </r>
  <r>
    <x v="138"/>
    <x v="127"/>
    <x v="2"/>
    <x v="16"/>
    <x v="2"/>
    <x v="100"/>
    <x v="128"/>
    <x v="137"/>
    <x v="19"/>
    <x v="12"/>
    <x v="16"/>
    <x v="101"/>
  </r>
  <r>
    <x v="139"/>
    <x v="128"/>
    <x v="2"/>
    <x v="17"/>
    <x v="2"/>
    <x v="101"/>
    <x v="129"/>
    <x v="138"/>
    <x v="11"/>
    <x v="4"/>
    <x v="17"/>
    <x v="102"/>
  </r>
  <r>
    <x v="140"/>
    <x v="129"/>
    <x v="3"/>
    <x v="18"/>
    <x v="3"/>
    <x v="0"/>
    <x v="0"/>
    <x v="0"/>
    <x v="20"/>
    <x v="13"/>
    <x v="0"/>
    <x v="103"/>
  </r>
  <r>
    <x v="141"/>
    <x v="25"/>
    <x v="1"/>
    <x v="3"/>
    <x v="1"/>
    <x v="24"/>
    <x v="23"/>
    <x v="25"/>
    <x v="6"/>
    <x v="3"/>
    <x v="3"/>
    <x v="25"/>
  </r>
</pivotCacheRecords>
</file>

<file path=xl/pivotCache/pivotCacheRecords13.xml><?xml version="1.0" encoding="utf-8"?>
<pivotCacheRecords xmlns="http://schemas.openxmlformats.org/spreadsheetml/2006/main" xmlns:r="http://schemas.openxmlformats.org/officeDocument/2006/relationships" count="1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1"/>
    <x v="0"/>
    <x v="0"/>
    <x v="3"/>
  </r>
  <r>
    <x v="4"/>
    <x v="4"/>
    <x v="0"/>
    <x v="1"/>
    <x v="0"/>
    <x v="4"/>
    <x v="4"/>
    <x v="4"/>
    <x v="2"/>
    <x v="0"/>
    <x v="1"/>
    <x v="4"/>
  </r>
  <r>
    <x v="5"/>
    <x v="5"/>
    <x v="0"/>
    <x v="1"/>
    <x v="0"/>
    <x v="5"/>
    <x v="5"/>
    <x v="5"/>
    <x v="2"/>
    <x v="0"/>
    <x v="1"/>
    <x v="5"/>
  </r>
  <r>
    <x v="6"/>
    <x v="6"/>
    <x v="0"/>
    <x v="1"/>
    <x v="0"/>
    <x v="6"/>
    <x v="6"/>
    <x v="6"/>
    <x v="2"/>
    <x v="0"/>
    <x v="1"/>
    <x v="6"/>
  </r>
  <r>
    <x v="7"/>
    <x v="7"/>
    <x v="0"/>
    <x v="1"/>
    <x v="0"/>
    <x v="1"/>
    <x v="7"/>
    <x v="7"/>
    <x v="2"/>
    <x v="0"/>
    <x v="1"/>
    <x v="7"/>
  </r>
  <r>
    <x v="8"/>
    <x v="8"/>
    <x v="0"/>
    <x v="1"/>
    <x v="0"/>
    <x v="7"/>
    <x v="8"/>
    <x v="8"/>
    <x v="2"/>
    <x v="0"/>
    <x v="1"/>
    <x v="8"/>
  </r>
  <r>
    <x v="9"/>
    <x v="9"/>
    <x v="1"/>
    <x v="2"/>
    <x v="1"/>
    <x v="8"/>
    <x v="9"/>
    <x v="9"/>
    <x v="3"/>
    <x v="1"/>
    <x v="2"/>
    <x v="9"/>
  </r>
  <r>
    <x v="10"/>
    <x v="10"/>
    <x v="0"/>
    <x v="1"/>
    <x v="0"/>
    <x v="9"/>
    <x v="10"/>
    <x v="10"/>
    <x v="2"/>
    <x v="0"/>
    <x v="1"/>
    <x v="10"/>
  </r>
  <r>
    <x v="11"/>
    <x v="11"/>
    <x v="0"/>
    <x v="1"/>
    <x v="0"/>
    <x v="10"/>
    <x v="11"/>
    <x v="11"/>
    <x v="4"/>
    <x v="0"/>
    <x v="1"/>
    <x v="11"/>
  </r>
  <r>
    <x v="12"/>
    <x v="12"/>
    <x v="0"/>
    <x v="1"/>
    <x v="0"/>
    <x v="10"/>
    <x v="12"/>
    <x v="12"/>
    <x v="4"/>
    <x v="0"/>
    <x v="1"/>
    <x v="11"/>
  </r>
  <r>
    <x v="13"/>
    <x v="13"/>
    <x v="0"/>
    <x v="1"/>
    <x v="0"/>
    <x v="10"/>
    <x v="13"/>
    <x v="13"/>
    <x v="4"/>
    <x v="0"/>
    <x v="1"/>
    <x v="11"/>
  </r>
  <r>
    <x v="14"/>
    <x v="14"/>
    <x v="0"/>
    <x v="1"/>
    <x v="0"/>
    <x v="10"/>
    <x v="14"/>
    <x v="14"/>
    <x v="4"/>
    <x v="0"/>
    <x v="1"/>
    <x v="11"/>
  </r>
  <r>
    <x v="15"/>
    <x v="15"/>
    <x v="0"/>
    <x v="1"/>
    <x v="0"/>
    <x v="10"/>
    <x v="15"/>
    <x v="15"/>
    <x v="4"/>
    <x v="0"/>
    <x v="1"/>
    <x v="11"/>
  </r>
  <r>
    <x v="16"/>
    <x v="16"/>
    <x v="0"/>
    <x v="1"/>
    <x v="0"/>
    <x v="10"/>
    <x v="16"/>
    <x v="16"/>
    <x v="4"/>
    <x v="0"/>
    <x v="1"/>
    <x v="11"/>
  </r>
  <r>
    <x v="17"/>
    <x v="17"/>
    <x v="0"/>
    <x v="1"/>
    <x v="0"/>
    <x v="10"/>
    <x v="17"/>
    <x v="17"/>
    <x v="4"/>
    <x v="0"/>
    <x v="1"/>
    <x v="11"/>
  </r>
  <r>
    <x v="18"/>
    <x v="18"/>
    <x v="0"/>
    <x v="1"/>
    <x v="0"/>
    <x v="10"/>
    <x v="18"/>
    <x v="18"/>
    <x v="4"/>
    <x v="0"/>
    <x v="1"/>
    <x v="11"/>
  </r>
  <r>
    <x v="19"/>
    <x v="19"/>
    <x v="0"/>
    <x v="1"/>
    <x v="0"/>
    <x v="11"/>
    <x v="19"/>
    <x v="19"/>
    <x v="5"/>
    <x v="0"/>
    <x v="1"/>
    <x v="12"/>
  </r>
  <r>
    <x v="20"/>
    <x v="20"/>
    <x v="0"/>
    <x v="1"/>
    <x v="0"/>
    <x v="12"/>
    <x v="20"/>
    <x v="20"/>
    <x v="5"/>
    <x v="0"/>
    <x v="1"/>
    <x v="13"/>
  </r>
  <r>
    <x v="21"/>
    <x v="21"/>
    <x v="0"/>
    <x v="1"/>
    <x v="0"/>
    <x v="13"/>
    <x v="21"/>
    <x v="21"/>
    <x v="5"/>
    <x v="0"/>
    <x v="1"/>
    <x v="14"/>
  </r>
  <r>
    <x v="22"/>
    <x v="22"/>
    <x v="0"/>
    <x v="1"/>
    <x v="0"/>
    <x v="14"/>
    <x v="22"/>
    <x v="22"/>
    <x v="5"/>
    <x v="0"/>
    <x v="1"/>
    <x v="15"/>
  </r>
  <r>
    <x v="23"/>
    <x v="23"/>
    <x v="0"/>
    <x v="1"/>
    <x v="0"/>
    <x v="15"/>
    <x v="23"/>
    <x v="23"/>
    <x v="5"/>
    <x v="0"/>
    <x v="1"/>
    <x v="16"/>
  </r>
  <r>
    <x v="24"/>
    <x v="18"/>
    <x v="0"/>
    <x v="1"/>
    <x v="0"/>
    <x v="16"/>
    <x v="24"/>
    <x v="24"/>
    <x v="5"/>
    <x v="0"/>
    <x v="1"/>
    <x v="17"/>
  </r>
  <r>
    <x v="25"/>
    <x v="24"/>
    <x v="0"/>
    <x v="1"/>
    <x v="0"/>
    <x v="17"/>
    <x v="25"/>
    <x v="25"/>
    <x v="5"/>
    <x v="0"/>
    <x v="1"/>
    <x v="18"/>
  </r>
  <r>
    <x v="26"/>
    <x v="25"/>
    <x v="0"/>
    <x v="3"/>
    <x v="0"/>
    <x v="18"/>
    <x v="26"/>
    <x v="26"/>
    <x v="6"/>
    <x v="2"/>
    <x v="3"/>
    <x v="16"/>
  </r>
  <r>
    <x v="27"/>
    <x v="26"/>
    <x v="0"/>
    <x v="3"/>
    <x v="0"/>
    <x v="19"/>
    <x v="6"/>
    <x v="27"/>
    <x v="6"/>
    <x v="2"/>
    <x v="3"/>
    <x v="19"/>
  </r>
  <r>
    <x v="28"/>
    <x v="27"/>
    <x v="0"/>
    <x v="3"/>
    <x v="0"/>
    <x v="20"/>
    <x v="27"/>
    <x v="28"/>
    <x v="6"/>
    <x v="2"/>
    <x v="3"/>
    <x v="20"/>
  </r>
  <r>
    <x v="29"/>
    <x v="28"/>
    <x v="0"/>
    <x v="3"/>
    <x v="0"/>
    <x v="21"/>
    <x v="28"/>
    <x v="29"/>
    <x v="6"/>
    <x v="2"/>
    <x v="3"/>
    <x v="16"/>
  </r>
  <r>
    <x v="30"/>
    <x v="29"/>
    <x v="0"/>
    <x v="3"/>
    <x v="0"/>
    <x v="22"/>
    <x v="29"/>
    <x v="30"/>
    <x v="6"/>
    <x v="2"/>
    <x v="3"/>
    <x v="21"/>
  </r>
  <r>
    <x v="31"/>
    <x v="30"/>
    <x v="0"/>
    <x v="3"/>
    <x v="0"/>
    <x v="23"/>
    <x v="30"/>
    <x v="31"/>
    <x v="6"/>
    <x v="2"/>
    <x v="3"/>
    <x v="22"/>
  </r>
  <r>
    <x v="32"/>
    <x v="31"/>
    <x v="0"/>
    <x v="4"/>
    <x v="0"/>
    <x v="24"/>
    <x v="31"/>
    <x v="32"/>
    <x v="5"/>
    <x v="3"/>
    <x v="4"/>
    <x v="23"/>
  </r>
  <r>
    <x v="33"/>
    <x v="32"/>
    <x v="0"/>
    <x v="4"/>
    <x v="0"/>
    <x v="25"/>
    <x v="32"/>
    <x v="33"/>
    <x v="5"/>
    <x v="3"/>
    <x v="4"/>
    <x v="24"/>
  </r>
  <r>
    <x v="34"/>
    <x v="33"/>
    <x v="0"/>
    <x v="4"/>
    <x v="0"/>
    <x v="10"/>
    <x v="33"/>
    <x v="34"/>
    <x v="4"/>
    <x v="3"/>
    <x v="4"/>
    <x v="11"/>
  </r>
  <r>
    <x v="35"/>
    <x v="34"/>
    <x v="0"/>
    <x v="4"/>
    <x v="0"/>
    <x v="10"/>
    <x v="34"/>
    <x v="35"/>
    <x v="4"/>
    <x v="3"/>
    <x v="4"/>
    <x v="11"/>
  </r>
  <r>
    <x v="36"/>
    <x v="35"/>
    <x v="0"/>
    <x v="4"/>
    <x v="0"/>
    <x v="10"/>
    <x v="35"/>
    <x v="36"/>
    <x v="4"/>
    <x v="3"/>
    <x v="4"/>
    <x v="11"/>
  </r>
  <r>
    <x v="37"/>
    <x v="36"/>
    <x v="0"/>
    <x v="4"/>
    <x v="0"/>
    <x v="10"/>
    <x v="36"/>
    <x v="37"/>
    <x v="4"/>
    <x v="3"/>
    <x v="4"/>
    <x v="11"/>
  </r>
  <r>
    <x v="38"/>
    <x v="37"/>
    <x v="0"/>
    <x v="4"/>
    <x v="0"/>
    <x v="10"/>
    <x v="37"/>
    <x v="38"/>
    <x v="4"/>
    <x v="3"/>
    <x v="4"/>
    <x v="11"/>
  </r>
  <r>
    <x v="39"/>
    <x v="38"/>
    <x v="0"/>
    <x v="4"/>
    <x v="0"/>
    <x v="10"/>
    <x v="38"/>
    <x v="39"/>
    <x v="4"/>
    <x v="3"/>
    <x v="4"/>
    <x v="11"/>
  </r>
  <r>
    <x v="40"/>
    <x v="39"/>
    <x v="0"/>
    <x v="4"/>
    <x v="0"/>
    <x v="10"/>
    <x v="39"/>
    <x v="40"/>
    <x v="4"/>
    <x v="3"/>
    <x v="4"/>
    <x v="11"/>
  </r>
  <r>
    <x v="41"/>
    <x v="40"/>
    <x v="0"/>
    <x v="4"/>
    <x v="0"/>
    <x v="10"/>
    <x v="40"/>
    <x v="41"/>
    <x v="4"/>
    <x v="3"/>
    <x v="4"/>
    <x v="11"/>
  </r>
  <r>
    <x v="42"/>
    <x v="41"/>
    <x v="0"/>
    <x v="4"/>
    <x v="0"/>
    <x v="10"/>
    <x v="41"/>
    <x v="42"/>
    <x v="4"/>
    <x v="3"/>
    <x v="4"/>
    <x v="11"/>
  </r>
  <r>
    <x v="43"/>
    <x v="42"/>
    <x v="0"/>
    <x v="4"/>
    <x v="0"/>
    <x v="10"/>
    <x v="42"/>
    <x v="43"/>
    <x v="4"/>
    <x v="3"/>
    <x v="4"/>
    <x v="11"/>
  </r>
  <r>
    <x v="44"/>
    <x v="43"/>
    <x v="0"/>
    <x v="4"/>
    <x v="0"/>
    <x v="10"/>
    <x v="43"/>
    <x v="44"/>
    <x v="4"/>
    <x v="3"/>
    <x v="4"/>
    <x v="11"/>
  </r>
  <r>
    <x v="45"/>
    <x v="44"/>
    <x v="0"/>
    <x v="4"/>
    <x v="0"/>
    <x v="10"/>
    <x v="44"/>
    <x v="45"/>
    <x v="4"/>
    <x v="3"/>
    <x v="4"/>
    <x v="11"/>
  </r>
  <r>
    <x v="46"/>
    <x v="45"/>
    <x v="2"/>
    <x v="5"/>
    <x v="2"/>
    <x v="10"/>
    <x v="45"/>
    <x v="46"/>
    <x v="4"/>
    <x v="3"/>
    <x v="5"/>
    <x v="11"/>
  </r>
  <r>
    <x v="47"/>
    <x v="46"/>
    <x v="2"/>
    <x v="5"/>
    <x v="2"/>
    <x v="10"/>
    <x v="46"/>
    <x v="47"/>
    <x v="4"/>
    <x v="3"/>
    <x v="5"/>
    <x v="11"/>
  </r>
  <r>
    <x v="48"/>
    <x v="47"/>
    <x v="2"/>
    <x v="5"/>
    <x v="2"/>
    <x v="10"/>
    <x v="47"/>
    <x v="48"/>
    <x v="4"/>
    <x v="3"/>
    <x v="5"/>
    <x v="11"/>
  </r>
  <r>
    <x v="49"/>
    <x v="48"/>
    <x v="2"/>
    <x v="5"/>
    <x v="2"/>
    <x v="10"/>
    <x v="48"/>
    <x v="49"/>
    <x v="4"/>
    <x v="3"/>
    <x v="5"/>
    <x v="11"/>
  </r>
  <r>
    <x v="50"/>
    <x v="49"/>
    <x v="2"/>
    <x v="5"/>
    <x v="2"/>
    <x v="10"/>
    <x v="49"/>
    <x v="50"/>
    <x v="4"/>
    <x v="3"/>
    <x v="5"/>
    <x v="11"/>
  </r>
  <r>
    <x v="51"/>
    <x v="50"/>
    <x v="2"/>
    <x v="5"/>
    <x v="2"/>
    <x v="10"/>
    <x v="50"/>
    <x v="51"/>
    <x v="4"/>
    <x v="3"/>
    <x v="5"/>
    <x v="11"/>
  </r>
  <r>
    <x v="52"/>
    <x v="51"/>
    <x v="2"/>
    <x v="5"/>
    <x v="2"/>
    <x v="10"/>
    <x v="51"/>
    <x v="52"/>
    <x v="4"/>
    <x v="3"/>
    <x v="5"/>
    <x v="11"/>
  </r>
  <r>
    <x v="53"/>
    <x v="52"/>
    <x v="2"/>
    <x v="5"/>
    <x v="2"/>
    <x v="10"/>
    <x v="52"/>
    <x v="53"/>
    <x v="4"/>
    <x v="3"/>
    <x v="5"/>
    <x v="11"/>
  </r>
  <r>
    <x v="54"/>
    <x v="53"/>
    <x v="2"/>
    <x v="5"/>
    <x v="2"/>
    <x v="10"/>
    <x v="53"/>
    <x v="54"/>
    <x v="4"/>
    <x v="3"/>
    <x v="5"/>
    <x v="11"/>
  </r>
  <r>
    <x v="55"/>
    <x v="54"/>
    <x v="2"/>
    <x v="5"/>
    <x v="2"/>
    <x v="26"/>
    <x v="54"/>
    <x v="55"/>
    <x v="5"/>
    <x v="3"/>
    <x v="5"/>
    <x v="25"/>
  </r>
  <r>
    <x v="56"/>
    <x v="55"/>
    <x v="2"/>
    <x v="5"/>
    <x v="2"/>
    <x v="27"/>
    <x v="55"/>
    <x v="56"/>
    <x v="5"/>
    <x v="3"/>
    <x v="5"/>
    <x v="26"/>
  </r>
  <r>
    <x v="57"/>
    <x v="56"/>
    <x v="2"/>
    <x v="5"/>
    <x v="2"/>
    <x v="28"/>
    <x v="56"/>
    <x v="57"/>
    <x v="5"/>
    <x v="3"/>
    <x v="5"/>
    <x v="27"/>
  </r>
  <r>
    <x v="58"/>
    <x v="57"/>
    <x v="2"/>
    <x v="5"/>
    <x v="2"/>
    <x v="29"/>
    <x v="57"/>
    <x v="58"/>
    <x v="5"/>
    <x v="3"/>
    <x v="5"/>
    <x v="28"/>
  </r>
  <r>
    <x v="59"/>
    <x v="58"/>
    <x v="2"/>
    <x v="5"/>
    <x v="2"/>
    <x v="30"/>
    <x v="58"/>
    <x v="59"/>
    <x v="5"/>
    <x v="3"/>
    <x v="5"/>
    <x v="29"/>
  </r>
  <r>
    <x v="60"/>
    <x v="59"/>
    <x v="2"/>
    <x v="5"/>
    <x v="2"/>
    <x v="31"/>
    <x v="59"/>
    <x v="60"/>
    <x v="5"/>
    <x v="3"/>
    <x v="5"/>
    <x v="30"/>
  </r>
  <r>
    <x v="61"/>
    <x v="60"/>
    <x v="2"/>
    <x v="5"/>
    <x v="2"/>
    <x v="32"/>
    <x v="60"/>
    <x v="61"/>
    <x v="5"/>
    <x v="3"/>
    <x v="5"/>
    <x v="31"/>
  </r>
  <r>
    <x v="62"/>
    <x v="61"/>
    <x v="2"/>
    <x v="5"/>
    <x v="2"/>
    <x v="33"/>
    <x v="61"/>
    <x v="62"/>
    <x v="5"/>
    <x v="3"/>
    <x v="5"/>
    <x v="32"/>
  </r>
  <r>
    <x v="63"/>
    <x v="62"/>
    <x v="2"/>
    <x v="5"/>
    <x v="2"/>
    <x v="34"/>
    <x v="62"/>
    <x v="63"/>
    <x v="5"/>
    <x v="3"/>
    <x v="5"/>
    <x v="33"/>
  </r>
  <r>
    <x v="64"/>
    <x v="63"/>
    <x v="2"/>
    <x v="5"/>
    <x v="2"/>
    <x v="35"/>
    <x v="63"/>
    <x v="64"/>
    <x v="5"/>
    <x v="3"/>
    <x v="5"/>
    <x v="34"/>
  </r>
  <r>
    <x v="65"/>
    <x v="64"/>
    <x v="2"/>
    <x v="5"/>
    <x v="2"/>
    <x v="36"/>
    <x v="64"/>
    <x v="65"/>
    <x v="5"/>
    <x v="3"/>
    <x v="5"/>
    <x v="35"/>
  </r>
  <r>
    <x v="66"/>
    <x v="65"/>
    <x v="2"/>
    <x v="5"/>
    <x v="2"/>
    <x v="37"/>
    <x v="65"/>
    <x v="66"/>
    <x v="5"/>
    <x v="3"/>
    <x v="5"/>
    <x v="36"/>
  </r>
  <r>
    <x v="67"/>
    <x v="66"/>
    <x v="2"/>
    <x v="5"/>
    <x v="2"/>
    <x v="38"/>
    <x v="66"/>
    <x v="67"/>
    <x v="5"/>
    <x v="3"/>
    <x v="5"/>
    <x v="37"/>
  </r>
  <r>
    <x v="68"/>
    <x v="67"/>
    <x v="2"/>
    <x v="5"/>
    <x v="2"/>
    <x v="39"/>
    <x v="67"/>
    <x v="68"/>
    <x v="5"/>
    <x v="3"/>
    <x v="5"/>
    <x v="38"/>
  </r>
  <r>
    <x v="69"/>
    <x v="68"/>
    <x v="2"/>
    <x v="5"/>
    <x v="2"/>
    <x v="40"/>
    <x v="68"/>
    <x v="69"/>
    <x v="5"/>
    <x v="3"/>
    <x v="5"/>
    <x v="39"/>
  </r>
  <r>
    <x v="70"/>
    <x v="14"/>
    <x v="2"/>
    <x v="5"/>
    <x v="2"/>
    <x v="41"/>
    <x v="69"/>
    <x v="70"/>
    <x v="5"/>
    <x v="3"/>
    <x v="5"/>
    <x v="40"/>
  </r>
  <r>
    <x v="71"/>
    <x v="69"/>
    <x v="2"/>
    <x v="5"/>
    <x v="2"/>
    <x v="42"/>
    <x v="70"/>
    <x v="71"/>
    <x v="5"/>
    <x v="3"/>
    <x v="5"/>
    <x v="41"/>
  </r>
  <r>
    <x v="72"/>
    <x v="35"/>
    <x v="2"/>
    <x v="5"/>
    <x v="2"/>
    <x v="43"/>
    <x v="71"/>
    <x v="72"/>
    <x v="5"/>
    <x v="3"/>
    <x v="5"/>
    <x v="42"/>
  </r>
  <r>
    <x v="73"/>
    <x v="70"/>
    <x v="2"/>
    <x v="5"/>
    <x v="2"/>
    <x v="44"/>
    <x v="72"/>
    <x v="73"/>
    <x v="5"/>
    <x v="3"/>
    <x v="5"/>
    <x v="43"/>
  </r>
  <r>
    <x v="74"/>
    <x v="71"/>
    <x v="2"/>
    <x v="5"/>
    <x v="2"/>
    <x v="45"/>
    <x v="73"/>
    <x v="74"/>
    <x v="5"/>
    <x v="3"/>
    <x v="5"/>
    <x v="44"/>
  </r>
  <r>
    <x v="75"/>
    <x v="72"/>
    <x v="2"/>
    <x v="6"/>
    <x v="2"/>
    <x v="46"/>
    <x v="74"/>
    <x v="75"/>
    <x v="5"/>
    <x v="3"/>
    <x v="6"/>
    <x v="45"/>
  </r>
  <r>
    <x v="76"/>
    <x v="73"/>
    <x v="2"/>
    <x v="6"/>
    <x v="2"/>
    <x v="47"/>
    <x v="75"/>
    <x v="76"/>
    <x v="5"/>
    <x v="3"/>
    <x v="6"/>
    <x v="46"/>
  </r>
  <r>
    <x v="77"/>
    <x v="74"/>
    <x v="2"/>
    <x v="6"/>
    <x v="2"/>
    <x v="48"/>
    <x v="76"/>
    <x v="77"/>
    <x v="5"/>
    <x v="3"/>
    <x v="6"/>
    <x v="47"/>
  </r>
  <r>
    <x v="78"/>
    <x v="75"/>
    <x v="2"/>
    <x v="6"/>
    <x v="2"/>
    <x v="49"/>
    <x v="77"/>
    <x v="78"/>
    <x v="5"/>
    <x v="3"/>
    <x v="6"/>
    <x v="48"/>
  </r>
  <r>
    <x v="79"/>
    <x v="76"/>
    <x v="2"/>
    <x v="6"/>
    <x v="2"/>
    <x v="50"/>
    <x v="78"/>
    <x v="79"/>
    <x v="5"/>
    <x v="3"/>
    <x v="6"/>
    <x v="49"/>
  </r>
  <r>
    <x v="80"/>
    <x v="77"/>
    <x v="2"/>
    <x v="6"/>
    <x v="2"/>
    <x v="51"/>
    <x v="79"/>
    <x v="80"/>
    <x v="5"/>
    <x v="3"/>
    <x v="6"/>
    <x v="50"/>
  </r>
  <r>
    <x v="81"/>
    <x v="78"/>
    <x v="2"/>
    <x v="6"/>
    <x v="2"/>
    <x v="52"/>
    <x v="80"/>
    <x v="81"/>
    <x v="5"/>
    <x v="3"/>
    <x v="6"/>
    <x v="51"/>
  </r>
  <r>
    <x v="82"/>
    <x v="79"/>
    <x v="2"/>
    <x v="6"/>
    <x v="2"/>
    <x v="53"/>
    <x v="81"/>
    <x v="82"/>
    <x v="5"/>
    <x v="3"/>
    <x v="6"/>
    <x v="52"/>
  </r>
  <r>
    <x v="83"/>
    <x v="80"/>
    <x v="2"/>
    <x v="6"/>
    <x v="2"/>
    <x v="54"/>
    <x v="82"/>
    <x v="83"/>
    <x v="5"/>
    <x v="3"/>
    <x v="6"/>
    <x v="53"/>
  </r>
  <r>
    <x v="84"/>
    <x v="81"/>
    <x v="2"/>
    <x v="6"/>
    <x v="2"/>
    <x v="55"/>
    <x v="83"/>
    <x v="84"/>
    <x v="5"/>
    <x v="3"/>
    <x v="6"/>
    <x v="54"/>
  </r>
  <r>
    <x v="85"/>
    <x v="82"/>
    <x v="2"/>
    <x v="6"/>
    <x v="2"/>
    <x v="56"/>
    <x v="84"/>
    <x v="85"/>
    <x v="5"/>
    <x v="3"/>
    <x v="6"/>
    <x v="55"/>
  </r>
  <r>
    <x v="86"/>
    <x v="83"/>
    <x v="2"/>
    <x v="6"/>
    <x v="2"/>
    <x v="57"/>
    <x v="85"/>
    <x v="86"/>
    <x v="5"/>
    <x v="3"/>
    <x v="6"/>
    <x v="56"/>
  </r>
  <r>
    <x v="87"/>
    <x v="0"/>
    <x v="2"/>
    <x v="6"/>
    <x v="2"/>
    <x v="58"/>
    <x v="86"/>
    <x v="87"/>
    <x v="5"/>
    <x v="3"/>
    <x v="6"/>
    <x v="57"/>
  </r>
  <r>
    <x v="88"/>
    <x v="84"/>
    <x v="2"/>
    <x v="6"/>
    <x v="2"/>
    <x v="59"/>
    <x v="87"/>
    <x v="88"/>
    <x v="5"/>
    <x v="3"/>
    <x v="6"/>
    <x v="58"/>
  </r>
  <r>
    <x v="89"/>
    <x v="85"/>
    <x v="2"/>
    <x v="6"/>
    <x v="2"/>
    <x v="60"/>
    <x v="88"/>
    <x v="89"/>
    <x v="5"/>
    <x v="3"/>
    <x v="6"/>
    <x v="59"/>
  </r>
  <r>
    <x v="90"/>
    <x v="86"/>
    <x v="2"/>
    <x v="6"/>
    <x v="2"/>
    <x v="61"/>
    <x v="89"/>
    <x v="90"/>
    <x v="5"/>
    <x v="3"/>
    <x v="6"/>
    <x v="60"/>
  </r>
  <r>
    <x v="91"/>
    <x v="87"/>
    <x v="2"/>
    <x v="6"/>
    <x v="2"/>
    <x v="62"/>
    <x v="90"/>
    <x v="91"/>
    <x v="5"/>
    <x v="3"/>
    <x v="6"/>
    <x v="61"/>
  </r>
  <r>
    <x v="92"/>
    <x v="88"/>
    <x v="2"/>
    <x v="6"/>
    <x v="2"/>
    <x v="63"/>
    <x v="91"/>
    <x v="92"/>
    <x v="5"/>
    <x v="3"/>
    <x v="6"/>
    <x v="62"/>
  </r>
  <r>
    <x v="93"/>
    <x v="36"/>
    <x v="2"/>
    <x v="6"/>
    <x v="2"/>
    <x v="64"/>
    <x v="92"/>
    <x v="93"/>
    <x v="5"/>
    <x v="3"/>
    <x v="6"/>
    <x v="63"/>
  </r>
  <r>
    <x v="94"/>
    <x v="89"/>
    <x v="2"/>
    <x v="6"/>
    <x v="2"/>
    <x v="65"/>
    <x v="93"/>
    <x v="94"/>
    <x v="5"/>
    <x v="3"/>
    <x v="6"/>
    <x v="64"/>
  </r>
  <r>
    <x v="95"/>
    <x v="90"/>
    <x v="2"/>
    <x v="6"/>
    <x v="2"/>
    <x v="66"/>
    <x v="94"/>
    <x v="95"/>
    <x v="5"/>
    <x v="3"/>
    <x v="6"/>
    <x v="65"/>
  </r>
  <r>
    <x v="96"/>
    <x v="91"/>
    <x v="2"/>
    <x v="6"/>
    <x v="2"/>
    <x v="67"/>
    <x v="95"/>
    <x v="96"/>
    <x v="5"/>
    <x v="3"/>
    <x v="6"/>
    <x v="66"/>
  </r>
  <r>
    <x v="97"/>
    <x v="92"/>
    <x v="2"/>
    <x v="6"/>
    <x v="2"/>
    <x v="68"/>
    <x v="96"/>
    <x v="97"/>
    <x v="5"/>
    <x v="3"/>
    <x v="6"/>
    <x v="67"/>
  </r>
  <r>
    <x v="98"/>
    <x v="93"/>
    <x v="2"/>
    <x v="6"/>
    <x v="2"/>
    <x v="69"/>
    <x v="97"/>
    <x v="98"/>
    <x v="5"/>
    <x v="3"/>
    <x v="6"/>
    <x v="68"/>
  </r>
  <r>
    <x v="99"/>
    <x v="49"/>
    <x v="2"/>
    <x v="6"/>
    <x v="2"/>
    <x v="70"/>
    <x v="98"/>
    <x v="99"/>
    <x v="5"/>
    <x v="3"/>
    <x v="6"/>
    <x v="69"/>
  </r>
  <r>
    <x v="100"/>
    <x v="77"/>
    <x v="2"/>
    <x v="6"/>
    <x v="2"/>
    <x v="71"/>
    <x v="99"/>
    <x v="100"/>
    <x v="5"/>
    <x v="3"/>
    <x v="6"/>
    <x v="70"/>
  </r>
  <r>
    <x v="101"/>
    <x v="94"/>
    <x v="2"/>
    <x v="6"/>
    <x v="2"/>
    <x v="72"/>
    <x v="100"/>
    <x v="101"/>
    <x v="5"/>
    <x v="3"/>
    <x v="6"/>
    <x v="71"/>
  </r>
  <r>
    <x v="102"/>
    <x v="95"/>
    <x v="2"/>
    <x v="6"/>
    <x v="2"/>
    <x v="73"/>
    <x v="101"/>
    <x v="102"/>
    <x v="5"/>
    <x v="3"/>
    <x v="6"/>
    <x v="72"/>
  </r>
  <r>
    <x v="103"/>
    <x v="96"/>
    <x v="2"/>
    <x v="7"/>
    <x v="2"/>
    <x v="74"/>
    <x v="102"/>
    <x v="103"/>
    <x v="7"/>
    <x v="4"/>
    <x v="7"/>
    <x v="73"/>
  </r>
  <r>
    <x v="104"/>
    <x v="97"/>
    <x v="2"/>
    <x v="7"/>
    <x v="2"/>
    <x v="75"/>
    <x v="103"/>
    <x v="104"/>
    <x v="7"/>
    <x v="4"/>
    <x v="7"/>
    <x v="74"/>
  </r>
  <r>
    <x v="105"/>
    <x v="97"/>
    <x v="2"/>
    <x v="7"/>
    <x v="2"/>
    <x v="10"/>
    <x v="104"/>
    <x v="105"/>
    <x v="4"/>
    <x v="4"/>
    <x v="7"/>
    <x v="11"/>
  </r>
  <r>
    <x v="106"/>
    <x v="98"/>
    <x v="2"/>
    <x v="5"/>
    <x v="2"/>
    <x v="10"/>
    <x v="105"/>
    <x v="106"/>
    <x v="4"/>
    <x v="3"/>
    <x v="5"/>
    <x v="11"/>
  </r>
  <r>
    <x v="107"/>
    <x v="99"/>
    <x v="2"/>
    <x v="5"/>
    <x v="2"/>
    <x v="76"/>
    <x v="106"/>
    <x v="107"/>
    <x v="5"/>
    <x v="3"/>
    <x v="5"/>
    <x v="75"/>
  </r>
  <r>
    <x v="108"/>
    <x v="100"/>
    <x v="2"/>
    <x v="5"/>
    <x v="2"/>
    <x v="10"/>
    <x v="107"/>
    <x v="108"/>
    <x v="4"/>
    <x v="3"/>
    <x v="5"/>
    <x v="11"/>
  </r>
  <r>
    <x v="109"/>
    <x v="101"/>
    <x v="2"/>
    <x v="8"/>
    <x v="2"/>
    <x v="10"/>
    <x v="108"/>
    <x v="109"/>
    <x v="4"/>
    <x v="2"/>
    <x v="8"/>
    <x v="11"/>
  </r>
  <r>
    <x v="110"/>
    <x v="65"/>
    <x v="2"/>
    <x v="8"/>
    <x v="2"/>
    <x v="10"/>
    <x v="109"/>
    <x v="110"/>
    <x v="4"/>
    <x v="2"/>
    <x v="8"/>
    <x v="11"/>
  </r>
  <r>
    <x v="111"/>
    <x v="45"/>
    <x v="2"/>
    <x v="9"/>
    <x v="2"/>
    <x v="77"/>
    <x v="110"/>
    <x v="111"/>
    <x v="6"/>
    <x v="5"/>
    <x v="9"/>
    <x v="76"/>
  </r>
  <r>
    <x v="112"/>
    <x v="102"/>
    <x v="2"/>
    <x v="9"/>
    <x v="2"/>
    <x v="10"/>
    <x v="111"/>
    <x v="112"/>
    <x v="4"/>
    <x v="5"/>
    <x v="9"/>
    <x v="11"/>
  </r>
  <r>
    <x v="113"/>
    <x v="103"/>
    <x v="2"/>
    <x v="9"/>
    <x v="2"/>
    <x v="10"/>
    <x v="112"/>
    <x v="113"/>
    <x v="4"/>
    <x v="5"/>
    <x v="9"/>
    <x v="11"/>
  </r>
  <r>
    <x v="114"/>
    <x v="104"/>
    <x v="2"/>
    <x v="10"/>
    <x v="2"/>
    <x v="78"/>
    <x v="113"/>
    <x v="114"/>
    <x v="6"/>
    <x v="5"/>
    <x v="10"/>
    <x v="77"/>
  </r>
  <r>
    <x v="115"/>
    <x v="105"/>
    <x v="2"/>
    <x v="8"/>
    <x v="2"/>
    <x v="79"/>
    <x v="114"/>
    <x v="115"/>
    <x v="8"/>
    <x v="2"/>
    <x v="8"/>
    <x v="78"/>
  </r>
  <r>
    <x v="116"/>
    <x v="106"/>
    <x v="2"/>
    <x v="8"/>
    <x v="2"/>
    <x v="80"/>
    <x v="115"/>
    <x v="116"/>
    <x v="8"/>
    <x v="2"/>
    <x v="8"/>
    <x v="79"/>
  </r>
  <r>
    <x v="117"/>
    <x v="107"/>
    <x v="2"/>
    <x v="8"/>
    <x v="2"/>
    <x v="81"/>
    <x v="116"/>
    <x v="117"/>
    <x v="8"/>
    <x v="2"/>
    <x v="8"/>
    <x v="80"/>
  </r>
  <r>
    <x v="118"/>
    <x v="108"/>
    <x v="2"/>
    <x v="8"/>
    <x v="2"/>
    <x v="82"/>
    <x v="117"/>
    <x v="118"/>
    <x v="8"/>
    <x v="2"/>
    <x v="8"/>
    <x v="81"/>
  </r>
  <r>
    <x v="119"/>
    <x v="109"/>
    <x v="2"/>
    <x v="8"/>
    <x v="2"/>
    <x v="83"/>
    <x v="118"/>
    <x v="119"/>
    <x v="8"/>
    <x v="2"/>
    <x v="8"/>
    <x v="82"/>
  </r>
  <r>
    <x v="120"/>
    <x v="110"/>
    <x v="2"/>
    <x v="11"/>
    <x v="2"/>
    <x v="84"/>
    <x v="119"/>
    <x v="120"/>
    <x v="9"/>
    <x v="6"/>
    <x v="11"/>
    <x v="83"/>
  </r>
  <r>
    <x v="121"/>
    <x v="111"/>
    <x v="2"/>
    <x v="12"/>
    <x v="2"/>
    <x v="85"/>
    <x v="120"/>
    <x v="121"/>
    <x v="10"/>
    <x v="0"/>
    <x v="12"/>
    <x v="84"/>
  </r>
  <r>
    <x v="122"/>
    <x v="112"/>
    <x v="3"/>
    <x v="13"/>
    <x v="3"/>
    <x v="76"/>
    <x v="0"/>
    <x v="122"/>
    <x v="11"/>
    <x v="7"/>
    <x v="13"/>
    <x v="85"/>
  </r>
  <r>
    <x v="123"/>
    <x v="9"/>
    <x v="1"/>
    <x v="2"/>
    <x v="1"/>
    <x v="8"/>
    <x v="9"/>
    <x v="9"/>
    <x v="3"/>
    <x v="1"/>
    <x v="2"/>
    <x v="9"/>
  </r>
</pivotCacheRecords>
</file>

<file path=xl/pivotCache/pivotCacheRecords14.xml><?xml version="1.0" encoding="utf-8"?>
<pivotCacheRecords xmlns="http://schemas.openxmlformats.org/spreadsheetml/2006/main" xmlns:r="http://schemas.openxmlformats.org/officeDocument/2006/relationships" count="13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2"/>
    <x v="2"/>
    <x v="2"/>
    <x v="0"/>
    <x v="0"/>
    <x v="0"/>
    <x v="2"/>
  </r>
  <r>
    <x v="3"/>
    <x v="3"/>
    <x v="0"/>
    <x v="0"/>
    <x v="0"/>
    <x v="3"/>
    <x v="3"/>
    <x v="3"/>
    <x v="0"/>
    <x v="0"/>
    <x v="0"/>
    <x v="3"/>
  </r>
  <r>
    <x v="4"/>
    <x v="4"/>
    <x v="0"/>
    <x v="0"/>
    <x v="0"/>
    <x v="4"/>
    <x v="4"/>
    <x v="4"/>
    <x v="0"/>
    <x v="0"/>
    <x v="0"/>
    <x v="4"/>
  </r>
  <r>
    <x v="5"/>
    <x v="5"/>
    <x v="0"/>
    <x v="0"/>
    <x v="0"/>
    <x v="5"/>
    <x v="5"/>
    <x v="5"/>
    <x v="1"/>
    <x v="0"/>
    <x v="0"/>
    <x v="5"/>
  </r>
  <r>
    <x v="6"/>
    <x v="6"/>
    <x v="0"/>
    <x v="0"/>
    <x v="0"/>
    <x v="6"/>
    <x v="6"/>
    <x v="6"/>
    <x v="1"/>
    <x v="0"/>
    <x v="0"/>
    <x v="6"/>
  </r>
  <r>
    <x v="7"/>
    <x v="0"/>
    <x v="0"/>
    <x v="0"/>
    <x v="0"/>
    <x v="7"/>
    <x v="7"/>
    <x v="7"/>
    <x v="1"/>
    <x v="0"/>
    <x v="0"/>
    <x v="7"/>
  </r>
  <r>
    <x v="8"/>
    <x v="7"/>
    <x v="0"/>
    <x v="0"/>
    <x v="0"/>
    <x v="8"/>
    <x v="8"/>
    <x v="8"/>
    <x v="1"/>
    <x v="0"/>
    <x v="0"/>
    <x v="8"/>
  </r>
  <r>
    <x v="9"/>
    <x v="8"/>
    <x v="0"/>
    <x v="0"/>
    <x v="0"/>
    <x v="9"/>
    <x v="9"/>
    <x v="9"/>
    <x v="1"/>
    <x v="0"/>
    <x v="0"/>
    <x v="9"/>
  </r>
  <r>
    <x v="10"/>
    <x v="9"/>
    <x v="0"/>
    <x v="0"/>
    <x v="0"/>
    <x v="10"/>
    <x v="10"/>
    <x v="10"/>
    <x v="1"/>
    <x v="0"/>
    <x v="0"/>
    <x v="10"/>
  </r>
  <r>
    <x v="11"/>
    <x v="10"/>
    <x v="0"/>
    <x v="0"/>
    <x v="0"/>
    <x v="11"/>
    <x v="11"/>
    <x v="11"/>
    <x v="1"/>
    <x v="0"/>
    <x v="0"/>
    <x v="7"/>
  </r>
  <r>
    <x v="12"/>
    <x v="11"/>
    <x v="0"/>
    <x v="0"/>
    <x v="0"/>
    <x v="12"/>
    <x v="12"/>
    <x v="12"/>
    <x v="2"/>
    <x v="0"/>
    <x v="0"/>
    <x v="11"/>
  </r>
  <r>
    <x v="13"/>
    <x v="12"/>
    <x v="0"/>
    <x v="1"/>
    <x v="0"/>
    <x v="13"/>
    <x v="13"/>
    <x v="13"/>
    <x v="3"/>
    <x v="1"/>
    <x v="1"/>
    <x v="12"/>
  </r>
  <r>
    <x v="14"/>
    <x v="13"/>
    <x v="0"/>
    <x v="1"/>
    <x v="0"/>
    <x v="14"/>
    <x v="14"/>
    <x v="14"/>
    <x v="3"/>
    <x v="1"/>
    <x v="1"/>
    <x v="13"/>
  </r>
  <r>
    <x v="15"/>
    <x v="14"/>
    <x v="0"/>
    <x v="1"/>
    <x v="0"/>
    <x v="15"/>
    <x v="10"/>
    <x v="15"/>
    <x v="3"/>
    <x v="1"/>
    <x v="1"/>
    <x v="14"/>
  </r>
  <r>
    <x v="16"/>
    <x v="15"/>
    <x v="0"/>
    <x v="1"/>
    <x v="0"/>
    <x v="16"/>
    <x v="15"/>
    <x v="16"/>
    <x v="3"/>
    <x v="1"/>
    <x v="1"/>
    <x v="15"/>
  </r>
  <r>
    <x v="17"/>
    <x v="16"/>
    <x v="0"/>
    <x v="1"/>
    <x v="0"/>
    <x v="17"/>
    <x v="5"/>
    <x v="17"/>
    <x v="3"/>
    <x v="1"/>
    <x v="1"/>
    <x v="16"/>
  </r>
  <r>
    <x v="18"/>
    <x v="17"/>
    <x v="1"/>
    <x v="2"/>
    <x v="1"/>
    <x v="18"/>
    <x v="16"/>
    <x v="18"/>
    <x v="4"/>
    <x v="2"/>
    <x v="2"/>
    <x v="17"/>
  </r>
  <r>
    <x v="19"/>
    <x v="18"/>
    <x v="0"/>
    <x v="1"/>
    <x v="0"/>
    <x v="19"/>
    <x v="17"/>
    <x v="19"/>
    <x v="3"/>
    <x v="1"/>
    <x v="1"/>
    <x v="18"/>
  </r>
  <r>
    <x v="20"/>
    <x v="19"/>
    <x v="0"/>
    <x v="1"/>
    <x v="0"/>
    <x v="20"/>
    <x v="18"/>
    <x v="20"/>
    <x v="5"/>
    <x v="1"/>
    <x v="1"/>
    <x v="19"/>
  </r>
  <r>
    <x v="21"/>
    <x v="20"/>
    <x v="0"/>
    <x v="1"/>
    <x v="0"/>
    <x v="20"/>
    <x v="19"/>
    <x v="21"/>
    <x v="5"/>
    <x v="1"/>
    <x v="1"/>
    <x v="19"/>
  </r>
  <r>
    <x v="22"/>
    <x v="21"/>
    <x v="0"/>
    <x v="1"/>
    <x v="0"/>
    <x v="20"/>
    <x v="20"/>
    <x v="22"/>
    <x v="5"/>
    <x v="1"/>
    <x v="1"/>
    <x v="19"/>
  </r>
  <r>
    <x v="23"/>
    <x v="22"/>
    <x v="0"/>
    <x v="1"/>
    <x v="0"/>
    <x v="20"/>
    <x v="21"/>
    <x v="23"/>
    <x v="5"/>
    <x v="1"/>
    <x v="1"/>
    <x v="19"/>
  </r>
  <r>
    <x v="24"/>
    <x v="23"/>
    <x v="0"/>
    <x v="1"/>
    <x v="0"/>
    <x v="20"/>
    <x v="22"/>
    <x v="24"/>
    <x v="5"/>
    <x v="1"/>
    <x v="1"/>
    <x v="19"/>
  </r>
  <r>
    <x v="25"/>
    <x v="19"/>
    <x v="0"/>
    <x v="1"/>
    <x v="0"/>
    <x v="20"/>
    <x v="23"/>
    <x v="25"/>
    <x v="5"/>
    <x v="1"/>
    <x v="1"/>
    <x v="19"/>
  </r>
  <r>
    <x v="26"/>
    <x v="24"/>
    <x v="0"/>
    <x v="1"/>
    <x v="0"/>
    <x v="20"/>
    <x v="24"/>
    <x v="26"/>
    <x v="5"/>
    <x v="1"/>
    <x v="1"/>
    <x v="19"/>
  </r>
  <r>
    <x v="27"/>
    <x v="25"/>
    <x v="0"/>
    <x v="1"/>
    <x v="0"/>
    <x v="20"/>
    <x v="25"/>
    <x v="27"/>
    <x v="5"/>
    <x v="1"/>
    <x v="1"/>
    <x v="19"/>
  </r>
  <r>
    <x v="28"/>
    <x v="26"/>
    <x v="0"/>
    <x v="1"/>
    <x v="0"/>
    <x v="21"/>
    <x v="26"/>
    <x v="28"/>
    <x v="6"/>
    <x v="1"/>
    <x v="1"/>
    <x v="20"/>
  </r>
  <r>
    <x v="29"/>
    <x v="27"/>
    <x v="0"/>
    <x v="1"/>
    <x v="0"/>
    <x v="22"/>
    <x v="27"/>
    <x v="29"/>
    <x v="6"/>
    <x v="1"/>
    <x v="1"/>
    <x v="21"/>
  </r>
  <r>
    <x v="30"/>
    <x v="28"/>
    <x v="0"/>
    <x v="1"/>
    <x v="0"/>
    <x v="23"/>
    <x v="5"/>
    <x v="30"/>
    <x v="6"/>
    <x v="1"/>
    <x v="1"/>
    <x v="22"/>
  </r>
  <r>
    <x v="31"/>
    <x v="29"/>
    <x v="0"/>
    <x v="1"/>
    <x v="0"/>
    <x v="24"/>
    <x v="28"/>
    <x v="31"/>
    <x v="6"/>
    <x v="1"/>
    <x v="1"/>
    <x v="23"/>
  </r>
  <r>
    <x v="32"/>
    <x v="30"/>
    <x v="0"/>
    <x v="1"/>
    <x v="0"/>
    <x v="25"/>
    <x v="29"/>
    <x v="32"/>
    <x v="6"/>
    <x v="1"/>
    <x v="1"/>
    <x v="24"/>
  </r>
  <r>
    <x v="33"/>
    <x v="31"/>
    <x v="0"/>
    <x v="1"/>
    <x v="0"/>
    <x v="26"/>
    <x v="30"/>
    <x v="33"/>
    <x v="6"/>
    <x v="1"/>
    <x v="1"/>
    <x v="25"/>
  </r>
  <r>
    <x v="34"/>
    <x v="32"/>
    <x v="0"/>
    <x v="1"/>
    <x v="0"/>
    <x v="27"/>
    <x v="31"/>
    <x v="34"/>
    <x v="6"/>
    <x v="1"/>
    <x v="1"/>
    <x v="26"/>
  </r>
  <r>
    <x v="35"/>
    <x v="33"/>
    <x v="0"/>
    <x v="3"/>
    <x v="0"/>
    <x v="28"/>
    <x v="32"/>
    <x v="35"/>
    <x v="7"/>
    <x v="3"/>
    <x v="3"/>
    <x v="27"/>
  </r>
  <r>
    <x v="36"/>
    <x v="34"/>
    <x v="0"/>
    <x v="3"/>
    <x v="0"/>
    <x v="29"/>
    <x v="33"/>
    <x v="36"/>
    <x v="7"/>
    <x v="3"/>
    <x v="3"/>
    <x v="28"/>
  </r>
  <r>
    <x v="37"/>
    <x v="35"/>
    <x v="0"/>
    <x v="3"/>
    <x v="0"/>
    <x v="30"/>
    <x v="34"/>
    <x v="37"/>
    <x v="7"/>
    <x v="3"/>
    <x v="3"/>
    <x v="29"/>
  </r>
  <r>
    <x v="38"/>
    <x v="36"/>
    <x v="0"/>
    <x v="3"/>
    <x v="0"/>
    <x v="31"/>
    <x v="35"/>
    <x v="38"/>
    <x v="7"/>
    <x v="3"/>
    <x v="3"/>
    <x v="28"/>
  </r>
  <r>
    <x v="39"/>
    <x v="37"/>
    <x v="0"/>
    <x v="3"/>
    <x v="0"/>
    <x v="32"/>
    <x v="36"/>
    <x v="39"/>
    <x v="7"/>
    <x v="3"/>
    <x v="3"/>
    <x v="30"/>
  </r>
  <r>
    <x v="40"/>
    <x v="38"/>
    <x v="0"/>
    <x v="3"/>
    <x v="0"/>
    <x v="33"/>
    <x v="37"/>
    <x v="40"/>
    <x v="7"/>
    <x v="3"/>
    <x v="3"/>
    <x v="31"/>
  </r>
  <r>
    <x v="41"/>
    <x v="39"/>
    <x v="0"/>
    <x v="4"/>
    <x v="0"/>
    <x v="34"/>
    <x v="38"/>
    <x v="41"/>
    <x v="7"/>
    <x v="3"/>
    <x v="4"/>
    <x v="32"/>
  </r>
  <r>
    <x v="42"/>
    <x v="5"/>
    <x v="0"/>
    <x v="4"/>
    <x v="0"/>
    <x v="35"/>
    <x v="39"/>
    <x v="42"/>
    <x v="7"/>
    <x v="3"/>
    <x v="4"/>
    <x v="30"/>
  </r>
  <r>
    <x v="43"/>
    <x v="40"/>
    <x v="0"/>
    <x v="4"/>
    <x v="0"/>
    <x v="20"/>
    <x v="40"/>
    <x v="43"/>
    <x v="5"/>
    <x v="3"/>
    <x v="4"/>
    <x v="19"/>
  </r>
  <r>
    <x v="44"/>
    <x v="41"/>
    <x v="0"/>
    <x v="4"/>
    <x v="0"/>
    <x v="20"/>
    <x v="41"/>
    <x v="44"/>
    <x v="5"/>
    <x v="3"/>
    <x v="4"/>
    <x v="19"/>
  </r>
  <r>
    <x v="45"/>
    <x v="42"/>
    <x v="0"/>
    <x v="4"/>
    <x v="0"/>
    <x v="20"/>
    <x v="36"/>
    <x v="45"/>
    <x v="5"/>
    <x v="3"/>
    <x v="4"/>
    <x v="19"/>
  </r>
  <r>
    <x v="46"/>
    <x v="43"/>
    <x v="0"/>
    <x v="4"/>
    <x v="0"/>
    <x v="20"/>
    <x v="42"/>
    <x v="46"/>
    <x v="5"/>
    <x v="3"/>
    <x v="4"/>
    <x v="19"/>
  </r>
  <r>
    <x v="47"/>
    <x v="44"/>
    <x v="0"/>
    <x v="4"/>
    <x v="0"/>
    <x v="20"/>
    <x v="43"/>
    <x v="47"/>
    <x v="5"/>
    <x v="3"/>
    <x v="4"/>
    <x v="19"/>
  </r>
  <r>
    <x v="48"/>
    <x v="45"/>
    <x v="0"/>
    <x v="4"/>
    <x v="0"/>
    <x v="20"/>
    <x v="44"/>
    <x v="48"/>
    <x v="5"/>
    <x v="3"/>
    <x v="4"/>
    <x v="19"/>
  </r>
  <r>
    <x v="49"/>
    <x v="46"/>
    <x v="0"/>
    <x v="4"/>
    <x v="0"/>
    <x v="20"/>
    <x v="7"/>
    <x v="49"/>
    <x v="5"/>
    <x v="3"/>
    <x v="4"/>
    <x v="19"/>
  </r>
  <r>
    <x v="50"/>
    <x v="47"/>
    <x v="0"/>
    <x v="4"/>
    <x v="0"/>
    <x v="20"/>
    <x v="45"/>
    <x v="50"/>
    <x v="5"/>
    <x v="3"/>
    <x v="4"/>
    <x v="19"/>
  </r>
  <r>
    <x v="51"/>
    <x v="48"/>
    <x v="0"/>
    <x v="4"/>
    <x v="0"/>
    <x v="20"/>
    <x v="46"/>
    <x v="51"/>
    <x v="5"/>
    <x v="3"/>
    <x v="4"/>
    <x v="19"/>
  </r>
  <r>
    <x v="52"/>
    <x v="49"/>
    <x v="0"/>
    <x v="4"/>
    <x v="0"/>
    <x v="20"/>
    <x v="47"/>
    <x v="52"/>
    <x v="5"/>
    <x v="3"/>
    <x v="4"/>
    <x v="19"/>
  </r>
  <r>
    <x v="53"/>
    <x v="50"/>
    <x v="0"/>
    <x v="4"/>
    <x v="0"/>
    <x v="20"/>
    <x v="48"/>
    <x v="53"/>
    <x v="5"/>
    <x v="3"/>
    <x v="4"/>
    <x v="19"/>
  </r>
  <r>
    <x v="54"/>
    <x v="51"/>
    <x v="0"/>
    <x v="4"/>
    <x v="0"/>
    <x v="20"/>
    <x v="49"/>
    <x v="54"/>
    <x v="5"/>
    <x v="3"/>
    <x v="4"/>
    <x v="19"/>
  </r>
  <r>
    <x v="55"/>
    <x v="52"/>
    <x v="2"/>
    <x v="5"/>
    <x v="2"/>
    <x v="20"/>
    <x v="50"/>
    <x v="55"/>
    <x v="5"/>
    <x v="3"/>
    <x v="5"/>
    <x v="19"/>
  </r>
  <r>
    <x v="56"/>
    <x v="53"/>
    <x v="2"/>
    <x v="5"/>
    <x v="2"/>
    <x v="20"/>
    <x v="51"/>
    <x v="56"/>
    <x v="5"/>
    <x v="3"/>
    <x v="5"/>
    <x v="19"/>
  </r>
  <r>
    <x v="57"/>
    <x v="54"/>
    <x v="2"/>
    <x v="5"/>
    <x v="2"/>
    <x v="20"/>
    <x v="52"/>
    <x v="57"/>
    <x v="5"/>
    <x v="3"/>
    <x v="5"/>
    <x v="19"/>
  </r>
  <r>
    <x v="58"/>
    <x v="55"/>
    <x v="2"/>
    <x v="5"/>
    <x v="2"/>
    <x v="20"/>
    <x v="53"/>
    <x v="58"/>
    <x v="5"/>
    <x v="3"/>
    <x v="5"/>
    <x v="19"/>
  </r>
  <r>
    <x v="59"/>
    <x v="56"/>
    <x v="2"/>
    <x v="5"/>
    <x v="2"/>
    <x v="20"/>
    <x v="54"/>
    <x v="59"/>
    <x v="5"/>
    <x v="3"/>
    <x v="5"/>
    <x v="19"/>
  </r>
  <r>
    <x v="60"/>
    <x v="57"/>
    <x v="2"/>
    <x v="5"/>
    <x v="2"/>
    <x v="20"/>
    <x v="55"/>
    <x v="60"/>
    <x v="5"/>
    <x v="3"/>
    <x v="5"/>
    <x v="19"/>
  </r>
  <r>
    <x v="61"/>
    <x v="58"/>
    <x v="2"/>
    <x v="5"/>
    <x v="2"/>
    <x v="20"/>
    <x v="56"/>
    <x v="61"/>
    <x v="5"/>
    <x v="3"/>
    <x v="5"/>
    <x v="19"/>
  </r>
  <r>
    <x v="62"/>
    <x v="35"/>
    <x v="2"/>
    <x v="5"/>
    <x v="2"/>
    <x v="20"/>
    <x v="57"/>
    <x v="62"/>
    <x v="5"/>
    <x v="3"/>
    <x v="5"/>
    <x v="19"/>
  </r>
  <r>
    <x v="63"/>
    <x v="59"/>
    <x v="2"/>
    <x v="5"/>
    <x v="2"/>
    <x v="20"/>
    <x v="58"/>
    <x v="63"/>
    <x v="5"/>
    <x v="3"/>
    <x v="5"/>
    <x v="19"/>
  </r>
  <r>
    <x v="64"/>
    <x v="60"/>
    <x v="2"/>
    <x v="5"/>
    <x v="2"/>
    <x v="36"/>
    <x v="59"/>
    <x v="64"/>
    <x v="8"/>
    <x v="3"/>
    <x v="5"/>
    <x v="33"/>
  </r>
  <r>
    <x v="65"/>
    <x v="61"/>
    <x v="2"/>
    <x v="5"/>
    <x v="2"/>
    <x v="37"/>
    <x v="60"/>
    <x v="65"/>
    <x v="8"/>
    <x v="3"/>
    <x v="5"/>
    <x v="34"/>
  </r>
  <r>
    <x v="66"/>
    <x v="49"/>
    <x v="2"/>
    <x v="5"/>
    <x v="2"/>
    <x v="38"/>
    <x v="61"/>
    <x v="66"/>
    <x v="8"/>
    <x v="3"/>
    <x v="5"/>
    <x v="35"/>
  </r>
  <r>
    <x v="67"/>
    <x v="62"/>
    <x v="2"/>
    <x v="5"/>
    <x v="2"/>
    <x v="39"/>
    <x v="62"/>
    <x v="67"/>
    <x v="8"/>
    <x v="3"/>
    <x v="5"/>
    <x v="36"/>
  </r>
  <r>
    <x v="68"/>
    <x v="63"/>
    <x v="2"/>
    <x v="5"/>
    <x v="2"/>
    <x v="40"/>
    <x v="63"/>
    <x v="68"/>
    <x v="8"/>
    <x v="3"/>
    <x v="5"/>
    <x v="37"/>
  </r>
  <r>
    <x v="69"/>
    <x v="64"/>
    <x v="2"/>
    <x v="5"/>
    <x v="2"/>
    <x v="41"/>
    <x v="64"/>
    <x v="69"/>
    <x v="8"/>
    <x v="3"/>
    <x v="5"/>
    <x v="38"/>
  </r>
  <r>
    <x v="70"/>
    <x v="65"/>
    <x v="2"/>
    <x v="5"/>
    <x v="2"/>
    <x v="42"/>
    <x v="65"/>
    <x v="70"/>
    <x v="8"/>
    <x v="3"/>
    <x v="5"/>
    <x v="39"/>
  </r>
  <r>
    <x v="71"/>
    <x v="40"/>
    <x v="2"/>
    <x v="5"/>
    <x v="2"/>
    <x v="43"/>
    <x v="66"/>
    <x v="71"/>
    <x v="8"/>
    <x v="3"/>
    <x v="5"/>
    <x v="40"/>
  </r>
  <r>
    <x v="72"/>
    <x v="66"/>
    <x v="2"/>
    <x v="5"/>
    <x v="2"/>
    <x v="44"/>
    <x v="67"/>
    <x v="72"/>
    <x v="8"/>
    <x v="3"/>
    <x v="5"/>
    <x v="41"/>
  </r>
  <r>
    <x v="73"/>
    <x v="67"/>
    <x v="2"/>
    <x v="5"/>
    <x v="2"/>
    <x v="45"/>
    <x v="68"/>
    <x v="73"/>
    <x v="8"/>
    <x v="3"/>
    <x v="5"/>
    <x v="42"/>
  </r>
  <r>
    <x v="74"/>
    <x v="68"/>
    <x v="2"/>
    <x v="5"/>
    <x v="2"/>
    <x v="46"/>
    <x v="69"/>
    <x v="74"/>
    <x v="8"/>
    <x v="3"/>
    <x v="5"/>
    <x v="43"/>
  </r>
  <r>
    <x v="75"/>
    <x v="69"/>
    <x v="2"/>
    <x v="5"/>
    <x v="2"/>
    <x v="47"/>
    <x v="70"/>
    <x v="75"/>
    <x v="8"/>
    <x v="3"/>
    <x v="5"/>
    <x v="44"/>
  </r>
  <r>
    <x v="76"/>
    <x v="37"/>
    <x v="2"/>
    <x v="5"/>
    <x v="2"/>
    <x v="48"/>
    <x v="71"/>
    <x v="76"/>
    <x v="8"/>
    <x v="3"/>
    <x v="5"/>
    <x v="45"/>
  </r>
  <r>
    <x v="77"/>
    <x v="70"/>
    <x v="2"/>
    <x v="5"/>
    <x v="2"/>
    <x v="49"/>
    <x v="72"/>
    <x v="77"/>
    <x v="8"/>
    <x v="3"/>
    <x v="5"/>
    <x v="46"/>
  </r>
  <r>
    <x v="78"/>
    <x v="71"/>
    <x v="2"/>
    <x v="5"/>
    <x v="2"/>
    <x v="50"/>
    <x v="73"/>
    <x v="78"/>
    <x v="8"/>
    <x v="3"/>
    <x v="5"/>
    <x v="47"/>
  </r>
  <r>
    <x v="79"/>
    <x v="72"/>
    <x v="2"/>
    <x v="5"/>
    <x v="2"/>
    <x v="51"/>
    <x v="74"/>
    <x v="79"/>
    <x v="8"/>
    <x v="3"/>
    <x v="5"/>
    <x v="48"/>
  </r>
  <r>
    <x v="80"/>
    <x v="38"/>
    <x v="2"/>
    <x v="5"/>
    <x v="2"/>
    <x v="52"/>
    <x v="75"/>
    <x v="80"/>
    <x v="8"/>
    <x v="3"/>
    <x v="5"/>
    <x v="49"/>
  </r>
  <r>
    <x v="81"/>
    <x v="73"/>
    <x v="2"/>
    <x v="5"/>
    <x v="2"/>
    <x v="53"/>
    <x v="76"/>
    <x v="81"/>
    <x v="8"/>
    <x v="3"/>
    <x v="5"/>
    <x v="50"/>
  </r>
  <r>
    <x v="82"/>
    <x v="74"/>
    <x v="2"/>
    <x v="5"/>
    <x v="2"/>
    <x v="54"/>
    <x v="77"/>
    <x v="82"/>
    <x v="8"/>
    <x v="3"/>
    <x v="5"/>
    <x v="51"/>
  </r>
  <r>
    <x v="83"/>
    <x v="22"/>
    <x v="2"/>
    <x v="5"/>
    <x v="2"/>
    <x v="55"/>
    <x v="78"/>
    <x v="83"/>
    <x v="8"/>
    <x v="3"/>
    <x v="5"/>
    <x v="52"/>
  </r>
  <r>
    <x v="84"/>
    <x v="75"/>
    <x v="2"/>
    <x v="6"/>
    <x v="2"/>
    <x v="56"/>
    <x v="79"/>
    <x v="84"/>
    <x v="9"/>
    <x v="4"/>
    <x v="6"/>
    <x v="53"/>
  </r>
  <r>
    <x v="85"/>
    <x v="76"/>
    <x v="2"/>
    <x v="6"/>
    <x v="2"/>
    <x v="57"/>
    <x v="80"/>
    <x v="85"/>
    <x v="9"/>
    <x v="4"/>
    <x v="6"/>
    <x v="54"/>
  </r>
  <r>
    <x v="86"/>
    <x v="77"/>
    <x v="2"/>
    <x v="6"/>
    <x v="2"/>
    <x v="58"/>
    <x v="81"/>
    <x v="86"/>
    <x v="9"/>
    <x v="4"/>
    <x v="6"/>
    <x v="55"/>
  </r>
  <r>
    <x v="87"/>
    <x v="78"/>
    <x v="2"/>
    <x v="6"/>
    <x v="2"/>
    <x v="59"/>
    <x v="82"/>
    <x v="87"/>
    <x v="9"/>
    <x v="4"/>
    <x v="6"/>
    <x v="56"/>
  </r>
  <r>
    <x v="88"/>
    <x v="79"/>
    <x v="2"/>
    <x v="6"/>
    <x v="2"/>
    <x v="60"/>
    <x v="83"/>
    <x v="88"/>
    <x v="9"/>
    <x v="4"/>
    <x v="6"/>
    <x v="57"/>
  </r>
  <r>
    <x v="89"/>
    <x v="80"/>
    <x v="2"/>
    <x v="6"/>
    <x v="2"/>
    <x v="61"/>
    <x v="84"/>
    <x v="89"/>
    <x v="9"/>
    <x v="4"/>
    <x v="6"/>
    <x v="58"/>
  </r>
  <r>
    <x v="90"/>
    <x v="81"/>
    <x v="2"/>
    <x v="6"/>
    <x v="2"/>
    <x v="62"/>
    <x v="85"/>
    <x v="90"/>
    <x v="9"/>
    <x v="4"/>
    <x v="6"/>
    <x v="59"/>
  </r>
  <r>
    <x v="91"/>
    <x v="82"/>
    <x v="2"/>
    <x v="6"/>
    <x v="2"/>
    <x v="63"/>
    <x v="86"/>
    <x v="91"/>
    <x v="9"/>
    <x v="4"/>
    <x v="6"/>
    <x v="60"/>
  </r>
  <r>
    <x v="92"/>
    <x v="83"/>
    <x v="2"/>
    <x v="6"/>
    <x v="2"/>
    <x v="64"/>
    <x v="87"/>
    <x v="92"/>
    <x v="9"/>
    <x v="4"/>
    <x v="6"/>
    <x v="61"/>
  </r>
  <r>
    <x v="93"/>
    <x v="84"/>
    <x v="2"/>
    <x v="6"/>
    <x v="2"/>
    <x v="65"/>
    <x v="88"/>
    <x v="93"/>
    <x v="9"/>
    <x v="4"/>
    <x v="6"/>
    <x v="62"/>
  </r>
  <r>
    <x v="94"/>
    <x v="85"/>
    <x v="2"/>
    <x v="6"/>
    <x v="2"/>
    <x v="66"/>
    <x v="89"/>
    <x v="94"/>
    <x v="9"/>
    <x v="4"/>
    <x v="6"/>
    <x v="63"/>
  </r>
  <r>
    <x v="95"/>
    <x v="35"/>
    <x v="2"/>
    <x v="6"/>
    <x v="2"/>
    <x v="67"/>
    <x v="90"/>
    <x v="95"/>
    <x v="9"/>
    <x v="4"/>
    <x v="6"/>
    <x v="64"/>
  </r>
  <r>
    <x v="96"/>
    <x v="86"/>
    <x v="2"/>
    <x v="6"/>
    <x v="2"/>
    <x v="68"/>
    <x v="91"/>
    <x v="96"/>
    <x v="9"/>
    <x v="4"/>
    <x v="6"/>
    <x v="65"/>
  </r>
  <r>
    <x v="97"/>
    <x v="87"/>
    <x v="2"/>
    <x v="6"/>
    <x v="2"/>
    <x v="69"/>
    <x v="92"/>
    <x v="97"/>
    <x v="9"/>
    <x v="4"/>
    <x v="6"/>
    <x v="66"/>
  </r>
  <r>
    <x v="98"/>
    <x v="88"/>
    <x v="2"/>
    <x v="6"/>
    <x v="2"/>
    <x v="70"/>
    <x v="93"/>
    <x v="98"/>
    <x v="9"/>
    <x v="4"/>
    <x v="6"/>
    <x v="67"/>
  </r>
  <r>
    <x v="99"/>
    <x v="89"/>
    <x v="2"/>
    <x v="6"/>
    <x v="2"/>
    <x v="71"/>
    <x v="94"/>
    <x v="99"/>
    <x v="9"/>
    <x v="4"/>
    <x v="6"/>
    <x v="68"/>
  </r>
  <r>
    <x v="100"/>
    <x v="90"/>
    <x v="2"/>
    <x v="6"/>
    <x v="2"/>
    <x v="72"/>
    <x v="95"/>
    <x v="100"/>
    <x v="9"/>
    <x v="4"/>
    <x v="6"/>
    <x v="69"/>
  </r>
  <r>
    <x v="101"/>
    <x v="91"/>
    <x v="2"/>
    <x v="6"/>
    <x v="2"/>
    <x v="73"/>
    <x v="96"/>
    <x v="101"/>
    <x v="9"/>
    <x v="4"/>
    <x v="6"/>
    <x v="70"/>
  </r>
  <r>
    <x v="102"/>
    <x v="92"/>
    <x v="2"/>
    <x v="6"/>
    <x v="2"/>
    <x v="74"/>
    <x v="97"/>
    <x v="102"/>
    <x v="9"/>
    <x v="4"/>
    <x v="6"/>
    <x v="71"/>
  </r>
  <r>
    <x v="103"/>
    <x v="93"/>
    <x v="2"/>
    <x v="6"/>
    <x v="2"/>
    <x v="75"/>
    <x v="98"/>
    <x v="103"/>
    <x v="9"/>
    <x v="4"/>
    <x v="6"/>
    <x v="72"/>
  </r>
  <r>
    <x v="104"/>
    <x v="94"/>
    <x v="2"/>
    <x v="6"/>
    <x v="2"/>
    <x v="76"/>
    <x v="99"/>
    <x v="104"/>
    <x v="9"/>
    <x v="4"/>
    <x v="6"/>
    <x v="73"/>
  </r>
  <r>
    <x v="105"/>
    <x v="95"/>
    <x v="2"/>
    <x v="6"/>
    <x v="2"/>
    <x v="77"/>
    <x v="100"/>
    <x v="105"/>
    <x v="9"/>
    <x v="4"/>
    <x v="6"/>
    <x v="74"/>
  </r>
  <r>
    <x v="106"/>
    <x v="71"/>
    <x v="2"/>
    <x v="6"/>
    <x v="2"/>
    <x v="78"/>
    <x v="101"/>
    <x v="106"/>
    <x v="9"/>
    <x v="4"/>
    <x v="6"/>
    <x v="75"/>
  </r>
  <r>
    <x v="107"/>
    <x v="96"/>
    <x v="2"/>
    <x v="6"/>
    <x v="2"/>
    <x v="79"/>
    <x v="102"/>
    <x v="107"/>
    <x v="9"/>
    <x v="4"/>
    <x v="6"/>
    <x v="76"/>
  </r>
  <r>
    <x v="108"/>
    <x v="97"/>
    <x v="2"/>
    <x v="6"/>
    <x v="2"/>
    <x v="80"/>
    <x v="103"/>
    <x v="108"/>
    <x v="9"/>
    <x v="4"/>
    <x v="6"/>
    <x v="77"/>
  </r>
  <r>
    <x v="109"/>
    <x v="98"/>
    <x v="2"/>
    <x v="6"/>
    <x v="2"/>
    <x v="81"/>
    <x v="104"/>
    <x v="109"/>
    <x v="9"/>
    <x v="4"/>
    <x v="6"/>
    <x v="78"/>
  </r>
  <r>
    <x v="110"/>
    <x v="99"/>
    <x v="2"/>
    <x v="6"/>
    <x v="2"/>
    <x v="82"/>
    <x v="105"/>
    <x v="110"/>
    <x v="9"/>
    <x v="4"/>
    <x v="6"/>
    <x v="79"/>
  </r>
  <r>
    <x v="111"/>
    <x v="100"/>
    <x v="2"/>
    <x v="6"/>
    <x v="2"/>
    <x v="83"/>
    <x v="106"/>
    <x v="111"/>
    <x v="9"/>
    <x v="4"/>
    <x v="6"/>
    <x v="80"/>
  </r>
  <r>
    <x v="112"/>
    <x v="101"/>
    <x v="2"/>
    <x v="7"/>
    <x v="2"/>
    <x v="84"/>
    <x v="107"/>
    <x v="112"/>
    <x v="10"/>
    <x v="5"/>
    <x v="7"/>
    <x v="81"/>
  </r>
  <r>
    <x v="113"/>
    <x v="102"/>
    <x v="2"/>
    <x v="7"/>
    <x v="2"/>
    <x v="85"/>
    <x v="108"/>
    <x v="113"/>
    <x v="10"/>
    <x v="5"/>
    <x v="7"/>
    <x v="82"/>
  </r>
  <r>
    <x v="114"/>
    <x v="103"/>
    <x v="2"/>
    <x v="7"/>
    <x v="2"/>
    <x v="20"/>
    <x v="109"/>
    <x v="114"/>
    <x v="5"/>
    <x v="5"/>
    <x v="7"/>
    <x v="19"/>
  </r>
  <r>
    <x v="115"/>
    <x v="69"/>
    <x v="2"/>
    <x v="8"/>
    <x v="2"/>
    <x v="20"/>
    <x v="110"/>
    <x v="115"/>
    <x v="5"/>
    <x v="6"/>
    <x v="8"/>
    <x v="19"/>
  </r>
  <r>
    <x v="116"/>
    <x v="104"/>
    <x v="2"/>
    <x v="8"/>
    <x v="2"/>
    <x v="0"/>
    <x v="111"/>
    <x v="116"/>
    <x v="11"/>
    <x v="6"/>
    <x v="8"/>
    <x v="83"/>
  </r>
  <r>
    <x v="117"/>
    <x v="105"/>
    <x v="2"/>
    <x v="8"/>
    <x v="2"/>
    <x v="20"/>
    <x v="112"/>
    <x v="117"/>
    <x v="5"/>
    <x v="6"/>
    <x v="8"/>
    <x v="19"/>
  </r>
  <r>
    <x v="118"/>
    <x v="106"/>
    <x v="2"/>
    <x v="9"/>
    <x v="2"/>
    <x v="20"/>
    <x v="113"/>
    <x v="118"/>
    <x v="5"/>
    <x v="5"/>
    <x v="9"/>
    <x v="19"/>
  </r>
  <r>
    <x v="119"/>
    <x v="107"/>
    <x v="2"/>
    <x v="9"/>
    <x v="2"/>
    <x v="20"/>
    <x v="114"/>
    <x v="119"/>
    <x v="5"/>
    <x v="5"/>
    <x v="9"/>
    <x v="19"/>
  </r>
  <r>
    <x v="120"/>
    <x v="108"/>
    <x v="2"/>
    <x v="10"/>
    <x v="2"/>
    <x v="86"/>
    <x v="115"/>
    <x v="120"/>
    <x v="12"/>
    <x v="7"/>
    <x v="10"/>
    <x v="84"/>
  </r>
  <r>
    <x v="121"/>
    <x v="109"/>
    <x v="2"/>
    <x v="10"/>
    <x v="2"/>
    <x v="20"/>
    <x v="116"/>
    <x v="121"/>
    <x v="5"/>
    <x v="7"/>
    <x v="10"/>
    <x v="19"/>
  </r>
  <r>
    <x v="122"/>
    <x v="110"/>
    <x v="2"/>
    <x v="10"/>
    <x v="2"/>
    <x v="20"/>
    <x v="117"/>
    <x v="122"/>
    <x v="5"/>
    <x v="7"/>
    <x v="10"/>
    <x v="19"/>
  </r>
  <r>
    <x v="123"/>
    <x v="111"/>
    <x v="2"/>
    <x v="11"/>
    <x v="2"/>
    <x v="87"/>
    <x v="118"/>
    <x v="123"/>
    <x v="13"/>
    <x v="8"/>
    <x v="11"/>
    <x v="85"/>
  </r>
  <r>
    <x v="124"/>
    <x v="112"/>
    <x v="2"/>
    <x v="12"/>
    <x v="2"/>
    <x v="88"/>
    <x v="119"/>
    <x v="124"/>
    <x v="10"/>
    <x v="5"/>
    <x v="12"/>
    <x v="86"/>
  </r>
  <r>
    <x v="125"/>
    <x v="19"/>
    <x v="2"/>
    <x v="12"/>
    <x v="2"/>
    <x v="89"/>
    <x v="120"/>
    <x v="125"/>
    <x v="10"/>
    <x v="5"/>
    <x v="12"/>
    <x v="87"/>
  </r>
  <r>
    <x v="126"/>
    <x v="113"/>
    <x v="2"/>
    <x v="12"/>
    <x v="2"/>
    <x v="90"/>
    <x v="121"/>
    <x v="126"/>
    <x v="10"/>
    <x v="5"/>
    <x v="12"/>
    <x v="88"/>
  </r>
  <r>
    <x v="127"/>
    <x v="114"/>
    <x v="2"/>
    <x v="12"/>
    <x v="2"/>
    <x v="91"/>
    <x v="122"/>
    <x v="127"/>
    <x v="10"/>
    <x v="5"/>
    <x v="12"/>
    <x v="89"/>
  </r>
  <r>
    <x v="128"/>
    <x v="22"/>
    <x v="2"/>
    <x v="12"/>
    <x v="2"/>
    <x v="92"/>
    <x v="123"/>
    <x v="128"/>
    <x v="10"/>
    <x v="5"/>
    <x v="12"/>
    <x v="90"/>
  </r>
  <r>
    <x v="129"/>
    <x v="115"/>
    <x v="2"/>
    <x v="13"/>
    <x v="2"/>
    <x v="93"/>
    <x v="124"/>
    <x v="129"/>
    <x v="11"/>
    <x v="6"/>
    <x v="13"/>
    <x v="91"/>
  </r>
  <r>
    <x v="130"/>
    <x v="116"/>
    <x v="2"/>
    <x v="14"/>
    <x v="2"/>
    <x v="94"/>
    <x v="125"/>
    <x v="130"/>
    <x v="9"/>
    <x v="4"/>
    <x v="14"/>
    <x v="92"/>
  </r>
  <r>
    <x v="131"/>
    <x v="117"/>
    <x v="2"/>
    <x v="7"/>
    <x v="2"/>
    <x v="95"/>
    <x v="126"/>
    <x v="131"/>
    <x v="10"/>
    <x v="5"/>
    <x v="7"/>
    <x v="93"/>
  </r>
  <r>
    <x v="132"/>
    <x v="118"/>
    <x v="3"/>
    <x v="15"/>
    <x v="3"/>
    <x v="0"/>
    <x v="0"/>
    <x v="0"/>
    <x v="14"/>
    <x v="9"/>
    <x v="15"/>
    <x v="94"/>
  </r>
  <r>
    <x v="133"/>
    <x v="17"/>
    <x v="1"/>
    <x v="2"/>
    <x v="1"/>
    <x v="18"/>
    <x v="16"/>
    <x v="18"/>
    <x v="4"/>
    <x v="2"/>
    <x v="2"/>
    <x v="17"/>
  </r>
</pivotCacheRecords>
</file>

<file path=xl/pivotCache/pivotCacheRecords15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1"/>
    <x v="0"/>
    <x v="5"/>
    <x v="5"/>
    <x v="0"/>
    <x v="1"/>
    <x v="1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0"/>
    <x v="0"/>
    <x v="0"/>
    <x v="1"/>
    <x v="17"/>
    <x v="25"/>
    <x v="25"/>
    <x v="2"/>
    <x v="1"/>
    <x v="1"/>
    <x v="17"/>
  </r>
  <r>
    <x v="26"/>
    <x v="25"/>
    <x v="0"/>
    <x v="0"/>
    <x v="1"/>
    <x v="18"/>
    <x v="26"/>
    <x v="26"/>
    <x v="2"/>
    <x v="1"/>
    <x v="1"/>
    <x v="18"/>
  </r>
  <r>
    <x v="27"/>
    <x v="26"/>
    <x v="0"/>
    <x v="0"/>
    <x v="1"/>
    <x v="19"/>
    <x v="27"/>
    <x v="27"/>
    <x v="2"/>
    <x v="1"/>
    <x v="1"/>
    <x v="19"/>
  </r>
  <r>
    <x v="28"/>
    <x v="27"/>
    <x v="0"/>
    <x v="0"/>
    <x v="1"/>
    <x v="20"/>
    <x v="28"/>
    <x v="28"/>
    <x v="2"/>
    <x v="1"/>
    <x v="1"/>
    <x v="20"/>
  </r>
  <r>
    <x v="29"/>
    <x v="28"/>
    <x v="0"/>
    <x v="1"/>
    <x v="1"/>
    <x v="21"/>
    <x v="29"/>
    <x v="29"/>
    <x v="3"/>
    <x v="2"/>
    <x v="2"/>
    <x v="21"/>
  </r>
  <r>
    <x v="30"/>
    <x v="29"/>
    <x v="0"/>
    <x v="1"/>
    <x v="1"/>
    <x v="22"/>
    <x v="30"/>
    <x v="30"/>
    <x v="3"/>
    <x v="2"/>
    <x v="2"/>
    <x v="22"/>
  </r>
  <r>
    <x v="31"/>
    <x v="30"/>
    <x v="0"/>
    <x v="1"/>
    <x v="1"/>
    <x v="23"/>
    <x v="31"/>
    <x v="31"/>
    <x v="3"/>
    <x v="2"/>
    <x v="2"/>
    <x v="23"/>
  </r>
  <r>
    <x v="32"/>
    <x v="31"/>
    <x v="0"/>
    <x v="1"/>
    <x v="1"/>
    <x v="24"/>
    <x v="32"/>
    <x v="32"/>
    <x v="3"/>
    <x v="2"/>
    <x v="2"/>
    <x v="24"/>
  </r>
  <r>
    <x v="33"/>
    <x v="32"/>
    <x v="0"/>
    <x v="1"/>
    <x v="1"/>
    <x v="25"/>
    <x v="33"/>
    <x v="33"/>
    <x v="3"/>
    <x v="2"/>
    <x v="2"/>
    <x v="25"/>
  </r>
  <r>
    <x v="34"/>
    <x v="33"/>
    <x v="0"/>
    <x v="1"/>
    <x v="1"/>
    <x v="26"/>
    <x v="34"/>
    <x v="34"/>
    <x v="3"/>
    <x v="2"/>
    <x v="2"/>
    <x v="26"/>
  </r>
  <r>
    <x v="35"/>
    <x v="34"/>
    <x v="0"/>
    <x v="1"/>
    <x v="1"/>
    <x v="27"/>
    <x v="35"/>
    <x v="35"/>
    <x v="4"/>
    <x v="2"/>
    <x v="2"/>
    <x v="27"/>
  </r>
  <r>
    <x v="36"/>
    <x v="35"/>
    <x v="0"/>
    <x v="1"/>
    <x v="1"/>
    <x v="28"/>
    <x v="36"/>
    <x v="36"/>
    <x v="4"/>
    <x v="2"/>
    <x v="2"/>
    <x v="28"/>
  </r>
  <r>
    <x v="37"/>
    <x v="36"/>
    <x v="0"/>
    <x v="1"/>
    <x v="1"/>
    <x v="29"/>
    <x v="37"/>
    <x v="37"/>
    <x v="4"/>
    <x v="2"/>
    <x v="2"/>
    <x v="29"/>
  </r>
  <r>
    <x v="38"/>
    <x v="37"/>
    <x v="0"/>
    <x v="1"/>
    <x v="1"/>
    <x v="30"/>
    <x v="38"/>
    <x v="38"/>
    <x v="4"/>
    <x v="2"/>
    <x v="2"/>
    <x v="30"/>
  </r>
  <r>
    <x v="39"/>
    <x v="38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39"/>
    <x v="0"/>
    <x v="1"/>
    <x v="1"/>
    <x v="33"/>
    <x v="41"/>
    <x v="41"/>
    <x v="4"/>
    <x v="2"/>
    <x v="2"/>
    <x v="33"/>
  </r>
  <r>
    <x v="42"/>
    <x v="40"/>
    <x v="0"/>
    <x v="1"/>
    <x v="1"/>
    <x v="34"/>
    <x v="42"/>
    <x v="42"/>
    <x v="4"/>
    <x v="2"/>
    <x v="2"/>
    <x v="34"/>
  </r>
  <r>
    <x v="43"/>
    <x v="41"/>
    <x v="0"/>
    <x v="1"/>
    <x v="1"/>
    <x v="35"/>
    <x v="43"/>
    <x v="43"/>
    <x v="4"/>
    <x v="2"/>
    <x v="2"/>
    <x v="35"/>
  </r>
  <r>
    <x v="44"/>
    <x v="42"/>
    <x v="0"/>
    <x v="1"/>
    <x v="1"/>
    <x v="36"/>
    <x v="44"/>
    <x v="44"/>
    <x v="4"/>
    <x v="2"/>
    <x v="2"/>
    <x v="36"/>
  </r>
  <r>
    <x v="45"/>
    <x v="43"/>
    <x v="0"/>
    <x v="1"/>
    <x v="1"/>
    <x v="37"/>
    <x v="45"/>
    <x v="45"/>
    <x v="4"/>
    <x v="2"/>
    <x v="2"/>
    <x v="37"/>
  </r>
  <r>
    <x v="46"/>
    <x v="44"/>
    <x v="0"/>
    <x v="1"/>
    <x v="1"/>
    <x v="38"/>
    <x v="46"/>
    <x v="46"/>
    <x v="4"/>
    <x v="2"/>
    <x v="2"/>
    <x v="38"/>
  </r>
  <r>
    <x v="47"/>
    <x v="45"/>
    <x v="0"/>
    <x v="1"/>
    <x v="1"/>
    <x v="39"/>
    <x v="47"/>
    <x v="47"/>
    <x v="4"/>
    <x v="2"/>
    <x v="2"/>
    <x v="39"/>
  </r>
  <r>
    <x v="48"/>
    <x v="46"/>
    <x v="0"/>
    <x v="1"/>
    <x v="1"/>
    <x v="40"/>
    <x v="48"/>
    <x v="48"/>
    <x v="4"/>
    <x v="2"/>
    <x v="2"/>
    <x v="40"/>
  </r>
  <r>
    <x v="49"/>
    <x v="47"/>
    <x v="0"/>
    <x v="1"/>
    <x v="1"/>
    <x v="41"/>
    <x v="49"/>
    <x v="49"/>
    <x v="4"/>
    <x v="2"/>
    <x v="2"/>
    <x v="41"/>
  </r>
  <r>
    <x v="50"/>
    <x v="48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4"/>
    <x v="0"/>
    <x v="1"/>
    <x v="1"/>
    <x v="45"/>
    <x v="53"/>
    <x v="53"/>
    <x v="4"/>
    <x v="2"/>
    <x v="2"/>
    <x v="45"/>
  </r>
  <r>
    <x v="54"/>
    <x v="33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0"/>
    <x v="0"/>
    <x v="1"/>
    <x v="1"/>
    <x v="48"/>
    <x v="56"/>
    <x v="56"/>
    <x v="4"/>
    <x v="2"/>
    <x v="2"/>
    <x v="48"/>
  </r>
  <r>
    <x v="57"/>
    <x v="51"/>
    <x v="0"/>
    <x v="2"/>
    <x v="1"/>
    <x v="49"/>
    <x v="57"/>
    <x v="57"/>
    <x v="5"/>
    <x v="3"/>
    <x v="3"/>
    <x v="49"/>
  </r>
  <r>
    <x v="58"/>
    <x v="52"/>
    <x v="0"/>
    <x v="2"/>
    <x v="1"/>
    <x v="50"/>
    <x v="58"/>
    <x v="58"/>
    <x v="5"/>
    <x v="3"/>
    <x v="3"/>
    <x v="50"/>
  </r>
  <r>
    <x v="59"/>
    <x v="53"/>
    <x v="0"/>
    <x v="2"/>
    <x v="1"/>
    <x v="0"/>
    <x v="59"/>
    <x v="59"/>
    <x v="0"/>
    <x v="3"/>
    <x v="3"/>
    <x v="0"/>
  </r>
  <r>
    <x v="60"/>
    <x v="20"/>
    <x v="0"/>
    <x v="3"/>
    <x v="1"/>
    <x v="0"/>
    <x v="60"/>
    <x v="60"/>
    <x v="0"/>
    <x v="4"/>
    <x v="4"/>
    <x v="0"/>
  </r>
  <r>
    <x v="61"/>
    <x v="54"/>
    <x v="0"/>
    <x v="3"/>
    <x v="1"/>
    <x v="51"/>
    <x v="61"/>
    <x v="61"/>
    <x v="6"/>
    <x v="4"/>
    <x v="4"/>
    <x v="51"/>
  </r>
  <r>
    <x v="62"/>
    <x v="55"/>
    <x v="0"/>
    <x v="3"/>
    <x v="1"/>
    <x v="0"/>
    <x v="62"/>
    <x v="62"/>
    <x v="0"/>
    <x v="4"/>
    <x v="4"/>
    <x v="0"/>
  </r>
  <r>
    <x v="63"/>
    <x v="56"/>
    <x v="0"/>
    <x v="4"/>
    <x v="1"/>
    <x v="0"/>
    <x v="63"/>
    <x v="63"/>
    <x v="0"/>
    <x v="5"/>
    <x v="5"/>
    <x v="0"/>
  </r>
  <r>
    <x v="64"/>
    <x v="20"/>
    <x v="0"/>
    <x v="4"/>
    <x v="1"/>
    <x v="0"/>
    <x v="64"/>
    <x v="64"/>
    <x v="0"/>
    <x v="5"/>
    <x v="5"/>
    <x v="0"/>
  </r>
  <r>
    <x v="65"/>
    <x v="57"/>
    <x v="0"/>
    <x v="5"/>
    <x v="1"/>
    <x v="52"/>
    <x v="65"/>
    <x v="65"/>
    <x v="7"/>
    <x v="6"/>
    <x v="6"/>
    <x v="52"/>
  </r>
  <r>
    <x v="66"/>
    <x v="58"/>
    <x v="0"/>
    <x v="5"/>
    <x v="1"/>
    <x v="0"/>
    <x v="66"/>
    <x v="66"/>
    <x v="0"/>
    <x v="6"/>
    <x v="6"/>
    <x v="0"/>
  </r>
  <r>
    <x v="67"/>
    <x v="59"/>
    <x v="0"/>
    <x v="5"/>
    <x v="1"/>
    <x v="0"/>
    <x v="67"/>
    <x v="67"/>
    <x v="0"/>
    <x v="6"/>
    <x v="6"/>
    <x v="0"/>
  </r>
  <r>
    <x v="68"/>
    <x v="60"/>
    <x v="0"/>
    <x v="6"/>
    <x v="1"/>
    <x v="53"/>
    <x v="68"/>
    <x v="68"/>
    <x v="8"/>
    <x v="7"/>
    <x v="7"/>
    <x v="53"/>
  </r>
  <r>
    <x v="69"/>
    <x v="61"/>
    <x v="0"/>
    <x v="7"/>
    <x v="1"/>
    <x v="54"/>
    <x v="69"/>
    <x v="69"/>
    <x v="9"/>
    <x v="8"/>
    <x v="8"/>
    <x v="54"/>
  </r>
  <r>
    <x v="70"/>
    <x v="62"/>
    <x v="0"/>
    <x v="7"/>
    <x v="1"/>
    <x v="55"/>
    <x v="70"/>
    <x v="70"/>
    <x v="9"/>
    <x v="8"/>
    <x v="8"/>
    <x v="55"/>
  </r>
  <r>
    <x v="71"/>
    <x v="63"/>
    <x v="0"/>
    <x v="7"/>
    <x v="1"/>
    <x v="56"/>
    <x v="71"/>
    <x v="71"/>
    <x v="9"/>
    <x v="8"/>
    <x v="8"/>
    <x v="56"/>
  </r>
  <r>
    <x v="72"/>
    <x v="64"/>
    <x v="0"/>
    <x v="7"/>
    <x v="1"/>
    <x v="57"/>
    <x v="72"/>
    <x v="72"/>
    <x v="9"/>
    <x v="8"/>
    <x v="8"/>
    <x v="57"/>
  </r>
  <r>
    <x v="73"/>
    <x v="65"/>
    <x v="0"/>
    <x v="7"/>
    <x v="1"/>
    <x v="58"/>
    <x v="73"/>
    <x v="73"/>
    <x v="9"/>
    <x v="8"/>
    <x v="8"/>
    <x v="58"/>
  </r>
  <r>
    <x v="74"/>
    <x v="66"/>
    <x v="0"/>
    <x v="8"/>
    <x v="1"/>
    <x v="59"/>
    <x v="74"/>
    <x v="74"/>
    <x v="10"/>
    <x v="9"/>
    <x v="9"/>
    <x v="59"/>
  </r>
  <r>
    <x v="75"/>
    <x v="67"/>
    <x v="0"/>
    <x v="9"/>
    <x v="1"/>
    <x v="60"/>
    <x v="75"/>
    <x v="75"/>
    <x v="11"/>
    <x v="10"/>
    <x v="10"/>
    <x v="60"/>
  </r>
  <r>
    <x v="76"/>
    <x v="68"/>
    <x v="0"/>
    <x v="10"/>
    <x v="1"/>
    <x v="61"/>
    <x v="76"/>
    <x v="76"/>
    <x v="12"/>
    <x v="11"/>
    <x v="11"/>
    <x v="61"/>
  </r>
  <r>
    <x v="77"/>
    <x v="69"/>
    <x v="0"/>
    <x v="11"/>
    <x v="1"/>
    <x v="62"/>
    <x v="77"/>
    <x v="77"/>
    <x v="13"/>
    <x v="12"/>
    <x v="12"/>
    <x v="62"/>
  </r>
  <r>
    <x v="78"/>
    <x v="70"/>
    <x v="0"/>
    <x v="11"/>
    <x v="1"/>
    <x v="63"/>
    <x v="78"/>
    <x v="78"/>
    <x v="13"/>
    <x v="12"/>
    <x v="12"/>
    <x v="63"/>
  </r>
  <r>
    <x v="79"/>
    <x v="71"/>
    <x v="0"/>
    <x v="12"/>
    <x v="1"/>
    <x v="64"/>
    <x v="79"/>
    <x v="79"/>
    <x v="14"/>
    <x v="13"/>
    <x v="13"/>
    <x v="64"/>
  </r>
  <r>
    <x v="80"/>
    <x v="72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79"/>
    <x v="0"/>
    <x v="15"/>
    <x v="1"/>
    <x v="72"/>
    <x v="87"/>
    <x v="87"/>
    <x v="17"/>
    <x v="16"/>
    <x v="16"/>
    <x v="72"/>
  </r>
  <r>
    <x v="88"/>
    <x v="80"/>
    <x v="0"/>
    <x v="16"/>
    <x v="1"/>
    <x v="73"/>
    <x v="88"/>
    <x v="88"/>
    <x v="18"/>
    <x v="17"/>
    <x v="17"/>
    <x v="73"/>
  </r>
  <r>
    <x v="89"/>
    <x v="81"/>
    <x v="0"/>
    <x v="17"/>
    <x v="1"/>
    <x v="74"/>
    <x v="89"/>
    <x v="89"/>
    <x v="19"/>
    <x v="18"/>
    <x v="18"/>
    <x v="74"/>
  </r>
  <r>
    <x v="90"/>
    <x v="82"/>
    <x v="0"/>
    <x v="17"/>
    <x v="1"/>
    <x v="75"/>
    <x v="90"/>
    <x v="90"/>
    <x v="19"/>
    <x v="18"/>
    <x v="18"/>
    <x v="75"/>
  </r>
  <r>
    <x v="91"/>
    <x v="83"/>
    <x v="0"/>
    <x v="18"/>
    <x v="1"/>
    <x v="76"/>
    <x v="91"/>
    <x v="91"/>
    <x v="20"/>
    <x v="19"/>
    <x v="19"/>
    <x v="76"/>
  </r>
  <r>
    <x v="92"/>
    <x v="84"/>
    <x v="0"/>
    <x v="19"/>
    <x v="1"/>
    <x v="77"/>
    <x v="92"/>
    <x v="92"/>
    <x v="21"/>
    <x v="20"/>
    <x v="20"/>
    <x v="77"/>
  </r>
  <r>
    <x v="93"/>
    <x v="85"/>
    <x v="0"/>
    <x v="19"/>
    <x v="1"/>
    <x v="78"/>
    <x v="93"/>
    <x v="93"/>
    <x v="21"/>
    <x v="20"/>
    <x v="20"/>
    <x v="78"/>
  </r>
  <r>
    <x v="94"/>
    <x v="7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6"/>
    <x v="0"/>
    <x v="21"/>
    <x v="1"/>
    <x v="81"/>
    <x v="96"/>
    <x v="96"/>
    <x v="23"/>
    <x v="22"/>
    <x v="22"/>
    <x v="81"/>
  </r>
  <r>
    <x v="97"/>
    <x v="87"/>
    <x v="0"/>
    <x v="22"/>
    <x v="1"/>
    <x v="82"/>
    <x v="97"/>
    <x v="97"/>
    <x v="24"/>
    <x v="23"/>
    <x v="23"/>
    <x v="82"/>
  </r>
  <r>
    <x v="98"/>
    <x v="88"/>
    <x v="0"/>
    <x v="23"/>
    <x v="1"/>
    <x v="83"/>
    <x v="98"/>
    <x v="98"/>
    <x v="25"/>
    <x v="24"/>
    <x v="24"/>
    <x v="83"/>
  </r>
  <r>
    <x v="99"/>
    <x v="89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90"/>
    <x v="0"/>
    <x v="24"/>
    <x v="1"/>
    <x v="86"/>
    <x v="101"/>
    <x v="101"/>
    <x v="26"/>
    <x v="25"/>
    <x v="25"/>
    <x v="86"/>
  </r>
  <r>
    <x v="102"/>
    <x v="91"/>
    <x v="0"/>
    <x v="24"/>
    <x v="1"/>
    <x v="0"/>
    <x v="102"/>
    <x v="102"/>
    <x v="0"/>
    <x v="25"/>
    <x v="25"/>
    <x v="0"/>
  </r>
  <r>
    <x v="103"/>
    <x v="92"/>
    <x v="0"/>
    <x v="24"/>
    <x v="1"/>
    <x v="0"/>
    <x v="103"/>
    <x v="103"/>
    <x v="0"/>
    <x v="25"/>
    <x v="25"/>
    <x v="0"/>
  </r>
  <r>
    <x v="104"/>
    <x v="0"/>
    <x v="0"/>
    <x v="24"/>
    <x v="1"/>
    <x v="51"/>
    <x v="104"/>
    <x v="104"/>
    <x v="26"/>
    <x v="25"/>
    <x v="25"/>
    <x v="87"/>
  </r>
  <r>
    <x v="105"/>
    <x v="93"/>
    <x v="0"/>
    <x v="24"/>
    <x v="1"/>
    <x v="0"/>
    <x v="105"/>
    <x v="105"/>
    <x v="0"/>
    <x v="25"/>
    <x v="25"/>
    <x v="0"/>
  </r>
  <r>
    <x v="106"/>
    <x v="94"/>
    <x v="0"/>
    <x v="24"/>
    <x v="1"/>
    <x v="87"/>
    <x v="106"/>
    <x v="106"/>
    <x v="27"/>
    <x v="25"/>
    <x v="25"/>
    <x v="88"/>
  </r>
  <r>
    <x v="107"/>
    <x v="95"/>
    <x v="0"/>
    <x v="24"/>
    <x v="1"/>
    <x v="88"/>
    <x v="107"/>
    <x v="107"/>
    <x v="27"/>
    <x v="25"/>
    <x v="25"/>
    <x v="89"/>
  </r>
  <r>
    <x v="108"/>
    <x v="72"/>
    <x v="0"/>
    <x v="24"/>
    <x v="1"/>
    <x v="89"/>
    <x v="108"/>
    <x v="108"/>
    <x v="27"/>
    <x v="25"/>
    <x v="25"/>
    <x v="90"/>
  </r>
  <r>
    <x v="109"/>
    <x v="96"/>
    <x v="0"/>
    <x v="24"/>
    <x v="1"/>
    <x v="90"/>
    <x v="109"/>
    <x v="109"/>
    <x v="27"/>
    <x v="25"/>
    <x v="25"/>
    <x v="91"/>
  </r>
  <r>
    <x v="110"/>
    <x v="97"/>
    <x v="0"/>
    <x v="24"/>
    <x v="1"/>
    <x v="91"/>
    <x v="110"/>
    <x v="110"/>
    <x v="27"/>
    <x v="25"/>
    <x v="25"/>
    <x v="92"/>
  </r>
  <r>
    <x v="111"/>
    <x v="98"/>
    <x v="0"/>
    <x v="24"/>
    <x v="1"/>
    <x v="92"/>
    <x v="111"/>
    <x v="111"/>
    <x v="27"/>
    <x v="25"/>
    <x v="25"/>
    <x v="93"/>
  </r>
  <r>
    <x v="112"/>
    <x v="93"/>
    <x v="0"/>
    <x v="24"/>
    <x v="1"/>
    <x v="93"/>
    <x v="112"/>
    <x v="112"/>
    <x v="27"/>
    <x v="25"/>
    <x v="25"/>
    <x v="94"/>
  </r>
  <r>
    <x v="113"/>
    <x v="99"/>
    <x v="0"/>
    <x v="24"/>
    <x v="1"/>
    <x v="94"/>
    <x v="113"/>
    <x v="113"/>
    <x v="27"/>
    <x v="25"/>
    <x v="25"/>
    <x v="95"/>
  </r>
  <r>
    <x v="114"/>
    <x v="85"/>
    <x v="0"/>
    <x v="24"/>
    <x v="1"/>
    <x v="95"/>
    <x v="114"/>
    <x v="114"/>
    <x v="27"/>
    <x v="25"/>
    <x v="25"/>
    <x v="96"/>
  </r>
  <r>
    <x v="115"/>
    <x v="59"/>
    <x v="0"/>
    <x v="24"/>
    <x v="1"/>
    <x v="96"/>
    <x v="115"/>
    <x v="115"/>
    <x v="27"/>
    <x v="25"/>
    <x v="25"/>
    <x v="97"/>
  </r>
  <r>
    <x v="116"/>
    <x v="100"/>
    <x v="0"/>
    <x v="24"/>
    <x v="1"/>
    <x v="97"/>
    <x v="116"/>
    <x v="116"/>
    <x v="27"/>
    <x v="25"/>
    <x v="25"/>
    <x v="98"/>
  </r>
  <r>
    <x v="117"/>
    <x v="101"/>
    <x v="0"/>
    <x v="24"/>
    <x v="1"/>
    <x v="98"/>
    <x v="117"/>
    <x v="117"/>
    <x v="27"/>
    <x v="25"/>
    <x v="25"/>
    <x v="99"/>
  </r>
  <r>
    <x v="118"/>
    <x v="102"/>
    <x v="0"/>
    <x v="24"/>
    <x v="1"/>
    <x v="99"/>
    <x v="118"/>
    <x v="118"/>
    <x v="27"/>
    <x v="25"/>
    <x v="25"/>
    <x v="100"/>
  </r>
  <r>
    <x v="119"/>
    <x v="103"/>
    <x v="0"/>
    <x v="24"/>
    <x v="1"/>
    <x v="100"/>
    <x v="119"/>
    <x v="119"/>
    <x v="28"/>
    <x v="25"/>
    <x v="25"/>
    <x v="101"/>
  </r>
  <r>
    <x v="120"/>
    <x v="104"/>
    <x v="0"/>
    <x v="24"/>
    <x v="1"/>
    <x v="101"/>
    <x v="120"/>
    <x v="120"/>
    <x v="28"/>
    <x v="25"/>
    <x v="25"/>
    <x v="102"/>
  </r>
  <r>
    <x v="121"/>
    <x v="105"/>
    <x v="0"/>
    <x v="24"/>
    <x v="1"/>
    <x v="102"/>
    <x v="121"/>
    <x v="121"/>
    <x v="28"/>
    <x v="25"/>
    <x v="25"/>
    <x v="103"/>
  </r>
  <r>
    <x v="122"/>
    <x v="106"/>
    <x v="0"/>
    <x v="24"/>
    <x v="1"/>
    <x v="103"/>
    <x v="122"/>
    <x v="122"/>
    <x v="28"/>
    <x v="25"/>
    <x v="25"/>
    <x v="104"/>
  </r>
  <r>
    <x v="123"/>
    <x v="107"/>
    <x v="0"/>
    <x v="24"/>
    <x v="1"/>
    <x v="104"/>
    <x v="123"/>
    <x v="123"/>
    <x v="28"/>
    <x v="25"/>
    <x v="25"/>
    <x v="105"/>
  </r>
  <r>
    <x v="124"/>
    <x v="108"/>
    <x v="0"/>
    <x v="24"/>
    <x v="1"/>
    <x v="105"/>
    <x v="124"/>
    <x v="124"/>
    <x v="28"/>
    <x v="25"/>
    <x v="25"/>
    <x v="106"/>
  </r>
  <r>
    <x v="125"/>
    <x v="109"/>
    <x v="0"/>
    <x v="24"/>
    <x v="1"/>
    <x v="106"/>
    <x v="125"/>
    <x v="125"/>
    <x v="28"/>
    <x v="25"/>
    <x v="25"/>
    <x v="107"/>
  </r>
  <r>
    <x v="126"/>
    <x v="110"/>
    <x v="0"/>
    <x v="24"/>
    <x v="1"/>
    <x v="107"/>
    <x v="126"/>
    <x v="126"/>
    <x v="28"/>
    <x v="25"/>
    <x v="25"/>
    <x v="108"/>
  </r>
  <r>
    <x v="127"/>
    <x v="111"/>
    <x v="0"/>
    <x v="24"/>
    <x v="1"/>
    <x v="108"/>
    <x v="127"/>
    <x v="127"/>
    <x v="28"/>
    <x v="25"/>
    <x v="25"/>
    <x v="109"/>
  </r>
  <r>
    <x v="128"/>
    <x v="112"/>
    <x v="0"/>
    <x v="24"/>
    <x v="1"/>
    <x v="109"/>
    <x v="128"/>
    <x v="128"/>
    <x v="28"/>
    <x v="25"/>
    <x v="25"/>
    <x v="110"/>
  </r>
  <r>
    <x v="129"/>
    <x v="113"/>
    <x v="0"/>
    <x v="24"/>
    <x v="1"/>
    <x v="110"/>
    <x v="129"/>
    <x v="129"/>
    <x v="28"/>
    <x v="25"/>
    <x v="25"/>
    <x v="111"/>
  </r>
  <r>
    <x v="130"/>
    <x v="21"/>
    <x v="0"/>
    <x v="24"/>
    <x v="1"/>
    <x v="111"/>
    <x v="130"/>
    <x v="130"/>
    <x v="28"/>
    <x v="25"/>
    <x v="25"/>
    <x v="112"/>
  </r>
  <r>
    <x v="131"/>
    <x v="114"/>
    <x v="0"/>
    <x v="24"/>
    <x v="1"/>
    <x v="112"/>
    <x v="131"/>
    <x v="131"/>
    <x v="28"/>
    <x v="25"/>
    <x v="25"/>
    <x v="113"/>
  </r>
  <r>
    <x v="132"/>
    <x v="115"/>
    <x v="0"/>
    <x v="24"/>
    <x v="1"/>
    <x v="113"/>
    <x v="132"/>
    <x v="132"/>
    <x v="28"/>
    <x v="25"/>
    <x v="25"/>
    <x v="114"/>
  </r>
  <r>
    <x v="133"/>
    <x v="116"/>
    <x v="0"/>
    <x v="24"/>
    <x v="1"/>
    <x v="114"/>
    <x v="133"/>
    <x v="133"/>
    <x v="28"/>
    <x v="25"/>
    <x v="25"/>
    <x v="115"/>
  </r>
  <r>
    <x v="134"/>
    <x v="117"/>
    <x v="0"/>
    <x v="24"/>
    <x v="1"/>
    <x v="51"/>
    <x v="134"/>
    <x v="134"/>
    <x v="28"/>
    <x v="25"/>
    <x v="25"/>
    <x v="116"/>
  </r>
  <r>
    <x v="135"/>
    <x v="118"/>
    <x v="0"/>
    <x v="24"/>
    <x v="1"/>
    <x v="115"/>
    <x v="135"/>
    <x v="135"/>
    <x v="28"/>
    <x v="25"/>
    <x v="25"/>
    <x v="117"/>
  </r>
  <r>
    <x v="136"/>
    <x v="119"/>
    <x v="0"/>
    <x v="24"/>
    <x v="1"/>
    <x v="116"/>
    <x v="136"/>
    <x v="136"/>
    <x v="28"/>
    <x v="25"/>
    <x v="25"/>
    <x v="118"/>
  </r>
  <r>
    <x v="137"/>
    <x v="120"/>
    <x v="0"/>
    <x v="24"/>
    <x v="1"/>
    <x v="117"/>
    <x v="137"/>
    <x v="137"/>
    <x v="28"/>
    <x v="25"/>
    <x v="25"/>
    <x v="119"/>
  </r>
  <r>
    <x v="138"/>
    <x v="121"/>
    <x v="0"/>
    <x v="24"/>
    <x v="1"/>
    <x v="118"/>
    <x v="138"/>
    <x v="138"/>
    <x v="28"/>
    <x v="25"/>
    <x v="25"/>
    <x v="120"/>
  </r>
  <r>
    <x v="139"/>
    <x v="122"/>
    <x v="0"/>
    <x v="24"/>
    <x v="1"/>
    <x v="119"/>
    <x v="139"/>
    <x v="139"/>
    <x v="28"/>
    <x v="25"/>
    <x v="25"/>
    <x v="121"/>
  </r>
  <r>
    <x v="140"/>
    <x v="123"/>
    <x v="0"/>
    <x v="24"/>
    <x v="1"/>
    <x v="120"/>
    <x v="140"/>
    <x v="140"/>
    <x v="28"/>
    <x v="25"/>
    <x v="25"/>
    <x v="122"/>
  </r>
  <r>
    <x v="141"/>
    <x v="124"/>
    <x v="0"/>
    <x v="24"/>
    <x v="1"/>
    <x v="121"/>
    <x v="141"/>
    <x v="141"/>
    <x v="28"/>
    <x v="25"/>
    <x v="25"/>
    <x v="123"/>
  </r>
  <r>
    <x v="142"/>
    <x v="125"/>
    <x v="0"/>
    <x v="24"/>
    <x v="1"/>
    <x v="122"/>
    <x v="142"/>
    <x v="142"/>
    <x v="28"/>
    <x v="25"/>
    <x v="25"/>
    <x v="124"/>
  </r>
  <r>
    <x v="143"/>
    <x v="126"/>
    <x v="0"/>
    <x v="24"/>
    <x v="1"/>
    <x v="123"/>
    <x v="143"/>
    <x v="143"/>
    <x v="29"/>
    <x v="25"/>
    <x v="25"/>
    <x v="125"/>
  </r>
  <r>
    <x v="144"/>
    <x v="127"/>
    <x v="0"/>
    <x v="24"/>
    <x v="1"/>
    <x v="124"/>
    <x v="144"/>
    <x v="144"/>
    <x v="29"/>
    <x v="25"/>
    <x v="25"/>
    <x v="126"/>
  </r>
  <r>
    <x v="145"/>
    <x v="98"/>
    <x v="0"/>
    <x v="24"/>
    <x v="1"/>
    <x v="125"/>
    <x v="145"/>
    <x v="145"/>
    <x v="29"/>
    <x v="25"/>
    <x v="25"/>
    <x v="127"/>
  </r>
  <r>
    <x v="146"/>
    <x v="128"/>
    <x v="0"/>
    <x v="24"/>
    <x v="1"/>
    <x v="126"/>
    <x v="146"/>
    <x v="146"/>
    <x v="29"/>
    <x v="25"/>
    <x v="25"/>
    <x v="128"/>
  </r>
  <r>
    <x v="147"/>
    <x v="129"/>
    <x v="0"/>
    <x v="24"/>
    <x v="1"/>
    <x v="127"/>
    <x v="147"/>
    <x v="147"/>
    <x v="29"/>
    <x v="25"/>
    <x v="25"/>
    <x v="129"/>
  </r>
  <r>
    <x v="148"/>
    <x v="130"/>
    <x v="0"/>
    <x v="24"/>
    <x v="1"/>
    <x v="128"/>
    <x v="148"/>
    <x v="148"/>
    <x v="29"/>
    <x v="25"/>
    <x v="25"/>
    <x v="130"/>
  </r>
  <r>
    <x v="149"/>
    <x v="131"/>
    <x v="0"/>
    <x v="24"/>
    <x v="1"/>
    <x v="129"/>
    <x v="149"/>
    <x v="149"/>
    <x v="29"/>
    <x v="25"/>
    <x v="25"/>
    <x v="131"/>
  </r>
  <r>
    <x v="150"/>
    <x v="0"/>
    <x v="0"/>
    <x v="24"/>
    <x v="1"/>
    <x v="130"/>
    <x v="150"/>
    <x v="150"/>
    <x v="29"/>
    <x v="25"/>
    <x v="25"/>
    <x v="132"/>
  </r>
  <r>
    <x v="151"/>
    <x v="65"/>
    <x v="0"/>
    <x v="24"/>
    <x v="1"/>
    <x v="131"/>
    <x v="151"/>
    <x v="151"/>
    <x v="29"/>
    <x v="25"/>
    <x v="25"/>
    <x v="133"/>
  </r>
  <r>
    <x v="152"/>
    <x v="132"/>
    <x v="0"/>
    <x v="24"/>
    <x v="1"/>
    <x v="132"/>
    <x v="152"/>
    <x v="152"/>
    <x v="29"/>
    <x v="25"/>
    <x v="25"/>
    <x v="134"/>
  </r>
  <r>
    <x v="153"/>
    <x v="133"/>
    <x v="0"/>
    <x v="24"/>
    <x v="1"/>
    <x v="133"/>
    <x v="153"/>
    <x v="153"/>
    <x v="29"/>
    <x v="25"/>
    <x v="25"/>
    <x v="135"/>
  </r>
  <r>
    <x v="154"/>
    <x v="134"/>
    <x v="0"/>
    <x v="24"/>
    <x v="1"/>
    <x v="134"/>
    <x v="154"/>
    <x v="154"/>
    <x v="29"/>
    <x v="25"/>
    <x v="25"/>
    <x v="136"/>
  </r>
  <r>
    <x v="155"/>
    <x v="135"/>
    <x v="0"/>
    <x v="24"/>
    <x v="1"/>
    <x v="135"/>
    <x v="155"/>
    <x v="155"/>
    <x v="29"/>
    <x v="25"/>
    <x v="25"/>
    <x v="137"/>
  </r>
  <r>
    <x v="156"/>
    <x v="136"/>
    <x v="0"/>
    <x v="24"/>
    <x v="1"/>
    <x v="136"/>
    <x v="156"/>
    <x v="156"/>
    <x v="29"/>
    <x v="25"/>
    <x v="25"/>
    <x v="138"/>
  </r>
  <r>
    <x v="157"/>
    <x v="137"/>
    <x v="0"/>
    <x v="24"/>
    <x v="1"/>
    <x v="137"/>
    <x v="157"/>
    <x v="157"/>
    <x v="29"/>
    <x v="25"/>
    <x v="25"/>
    <x v="139"/>
  </r>
  <r>
    <x v="158"/>
    <x v="138"/>
    <x v="0"/>
    <x v="24"/>
    <x v="1"/>
    <x v="138"/>
    <x v="158"/>
    <x v="158"/>
    <x v="29"/>
    <x v="25"/>
    <x v="25"/>
    <x v="140"/>
  </r>
  <r>
    <x v="159"/>
    <x v="139"/>
    <x v="0"/>
    <x v="24"/>
    <x v="1"/>
    <x v="139"/>
    <x v="159"/>
    <x v="159"/>
    <x v="29"/>
    <x v="25"/>
    <x v="25"/>
    <x v="141"/>
  </r>
  <r>
    <x v="160"/>
    <x v="140"/>
    <x v="0"/>
    <x v="24"/>
    <x v="1"/>
    <x v="140"/>
    <x v="160"/>
    <x v="160"/>
    <x v="29"/>
    <x v="25"/>
    <x v="25"/>
    <x v="142"/>
  </r>
  <r>
    <x v="161"/>
    <x v="141"/>
    <x v="0"/>
    <x v="24"/>
    <x v="1"/>
    <x v="141"/>
    <x v="161"/>
    <x v="161"/>
    <x v="29"/>
    <x v="25"/>
    <x v="25"/>
    <x v="143"/>
  </r>
  <r>
    <x v="162"/>
    <x v="142"/>
    <x v="0"/>
    <x v="24"/>
    <x v="1"/>
    <x v="142"/>
    <x v="162"/>
    <x v="162"/>
    <x v="29"/>
    <x v="25"/>
    <x v="25"/>
    <x v="144"/>
  </r>
  <r>
    <x v="163"/>
    <x v="143"/>
    <x v="0"/>
    <x v="24"/>
    <x v="1"/>
    <x v="143"/>
    <x v="163"/>
    <x v="163"/>
    <x v="29"/>
    <x v="25"/>
    <x v="25"/>
    <x v="145"/>
  </r>
  <r>
    <x v="164"/>
    <x v="144"/>
    <x v="0"/>
    <x v="24"/>
    <x v="1"/>
    <x v="144"/>
    <x v="164"/>
    <x v="164"/>
    <x v="29"/>
    <x v="25"/>
    <x v="25"/>
    <x v="146"/>
  </r>
  <r>
    <x v="165"/>
    <x v="145"/>
    <x v="0"/>
    <x v="24"/>
    <x v="1"/>
    <x v="145"/>
    <x v="165"/>
    <x v="165"/>
    <x v="29"/>
    <x v="25"/>
    <x v="25"/>
    <x v="147"/>
  </r>
  <r>
    <x v="166"/>
    <x v="138"/>
    <x v="0"/>
    <x v="24"/>
    <x v="1"/>
    <x v="146"/>
    <x v="166"/>
    <x v="166"/>
    <x v="29"/>
    <x v="25"/>
    <x v="25"/>
    <x v="148"/>
  </r>
  <r>
    <x v="167"/>
    <x v="146"/>
    <x v="0"/>
    <x v="24"/>
    <x v="1"/>
    <x v="147"/>
    <x v="167"/>
    <x v="167"/>
    <x v="29"/>
    <x v="25"/>
    <x v="25"/>
    <x v="149"/>
  </r>
  <r>
    <x v="168"/>
    <x v="1"/>
    <x v="0"/>
    <x v="24"/>
    <x v="1"/>
    <x v="148"/>
    <x v="168"/>
    <x v="168"/>
    <x v="30"/>
    <x v="26"/>
    <x v="25"/>
    <x v="150"/>
  </r>
  <r>
    <x v="169"/>
    <x v="147"/>
    <x v="0"/>
    <x v="24"/>
    <x v="1"/>
    <x v="149"/>
    <x v="169"/>
    <x v="169"/>
    <x v="30"/>
    <x v="26"/>
    <x v="25"/>
    <x v="151"/>
  </r>
  <r>
    <x v="170"/>
    <x v="148"/>
    <x v="0"/>
    <x v="24"/>
    <x v="1"/>
    <x v="150"/>
    <x v="170"/>
    <x v="170"/>
    <x v="29"/>
    <x v="25"/>
    <x v="25"/>
    <x v="152"/>
  </r>
  <r>
    <x v="171"/>
    <x v="149"/>
    <x v="0"/>
    <x v="24"/>
    <x v="1"/>
    <x v="151"/>
    <x v="171"/>
    <x v="171"/>
    <x v="29"/>
    <x v="25"/>
    <x v="25"/>
    <x v="153"/>
  </r>
  <r>
    <x v="172"/>
    <x v="150"/>
    <x v="0"/>
    <x v="24"/>
    <x v="1"/>
    <x v="152"/>
    <x v="172"/>
    <x v="172"/>
    <x v="29"/>
    <x v="25"/>
    <x v="25"/>
    <x v="154"/>
  </r>
  <r>
    <x v="173"/>
    <x v="100"/>
    <x v="0"/>
    <x v="24"/>
    <x v="1"/>
    <x v="153"/>
    <x v="173"/>
    <x v="173"/>
    <x v="29"/>
    <x v="25"/>
    <x v="25"/>
    <x v="155"/>
  </r>
  <r>
    <x v="174"/>
    <x v="59"/>
    <x v="0"/>
    <x v="24"/>
    <x v="1"/>
    <x v="154"/>
    <x v="174"/>
    <x v="174"/>
    <x v="29"/>
    <x v="25"/>
    <x v="25"/>
    <x v="156"/>
  </r>
  <r>
    <x v="175"/>
    <x v="151"/>
    <x v="0"/>
    <x v="24"/>
    <x v="1"/>
    <x v="155"/>
    <x v="175"/>
    <x v="175"/>
    <x v="29"/>
    <x v="25"/>
    <x v="25"/>
    <x v="157"/>
  </r>
  <r>
    <x v="176"/>
    <x v="152"/>
    <x v="0"/>
    <x v="24"/>
    <x v="1"/>
    <x v="0"/>
    <x v="176"/>
    <x v="176"/>
    <x v="0"/>
    <x v="25"/>
    <x v="25"/>
    <x v="0"/>
  </r>
  <r>
    <x v="177"/>
    <x v="153"/>
    <x v="0"/>
    <x v="24"/>
    <x v="1"/>
    <x v="156"/>
    <x v="177"/>
    <x v="177"/>
    <x v="29"/>
    <x v="25"/>
    <x v="25"/>
    <x v="158"/>
  </r>
  <r>
    <x v="178"/>
    <x v="154"/>
    <x v="0"/>
    <x v="24"/>
    <x v="1"/>
    <x v="157"/>
    <x v="178"/>
    <x v="178"/>
    <x v="29"/>
    <x v="25"/>
    <x v="25"/>
    <x v="159"/>
  </r>
  <r>
    <x v="179"/>
    <x v="155"/>
    <x v="0"/>
    <x v="24"/>
    <x v="1"/>
    <x v="158"/>
    <x v="179"/>
    <x v="179"/>
    <x v="29"/>
    <x v="25"/>
    <x v="25"/>
    <x v="160"/>
  </r>
  <r>
    <x v="180"/>
    <x v="156"/>
    <x v="0"/>
    <x v="24"/>
    <x v="1"/>
    <x v="159"/>
    <x v="180"/>
    <x v="180"/>
    <x v="29"/>
    <x v="25"/>
    <x v="25"/>
    <x v="161"/>
  </r>
  <r>
    <x v="181"/>
    <x v="157"/>
    <x v="0"/>
    <x v="24"/>
    <x v="1"/>
    <x v="160"/>
    <x v="181"/>
    <x v="181"/>
    <x v="29"/>
    <x v="25"/>
    <x v="25"/>
    <x v="162"/>
  </r>
  <r>
    <x v="182"/>
    <x v="158"/>
    <x v="0"/>
    <x v="24"/>
    <x v="1"/>
    <x v="161"/>
    <x v="182"/>
    <x v="182"/>
    <x v="29"/>
    <x v="25"/>
    <x v="25"/>
    <x v="163"/>
  </r>
  <r>
    <x v="183"/>
    <x v="159"/>
    <x v="1"/>
    <x v="25"/>
    <x v="0"/>
    <x v="10"/>
    <x v="18"/>
    <x v="18"/>
    <x v="31"/>
    <x v="0"/>
    <x v="0"/>
    <x v="10"/>
  </r>
</pivotCacheRecords>
</file>

<file path=xl/pivotCache/pivotCacheRecords16.xml><?xml version="1.0" encoding="utf-8"?>
<pivotCacheRecords xmlns="http://schemas.openxmlformats.org/spreadsheetml/2006/main" xmlns:r="http://schemas.openxmlformats.org/officeDocument/2006/relationships" count="18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0"/>
  </r>
  <r>
    <x v="2"/>
    <x v="2"/>
    <x v="0"/>
    <x v="0"/>
    <x v="0"/>
    <x v="0"/>
    <x v="2"/>
    <x v="2"/>
    <x v="0"/>
    <x v="0"/>
    <x v="0"/>
    <x v="0"/>
  </r>
  <r>
    <x v="3"/>
    <x v="3"/>
    <x v="0"/>
    <x v="0"/>
    <x v="0"/>
    <x v="0"/>
    <x v="3"/>
    <x v="3"/>
    <x v="0"/>
    <x v="0"/>
    <x v="0"/>
    <x v="0"/>
  </r>
  <r>
    <x v="4"/>
    <x v="4"/>
    <x v="0"/>
    <x v="0"/>
    <x v="0"/>
    <x v="0"/>
    <x v="4"/>
    <x v="4"/>
    <x v="0"/>
    <x v="0"/>
    <x v="0"/>
    <x v="0"/>
  </r>
  <r>
    <x v="5"/>
    <x v="5"/>
    <x v="0"/>
    <x v="0"/>
    <x v="0"/>
    <x v="0"/>
    <x v="5"/>
    <x v="5"/>
    <x v="0"/>
    <x v="0"/>
    <x v="0"/>
    <x v="0"/>
  </r>
  <r>
    <x v="6"/>
    <x v="6"/>
    <x v="0"/>
    <x v="0"/>
    <x v="1"/>
    <x v="0"/>
    <x v="6"/>
    <x v="6"/>
    <x v="0"/>
    <x v="1"/>
    <x v="1"/>
    <x v="0"/>
  </r>
  <r>
    <x v="7"/>
    <x v="7"/>
    <x v="0"/>
    <x v="0"/>
    <x v="1"/>
    <x v="0"/>
    <x v="7"/>
    <x v="7"/>
    <x v="0"/>
    <x v="1"/>
    <x v="1"/>
    <x v="0"/>
  </r>
  <r>
    <x v="8"/>
    <x v="8"/>
    <x v="0"/>
    <x v="0"/>
    <x v="1"/>
    <x v="0"/>
    <x v="8"/>
    <x v="8"/>
    <x v="0"/>
    <x v="1"/>
    <x v="1"/>
    <x v="0"/>
  </r>
  <r>
    <x v="9"/>
    <x v="9"/>
    <x v="0"/>
    <x v="0"/>
    <x v="1"/>
    <x v="1"/>
    <x v="9"/>
    <x v="9"/>
    <x v="1"/>
    <x v="1"/>
    <x v="1"/>
    <x v="1"/>
  </r>
  <r>
    <x v="10"/>
    <x v="10"/>
    <x v="0"/>
    <x v="0"/>
    <x v="1"/>
    <x v="2"/>
    <x v="10"/>
    <x v="10"/>
    <x v="1"/>
    <x v="1"/>
    <x v="1"/>
    <x v="2"/>
  </r>
  <r>
    <x v="11"/>
    <x v="11"/>
    <x v="0"/>
    <x v="0"/>
    <x v="1"/>
    <x v="3"/>
    <x v="11"/>
    <x v="11"/>
    <x v="1"/>
    <x v="1"/>
    <x v="1"/>
    <x v="3"/>
  </r>
  <r>
    <x v="12"/>
    <x v="12"/>
    <x v="0"/>
    <x v="0"/>
    <x v="1"/>
    <x v="4"/>
    <x v="12"/>
    <x v="12"/>
    <x v="1"/>
    <x v="1"/>
    <x v="1"/>
    <x v="4"/>
  </r>
  <r>
    <x v="13"/>
    <x v="13"/>
    <x v="0"/>
    <x v="0"/>
    <x v="1"/>
    <x v="5"/>
    <x v="13"/>
    <x v="13"/>
    <x v="1"/>
    <x v="1"/>
    <x v="1"/>
    <x v="5"/>
  </r>
  <r>
    <x v="14"/>
    <x v="14"/>
    <x v="0"/>
    <x v="0"/>
    <x v="1"/>
    <x v="6"/>
    <x v="14"/>
    <x v="14"/>
    <x v="1"/>
    <x v="1"/>
    <x v="1"/>
    <x v="6"/>
  </r>
  <r>
    <x v="15"/>
    <x v="15"/>
    <x v="0"/>
    <x v="0"/>
    <x v="1"/>
    <x v="7"/>
    <x v="15"/>
    <x v="15"/>
    <x v="1"/>
    <x v="1"/>
    <x v="1"/>
    <x v="7"/>
  </r>
  <r>
    <x v="16"/>
    <x v="16"/>
    <x v="0"/>
    <x v="0"/>
    <x v="1"/>
    <x v="8"/>
    <x v="16"/>
    <x v="16"/>
    <x v="1"/>
    <x v="1"/>
    <x v="1"/>
    <x v="8"/>
  </r>
  <r>
    <x v="17"/>
    <x v="17"/>
    <x v="0"/>
    <x v="0"/>
    <x v="1"/>
    <x v="9"/>
    <x v="17"/>
    <x v="17"/>
    <x v="1"/>
    <x v="1"/>
    <x v="1"/>
    <x v="9"/>
  </r>
  <r>
    <x v="18"/>
    <x v="18"/>
    <x v="0"/>
    <x v="0"/>
    <x v="1"/>
    <x v="10"/>
    <x v="18"/>
    <x v="18"/>
    <x v="1"/>
    <x v="1"/>
    <x v="1"/>
    <x v="10"/>
  </r>
  <r>
    <x v="19"/>
    <x v="19"/>
    <x v="0"/>
    <x v="0"/>
    <x v="1"/>
    <x v="11"/>
    <x v="19"/>
    <x v="19"/>
    <x v="1"/>
    <x v="1"/>
    <x v="1"/>
    <x v="11"/>
  </r>
  <r>
    <x v="20"/>
    <x v="20"/>
    <x v="0"/>
    <x v="0"/>
    <x v="1"/>
    <x v="12"/>
    <x v="20"/>
    <x v="20"/>
    <x v="1"/>
    <x v="1"/>
    <x v="1"/>
    <x v="12"/>
  </r>
  <r>
    <x v="21"/>
    <x v="21"/>
    <x v="0"/>
    <x v="0"/>
    <x v="1"/>
    <x v="13"/>
    <x v="21"/>
    <x v="21"/>
    <x v="1"/>
    <x v="1"/>
    <x v="1"/>
    <x v="13"/>
  </r>
  <r>
    <x v="22"/>
    <x v="22"/>
    <x v="0"/>
    <x v="0"/>
    <x v="1"/>
    <x v="14"/>
    <x v="22"/>
    <x v="22"/>
    <x v="2"/>
    <x v="1"/>
    <x v="1"/>
    <x v="14"/>
  </r>
  <r>
    <x v="23"/>
    <x v="23"/>
    <x v="0"/>
    <x v="0"/>
    <x v="1"/>
    <x v="15"/>
    <x v="23"/>
    <x v="23"/>
    <x v="2"/>
    <x v="1"/>
    <x v="1"/>
    <x v="15"/>
  </r>
  <r>
    <x v="24"/>
    <x v="24"/>
    <x v="0"/>
    <x v="0"/>
    <x v="1"/>
    <x v="16"/>
    <x v="24"/>
    <x v="24"/>
    <x v="2"/>
    <x v="1"/>
    <x v="1"/>
    <x v="16"/>
  </r>
  <r>
    <x v="25"/>
    <x v="25"/>
    <x v="0"/>
    <x v="0"/>
    <x v="1"/>
    <x v="17"/>
    <x v="25"/>
    <x v="25"/>
    <x v="2"/>
    <x v="1"/>
    <x v="1"/>
    <x v="17"/>
  </r>
  <r>
    <x v="26"/>
    <x v="26"/>
    <x v="0"/>
    <x v="0"/>
    <x v="1"/>
    <x v="18"/>
    <x v="26"/>
    <x v="26"/>
    <x v="2"/>
    <x v="1"/>
    <x v="1"/>
    <x v="18"/>
  </r>
  <r>
    <x v="27"/>
    <x v="27"/>
    <x v="0"/>
    <x v="0"/>
    <x v="1"/>
    <x v="19"/>
    <x v="27"/>
    <x v="27"/>
    <x v="2"/>
    <x v="1"/>
    <x v="1"/>
    <x v="19"/>
  </r>
  <r>
    <x v="28"/>
    <x v="28"/>
    <x v="0"/>
    <x v="0"/>
    <x v="1"/>
    <x v="20"/>
    <x v="28"/>
    <x v="28"/>
    <x v="2"/>
    <x v="1"/>
    <x v="1"/>
    <x v="20"/>
  </r>
  <r>
    <x v="29"/>
    <x v="29"/>
    <x v="0"/>
    <x v="1"/>
    <x v="1"/>
    <x v="21"/>
    <x v="29"/>
    <x v="29"/>
    <x v="3"/>
    <x v="2"/>
    <x v="2"/>
    <x v="21"/>
  </r>
  <r>
    <x v="30"/>
    <x v="30"/>
    <x v="0"/>
    <x v="1"/>
    <x v="1"/>
    <x v="22"/>
    <x v="30"/>
    <x v="30"/>
    <x v="3"/>
    <x v="2"/>
    <x v="2"/>
    <x v="22"/>
  </r>
  <r>
    <x v="31"/>
    <x v="31"/>
    <x v="0"/>
    <x v="1"/>
    <x v="1"/>
    <x v="23"/>
    <x v="31"/>
    <x v="31"/>
    <x v="3"/>
    <x v="2"/>
    <x v="2"/>
    <x v="23"/>
  </r>
  <r>
    <x v="32"/>
    <x v="32"/>
    <x v="0"/>
    <x v="1"/>
    <x v="1"/>
    <x v="24"/>
    <x v="32"/>
    <x v="32"/>
    <x v="3"/>
    <x v="2"/>
    <x v="2"/>
    <x v="24"/>
  </r>
  <r>
    <x v="33"/>
    <x v="33"/>
    <x v="0"/>
    <x v="1"/>
    <x v="1"/>
    <x v="25"/>
    <x v="33"/>
    <x v="33"/>
    <x v="3"/>
    <x v="2"/>
    <x v="2"/>
    <x v="25"/>
  </r>
  <r>
    <x v="34"/>
    <x v="34"/>
    <x v="0"/>
    <x v="1"/>
    <x v="1"/>
    <x v="26"/>
    <x v="34"/>
    <x v="34"/>
    <x v="3"/>
    <x v="2"/>
    <x v="2"/>
    <x v="26"/>
  </r>
  <r>
    <x v="35"/>
    <x v="35"/>
    <x v="0"/>
    <x v="1"/>
    <x v="1"/>
    <x v="27"/>
    <x v="35"/>
    <x v="35"/>
    <x v="4"/>
    <x v="2"/>
    <x v="2"/>
    <x v="27"/>
  </r>
  <r>
    <x v="36"/>
    <x v="36"/>
    <x v="0"/>
    <x v="1"/>
    <x v="1"/>
    <x v="28"/>
    <x v="36"/>
    <x v="36"/>
    <x v="4"/>
    <x v="2"/>
    <x v="2"/>
    <x v="28"/>
  </r>
  <r>
    <x v="37"/>
    <x v="37"/>
    <x v="0"/>
    <x v="1"/>
    <x v="1"/>
    <x v="29"/>
    <x v="37"/>
    <x v="37"/>
    <x v="4"/>
    <x v="2"/>
    <x v="2"/>
    <x v="29"/>
  </r>
  <r>
    <x v="38"/>
    <x v="38"/>
    <x v="0"/>
    <x v="1"/>
    <x v="1"/>
    <x v="30"/>
    <x v="38"/>
    <x v="38"/>
    <x v="4"/>
    <x v="2"/>
    <x v="2"/>
    <x v="30"/>
  </r>
  <r>
    <x v="39"/>
    <x v="39"/>
    <x v="0"/>
    <x v="1"/>
    <x v="1"/>
    <x v="31"/>
    <x v="39"/>
    <x v="39"/>
    <x v="4"/>
    <x v="2"/>
    <x v="2"/>
    <x v="31"/>
  </r>
  <r>
    <x v="40"/>
    <x v="7"/>
    <x v="0"/>
    <x v="1"/>
    <x v="1"/>
    <x v="32"/>
    <x v="40"/>
    <x v="40"/>
    <x v="4"/>
    <x v="2"/>
    <x v="2"/>
    <x v="32"/>
  </r>
  <r>
    <x v="41"/>
    <x v="40"/>
    <x v="0"/>
    <x v="1"/>
    <x v="1"/>
    <x v="33"/>
    <x v="41"/>
    <x v="41"/>
    <x v="4"/>
    <x v="2"/>
    <x v="2"/>
    <x v="33"/>
  </r>
  <r>
    <x v="42"/>
    <x v="41"/>
    <x v="0"/>
    <x v="1"/>
    <x v="1"/>
    <x v="34"/>
    <x v="42"/>
    <x v="42"/>
    <x v="4"/>
    <x v="2"/>
    <x v="2"/>
    <x v="34"/>
  </r>
  <r>
    <x v="43"/>
    <x v="42"/>
    <x v="0"/>
    <x v="1"/>
    <x v="1"/>
    <x v="35"/>
    <x v="43"/>
    <x v="43"/>
    <x v="4"/>
    <x v="2"/>
    <x v="2"/>
    <x v="35"/>
  </r>
  <r>
    <x v="44"/>
    <x v="43"/>
    <x v="0"/>
    <x v="1"/>
    <x v="1"/>
    <x v="36"/>
    <x v="44"/>
    <x v="44"/>
    <x v="4"/>
    <x v="2"/>
    <x v="2"/>
    <x v="36"/>
  </r>
  <r>
    <x v="45"/>
    <x v="44"/>
    <x v="0"/>
    <x v="1"/>
    <x v="1"/>
    <x v="37"/>
    <x v="45"/>
    <x v="45"/>
    <x v="4"/>
    <x v="2"/>
    <x v="2"/>
    <x v="37"/>
  </r>
  <r>
    <x v="46"/>
    <x v="45"/>
    <x v="0"/>
    <x v="1"/>
    <x v="1"/>
    <x v="38"/>
    <x v="46"/>
    <x v="46"/>
    <x v="4"/>
    <x v="2"/>
    <x v="2"/>
    <x v="38"/>
  </r>
  <r>
    <x v="47"/>
    <x v="46"/>
    <x v="0"/>
    <x v="1"/>
    <x v="1"/>
    <x v="39"/>
    <x v="47"/>
    <x v="47"/>
    <x v="4"/>
    <x v="2"/>
    <x v="2"/>
    <x v="39"/>
  </r>
  <r>
    <x v="48"/>
    <x v="47"/>
    <x v="0"/>
    <x v="1"/>
    <x v="1"/>
    <x v="40"/>
    <x v="48"/>
    <x v="48"/>
    <x v="4"/>
    <x v="2"/>
    <x v="2"/>
    <x v="40"/>
  </r>
  <r>
    <x v="49"/>
    <x v="48"/>
    <x v="0"/>
    <x v="1"/>
    <x v="1"/>
    <x v="41"/>
    <x v="49"/>
    <x v="49"/>
    <x v="4"/>
    <x v="2"/>
    <x v="2"/>
    <x v="41"/>
  </r>
  <r>
    <x v="50"/>
    <x v="3"/>
    <x v="0"/>
    <x v="1"/>
    <x v="1"/>
    <x v="42"/>
    <x v="50"/>
    <x v="50"/>
    <x v="4"/>
    <x v="2"/>
    <x v="2"/>
    <x v="42"/>
  </r>
  <r>
    <x v="51"/>
    <x v="23"/>
    <x v="0"/>
    <x v="1"/>
    <x v="1"/>
    <x v="43"/>
    <x v="51"/>
    <x v="51"/>
    <x v="4"/>
    <x v="2"/>
    <x v="2"/>
    <x v="43"/>
  </r>
  <r>
    <x v="52"/>
    <x v="49"/>
    <x v="0"/>
    <x v="1"/>
    <x v="1"/>
    <x v="44"/>
    <x v="52"/>
    <x v="52"/>
    <x v="4"/>
    <x v="2"/>
    <x v="2"/>
    <x v="44"/>
  </r>
  <r>
    <x v="53"/>
    <x v="50"/>
    <x v="0"/>
    <x v="1"/>
    <x v="1"/>
    <x v="45"/>
    <x v="53"/>
    <x v="53"/>
    <x v="4"/>
    <x v="2"/>
    <x v="2"/>
    <x v="45"/>
  </r>
  <r>
    <x v="54"/>
    <x v="34"/>
    <x v="0"/>
    <x v="1"/>
    <x v="1"/>
    <x v="46"/>
    <x v="54"/>
    <x v="54"/>
    <x v="4"/>
    <x v="2"/>
    <x v="2"/>
    <x v="46"/>
  </r>
  <r>
    <x v="55"/>
    <x v="10"/>
    <x v="0"/>
    <x v="1"/>
    <x v="1"/>
    <x v="47"/>
    <x v="55"/>
    <x v="55"/>
    <x v="4"/>
    <x v="2"/>
    <x v="2"/>
    <x v="47"/>
  </r>
  <r>
    <x v="56"/>
    <x v="51"/>
    <x v="0"/>
    <x v="1"/>
    <x v="1"/>
    <x v="48"/>
    <x v="56"/>
    <x v="56"/>
    <x v="4"/>
    <x v="2"/>
    <x v="2"/>
    <x v="48"/>
  </r>
  <r>
    <x v="57"/>
    <x v="52"/>
    <x v="0"/>
    <x v="2"/>
    <x v="1"/>
    <x v="49"/>
    <x v="57"/>
    <x v="57"/>
    <x v="5"/>
    <x v="3"/>
    <x v="3"/>
    <x v="49"/>
  </r>
  <r>
    <x v="58"/>
    <x v="53"/>
    <x v="0"/>
    <x v="2"/>
    <x v="1"/>
    <x v="50"/>
    <x v="58"/>
    <x v="58"/>
    <x v="5"/>
    <x v="3"/>
    <x v="3"/>
    <x v="50"/>
  </r>
  <r>
    <x v="59"/>
    <x v="54"/>
    <x v="0"/>
    <x v="2"/>
    <x v="1"/>
    <x v="0"/>
    <x v="59"/>
    <x v="59"/>
    <x v="0"/>
    <x v="3"/>
    <x v="3"/>
    <x v="0"/>
  </r>
  <r>
    <x v="60"/>
    <x v="55"/>
    <x v="0"/>
    <x v="3"/>
    <x v="1"/>
    <x v="0"/>
    <x v="60"/>
    <x v="60"/>
    <x v="0"/>
    <x v="4"/>
    <x v="4"/>
    <x v="0"/>
  </r>
  <r>
    <x v="61"/>
    <x v="56"/>
    <x v="0"/>
    <x v="3"/>
    <x v="1"/>
    <x v="51"/>
    <x v="61"/>
    <x v="61"/>
    <x v="6"/>
    <x v="4"/>
    <x v="4"/>
    <x v="51"/>
  </r>
  <r>
    <x v="62"/>
    <x v="57"/>
    <x v="0"/>
    <x v="3"/>
    <x v="1"/>
    <x v="0"/>
    <x v="62"/>
    <x v="62"/>
    <x v="0"/>
    <x v="4"/>
    <x v="4"/>
    <x v="0"/>
  </r>
  <r>
    <x v="63"/>
    <x v="58"/>
    <x v="0"/>
    <x v="4"/>
    <x v="1"/>
    <x v="0"/>
    <x v="63"/>
    <x v="63"/>
    <x v="0"/>
    <x v="5"/>
    <x v="5"/>
    <x v="0"/>
  </r>
  <r>
    <x v="64"/>
    <x v="55"/>
    <x v="0"/>
    <x v="4"/>
    <x v="1"/>
    <x v="0"/>
    <x v="64"/>
    <x v="64"/>
    <x v="0"/>
    <x v="5"/>
    <x v="5"/>
    <x v="0"/>
  </r>
  <r>
    <x v="65"/>
    <x v="59"/>
    <x v="0"/>
    <x v="5"/>
    <x v="1"/>
    <x v="52"/>
    <x v="65"/>
    <x v="65"/>
    <x v="7"/>
    <x v="6"/>
    <x v="6"/>
    <x v="52"/>
  </r>
  <r>
    <x v="66"/>
    <x v="60"/>
    <x v="0"/>
    <x v="5"/>
    <x v="1"/>
    <x v="0"/>
    <x v="66"/>
    <x v="66"/>
    <x v="0"/>
    <x v="6"/>
    <x v="6"/>
    <x v="0"/>
  </r>
  <r>
    <x v="67"/>
    <x v="61"/>
    <x v="0"/>
    <x v="5"/>
    <x v="1"/>
    <x v="0"/>
    <x v="67"/>
    <x v="67"/>
    <x v="0"/>
    <x v="6"/>
    <x v="6"/>
    <x v="0"/>
  </r>
  <r>
    <x v="68"/>
    <x v="62"/>
    <x v="0"/>
    <x v="6"/>
    <x v="1"/>
    <x v="53"/>
    <x v="68"/>
    <x v="68"/>
    <x v="8"/>
    <x v="7"/>
    <x v="7"/>
    <x v="53"/>
  </r>
  <r>
    <x v="69"/>
    <x v="63"/>
    <x v="0"/>
    <x v="7"/>
    <x v="1"/>
    <x v="54"/>
    <x v="69"/>
    <x v="69"/>
    <x v="9"/>
    <x v="8"/>
    <x v="8"/>
    <x v="54"/>
  </r>
  <r>
    <x v="70"/>
    <x v="64"/>
    <x v="0"/>
    <x v="7"/>
    <x v="1"/>
    <x v="55"/>
    <x v="70"/>
    <x v="70"/>
    <x v="9"/>
    <x v="8"/>
    <x v="8"/>
    <x v="55"/>
  </r>
  <r>
    <x v="71"/>
    <x v="65"/>
    <x v="0"/>
    <x v="7"/>
    <x v="1"/>
    <x v="56"/>
    <x v="71"/>
    <x v="71"/>
    <x v="9"/>
    <x v="8"/>
    <x v="8"/>
    <x v="56"/>
  </r>
  <r>
    <x v="72"/>
    <x v="66"/>
    <x v="0"/>
    <x v="7"/>
    <x v="1"/>
    <x v="57"/>
    <x v="72"/>
    <x v="72"/>
    <x v="9"/>
    <x v="8"/>
    <x v="8"/>
    <x v="57"/>
  </r>
  <r>
    <x v="73"/>
    <x v="28"/>
    <x v="0"/>
    <x v="7"/>
    <x v="1"/>
    <x v="58"/>
    <x v="73"/>
    <x v="73"/>
    <x v="9"/>
    <x v="8"/>
    <x v="8"/>
    <x v="58"/>
  </r>
  <r>
    <x v="74"/>
    <x v="67"/>
    <x v="0"/>
    <x v="8"/>
    <x v="1"/>
    <x v="59"/>
    <x v="74"/>
    <x v="74"/>
    <x v="10"/>
    <x v="9"/>
    <x v="9"/>
    <x v="59"/>
  </r>
  <r>
    <x v="75"/>
    <x v="68"/>
    <x v="0"/>
    <x v="9"/>
    <x v="1"/>
    <x v="60"/>
    <x v="75"/>
    <x v="75"/>
    <x v="11"/>
    <x v="10"/>
    <x v="10"/>
    <x v="60"/>
  </r>
  <r>
    <x v="76"/>
    <x v="69"/>
    <x v="0"/>
    <x v="10"/>
    <x v="1"/>
    <x v="61"/>
    <x v="76"/>
    <x v="76"/>
    <x v="12"/>
    <x v="11"/>
    <x v="11"/>
    <x v="61"/>
  </r>
  <r>
    <x v="77"/>
    <x v="70"/>
    <x v="0"/>
    <x v="11"/>
    <x v="1"/>
    <x v="62"/>
    <x v="77"/>
    <x v="77"/>
    <x v="13"/>
    <x v="12"/>
    <x v="12"/>
    <x v="62"/>
  </r>
  <r>
    <x v="78"/>
    <x v="71"/>
    <x v="0"/>
    <x v="11"/>
    <x v="1"/>
    <x v="63"/>
    <x v="78"/>
    <x v="78"/>
    <x v="13"/>
    <x v="12"/>
    <x v="12"/>
    <x v="63"/>
  </r>
  <r>
    <x v="79"/>
    <x v="72"/>
    <x v="0"/>
    <x v="12"/>
    <x v="1"/>
    <x v="64"/>
    <x v="79"/>
    <x v="79"/>
    <x v="14"/>
    <x v="13"/>
    <x v="13"/>
    <x v="64"/>
  </r>
  <r>
    <x v="80"/>
    <x v="73"/>
    <x v="0"/>
    <x v="12"/>
    <x v="1"/>
    <x v="65"/>
    <x v="80"/>
    <x v="80"/>
    <x v="14"/>
    <x v="13"/>
    <x v="13"/>
    <x v="65"/>
  </r>
  <r>
    <x v="81"/>
    <x v="73"/>
    <x v="0"/>
    <x v="12"/>
    <x v="1"/>
    <x v="66"/>
    <x v="81"/>
    <x v="81"/>
    <x v="14"/>
    <x v="13"/>
    <x v="13"/>
    <x v="66"/>
  </r>
  <r>
    <x v="82"/>
    <x v="74"/>
    <x v="0"/>
    <x v="13"/>
    <x v="1"/>
    <x v="67"/>
    <x v="82"/>
    <x v="82"/>
    <x v="15"/>
    <x v="14"/>
    <x v="14"/>
    <x v="67"/>
  </r>
  <r>
    <x v="83"/>
    <x v="75"/>
    <x v="0"/>
    <x v="13"/>
    <x v="1"/>
    <x v="68"/>
    <x v="83"/>
    <x v="83"/>
    <x v="15"/>
    <x v="14"/>
    <x v="14"/>
    <x v="68"/>
  </r>
  <r>
    <x v="84"/>
    <x v="76"/>
    <x v="0"/>
    <x v="14"/>
    <x v="1"/>
    <x v="69"/>
    <x v="84"/>
    <x v="84"/>
    <x v="16"/>
    <x v="15"/>
    <x v="15"/>
    <x v="69"/>
  </r>
  <r>
    <x v="85"/>
    <x v="77"/>
    <x v="0"/>
    <x v="15"/>
    <x v="1"/>
    <x v="70"/>
    <x v="85"/>
    <x v="85"/>
    <x v="17"/>
    <x v="16"/>
    <x v="16"/>
    <x v="70"/>
  </r>
  <r>
    <x v="86"/>
    <x v="78"/>
    <x v="0"/>
    <x v="15"/>
    <x v="1"/>
    <x v="71"/>
    <x v="86"/>
    <x v="86"/>
    <x v="17"/>
    <x v="16"/>
    <x v="16"/>
    <x v="71"/>
  </r>
  <r>
    <x v="87"/>
    <x v="15"/>
    <x v="0"/>
    <x v="15"/>
    <x v="1"/>
    <x v="72"/>
    <x v="87"/>
    <x v="87"/>
    <x v="17"/>
    <x v="16"/>
    <x v="16"/>
    <x v="72"/>
  </r>
  <r>
    <x v="88"/>
    <x v="8"/>
    <x v="0"/>
    <x v="16"/>
    <x v="1"/>
    <x v="73"/>
    <x v="88"/>
    <x v="88"/>
    <x v="18"/>
    <x v="17"/>
    <x v="17"/>
    <x v="73"/>
  </r>
  <r>
    <x v="89"/>
    <x v="79"/>
    <x v="0"/>
    <x v="17"/>
    <x v="1"/>
    <x v="74"/>
    <x v="89"/>
    <x v="89"/>
    <x v="19"/>
    <x v="18"/>
    <x v="18"/>
    <x v="74"/>
  </r>
  <r>
    <x v="90"/>
    <x v="80"/>
    <x v="0"/>
    <x v="17"/>
    <x v="1"/>
    <x v="75"/>
    <x v="90"/>
    <x v="90"/>
    <x v="19"/>
    <x v="18"/>
    <x v="18"/>
    <x v="75"/>
  </r>
  <r>
    <x v="91"/>
    <x v="81"/>
    <x v="0"/>
    <x v="18"/>
    <x v="1"/>
    <x v="76"/>
    <x v="91"/>
    <x v="91"/>
    <x v="20"/>
    <x v="19"/>
    <x v="19"/>
    <x v="76"/>
  </r>
  <r>
    <x v="92"/>
    <x v="82"/>
    <x v="0"/>
    <x v="19"/>
    <x v="1"/>
    <x v="77"/>
    <x v="92"/>
    <x v="92"/>
    <x v="21"/>
    <x v="20"/>
    <x v="20"/>
    <x v="77"/>
  </r>
  <r>
    <x v="93"/>
    <x v="83"/>
    <x v="0"/>
    <x v="19"/>
    <x v="1"/>
    <x v="78"/>
    <x v="93"/>
    <x v="93"/>
    <x v="21"/>
    <x v="20"/>
    <x v="20"/>
    <x v="78"/>
  </r>
  <r>
    <x v="94"/>
    <x v="84"/>
    <x v="0"/>
    <x v="19"/>
    <x v="1"/>
    <x v="79"/>
    <x v="94"/>
    <x v="94"/>
    <x v="21"/>
    <x v="20"/>
    <x v="20"/>
    <x v="79"/>
  </r>
  <r>
    <x v="95"/>
    <x v="21"/>
    <x v="0"/>
    <x v="20"/>
    <x v="1"/>
    <x v="80"/>
    <x v="95"/>
    <x v="95"/>
    <x v="22"/>
    <x v="21"/>
    <x v="21"/>
    <x v="80"/>
  </r>
  <r>
    <x v="96"/>
    <x v="85"/>
    <x v="0"/>
    <x v="21"/>
    <x v="1"/>
    <x v="81"/>
    <x v="96"/>
    <x v="96"/>
    <x v="23"/>
    <x v="22"/>
    <x v="22"/>
    <x v="81"/>
  </r>
  <r>
    <x v="97"/>
    <x v="86"/>
    <x v="0"/>
    <x v="22"/>
    <x v="1"/>
    <x v="82"/>
    <x v="97"/>
    <x v="97"/>
    <x v="24"/>
    <x v="23"/>
    <x v="23"/>
    <x v="82"/>
  </r>
  <r>
    <x v="98"/>
    <x v="87"/>
    <x v="0"/>
    <x v="23"/>
    <x v="1"/>
    <x v="83"/>
    <x v="98"/>
    <x v="98"/>
    <x v="25"/>
    <x v="24"/>
    <x v="24"/>
    <x v="83"/>
  </r>
  <r>
    <x v="99"/>
    <x v="88"/>
    <x v="0"/>
    <x v="23"/>
    <x v="1"/>
    <x v="84"/>
    <x v="99"/>
    <x v="99"/>
    <x v="25"/>
    <x v="24"/>
    <x v="24"/>
    <x v="84"/>
  </r>
  <r>
    <x v="100"/>
    <x v="19"/>
    <x v="0"/>
    <x v="23"/>
    <x v="1"/>
    <x v="85"/>
    <x v="100"/>
    <x v="100"/>
    <x v="25"/>
    <x v="24"/>
    <x v="24"/>
    <x v="85"/>
  </r>
  <r>
    <x v="101"/>
    <x v="89"/>
    <x v="0"/>
    <x v="24"/>
    <x v="1"/>
    <x v="86"/>
    <x v="101"/>
    <x v="101"/>
    <x v="26"/>
    <x v="25"/>
    <x v="25"/>
    <x v="86"/>
  </r>
  <r>
    <x v="102"/>
    <x v="64"/>
    <x v="0"/>
    <x v="24"/>
    <x v="1"/>
    <x v="0"/>
    <x v="102"/>
    <x v="102"/>
    <x v="0"/>
    <x v="25"/>
    <x v="25"/>
    <x v="0"/>
  </r>
  <r>
    <x v="103"/>
    <x v="90"/>
    <x v="0"/>
    <x v="24"/>
    <x v="1"/>
    <x v="0"/>
    <x v="103"/>
    <x v="103"/>
    <x v="0"/>
    <x v="25"/>
    <x v="25"/>
    <x v="0"/>
  </r>
  <r>
    <x v="104"/>
    <x v="25"/>
    <x v="0"/>
    <x v="24"/>
    <x v="1"/>
    <x v="51"/>
    <x v="104"/>
    <x v="104"/>
    <x v="26"/>
    <x v="25"/>
    <x v="25"/>
    <x v="87"/>
  </r>
  <r>
    <x v="105"/>
    <x v="75"/>
    <x v="0"/>
    <x v="24"/>
    <x v="1"/>
    <x v="0"/>
    <x v="105"/>
    <x v="105"/>
    <x v="0"/>
    <x v="25"/>
    <x v="25"/>
    <x v="0"/>
  </r>
  <r>
    <x v="106"/>
    <x v="91"/>
    <x v="0"/>
    <x v="24"/>
    <x v="1"/>
    <x v="87"/>
    <x v="106"/>
    <x v="106"/>
    <x v="27"/>
    <x v="25"/>
    <x v="25"/>
    <x v="88"/>
  </r>
  <r>
    <x v="107"/>
    <x v="92"/>
    <x v="0"/>
    <x v="24"/>
    <x v="1"/>
    <x v="88"/>
    <x v="107"/>
    <x v="107"/>
    <x v="27"/>
    <x v="25"/>
    <x v="25"/>
    <x v="89"/>
  </r>
  <r>
    <x v="108"/>
    <x v="73"/>
    <x v="0"/>
    <x v="24"/>
    <x v="1"/>
    <x v="89"/>
    <x v="108"/>
    <x v="108"/>
    <x v="27"/>
    <x v="25"/>
    <x v="25"/>
    <x v="90"/>
  </r>
  <r>
    <x v="109"/>
    <x v="93"/>
    <x v="0"/>
    <x v="24"/>
    <x v="1"/>
    <x v="90"/>
    <x v="109"/>
    <x v="109"/>
    <x v="27"/>
    <x v="25"/>
    <x v="25"/>
    <x v="91"/>
  </r>
  <r>
    <x v="110"/>
    <x v="94"/>
    <x v="0"/>
    <x v="24"/>
    <x v="1"/>
    <x v="91"/>
    <x v="110"/>
    <x v="110"/>
    <x v="27"/>
    <x v="25"/>
    <x v="25"/>
    <x v="92"/>
  </r>
  <r>
    <x v="111"/>
    <x v="95"/>
    <x v="0"/>
    <x v="24"/>
    <x v="1"/>
    <x v="92"/>
    <x v="111"/>
    <x v="111"/>
    <x v="27"/>
    <x v="25"/>
    <x v="25"/>
    <x v="93"/>
  </r>
  <r>
    <x v="112"/>
    <x v="75"/>
    <x v="0"/>
    <x v="24"/>
    <x v="1"/>
    <x v="93"/>
    <x v="112"/>
    <x v="112"/>
    <x v="27"/>
    <x v="25"/>
    <x v="25"/>
    <x v="94"/>
  </r>
  <r>
    <x v="113"/>
    <x v="96"/>
    <x v="0"/>
    <x v="24"/>
    <x v="1"/>
    <x v="94"/>
    <x v="113"/>
    <x v="113"/>
    <x v="27"/>
    <x v="25"/>
    <x v="25"/>
    <x v="95"/>
  </r>
  <r>
    <x v="114"/>
    <x v="83"/>
    <x v="0"/>
    <x v="24"/>
    <x v="1"/>
    <x v="95"/>
    <x v="114"/>
    <x v="114"/>
    <x v="27"/>
    <x v="25"/>
    <x v="25"/>
    <x v="96"/>
  </r>
  <r>
    <x v="115"/>
    <x v="97"/>
    <x v="0"/>
    <x v="24"/>
    <x v="1"/>
    <x v="96"/>
    <x v="115"/>
    <x v="115"/>
    <x v="27"/>
    <x v="25"/>
    <x v="25"/>
    <x v="97"/>
  </r>
  <r>
    <x v="116"/>
    <x v="98"/>
    <x v="0"/>
    <x v="24"/>
    <x v="1"/>
    <x v="97"/>
    <x v="116"/>
    <x v="116"/>
    <x v="27"/>
    <x v="25"/>
    <x v="25"/>
    <x v="98"/>
  </r>
  <r>
    <x v="117"/>
    <x v="99"/>
    <x v="0"/>
    <x v="24"/>
    <x v="1"/>
    <x v="98"/>
    <x v="117"/>
    <x v="117"/>
    <x v="27"/>
    <x v="25"/>
    <x v="25"/>
    <x v="99"/>
  </r>
  <r>
    <x v="118"/>
    <x v="100"/>
    <x v="0"/>
    <x v="24"/>
    <x v="1"/>
    <x v="99"/>
    <x v="118"/>
    <x v="118"/>
    <x v="27"/>
    <x v="25"/>
    <x v="25"/>
    <x v="100"/>
  </r>
  <r>
    <x v="119"/>
    <x v="101"/>
    <x v="0"/>
    <x v="24"/>
    <x v="1"/>
    <x v="100"/>
    <x v="119"/>
    <x v="119"/>
    <x v="28"/>
    <x v="25"/>
    <x v="25"/>
    <x v="101"/>
  </r>
  <r>
    <x v="120"/>
    <x v="102"/>
    <x v="0"/>
    <x v="24"/>
    <x v="1"/>
    <x v="101"/>
    <x v="120"/>
    <x v="120"/>
    <x v="28"/>
    <x v="25"/>
    <x v="25"/>
    <x v="102"/>
  </r>
  <r>
    <x v="121"/>
    <x v="103"/>
    <x v="0"/>
    <x v="24"/>
    <x v="1"/>
    <x v="102"/>
    <x v="121"/>
    <x v="121"/>
    <x v="28"/>
    <x v="25"/>
    <x v="25"/>
    <x v="103"/>
  </r>
  <r>
    <x v="122"/>
    <x v="104"/>
    <x v="0"/>
    <x v="24"/>
    <x v="1"/>
    <x v="103"/>
    <x v="122"/>
    <x v="122"/>
    <x v="28"/>
    <x v="25"/>
    <x v="25"/>
    <x v="104"/>
  </r>
  <r>
    <x v="123"/>
    <x v="105"/>
    <x v="0"/>
    <x v="24"/>
    <x v="1"/>
    <x v="104"/>
    <x v="123"/>
    <x v="123"/>
    <x v="28"/>
    <x v="25"/>
    <x v="25"/>
    <x v="105"/>
  </r>
  <r>
    <x v="124"/>
    <x v="106"/>
    <x v="0"/>
    <x v="24"/>
    <x v="1"/>
    <x v="105"/>
    <x v="124"/>
    <x v="124"/>
    <x v="28"/>
    <x v="25"/>
    <x v="25"/>
    <x v="106"/>
  </r>
  <r>
    <x v="125"/>
    <x v="107"/>
    <x v="0"/>
    <x v="24"/>
    <x v="1"/>
    <x v="106"/>
    <x v="125"/>
    <x v="125"/>
    <x v="28"/>
    <x v="25"/>
    <x v="25"/>
    <x v="107"/>
  </r>
  <r>
    <x v="126"/>
    <x v="108"/>
    <x v="0"/>
    <x v="24"/>
    <x v="1"/>
    <x v="107"/>
    <x v="126"/>
    <x v="126"/>
    <x v="28"/>
    <x v="25"/>
    <x v="25"/>
    <x v="108"/>
  </r>
  <r>
    <x v="127"/>
    <x v="109"/>
    <x v="0"/>
    <x v="24"/>
    <x v="1"/>
    <x v="108"/>
    <x v="127"/>
    <x v="127"/>
    <x v="28"/>
    <x v="25"/>
    <x v="25"/>
    <x v="109"/>
  </r>
  <r>
    <x v="128"/>
    <x v="110"/>
    <x v="0"/>
    <x v="24"/>
    <x v="1"/>
    <x v="109"/>
    <x v="128"/>
    <x v="128"/>
    <x v="28"/>
    <x v="25"/>
    <x v="25"/>
    <x v="110"/>
  </r>
  <r>
    <x v="129"/>
    <x v="41"/>
    <x v="0"/>
    <x v="24"/>
    <x v="1"/>
    <x v="110"/>
    <x v="129"/>
    <x v="129"/>
    <x v="28"/>
    <x v="25"/>
    <x v="25"/>
    <x v="111"/>
  </r>
  <r>
    <x v="130"/>
    <x v="111"/>
    <x v="0"/>
    <x v="24"/>
    <x v="1"/>
    <x v="111"/>
    <x v="130"/>
    <x v="130"/>
    <x v="28"/>
    <x v="25"/>
    <x v="25"/>
    <x v="112"/>
  </r>
  <r>
    <x v="131"/>
    <x v="112"/>
    <x v="0"/>
    <x v="24"/>
    <x v="1"/>
    <x v="112"/>
    <x v="131"/>
    <x v="131"/>
    <x v="28"/>
    <x v="25"/>
    <x v="25"/>
    <x v="113"/>
  </r>
  <r>
    <x v="132"/>
    <x v="113"/>
    <x v="0"/>
    <x v="24"/>
    <x v="1"/>
    <x v="113"/>
    <x v="132"/>
    <x v="132"/>
    <x v="28"/>
    <x v="25"/>
    <x v="25"/>
    <x v="114"/>
  </r>
  <r>
    <x v="133"/>
    <x v="114"/>
    <x v="0"/>
    <x v="24"/>
    <x v="1"/>
    <x v="114"/>
    <x v="133"/>
    <x v="133"/>
    <x v="28"/>
    <x v="25"/>
    <x v="25"/>
    <x v="115"/>
  </r>
  <r>
    <x v="134"/>
    <x v="115"/>
    <x v="0"/>
    <x v="24"/>
    <x v="1"/>
    <x v="51"/>
    <x v="134"/>
    <x v="134"/>
    <x v="28"/>
    <x v="25"/>
    <x v="25"/>
    <x v="116"/>
  </r>
  <r>
    <x v="135"/>
    <x v="116"/>
    <x v="0"/>
    <x v="24"/>
    <x v="1"/>
    <x v="115"/>
    <x v="135"/>
    <x v="135"/>
    <x v="28"/>
    <x v="25"/>
    <x v="25"/>
    <x v="117"/>
  </r>
  <r>
    <x v="136"/>
    <x v="117"/>
    <x v="0"/>
    <x v="24"/>
    <x v="1"/>
    <x v="116"/>
    <x v="136"/>
    <x v="136"/>
    <x v="28"/>
    <x v="25"/>
    <x v="25"/>
    <x v="118"/>
  </r>
  <r>
    <x v="137"/>
    <x v="118"/>
    <x v="0"/>
    <x v="24"/>
    <x v="1"/>
    <x v="117"/>
    <x v="137"/>
    <x v="137"/>
    <x v="28"/>
    <x v="25"/>
    <x v="25"/>
    <x v="119"/>
  </r>
  <r>
    <x v="138"/>
    <x v="119"/>
    <x v="0"/>
    <x v="24"/>
    <x v="1"/>
    <x v="118"/>
    <x v="138"/>
    <x v="138"/>
    <x v="28"/>
    <x v="25"/>
    <x v="25"/>
    <x v="120"/>
  </r>
  <r>
    <x v="139"/>
    <x v="120"/>
    <x v="0"/>
    <x v="24"/>
    <x v="1"/>
    <x v="119"/>
    <x v="139"/>
    <x v="139"/>
    <x v="28"/>
    <x v="25"/>
    <x v="25"/>
    <x v="121"/>
  </r>
  <r>
    <x v="140"/>
    <x v="121"/>
    <x v="0"/>
    <x v="24"/>
    <x v="1"/>
    <x v="120"/>
    <x v="140"/>
    <x v="140"/>
    <x v="28"/>
    <x v="25"/>
    <x v="25"/>
    <x v="122"/>
  </r>
  <r>
    <x v="141"/>
    <x v="122"/>
    <x v="0"/>
    <x v="24"/>
    <x v="1"/>
    <x v="121"/>
    <x v="141"/>
    <x v="141"/>
    <x v="28"/>
    <x v="25"/>
    <x v="25"/>
    <x v="123"/>
  </r>
  <r>
    <x v="142"/>
    <x v="123"/>
    <x v="0"/>
    <x v="24"/>
    <x v="1"/>
    <x v="122"/>
    <x v="142"/>
    <x v="142"/>
    <x v="28"/>
    <x v="25"/>
    <x v="25"/>
    <x v="124"/>
  </r>
  <r>
    <x v="143"/>
    <x v="32"/>
    <x v="0"/>
    <x v="24"/>
    <x v="1"/>
    <x v="123"/>
    <x v="143"/>
    <x v="143"/>
    <x v="29"/>
    <x v="25"/>
    <x v="25"/>
    <x v="125"/>
  </r>
  <r>
    <x v="144"/>
    <x v="124"/>
    <x v="0"/>
    <x v="24"/>
    <x v="1"/>
    <x v="124"/>
    <x v="144"/>
    <x v="144"/>
    <x v="29"/>
    <x v="25"/>
    <x v="25"/>
    <x v="126"/>
  </r>
  <r>
    <x v="145"/>
    <x v="125"/>
    <x v="0"/>
    <x v="24"/>
    <x v="1"/>
    <x v="125"/>
    <x v="145"/>
    <x v="145"/>
    <x v="29"/>
    <x v="25"/>
    <x v="25"/>
    <x v="127"/>
  </r>
  <r>
    <x v="146"/>
    <x v="126"/>
    <x v="0"/>
    <x v="24"/>
    <x v="1"/>
    <x v="126"/>
    <x v="146"/>
    <x v="146"/>
    <x v="29"/>
    <x v="25"/>
    <x v="25"/>
    <x v="128"/>
  </r>
  <r>
    <x v="147"/>
    <x v="127"/>
    <x v="0"/>
    <x v="24"/>
    <x v="1"/>
    <x v="127"/>
    <x v="147"/>
    <x v="147"/>
    <x v="29"/>
    <x v="25"/>
    <x v="25"/>
    <x v="129"/>
  </r>
  <r>
    <x v="148"/>
    <x v="128"/>
    <x v="0"/>
    <x v="24"/>
    <x v="1"/>
    <x v="128"/>
    <x v="148"/>
    <x v="148"/>
    <x v="29"/>
    <x v="25"/>
    <x v="25"/>
    <x v="130"/>
  </r>
  <r>
    <x v="149"/>
    <x v="129"/>
    <x v="0"/>
    <x v="24"/>
    <x v="1"/>
    <x v="129"/>
    <x v="149"/>
    <x v="149"/>
    <x v="29"/>
    <x v="25"/>
    <x v="25"/>
    <x v="131"/>
  </r>
  <r>
    <x v="150"/>
    <x v="25"/>
    <x v="0"/>
    <x v="24"/>
    <x v="1"/>
    <x v="130"/>
    <x v="150"/>
    <x v="150"/>
    <x v="29"/>
    <x v="25"/>
    <x v="25"/>
    <x v="132"/>
  </r>
  <r>
    <x v="151"/>
    <x v="130"/>
    <x v="0"/>
    <x v="24"/>
    <x v="1"/>
    <x v="131"/>
    <x v="151"/>
    <x v="151"/>
    <x v="29"/>
    <x v="25"/>
    <x v="25"/>
    <x v="133"/>
  </r>
  <r>
    <x v="152"/>
    <x v="131"/>
    <x v="0"/>
    <x v="24"/>
    <x v="1"/>
    <x v="132"/>
    <x v="152"/>
    <x v="152"/>
    <x v="29"/>
    <x v="25"/>
    <x v="25"/>
    <x v="134"/>
  </r>
  <r>
    <x v="153"/>
    <x v="132"/>
    <x v="0"/>
    <x v="24"/>
    <x v="1"/>
    <x v="133"/>
    <x v="153"/>
    <x v="153"/>
    <x v="29"/>
    <x v="25"/>
    <x v="25"/>
    <x v="135"/>
  </r>
  <r>
    <x v="154"/>
    <x v="133"/>
    <x v="0"/>
    <x v="24"/>
    <x v="1"/>
    <x v="134"/>
    <x v="154"/>
    <x v="154"/>
    <x v="29"/>
    <x v="25"/>
    <x v="25"/>
    <x v="136"/>
  </r>
  <r>
    <x v="155"/>
    <x v="134"/>
    <x v="0"/>
    <x v="24"/>
    <x v="1"/>
    <x v="135"/>
    <x v="155"/>
    <x v="155"/>
    <x v="29"/>
    <x v="25"/>
    <x v="25"/>
    <x v="137"/>
  </r>
  <r>
    <x v="156"/>
    <x v="135"/>
    <x v="0"/>
    <x v="24"/>
    <x v="1"/>
    <x v="136"/>
    <x v="156"/>
    <x v="156"/>
    <x v="29"/>
    <x v="25"/>
    <x v="25"/>
    <x v="138"/>
  </r>
  <r>
    <x v="157"/>
    <x v="136"/>
    <x v="0"/>
    <x v="24"/>
    <x v="1"/>
    <x v="137"/>
    <x v="157"/>
    <x v="157"/>
    <x v="29"/>
    <x v="25"/>
    <x v="25"/>
    <x v="139"/>
  </r>
  <r>
    <x v="158"/>
    <x v="137"/>
    <x v="0"/>
    <x v="24"/>
    <x v="1"/>
    <x v="138"/>
    <x v="158"/>
    <x v="158"/>
    <x v="29"/>
    <x v="25"/>
    <x v="25"/>
    <x v="140"/>
  </r>
  <r>
    <x v="159"/>
    <x v="138"/>
    <x v="0"/>
    <x v="24"/>
    <x v="1"/>
    <x v="139"/>
    <x v="159"/>
    <x v="159"/>
    <x v="29"/>
    <x v="25"/>
    <x v="25"/>
    <x v="141"/>
  </r>
  <r>
    <x v="160"/>
    <x v="139"/>
    <x v="0"/>
    <x v="24"/>
    <x v="1"/>
    <x v="140"/>
    <x v="160"/>
    <x v="160"/>
    <x v="29"/>
    <x v="25"/>
    <x v="25"/>
    <x v="142"/>
  </r>
  <r>
    <x v="161"/>
    <x v="127"/>
    <x v="0"/>
    <x v="24"/>
    <x v="1"/>
    <x v="141"/>
    <x v="161"/>
    <x v="161"/>
    <x v="29"/>
    <x v="25"/>
    <x v="25"/>
    <x v="143"/>
  </r>
  <r>
    <x v="162"/>
    <x v="140"/>
    <x v="0"/>
    <x v="24"/>
    <x v="1"/>
    <x v="142"/>
    <x v="162"/>
    <x v="162"/>
    <x v="29"/>
    <x v="25"/>
    <x v="25"/>
    <x v="144"/>
  </r>
  <r>
    <x v="163"/>
    <x v="38"/>
    <x v="0"/>
    <x v="24"/>
    <x v="1"/>
    <x v="143"/>
    <x v="163"/>
    <x v="163"/>
    <x v="29"/>
    <x v="25"/>
    <x v="25"/>
    <x v="145"/>
  </r>
  <r>
    <x v="164"/>
    <x v="141"/>
    <x v="0"/>
    <x v="24"/>
    <x v="1"/>
    <x v="144"/>
    <x v="164"/>
    <x v="164"/>
    <x v="29"/>
    <x v="25"/>
    <x v="25"/>
    <x v="146"/>
  </r>
  <r>
    <x v="165"/>
    <x v="142"/>
    <x v="0"/>
    <x v="24"/>
    <x v="1"/>
    <x v="145"/>
    <x v="165"/>
    <x v="165"/>
    <x v="29"/>
    <x v="25"/>
    <x v="25"/>
    <x v="147"/>
  </r>
  <r>
    <x v="166"/>
    <x v="86"/>
    <x v="0"/>
    <x v="24"/>
    <x v="1"/>
    <x v="146"/>
    <x v="166"/>
    <x v="166"/>
    <x v="29"/>
    <x v="25"/>
    <x v="25"/>
    <x v="148"/>
  </r>
  <r>
    <x v="167"/>
    <x v="143"/>
    <x v="0"/>
    <x v="24"/>
    <x v="1"/>
    <x v="147"/>
    <x v="167"/>
    <x v="167"/>
    <x v="29"/>
    <x v="25"/>
    <x v="25"/>
    <x v="149"/>
  </r>
  <r>
    <x v="168"/>
    <x v="144"/>
    <x v="0"/>
    <x v="24"/>
    <x v="1"/>
    <x v="148"/>
    <x v="168"/>
    <x v="168"/>
    <x v="30"/>
    <x v="26"/>
    <x v="25"/>
    <x v="150"/>
  </r>
  <r>
    <x v="169"/>
    <x v="145"/>
    <x v="0"/>
    <x v="24"/>
    <x v="1"/>
    <x v="149"/>
    <x v="169"/>
    <x v="169"/>
    <x v="30"/>
    <x v="26"/>
    <x v="25"/>
    <x v="151"/>
  </r>
  <r>
    <x v="170"/>
    <x v="146"/>
    <x v="0"/>
    <x v="24"/>
    <x v="1"/>
    <x v="150"/>
    <x v="170"/>
    <x v="170"/>
    <x v="29"/>
    <x v="25"/>
    <x v="25"/>
    <x v="152"/>
  </r>
  <r>
    <x v="171"/>
    <x v="147"/>
    <x v="0"/>
    <x v="24"/>
    <x v="1"/>
    <x v="151"/>
    <x v="171"/>
    <x v="171"/>
    <x v="29"/>
    <x v="25"/>
    <x v="25"/>
    <x v="153"/>
  </r>
  <r>
    <x v="172"/>
    <x v="148"/>
    <x v="0"/>
    <x v="24"/>
    <x v="1"/>
    <x v="152"/>
    <x v="172"/>
    <x v="172"/>
    <x v="29"/>
    <x v="25"/>
    <x v="25"/>
    <x v="154"/>
  </r>
  <r>
    <x v="173"/>
    <x v="98"/>
    <x v="0"/>
    <x v="24"/>
    <x v="1"/>
    <x v="153"/>
    <x v="173"/>
    <x v="173"/>
    <x v="29"/>
    <x v="25"/>
    <x v="25"/>
    <x v="155"/>
  </r>
  <r>
    <x v="174"/>
    <x v="97"/>
    <x v="0"/>
    <x v="24"/>
    <x v="1"/>
    <x v="154"/>
    <x v="174"/>
    <x v="174"/>
    <x v="29"/>
    <x v="25"/>
    <x v="25"/>
    <x v="156"/>
  </r>
  <r>
    <x v="175"/>
    <x v="53"/>
    <x v="0"/>
    <x v="24"/>
    <x v="1"/>
    <x v="155"/>
    <x v="175"/>
    <x v="175"/>
    <x v="29"/>
    <x v="25"/>
    <x v="25"/>
    <x v="157"/>
  </r>
  <r>
    <x v="176"/>
    <x v="149"/>
    <x v="0"/>
    <x v="24"/>
    <x v="1"/>
    <x v="0"/>
    <x v="176"/>
    <x v="176"/>
    <x v="0"/>
    <x v="25"/>
    <x v="25"/>
    <x v="0"/>
  </r>
  <r>
    <x v="177"/>
    <x v="150"/>
    <x v="0"/>
    <x v="24"/>
    <x v="1"/>
    <x v="156"/>
    <x v="177"/>
    <x v="177"/>
    <x v="29"/>
    <x v="25"/>
    <x v="25"/>
    <x v="158"/>
  </r>
  <r>
    <x v="178"/>
    <x v="151"/>
    <x v="0"/>
    <x v="24"/>
    <x v="1"/>
    <x v="157"/>
    <x v="178"/>
    <x v="178"/>
    <x v="29"/>
    <x v="25"/>
    <x v="25"/>
    <x v="159"/>
  </r>
  <r>
    <x v="179"/>
    <x v="152"/>
    <x v="0"/>
    <x v="24"/>
    <x v="1"/>
    <x v="158"/>
    <x v="179"/>
    <x v="179"/>
    <x v="29"/>
    <x v="25"/>
    <x v="25"/>
    <x v="160"/>
  </r>
  <r>
    <x v="180"/>
    <x v="153"/>
    <x v="0"/>
    <x v="24"/>
    <x v="1"/>
    <x v="159"/>
    <x v="180"/>
    <x v="180"/>
    <x v="29"/>
    <x v="25"/>
    <x v="25"/>
    <x v="161"/>
  </r>
  <r>
    <x v="181"/>
    <x v="154"/>
    <x v="0"/>
    <x v="24"/>
    <x v="1"/>
    <x v="160"/>
    <x v="181"/>
    <x v="181"/>
    <x v="29"/>
    <x v="25"/>
    <x v="25"/>
    <x v="162"/>
  </r>
  <r>
    <x v="182"/>
    <x v="155"/>
    <x v="0"/>
    <x v="24"/>
    <x v="1"/>
    <x v="161"/>
    <x v="182"/>
    <x v="182"/>
    <x v="29"/>
    <x v="25"/>
    <x v="25"/>
    <x v="163"/>
  </r>
  <r>
    <x v="183"/>
    <x v="156"/>
    <x v="1"/>
    <x v="25"/>
    <x v="0"/>
    <x v="162"/>
    <x v="183"/>
    <x v="183"/>
    <x v="31"/>
    <x v="0"/>
    <x v="0"/>
    <x v="164"/>
  </r>
</pivotCacheRecords>
</file>

<file path=xl/pivotCache/pivotCacheRecords17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9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22"/>
    <x v="33"/>
    <x v="2"/>
    <x v="1"/>
    <x v="1"/>
    <x v="33"/>
  </r>
  <r>
    <x v="34"/>
    <x v="33"/>
    <x v="0"/>
    <x v="0"/>
    <x v="1"/>
    <x v="30"/>
    <x v="33"/>
    <x v="34"/>
    <x v="3"/>
    <x v="1"/>
    <x v="1"/>
    <x v="34"/>
  </r>
  <r>
    <x v="35"/>
    <x v="34"/>
    <x v="0"/>
    <x v="0"/>
    <x v="1"/>
    <x v="30"/>
    <x v="34"/>
    <x v="35"/>
    <x v="3"/>
    <x v="1"/>
    <x v="2"/>
    <x v="34"/>
  </r>
  <r>
    <x v="36"/>
    <x v="35"/>
    <x v="0"/>
    <x v="0"/>
    <x v="1"/>
    <x v="0"/>
    <x v="35"/>
    <x v="36"/>
    <x v="2"/>
    <x v="1"/>
    <x v="1"/>
    <x v="35"/>
  </r>
  <r>
    <x v="37"/>
    <x v="36"/>
    <x v="0"/>
    <x v="0"/>
    <x v="1"/>
    <x v="30"/>
    <x v="36"/>
    <x v="37"/>
    <x v="3"/>
    <x v="1"/>
    <x v="2"/>
    <x v="34"/>
  </r>
  <r>
    <x v="38"/>
    <x v="37"/>
    <x v="0"/>
    <x v="0"/>
    <x v="1"/>
    <x v="30"/>
    <x v="37"/>
    <x v="38"/>
    <x v="3"/>
    <x v="1"/>
    <x v="2"/>
    <x v="34"/>
  </r>
  <r>
    <x v="39"/>
    <x v="34"/>
    <x v="0"/>
    <x v="0"/>
    <x v="1"/>
    <x v="30"/>
    <x v="38"/>
    <x v="39"/>
    <x v="3"/>
    <x v="1"/>
    <x v="2"/>
    <x v="34"/>
  </r>
  <r>
    <x v="40"/>
    <x v="38"/>
    <x v="0"/>
    <x v="0"/>
    <x v="1"/>
    <x v="31"/>
    <x v="39"/>
    <x v="40"/>
    <x v="2"/>
    <x v="1"/>
    <x v="2"/>
    <x v="36"/>
  </r>
  <r>
    <x v="41"/>
    <x v="39"/>
    <x v="0"/>
    <x v="0"/>
    <x v="1"/>
    <x v="30"/>
    <x v="40"/>
    <x v="41"/>
    <x v="3"/>
    <x v="1"/>
    <x v="2"/>
    <x v="34"/>
  </r>
  <r>
    <x v="42"/>
    <x v="40"/>
    <x v="0"/>
    <x v="0"/>
    <x v="1"/>
    <x v="30"/>
    <x v="41"/>
    <x v="42"/>
    <x v="3"/>
    <x v="1"/>
    <x v="2"/>
    <x v="34"/>
  </r>
  <r>
    <x v="43"/>
    <x v="41"/>
    <x v="0"/>
    <x v="0"/>
    <x v="1"/>
    <x v="32"/>
    <x v="42"/>
    <x v="43"/>
    <x v="2"/>
    <x v="1"/>
    <x v="2"/>
    <x v="37"/>
  </r>
  <r>
    <x v="44"/>
    <x v="42"/>
    <x v="0"/>
    <x v="0"/>
    <x v="1"/>
    <x v="33"/>
    <x v="43"/>
    <x v="44"/>
    <x v="2"/>
    <x v="1"/>
    <x v="2"/>
    <x v="38"/>
  </r>
  <r>
    <x v="45"/>
    <x v="43"/>
    <x v="0"/>
    <x v="0"/>
    <x v="1"/>
    <x v="34"/>
    <x v="44"/>
    <x v="45"/>
    <x v="2"/>
    <x v="1"/>
    <x v="2"/>
    <x v="39"/>
  </r>
  <r>
    <x v="46"/>
    <x v="44"/>
    <x v="0"/>
    <x v="0"/>
    <x v="1"/>
    <x v="35"/>
    <x v="45"/>
    <x v="46"/>
    <x v="2"/>
    <x v="1"/>
    <x v="2"/>
    <x v="40"/>
  </r>
  <r>
    <x v="47"/>
    <x v="45"/>
    <x v="0"/>
    <x v="0"/>
    <x v="1"/>
    <x v="36"/>
    <x v="46"/>
    <x v="47"/>
    <x v="2"/>
    <x v="1"/>
    <x v="2"/>
    <x v="41"/>
  </r>
  <r>
    <x v="48"/>
    <x v="46"/>
    <x v="0"/>
    <x v="0"/>
    <x v="1"/>
    <x v="37"/>
    <x v="47"/>
    <x v="48"/>
    <x v="2"/>
    <x v="1"/>
    <x v="2"/>
    <x v="42"/>
  </r>
  <r>
    <x v="49"/>
    <x v="47"/>
    <x v="0"/>
    <x v="0"/>
    <x v="1"/>
    <x v="38"/>
    <x v="48"/>
    <x v="49"/>
    <x v="2"/>
    <x v="1"/>
    <x v="2"/>
    <x v="43"/>
  </r>
  <r>
    <x v="50"/>
    <x v="48"/>
    <x v="0"/>
    <x v="0"/>
    <x v="1"/>
    <x v="39"/>
    <x v="49"/>
    <x v="50"/>
    <x v="2"/>
    <x v="1"/>
    <x v="2"/>
    <x v="44"/>
  </r>
  <r>
    <x v="51"/>
    <x v="49"/>
    <x v="0"/>
    <x v="0"/>
    <x v="1"/>
    <x v="40"/>
    <x v="50"/>
    <x v="51"/>
    <x v="2"/>
    <x v="1"/>
    <x v="2"/>
    <x v="45"/>
  </r>
  <r>
    <x v="52"/>
    <x v="50"/>
    <x v="0"/>
    <x v="0"/>
    <x v="1"/>
    <x v="41"/>
    <x v="51"/>
    <x v="52"/>
    <x v="2"/>
    <x v="1"/>
    <x v="2"/>
    <x v="46"/>
  </r>
  <r>
    <x v="53"/>
    <x v="51"/>
    <x v="0"/>
    <x v="0"/>
    <x v="1"/>
    <x v="42"/>
    <x v="52"/>
    <x v="53"/>
    <x v="2"/>
    <x v="1"/>
    <x v="2"/>
    <x v="47"/>
  </r>
  <r>
    <x v="54"/>
    <x v="52"/>
    <x v="0"/>
    <x v="0"/>
    <x v="1"/>
    <x v="43"/>
    <x v="53"/>
    <x v="54"/>
    <x v="2"/>
    <x v="1"/>
    <x v="2"/>
    <x v="48"/>
  </r>
  <r>
    <x v="55"/>
    <x v="53"/>
    <x v="0"/>
    <x v="0"/>
    <x v="1"/>
    <x v="44"/>
    <x v="54"/>
    <x v="55"/>
    <x v="2"/>
    <x v="1"/>
    <x v="2"/>
    <x v="49"/>
  </r>
  <r>
    <x v="56"/>
    <x v="54"/>
    <x v="0"/>
    <x v="0"/>
    <x v="1"/>
    <x v="45"/>
    <x v="55"/>
    <x v="56"/>
    <x v="2"/>
    <x v="1"/>
    <x v="2"/>
    <x v="50"/>
  </r>
  <r>
    <x v="57"/>
    <x v="55"/>
    <x v="0"/>
    <x v="0"/>
    <x v="1"/>
    <x v="46"/>
    <x v="56"/>
    <x v="57"/>
    <x v="2"/>
    <x v="1"/>
    <x v="2"/>
    <x v="51"/>
  </r>
  <r>
    <x v="58"/>
    <x v="55"/>
    <x v="0"/>
    <x v="0"/>
    <x v="1"/>
    <x v="47"/>
    <x v="57"/>
    <x v="58"/>
    <x v="2"/>
    <x v="1"/>
    <x v="2"/>
    <x v="52"/>
  </r>
  <r>
    <x v="59"/>
    <x v="56"/>
    <x v="0"/>
    <x v="0"/>
    <x v="1"/>
    <x v="48"/>
    <x v="58"/>
    <x v="59"/>
    <x v="2"/>
    <x v="1"/>
    <x v="2"/>
    <x v="53"/>
  </r>
  <r>
    <x v="60"/>
    <x v="57"/>
    <x v="0"/>
    <x v="0"/>
    <x v="1"/>
    <x v="49"/>
    <x v="59"/>
    <x v="60"/>
    <x v="2"/>
    <x v="1"/>
    <x v="2"/>
    <x v="54"/>
  </r>
  <r>
    <x v="61"/>
    <x v="58"/>
    <x v="0"/>
    <x v="0"/>
    <x v="1"/>
    <x v="50"/>
    <x v="60"/>
    <x v="61"/>
    <x v="2"/>
    <x v="1"/>
    <x v="2"/>
    <x v="55"/>
  </r>
  <r>
    <x v="62"/>
    <x v="59"/>
    <x v="0"/>
    <x v="0"/>
    <x v="1"/>
    <x v="51"/>
    <x v="61"/>
    <x v="62"/>
    <x v="2"/>
    <x v="1"/>
    <x v="2"/>
    <x v="56"/>
  </r>
  <r>
    <x v="63"/>
    <x v="60"/>
    <x v="0"/>
    <x v="0"/>
    <x v="1"/>
    <x v="52"/>
    <x v="62"/>
    <x v="63"/>
    <x v="2"/>
    <x v="1"/>
    <x v="2"/>
    <x v="57"/>
  </r>
  <r>
    <x v="64"/>
    <x v="61"/>
    <x v="0"/>
    <x v="0"/>
    <x v="1"/>
    <x v="53"/>
    <x v="63"/>
    <x v="64"/>
    <x v="2"/>
    <x v="1"/>
    <x v="2"/>
    <x v="58"/>
  </r>
  <r>
    <x v="65"/>
    <x v="62"/>
    <x v="0"/>
    <x v="0"/>
    <x v="1"/>
    <x v="54"/>
    <x v="64"/>
    <x v="65"/>
    <x v="2"/>
    <x v="1"/>
    <x v="2"/>
    <x v="59"/>
  </r>
  <r>
    <x v="66"/>
    <x v="63"/>
    <x v="0"/>
    <x v="0"/>
    <x v="1"/>
    <x v="55"/>
    <x v="65"/>
    <x v="66"/>
    <x v="2"/>
    <x v="1"/>
    <x v="2"/>
    <x v="60"/>
  </r>
  <r>
    <x v="67"/>
    <x v="64"/>
    <x v="0"/>
    <x v="0"/>
    <x v="1"/>
    <x v="56"/>
    <x v="66"/>
    <x v="67"/>
    <x v="2"/>
    <x v="1"/>
    <x v="2"/>
    <x v="61"/>
  </r>
  <r>
    <x v="68"/>
    <x v="65"/>
    <x v="0"/>
    <x v="0"/>
    <x v="1"/>
    <x v="57"/>
    <x v="67"/>
    <x v="68"/>
    <x v="2"/>
    <x v="1"/>
    <x v="2"/>
    <x v="62"/>
  </r>
  <r>
    <x v="69"/>
    <x v="66"/>
    <x v="0"/>
    <x v="0"/>
    <x v="1"/>
    <x v="58"/>
    <x v="68"/>
    <x v="69"/>
    <x v="2"/>
    <x v="1"/>
    <x v="2"/>
    <x v="63"/>
  </r>
  <r>
    <x v="70"/>
    <x v="67"/>
    <x v="0"/>
    <x v="0"/>
    <x v="1"/>
    <x v="59"/>
    <x v="69"/>
    <x v="70"/>
    <x v="2"/>
    <x v="1"/>
    <x v="2"/>
    <x v="64"/>
  </r>
  <r>
    <x v="71"/>
    <x v="68"/>
    <x v="0"/>
    <x v="0"/>
    <x v="1"/>
    <x v="60"/>
    <x v="70"/>
    <x v="71"/>
    <x v="2"/>
    <x v="1"/>
    <x v="2"/>
    <x v="65"/>
  </r>
  <r>
    <x v="72"/>
    <x v="69"/>
    <x v="0"/>
    <x v="0"/>
    <x v="1"/>
    <x v="61"/>
    <x v="71"/>
    <x v="72"/>
    <x v="2"/>
    <x v="1"/>
    <x v="2"/>
    <x v="66"/>
  </r>
  <r>
    <x v="73"/>
    <x v="70"/>
    <x v="0"/>
    <x v="0"/>
    <x v="1"/>
    <x v="62"/>
    <x v="72"/>
    <x v="73"/>
    <x v="2"/>
    <x v="1"/>
    <x v="2"/>
    <x v="67"/>
  </r>
  <r>
    <x v="74"/>
    <x v="71"/>
    <x v="0"/>
    <x v="0"/>
    <x v="1"/>
    <x v="63"/>
    <x v="73"/>
    <x v="74"/>
    <x v="2"/>
    <x v="1"/>
    <x v="2"/>
    <x v="68"/>
  </r>
  <r>
    <x v="75"/>
    <x v="72"/>
    <x v="0"/>
    <x v="0"/>
    <x v="1"/>
    <x v="64"/>
    <x v="74"/>
    <x v="75"/>
    <x v="2"/>
    <x v="1"/>
    <x v="2"/>
    <x v="69"/>
  </r>
  <r>
    <x v="76"/>
    <x v="73"/>
    <x v="0"/>
    <x v="0"/>
    <x v="1"/>
    <x v="65"/>
    <x v="75"/>
    <x v="76"/>
    <x v="2"/>
    <x v="1"/>
    <x v="2"/>
    <x v="70"/>
  </r>
  <r>
    <x v="77"/>
    <x v="43"/>
    <x v="0"/>
    <x v="0"/>
    <x v="1"/>
    <x v="30"/>
    <x v="76"/>
    <x v="77"/>
    <x v="2"/>
    <x v="1"/>
    <x v="2"/>
    <x v="34"/>
  </r>
  <r>
    <x v="78"/>
    <x v="74"/>
    <x v="0"/>
    <x v="0"/>
    <x v="1"/>
    <x v="30"/>
    <x v="77"/>
    <x v="78"/>
    <x v="2"/>
    <x v="1"/>
    <x v="2"/>
    <x v="34"/>
  </r>
  <r>
    <x v="79"/>
    <x v="75"/>
    <x v="0"/>
    <x v="0"/>
    <x v="1"/>
    <x v="0"/>
    <x v="78"/>
    <x v="79"/>
    <x v="2"/>
    <x v="1"/>
    <x v="2"/>
    <x v="71"/>
  </r>
  <r>
    <x v="80"/>
    <x v="76"/>
    <x v="0"/>
    <x v="0"/>
    <x v="1"/>
    <x v="30"/>
    <x v="79"/>
    <x v="80"/>
    <x v="3"/>
    <x v="1"/>
    <x v="2"/>
    <x v="34"/>
  </r>
  <r>
    <x v="81"/>
    <x v="77"/>
    <x v="0"/>
    <x v="0"/>
    <x v="1"/>
    <x v="66"/>
    <x v="80"/>
    <x v="81"/>
    <x v="4"/>
    <x v="1"/>
    <x v="2"/>
    <x v="72"/>
  </r>
  <r>
    <x v="82"/>
    <x v="78"/>
    <x v="0"/>
    <x v="0"/>
    <x v="1"/>
    <x v="67"/>
    <x v="81"/>
    <x v="82"/>
    <x v="4"/>
    <x v="1"/>
    <x v="2"/>
    <x v="73"/>
  </r>
  <r>
    <x v="83"/>
    <x v="53"/>
    <x v="0"/>
    <x v="0"/>
    <x v="1"/>
    <x v="68"/>
    <x v="82"/>
    <x v="83"/>
    <x v="4"/>
    <x v="1"/>
    <x v="2"/>
    <x v="74"/>
  </r>
  <r>
    <x v="84"/>
    <x v="79"/>
    <x v="0"/>
    <x v="0"/>
    <x v="1"/>
    <x v="69"/>
    <x v="83"/>
    <x v="84"/>
    <x v="4"/>
    <x v="1"/>
    <x v="2"/>
    <x v="75"/>
  </r>
  <r>
    <x v="85"/>
    <x v="80"/>
    <x v="0"/>
    <x v="0"/>
    <x v="1"/>
    <x v="70"/>
    <x v="84"/>
    <x v="85"/>
    <x v="4"/>
    <x v="1"/>
    <x v="2"/>
    <x v="76"/>
  </r>
  <r>
    <x v="86"/>
    <x v="81"/>
    <x v="0"/>
    <x v="0"/>
    <x v="1"/>
    <x v="71"/>
    <x v="85"/>
    <x v="86"/>
    <x v="4"/>
    <x v="1"/>
    <x v="2"/>
    <x v="77"/>
  </r>
  <r>
    <x v="87"/>
    <x v="76"/>
    <x v="0"/>
    <x v="0"/>
    <x v="1"/>
    <x v="72"/>
    <x v="86"/>
    <x v="87"/>
    <x v="4"/>
    <x v="1"/>
    <x v="2"/>
    <x v="78"/>
  </r>
  <r>
    <x v="88"/>
    <x v="82"/>
    <x v="0"/>
    <x v="0"/>
    <x v="1"/>
    <x v="73"/>
    <x v="87"/>
    <x v="88"/>
    <x v="4"/>
    <x v="1"/>
    <x v="2"/>
    <x v="79"/>
  </r>
  <r>
    <x v="89"/>
    <x v="65"/>
    <x v="0"/>
    <x v="0"/>
    <x v="1"/>
    <x v="74"/>
    <x v="88"/>
    <x v="89"/>
    <x v="4"/>
    <x v="1"/>
    <x v="2"/>
    <x v="80"/>
  </r>
  <r>
    <x v="90"/>
    <x v="40"/>
    <x v="0"/>
    <x v="0"/>
    <x v="1"/>
    <x v="75"/>
    <x v="89"/>
    <x v="90"/>
    <x v="4"/>
    <x v="1"/>
    <x v="2"/>
    <x v="81"/>
  </r>
  <r>
    <x v="91"/>
    <x v="83"/>
    <x v="0"/>
    <x v="0"/>
    <x v="1"/>
    <x v="76"/>
    <x v="90"/>
    <x v="91"/>
    <x v="4"/>
    <x v="1"/>
    <x v="2"/>
    <x v="82"/>
  </r>
  <r>
    <x v="92"/>
    <x v="84"/>
    <x v="0"/>
    <x v="0"/>
    <x v="1"/>
    <x v="77"/>
    <x v="91"/>
    <x v="92"/>
    <x v="4"/>
    <x v="1"/>
    <x v="2"/>
    <x v="83"/>
  </r>
  <r>
    <x v="93"/>
    <x v="85"/>
    <x v="0"/>
    <x v="0"/>
    <x v="1"/>
    <x v="78"/>
    <x v="92"/>
    <x v="93"/>
    <x v="4"/>
    <x v="1"/>
    <x v="2"/>
    <x v="84"/>
  </r>
  <r>
    <x v="94"/>
    <x v="86"/>
    <x v="0"/>
    <x v="0"/>
    <x v="1"/>
    <x v="79"/>
    <x v="93"/>
    <x v="94"/>
    <x v="5"/>
    <x v="1"/>
    <x v="2"/>
    <x v="85"/>
  </r>
  <r>
    <x v="95"/>
    <x v="87"/>
    <x v="0"/>
    <x v="0"/>
    <x v="1"/>
    <x v="80"/>
    <x v="94"/>
    <x v="95"/>
    <x v="5"/>
    <x v="1"/>
    <x v="2"/>
    <x v="86"/>
  </r>
  <r>
    <x v="96"/>
    <x v="88"/>
    <x v="0"/>
    <x v="0"/>
    <x v="1"/>
    <x v="81"/>
    <x v="95"/>
    <x v="96"/>
    <x v="5"/>
    <x v="1"/>
    <x v="2"/>
    <x v="87"/>
  </r>
  <r>
    <x v="97"/>
    <x v="89"/>
    <x v="0"/>
    <x v="0"/>
    <x v="1"/>
    <x v="82"/>
    <x v="96"/>
    <x v="97"/>
    <x v="5"/>
    <x v="1"/>
    <x v="2"/>
    <x v="88"/>
  </r>
  <r>
    <x v="98"/>
    <x v="90"/>
    <x v="0"/>
    <x v="0"/>
    <x v="1"/>
    <x v="83"/>
    <x v="97"/>
    <x v="98"/>
    <x v="5"/>
    <x v="1"/>
    <x v="2"/>
    <x v="89"/>
  </r>
  <r>
    <x v="99"/>
    <x v="91"/>
    <x v="0"/>
    <x v="0"/>
    <x v="1"/>
    <x v="84"/>
    <x v="98"/>
    <x v="99"/>
    <x v="5"/>
    <x v="1"/>
    <x v="2"/>
    <x v="90"/>
  </r>
  <r>
    <x v="100"/>
    <x v="92"/>
    <x v="0"/>
    <x v="0"/>
    <x v="1"/>
    <x v="85"/>
    <x v="99"/>
    <x v="100"/>
    <x v="5"/>
    <x v="1"/>
    <x v="2"/>
    <x v="91"/>
  </r>
  <r>
    <x v="101"/>
    <x v="93"/>
    <x v="0"/>
    <x v="0"/>
    <x v="1"/>
    <x v="86"/>
    <x v="100"/>
    <x v="101"/>
    <x v="5"/>
    <x v="1"/>
    <x v="2"/>
    <x v="92"/>
  </r>
  <r>
    <x v="102"/>
    <x v="94"/>
    <x v="0"/>
    <x v="0"/>
    <x v="1"/>
    <x v="87"/>
    <x v="101"/>
    <x v="102"/>
    <x v="5"/>
    <x v="1"/>
    <x v="2"/>
    <x v="93"/>
  </r>
  <r>
    <x v="103"/>
    <x v="95"/>
    <x v="0"/>
    <x v="0"/>
    <x v="1"/>
    <x v="88"/>
    <x v="102"/>
    <x v="103"/>
    <x v="5"/>
    <x v="1"/>
    <x v="2"/>
    <x v="94"/>
  </r>
  <r>
    <x v="104"/>
    <x v="96"/>
    <x v="0"/>
    <x v="0"/>
    <x v="1"/>
    <x v="89"/>
    <x v="103"/>
    <x v="104"/>
    <x v="5"/>
    <x v="1"/>
    <x v="2"/>
    <x v="95"/>
  </r>
  <r>
    <x v="105"/>
    <x v="97"/>
    <x v="0"/>
    <x v="0"/>
    <x v="1"/>
    <x v="90"/>
    <x v="104"/>
    <x v="105"/>
    <x v="5"/>
    <x v="1"/>
    <x v="2"/>
    <x v="96"/>
  </r>
  <r>
    <x v="106"/>
    <x v="98"/>
    <x v="0"/>
    <x v="0"/>
    <x v="1"/>
    <x v="91"/>
    <x v="105"/>
    <x v="106"/>
    <x v="5"/>
    <x v="1"/>
    <x v="2"/>
    <x v="97"/>
  </r>
  <r>
    <x v="107"/>
    <x v="99"/>
    <x v="0"/>
    <x v="0"/>
    <x v="1"/>
    <x v="92"/>
    <x v="106"/>
    <x v="107"/>
    <x v="5"/>
    <x v="1"/>
    <x v="2"/>
    <x v="98"/>
  </r>
  <r>
    <x v="108"/>
    <x v="100"/>
    <x v="0"/>
    <x v="0"/>
    <x v="1"/>
    <x v="93"/>
    <x v="107"/>
    <x v="108"/>
    <x v="5"/>
    <x v="1"/>
    <x v="2"/>
    <x v="99"/>
  </r>
  <r>
    <x v="109"/>
    <x v="101"/>
    <x v="0"/>
    <x v="0"/>
    <x v="1"/>
    <x v="0"/>
    <x v="108"/>
    <x v="109"/>
    <x v="5"/>
    <x v="1"/>
    <x v="2"/>
    <x v="100"/>
  </r>
  <r>
    <x v="110"/>
    <x v="102"/>
    <x v="0"/>
    <x v="0"/>
    <x v="1"/>
    <x v="94"/>
    <x v="109"/>
    <x v="110"/>
    <x v="5"/>
    <x v="1"/>
    <x v="2"/>
    <x v="101"/>
  </r>
  <r>
    <x v="111"/>
    <x v="103"/>
    <x v="0"/>
    <x v="0"/>
    <x v="1"/>
    <x v="95"/>
    <x v="110"/>
    <x v="111"/>
    <x v="5"/>
    <x v="1"/>
    <x v="2"/>
    <x v="102"/>
  </r>
  <r>
    <x v="112"/>
    <x v="104"/>
    <x v="0"/>
    <x v="0"/>
    <x v="1"/>
    <x v="96"/>
    <x v="111"/>
    <x v="112"/>
    <x v="5"/>
    <x v="1"/>
    <x v="2"/>
    <x v="103"/>
  </r>
  <r>
    <x v="113"/>
    <x v="105"/>
    <x v="0"/>
    <x v="0"/>
    <x v="1"/>
    <x v="97"/>
    <x v="112"/>
    <x v="113"/>
    <x v="5"/>
    <x v="1"/>
    <x v="2"/>
    <x v="104"/>
  </r>
  <r>
    <x v="114"/>
    <x v="106"/>
    <x v="0"/>
    <x v="0"/>
    <x v="1"/>
    <x v="98"/>
    <x v="113"/>
    <x v="114"/>
    <x v="5"/>
    <x v="1"/>
    <x v="2"/>
    <x v="105"/>
  </r>
  <r>
    <x v="115"/>
    <x v="107"/>
    <x v="0"/>
    <x v="0"/>
    <x v="1"/>
    <x v="99"/>
    <x v="114"/>
    <x v="115"/>
    <x v="5"/>
    <x v="1"/>
    <x v="2"/>
    <x v="106"/>
  </r>
  <r>
    <x v="116"/>
    <x v="108"/>
    <x v="0"/>
    <x v="0"/>
    <x v="1"/>
    <x v="100"/>
    <x v="115"/>
    <x v="116"/>
    <x v="5"/>
    <x v="1"/>
    <x v="2"/>
    <x v="107"/>
  </r>
  <r>
    <x v="117"/>
    <x v="109"/>
    <x v="0"/>
    <x v="0"/>
    <x v="1"/>
    <x v="101"/>
    <x v="116"/>
    <x v="117"/>
    <x v="5"/>
    <x v="1"/>
    <x v="2"/>
    <x v="108"/>
  </r>
  <r>
    <x v="118"/>
    <x v="110"/>
    <x v="0"/>
    <x v="0"/>
    <x v="1"/>
    <x v="102"/>
    <x v="117"/>
    <x v="118"/>
    <x v="6"/>
    <x v="1"/>
    <x v="2"/>
    <x v="109"/>
  </r>
  <r>
    <x v="119"/>
    <x v="111"/>
    <x v="0"/>
    <x v="0"/>
    <x v="1"/>
    <x v="103"/>
    <x v="118"/>
    <x v="119"/>
    <x v="6"/>
    <x v="1"/>
    <x v="2"/>
    <x v="110"/>
  </r>
  <r>
    <x v="120"/>
    <x v="81"/>
    <x v="0"/>
    <x v="0"/>
    <x v="1"/>
    <x v="104"/>
    <x v="119"/>
    <x v="120"/>
    <x v="6"/>
    <x v="1"/>
    <x v="2"/>
    <x v="111"/>
  </r>
  <r>
    <x v="121"/>
    <x v="112"/>
    <x v="0"/>
    <x v="0"/>
    <x v="1"/>
    <x v="105"/>
    <x v="120"/>
    <x v="121"/>
    <x v="6"/>
    <x v="1"/>
    <x v="2"/>
    <x v="112"/>
  </r>
  <r>
    <x v="122"/>
    <x v="113"/>
    <x v="0"/>
    <x v="0"/>
    <x v="1"/>
    <x v="106"/>
    <x v="121"/>
    <x v="122"/>
    <x v="6"/>
    <x v="1"/>
    <x v="2"/>
    <x v="113"/>
  </r>
  <r>
    <x v="123"/>
    <x v="114"/>
    <x v="0"/>
    <x v="0"/>
    <x v="1"/>
    <x v="107"/>
    <x v="122"/>
    <x v="123"/>
    <x v="6"/>
    <x v="1"/>
    <x v="2"/>
    <x v="114"/>
  </r>
  <r>
    <x v="124"/>
    <x v="115"/>
    <x v="0"/>
    <x v="0"/>
    <x v="1"/>
    <x v="108"/>
    <x v="123"/>
    <x v="124"/>
    <x v="6"/>
    <x v="1"/>
    <x v="2"/>
    <x v="115"/>
  </r>
  <r>
    <x v="125"/>
    <x v="75"/>
    <x v="0"/>
    <x v="0"/>
    <x v="1"/>
    <x v="109"/>
    <x v="124"/>
    <x v="125"/>
    <x v="6"/>
    <x v="1"/>
    <x v="2"/>
    <x v="116"/>
  </r>
  <r>
    <x v="126"/>
    <x v="116"/>
    <x v="0"/>
    <x v="0"/>
    <x v="1"/>
    <x v="110"/>
    <x v="125"/>
    <x v="126"/>
    <x v="6"/>
    <x v="1"/>
    <x v="2"/>
    <x v="117"/>
  </r>
  <r>
    <x v="127"/>
    <x v="117"/>
    <x v="0"/>
    <x v="0"/>
    <x v="1"/>
    <x v="111"/>
    <x v="126"/>
    <x v="127"/>
    <x v="6"/>
    <x v="1"/>
    <x v="2"/>
    <x v="118"/>
  </r>
  <r>
    <x v="128"/>
    <x v="118"/>
    <x v="0"/>
    <x v="0"/>
    <x v="1"/>
    <x v="112"/>
    <x v="127"/>
    <x v="128"/>
    <x v="6"/>
    <x v="1"/>
    <x v="2"/>
    <x v="119"/>
  </r>
  <r>
    <x v="129"/>
    <x v="119"/>
    <x v="0"/>
    <x v="0"/>
    <x v="1"/>
    <x v="113"/>
    <x v="128"/>
    <x v="129"/>
    <x v="6"/>
    <x v="1"/>
    <x v="2"/>
    <x v="120"/>
  </r>
  <r>
    <x v="130"/>
    <x v="120"/>
    <x v="0"/>
    <x v="0"/>
    <x v="1"/>
    <x v="114"/>
    <x v="129"/>
    <x v="130"/>
    <x v="6"/>
    <x v="1"/>
    <x v="2"/>
    <x v="121"/>
  </r>
  <r>
    <x v="131"/>
    <x v="121"/>
    <x v="0"/>
    <x v="0"/>
    <x v="1"/>
    <x v="115"/>
    <x v="130"/>
    <x v="131"/>
    <x v="6"/>
    <x v="1"/>
    <x v="2"/>
    <x v="122"/>
  </r>
  <r>
    <x v="132"/>
    <x v="122"/>
    <x v="0"/>
    <x v="0"/>
    <x v="1"/>
    <x v="116"/>
    <x v="131"/>
    <x v="132"/>
    <x v="6"/>
    <x v="1"/>
    <x v="2"/>
    <x v="123"/>
  </r>
  <r>
    <x v="133"/>
    <x v="123"/>
    <x v="0"/>
    <x v="0"/>
    <x v="1"/>
    <x v="117"/>
    <x v="132"/>
    <x v="133"/>
    <x v="6"/>
    <x v="1"/>
    <x v="2"/>
    <x v="124"/>
  </r>
  <r>
    <x v="134"/>
    <x v="124"/>
    <x v="0"/>
    <x v="0"/>
    <x v="1"/>
    <x v="118"/>
    <x v="133"/>
    <x v="134"/>
    <x v="6"/>
    <x v="1"/>
    <x v="2"/>
    <x v="125"/>
  </r>
  <r>
    <x v="135"/>
    <x v="125"/>
    <x v="0"/>
    <x v="0"/>
    <x v="1"/>
    <x v="119"/>
    <x v="134"/>
    <x v="135"/>
    <x v="6"/>
    <x v="1"/>
    <x v="2"/>
    <x v="126"/>
  </r>
  <r>
    <x v="136"/>
    <x v="113"/>
    <x v="0"/>
    <x v="0"/>
    <x v="1"/>
    <x v="120"/>
    <x v="135"/>
    <x v="136"/>
    <x v="6"/>
    <x v="1"/>
    <x v="2"/>
    <x v="127"/>
  </r>
  <r>
    <x v="137"/>
    <x v="126"/>
    <x v="0"/>
    <x v="0"/>
    <x v="1"/>
    <x v="121"/>
    <x v="136"/>
    <x v="137"/>
    <x v="6"/>
    <x v="1"/>
    <x v="2"/>
    <x v="128"/>
  </r>
  <r>
    <x v="138"/>
    <x v="127"/>
    <x v="0"/>
    <x v="0"/>
    <x v="1"/>
    <x v="122"/>
    <x v="137"/>
    <x v="138"/>
    <x v="6"/>
    <x v="1"/>
    <x v="2"/>
    <x v="129"/>
  </r>
  <r>
    <x v="139"/>
    <x v="128"/>
    <x v="0"/>
    <x v="0"/>
    <x v="1"/>
    <x v="123"/>
    <x v="138"/>
    <x v="139"/>
    <x v="6"/>
    <x v="1"/>
    <x v="2"/>
    <x v="130"/>
  </r>
  <r>
    <x v="140"/>
    <x v="129"/>
    <x v="0"/>
    <x v="0"/>
    <x v="1"/>
    <x v="124"/>
    <x v="139"/>
    <x v="140"/>
    <x v="6"/>
    <x v="1"/>
    <x v="2"/>
    <x v="131"/>
  </r>
  <r>
    <x v="141"/>
    <x v="69"/>
    <x v="0"/>
    <x v="0"/>
    <x v="1"/>
    <x v="125"/>
    <x v="140"/>
    <x v="141"/>
    <x v="6"/>
    <x v="1"/>
    <x v="2"/>
    <x v="132"/>
  </r>
  <r>
    <x v="142"/>
    <x v="130"/>
    <x v="0"/>
    <x v="0"/>
    <x v="1"/>
    <x v="126"/>
    <x v="141"/>
    <x v="142"/>
    <x v="6"/>
    <x v="1"/>
    <x v="2"/>
    <x v="133"/>
  </r>
  <r>
    <x v="143"/>
    <x v="131"/>
    <x v="0"/>
    <x v="0"/>
    <x v="1"/>
    <x v="127"/>
    <x v="142"/>
    <x v="143"/>
    <x v="7"/>
    <x v="2"/>
    <x v="2"/>
    <x v="134"/>
  </r>
  <r>
    <x v="144"/>
    <x v="17"/>
    <x v="0"/>
    <x v="0"/>
    <x v="1"/>
    <x v="128"/>
    <x v="143"/>
    <x v="144"/>
    <x v="7"/>
    <x v="2"/>
    <x v="2"/>
    <x v="135"/>
  </r>
  <r>
    <x v="145"/>
    <x v="132"/>
    <x v="0"/>
    <x v="0"/>
    <x v="1"/>
    <x v="129"/>
    <x v="144"/>
    <x v="145"/>
    <x v="6"/>
    <x v="1"/>
    <x v="2"/>
    <x v="136"/>
  </r>
  <r>
    <x v="146"/>
    <x v="133"/>
    <x v="0"/>
    <x v="0"/>
    <x v="1"/>
    <x v="130"/>
    <x v="145"/>
    <x v="146"/>
    <x v="6"/>
    <x v="1"/>
    <x v="2"/>
    <x v="137"/>
  </r>
  <r>
    <x v="147"/>
    <x v="134"/>
    <x v="0"/>
    <x v="0"/>
    <x v="1"/>
    <x v="131"/>
    <x v="146"/>
    <x v="147"/>
    <x v="6"/>
    <x v="1"/>
    <x v="2"/>
    <x v="138"/>
  </r>
  <r>
    <x v="148"/>
    <x v="135"/>
    <x v="0"/>
    <x v="0"/>
    <x v="1"/>
    <x v="132"/>
    <x v="147"/>
    <x v="148"/>
    <x v="6"/>
    <x v="1"/>
    <x v="2"/>
    <x v="139"/>
  </r>
  <r>
    <x v="149"/>
    <x v="40"/>
    <x v="0"/>
    <x v="0"/>
    <x v="1"/>
    <x v="133"/>
    <x v="148"/>
    <x v="149"/>
    <x v="6"/>
    <x v="1"/>
    <x v="2"/>
    <x v="140"/>
  </r>
  <r>
    <x v="150"/>
    <x v="136"/>
    <x v="0"/>
    <x v="0"/>
    <x v="1"/>
    <x v="134"/>
    <x v="149"/>
    <x v="150"/>
    <x v="6"/>
    <x v="1"/>
    <x v="2"/>
    <x v="141"/>
  </r>
  <r>
    <x v="151"/>
    <x v="137"/>
    <x v="0"/>
    <x v="0"/>
    <x v="1"/>
    <x v="30"/>
    <x v="150"/>
    <x v="151"/>
    <x v="3"/>
    <x v="1"/>
    <x v="2"/>
    <x v="34"/>
  </r>
  <r>
    <x v="152"/>
    <x v="138"/>
    <x v="0"/>
    <x v="0"/>
    <x v="1"/>
    <x v="135"/>
    <x v="151"/>
    <x v="152"/>
    <x v="6"/>
    <x v="1"/>
    <x v="2"/>
    <x v="142"/>
  </r>
  <r>
    <x v="153"/>
    <x v="139"/>
    <x v="0"/>
    <x v="0"/>
    <x v="1"/>
    <x v="136"/>
    <x v="152"/>
    <x v="153"/>
    <x v="6"/>
    <x v="1"/>
    <x v="2"/>
    <x v="143"/>
  </r>
  <r>
    <x v="154"/>
    <x v="140"/>
    <x v="0"/>
    <x v="0"/>
    <x v="1"/>
    <x v="137"/>
    <x v="153"/>
    <x v="154"/>
    <x v="6"/>
    <x v="1"/>
    <x v="2"/>
    <x v="144"/>
  </r>
  <r>
    <x v="155"/>
    <x v="141"/>
    <x v="0"/>
    <x v="0"/>
    <x v="1"/>
    <x v="138"/>
    <x v="154"/>
    <x v="155"/>
    <x v="6"/>
    <x v="1"/>
    <x v="2"/>
    <x v="145"/>
  </r>
  <r>
    <x v="156"/>
    <x v="142"/>
    <x v="0"/>
    <x v="0"/>
    <x v="1"/>
    <x v="139"/>
    <x v="155"/>
    <x v="156"/>
    <x v="6"/>
    <x v="1"/>
    <x v="2"/>
    <x v="146"/>
  </r>
  <r>
    <x v="157"/>
    <x v="143"/>
    <x v="0"/>
    <x v="0"/>
    <x v="1"/>
    <x v="140"/>
    <x v="156"/>
    <x v="157"/>
    <x v="6"/>
    <x v="1"/>
    <x v="2"/>
    <x v="147"/>
  </r>
  <r>
    <x v="158"/>
    <x v="144"/>
    <x v="1"/>
    <x v="1"/>
    <x v="0"/>
    <x v="141"/>
    <x v="157"/>
    <x v="158"/>
    <x v="0"/>
    <x v="0"/>
    <x v="0"/>
    <x v="148"/>
  </r>
</pivotCacheRecords>
</file>

<file path=xl/pivotCache/pivotCacheRecords18.xml><?xml version="1.0" encoding="utf-8"?>
<pivotCacheRecords xmlns="http://schemas.openxmlformats.org/spreadsheetml/2006/main" xmlns:r="http://schemas.openxmlformats.org/officeDocument/2006/relationships" count="1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2"/>
    <x v="1"/>
    <x v="1"/>
    <x v="10"/>
  </r>
  <r>
    <x v="11"/>
    <x v="11"/>
    <x v="0"/>
    <x v="0"/>
    <x v="1"/>
    <x v="8"/>
    <x v="11"/>
    <x v="11"/>
    <x v="2"/>
    <x v="1"/>
    <x v="1"/>
    <x v="11"/>
  </r>
  <r>
    <x v="12"/>
    <x v="12"/>
    <x v="0"/>
    <x v="0"/>
    <x v="1"/>
    <x v="9"/>
    <x v="12"/>
    <x v="12"/>
    <x v="2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1"/>
    <x v="14"/>
    <x v="14"/>
    <x v="2"/>
    <x v="1"/>
    <x v="1"/>
    <x v="14"/>
  </r>
  <r>
    <x v="15"/>
    <x v="15"/>
    <x v="0"/>
    <x v="0"/>
    <x v="1"/>
    <x v="12"/>
    <x v="15"/>
    <x v="15"/>
    <x v="2"/>
    <x v="1"/>
    <x v="1"/>
    <x v="15"/>
  </r>
  <r>
    <x v="16"/>
    <x v="16"/>
    <x v="0"/>
    <x v="0"/>
    <x v="1"/>
    <x v="13"/>
    <x v="16"/>
    <x v="16"/>
    <x v="2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5"/>
    <x v="18"/>
    <x v="18"/>
    <x v="2"/>
    <x v="1"/>
    <x v="1"/>
    <x v="18"/>
  </r>
  <r>
    <x v="19"/>
    <x v="19"/>
    <x v="0"/>
    <x v="0"/>
    <x v="1"/>
    <x v="16"/>
    <x v="19"/>
    <x v="19"/>
    <x v="2"/>
    <x v="1"/>
    <x v="1"/>
    <x v="19"/>
  </r>
  <r>
    <x v="20"/>
    <x v="20"/>
    <x v="0"/>
    <x v="0"/>
    <x v="1"/>
    <x v="17"/>
    <x v="20"/>
    <x v="20"/>
    <x v="2"/>
    <x v="1"/>
    <x v="1"/>
    <x v="20"/>
  </r>
  <r>
    <x v="21"/>
    <x v="21"/>
    <x v="0"/>
    <x v="0"/>
    <x v="1"/>
    <x v="18"/>
    <x v="21"/>
    <x v="21"/>
    <x v="2"/>
    <x v="1"/>
    <x v="1"/>
    <x v="21"/>
  </r>
  <r>
    <x v="22"/>
    <x v="22"/>
    <x v="0"/>
    <x v="0"/>
    <x v="1"/>
    <x v="19"/>
    <x v="22"/>
    <x v="22"/>
    <x v="2"/>
    <x v="1"/>
    <x v="1"/>
    <x v="22"/>
  </r>
  <r>
    <x v="23"/>
    <x v="23"/>
    <x v="0"/>
    <x v="0"/>
    <x v="1"/>
    <x v="20"/>
    <x v="23"/>
    <x v="23"/>
    <x v="2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2"/>
    <x v="25"/>
    <x v="25"/>
    <x v="2"/>
    <x v="1"/>
    <x v="1"/>
    <x v="25"/>
  </r>
  <r>
    <x v="26"/>
    <x v="26"/>
    <x v="0"/>
    <x v="0"/>
    <x v="1"/>
    <x v="23"/>
    <x v="26"/>
    <x v="26"/>
    <x v="2"/>
    <x v="1"/>
    <x v="1"/>
    <x v="26"/>
  </r>
  <r>
    <x v="27"/>
    <x v="27"/>
    <x v="0"/>
    <x v="0"/>
    <x v="1"/>
    <x v="24"/>
    <x v="27"/>
    <x v="27"/>
    <x v="2"/>
    <x v="1"/>
    <x v="1"/>
    <x v="27"/>
  </r>
  <r>
    <x v="28"/>
    <x v="28"/>
    <x v="0"/>
    <x v="0"/>
    <x v="1"/>
    <x v="25"/>
    <x v="28"/>
    <x v="28"/>
    <x v="2"/>
    <x v="1"/>
    <x v="1"/>
    <x v="28"/>
  </r>
  <r>
    <x v="29"/>
    <x v="9"/>
    <x v="0"/>
    <x v="0"/>
    <x v="1"/>
    <x v="26"/>
    <x v="29"/>
    <x v="29"/>
    <x v="2"/>
    <x v="1"/>
    <x v="1"/>
    <x v="29"/>
  </r>
  <r>
    <x v="30"/>
    <x v="29"/>
    <x v="0"/>
    <x v="0"/>
    <x v="1"/>
    <x v="27"/>
    <x v="30"/>
    <x v="30"/>
    <x v="2"/>
    <x v="1"/>
    <x v="1"/>
    <x v="30"/>
  </r>
  <r>
    <x v="31"/>
    <x v="30"/>
    <x v="0"/>
    <x v="0"/>
    <x v="1"/>
    <x v="28"/>
    <x v="31"/>
    <x v="31"/>
    <x v="2"/>
    <x v="1"/>
    <x v="1"/>
    <x v="31"/>
  </r>
  <r>
    <x v="32"/>
    <x v="31"/>
    <x v="0"/>
    <x v="0"/>
    <x v="1"/>
    <x v="29"/>
    <x v="32"/>
    <x v="32"/>
    <x v="2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1"/>
    <x v="34"/>
    <x v="34"/>
    <x v="3"/>
    <x v="1"/>
    <x v="1"/>
    <x v="34"/>
  </r>
  <r>
    <x v="35"/>
    <x v="34"/>
    <x v="0"/>
    <x v="0"/>
    <x v="1"/>
    <x v="31"/>
    <x v="35"/>
    <x v="35"/>
    <x v="3"/>
    <x v="1"/>
    <x v="1"/>
    <x v="34"/>
  </r>
  <r>
    <x v="36"/>
    <x v="35"/>
    <x v="0"/>
    <x v="0"/>
    <x v="1"/>
    <x v="0"/>
    <x v="36"/>
    <x v="36"/>
    <x v="2"/>
    <x v="1"/>
    <x v="1"/>
    <x v="35"/>
  </r>
  <r>
    <x v="37"/>
    <x v="36"/>
    <x v="0"/>
    <x v="0"/>
    <x v="1"/>
    <x v="31"/>
    <x v="37"/>
    <x v="37"/>
    <x v="3"/>
    <x v="1"/>
    <x v="1"/>
    <x v="34"/>
  </r>
  <r>
    <x v="38"/>
    <x v="37"/>
    <x v="0"/>
    <x v="0"/>
    <x v="1"/>
    <x v="31"/>
    <x v="38"/>
    <x v="38"/>
    <x v="3"/>
    <x v="1"/>
    <x v="1"/>
    <x v="34"/>
  </r>
  <r>
    <x v="39"/>
    <x v="34"/>
    <x v="0"/>
    <x v="0"/>
    <x v="1"/>
    <x v="31"/>
    <x v="39"/>
    <x v="39"/>
    <x v="3"/>
    <x v="1"/>
    <x v="1"/>
    <x v="34"/>
  </r>
  <r>
    <x v="40"/>
    <x v="38"/>
    <x v="0"/>
    <x v="0"/>
    <x v="1"/>
    <x v="32"/>
    <x v="40"/>
    <x v="40"/>
    <x v="2"/>
    <x v="1"/>
    <x v="1"/>
    <x v="36"/>
  </r>
  <r>
    <x v="41"/>
    <x v="39"/>
    <x v="0"/>
    <x v="0"/>
    <x v="1"/>
    <x v="31"/>
    <x v="41"/>
    <x v="41"/>
    <x v="3"/>
    <x v="1"/>
    <x v="1"/>
    <x v="34"/>
  </r>
  <r>
    <x v="42"/>
    <x v="40"/>
    <x v="0"/>
    <x v="0"/>
    <x v="1"/>
    <x v="31"/>
    <x v="42"/>
    <x v="42"/>
    <x v="3"/>
    <x v="1"/>
    <x v="1"/>
    <x v="34"/>
  </r>
  <r>
    <x v="43"/>
    <x v="41"/>
    <x v="0"/>
    <x v="0"/>
    <x v="1"/>
    <x v="33"/>
    <x v="43"/>
    <x v="43"/>
    <x v="2"/>
    <x v="1"/>
    <x v="1"/>
    <x v="37"/>
  </r>
  <r>
    <x v="44"/>
    <x v="42"/>
    <x v="0"/>
    <x v="0"/>
    <x v="1"/>
    <x v="34"/>
    <x v="44"/>
    <x v="44"/>
    <x v="2"/>
    <x v="1"/>
    <x v="1"/>
    <x v="38"/>
  </r>
  <r>
    <x v="45"/>
    <x v="41"/>
    <x v="0"/>
    <x v="0"/>
    <x v="1"/>
    <x v="35"/>
    <x v="45"/>
    <x v="45"/>
    <x v="2"/>
    <x v="1"/>
    <x v="1"/>
    <x v="39"/>
  </r>
  <r>
    <x v="46"/>
    <x v="1"/>
    <x v="0"/>
    <x v="0"/>
    <x v="1"/>
    <x v="36"/>
    <x v="46"/>
    <x v="46"/>
    <x v="2"/>
    <x v="1"/>
    <x v="1"/>
    <x v="40"/>
  </r>
  <r>
    <x v="47"/>
    <x v="43"/>
    <x v="0"/>
    <x v="0"/>
    <x v="1"/>
    <x v="37"/>
    <x v="47"/>
    <x v="47"/>
    <x v="2"/>
    <x v="1"/>
    <x v="1"/>
    <x v="41"/>
  </r>
  <r>
    <x v="48"/>
    <x v="44"/>
    <x v="0"/>
    <x v="0"/>
    <x v="1"/>
    <x v="38"/>
    <x v="48"/>
    <x v="48"/>
    <x v="2"/>
    <x v="1"/>
    <x v="1"/>
    <x v="42"/>
  </r>
  <r>
    <x v="49"/>
    <x v="35"/>
    <x v="0"/>
    <x v="0"/>
    <x v="1"/>
    <x v="39"/>
    <x v="49"/>
    <x v="49"/>
    <x v="2"/>
    <x v="1"/>
    <x v="1"/>
    <x v="43"/>
  </r>
  <r>
    <x v="50"/>
    <x v="45"/>
    <x v="0"/>
    <x v="0"/>
    <x v="1"/>
    <x v="40"/>
    <x v="50"/>
    <x v="50"/>
    <x v="2"/>
    <x v="1"/>
    <x v="1"/>
    <x v="44"/>
  </r>
  <r>
    <x v="51"/>
    <x v="46"/>
    <x v="0"/>
    <x v="0"/>
    <x v="1"/>
    <x v="41"/>
    <x v="51"/>
    <x v="51"/>
    <x v="2"/>
    <x v="1"/>
    <x v="1"/>
    <x v="45"/>
  </r>
  <r>
    <x v="52"/>
    <x v="47"/>
    <x v="0"/>
    <x v="0"/>
    <x v="1"/>
    <x v="42"/>
    <x v="52"/>
    <x v="52"/>
    <x v="2"/>
    <x v="1"/>
    <x v="1"/>
    <x v="46"/>
  </r>
  <r>
    <x v="53"/>
    <x v="48"/>
    <x v="0"/>
    <x v="0"/>
    <x v="1"/>
    <x v="43"/>
    <x v="53"/>
    <x v="53"/>
    <x v="2"/>
    <x v="1"/>
    <x v="1"/>
    <x v="47"/>
  </r>
  <r>
    <x v="54"/>
    <x v="49"/>
    <x v="0"/>
    <x v="0"/>
    <x v="1"/>
    <x v="44"/>
    <x v="54"/>
    <x v="54"/>
    <x v="2"/>
    <x v="1"/>
    <x v="1"/>
    <x v="48"/>
  </r>
  <r>
    <x v="55"/>
    <x v="50"/>
    <x v="0"/>
    <x v="0"/>
    <x v="1"/>
    <x v="45"/>
    <x v="55"/>
    <x v="55"/>
    <x v="2"/>
    <x v="1"/>
    <x v="1"/>
    <x v="49"/>
  </r>
  <r>
    <x v="56"/>
    <x v="51"/>
    <x v="0"/>
    <x v="0"/>
    <x v="1"/>
    <x v="46"/>
    <x v="56"/>
    <x v="56"/>
    <x v="2"/>
    <x v="1"/>
    <x v="1"/>
    <x v="50"/>
  </r>
  <r>
    <x v="57"/>
    <x v="52"/>
    <x v="0"/>
    <x v="0"/>
    <x v="1"/>
    <x v="47"/>
    <x v="57"/>
    <x v="57"/>
    <x v="2"/>
    <x v="1"/>
    <x v="1"/>
    <x v="51"/>
  </r>
  <r>
    <x v="58"/>
    <x v="52"/>
    <x v="0"/>
    <x v="0"/>
    <x v="1"/>
    <x v="48"/>
    <x v="58"/>
    <x v="58"/>
    <x v="2"/>
    <x v="1"/>
    <x v="1"/>
    <x v="52"/>
  </r>
  <r>
    <x v="59"/>
    <x v="53"/>
    <x v="0"/>
    <x v="0"/>
    <x v="1"/>
    <x v="49"/>
    <x v="59"/>
    <x v="59"/>
    <x v="2"/>
    <x v="1"/>
    <x v="1"/>
    <x v="53"/>
  </r>
  <r>
    <x v="60"/>
    <x v="54"/>
    <x v="0"/>
    <x v="0"/>
    <x v="1"/>
    <x v="50"/>
    <x v="60"/>
    <x v="60"/>
    <x v="2"/>
    <x v="1"/>
    <x v="1"/>
    <x v="54"/>
  </r>
  <r>
    <x v="61"/>
    <x v="55"/>
    <x v="0"/>
    <x v="0"/>
    <x v="1"/>
    <x v="51"/>
    <x v="61"/>
    <x v="61"/>
    <x v="2"/>
    <x v="1"/>
    <x v="1"/>
    <x v="55"/>
  </r>
  <r>
    <x v="62"/>
    <x v="56"/>
    <x v="0"/>
    <x v="0"/>
    <x v="1"/>
    <x v="52"/>
    <x v="62"/>
    <x v="62"/>
    <x v="2"/>
    <x v="1"/>
    <x v="1"/>
    <x v="56"/>
  </r>
  <r>
    <x v="63"/>
    <x v="57"/>
    <x v="0"/>
    <x v="0"/>
    <x v="1"/>
    <x v="53"/>
    <x v="63"/>
    <x v="63"/>
    <x v="2"/>
    <x v="1"/>
    <x v="1"/>
    <x v="57"/>
  </r>
  <r>
    <x v="64"/>
    <x v="58"/>
    <x v="0"/>
    <x v="0"/>
    <x v="1"/>
    <x v="54"/>
    <x v="64"/>
    <x v="64"/>
    <x v="2"/>
    <x v="1"/>
    <x v="1"/>
    <x v="58"/>
  </r>
  <r>
    <x v="65"/>
    <x v="59"/>
    <x v="0"/>
    <x v="0"/>
    <x v="1"/>
    <x v="55"/>
    <x v="65"/>
    <x v="65"/>
    <x v="2"/>
    <x v="1"/>
    <x v="1"/>
    <x v="59"/>
  </r>
  <r>
    <x v="66"/>
    <x v="60"/>
    <x v="0"/>
    <x v="0"/>
    <x v="1"/>
    <x v="56"/>
    <x v="66"/>
    <x v="66"/>
    <x v="2"/>
    <x v="1"/>
    <x v="1"/>
    <x v="60"/>
  </r>
  <r>
    <x v="67"/>
    <x v="61"/>
    <x v="0"/>
    <x v="0"/>
    <x v="1"/>
    <x v="57"/>
    <x v="67"/>
    <x v="67"/>
    <x v="2"/>
    <x v="1"/>
    <x v="1"/>
    <x v="61"/>
  </r>
  <r>
    <x v="68"/>
    <x v="62"/>
    <x v="0"/>
    <x v="0"/>
    <x v="1"/>
    <x v="58"/>
    <x v="68"/>
    <x v="68"/>
    <x v="2"/>
    <x v="1"/>
    <x v="1"/>
    <x v="62"/>
  </r>
  <r>
    <x v="69"/>
    <x v="63"/>
    <x v="0"/>
    <x v="0"/>
    <x v="1"/>
    <x v="59"/>
    <x v="69"/>
    <x v="69"/>
    <x v="2"/>
    <x v="1"/>
    <x v="1"/>
    <x v="63"/>
  </r>
  <r>
    <x v="70"/>
    <x v="64"/>
    <x v="0"/>
    <x v="0"/>
    <x v="1"/>
    <x v="60"/>
    <x v="70"/>
    <x v="70"/>
    <x v="2"/>
    <x v="1"/>
    <x v="1"/>
    <x v="64"/>
  </r>
  <r>
    <x v="71"/>
    <x v="65"/>
    <x v="0"/>
    <x v="0"/>
    <x v="1"/>
    <x v="61"/>
    <x v="71"/>
    <x v="71"/>
    <x v="2"/>
    <x v="1"/>
    <x v="1"/>
    <x v="65"/>
  </r>
  <r>
    <x v="72"/>
    <x v="66"/>
    <x v="0"/>
    <x v="0"/>
    <x v="1"/>
    <x v="62"/>
    <x v="72"/>
    <x v="72"/>
    <x v="2"/>
    <x v="1"/>
    <x v="1"/>
    <x v="66"/>
  </r>
  <r>
    <x v="73"/>
    <x v="67"/>
    <x v="0"/>
    <x v="0"/>
    <x v="1"/>
    <x v="63"/>
    <x v="73"/>
    <x v="73"/>
    <x v="2"/>
    <x v="1"/>
    <x v="1"/>
    <x v="67"/>
  </r>
  <r>
    <x v="74"/>
    <x v="58"/>
    <x v="0"/>
    <x v="0"/>
    <x v="1"/>
    <x v="64"/>
    <x v="74"/>
    <x v="74"/>
    <x v="2"/>
    <x v="1"/>
    <x v="1"/>
    <x v="68"/>
  </r>
  <r>
    <x v="75"/>
    <x v="68"/>
    <x v="0"/>
    <x v="0"/>
    <x v="1"/>
    <x v="65"/>
    <x v="75"/>
    <x v="75"/>
    <x v="2"/>
    <x v="1"/>
    <x v="1"/>
    <x v="69"/>
  </r>
  <r>
    <x v="76"/>
    <x v="69"/>
    <x v="0"/>
    <x v="0"/>
    <x v="1"/>
    <x v="66"/>
    <x v="76"/>
    <x v="76"/>
    <x v="2"/>
    <x v="1"/>
    <x v="1"/>
    <x v="70"/>
  </r>
  <r>
    <x v="77"/>
    <x v="41"/>
    <x v="0"/>
    <x v="0"/>
    <x v="1"/>
    <x v="31"/>
    <x v="77"/>
    <x v="77"/>
    <x v="3"/>
    <x v="1"/>
    <x v="1"/>
    <x v="34"/>
  </r>
  <r>
    <x v="78"/>
    <x v="70"/>
    <x v="0"/>
    <x v="0"/>
    <x v="1"/>
    <x v="31"/>
    <x v="78"/>
    <x v="78"/>
    <x v="3"/>
    <x v="1"/>
    <x v="1"/>
    <x v="34"/>
  </r>
  <r>
    <x v="79"/>
    <x v="71"/>
    <x v="0"/>
    <x v="0"/>
    <x v="1"/>
    <x v="0"/>
    <x v="79"/>
    <x v="79"/>
    <x v="2"/>
    <x v="1"/>
    <x v="1"/>
    <x v="71"/>
  </r>
  <r>
    <x v="80"/>
    <x v="72"/>
    <x v="0"/>
    <x v="0"/>
    <x v="1"/>
    <x v="31"/>
    <x v="80"/>
    <x v="80"/>
    <x v="3"/>
    <x v="1"/>
    <x v="1"/>
    <x v="34"/>
  </r>
  <r>
    <x v="81"/>
    <x v="73"/>
    <x v="0"/>
    <x v="0"/>
    <x v="1"/>
    <x v="67"/>
    <x v="81"/>
    <x v="81"/>
    <x v="4"/>
    <x v="1"/>
    <x v="1"/>
    <x v="72"/>
  </r>
  <r>
    <x v="82"/>
    <x v="74"/>
    <x v="0"/>
    <x v="0"/>
    <x v="1"/>
    <x v="68"/>
    <x v="82"/>
    <x v="82"/>
    <x v="4"/>
    <x v="1"/>
    <x v="1"/>
    <x v="73"/>
  </r>
  <r>
    <x v="83"/>
    <x v="50"/>
    <x v="0"/>
    <x v="0"/>
    <x v="1"/>
    <x v="69"/>
    <x v="83"/>
    <x v="83"/>
    <x v="4"/>
    <x v="1"/>
    <x v="1"/>
    <x v="74"/>
  </r>
  <r>
    <x v="84"/>
    <x v="75"/>
    <x v="0"/>
    <x v="0"/>
    <x v="1"/>
    <x v="70"/>
    <x v="84"/>
    <x v="84"/>
    <x v="4"/>
    <x v="1"/>
    <x v="1"/>
    <x v="75"/>
  </r>
  <r>
    <x v="85"/>
    <x v="70"/>
    <x v="0"/>
    <x v="0"/>
    <x v="1"/>
    <x v="71"/>
    <x v="85"/>
    <x v="85"/>
    <x v="4"/>
    <x v="1"/>
    <x v="1"/>
    <x v="76"/>
  </r>
  <r>
    <x v="86"/>
    <x v="76"/>
    <x v="0"/>
    <x v="0"/>
    <x v="1"/>
    <x v="72"/>
    <x v="86"/>
    <x v="86"/>
    <x v="4"/>
    <x v="1"/>
    <x v="1"/>
    <x v="77"/>
  </r>
  <r>
    <x v="87"/>
    <x v="72"/>
    <x v="0"/>
    <x v="0"/>
    <x v="1"/>
    <x v="73"/>
    <x v="87"/>
    <x v="87"/>
    <x v="4"/>
    <x v="1"/>
    <x v="1"/>
    <x v="78"/>
  </r>
  <r>
    <x v="88"/>
    <x v="77"/>
    <x v="0"/>
    <x v="0"/>
    <x v="1"/>
    <x v="74"/>
    <x v="88"/>
    <x v="88"/>
    <x v="4"/>
    <x v="1"/>
    <x v="1"/>
    <x v="79"/>
  </r>
  <r>
    <x v="89"/>
    <x v="62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5"/>
    <x v="1"/>
    <x v="1"/>
    <x v="85"/>
  </r>
  <r>
    <x v="95"/>
    <x v="83"/>
    <x v="0"/>
    <x v="0"/>
    <x v="1"/>
    <x v="81"/>
    <x v="95"/>
    <x v="95"/>
    <x v="5"/>
    <x v="1"/>
    <x v="1"/>
    <x v="86"/>
  </r>
  <r>
    <x v="96"/>
    <x v="84"/>
    <x v="0"/>
    <x v="0"/>
    <x v="1"/>
    <x v="82"/>
    <x v="96"/>
    <x v="96"/>
    <x v="5"/>
    <x v="1"/>
    <x v="1"/>
    <x v="87"/>
  </r>
  <r>
    <x v="97"/>
    <x v="85"/>
    <x v="0"/>
    <x v="0"/>
    <x v="1"/>
    <x v="83"/>
    <x v="97"/>
    <x v="97"/>
    <x v="5"/>
    <x v="1"/>
    <x v="1"/>
    <x v="88"/>
  </r>
  <r>
    <x v="98"/>
    <x v="86"/>
    <x v="0"/>
    <x v="0"/>
    <x v="1"/>
    <x v="84"/>
    <x v="98"/>
    <x v="98"/>
    <x v="5"/>
    <x v="1"/>
    <x v="1"/>
    <x v="89"/>
  </r>
  <r>
    <x v="99"/>
    <x v="87"/>
    <x v="0"/>
    <x v="0"/>
    <x v="1"/>
    <x v="85"/>
    <x v="99"/>
    <x v="99"/>
    <x v="5"/>
    <x v="1"/>
    <x v="1"/>
    <x v="90"/>
  </r>
  <r>
    <x v="100"/>
    <x v="88"/>
    <x v="0"/>
    <x v="0"/>
    <x v="1"/>
    <x v="86"/>
    <x v="100"/>
    <x v="100"/>
    <x v="5"/>
    <x v="1"/>
    <x v="1"/>
    <x v="91"/>
  </r>
  <r>
    <x v="101"/>
    <x v="89"/>
    <x v="0"/>
    <x v="0"/>
    <x v="1"/>
    <x v="87"/>
    <x v="101"/>
    <x v="101"/>
    <x v="5"/>
    <x v="1"/>
    <x v="1"/>
    <x v="92"/>
  </r>
  <r>
    <x v="102"/>
    <x v="90"/>
    <x v="0"/>
    <x v="0"/>
    <x v="1"/>
    <x v="88"/>
    <x v="102"/>
    <x v="102"/>
    <x v="5"/>
    <x v="1"/>
    <x v="1"/>
    <x v="93"/>
  </r>
  <r>
    <x v="103"/>
    <x v="91"/>
    <x v="0"/>
    <x v="0"/>
    <x v="1"/>
    <x v="89"/>
    <x v="103"/>
    <x v="103"/>
    <x v="5"/>
    <x v="1"/>
    <x v="1"/>
    <x v="94"/>
  </r>
  <r>
    <x v="104"/>
    <x v="92"/>
    <x v="0"/>
    <x v="0"/>
    <x v="1"/>
    <x v="90"/>
    <x v="104"/>
    <x v="104"/>
    <x v="5"/>
    <x v="1"/>
    <x v="1"/>
    <x v="95"/>
  </r>
  <r>
    <x v="105"/>
    <x v="93"/>
    <x v="0"/>
    <x v="0"/>
    <x v="1"/>
    <x v="91"/>
    <x v="105"/>
    <x v="105"/>
    <x v="5"/>
    <x v="1"/>
    <x v="1"/>
    <x v="96"/>
  </r>
  <r>
    <x v="106"/>
    <x v="94"/>
    <x v="0"/>
    <x v="0"/>
    <x v="1"/>
    <x v="92"/>
    <x v="106"/>
    <x v="106"/>
    <x v="5"/>
    <x v="1"/>
    <x v="1"/>
    <x v="97"/>
  </r>
  <r>
    <x v="107"/>
    <x v="95"/>
    <x v="0"/>
    <x v="0"/>
    <x v="1"/>
    <x v="93"/>
    <x v="107"/>
    <x v="107"/>
    <x v="5"/>
    <x v="1"/>
    <x v="1"/>
    <x v="98"/>
  </r>
  <r>
    <x v="108"/>
    <x v="96"/>
    <x v="0"/>
    <x v="0"/>
    <x v="1"/>
    <x v="94"/>
    <x v="108"/>
    <x v="108"/>
    <x v="5"/>
    <x v="1"/>
    <x v="1"/>
    <x v="99"/>
  </r>
  <r>
    <x v="109"/>
    <x v="97"/>
    <x v="0"/>
    <x v="0"/>
    <x v="1"/>
    <x v="0"/>
    <x v="109"/>
    <x v="109"/>
    <x v="5"/>
    <x v="1"/>
    <x v="1"/>
    <x v="100"/>
  </r>
  <r>
    <x v="110"/>
    <x v="98"/>
    <x v="0"/>
    <x v="0"/>
    <x v="1"/>
    <x v="95"/>
    <x v="110"/>
    <x v="110"/>
    <x v="5"/>
    <x v="1"/>
    <x v="1"/>
    <x v="101"/>
  </r>
  <r>
    <x v="111"/>
    <x v="99"/>
    <x v="0"/>
    <x v="0"/>
    <x v="1"/>
    <x v="96"/>
    <x v="111"/>
    <x v="111"/>
    <x v="5"/>
    <x v="1"/>
    <x v="1"/>
    <x v="102"/>
  </r>
  <r>
    <x v="112"/>
    <x v="100"/>
    <x v="0"/>
    <x v="0"/>
    <x v="1"/>
    <x v="97"/>
    <x v="112"/>
    <x v="112"/>
    <x v="5"/>
    <x v="1"/>
    <x v="1"/>
    <x v="103"/>
  </r>
  <r>
    <x v="113"/>
    <x v="101"/>
    <x v="0"/>
    <x v="0"/>
    <x v="1"/>
    <x v="98"/>
    <x v="113"/>
    <x v="113"/>
    <x v="5"/>
    <x v="1"/>
    <x v="1"/>
    <x v="104"/>
  </r>
  <r>
    <x v="114"/>
    <x v="102"/>
    <x v="0"/>
    <x v="0"/>
    <x v="1"/>
    <x v="99"/>
    <x v="114"/>
    <x v="114"/>
    <x v="5"/>
    <x v="1"/>
    <x v="1"/>
    <x v="105"/>
  </r>
  <r>
    <x v="115"/>
    <x v="103"/>
    <x v="0"/>
    <x v="0"/>
    <x v="1"/>
    <x v="100"/>
    <x v="115"/>
    <x v="115"/>
    <x v="5"/>
    <x v="1"/>
    <x v="1"/>
    <x v="106"/>
  </r>
  <r>
    <x v="116"/>
    <x v="1"/>
    <x v="0"/>
    <x v="0"/>
    <x v="1"/>
    <x v="101"/>
    <x v="116"/>
    <x v="116"/>
    <x v="5"/>
    <x v="1"/>
    <x v="1"/>
    <x v="107"/>
  </r>
  <r>
    <x v="117"/>
    <x v="104"/>
    <x v="0"/>
    <x v="0"/>
    <x v="1"/>
    <x v="102"/>
    <x v="117"/>
    <x v="117"/>
    <x v="5"/>
    <x v="1"/>
    <x v="1"/>
    <x v="108"/>
  </r>
  <r>
    <x v="118"/>
    <x v="7"/>
    <x v="0"/>
    <x v="0"/>
    <x v="1"/>
    <x v="103"/>
    <x v="118"/>
    <x v="118"/>
    <x v="6"/>
    <x v="1"/>
    <x v="1"/>
    <x v="109"/>
  </r>
  <r>
    <x v="119"/>
    <x v="105"/>
    <x v="0"/>
    <x v="0"/>
    <x v="1"/>
    <x v="104"/>
    <x v="119"/>
    <x v="119"/>
    <x v="6"/>
    <x v="1"/>
    <x v="1"/>
    <x v="110"/>
  </r>
  <r>
    <x v="120"/>
    <x v="76"/>
    <x v="0"/>
    <x v="0"/>
    <x v="1"/>
    <x v="105"/>
    <x v="120"/>
    <x v="120"/>
    <x v="6"/>
    <x v="1"/>
    <x v="1"/>
    <x v="111"/>
  </r>
  <r>
    <x v="121"/>
    <x v="106"/>
    <x v="0"/>
    <x v="0"/>
    <x v="1"/>
    <x v="106"/>
    <x v="121"/>
    <x v="121"/>
    <x v="6"/>
    <x v="1"/>
    <x v="1"/>
    <x v="112"/>
  </r>
  <r>
    <x v="122"/>
    <x v="107"/>
    <x v="0"/>
    <x v="0"/>
    <x v="1"/>
    <x v="107"/>
    <x v="122"/>
    <x v="122"/>
    <x v="6"/>
    <x v="1"/>
    <x v="1"/>
    <x v="113"/>
  </r>
  <r>
    <x v="123"/>
    <x v="108"/>
    <x v="0"/>
    <x v="0"/>
    <x v="1"/>
    <x v="108"/>
    <x v="123"/>
    <x v="123"/>
    <x v="6"/>
    <x v="1"/>
    <x v="1"/>
    <x v="114"/>
  </r>
  <r>
    <x v="124"/>
    <x v="26"/>
    <x v="0"/>
    <x v="0"/>
    <x v="1"/>
    <x v="109"/>
    <x v="124"/>
    <x v="124"/>
    <x v="6"/>
    <x v="1"/>
    <x v="1"/>
    <x v="115"/>
  </r>
  <r>
    <x v="125"/>
    <x v="71"/>
    <x v="0"/>
    <x v="0"/>
    <x v="1"/>
    <x v="110"/>
    <x v="125"/>
    <x v="125"/>
    <x v="6"/>
    <x v="1"/>
    <x v="1"/>
    <x v="116"/>
  </r>
  <r>
    <x v="126"/>
    <x v="109"/>
    <x v="0"/>
    <x v="0"/>
    <x v="1"/>
    <x v="111"/>
    <x v="126"/>
    <x v="126"/>
    <x v="6"/>
    <x v="1"/>
    <x v="1"/>
    <x v="117"/>
  </r>
  <r>
    <x v="127"/>
    <x v="110"/>
    <x v="0"/>
    <x v="0"/>
    <x v="1"/>
    <x v="112"/>
    <x v="127"/>
    <x v="127"/>
    <x v="6"/>
    <x v="1"/>
    <x v="1"/>
    <x v="118"/>
  </r>
  <r>
    <x v="128"/>
    <x v="111"/>
    <x v="0"/>
    <x v="0"/>
    <x v="1"/>
    <x v="113"/>
    <x v="128"/>
    <x v="128"/>
    <x v="6"/>
    <x v="1"/>
    <x v="1"/>
    <x v="119"/>
  </r>
  <r>
    <x v="129"/>
    <x v="112"/>
    <x v="0"/>
    <x v="0"/>
    <x v="1"/>
    <x v="114"/>
    <x v="129"/>
    <x v="129"/>
    <x v="6"/>
    <x v="1"/>
    <x v="1"/>
    <x v="120"/>
  </r>
  <r>
    <x v="130"/>
    <x v="113"/>
    <x v="0"/>
    <x v="0"/>
    <x v="1"/>
    <x v="115"/>
    <x v="130"/>
    <x v="130"/>
    <x v="6"/>
    <x v="1"/>
    <x v="1"/>
    <x v="121"/>
  </r>
  <r>
    <x v="131"/>
    <x v="114"/>
    <x v="0"/>
    <x v="0"/>
    <x v="1"/>
    <x v="116"/>
    <x v="131"/>
    <x v="131"/>
    <x v="6"/>
    <x v="1"/>
    <x v="1"/>
    <x v="122"/>
  </r>
  <r>
    <x v="132"/>
    <x v="115"/>
    <x v="0"/>
    <x v="0"/>
    <x v="1"/>
    <x v="117"/>
    <x v="132"/>
    <x v="132"/>
    <x v="6"/>
    <x v="1"/>
    <x v="1"/>
    <x v="123"/>
  </r>
  <r>
    <x v="133"/>
    <x v="28"/>
    <x v="0"/>
    <x v="0"/>
    <x v="1"/>
    <x v="118"/>
    <x v="133"/>
    <x v="133"/>
    <x v="6"/>
    <x v="1"/>
    <x v="1"/>
    <x v="124"/>
  </r>
  <r>
    <x v="134"/>
    <x v="116"/>
    <x v="0"/>
    <x v="0"/>
    <x v="1"/>
    <x v="119"/>
    <x v="134"/>
    <x v="134"/>
    <x v="6"/>
    <x v="1"/>
    <x v="1"/>
    <x v="125"/>
  </r>
  <r>
    <x v="135"/>
    <x v="117"/>
    <x v="0"/>
    <x v="0"/>
    <x v="1"/>
    <x v="120"/>
    <x v="135"/>
    <x v="135"/>
    <x v="6"/>
    <x v="1"/>
    <x v="1"/>
    <x v="126"/>
  </r>
  <r>
    <x v="136"/>
    <x v="118"/>
    <x v="0"/>
    <x v="0"/>
    <x v="1"/>
    <x v="121"/>
    <x v="136"/>
    <x v="136"/>
    <x v="6"/>
    <x v="1"/>
    <x v="1"/>
    <x v="127"/>
  </r>
  <r>
    <x v="137"/>
    <x v="119"/>
    <x v="0"/>
    <x v="0"/>
    <x v="1"/>
    <x v="122"/>
    <x v="137"/>
    <x v="137"/>
    <x v="6"/>
    <x v="1"/>
    <x v="1"/>
    <x v="128"/>
  </r>
  <r>
    <x v="138"/>
    <x v="13"/>
    <x v="0"/>
    <x v="0"/>
    <x v="1"/>
    <x v="123"/>
    <x v="138"/>
    <x v="138"/>
    <x v="6"/>
    <x v="1"/>
    <x v="1"/>
    <x v="129"/>
  </r>
  <r>
    <x v="139"/>
    <x v="120"/>
    <x v="0"/>
    <x v="0"/>
    <x v="1"/>
    <x v="124"/>
    <x v="139"/>
    <x v="139"/>
    <x v="6"/>
    <x v="1"/>
    <x v="1"/>
    <x v="130"/>
  </r>
  <r>
    <x v="140"/>
    <x v="64"/>
    <x v="0"/>
    <x v="0"/>
    <x v="1"/>
    <x v="125"/>
    <x v="140"/>
    <x v="140"/>
    <x v="6"/>
    <x v="1"/>
    <x v="1"/>
    <x v="131"/>
  </r>
  <r>
    <x v="141"/>
    <x v="66"/>
    <x v="0"/>
    <x v="0"/>
    <x v="1"/>
    <x v="126"/>
    <x v="141"/>
    <x v="141"/>
    <x v="6"/>
    <x v="1"/>
    <x v="1"/>
    <x v="132"/>
  </r>
  <r>
    <x v="142"/>
    <x v="121"/>
    <x v="0"/>
    <x v="0"/>
    <x v="1"/>
    <x v="127"/>
    <x v="142"/>
    <x v="142"/>
    <x v="6"/>
    <x v="1"/>
    <x v="1"/>
    <x v="133"/>
  </r>
  <r>
    <x v="143"/>
    <x v="122"/>
    <x v="0"/>
    <x v="0"/>
    <x v="1"/>
    <x v="128"/>
    <x v="143"/>
    <x v="143"/>
    <x v="7"/>
    <x v="2"/>
    <x v="1"/>
    <x v="134"/>
  </r>
  <r>
    <x v="144"/>
    <x v="17"/>
    <x v="0"/>
    <x v="0"/>
    <x v="1"/>
    <x v="129"/>
    <x v="144"/>
    <x v="144"/>
    <x v="7"/>
    <x v="2"/>
    <x v="1"/>
    <x v="135"/>
  </r>
  <r>
    <x v="145"/>
    <x v="123"/>
    <x v="0"/>
    <x v="0"/>
    <x v="1"/>
    <x v="130"/>
    <x v="145"/>
    <x v="145"/>
    <x v="6"/>
    <x v="1"/>
    <x v="1"/>
    <x v="136"/>
  </r>
  <r>
    <x v="146"/>
    <x v="124"/>
    <x v="0"/>
    <x v="0"/>
    <x v="1"/>
    <x v="131"/>
    <x v="146"/>
    <x v="146"/>
    <x v="6"/>
    <x v="1"/>
    <x v="1"/>
    <x v="137"/>
  </r>
  <r>
    <x v="147"/>
    <x v="125"/>
    <x v="0"/>
    <x v="0"/>
    <x v="1"/>
    <x v="132"/>
    <x v="147"/>
    <x v="147"/>
    <x v="6"/>
    <x v="1"/>
    <x v="1"/>
    <x v="138"/>
  </r>
  <r>
    <x v="148"/>
    <x v="79"/>
    <x v="0"/>
    <x v="0"/>
    <x v="1"/>
    <x v="133"/>
    <x v="148"/>
    <x v="148"/>
    <x v="6"/>
    <x v="1"/>
    <x v="1"/>
    <x v="139"/>
  </r>
  <r>
    <x v="149"/>
    <x v="126"/>
    <x v="0"/>
    <x v="0"/>
    <x v="1"/>
    <x v="134"/>
    <x v="149"/>
    <x v="149"/>
    <x v="6"/>
    <x v="1"/>
    <x v="1"/>
    <x v="140"/>
  </r>
  <r>
    <x v="150"/>
    <x v="127"/>
    <x v="0"/>
    <x v="0"/>
    <x v="1"/>
    <x v="135"/>
    <x v="150"/>
    <x v="150"/>
    <x v="6"/>
    <x v="1"/>
    <x v="1"/>
    <x v="141"/>
  </r>
  <r>
    <x v="151"/>
    <x v="127"/>
    <x v="0"/>
    <x v="0"/>
    <x v="1"/>
    <x v="31"/>
    <x v="151"/>
    <x v="151"/>
    <x v="3"/>
    <x v="1"/>
    <x v="1"/>
    <x v="34"/>
  </r>
  <r>
    <x v="152"/>
    <x v="128"/>
    <x v="0"/>
    <x v="0"/>
    <x v="1"/>
    <x v="136"/>
    <x v="152"/>
    <x v="152"/>
    <x v="6"/>
    <x v="1"/>
    <x v="1"/>
    <x v="142"/>
  </r>
  <r>
    <x v="153"/>
    <x v="128"/>
    <x v="0"/>
    <x v="0"/>
    <x v="1"/>
    <x v="137"/>
    <x v="153"/>
    <x v="153"/>
    <x v="6"/>
    <x v="1"/>
    <x v="1"/>
    <x v="143"/>
  </r>
  <r>
    <x v="154"/>
    <x v="35"/>
    <x v="0"/>
    <x v="0"/>
    <x v="1"/>
    <x v="138"/>
    <x v="154"/>
    <x v="154"/>
    <x v="6"/>
    <x v="1"/>
    <x v="1"/>
    <x v="144"/>
  </r>
  <r>
    <x v="155"/>
    <x v="129"/>
    <x v="0"/>
    <x v="0"/>
    <x v="1"/>
    <x v="139"/>
    <x v="155"/>
    <x v="155"/>
    <x v="6"/>
    <x v="1"/>
    <x v="1"/>
    <x v="145"/>
  </r>
  <r>
    <x v="156"/>
    <x v="130"/>
    <x v="0"/>
    <x v="0"/>
    <x v="1"/>
    <x v="140"/>
    <x v="156"/>
    <x v="156"/>
    <x v="6"/>
    <x v="1"/>
    <x v="1"/>
    <x v="146"/>
  </r>
  <r>
    <x v="157"/>
    <x v="131"/>
    <x v="0"/>
    <x v="0"/>
    <x v="1"/>
    <x v="141"/>
    <x v="157"/>
    <x v="157"/>
    <x v="6"/>
    <x v="1"/>
    <x v="1"/>
    <x v="147"/>
  </r>
  <r>
    <x v="158"/>
    <x v="132"/>
    <x v="1"/>
    <x v="1"/>
    <x v="0"/>
    <x v="142"/>
    <x v="158"/>
    <x v="158"/>
    <x v="0"/>
    <x v="0"/>
    <x v="0"/>
    <x v="148"/>
  </r>
</pivotCacheRecords>
</file>

<file path=xl/pivotCache/pivotCacheRecords19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1"/>
    <x v="1"/>
    <x v="2"/>
    <x v="0"/>
    <x v="14"/>
    <x v="14"/>
    <x v="3"/>
    <x v="2"/>
    <x v="2"/>
    <x v="14"/>
  </r>
  <r>
    <x v="15"/>
    <x v="15"/>
    <x v="2"/>
    <x v="2"/>
    <x v="0"/>
    <x v="12"/>
    <x v="15"/>
    <x v="15"/>
    <x v="0"/>
    <x v="0"/>
    <x v="0"/>
    <x v="15"/>
  </r>
</pivotCacheRecords>
</file>

<file path=xl/pivotCache/pivotCacheRecords20.xml><?xml version="1.0" encoding="utf-8"?>
<pivotCacheRecords xmlns="http://schemas.openxmlformats.org/spreadsheetml/2006/main" xmlns:r="http://schemas.openxmlformats.org/officeDocument/2006/relationships" count="15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2"/>
    <x v="1"/>
    <x v="1"/>
    <x v="9"/>
  </r>
  <r>
    <x v="10"/>
    <x v="10"/>
    <x v="0"/>
    <x v="0"/>
    <x v="1"/>
    <x v="6"/>
    <x v="10"/>
    <x v="10"/>
    <x v="2"/>
    <x v="1"/>
    <x v="1"/>
    <x v="10"/>
  </r>
  <r>
    <x v="11"/>
    <x v="11"/>
    <x v="0"/>
    <x v="0"/>
    <x v="1"/>
    <x v="7"/>
    <x v="11"/>
    <x v="11"/>
    <x v="2"/>
    <x v="1"/>
    <x v="1"/>
    <x v="11"/>
  </r>
  <r>
    <x v="12"/>
    <x v="12"/>
    <x v="0"/>
    <x v="0"/>
    <x v="1"/>
    <x v="8"/>
    <x v="12"/>
    <x v="12"/>
    <x v="2"/>
    <x v="1"/>
    <x v="1"/>
    <x v="12"/>
  </r>
  <r>
    <x v="13"/>
    <x v="13"/>
    <x v="0"/>
    <x v="0"/>
    <x v="1"/>
    <x v="9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4"/>
  </r>
  <r>
    <x v="15"/>
    <x v="15"/>
    <x v="0"/>
    <x v="0"/>
    <x v="1"/>
    <x v="11"/>
    <x v="15"/>
    <x v="15"/>
    <x v="2"/>
    <x v="1"/>
    <x v="1"/>
    <x v="15"/>
  </r>
  <r>
    <x v="16"/>
    <x v="16"/>
    <x v="0"/>
    <x v="0"/>
    <x v="1"/>
    <x v="12"/>
    <x v="16"/>
    <x v="16"/>
    <x v="2"/>
    <x v="1"/>
    <x v="1"/>
    <x v="16"/>
  </r>
  <r>
    <x v="17"/>
    <x v="17"/>
    <x v="0"/>
    <x v="0"/>
    <x v="1"/>
    <x v="13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9"/>
    <x v="0"/>
    <x v="0"/>
    <x v="1"/>
    <x v="15"/>
    <x v="19"/>
    <x v="19"/>
    <x v="2"/>
    <x v="1"/>
    <x v="1"/>
    <x v="19"/>
  </r>
  <r>
    <x v="20"/>
    <x v="20"/>
    <x v="0"/>
    <x v="0"/>
    <x v="1"/>
    <x v="16"/>
    <x v="20"/>
    <x v="20"/>
    <x v="2"/>
    <x v="1"/>
    <x v="1"/>
    <x v="20"/>
  </r>
  <r>
    <x v="21"/>
    <x v="21"/>
    <x v="0"/>
    <x v="0"/>
    <x v="1"/>
    <x v="17"/>
    <x v="21"/>
    <x v="21"/>
    <x v="2"/>
    <x v="1"/>
    <x v="1"/>
    <x v="21"/>
  </r>
  <r>
    <x v="22"/>
    <x v="22"/>
    <x v="0"/>
    <x v="0"/>
    <x v="1"/>
    <x v="18"/>
    <x v="22"/>
    <x v="22"/>
    <x v="2"/>
    <x v="1"/>
    <x v="1"/>
    <x v="22"/>
  </r>
  <r>
    <x v="23"/>
    <x v="23"/>
    <x v="0"/>
    <x v="0"/>
    <x v="1"/>
    <x v="19"/>
    <x v="23"/>
    <x v="23"/>
    <x v="2"/>
    <x v="1"/>
    <x v="1"/>
    <x v="23"/>
  </r>
  <r>
    <x v="24"/>
    <x v="24"/>
    <x v="0"/>
    <x v="0"/>
    <x v="1"/>
    <x v="20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5"/>
  </r>
  <r>
    <x v="26"/>
    <x v="26"/>
    <x v="0"/>
    <x v="0"/>
    <x v="1"/>
    <x v="22"/>
    <x v="26"/>
    <x v="26"/>
    <x v="2"/>
    <x v="1"/>
    <x v="1"/>
    <x v="26"/>
  </r>
  <r>
    <x v="27"/>
    <x v="27"/>
    <x v="0"/>
    <x v="0"/>
    <x v="1"/>
    <x v="23"/>
    <x v="27"/>
    <x v="27"/>
    <x v="2"/>
    <x v="1"/>
    <x v="1"/>
    <x v="27"/>
  </r>
  <r>
    <x v="28"/>
    <x v="28"/>
    <x v="0"/>
    <x v="0"/>
    <x v="1"/>
    <x v="24"/>
    <x v="28"/>
    <x v="28"/>
    <x v="2"/>
    <x v="1"/>
    <x v="1"/>
    <x v="28"/>
  </r>
  <r>
    <x v="29"/>
    <x v="29"/>
    <x v="0"/>
    <x v="0"/>
    <x v="1"/>
    <x v="25"/>
    <x v="29"/>
    <x v="29"/>
    <x v="2"/>
    <x v="1"/>
    <x v="1"/>
    <x v="29"/>
  </r>
  <r>
    <x v="30"/>
    <x v="30"/>
    <x v="0"/>
    <x v="0"/>
    <x v="1"/>
    <x v="26"/>
    <x v="30"/>
    <x v="30"/>
    <x v="2"/>
    <x v="1"/>
    <x v="1"/>
    <x v="30"/>
  </r>
  <r>
    <x v="31"/>
    <x v="31"/>
    <x v="0"/>
    <x v="0"/>
    <x v="1"/>
    <x v="27"/>
    <x v="31"/>
    <x v="31"/>
    <x v="2"/>
    <x v="1"/>
    <x v="1"/>
    <x v="31"/>
  </r>
  <r>
    <x v="32"/>
    <x v="32"/>
    <x v="0"/>
    <x v="0"/>
    <x v="1"/>
    <x v="28"/>
    <x v="32"/>
    <x v="32"/>
    <x v="2"/>
    <x v="1"/>
    <x v="1"/>
    <x v="32"/>
  </r>
  <r>
    <x v="33"/>
    <x v="33"/>
    <x v="0"/>
    <x v="0"/>
    <x v="1"/>
    <x v="29"/>
    <x v="33"/>
    <x v="33"/>
    <x v="3"/>
    <x v="1"/>
    <x v="1"/>
    <x v="33"/>
  </r>
  <r>
    <x v="34"/>
    <x v="34"/>
    <x v="0"/>
    <x v="0"/>
    <x v="1"/>
    <x v="29"/>
    <x v="34"/>
    <x v="34"/>
    <x v="3"/>
    <x v="1"/>
    <x v="1"/>
    <x v="33"/>
  </r>
  <r>
    <x v="35"/>
    <x v="35"/>
    <x v="0"/>
    <x v="0"/>
    <x v="1"/>
    <x v="0"/>
    <x v="35"/>
    <x v="35"/>
    <x v="2"/>
    <x v="1"/>
    <x v="1"/>
    <x v="34"/>
  </r>
  <r>
    <x v="36"/>
    <x v="36"/>
    <x v="0"/>
    <x v="0"/>
    <x v="1"/>
    <x v="29"/>
    <x v="36"/>
    <x v="36"/>
    <x v="3"/>
    <x v="1"/>
    <x v="1"/>
    <x v="33"/>
  </r>
  <r>
    <x v="37"/>
    <x v="37"/>
    <x v="0"/>
    <x v="0"/>
    <x v="1"/>
    <x v="29"/>
    <x v="37"/>
    <x v="37"/>
    <x v="3"/>
    <x v="1"/>
    <x v="1"/>
    <x v="33"/>
  </r>
  <r>
    <x v="38"/>
    <x v="34"/>
    <x v="0"/>
    <x v="0"/>
    <x v="1"/>
    <x v="29"/>
    <x v="38"/>
    <x v="38"/>
    <x v="3"/>
    <x v="1"/>
    <x v="1"/>
    <x v="33"/>
  </r>
  <r>
    <x v="39"/>
    <x v="38"/>
    <x v="0"/>
    <x v="0"/>
    <x v="1"/>
    <x v="30"/>
    <x v="39"/>
    <x v="39"/>
    <x v="2"/>
    <x v="1"/>
    <x v="1"/>
    <x v="35"/>
  </r>
  <r>
    <x v="40"/>
    <x v="39"/>
    <x v="0"/>
    <x v="0"/>
    <x v="1"/>
    <x v="29"/>
    <x v="40"/>
    <x v="40"/>
    <x v="3"/>
    <x v="1"/>
    <x v="1"/>
    <x v="33"/>
  </r>
  <r>
    <x v="41"/>
    <x v="40"/>
    <x v="0"/>
    <x v="0"/>
    <x v="1"/>
    <x v="29"/>
    <x v="41"/>
    <x v="41"/>
    <x v="3"/>
    <x v="1"/>
    <x v="1"/>
    <x v="33"/>
  </r>
  <r>
    <x v="42"/>
    <x v="41"/>
    <x v="0"/>
    <x v="0"/>
    <x v="1"/>
    <x v="31"/>
    <x v="42"/>
    <x v="42"/>
    <x v="2"/>
    <x v="1"/>
    <x v="1"/>
    <x v="36"/>
  </r>
  <r>
    <x v="43"/>
    <x v="42"/>
    <x v="0"/>
    <x v="0"/>
    <x v="1"/>
    <x v="32"/>
    <x v="43"/>
    <x v="43"/>
    <x v="2"/>
    <x v="1"/>
    <x v="1"/>
    <x v="37"/>
  </r>
  <r>
    <x v="44"/>
    <x v="43"/>
    <x v="0"/>
    <x v="0"/>
    <x v="1"/>
    <x v="33"/>
    <x v="44"/>
    <x v="44"/>
    <x v="2"/>
    <x v="1"/>
    <x v="1"/>
    <x v="38"/>
  </r>
  <r>
    <x v="45"/>
    <x v="44"/>
    <x v="0"/>
    <x v="0"/>
    <x v="1"/>
    <x v="34"/>
    <x v="45"/>
    <x v="45"/>
    <x v="2"/>
    <x v="1"/>
    <x v="1"/>
    <x v="39"/>
  </r>
  <r>
    <x v="46"/>
    <x v="45"/>
    <x v="0"/>
    <x v="0"/>
    <x v="1"/>
    <x v="35"/>
    <x v="46"/>
    <x v="46"/>
    <x v="2"/>
    <x v="1"/>
    <x v="1"/>
    <x v="40"/>
  </r>
  <r>
    <x v="47"/>
    <x v="46"/>
    <x v="0"/>
    <x v="0"/>
    <x v="1"/>
    <x v="36"/>
    <x v="47"/>
    <x v="47"/>
    <x v="2"/>
    <x v="1"/>
    <x v="1"/>
    <x v="41"/>
  </r>
  <r>
    <x v="48"/>
    <x v="35"/>
    <x v="0"/>
    <x v="0"/>
    <x v="1"/>
    <x v="37"/>
    <x v="48"/>
    <x v="48"/>
    <x v="2"/>
    <x v="1"/>
    <x v="1"/>
    <x v="42"/>
  </r>
  <r>
    <x v="49"/>
    <x v="47"/>
    <x v="0"/>
    <x v="0"/>
    <x v="1"/>
    <x v="38"/>
    <x v="49"/>
    <x v="49"/>
    <x v="2"/>
    <x v="1"/>
    <x v="1"/>
    <x v="43"/>
  </r>
  <r>
    <x v="50"/>
    <x v="48"/>
    <x v="0"/>
    <x v="0"/>
    <x v="1"/>
    <x v="39"/>
    <x v="50"/>
    <x v="50"/>
    <x v="2"/>
    <x v="1"/>
    <x v="1"/>
    <x v="44"/>
  </r>
  <r>
    <x v="51"/>
    <x v="49"/>
    <x v="0"/>
    <x v="0"/>
    <x v="1"/>
    <x v="40"/>
    <x v="51"/>
    <x v="51"/>
    <x v="2"/>
    <x v="1"/>
    <x v="1"/>
    <x v="45"/>
  </r>
  <r>
    <x v="52"/>
    <x v="50"/>
    <x v="0"/>
    <x v="0"/>
    <x v="1"/>
    <x v="41"/>
    <x v="52"/>
    <x v="52"/>
    <x v="2"/>
    <x v="1"/>
    <x v="1"/>
    <x v="46"/>
  </r>
  <r>
    <x v="53"/>
    <x v="51"/>
    <x v="0"/>
    <x v="0"/>
    <x v="1"/>
    <x v="42"/>
    <x v="53"/>
    <x v="53"/>
    <x v="2"/>
    <x v="1"/>
    <x v="1"/>
    <x v="47"/>
  </r>
  <r>
    <x v="54"/>
    <x v="52"/>
    <x v="0"/>
    <x v="0"/>
    <x v="1"/>
    <x v="43"/>
    <x v="54"/>
    <x v="54"/>
    <x v="2"/>
    <x v="1"/>
    <x v="1"/>
    <x v="48"/>
  </r>
  <r>
    <x v="55"/>
    <x v="53"/>
    <x v="0"/>
    <x v="0"/>
    <x v="1"/>
    <x v="44"/>
    <x v="55"/>
    <x v="55"/>
    <x v="2"/>
    <x v="1"/>
    <x v="1"/>
    <x v="49"/>
  </r>
  <r>
    <x v="56"/>
    <x v="54"/>
    <x v="0"/>
    <x v="0"/>
    <x v="1"/>
    <x v="45"/>
    <x v="56"/>
    <x v="56"/>
    <x v="2"/>
    <x v="1"/>
    <x v="1"/>
    <x v="50"/>
  </r>
  <r>
    <x v="57"/>
    <x v="55"/>
    <x v="0"/>
    <x v="0"/>
    <x v="1"/>
    <x v="46"/>
    <x v="57"/>
    <x v="57"/>
    <x v="2"/>
    <x v="1"/>
    <x v="1"/>
    <x v="51"/>
  </r>
  <r>
    <x v="58"/>
    <x v="56"/>
    <x v="0"/>
    <x v="0"/>
    <x v="1"/>
    <x v="47"/>
    <x v="58"/>
    <x v="58"/>
    <x v="2"/>
    <x v="1"/>
    <x v="1"/>
    <x v="52"/>
  </r>
  <r>
    <x v="59"/>
    <x v="57"/>
    <x v="0"/>
    <x v="0"/>
    <x v="1"/>
    <x v="48"/>
    <x v="59"/>
    <x v="59"/>
    <x v="2"/>
    <x v="1"/>
    <x v="1"/>
    <x v="53"/>
  </r>
  <r>
    <x v="60"/>
    <x v="58"/>
    <x v="0"/>
    <x v="0"/>
    <x v="1"/>
    <x v="49"/>
    <x v="60"/>
    <x v="60"/>
    <x v="2"/>
    <x v="1"/>
    <x v="1"/>
    <x v="54"/>
  </r>
  <r>
    <x v="61"/>
    <x v="59"/>
    <x v="0"/>
    <x v="0"/>
    <x v="1"/>
    <x v="50"/>
    <x v="61"/>
    <x v="61"/>
    <x v="2"/>
    <x v="1"/>
    <x v="1"/>
    <x v="55"/>
  </r>
  <r>
    <x v="62"/>
    <x v="60"/>
    <x v="0"/>
    <x v="0"/>
    <x v="1"/>
    <x v="51"/>
    <x v="62"/>
    <x v="62"/>
    <x v="2"/>
    <x v="1"/>
    <x v="1"/>
    <x v="56"/>
  </r>
  <r>
    <x v="63"/>
    <x v="61"/>
    <x v="0"/>
    <x v="0"/>
    <x v="1"/>
    <x v="52"/>
    <x v="63"/>
    <x v="63"/>
    <x v="2"/>
    <x v="1"/>
    <x v="1"/>
    <x v="57"/>
  </r>
  <r>
    <x v="64"/>
    <x v="62"/>
    <x v="0"/>
    <x v="0"/>
    <x v="1"/>
    <x v="53"/>
    <x v="64"/>
    <x v="64"/>
    <x v="2"/>
    <x v="1"/>
    <x v="1"/>
    <x v="58"/>
  </r>
  <r>
    <x v="65"/>
    <x v="63"/>
    <x v="0"/>
    <x v="0"/>
    <x v="1"/>
    <x v="54"/>
    <x v="65"/>
    <x v="65"/>
    <x v="2"/>
    <x v="1"/>
    <x v="1"/>
    <x v="59"/>
  </r>
  <r>
    <x v="66"/>
    <x v="64"/>
    <x v="0"/>
    <x v="0"/>
    <x v="1"/>
    <x v="55"/>
    <x v="66"/>
    <x v="66"/>
    <x v="2"/>
    <x v="1"/>
    <x v="1"/>
    <x v="60"/>
  </r>
  <r>
    <x v="67"/>
    <x v="12"/>
    <x v="0"/>
    <x v="0"/>
    <x v="1"/>
    <x v="56"/>
    <x v="67"/>
    <x v="67"/>
    <x v="2"/>
    <x v="1"/>
    <x v="1"/>
    <x v="61"/>
  </r>
  <r>
    <x v="68"/>
    <x v="65"/>
    <x v="0"/>
    <x v="0"/>
    <x v="1"/>
    <x v="57"/>
    <x v="68"/>
    <x v="68"/>
    <x v="2"/>
    <x v="1"/>
    <x v="1"/>
    <x v="62"/>
  </r>
  <r>
    <x v="69"/>
    <x v="66"/>
    <x v="0"/>
    <x v="0"/>
    <x v="1"/>
    <x v="58"/>
    <x v="69"/>
    <x v="69"/>
    <x v="2"/>
    <x v="1"/>
    <x v="1"/>
    <x v="63"/>
  </r>
  <r>
    <x v="70"/>
    <x v="67"/>
    <x v="0"/>
    <x v="0"/>
    <x v="1"/>
    <x v="59"/>
    <x v="70"/>
    <x v="70"/>
    <x v="2"/>
    <x v="1"/>
    <x v="1"/>
    <x v="64"/>
  </r>
  <r>
    <x v="71"/>
    <x v="68"/>
    <x v="0"/>
    <x v="0"/>
    <x v="1"/>
    <x v="60"/>
    <x v="71"/>
    <x v="71"/>
    <x v="2"/>
    <x v="1"/>
    <x v="1"/>
    <x v="65"/>
  </r>
  <r>
    <x v="72"/>
    <x v="69"/>
    <x v="0"/>
    <x v="0"/>
    <x v="1"/>
    <x v="61"/>
    <x v="72"/>
    <x v="72"/>
    <x v="2"/>
    <x v="1"/>
    <x v="1"/>
    <x v="66"/>
  </r>
  <r>
    <x v="73"/>
    <x v="61"/>
    <x v="0"/>
    <x v="0"/>
    <x v="1"/>
    <x v="62"/>
    <x v="73"/>
    <x v="73"/>
    <x v="2"/>
    <x v="1"/>
    <x v="1"/>
    <x v="67"/>
  </r>
  <r>
    <x v="74"/>
    <x v="70"/>
    <x v="0"/>
    <x v="0"/>
    <x v="1"/>
    <x v="63"/>
    <x v="74"/>
    <x v="74"/>
    <x v="2"/>
    <x v="1"/>
    <x v="1"/>
    <x v="68"/>
  </r>
  <r>
    <x v="75"/>
    <x v="71"/>
    <x v="0"/>
    <x v="0"/>
    <x v="1"/>
    <x v="64"/>
    <x v="75"/>
    <x v="75"/>
    <x v="2"/>
    <x v="1"/>
    <x v="1"/>
    <x v="69"/>
  </r>
  <r>
    <x v="76"/>
    <x v="43"/>
    <x v="0"/>
    <x v="0"/>
    <x v="1"/>
    <x v="29"/>
    <x v="76"/>
    <x v="76"/>
    <x v="3"/>
    <x v="1"/>
    <x v="1"/>
    <x v="33"/>
  </r>
  <r>
    <x v="77"/>
    <x v="72"/>
    <x v="0"/>
    <x v="0"/>
    <x v="1"/>
    <x v="29"/>
    <x v="77"/>
    <x v="77"/>
    <x v="3"/>
    <x v="1"/>
    <x v="1"/>
    <x v="33"/>
  </r>
  <r>
    <x v="78"/>
    <x v="73"/>
    <x v="0"/>
    <x v="0"/>
    <x v="1"/>
    <x v="0"/>
    <x v="78"/>
    <x v="78"/>
    <x v="2"/>
    <x v="1"/>
    <x v="1"/>
    <x v="70"/>
  </r>
  <r>
    <x v="79"/>
    <x v="55"/>
    <x v="0"/>
    <x v="0"/>
    <x v="1"/>
    <x v="29"/>
    <x v="79"/>
    <x v="79"/>
    <x v="3"/>
    <x v="1"/>
    <x v="1"/>
    <x v="33"/>
  </r>
  <r>
    <x v="80"/>
    <x v="74"/>
    <x v="0"/>
    <x v="0"/>
    <x v="1"/>
    <x v="65"/>
    <x v="80"/>
    <x v="80"/>
    <x v="4"/>
    <x v="1"/>
    <x v="1"/>
    <x v="71"/>
  </r>
  <r>
    <x v="81"/>
    <x v="75"/>
    <x v="0"/>
    <x v="0"/>
    <x v="1"/>
    <x v="66"/>
    <x v="81"/>
    <x v="81"/>
    <x v="4"/>
    <x v="1"/>
    <x v="1"/>
    <x v="72"/>
  </r>
  <r>
    <x v="82"/>
    <x v="52"/>
    <x v="0"/>
    <x v="0"/>
    <x v="1"/>
    <x v="67"/>
    <x v="82"/>
    <x v="82"/>
    <x v="4"/>
    <x v="1"/>
    <x v="1"/>
    <x v="73"/>
  </r>
  <r>
    <x v="83"/>
    <x v="76"/>
    <x v="0"/>
    <x v="0"/>
    <x v="1"/>
    <x v="68"/>
    <x v="83"/>
    <x v="83"/>
    <x v="4"/>
    <x v="1"/>
    <x v="1"/>
    <x v="74"/>
  </r>
  <r>
    <x v="84"/>
    <x v="72"/>
    <x v="0"/>
    <x v="0"/>
    <x v="1"/>
    <x v="69"/>
    <x v="84"/>
    <x v="84"/>
    <x v="4"/>
    <x v="1"/>
    <x v="1"/>
    <x v="75"/>
  </r>
  <r>
    <x v="85"/>
    <x v="38"/>
    <x v="0"/>
    <x v="0"/>
    <x v="1"/>
    <x v="70"/>
    <x v="85"/>
    <x v="85"/>
    <x v="4"/>
    <x v="1"/>
    <x v="1"/>
    <x v="76"/>
  </r>
  <r>
    <x v="86"/>
    <x v="77"/>
    <x v="0"/>
    <x v="0"/>
    <x v="1"/>
    <x v="71"/>
    <x v="86"/>
    <x v="86"/>
    <x v="4"/>
    <x v="1"/>
    <x v="1"/>
    <x v="77"/>
  </r>
  <r>
    <x v="87"/>
    <x v="78"/>
    <x v="0"/>
    <x v="0"/>
    <x v="1"/>
    <x v="72"/>
    <x v="87"/>
    <x v="87"/>
    <x v="4"/>
    <x v="1"/>
    <x v="1"/>
    <x v="78"/>
  </r>
  <r>
    <x v="88"/>
    <x v="8"/>
    <x v="0"/>
    <x v="0"/>
    <x v="1"/>
    <x v="73"/>
    <x v="88"/>
    <x v="88"/>
    <x v="4"/>
    <x v="1"/>
    <x v="1"/>
    <x v="79"/>
  </r>
  <r>
    <x v="89"/>
    <x v="79"/>
    <x v="0"/>
    <x v="0"/>
    <x v="1"/>
    <x v="74"/>
    <x v="89"/>
    <x v="89"/>
    <x v="4"/>
    <x v="1"/>
    <x v="1"/>
    <x v="80"/>
  </r>
  <r>
    <x v="90"/>
    <x v="1"/>
    <x v="0"/>
    <x v="0"/>
    <x v="1"/>
    <x v="75"/>
    <x v="90"/>
    <x v="90"/>
    <x v="4"/>
    <x v="1"/>
    <x v="1"/>
    <x v="81"/>
  </r>
  <r>
    <x v="91"/>
    <x v="80"/>
    <x v="0"/>
    <x v="0"/>
    <x v="1"/>
    <x v="76"/>
    <x v="91"/>
    <x v="91"/>
    <x v="4"/>
    <x v="1"/>
    <x v="1"/>
    <x v="82"/>
  </r>
  <r>
    <x v="92"/>
    <x v="81"/>
    <x v="0"/>
    <x v="0"/>
    <x v="1"/>
    <x v="77"/>
    <x v="92"/>
    <x v="92"/>
    <x v="4"/>
    <x v="1"/>
    <x v="1"/>
    <x v="83"/>
  </r>
  <r>
    <x v="93"/>
    <x v="70"/>
    <x v="0"/>
    <x v="0"/>
    <x v="1"/>
    <x v="78"/>
    <x v="93"/>
    <x v="93"/>
    <x v="5"/>
    <x v="1"/>
    <x v="1"/>
    <x v="84"/>
  </r>
  <r>
    <x v="94"/>
    <x v="82"/>
    <x v="0"/>
    <x v="0"/>
    <x v="1"/>
    <x v="79"/>
    <x v="94"/>
    <x v="94"/>
    <x v="5"/>
    <x v="1"/>
    <x v="1"/>
    <x v="85"/>
  </r>
  <r>
    <x v="95"/>
    <x v="32"/>
    <x v="0"/>
    <x v="0"/>
    <x v="1"/>
    <x v="80"/>
    <x v="95"/>
    <x v="95"/>
    <x v="5"/>
    <x v="1"/>
    <x v="1"/>
    <x v="86"/>
  </r>
  <r>
    <x v="96"/>
    <x v="83"/>
    <x v="0"/>
    <x v="0"/>
    <x v="1"/>
    <x v="81"/>
    <x v="96"/>
    <x v="96"/>
    <x v="5"/>
    <x v="1"/>
    <x v="1"/>
    <x v="87"/>
  </r>
  <r>
    <x v="97"/>
    <x v="84"/>
    <x v="0"/>
    <x v="0"/>
    <x v="1"/>
    <x v="82"/>
    <x v="97"/>
    <x v="97"/>
    <x v="5"/>
    <x v="1"/>
    <x v="1"/>
    <x v="88"/>
  </r>
  <r>
    <x v="98"/>
    <x v="85"/>
    <x v="0"/>
    <x v="0"/>
    <x v="1"/>
    <x v="83"/>
    <x v="98"/>
    <x v="98"/>
    <x v="5"/>
    <x v="1"/>
    <x v="1"/>
    <x v="89"/>
  </r>
  <r>
    <x v="99"/>
    <x v="86"/>
    <x v="0"/>
    <x v="0"/>
    <x v="1"/>
    <x v="84"/>
    <x v="99"/>
    <x v="99"/>
    <x v="5"/>
    <x v="1"/>
    <x v="1"/>
    <x v="90"/>
  </r>
  <r>
    <x v="100"/>
    <x v="87"/>
    <x v="0"/>
    <x v="0"/>
    <x v="1"/>
    <x v="85"/>
    <x v="100"/>
    <x v="100"/>
    <x v="5"/>
    <x v="1"/>
    <x v="1"/>
    <x v="91"/>
  </r>
  <r>
    <x v="101"/>
    <x v="88"/>
    <x v="0"/>
    <x v="0"/>
    <x v="1"/>
    <x v="86"/>
    <x v="101"/>
    <x v="101"/>
    <x v="5"/>
    <x v="1"/>
    <x v="1"/>
    <x v="92"/>
  </r>
  <r>
    <x v="102"/>
    <x v="89"/>
    <x v="0"/>
    <x v="0"/>
    <x v="1"/>
    <x v="87"/>
    <x v="102"/>
    <x v="102"/>
    <x v="5"/>
    <x v="1"/>
    <x v="1"/>
    <x v="93"/>
  </r>
  <r>
    <x v="103"/>
    <x v="90"/>
    <x v="0"/>
    <x v="0"/>
    <x v="1"/>
    <x v="88"/>
    <x v="103"/>
    <x v="103"/>
    <x v="5"/>
    <x v="1"/>
    <x v="1"/>
    <x v="94"/>
  </r>
  <r>
    <x v="104"/>
    <x v="91"/>
    <x v="0"/>
    <x v="0"/>
    <x v="1"/>
    <x v="89"/>
    <x v="104"/>
    <x v="104"/>
    <x v="5"/>
    <x v="1"/>
    <x v="1"/>
    <x v="95"/>
  </r>
  <r>
    <x v="105"/>
    <x v="92"/>
    <x v="0"/>
    <x v="0"/>
    <x v="1"/>
    <x v="90"/>
    <x v="105"/>
    <x v="105"/>
    <x v="5"/>
    <x v="1"/>
    <x v="1"/>
    <x v="96"/>
  </r>
  <r>
    <x v="106"/>
    <x v="93"/>
    <x v="0"/>
    <x v="0"/>
    <x v="1"/>
    <x v="91"/>
    <x v="106"/>
    <x v="106"/>
    <x v="5"/>
    <x v="1"/>
    <x v="1"/>
    <x v="97"/>
  </r>
  <r>
    <x v="107"/>
    <x v="94"/>
    <x v="0"/>
    <x v="0"/>
    <x v="1"/>
    <x v="92"/>
    <x v="107"/>
    <x v="107"/>
    <x v="5"/>
    <x v="1"/>
    <x v="1"/>
    <x v="98"/>
  </r>
  <r>
    <x v="108"/>
    <x v="95"/>
    <x v="0"/>
    <x v="0"/>
    <x v="1"/>
    <x v="0"/>
    <x v="108"/>
    <x v="108"/>
    <x v="5"/>
    <x v="1"/>
    <x v="1"/>
    <x v="99"/>
  </r>
  <r>
    <x v="109"/>
    <x v="96"/>
    <x v="0"/>
    <x v="0"/>
    <x v="1"/>
    <x v="93"/>
    <x v="109"/>
    <x v="109"/>
    <x v="5"/>
    <x v="1"/>
    <x v="1"/>
    <x v="100"/>
  </r>
  <r>
    <x v="110"/>
    <x v="97"/>
    <x v="0"/>
    <x v="0"/>
    <x v="1"/>
    <x v="94"/>
    <x v="110"/>
    <x v="110"/>
    <x v="5"/>
    <x v="1"/>
    <x v="1"/>
    <x v="101"/>
  </r>
  <r>
    <x v="111"/>
    <x v="98"/>
    <x v="0"/>
    <x v="0"/>
    <x v="1"/>
    <x v="95"/>
    <x v="111"/>
    <x v="111"/>
    <x v="5"/>
    <x v="1"/>
    <x v="1"/>
    <x v="102"/>
  </r>
  <r>
    <x v="112"/>
    <x v="99"/>
    <x v="0"/>
    <x v="0"/>
    <x v="1"/>
    <x v="96"/>
    <x v="112"/>
    <x v="112"/>
    <x v="5"/>
    <x v="1"/>
    <x v="1"/>
    <x v="103"/>
  </r>
  <r>
    <x v="113"/>
    <x v="100"/>
    <x v="0"/>
    <x v="0"/>
    <x v="1"/>
    <x v="97"/>
    <x v="113"/>
    <x v="113"/>
    <x v="5"/>
    <x v="1"/>
    <x v="1"/>
    <x v="104"/>
  </r>
  <r>
    <x v="114"/>
    <x v="101"/>
    <x v="0"/>
    <x v="0"/>
    <x v="1"/>
    <x v="98"/>
    <x v="114"/>
    <x v="114"/>
    <x v="5"/>
    <x v="1"/>
    <x v="1"/>
    <x v="105"/>
  </r>
  <r>
    <x v="115"/>
    <x v="44"/>
    <x v="0"/>
    <x v="0"/>
    <x v="1"/>
    <x v="99"/>
    <x v="115"/>
    <x v="115"/>
    <x v="5"/>
    <x v="1"/>
    <x v="1"/>
    <x v="106"/>
  </r>
  <r>
    <x v="116"/>
    <x v="102"/>
    <x v="0"/>
    <x v="0"/>
    <x v="1"/>
    <x v="100"/>
    <x v="116"/>
    <x v="116"/>
    <x v="5"/>
    <x v="1"/>
    <x v="1"/>
    <x v="107"/>
  </r>
  <r>
    <x v="117"/>
    <x v="103"/>
    <x v="0"/>
    <x v="0"/>
    <x v="1"/>
    <x v="101"/>
    <x v="117"/>
    <x v="117"/>
    <x v="6"/>
    <x v="1"/>
    <x v="1"/>
    <x v="108"/>
  </r>
  <r>
    <x v="118"/>
    <x v="104"/>
    <x v="0"/>
    <x v="0"/>
    <x v="1"/>
    <x v="102"/>
    <x v="118"/>
    <x v="118"/>
    <x v="6"/>
    <x v="1"/>
    <x v="1"/>
    <x v="109"/>
  </r>
  <r>
    <x v="119"/>
    <x v="38"/>
    <x v="0"/>
    <x v="0"/>
    <x v="1"/>
    <x v="103"/>
    <x v="119"/>
    <x v="119"/>
    <x v="6"/>
    <x v="1"/>
    <x v="1"/>
    <x v="110"/>
  </r>
  <r>
    <x v="120"/>
    <x v="105"/>
    <x v="0"/>
    <x v="0"/>
    <x v="1"/>
    <x v="104"/>
    <x v="120"/>
    <x v="120"/>
    <x v="6"/>
    <x v="1"/>
    <x v="1"/>
    <x v="111"/>
  </r>
  <r>
    <x v="121"/>
    <x v="106"/>
    <x v="0"/>
    <x v="0"/>
    <x v="1"/>
    <x v="105"/>
    <x v="121"/>
    <x v="121"/>
    <x v="6"/>
    <x v="1"/>
    <x v="1"/>
    <x v="112"/>
  </r>
  <r>
    <x v="122"/>
    <x v="107"/>
    <x v="0"/>
    <x v="0"/>
    <x v="1"/>
    <x v="106"/>
    <x v="122"/>
    <x v="122"/>
    <x v="6"/>
    <x v="1"/>
    <x v="1"/>
    <x v="113"/>
  </r>
  <r>
    <x v="123"/>
    <x v="108"/>
    <x v="0"/>
    <x v="0"/>
    <x v="1"/>
    <x v="107"/>
    <x v="123"/>
    <x v="123"/>
    <x v="6"/>
    <x v="1"/>
    <x v="1"/>
    <x v="114"/>
  </r>
  <r>
    <x v="124"/>
    <x v="73"/>
    <x v="0"/>
    <x v="0"/>
    <x v="1"/>
    <x v="108"/>
    <x v="124"/>
    <x v="124"/>
    <x v="6"/>
    <x v="1"/>
    <x v="1"/>
    <x v="115"/>
  </r>
  <r>
    <x v="125"/>
    <x v="109"/>
    <x v="0"/>
    <x v="0"/>
    <x v="1"/>
    <x v="109"/>
    <x v="125"/>
    <x v="125"/>
    <x v="6"/>
    <x v="1"/>
    <x v="1"/>
    <x v="116"/>
  </r>
  <r>
    <x v="126"/>
    <x v="110"/>
    <x v="0"/>
    <x v="0"/>
    <x v="1"/>
    <x v="110"/>
    <x v="126"/>
    <x v="126"/>
    <x v="6"/>
    <x v="1"/>
    <x v="1"/>
    <x v="117"/>
  </r>
  <r>
    <x v="127"/>
    <x v="111"/>
    <x v="0"/>
    <x v="0"/>
    <x v="1"/>
    <x v="111"/>
    <x v="127"/>
    <x v="127"/>
    <x v="6"/>
    <x v="1"/>
    <x v="1"/>
    <x v="118"/>
  </r>
  <r>
    <x v="128"/>
    <x v="112"/>
    <x v="0"/>
    <x v="0"/>
    <x v="1"/>
    <x v="112"/>
    <x v="128"/>
    <x v="128"/>
    <x v="6"/>
    <x v="1"/>
    <x v="1"/>
    <x v="119"/>
  </r>
  <r>
    <x v="129"/>
    <x v="113"/>
    <x v="0"/>
    <x v="0"/>
    <x v="1"/>
    <x v="113"/>
    <x v="129"/>
    <x v="129"/>
    <x v="6"/>
    <x v="1"/>
    <x v="1"/>
    <x v="120"/>
  </r>
  <r>
    <x v="130"/>
    <x v="114"/>
    <x v="0"/>
    <x v="0"/>
    <x v="1"/>
    <x v="114"/>
    <x v="130"/>
    <x v="130"/>
    <x v="6"/>
    <x v="1"/>
    <x v="1"/>
    <x v="121"/>
  </r>
  <r>
    <x v="131"/>
    <x v="115"/>
    <x v="0"/>
    <x v="0"/>
    <x v="1"/>
    <x v="115"/>
    <x v="131"/>
    <x v="131"/>
    <x v="6"/>
    <x v="1"/>
    <x v="1"/>
    <x v="122"/>
  </r>
  <r>
    <x v="132"/>
    <x v="116"/>
    <x v="0"/>
    <x v="0"/>
    <x v="1"/>
    <x v="116"/>
    <x v="132"/>
    <x v="132"/>
    <x v="6"/>
    <x v="1"/>
    <x v="1"/>
    <x v="123"/>
  </r>
  <r>
    <x v="133"/>
    <x v="117"/>
    <x v="0"/>
    <x v="0"/>
    <x v="1"/>
    <x v="117"/>
    <x v="133"/>
    <x v="133"/>
    <x v="6"/>
    <x v="1"/>
    <x v="1"/>
    <x v="124"/>
  </r>
  <r>
    <x v="134"/>
    <x v="118"/>
    <x v="0"/>
    <x v="0"/>
    <x v="1"/>
    <x v="118"/>
    <x v="134"/>
    <x v="134"/>
    <x v="6"/>
    <x v="1"/>
    <x v="1"/>
    <x v="125"/>
  </r>
  <r>
    <x v="135"/>
    <x v="106"/>
    <x v="0"/>
    <x v="0"/>
    <x v="1"/>
    <x v="119"/>
    <x v="135"/>
    <x v="135"/>
    <x v="6"/>
    <x v="1"/>
    <x v="1"/>
    <x v="126"/>
  </r>
  <r>
    <x v="136"/>
    <x v="119"/>
    <x v="0"/>
    <x v="0"/>
    <x v="1"/>
    <x v="120"/>
    <x v="136"/>
    <x v="136"/>
    <x v="6"/>
    <x v="1"/>
    <x v="1"/>
    <x v="127"/>
  </r>
  <r>
    <x v="137"/>
    <x v="120"/>
    <x v="0"/>
    <x v="0"/>
    <x v="1"/>
    <x v="121"/>
    <x v="137"/>
    <x v="137"/>
    <x v="6"/>
    <x v="1"/>
    <x v="1"/>
    <x v="128"/>
  </r>
  <r>
    <x v="138"/>
    <x v="121"/>
    <x v="0"/>
    <x v="0"/>
    <x v="1"/>
    <x v="122"/>
    <x v="138"/>
    <x v="138"/>
    <x v="6"/>
    <x v="1"/>
    <x v="1"/>
    <x v="129"/>
  </r>
  <r>
    <x v="139"/>
    <x v="122"/>
    <x v="0"/>
    <x v="0"/>
    <x v="1"/>
    <x v="123"/>
    <x v="139"/>
    <x v="139"/>
    <x v="6"/>
    <x v="1"/>
    <x v="1"/>
    <x v="130"/>
  </r>
  <r>
    <x v="140"/>
    <x v="123"/>
    <x v="0"/>
    <x v="0"/>
    <x v="1"/>
    <x v="124"/>
    <x v="140"/>
    <x v="140"/>
    <x v="6"/>
    <x v="1"/>
    <x v="1"/>
    <x v="131"/>
  </r>
  <r>
    <x v="141"/>
    <x v="124"/>
    <x v="0"/>
    <x v="0"/>
    <x v="1"/>
    <x v="125"/>
    <x v="141"/>
    <x v="141"/>
    <x v="6"/>
    <x v="1"/>
    <x v="1"/>
    <x v="132"/>
  </r>
  <r>
    <x v="142"/>
    <x v="125"/>
    <x v="0"/>
    <x v="0"/>
    <x v="1"/>
    <x v="126"/>
    <x v="142"/>
    <x v="142"/>
    <x v="7"/>
    <x v="2"/>
    <x v="1"/>
    <x v="133"/>
  </r>
  <r>
    <x v="143"/>
    <x v="16"/>
    <x v="0"/>
    <x v="0"/>
    <x v="1"/>
    <x v="127"/>
    <x v="143"/>
    <x v="143"/>
    <x v="7"/>
    <x v="2"/>
    <x v="1"/>
    <x v="134"/>
  </r>
  <r>
    <x v="144"/>
    <x v="20"/>
    <x v="0"/>
    <x v="0"/>
    <x v="1"/>
    <x v="128"/>
    <x v="144"/>
    <x v="144"/>
    <x v="6"/>
    <x v="1"/>
    <x v="1"/>
    <x v="135"/>
  </r>
  <r>
    <x v="145"/>
    <x v="126"/>
    <x v="0"/>
    <x v="0"/>
    <x v="1"/>
    <x v="129"/>
    <x v="145"/>
    <x v="145"/>
    <x v="6"/>
    <x v="1"/>
    <x v="1"/>
    <x v="136"/>
  </r>
  <r>
    <x v="146"/>
    <x v="127"/>
    <x v="0"/>
    <x v="0"/>
    <x v="1"/>
    <x v="130"/>
    <x v="146"/>
    <x v="146"/>
    <x v="6"/>
    <x v="1"/>
    <x v="1"/>
    <x v="137"/>
  </r>
  <r>
    <x v="147"/>
    <x v="128"/>
    <x v="0"/>
    <x v="0"/>
    <x v="1"/>
    <x v="131"/>
    <x v="147"/>
    <x v="147"/>
    <x v="6"/>
    <x v="1"/>
    <x v="1"/>
    <x v="138"/>
  </r>
  <r>
    <x v="148"/>
    <x v="129"/>
    <x v="0"/>
    <x v="0"/>
    <x v="1"/>
    <x v="132"/>
    <x v="148"/>
    <x v="148"/>
    <x v="6"/>
    <x v="1"/>
    <x v="1"/>
    <x v="139"/>
  </r>
  <r>
    <x v="149"/>
    <x v="130"/>
    <x v="0"/>
    <x v="0"/>
    <x v="1"/>
    <x v="133"/>
    <x v="149"/>
    <x v="149"/>
    <x v="6"/>
    <x v="1"/>
    <x v="1"/>
    <x v="140"/>
  </r>
  <r>
    <x v="150"/>
    <x v="131"/>
    <x v="0"/>
    <x v="0"/>
    <x v="1"/>
    <x v="29"/>
    <x v="150"/>
    <x v="150"/>
    <x v="3"/>
    <x v="1"/>
    <x v="1"/>
    <x v="33"/>
  </r>
  <r>
    <x v="151"/>
    <x v="132"/>
    <x v="0"/>
    <x v="0"/>
    <x v="1"/>
    <x v="134"/>
    <x v="151"/>
    <x v="151"/>
    <x v="6"/>
    <x v="1"/>
    <x v="1"/>
    <x v="141"/>
  </r>
  <r>
    <x v="152"/>
    <x v="6"/>
    <x v="0"/>
    <x v="0"/>
    <x v="1"/>
    <x v="135"/>
    <x v="152"/>
    <x v="152"/>
    <x v="6"/>
    <x v="1"/>
    <x v="1"/>
    <x v="142"/>
  </r>
  <r>
    <x v="153"/>
    <x v="35"/>
    <x v="0"/>
    <x v="0"/>
    <x v="1"/>
    <x v="136"/>
    <x v="153"/>
    <x v="153"/>
    <x v="6"/>
    <x v="1"/>
    <x v="1"/>
    <x v="143"/>
  </r>
  <r>
    <x v="154"/>
    <x v="133"/>
    <x v="0"/>
    <x v="0"/>
    <x v="1"/>
    <x v="137"/>
    <x v="154"/>
    <x v="154"/>
    <x v="6"/>
    <x v="1"/>
    <x v="1"/>
    <x v="144"/>
  </r>
  <r>
    <x v="155"/>
    <x v="134"/>
    <x v="0"/>
    <x v="0"/>
    <x v="1"/>
    <x v="138"/>
    <x v="155"/>
    <x v="155"/>
    <x v="6"/>
    <x v="1"/>
    <x v="1"/>
    <x v="145"/>
  </r>
  <r>
    <x v="156"/>
    <x v="135"/>
    <x v="0"/>
    <x v="0"/>
    <x v="1"/>
    <x v="139"/>
    <x v="156"/>
    <x v="156"/>
    <x v="6"/>
    <x v="1"/>
    <x v="1"/>
    <x v="146"/>
  </r>
  <r>
    <x v="157"/>
    <x v="136"/>
    <x v="1"/>
    <x v="1"/>
    <x v="0"/>
    <x v="140"/>
    <x v="157"/>
    <x v="157"/>
    <x v="0"/>
    <x v="0"/>
    <x v="0"/>
    <x v="147"/>
  </r>
</pivotCacheRecords>
</file>

<file path=xl/pivotCache/pivotCacheRecords21.xml><?xml version="1.0" encoding="utf-8"?>
<pivotCacheRecords xmlns="http://schemas.openxmlformats.org/spreadsheetml/2006/main" xmlns:r="http://schemas.openxmlformats.org/officeDocument/2006/relationships" count="2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1"/>
    <x v="1"/>
    <x v="2"/>
    <x v="0"/>
    <x v="26"/>
    <x v="26"/>
    <x v="3"/>
    <x v="2"/>
    <x v="2"/>
    <x v="26"/>
  </r>
  <r>
    <x v="27"/>
    <x v="26"/>
    <x v="2"/>
    <x v="2"/>
    <x v="0"/>
    <x v="24"/>
    <x v="27"/>
    <x v="27"/>
    <x v="0"/>
    <x v="0"/>
    <x v="0"/>
    <x v="27"/>
  </r>
</pivotCacheRecords>
</file>

<file path=xl/pivotCache/pivotCacheRecords22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5"/>
    <x v="0"/>
    <x v="0"/>
    <x v="1"/>
    <x v="7"/>
    <x v="9"/>
    <x v="9"/>
    <x v="2"/>
    <x v="1"/>
    <x v="1"/>
    <x v="9"/>
  </r>
  <r>
    <x v="10"/>
    <x v="9"/>
    <x v="0"/>
    <x v="0"/>
    <x v="1"/>
    <x v="8"/>
    <x v="10"/>
    <x v="10"/>
    <x v="2"/>
    <x v="1"/>
    <x v="1"/>
    <x v="10"/>
  </r>
  <r>
    <x v="11"/>
    <x v="10"/>
    <x v="0"/>
    <x v="0"/>
    <x v="1"/>
    <x v="9"/>
    <x v="11"/>
    <x v="11"/>
    <x v="2"/>
    <x v="1"/>
    <x v="1"/>
    <x v="11"/>
  </r>
  <r>
    <x v="12"/>
    <x v="11"/>
    <x v="0"/>
    <x v="0"/>
    <x v="1"/>
    <x v="10"/>
    <x v="12"/>
    <x v="12"/>
    <x v="2"/>
    <x v="1"/>
    <x v="1"/>
    <x v="12"/>
  </r>
  <r>
    <x v="13"/>
    <x v="12"/>
    <x v="0"/>
    <x v="0"/>
    <x v="1"/>
    <x v="11"/>
    <x v="13"/>
    <x v="13"/>
    <x v="2"/>
    <x v="1"/>
    <x v="1"/>
    <x v="13"/>
  </r>
  <r>
    <x v="14"/>
    <x v="13"/>
    <x v="0"/>
    <x v="0"/>
    <x v="1"/>
    <x v="12"/>
    <x v="14"/>
    <x v="14"/>
    <x v="2"/>
    <x v="1"/>
    <x v="1"/>
    <x v="14"/>
  </r>
  <r>
    <x v="15"/>
    <x v="14"/>
    <x v="0"/>
    <x v="0"/>
    <x v="1"/>
    <x v="13"/>
    <x v="15"/>
    <x v="15"/>
    <x v="2"/>
    <x v="1"/>
    <x v="1"/>
    <x v="15"/>
  </r>
  <r>
    <x v="16"/>
    <x v="15"/>
    <x v="0"/>
    <x v="0"/>
    <x v="1"/>
    <x v="14"/>
    <x v="16"/>
    <x v="16"/>
    <x v="2"/>
    <x v="1"/>
    <x v="1"/>
    <x v="16"/>
  </r>
  <r>
    <x v="17"/>
    <x v="16"/>
    <x v="0"/>
    <x v="0"/>
    <x v="1"/>
    <x v="15"/>
    <x v="17"/>
    <x v="17"/>
    <x v="2"/>
    <x v="1"/>
    <x v="1"/>
    <x v="17"/>
  </r>
  <r>
    <x v="18"/>
    <x v="17"/>
    <x v="0"/>
    <x v="0"/>
    <x v="1"/>
    <x v="16"/>
    <x v="18"/>
    <x v="18"/>
    <x v="2"/>
    <x v="1"/>
    <x v="1"/>
    <x v="18"/>
  </r>
  <r>
    <x v="19"/>
    <x v="18"/>
    <x v="0"/>
    <x v="0"/>
    <x v="1"/>
    <x v="17"/>
    <x v="19"/>
    <x v="19"/>
    <x v="2"/>
    <x v="1"/>
    <x v="1"/>
    <x v="19"/>
  </r>
  <r>
    <x v="20"/>
    <x v="19"/>
    <x v="0"/>
    <x v="0"/>
    <x v="1"/>
    <x v="18"/>
    <x v="20"/>
    <x v="20"/>
    <x v="2"/>
    <x v="1"/>
    <x v="1"/>
    <x v="20"/>
  </r>
  <r>
    <x v="21"/>
    <x v="20"/>
    <x v="0"/>
    <x v="0"/>
    <x v="1"/>
    <x v="19"/>
    <x v="21"/>
    <x v="21"/>
    <x v="2"/>
    <x v="1"/>
    <x v="1"/>
    <x v="21"/>
  </r>
  <r>
    <x v="22"/>
    <x v="21"/>
    <x v="0"/>
    <x v="0"/>
    <x v="1"/>
    <x v="20"/>
    <x v="22"/>
    <x v="22"/>
    <x v="2"/>
    <x v="1"/>
    <x v="1"/>
    <x v="22"/>
  </r>
  <r>
    <x v="23"/>
    <x v="22"/>
    <x v="0"/>
    <x v="0"/>
    <x v="1"/>
    <x v="21"/>
    <x v="23"/>
    <x v="23"/>
    <x v="2"/>
    <x v="1"/>
    <x v="1"/>
    <x v="23"/>
  </r>
  <r>
    <x v="24"/>
    <x v="23"/>
    <x v="0"/>
    <x v="0"/>
    <x v="1"/>
    <x v="22"/>
    <x v="24"/>
    <x v="24"/>
    <x v="2"/>
    <x v="1"/>
    <x v="1"/>
    <x v="24"/>
  </r>
  <r>
    <x v="25"/>
    <x v="24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18"/>
    <x v="29"/>
    <x v="2"/>
    <x v="1"/>
    <x v="1"/>
    <x v="29"/>
  </r>
  <r>
    <x v="30"/>
    <x v="29"/>
    <x v="0"/>
    <x v="0"/>
    <x v="1"/>
    <x v="28"/>
    <x v="29"/>
    <x v="30"/>
    <x v="3"/>
    <x v="1"/>
    <x v="1"/>
    <x v="30"/>
  </r>
  <r>
    <x v="31"/>
    <x v="30"/>
    <x v="0"/>
    <x v="0"/>
    <x v="1"/>
    <x v="28"/>
    <x v="30"/>
    <x v="31"/>
    <x v="3"/>
    <x v="1"/>
    <x v="1"/>
    <x v="30"/>
  </r>
  <r>
    <x v="32"/>
    <x v="31"/>
    <x v="0"/>
    <x v="0"/>
    <x v="1"/>
    <x v="0"/>
    <x v="31"/>
    <x v="32"/>
    <x v="2"/>
    <x v="1"/>
    <x v="1"/>
    <x v="31"/>
  </r>
  <r>
    <x v="33"/>
    <x v="32"/>
    <x v="0"/>
    <x v="0"/>
    <x v="1"/>
    <x v="28"/>
    <x v="32"/>
    <x v="33"/>
    <x v="3"/>
    <x v="1"/>
    <x v="1"/>
    <x v="30"/>
  </r>
  <r>
    <x v="34"/>
    <x v="33"/>
    <x v="0"/>
    <x v="0"/>
    <x v="1"/>
    <x v="28"/>
    <x v="33"/>
    <x v="34"/>
    <x v="3"/>
    <x v="1"/>
    <x v="1"/>
    <x v="30"/>
  </r>
  <r>
    <x v="35"/>
    <x v="34"/>
    <x v="0"/>
    <x v="0"/>
    <x v="1"/>
    <x v="28"/>
    <x v="34"/>
    <x v="35"/>
    <x v="3"/>
    <x v="1"/>
    <x v="1"/>
    <x v="30"/>
  </r>
  <r>
    <x v="36"/>
    <x v="35"/>
    <x v="0"/>
    <x v="0"/>
    <x v="1"/>
    <x v="29"/>
    <x v="35"/>
    <x v="36"/>
    <x v="2"/>
    <x v="1"/>
    <x v="1"/>
    <x v="32"/>
  </r>
  <r>
    <x v="37"/>
    <x v="36"/>
    <x v="0"/>
    <x v="0"/>
    <x v="1"/>
    <x v="28"/>
    <x v="36"/>
    <x v="37"/>
    <x v="3"/>
    <x v="1"/>
    <x v="1"/>
    <x v="30"/>
  </r>
  <r>
    <x v="38"/>
    <x v="37"/>
    <x v="0"/>
    <x v="0"/>
    <x v="1"/>
    <x v="28"/>
    <x v="37"/>
    <x v="38"/>
    <x v="3"/>
    <x v="1"/>
    <x v="1"/>
    <x v="30"/>
  </r>
  <r>
    <x v="39"/>
    <x v="38"/>
    <x v="0"/>
    <x v="0"/>
    <x v="1"/>
    <x v="30"/>
    <x v="38"/>
    <x v="39"/>
    <x v="2"/>
    <x v="1"/>
    <x v="1"/>
    <x v="33"/>
  </r>
  <r>
    <x v="40"/>
    <x v="39"/>
    <x v="0"/>
    <x v="0"/>
    <x v="1"/>
    <x v="31"/>
    <x v="39"/>
    <x v="40"/>
    <x v="2"/>
    <x v="1"/>
    <x v="1"/>
    <x v="34"/>
  </r>
  <r>
    <x v="41"/>
    <x v="40"/>
    <x v="0"/>
    <x v="0"/>
    <x v="1"/>
    <x v="32"/>
    <x v="40"/>
    <x v="41"/>
    <x v="2"/>
    <x v="1"/>
    <x v="1"/>
    <x v="35"/>
  </r>
  <r>
    <x v="42"/>
    <x v="41"/>
    <x v="0"/>
    <x v="0"/>
    <x v="1"/>
    <x v="33"/>
    <x v="41"/>
    <x v="42"/>
    <x v="2"/>
    <x v="1"/>
    <x v="1"/>
    <x v="36"/>
  </r>
  <r>
    <x v="43"/>
    <x v="42"/>
    <x v="0"/>
    <x v="0"/>
    <x v="1"/>
    <x v="34"/>
    <x v="42"/>
    <x v="43"/>
    <x v="2"/>
    <x v="1"/>
    <x v="1"/>
    <x v="37"/>
  </r>
  <r>
    <x v="44"/>
    <x v="43"/>
    <x v="0"/>
    <x v="0"/>
    <x v="1"/>
    <x v="35"/>
    <x v="43"/>
    <x v="44"/>
    <x v="2"/>
    <x v="1"/>
    <x v="1"/>
    <x v="38"/>
  </r>
  <r>
    <x v="45"/>
    <x v="44"/>
    <x v="0"/>
    <x v="0"/>
    <x v="1"/>
    <x v="36"/>
    <x v="44"/>
    <x v="45"/>
    <x v="2"/>
    <x v="1"/>
    <x v="1"/>
    <x v="39"/>
  </r>
  <r>
    <x v="46"/>
    <x v="45"/>
    <x v="0"/>
    <x v="0"/>
    <x v="1"/>
    <x v="37"/>
    <x v="45"/>
    <x v="46"/>
    <x v="2"/>
    <x v="1"/>
    <x v="1"/>
    <x v="40"/>
  </r>
  <r>
    <x v="47"/>
    <x v="46"/>
    <x v="0"/>
    <x v="0"/>
    <x v="1"/>
    <x v="38"/>
    <x v="46"/>
    <x v="47"/>
    <x v="2"/>
    <x v="1"/>
    <x v="1"/>
    <x v="41"/>
  </r>
  <r>
    <x v="48"/>
    <x v="47"/>
    <x v="0"/>
    <x v="0"/>
    <x v="1"/>
    <x v="39"/>
    <x v="47"/>
    <x v="48"/>
    <x v="2"/>
    <x v="1"/>
    <x v="1"/>
    <x v="42"/>
  </r>
  <r>
    <x v="49"/>
    <x v="48"/>
    <x v="0"/>
    <x v="0"/>
    <x v="1"/>
    <x v="40"/>
    <x v="48"/>
    <x v="49"/>
    <x v="2"/>
    <x v="1"/>
    <x v="1"/>
    <x v="43"/>
  </r>
  <r>
    <x v="50"/>
    <x v="49"/>
    <x v="0"/>
    <x v="0"/>
    <x v="1"/>
    <x v="41"/>
    <x v="49"/>
    <x v="50"/>
    <x v="2"/>
    <x v="1"/>
    <x v="1"/>
    <x v="44"/>
  </r>
  <r>
    <x v="51"/>
    <x v="50"/>
    <x v="0"/>
    <x v="0"/>
    <x v="1"/>
    <x v="42"/>
    <x v="50"/>
    <x v="51"/>
    <x v="2"/>
    <x v="1"/>
    <x v="1"/>
    <x v="45"/>
  </r>
  <r>
    <x v="52"/>
    <x v="51"/>
    <x v="0"/>
    <x v="0"/>
    <x v="1"/>
    <x v="43"/>
    <x v="51"/>
    <x v="52"/>
    <x v="2"/>
    <x v="1"/>
    <x v="1"/>
    <x v="46"/>
  </r>
  <r>
    <x v="53"/>
    <x v="52"/>
    <x v="0"/>
    <x v="0"/>
    <x v="1"/>
    <x v="44"/>
    <x v="52"/>
    <x v="53"/>
    <x v="2"/>
    <x v="1"/>
    <x v="1"/>
    <x v="47"/>
  </r>
  <r>
    <x v="54"/>
    <x v="53"/>
    <x v="0"/>
    <x v="0"/>
    <x v="1"/>
    <x v="45"/>
    <x v="53"/>
    <x v="54"/>
    <x v="2"/>
    <x v="1"/>
    <x v="1"/>
    <x v="48"/>
  </r>
  <r>
    <x v="55"/>
    <x v="54"/>
    <x v="0"/>
    <x v="0"/>
    <x v="1"/>
    <x v="46"/>
    <x v="54"/>
    <x v="55"/>
    <x v="2"/>
    <x v="1"/>
    <x v="1"/>
    <x v="49"/>
  </r>
  <r>
    <x v="56"/>
    <x v="55"/>
    <x v="0"/>
    <x v="0"/>
    <x v="1"/>
    <x v="47"/>
    <x v="55"/>
    <x v="56"/>
    <x v="2"/>
    <x v="1"/>
    <x v="1"/>
    <x v="50"/>
  </r>
  <r>
    <x v="57"/>
    <x v="56"/>
    <x v="0"/>
    <x v="0"/>
    <x v="1"/>
    <x v="48"/>
    <x v="56"/>
    <x v="57"/>
    <x v="2"/>
    <x v="1"/>
    <x v="1"/>
    <x v="51"/>
  </r>
  <r>
    <x v="58"/>
    <x v="57"/>
    <x v="0"/>
    <x v="0"/>
    <x v="1"/>
    <x v="49"/>
    <x v="57"/>
    <x v="58"/>
    <x v="2"/>
    <x v="1"/>
    <x v="1"/>
    <x v="52"/>
  </r>
  <r>
    <x v="59"/>
    <x v="58"/>
    <x v="0"/>
    <x v="0"/>
    <x v="1"/>
    <x v="50"/>
    <x v="58"/>
    <x v="59"/>
    <x v="2"/>
    <x v="1"/>
    <x v="1"/>
    <x v="53"/>
  </r>
  <r>
    <x v="60"/>
    <x v="59"/>
    <x v="0"/>
    <x v="0"/>
    <x v="1"/>
    <x v="51"/>
    <x v="59"/>
    <x v="60"/>
    <x v="2"/>
    <x v="1"/>
    <x v="1"/>
    <x v="54"/>
  </r>
  <r>
    <x v="61"/>
    <x v="60"/>
    <x v="0"/>
    <x v="0"/>
    <x v="1"/>
    <x v="52"/>
    <x v="60"/>
    <x v="61"/>
    <x v="2"/>
    <x v="1"/>
    <x v="1"/>
    <x v="55"/>
  </r>
  <r>
    <x v="62"/>
    <x v="61"/>
    <x v="0"/>
    <x v="0"/>
    <x v="1"/>
    <x v="53"/>
    <x v="61"/>
    <x v="62"/>
    <x v="2"/>
    <x v="1"/>
    <x v="1"/>
    <x v="56"/>
  </r>
  <r>
    <x v="63"/>
    <x v="62"/>
    <x v="0"/>
    <x v="0"/>
    <x v="1"/>
    <x v="54"/>
    <x v="62"/>
    <x v="63"/>
    <x v="2"/>
    <x v="1"/>
    <x v="1"/>
    <x v="57"/>
  </r>
  <r>
    <x v="64"/>
    <x v="63"/>
    <x v="0"/>
    <x v="0"/>
    <x v="1"/>
    <x v="55"/>
    <x v="63"/>
    <x v="64"/>
    <x v="2"/>
    <x v="1"/>
    <x v="1"/>
    <x v="58"/>
  </r>
  <r>
    <x v="65"/>
    <x v="64"/>
    <x v="0"/>
    <x v="0"/>
    <x v="1"/>
    <x v="56"/>
    <x v="64"/>
    <x v="65"/>
    <x v="2"/>
    <x v="1"/>
    <x v="1"/>
    <x v="59"/>
  </r>
  <r>
    <x v="66"/>
    <x v="65"/>
    <x v="0"/>
    <x v="0"/>
    <x v="1"/>
    <x v="57"/>
    <x v="65"/>
    <x v="66"/>
    <x v="2"/>
    <x v="1"/>
    <x v="1"/>
    <x v="60"/>
  </r>
  <r>
    <x v="67"/>
    <x v="66"/>
    <x v="0"/>
    <x v="0"/>
    <x v="1"/>
    <x v="58"/>
    <x v="66"/>
    <x v="67"/>
    <x v="2"/>
    <x v="1"/>
    <x v="1"/>
    <x v="61"/>
  </r>
  <r>
    <x v="68"/>
    <x v="67"/>
    <x v="0"/>
    <x v="0"/>
    <x v="1"/>
    <x v="59"/>
    <x v="67"/>
    <x v="68"/>
    <x v="2"/>
    <x v="1"/>
    <x v="1"/>
    <x v="62"/>
  </r>
  <r>
    <x v="69"/>
    <x v="68"/>
    <x v="0"/>
    <x v="0"/>
    <x v="1"/>
    <x v="60"/>
    <x v="68"/>
    <x v="69"/>
    <x v="2"/>
    <x v="1"/>
    <x v="1"/>
    <x v="63"/>
  </r>
  <r>
    <x v="70"/>
    <x v="59"/>
    <x v="0"/>
    <x v="0"/>
    <x v="1"/>
    <x v="61"/>
    <x v="69"/>
    <x v="70"/>
    <x v="2"/>
    <x v="1"/>
    <x v="1"/>
    <x v="64"/>
  </r>
  <r>
    <x v="71"/>
    <x v="69"/>
    <x v="0"/>
    <x v="0"/>
    <x v="1"/>
    <x v="62"/>
    <x v="70"/>
    <x v="71"/>
    <x v="2"/>
    <x v="1"/>
    <x v="1"/>
    <x v="65"/>
  </r>
  <r>
    <x v="72"/>
    <x v="40"/>
    <x v="0"/>
    <x v="0"/>
    <x v="1"/>
    <x v="63"/>
    <x v="71"/>
    <x v="72"/>
    <x v="2"/>
    <x v="1"/>
    <x v="1"/>
    <x v="66"/>
  </r>
  <r>
    <x v="73"/>
    <x v="40"/>
    <x v="0"/>
    <x v="0"/>
    <x v="1"/>
    <x v="28"/>
    <x v="72"/>
    <x v="73"/>
    <x v="3"/>
    <x v="1"/>
    <x v="1"/>
    <x v="30"/>
  </r>
  <r>
    <x v="74"/>
    <x v="70"/>
    <x v="0"/>
    <x v="0"/>
    <x v="1"/>
    <x v="28"/>
    <x v="73"/>
    <x v="74"/>
    <x v="3"/>
    <x v="1"/>
    <x v="1"/>
    <x v="30"/>
  </r>
  <r>
    <x v="75"/>
    <x v="71"/>
    <x v="0"/>
    <x v="0"/>
    <x v="1"/>
    <x v="0"/>
    <x v="74"/>
    <x v="75"/>
    <x v="2"/>
    <x v="1"/>
    <x v="1"/>
    <x v="67"/>
  </r>
  <r>
    <x v="76"/>
    <x v="72"/>
    <x v="0"/>
    <x v="0"/>
    <x v="1"/>
    <x v="28"/>
    <x v="75"/>
    <x v="76"/>
    <x v="3"/>
    <x v="1"/>
    <x v="1"/>
    <x v="30"/>
  </r>
  <r>
    <x v="77"/>
    <x v="73"/>
    <x v="0"/>
    <x v="0"/>
    <x v="1"/>
    <x v="64"/>
    <x v="76"/>
    <x v="77"/>
    <x v="4"/>
    <x v="1"/>
    <x v="1"/>
    <x v="68"/>
  </r>
  <r>
    <x v="78"/>
    <x v="74"/>
    <x v="0"/>
    <x v="0"/>
    <x v="1"/>
    <x v="65"/>
    <x v="77"/>
    <x v="78"/>
    <x v="4"/>
    <x v="1"/>
    <x v="1"/>
    <x v="69"/>
  </r>
  <r>
    <x v="79"/>
    <x v="50"/>
    <x v="0"/>
    <x v="0"/>
    <x v="1"/>
    <x v="66"/>
    <x v="78"/>
    <x v="79"/>
    <x v="4"/>
    <x v="1"/>
    <x v="1"/>
    <x v="70"/>
  </r>
  <r>
    <x v="80"/>
    <x v="75"/>
    <x v="0"/>
    <x v="0"/>
    <x v="1"/>
    <x v="67"/>
    <x v="79"/>
    <x v="80"/>
    <x v="4"/>
    <x v="1"/>
    <x v="1"/>
    <x v="71"/>
  </r>
  <r>
    <x v="81"/>
    <x v="70"/>
    <x v="0"/>
    <x v="0"/>
    <x v="1"/>
    <x v="68"/>
    <x v="80"/>
    <x v="81"/>
    <x v="4"/>
    <x v="1"/>
    <x v="1"/>
    <x v="72"/>
  </r>
  <r>
    <x v="82"/>
    <x v="35"/>
    <x v="0"/>
    <x v="0"/>
    <x v="1"/>
    <x v="69"/>
    <x v="81"/>
    <x v="82"/>
    <x v="4"/>
    <x v="1"/>
    <x v="1"/>
    <x v="73"/>
  </r>
  <r>
    <x v="83"/>
    <x v="72"/>
    <x v="0"/>
    <x v="0"/>
    <x v="1"/>
    <x v="70"/>
    <x v="82"/>
    <x v="83"/>
    <x v="4"/>
    <x v="1"/>
    <x v="1"/>
    <x v="74"/>
  </r>
  <r>
    <x v="84"/>
    <x v="29"/>
    <x v="0"/>
    <x v="0"/>
    <x v="1"/>
    <x v="71"/>
    <x v="83"/>
    <x v="84"/>
    <x v="4"/>
    <x v="1"/>
    <x v="1"/>
    <x v="75"/>
  </r>
  <r>
    <x v="85"/>
    <x v="63"/>
    <x v="0"/>
    <x v="0"/>
    <x v="1"/>
    <x v="72"/>
    <x v="84"/>
    <x v="85"/>
    <x v="4"/>
    <x v="1"/>
    <x v="1"/>
    <x v="76"/>
  </r>
  <r>
    <x v="86"/>
    <x v="76"/>
    <x v="0"/>
    <x v="0"/>
    <x v="1"/>
    <x v="73"/>
    <x v="85"/>
    <x v="86"/>
    <x v="4"/>
    <x v="1"/>
    <x v="1"/>
    <x v="77"/>
  </r>
  <r>
    <x v="87"/>
    <x v="77"/>
    <x v="0"/>
    <x v="0"/>
    <x v="1"/>
    <x v="74"/>
    <x v="86"/>
    <x v="87"/>
    <x v="4"/>
    <x v="1"/>
    <x v="1"/>
    <x v="78"/>
  </r>
  <r>
    <x v="88"/>
    <x v="78"/>
    <x v="0"/>
    <x v="0"/>
    <x v="1"/>
    <x v="75"/>
    <x v="87"/>
    <x v="88"/>
    <x v="4"/>
    <x v="1"/>
    <x v="1"/>
    <x v="79"/>
  </r>
  <r>
    <x v="89"/>
    <x v="79"/>
    <x v="0"/>
    <x v="0"/>
    <x v="1"/>
    <x v="76"/>
    <x v="88"/>
    <x v="89"/>
    <x v="4"/>
    <x v="1"/>
    <x v="1"/>
    <x v="80"/>
  </r>
  <r>
    <x v="90"/>
    <x v="69"/>
    <x v="0"/>
    <x v="0"/>
    <x v="1"/>
    <x v="77"/>
    <x v="89"/>
    <x v="90"/>
    <x v="5"/>
    <x v="1"/>
    <x v="1"/>
    <x v="81"/>
  </r>
  <r>
    <x v="91"/>
    <x v="80"/>
    <x v="0"/>
    <x v="0"/>
    <x v="1"/>
    <x v="78"/>
    <x v="90"/>
    <x v="91"/>
    <x v="5"/>
    <x v="1"/>
    <x v="1"/>
    <x v="82"/>
  </r>
  <r>
    <x v="92"/>
    <x v="28"/>
    <x v="0"/>
    <x v="0"/>
    <x v="1"/>
    <x v="79"/>
    <x v="91"/>
    <x v="92"/>
    <x v="5"/>
    <x v="1"/>
    <x v="1"/>
    <x v="83"/>
  </r>
  <r>
    <x v="93"/>
    <x v="81"/>
    <x v="0"/>
    <x v="0"/>
    <x v="1"/>
    <x v="80"/>
    <x v="92"/>
    <x v="93"/>
    <x v="5"/>
    <x v="1"/>
    <x v="1"/>
    <x v="84"/>
  </r>
  <r>
    <x v="94"/>
    <x v="82"/>
    <x v="0"/>
    <x v="0"/>
    <x v="1"/>
    <x v="81"/>
    <x v="93"/>
    <x v="94"/>
    <x v="5"/>
    <x v="1"/>
    <x v="1"/>
    <x v="85"/>
  </r>
  <r>
    <x v="95"/>
    <x v="83"/>
    <x v="0"/>
    <x v="0"/>
    <x v="1"/>
    <x v="82"/>
    <x v="94"/>
    <x v="95"/>
    <x v="5"/>
    <x v="1"/>
    <x v="1"/>
    <x v="86"/>
  </r>
  <r>
    <x v="96"/>
    <x v="84"/>
    <x v="0"/>
    <x v="0"/>
    <x v="1"/>
    <x v="83"/>
    <x v="95"/>
    <x v="96"/>
    <x v="5"/>
    <x v="1"/>
    <x v="1"/>
    <x v="87"/>
  </r>
  <r>
    <x v="97"/>
    <x v="85"/>
    <x v="1"/>
    <x v="1"/>
    <x v="2"/>
    <x v="0"/>
    <x v="96"/>
    <x v="97"/>
    <x v="6"/>
    <x v="2"/>
    <x v="2"/>
    <x v="88"/>
  </r>
  <r>
    <x v="98"/>
    <x v="86"/>
    <x v="2"/>
    <x v="2"/>
    <x v="0"/>
    <x v="84"/>
    <x v="97"/>
    <x v="98"/>
    <x v="0"/>
    <x v="0"/>
    <x v="0"/>
    <x v="89"/>
  </r>
</pivotCacheRecords>
</file>

<file path=xl/pivotCache/pivotCacheRecords23.xml><?xml version="1.0" encoding="utf-8"?>
<pivotCacheRecords xmlns="http://schemas.openxmlformats.org/spreadsheetml/2006/main" xmlns:r="http://schemas.openxmlformats.org/officeDocument/2006/relationships" count="32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2"/>
    <x v="1"/>
    <x v="1"/>
    <x v="6"/>
  </r>
  <r>
    <x v="7"/>
    <x v="7"/>
    <x v="0"/>
    <x v="0"/>
    <x v="1"/>
    <x v="5"/>
    <x v="7"/>
    <x v="7"/>
    <x v="2"/>
    <x v="1"/>
    <x v="1"/>
    <x v="7"/>
  </r>
  <r>
    <x v="8"/>
    <x v="8"/>
    <x v="0"/>
    <x v="0"/>
    <x v="1"/>
    <x v="6"/>
    <x v="8"/>
    <x v="8"/>
    <x v="2"/>
    <x v="1"/>
    <x v="1"/>
    <x v="8"/>
  </r>
  <r>
    <x v="9"/>
    <x v="9"/>
    <x v="0"/>
    <x v="0"/>
    <x v="1"/>
    <x v="7"/>
    <x v="9"/>
    <x v="9"/>
    <x v="2"/>
    <x v="1"/>
    <x v="1"/>
    <x v="9"/>
  </r>
  <r>
    <x v="10"/>
    <x v="10"/>
    <x v="0"/>
    <x v="0"/>
    <x v="1"/>
    <x v="8"/>
    <x v="10"/>
    <x v="10"/>
    <x v="2"/>
    <x v="1"/>
    <x v="1"/>
    <x v="10"/>
  </r>
  <r>
    <x v="11"/>
    <x v="11"/>
    <x v="0"/>
    <x v="0"/>
    <x v="1"/>
    <x v="9"/>
    <x v="11"/>
    <x v="11"/>
    <x v="2"/>
    <x v="1"/>
    <x v="1"/>
    <x v="11"/>
  </r>
  <r>
    <x v="12"/>
    <x v="12"/>
    <x v="0"/>
    <x v="0"/>
    <x v="1"/>
    <x v="10"/>
    <x v="12"/>
    <x v="12"/>
    <x v="2"/>
    <x v="1"/>
    <x v="1"/>
    <x v="12"/>
  </r>
  <r>
    <x v="13"/>
    <x v="13"/>
    <x v="0"/>
    <x v="0"/>
    <x v="1"/>
    <x v="11"/>
    <x v="13"/>
    <x v="13"/>
    <x v="2"/>
    <x v="1"/>
    <x v="1"/>
    <x v="13"/>
  </r>
  <r>
    <x v="14"/>
    <x v="14"/>
    <x v="0"/>
    <x v="0"/>
    <x v="1"/>
    <x v="12"/>
    <x v="14"/>
    <x v="14"/>
    <x v="2"/>
    <x v="1"/>
    <x v="1"/>
    <x v="14"/>
  </r>
  <r>
    <x v="15"/>
    <x v="15"/>
    <x v="0"/>
    <x v="0"/>
    <x v="1"/>
    <x v="13"/>
    <x v="15"/>
    <x v="15"/>
    <x v="2"/>
    <x v="1"/>
    <x v="1"/>
    <x v="15"/>
  </r>
  <r>
    <x v="16"/>
    <x v="16"/>
    <x v="0"/>
    <x v="0"/>
    <x v="1"/>
    <x v="14"/>
    <x v="16"/>
    <x v="16"/>
    <x v="2"/>
    <x v="1"/>
    <x v="1"/>
    <x v="16"/>
  </r>
  <r>
    <x v="17"/>
    <x v="17"/>
    <x v="0"/>
    <x v="0"/>
    <x v="1"/>
    <x v="15"/>
    <x v="17"/>
    <x v="17"/>
    <x v="2"/>
    <x v="1"/>
    <x v="1"/>
    <x v="17"/>
  </r>
  <r>
    <x v="18"/>
    <x v="18"/>
    <x v="0"/>
    <x v="0"/>
    <x v="1"/>
    <x v="16"/>
    <x v="18"/>
    <x v="18"/>
    <x v="2"/>
    <x v="1"/>
    <x v="1"/>
    <x v="18"/>
  </r>
  <r>
    <x v="19"/>
    <x v="19"/>
    <x v="0"/>
    <x v="0"/>
    <x v="1"/>
    <x v="17"/>
    <x v="19"/>
    <x v="19"/>
    <x v="2"/>
    <x v="1"/>
    <x v="1"/>
    <x v="19"/>
  </r>
  <r>
    <x v="20"/>
    <x v="20"/>
    <x v="0"/>
    <x v="0"/>
    <x v="1"/>
    <x v="18"/>
    <x v="20"/>
    <x v="20"/>
    <x v="2"/>
    <x v="1"/>
    <x v="1"/>
    <x v="20"/>
  </r>
  <r>
    <x v="21"/>
    <x v="21"/>
    <x v="0"/>
    <x v="0"/>
    <x v="1"/>
    <x v="19"/>
    <x v="21"/>
    <x v="21"/>
    <x v="2"/>
    <x v="1"/>
    <x v="1"/>
    <x v="21"/>
  </r>
  <r>
    <x v="22"/>
    <x v="22"/>
    <x v="0"/>
    <x v="0"/>
    <x v="1"/>
    <x v="20"/>
    <x v="22"/>
    <x v="22"/>
    <x v="2"/>
    <x v="1"/>
    <x v="1"/>
    <x v="22"/>
  </r>
  <r>
    <x v="23"/>
    <x v="23"/>
    <x v="0"/>
    <x v="0"/>
    <x v="1"/>
    <x v="21"/>
    <x v="23"/>
    <x v="23"/>
    <x v="2"/>
    <x v="1"/>
    <x v="1"/>
    <x v="23"/>
  </r>
  <r>
    <x v="24"/>
    <x v="24"/>
    <x v="0"/>
    <x v="0"/>
    <x v="1"/>
    <x v="22"/>
    <x v="24"/>
    <x v="24"/>
    <x v="2"/>
    <x v="1"/>
    <x v="1"/>
    <x v="24"/>
  </r>
  <r>
    <x v="25"/>
    <x v="9"/>
    <x v="0"/>
    <x v="0"/>
    <x v="1"/>
    <x v="23"/>
    <x v="25"/>
    <x v="25"/>
    <x v="2"/>
    <x v="1"/>
    <x v="1"/>
    <x v="25"/>
  </r>
  <r>
    <x v="26"/>
    <x v="25"/>
    <x v="0"/>
    <x v="0"/>
    <x v="1"/>
    <x v="24"/>
    <x v="26"/>
    <x v="26"/>
    <x v="2"/>
    <x v="1"/>
    <x v="1"/>
    <x v="26"/>
  </r>
  <r>
    <x v="27"/>
    <x v="26"/>
    <x v="0"/>
    <x v="0"/>
    <x v="1"/>
    <x v="25"/>
    <x v="27"/>
    <x v="27"/>
    <x v="2"/>
    <x v="1"/>
    <x v="1"/>
    <x v="27"/>
  </r>
  <r>
    <x v="28"/>
    <x v="27"/>
    <x v="0"/>
    <x v="0"/>
    <x v="1"/>
    <x v="26"/>
    <x v="28"/>
    <x v="28"/>
    <x v="2"/>
    <x v="1"/>
    <x v="1"/>
    <x v="28"/>
  </r>
  <r>
    <x v="29"/>
    <x v="28"/>
    <x v="0"/>
    <x v="0"/>
    <x v="1"/>
    <x v="27"/>
    <x v="29"/>
    <x v="29"/>
    <x v="2"/>
    <x v="1"/>
    <x v="1"/>
    <x v="29"/>
  </r>
  <r>
    <x v="30"/>
    <x v="29"/>
    <x v="1"/>
    <x v="1"/>
    <x v="2"/>
    <x v="0"/>
    <x v="30"/>
    <x v="30"/>
    <x v="3"/>
    <x v="2"/>
    <x v="2"/>
    <x v="30"/>
  </r>
  <r>
    <x v="31"/>
    <x v="30"/>
    <x v="2"/>
    <x v="2"/>
    <x v="0"/>
    <x v="28"/>
    <x v="31"/>
    <x v="31"/>
    <x v="0"/>
    <x v="0"/>
    <x v="0"/>
    <x v="31"/>
  </r>
</pivotCacheRecords>
</file>

<file path=xl/pivotCache/pivotCacheRecords24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5"/>
    <x v="0"/>
    <x v="0"/>
    <x v="1"/>
    <x v="28"/>
    <x v="38"/>
    <x v="38"/>
    <x v="1"/>
    <x v="1"/>
    <x v="1"/>
    <x v="32"/>
  </r>
  <r>
    <x v="39"/>
    <x v="37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52"/>
    <x v="0"/>
    <x v="0"/>
    <x v="1"/>
    <x v="54"/>
    <x v="64"/>
    <x v="64"/>
    <x v="1"/>
    <x v="1"/>
    <x v="1"/>
    <x v="58"/>
  </r>
  <r>
    <x v="65"/>
    <x v="62"/>
    <x v="0"/>
    <x v="0"/>
    <x v="1"/>
    <x v="55"/>
    <x v="65"/>
    <x v="65"/>
    <x v="1"/>
    <x v="1"/>
    <x v="1"/>
    <x v="59"/>
  </r>
  <r>
    <x v="66"/>
    <x v="63"/>
    <x v="0"/>
    <x v="0"/>
    <x v="1"/>
    <x v="56"/>
    <x v="66"/>
    <x v="66"/>
    <x v="1"/>
    <x v="1"/>
    <x v="1"/>
    <x v="60"/>
  </r>
  <r>
    <x v="67"/>
    <x v="64"/>
    <x v="0"/>
    <x v="0"/>
    <x v="1"/>
    <x v="21"/>
    <x v="67"/>
    <x v="67"/>
    <x v="2"/>
    <x v="1"/>
    <x v="1"/>
    <x v="24"/>
  </r>
  <r>
    <x v="68"/>
    <x v="65"/>
    <x v="0"/>
    <x v="0"/>
    <x v="1"/>
    <x v="21"/>
    <x v="68"/>
    <x v="68"/>
    <x v="2"/>
    <x v="1"/>
    <x v="1"/>
    <x v="24"/>
  </r>
  <r>
    <x v="69"/>
    <x v="57"/>
    <x v="0"/>
    <x v="0"/>
    <x v="1"/>
    <x v="0"/>
    <x v="69"/>
    <x v="69"/>
    <x v="1"/>
    <x v="1"/>
    <x v="1"/>
    <x v="61"/>
  </r>
  <r>
    <x v="70"/>
    <x v="66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43"/>
    <x v="0"/>
    <x v="0"/>
    <x v="1"/>
    <x v="59"/>
    <x v="73"/>
    <x v="73"/>
    <x v="3"/>
    <x v="1"/>
    <x v="1"/>
    <x v="64"/>
  </r>
  <r>
    <x v="74"/>
    <x v="69"/>
    <x v="0"/>
    <x v="0"/>
    <x v="1"/>
    <x v="60"/>
    <x v="74"/>
    <x v="74"/>
    <x v="3"/>
    <x v="1"/>
    <x v="1"/>
    <x v="65"/>
  </r>
  <r>
    <x v="75"/>
    <x v="65"/>
    <x v="0"/>
    <x v="0"/>
    <x v="1"/>
    <x v="61"/>
    <x v="75"/>
    <x v="75"/>
    <x v="3"/>
    <x v="1"/>
    <x v="1"/>
    <x v="66"/>
  </r>
  <r>
    <x v="76"/>
    <x v="30"/>
    <x v="0"/>
    <x v="0"/>
    <x v="1"/>
    <x v="62"/>
    <x v="76"/>
    <x v="76"/>
    <x v="3"/>
    <x v="1"/>
    <x v="1"/>
    <x v="67"/>
  </r>
  <r>
    <x v="77"/>
    <x v="66"/>
    <x v="0"/>
    <x v="0"/>
    <x v="1"/>
    <x v="63"/>
    <x v="77"/>
    <x v="77"/>
    <x v="3"/>
    <x v="1"/>
    <x v="1"/>
    <x v="68"/>
  </r>
  <r>
    <x v="78"/>
    <x v="70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1"/>
    <x v="0"/>
    <x v="0"/>
    <x v="1"/>
    <x v="66"/>
    <x v="80"/>
    <x v="80"/>
    <x v="3"/>
    <x v="1"/>
    <x v="1"/>
    <x v="71"/>
  </r>
  <r>
    <x v="81"/>
    <x v="72"/>
    <x v="0"/>
    <x v="0"/>
    <x v="1"/>
    <x v="67"/>
    <x v="81"/>
    <x v="81"/>
    <x v="3"/>
    <x v="1"/>
    <x v="1"/>
    <x v="72"/>
  </r>
  <r>
    <x v="82"/>
    <x v="73"/>
    <x v="0"/>
    <x v="0"/>
    <x v="1"/>
    <x v="68"/>
    <x v="82"/>
    <x v="82"/>
    <x v="3"/>
    <x v="1"/>
    <x v="1"/>
    <x v="73"/>
  </r>
  <r>
    <x v="83"/>
    <x v="74"/>
    <x v="0"/>
    <x v="0"/>
    <x v="1"/>
    <x v="69"/>
    <x v="83"/>
    <x v="83"/>
    <x v="3"/>
    <x v="1"/>
    <x v="1"/>
    <x v="74"/>
  </r>
  <r>
    <x v="84"/>
    <x v="62"/>
    <x v="0"/>
    <x v="0"/>
    <x v="1"/>
    <x v="70"/>
    <x v="84"/>
    <x v="84"/>
    <x v="4"/>
    <x v="1"/>
    <x v="1"/>
    <x v="75"/>
  </r>
  <r>
    <x v="85"/>
    <x v="0"/>
    <x v="0"/>
    <x v="0"/>
    <x v="1"/>
    <x v="71"/>
    <x v="85"/>
    <x v="85"/>
    <x v="4"/>
    <x v="1"/>
    <x v="1"/>
    <x v="76"/>
  </r>
  <r>
    <x v="86"/>
    <x v="75"/>
    <x v="0"/>
    <x v="0"/>
    <x v="1"/>
    <x v="72"/>
    <x v="86"/>
    <x v="86"/>
    <x v="4"/>
    <x v="1"/>
    <x v="1"/>
    <x v="77"/>
  </r>
  <r>
    <x v="87"/>
    <x v="76"/>
    <x v="0"/>
    <x v="0"/>
    <x v="1"/>
    <x v="73"/>
    <x v="87"/>
    <x v="87"/>
    <x v="4"/>
    <x v="1"/>
    <x v="1"/>
    <x v="78"/>
  </r>
  <r>
    <x v="88"/>
    <x v="76"/>
    <x v="0"/>
    <x v="0"/>
    <x v="1"/>
    <x v="74"/>
    <x v="88"/>
    <x v="88"/>
    <x v="4"/>
    <x v="1"/>
    <x v="1"/>
    <x v="79"/>
  </r>
  <r>
    <x v="89"/>
    <x v="77"/>
    <x v="0"/>
    <x v="0"/>
    <x v="1"/>
    <x v="75"/>
    <x v="89"/>
    <x v="89"/>
    <x v="4"/>
    <x v="1"/>
    <x v="1"/>
    <x v="80"/>
  </r>
  <r>
    <x v="90"/>
    <x v="78"/>
    <x v="0"/>
    <x v="0"/>
    <x v="1"/>
    <x v="76"/>
    <x v="90"/>
    <x v="90"/>
    <x v="4"/>
    <x v="1"/>
    <x v="1"/>
    <x v="81"/>
  </r>
  <r>
    <x v="91"/>
    <x v="79"/>
    <x v="0"/>
    <x v="0"/>
    <x v="1"/>
    <x v="77"/>
    <x v="91"/>
    <x v="91"/>
    <x v="4"/>
    <x v="1"/>
    <x v="1"/>
    <x v="82"/>
  </r>
  <r>
    <x v="92"/>
    <x v="80"/>
    <x v="0"/>
    <x v="0"/>
    <x v="1"/>
    <x v="78"/>
    <x v="92"/>
    <x v="92"/>
    <x v="4"/>
    <x v="1"/>
    <x v="1"/>
    <x v="83"/>
  </r>
  <r>
    <x v="93"/>
    <x v="81"/>
    <x v="0"/>
    <x v="0"/>
    <x v="1"/>
    <x v="79"/>
    <x v="93"/>
    <x v="93"/>
    <x v="4"/>
    <x v="1"/>
    <x v="1"/>
    <x v="84"/>
  </r>
  <r>
    <x v="94"/>
    <x v="82"/>
    <x v="0"/>
    <x v="0"/>
    <x v="1"/>
    <x v="80"/>
    <x v="94"/>
    <x v="94"/>
    <x v="4"/>
    <x v="1"/>
    <x v="1"/>
    <x v="85"/>
  </r>
  <r>
    <x v="95"/>
    <x v="83"/>
    <x v="0"/>
    <x v="0"/>
    <x v="1"/>
    <x v="81"/>
    <x v="95"/>
    <x v="95"/>
    <x v="4"/>
    <x v="1"/>
    <x v="1"/>
    <x v="86"/>
  </r>
  <r>
    <x v="96"/>
    <x v="84"/>
    <x v="0"/>
    <x v="0"/>
    <x v="1"/>
    <x v="82"/>
    <x v="96"/>
    <x v="96"/>
    <x v="4"/>
    <x v="1"/>
    <x v="1"/>
    <x v="87"/>
  </r>
  <r>
    <x v="97"/>
    <x v="85"/>
    <x v="0"/>
    <x v="0"/>
    <x v="1"/>
    <x v="83"/>
    <x v="97"/>
    <x v="97"/>
    <x v="4"/>
    <x v="1"/>
    <x v="1"/>
    <x v="88"/>
  </r>
  <r>
    <x v="98"/>
    <x v="86"/>
    <x v="0"/>
    <x v="0"/>
    <x v="1"/>
    <x v="84"/>
    <x v="98"/>
    <x v="98"/>
    <x v="4"/>
    <x v="1"/>
    <x v="1"/>
    <x v="89"/>
  </r>
  <r>
    <x v="99"/>
    <x v="87"/>
    <x v="0"/>
    <x v="0"/>
    <x v="1"/>
    <x v="0"/>
    <x v="99"/>
    <x v="99"/>
    <x v="4"/>
    <x v="1"/>
    <x v="1"/>
    <x v="90"/>
  </r>
  <r>
    <x v="100"/>
    <x v="88"/>
    <x v="0"/>
    <x v="0"/>
    <x v="1"/>
    <x v="85"/>
    <x v="100"/>
    <x v="100"/>
    <x v="4"/>
    <x v="1"/>
    <x v="1"/>
    <x v="91"/>
  </r>
  <r>
    <x v="101"/>
    <x v="89"/>
    <x v="0"/>
    <x v="0"/>
    <x v="1"/>
    <x v="86"/>
    <x v="101"/>
    <x v="101"/>
    <x v="4"/>
    <x v="1"/>
    <x v="1"/>
    <x v="92"/>
  </r>
  <r>
    <x v="102"/>
    <x v="90"/>
    <x v="0"/>
    <x v="0"/>
    <x v="1"/>
    <x v="87"/>
    <x v="102"/>
    <x v="102"/>
    <x v="4"/>
    <x v="1"/>
    <x v="1"/>
    <x v="93"/>
  </r>
  <r>
    <x v="103"/>
    <x v="91"/>
    <x v="0"/>
    <x v="0"/>
    <x v="1"/>
    <x v="88"/>
    <x v="103"/>
    <x v="103"/>
    <x v="4"/>
    <x v="1"/>
    <x v="1"/>
    <x v="94"/>
  </r>
  <r>
    <x v="104"/>
    <x v="92"/>
    <x v="0"/>
    <x v="0"/>
    <x v="1"/>
    <x v="89"/>
    <x v="104"/>
    <x v="104"/>
    <x v="4"/>
    <x v="1"/>
    <x v="1"/>
    <x v="95"/>
  </r>
  <r>
    <x v="105"/>
    <x v="93"/>
    <x v="0"/>
    <x v="0"/>
    <x v="1"/>
    <x v="90"/>
    <x v="105"/>
    <x v="105"/>
    <x v="4"/>
    <x v="1"/>
    <x v="1"/>
    <x v="96"/>
  </r>
  <r>
    <x v="106"/>
    <x v="94"/>
    <x v="0"/>
    <x v="0"/>
    <x v="1"/>
    <x v="91"/>
    <x v="106"/>
    <x v="106"/>
    <x v="4"/>
    <x v="1"/>
    <x v="1"/>
    <x v="97"/>
  </r>
  <r>
    <x v="107"/>
    <x v="95"/>
    <x v="0"/>
    <x v="0"/>
    <x v="1"/>
    <x v="92"/>
    <x v="107"/>
    <x v="107"/>
    <x v="4"/>
    <x v="1"/>
    <x v="1"/>
    <x v="98"/>
  </r>
  <r>
    <x v="108"/>
    <x v="96"/>
    <x v="0"/>
    <x v="0"/>
    <x v="1"/>
    <x v="93"/>
    <x v="108"/>
    <x v="108"/>
    <x v="5"/>
    <x v="1"/>
    <x v="1"/>
    <x v="99"/>
  </r>
  <r>
    <x v="109"/>
    <x v="97"/>
    <x v="0"/>
    <x v="0"/>
    <x v="1"/>
    <x v="94"/>
    <x v="109"/>
    <x v="109"/>
    <x v="5"/>
    <x v="1"/>
    <x v="1"/>
    <x v="100"/>
  </r>
  <r>
    <x v="110"/>
    <x v="30"/>
    <x v="0"/>
    <x v="0"/>
    <x v="1"/>
    <x v="95"/>
    <x v="110"/>
    <x v="110"/>
    <x v="5"/>
    <x v="1"/>
    <x v="1"/>
    <x v="101"/>
  </r>
  <r>
    <x v="111"/>
    <x v="98"/>
    <x v="0"/>
    <x v="0"/>
    <x v="1"/>
    <x v="96"/>
    <x v="111"/>
    <x v="111"/>
    <x v="5"/>
    <x v="1"/>
    <x v="1"/>
    <x v="102"/>
  </r>
  <r>
    <x v="112"/>
    <x v="99"/>
    <x v="0"/>
    <x v="0"/>
    <x v="1"/>
    <x v="97"/>
    <x v="112"/>
    <x v="112"/>
    <x v="5"/>
    <x v="1"/>
    <x v="1"/>
    <x v="103"/>
  </r>
  <r>
    <x v="113"/>
    <x v="100"/>
    <x v="0"/>
    <x v="0"/>
    <x v="1"/>
    <x v="98"/>
    <x v="113"/>
    <x v="113"/>
    <x v="5"/>
    <x v="1"/>
    <x v="1"/>
    <x v="104"/>
  </r>
  <r>
    <x v="114"/>
    <x v="101"/>
    <x v="0"/>
    <x v="0"/>
    <x v="1"/>
    <x v="99"/>
    <x v="114"/>
    <x v="114"/>
    <x v="5"/>
    <x v="1"/>
    <x v="1"/>
    <x v="105"/>
  </r>
  <r>
    <x v="115"/>
    <x v="57"/>
    <x v="0"/>
    <x v="0"/>
    <x v="1"/>
    <x v="100"/>
    <x v="115"/>
    <x v="115"/>
    <x v="5"/>
    <x v="1"/>
    <x v="1"/>
    <x v="106"/>
  </r>
  <r>
    <x v="116"/>
    <x v="102"/>
    <x v="0"/>
    <x v="0"/>
    <x v="1"/>
    <x v="101"/>
    <x v="116"/>
    <x v="116"/>
    <x v="5"/>
    <x v="1"/>
    <x v="1"/>
    <x v="107"/>
  </r>
  <r>
    <x v="117"/>
    <x v="103"/>
    <x v="0"/>
    <x v="0"/>
    <x v="1"/>
    <x v="102"/>
    <x v="117"/>
    <x v="117"/>
    <x v="5"/>
    <x v="1"/>
    <x v="1"/>
    <x v="108"/>
  </r>
  <r>
    <x v="118"/>
    <x v="104"/>
    <x v="0"/>
    <x v="0"/>
    <x v="1"/>
    <x v="103"/>
    <x v="118"/>
    <x v="118"/>
    <x v="5"/>
    <x v="1"/>
    <x v="1"/>
    <x v="109"/>
  </r>
  <r>
    <x v="119"/>
    <x v="105"/>
    <x v="0"/>
    <x v="0"/>
    <x v="1"/>
    <x v="104"/>
    <x v="119"/>
    <x v="119"/>
    <x v="5"/>
    <x v="1"/>
    <x v="1"/>
    <x v="110"/>
  </r>
  <r>
    <x v="120"/>
    <x v="106"/>
    <x v="0"/>
    <x v="0"/>
    <x v="1"/>
    <x v="105"/>
    <x v="120"/>
    <x v="120"/>
    <x v="5"/>
    <x v="1"/>
    <x v="1"/>
    <x v="111"/>
  </r>
  <r>
    <x v="121"/>
    <x v="107"/>
    <x v="0"/>
    <x v="0"/>
    <x v="1"/>
    <x v="106"/>
    <x v="121"/>
    <x v="121"/>
    <x v="5"/>
    <x v="1"/>
    <x v="1"/>
    <x v="112"/>
  </r>
  <r>
    <x v="122"/>
    <x v="108"/>
    <x v="0"/>
    <x v="0"/>
    <x v="1"/>
    <x v="107"/>
    <x v="122"/>
    <x v="122"/>
    <x v="5"/>
    <x v="1"/>
    <x v="1"/>
    <x v="113"/>
  </r>
  <r>
    <x v="123"/>
    <x v="109"/>
    <x v="0"/>
    <x v="0"/>
    <x v="1"/>
    <x v="108"/>
    <x v="123"/>
    <x v="123"/>
    <x v="5"/>
    <x v="1"/>
    <x v="1"/>
    <x v="114"/>
  </r>
  <r>
    <x v="124"/>
    <x v="110"/>
    <x v="0"/>
    <x v="0"/>
    <x v="1"/>
    <x v="109"/>
    <x v="124"/>
    <x v="124"/>
    <x v="5"/>
    <x v="1"/>
    <x v="1"/>
    <x v="115"/>
  </r>
  <r>
    <x v="125"/>
    <x v="111"/>
    <x v="0"/>
    <x v="0"/>
    <x v="1"/>
    <x v="110"/>
    <x v="125"/>
    <x v="125"/>
    <x v="5"/>
    <x v="1"/>
    <x v="1"/>
    <x v="116"/>
  </r>
  <r>
    <x v="126"/>
    <x v="99"/>
    <x v="0"/>
    <x v="0"/>
    <x v="1"/>
    <x v="111"/>
    <x v="126"/>
    <x v="126"/>
    <x v="5"/>
    <x v="1"/>
    <x v="1"/>
    <x v="117"/>
  </r>
  <r>
    <x v="127"/>
    <x v="112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3"/>
    <x v="0"/>
    <x v="0"/>
    <x v="1"/>
    <x v="114"/>
    <x v="129"/>
    <x v="129"/>
    <x v="5"/>
    <x v="1"/>
    <x v="1"/>
    <x v="120"/>
  </r>
  <r>
    <x v="130"/>
    <x v="58"/>
    <x v="0"/>
    <x v="0"/>
    <x v="1"/>
    <x v="115"/>
    <x v="130"/>
    <x v="130"/>
    <x v="5"/>
    <x v="1"/>
    <x v="1"/>
    <x v="121"/>
  </r>
  <r>
    <x v="131"/>
    <x v="114"/>
    <x v="0"/>
    <x v="0"/>
    <x v="1"/>
    <x v="116"/>
    <x v="131"/>
    <x v="131"/>
    <x v="5"/>
    <x v="1"/>
    <x v="1"/>
    <x v="122"/>
  </r>
  <r>
    <x v="132"/>
    <x v="115"/>
    <x v="0"/>
    <x v="0"/>
    <x v="1"/>
    <x v="117"/>
    <x v="132"/>
    <x v="132"/>
    <x v="5"/>
    <x v="1"/>
    <x v="1"/>
    <x v="123"/>
  </r>
  <r>
    <x v="133"/>
    <x v="116"/>
    <x v="0"/>
    <x v="0"/>
    <x v="1"/>
    <x v="118"/>
    <x v="133"/>
    <x v="133"/>
    <x v="6"/>
    <x v="2"/>
    <x v="1"/>
    <x v="124"/>
  </r>
  <r>
    <x v="134"/>
    <x v="117"/>
    <x v="0"/>
    <x v="0"/>
    <x v="1"/>
    <x v="119"/>
    <x v="134"/>
    <x v="134"/>
    <x v="6"/>
    <x v="2"/>
    <x v="1"/>
    <x v="125"/>
  </r>
  <r>
    <x v="135"/>
    <x v="118"/>
    <x v="0"/>
    <x v="0"/>
    <x v="1"/>
    <x v="120"/>
    <x v="135"/>
    <x v="135"/>
    <x v="5"/>
    <x v="1"/>
    <x v="1"/>
    <x v="126"/>
  </r>
  <r>
    <x v="136"/>
    <x v="119"/>
    <x v="0"/>
    <x v="0"/>
    <x v="1"/>
    <x v="121"/>
    <x v="136"/>
    <x v="136"/>
    <x v="5"/>
    <x v="1"/>
    <x v="1"/>
    <x v="127"/>
  </r>
  <r>
    <x v="137"/>
    <x v="120"/>
    <x v="0"/>
    <x v="0"/>
    <x v="1"/>
    <x v="122"/>
    <x v="137"/>
    <x v="137"/>
    <x v="5"/>
    <x v="1"/>
    <x v="1"/>
    <x v="128"/>
  </r>
  <r>
    <x v="138"/>
    <x v="121"/>
    <x v="0"/>
    <x v="0"/>
    <x v="1"/>
    <x v="123"/>
    <x v="138"/>
    <x v="138"/>
    <x v="5"/>
    <x v="1"/>
    <x v="1"/>
    <x v="129"/>
  </r>
  <r>
    <x v="139"/>
    <x v="122"/>
    <x v="0"/>
    <x v="0"/>
    <x v="1"/>
    <x v="124"/>
    <x v="139"/>
    <x v="139"/>
    <x v="5"/>
    <x v="1"/>
    <x v="1"/>
    <x v="130"/>
  </r>
  <r>
    <x v="140"/>
    <x v="123"/>
    <x v="0"/>
    <x v="0"/>
    <x v="1"/>
    <x v="125"/>
    <x v="140"/>
    <x v="140"/>
    <x v="5"/>
    <x v="1"/>
    <x v="1"/>
    <x v="131"/>
  </r>
  <r>
    <x v="141"/>
    <x v="124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1"/>
    <x v="1"/>
    <x v="0"/>
    <x v="132"/>
    <x v="148"/>
    <x v="148"/>
    <x v="0"/>
    <x v="0"/>
    <x v="0"/>
    <x v="138"/>
  </r>
</pivotCacheRecords>
</file>

<file path=xl/pivotCache/pivotCacheRecords25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5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8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35"/>
    <x v="0"/>
    <x v="0"/>
    <x v="1"/>
    <x v="21"/>
    <x v="67"/>
    <x v="67"/>
    <x v="2"/>
    <x v="1"/>
    <x v="1"/>
    <x v="24"/>
  </r>
  <r>
    <x v="68"/>
    <x v="66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69"/>
    <x v="0"/>
    <x v="0"/>
    <x v="1"/>
    <x v="57"/>
    <x v="71"/>
    <x v="71"/>
    <x v="3"/>
    <x v="1"/>
    <x v="1"/>
    <x v="62"/>
  </r>
  <r>
    <x v="72"/>
    <x v="70"/>
    <x v="0"/>
    <x v="0"/>
    <x v="1"/>
    <x v="58"/>
    <x v="72"/>
    <x v="72"/>
    <x v="3"/>
    <x v="1"/>
    <x v="1"/>
    <x v="63"/>
  </r>
  <r>
    <x v="73"/>
    <x v="44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66"/>
    <x v="0"/>
    <x v="0"/>
    <x v="1"/>
    <x v="61"/>
    <x v="75"/>
    <x v="75"/>
    <x v="3"/>
    <x v="1"/>
    <x v="1"/>
    <x v="66"/>
  </r>
  <r>
    <x v="76"/>
    <x v="72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2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77"/>
    <x v="0"/>
    <x v="0"/>
    <x v="1"/>
    <x v="70"/>
    <x v="84"/>
    <x v="84"/>
    <x v="4"/>
    <x v="1"/>
    <x v="1"/>
    <x v="75"/>
  </r>
  <r>
    <x v="85"/>
    <x v="78"/>
    <x v="0"/>
    <x v="0"/>
    <x v="1"/>
    <x v="71"/>
    <x v="85"/>
    <x v="85"/>
    <x v="4"/>
    <x v="1"/>
    <x v="1"/>
    <x v="76"/>
  </r>
  <r>
    <x v="86"/>
    <x v="79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74"/>
    <x v="88"/>
    <x v="88"/>
    <x v="4"/>
    <x v="1"/>
    <x v="1"/>
    <x v="79"/>
  </r>
  <r>
    <x v="89"/>
    <x v="82"/>
    <x v="0"/>
    <x v="0"/>
    <x v="1"/>
    <x v="75"/>
    <x v="89"/>
    <x v="89"/>
    <x v="4"/>
    <x v="1"/>
    <x v="1"/>
    <x v="80"/>
  </r>
  <r>
    <x v="90"/>
    <x v="83"/>
    <x v="0"/>
    <x v="0"/>
    <x v="1"/>
    <x v="76"/>
    <x v="90"/>
    <x v="90"/>
    <x v="4"/>
    <x v="1"/>
    <x v="1"/>
    <x v="81"/>
  </r>
  <r>
    <x v="91"/>
    <x v="84"/>
    <x v="0"/>
    <x v="0"/>
    <x v="1"/>
    <x v="77"/>
    <x v="91"/>
    <x v="91"/>
    <x v="4"/>
    <x v="1"/>
    <x v="1"/>
    <x v="82"/>
  </r>
  <r>
    <x v="92"/>
    <x v="85"/>
    <x v="0"/>
    <x v="0"/>
    <x v="1"/>
    <x v="78"/>
    <x v="92"/>
    <x v="92"/>
    <x v="4"/>
    <x v="1"/>
    <x v="1"/>
    <x v="83"/>
  </r>
  <r>
    <x v="93"/>
    <x v="86"/>
    <x v="0"/>
    <x v="0"/>
    <x v="1"/>
    <x v="79"/>
    <x v="93"/>
    <x v="93"/>
    <x v="4"/>
    <x v="1"/>
    <x v="1"/>
    <x v="84"/>
  </r>
  <r>
    <x v="94"/>
    <x v="87"/>
    <x v="0"/>
    <x v="0"/>
    <x v="1"/>
    <x v="80"/>
    <x v="94"/>
    <x v="94"/>
    <x v="4"/>
    <x v="1"/>
    <x v="1"/>
    <x v="85"/>
  </r>
  <r>
    <x v="95"/>
    <x v="88"/>
    <x v="0"/>
    <x v="0"/>
    <x v="1"/>
    <x v="81"/>
    <x v="95"/>
    <x v="95"/>
    <x v="4"/>
    <x v="1"/>
    <x v="1"/>
    <x v="86"/>
  </r>
  <r>
    <x v="96"/>
    <x v="89"/>
    <x v="0"/>
    <x v="0"/>
    <x v="1"/>
    <x v="82"/>
    <x v="96"/>
    <x v="96"/>
    <x v="4"/>
    <x v="1"/>
    <x v="1"/>
    <x v="87"/>
  </r>
  <r>
    <x v="97"/>
    <x v="90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94"/>
    <x v="0"/>
    <x v="0"/>
    <x v="1"/>
    <x v="86"/>
    <x v="101"/>
    <x v="101"/>
    <x v="4"/>
    <x v="1"/>
    <x v="1"/>
    <x v="92"/>
  </r>
  <r>
    <x v="102"/>
    <x v="95"/>
    <x v="0"/>
    <x v="0"/>
    <x v="1"/>
    <x v="87"/>
    <x v="102"/>
    <x v="102"/>
    <x v="4"/>
    <x v="1"/>
    <x v="1"/>
    <x v="93"/>
  </r>
  <r>
    <x v="103"/>
    <x v="96"/>
    <x v="0"/>
    <x v="0"/>
    <x v="1"/>
    <x v="88"/>
    <x v="103"/>
    <x v="103"/>
    <x v="4"/>
    <x v="1"/>
    <x v="1"/>
    <x v="94"/>
  </r>
  <r>
    <x v="104"/>
    <x v="97"/>
    <x v="0"/>
    <x v="0"/>
    <x v="1"/>
    <x v="89"/>
    <x v="104"/>
    <x v="104"/>
    <x v="4"/>
    <x v="1"/>
    <x v="1"/>
    <x v="95"/>
  </r>
  <r>
    <x v="105"/>
    <x v="98"/>
    <x v="0"/>
    <x v="0"/>
    <x v="1"/>
    <x v="90"/>
    <x v="105"/>
    <x v="105"/>
    <x v="4"/>
    <x v="1"/>
    <x v="1"/>
    <x v="96"/>
  </r>
  <r>
    <x v="106"/>
    <x v="99"/>
    <x v="0"/>
    <x v="0"/>
    <x v="1"/>
    <x v="91"/>
    <x v="106"/>
    <x v="106"/>
    <x v="4"/>
    <x v="1"/>
    <x v="1"/>
    <x v="97"/>
  </r>
  <r>
    <x v="107"/>
    <x v="100"/>
    <x v="0"/>
    <x v="0"/>
    <x v="1"/>
    <x v="92"/>
    <x v="107"/>
    <x v="107"/>
    <x v="4"/>
    <x v="1"/>
    <x v="1"/>
    <x v="98"/>
  </r>
  <r>
    <x v="108"/>
    <x v="101"/>
    <x v="0"/>
    <x v="0"/>
    <x v="1"/>
    <x v="93"/>
    <x v="108"/>
    <x v="108"/>
    <x v="5"/>
    <x v="1"/>
    <x v="1"/>
    <x v="99"/>
  </r>
  <r>
    <x v="109"/>
    <x v="102"/>
    <x v="0"/>
    <x v="0"/>
    <x v="1"/>
    <x v="94"/>
    <x v="109"/>
    <x v="109"/>
    <x v="5"/>
    <x v="1"/>
    <x v="1"/>
    <x v="100"/>
  </r>
  <r>
    <x v="110"/>
    <x v="72"/>
    <x v="0"/>
    <x v="0"/>
    <x v="1"/>
    <x v="95"/>
    <x v="110"/>
    <x v="110"/>
    <x v="5"/>
    <x v="1"/>
    <x v="1"/>
    <x v="101"/>
  </r>
  <r>
    <x v="111"/>
    <x v="103"/>
    <x v="0"/>
    <x v="0"/>
    <x v="1"/>
    <x v="96"/>
    <x v="111"/>
    <x v="111"/>
    <x v="5"/>
    <x v="1"/>
    <x v="1"/>
    <x v="102"/>
  </r>
  <r>
    <x v="112"/>
    <x v="104"/>
    <x v="0"/>
    <x v="0"/>
    <x v="1"/>
    <x v="97"/>
    <x v="112"/>
    <x v="112"/>
    <x v="5"/>
    <x v="1"/>
    <x v="1"/>
    <x v="103"/>
  </r>
  <r>
    <x v="113"/>
    <x v="15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7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5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14"/>
    <x v="0"/>
    <x v="0"/>
    <x v="1"/>
    <x v="111"/>
    <x v="126"/>
    <x v="126"/>
    <x v="5"/>
    <x v="1"/>
    <x v="1"/>
    <x v="117"/>
  </r>
  <r>
    <x v="127"/>
    <x v="115"/>
    <x v="0"/>
    <x v="0"/>
    <x v="1"/>
    <x v="112"/>
    <x v="127"/>
    <x v="127"/>
    <x v="5"/>
    <x v="1"/>
    <x v="1"/>
    <x v="118"/>
  </r>
  <r>
    <x v="128"/>
    <x v="20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61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3"/>
    <x v="0"/>
    <x v="0"/>
    <x v="1"/>
    <x v="124"/>
    <x v="139"/>
    <x v="139"/>
    <x v="5"/>
    <x v="1"/>
    <x v="1"/>
    <x v="130"/>
  </r>
  <r>
    <x v="140"/>
    <x v="124"/>
    <x v="0"/>
    <x v="0"/>
    <x v="1"/>
    <x v="125"/>
    <x v="140"/>
    <x v="140"/>
    <x v="5"/>
    <x v="1"/>
    <x v="1"/>
    <x v="131"/>
  </r>
  <r>
    <x v="141"/>
    <x v="48"/>
    <x v="0"/>
    <x v="0"/>
    <x v="1"/>
    <x v="21"/>
    <x v="141"/>
    <x v="141"/>
    <x v="2"/>
    <x v="1"/>
    <x v="1"/>
    <x v="24"/>
  </r>
  <r>
    <x v="142"/>
    <x v="125"/>
    <x v="0"/>
    <x v="0"/>
    <x v="1"/>
    <x v="126"/>
    <x v="142"/>
    <x v="142"/>
    <x v="5"/>
    <x v="1"/>
    <x v="1"/>
    <x v="132"/>
  </r>
  <r>
    <x v="143"/>
    <x v="126"/>
    <x v="0"/>
    <x v="0"/>
    <x v="1"/>
    <x v="127"/>
    <x v="143"/>
    <x v="143"/>
    <x v="5"/>
    <x v="1"/>
    <x v="1"/>
    <x v="133"/>
  </r>
  <r>
    <x v="144"/>
    <x v="127"/>
    <x v="0"/>
    <x v="0"/>
    <x v="1"/>
    <x v="128"/>
    <x v="144"/>
    <x v="144"/>
    <x v="5"/>
    <x v="1"/>
    <x v="1"/>
    <x v="134"/>
  </r>
  <r>
    <x v="145"/>
    <x v="128"/>
    <x v="0"/>
    <x v="0"/>
    <x v="1"/>
    <x v="129"/>
    <x v="145"/>
    <x v="145"/>
    <x v="5"/>
    <x v="1"/>
    <x v="1"/>
    <x v="135"/>
  </r>
  <r>
    <x v="146"/>
    <x v="129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1"/>
    <x v="1"/>
    <x v="0"/>
    <x v="132"/>
    <x v="148"/>
    <x v="148"/>
    <x v="0"/>
    <x v="0"/>
    <x v="0"/>
    <x v="138"/>
  </r>
</pivotCacheRecords>
</file>

<file path=xl/pivotCache/pivotCacheRecords26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46"/>
    <x v="56"/>
    <x v="56"/>
    <x v="1"/>
    <x v="1"/>
    <x v="1"/>
    <x v="50"/>
  </r>
  <r>
    <x v="57"/>
    <x v="57"/>
    <x v="0"/>
    <x v="0"/>
    <x v="1"/>
    <x v="47"/>
    <x v="57"/>
    <x v="57"/>
    <x v="1"/>
    <x v="1"/>
    <x v="1"/>
    <x v="51"/>
  </r>
  <r>
    <x v="58"/>
    <x v="58"/>
    <x v="0"/>
    <x v="0"/>
    <x v="1"/>
    <x v="48"/>
    <x v="58"/>
    <x v="58"/>
    <x v="1"/>
    <x v="1"/>
    <x v="1"/>
    <x v="52"/>
  </r>
  <r>
    <x v="59"/>
    <x v="59"/>
    <x v="0"/>
    <x v="0"/>
    <x v="1"/>
    <x v="49"/>
    <x v="59"/>
    <x v="59"/>
    <x v="1"/>
    <x v="1"/>
    <x v="1"/>
    <x v="53"/>
  </r>
  <r>
    <x v="60"/>
    <x v="60"/>
    <x v="0"/>
    <x v="0"/>
    <x v="1"/>
    <x v="50"/>
    <x v="60"/>
    <x v="60"/>
    <x v="1"/>
    <x v="1"/>
    <x v="1"/>
    <x v="54"/>
  </r>
  <r>
    <x v="61"/>
    <x v="61"/>
    <x v="0"/>
    <x v="0"/>
    <x v="1"/>
    <x v="51"/>
    <x v="61"/>
    <x v="61"/>
    <x v="1"/>
    <x v="1"/>
    <x v="1"/>
    <x v="55"/>
  </r>
  <r>
    <x v="62"/>
    <x v="62"/>
    <x v="0"/>
    <x v="0"/>
    <x v="1"/>
    <x v="52"/>
    <x v="62"/>
    <x v="62"/>
    <x v="1"/>
    <x v="1"/>
    <x v="1"/>
    <x v="56"/>
  </r>
  <r>
    <x v="63"/>
    <x v="63"/>
    <x v="0"/>
    <x v="0"/>
    <x v="1"/>
    <x v="53"/>
    <x v="63"/>
    <x v="63"/>
    <x v="1"/>
    <x v="1"/>
    <x v="1"/>
    <x v="57"/>
  </r>
  <r>
    <x v="64"/>
    <x v="64"/>
    <x v="0"/>
    <x v="0"/>
    <x v="1"/>
    <x v="54"/>
    <x v="64"/>
    <x v="64"/>
    <x v="1"/>
    <x v="1"/>
    <x v="1"/>
    <x v="58"/>
  </r>
  <r>
    <x v="65"/>
    <x v="65"/>
    <x v="0"/>
    <x v="0"/>
    <x v="1"/>
    <x v="55"/>
    <x v="65"/>
    <x v="65"/>
    <x v="1"/>
    <x v="1"/>
    <x v="1"/>
    <x v="59"/>
  </r>
  <r>
    <x v="66"/>
    <x v="66"/>
    <x v="0"/>
    <x v="0"/>
    <x v="1"/>
    <x v="56"/>
    <x v="66"/>
    <x v="66"/>
    <x v="1"/>
    <x v="1"/>
    <x v="1"/>
    <x v="60"/>
  </r>
  <r>
    <x v="67"/>
    <x v="67"/>
    <x v="0"/>
    <x v="0"/>
    <x v="1"/>
    <x v="21"/>
    <x v="67"/>
    <x v="67"/>
    <x v="2"/>
    <x v="1"/>
    <x v="1"/>
    <x v="24"/>
  </r>
  <r>
    <x v="68"/>
    <x v="68"/>
    <x v="0"/>
    <x v="0"/>
    <x v="1"/>
    <x v="21"/>
    <x v="68"/>
    <x v="68"/>
    <x v="2"/>
    <x v="1"/>
    <x v="1"/>
    <x v="24"/>
  </r>
  <r>
    <x v="69"/>
    <x v="69"/>
    <x v="0"/>
    <x v="0"/>
    <x v="1"/>
    <x v="0"/>
    <x v="69"/>
    <x v="69"/>
    <x v="1"/>
    <x v="1"/>
    <x v="1"/>
    <x v="61"/>
  </r>
  <r>
    <x v="70"/>
    <x v="70"/>
    <x v="0"/>
    <x v="0"/>
    <x v="1"/>
    <x v="21"/>
    <x v="70"/>
    <x v="70"/>
    <x v="2"/>
    <x v="1"/>
    <x v="1"/>
    <x v="24"/>
  </r>
  <r>
    <x v="71"/>
    <x v="71"/>
    <x v="0"/>
    <x v="0"/>
    <x v="1"/>
    <x v="57"/>
    <x v="71"/>
    <x v="71"/>
    <x v="3"/>
    <x v="1"/>
    <x v="1"/>
    <x v="62"/>
  </r>
  <r>
    <x v="72"/>
    <x v="72"/>
    <x v="0"/>
    <x v="0"/>
    <x v="1"/>
    <x v="58"/>
    <x v="72"/>
    <x v="72"/>
    <x v="3"/>
    <x v="1"/>
    <x v="1"/>
    <x v="63"/>
  </r>
  <r>
    <x v="73"/>
    <x v="45"/>
    <x v="0"/>
    <x v="0"/>
    <x v="1"/>
    <x v="59"/>
    <x v="73"/>
    <x v="73"/>
    <x v="3"/>
    <x v="1"/>
    <x v="1"/>
    <x v="64"/>
  </r>
  <r>
    <x v="74"/>
    <x v="73"/>
    <x v="0"/>
    <x v="0"/>
    <x v="1"/>
    <x v="60"/>
    <x v="74"/>
    <x v="74"/>
    <x v="3"/>
    <x v="1"/>
    <x v="1"/>
    <x v="65"/>
  </r>
  <r>
    <x v="75"/>
    <x v="68"/>
    <x v="0"/>
    <x v="0"/>
    <x v="1"/>
    <x v="61"/>
    <x v="75"/>
    <x v="75"/>
    <x v="3"/>
    <x v="1"/>
    <x v="1"/>
    <x v="66"/>
  </r>
  <r>
    <x v="76"/>
    <x v="74"/>
    <x v="0"/>
    <x v="0"/>
    <x v="1"/>
    <x v="62"/>
    <x v="76"/>
    <x v="76"/>
    <x v="3"/>
    <x v="1"/>
    <x v="1"/>
    <x v="67"/>
  </r>
  <r>
    <x v="77"/>
    <x v="70"/>
    <x v="0"/>
    <x v="0"/>
    <x v="1"/>
    <x v="63"/>
    <x v="77"/>
    <x v="77"/>
    <x v="3"/>
    <x v="1"/>
    <x v="1"/>
    <x v="68"/>
  </r>
  <r>
    <x v="78"/>
    <x v="75"/>
    <x v="0"/>
    <x v="0"/>
    <x v="1"/>
    <x v="64"/>
    <x v="78"/>
    <x v="78"/>
    <x v="3"/>
    <x v="1"/>
    <x v="1"/>
    <x v="69"/>
  </r>
  <r>
    <x v="79"/>
    <x v="58"/>
    <x v="0"/>
    <x v="0"/>
    <x v="1"/>
    <x v="65"/>
    <x v="79"/>
    <x v="79"/>
    <x v="3"/>
    <x v="1"/>
    <x v="1"/>
    <x v="70"/>
  </r>
  <r>
    <x v="80"/>
    <x v="76"/>
    <x v="0"/>
    <x v="0"/>
    <x v="1"/>
    <x v="66"/>
    <x v="80"/>
    <x v="80"/>
    <x v="3"/>
    <x v="1"/>
    <x v="1"/>
    <x v="71"/>
  </r>
  <r>
    <x v="81"/>
    <x v="77"/>
    <x v="0"/>
    <x v="0"/>
    <x v="1"/>
    <x v="67"/>
    <x v="81"/>
    <x v="81"/>
    <x v="3"/>
    <x v="1"/>
    <x v="1"/>
    <x v="72"/>
  </r>
  <r>
    <x v="82"/>
    <x v="78"/>
    <x v="0"/>
    <x v="0"/>
    <x v="1"/>
    <x v="68"/>
    <x v="82"/>
    <x v="82"/>
    <x v="3"/>
    <x v="1"/>
    <x v="1"/>
    <x v="73"/>
  </r>
  <r>
    <x v="83"/>
    <x v="79"/>
    <x v="0"/>
    <x v="0"/>
    <x v="1"/>
    <x v="69"/>
    <x v="83"/>
    <x v="83"/>
    <x v="3"/>
    <x v="1"/>
    <x v="1"/>
    <x v="74"/>
  </r>
  <r>
    <x v="84"/>
    <x v="80"/>
    <x v="0"/>
    <x v="0"/>
    <x v="1"/>
    <x v="70"/>
    <x v="84"/>
    <x v="84"/>
    <x v="4"/>
    <x v="1"/>
    <x v="1"/>
    <x v="75"/>
  </r>
  <r>
    <x v="85"/>
    <x v="81"/>
    <x v="0"/>
    <x v="0"/>
    <x v="1"/>
    <x v="71"/>
    <x v="85"/>
    <x v="85"/>
    <x v="4"/>
    <x v="1"/>
    <x v="1"/>
    <x v="76"/>
  </r>
  <r>
    <x v="86"/>
    <x v="82"/>
    <x v="0"/>
    <x v="0"/>
    <x v="1"/>
    <x v="72"/>
    <x v="86"/>
    <x v="86"/>
    <x v="4"/>
    <x v="1"/>
    <x v="1"/>
    <x v="77"/>
  </r>
  <r>
    <x v="87"/>
    <x v="83"/>
    <x v="0"/>
    <x v="0"/>
    <x v="1"/>
    <x v="73"/>
    <x v="87"/>
    <x v="87"/>
    <x v="4"/>
    <x v="1"/>
    <x v="1"/>
    <x v="78"/>
  </r>
  <r>
    <x v="88"/>
    <x v="84"/>
    <x v="0"/>
    <x v="0"/>
    <x v="1"/>
    <x v="74"/>
    <x v="88"/>
    <x v="88"/>
    <x v="4"/>
    <x v="1"/>
    <x v="1"/>
    <x v="79"/>
  </r>
  <r>
    <x v="89"/>
    <x v="85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6"/>
    <x v="0"/>
    <x v="0"/>
    <x v="1"/>
    <x v="77"/>
    <x v="91"/>
    <x v="91"/>
    <x v="4"/>
    <x v="1"/>
    <x v="1"/>
    <x v="82"/>
  </r>
  <r>
    <x v="92"/>
    <x v="87"/>
    <x v="0"/>
    <x v="0"/>
    <x v="1"/>
    <x v="78"/>
    <x v="92"/>
    <x v="92"/>
    <x v="4"/>
    <x v="1"/>
    <x v="1"/>
    <x v="83"/>
  </r>
  <r>
    <x v="93"/>
    <x v="88"/>
    <x v="0"/>
    <x v="0"/>
    <x v="1"/>
    <x v="79"/>
    <x v="93"/>
    <x v="93"/>
    <x v="4"/>
    <x v="1"/>
    <x v="1"/>
    <x v="84"/>
  </r>
  <r>
    <x v="94"/>
    <x v="89"/>
    <x v="0"/>
    <x v="0"/>
    <x v="1"/>
    <x v="80"/>
    <x v="94"/>
    <x v="94"/>
    <x v="4"/>
    <x v="1"/>
    <x v="1"/>
    <x v="85"/>
  </r>
  <r>
    <x v="95"/>
    <x v="90"/>
    <x v="0"/>
    <x v="0"/>
    <x v="1"/>
    <x v="81"/>
    <x v="95"/>
    <x v="95"/>
    <x v="4"/>
    <x v="1"/>
    <x v="1"/>
    <x v="86"/>
  </r>
  <r>
    <x v="96"/>
    <x v="66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0"/>
    <x v="0"/>
    <x v="1"/>
    <x v="0"/>
    <x v="99"/>
    <x v="99"/>
    <x v="4"/>
    <x v="1"/>
    <x v="1"/>
    <x v="90"/>
  </r>
  <r>
    <x v="100"/>
    <x v="93"/>
    <x v="0"/>
    <x v="0"/>
    <x v="1"/>
    <x v="85"/>
    <x v="100"/>
    <x v="100"/>
    <x v="4"/>
    <x v="1"/>
    <x v="1"/>
    <x v="91"/>
  </r>
  <r>
    <x v="101"/>
    <x v="1"/>
    <x v="0"/>
    <x v="0"/>
    <x v="1"/>
    <x v="86"/>
    <x v="101"/>
    <x v="101"/>
    <x v="4"/>
    <x v="1"/>
    <x v="1"/>
    <x v="92"/>
  </r>
  <r>
    <x v="102"/>
    <x v="94"/>
    <x v="0"/>
    <x v="0"/>
    <x v="1"/>
    <x v="87"/>
    <x v="102"/>
    <x v="102"/>
    <x v="4"/>
    <x v="1"/>
    <x v="1"/>
    <x v="93"/>
  </r>
  <r>
    <x v="103"/>
    <x v="95"/>
    <x v="0"/>
    <x v="0"/>
    <x v="1"/>
    <x v="88"/>
    <x v="103"/>
    <x v="103"/>
    <x v="4"/>
    <x v="1"/>
    <x v="1"/>
    <x v="94"/>
  </r>
  <r>
    <x v="104"/>
    <x v="96"/>
    <x v="0"/>
    <x v="0"/>
    <x v="1"/>
    <x v="89"/>
    <x v="104"/>
    <x v="104"/>
    <x v="4"/>
    <x v="1"/>
    <x v="1"/>
    <x v="95"/>
  </r>
  <r>
    <x v="105"/>
    <x v="97"/>
    <x v="0"/>
    <x v="0"/>
    <x v="1"/>
    <x v="90"/>
    <x v="105"/>
    <x v="105"/>
    <x v="4"/>
    <x v="1"/>
    <x v="1"/>
    <x v="96"/>
  </r>
  <r>
    <x v="106"/>
    <x v="98"/>
    <x v="0"/>
    <x v="0"/>
    <x v="1"/>
    <x v="91"/>
    <x v="106"/>
    <x v="106"/>
    <x v="4"/>
    <x v="1"/>
    <x v="1"/>
    <x v="97"/>
  </r>
  <r>
    <x v="107"/>
    <x v="99"/>
    <x v="0"/>
    <x v="0"/>
    <x v="1"/>
    <x v="92"/>
    <x v="107"/>
    <x v="107"/>
    <x v="4"/>
    <x v="1"/>
    <x v="1"/>
    <x v="98"/>
  </r>
  <r>
    <x v="108"/>
    <x v="100"/>
    <x v="0"/>
    <x v="0"/>
    <x v="1"/>
    <x v="93"/>
    <x v="108"/>
    <x v="108"/>
    <x v="5"/>
    <x v="1"/>
    <x v="1"/>
    <x v="99"/>
  </r>
  <r>
    <x v="109"/>
    <x v="101"/>
    <x v="0"/>
    <x v="0"/>
    <x v="1"/>
    <x v="94"/>
    <x v="109"/>
    <x v="109"/>
    <x v="5"/>
    <x v="1"/>
    <x v="1"/>
    <x v="100"/>
  </r>
  <r>
    <x v="110"/>
    <x v="74"/>
    <x v="0"/>
    <x v="0"/>
    <x v="1"/>
    <x v="95"/>
    <x v="110"/>
    <x v="110"/>
    <x v="5"/>
    <x v="1"/>
    <x v="1"/>
    <x v="101"/>
  </r>
  <r>
    <x v="111"/>
    <x v="102"/>
    <x v="0"/>
    <x v="0"/>
    <x v="1"/>
    <x v="96"/>
    <x v="111"/>
    <x v="111"/>
    <x v="5"/>
    <x v="1"/>
    <x v="1"/>
    <x v="102"/>
  </r>
  <r>
    <x v="112"/>
    <x v="103"/>
    <x v="0"/>
    <x v="0"/>
    <x v="1"/>
    <x v="97"/>
    <x v="112"/>
    <x v="112"/>
    <x v="5"/>
    <x v="1"/>
    <x v="1"/>
    <x v="103"/>
  </r>
  <r>
    <x v="113"/>
    <x v="104"/>
    <x v="0"/>
    <x v="0"/>
    <x v="1"/>
    <x v="98"/>
    <x v="113"/>
    <x v="113"/>
    <x v="5"/>
    <x v="1"/>
    <x v="1"/>
    <x v="104"/>
  </r>
  <r>
    <x v="114"/>
    <x v="105"/>
    <x v="0"/>
    <x v="0"/>
    <x v="1"/>
    <x v="99"/>
    <x v="114"/>
    <x v="114"/>
    <x v="5"/>
    <x v="1"/>
    <x v="1"/>
    <x v="105"/>
  </r>
  <r>
    <x v="115"/>
    <x v="69"/>
    <x v="0"/>
    <x v="0"/>
    <x v="1"/>
    <x v="100"/>
    <x v="115"/>
    <x v="115"/>
    <x v="5"/>
    <x v="1"/>
    <x v="1"/>
    <x v="106"/>
  </r>
  <r>
    <x v="116"/>
    <x v="106"/>
    <x v="0"/>
    <x v="0"/>
    <x v="1"/>
    <x v="101"/>
    <x v="116"/>
    <x v="116"/>
    <x v="5"/>
    <x v="1"/>
    <x v="1"/>
    <x v="107"/>
  </r>
  <r>
    <x v="117"/>
    <x v="107"/>
    <x v="0"/>
    <x v="0"/>
    <x v="1"/>
    <x v="102"/>
    <x v="117"/>
    <x v="117"/>
    <x v="5"/>
    <x v="1"/>
    <x v="1"/>
    <x v="108"/>
  </r>
  <r>
    <x v="118"/>
    <x v="31"/>
    <x v="0"/>
    <x v="0"/>
    <x v="1"/>
    <x v="103"/>
    <x v="118"/>
    <x v="118"/>
    <x v="5"/>
    <x v="1"/>
    <x v="1"/>
    <x v="109"/>
  </r>
  <r>
    <x v="119"/>
    <x v="104"/>
    <x v="0"/>
    <x v="0"/>
    <x v="1"/>
    <x v="104"/>
    <x v="119"/>
    <x v="119"/>
    <x v="5"/>
    <x v="1"/>
    <x v="1"/>
    <x v="110"/>
  </r>
  <r>
    <x v="120"/>
    <x v="20"/>
    <x v="0"/>
    <x v="0"/>
    <x v="1"/>
    <x v="105"/>
    <x v="120"/>
    <x v="120"/>
    <x v="5"/>
    <x v="1"/>
    <x v="1"/>
    <x v="111"/>
  </r>
  <r>
    <x v="121"/>
    <x v="108"/>
    <x v="0"/>
    <x v="0"/>
    <x v="1"/>
    <x v="106"/>
    <x v="121"/>
    <x v="121"/>
    <x v="5"/>
    <x v="1"/>
    <x v="1"/>
    <x v="112"/>
  </r>
  <r>
    <x v="122"/>
    <x v="109"/>
    <x v="0"/>
    <x v="0"/>
    <x v="1"/>
    <x v="107"/>
    <x v="122"/>
    <x v="122"/>
    <x v="5"/>
    <x v="1"/>
    <x v="1"/>
    <x v="113"/>
  </r>
  <r>
    <x v="123"/>
    <x v="110"/>
    <x v="0"/>
    <x v="0"/>
    <x v="1"/>
    <x v="108"/>
    <x v="123"/>
    <x v="123"/>
    <x v="5"/>
    <x v="1"/>
    <x v="1"/>
    <x v="114"/>
  </r>
  <r>
    <x v="124"/>
    <x v="111"/>
    <x v="0"/>
    <x v="0"/>
    <x v="1"/>
    <x v="109"/>
    <x v="124"/>
    <x v="124"/>
    <x v="5"/>
    <x v="1"/>
    <x v="1"/>
    <x v="115"/>
  </r>
  <r>
    <x v="125"/>
    <x v="112"/>
    <x v="0"/>
    <x v="0"/>
    <x v="1"/>
    <x v="110"/>
    <x v="125"/>
    <x v="125"/>
    <x v="5"/>
    <x v="1"/>
    <x v="1"/>
    <x v="116"/>
  </r>
  <r>
    <x v="126"/>
    <x v="113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60"/>
    <x v="0"/>
    <x v="0"/>
    <x v="1"/>
    <x v="115"/>
    <x v="130"/>
    <x v="130"/>
    <x v="5"/>
    <x v="1"/>
    <x v="1"/>
    <x v="121"/>
  </r>
  <r>
    <x v="131"/>
    <x v="117"/>
    <x v="0"/>
    <x v="0"/>
    <x v="1"/>
    <x v="116"/>
    <x v="131"/>
    <x v="131"/>
    <x v="5"/>
    <x v="1"/>
    <x v="1"/>
    <x v="122"/>
  </r>
  <r>
    <x v="132"/>
    <x v="118"/>
    <x v="0"/>
    <x v="0"/>
    <x v="1"/>
    <x v="117"/>
    <x v="132"/>
    <x v="132"/>
    <x v="5"/>
    <x v="1"/>
    <x v="1"/>
    <x v="123"/>
  </r>
  <r>
    <x v="133"/>
    <x v="119"/>
    <x v="0"/>
    <x v="0"/>
    <x v="1"/>
    <x v="118"/>
    <x v="133"/>
    <x v="133"/>
    <x v="6"/>
    <x v="2"/>
    <x v="1"/>
    <x v="124"/>
  </r>
  <r>
    <x v="134"/>
    <x v="120"/>
    <x v="0"/>
    <x v="0"/>
    <x v="1"/>
    <x v="119"/>
    <x v="134"/>
    <x v="134"/>
    <x v="6"/>
    <x v="2"/>
    <x v="1"/>
    <x v="125"/>
  </r>
  <r>
    <x v="135"/>
    <x v="2"/>
    <x v="0"/>
    <x v="0"/>
    <x v="1"/>
    <x v="120"/>
    <x v="135"/>
    <x v="135"/>
    <x v="5"/>
    <x v="1"/>
    <x v="1"/>
    <x v="126"/>
  </r>
  <r>
    <x v="136"/>
    <x v="121"/>
    <x v="0"/>
    <x v="0"/>
    <x v="1"/>
    <x v="121"/>
    <x v="136"/>
    <x v="136"/>
    <x v="5"/>
    <x v="1"/>
    <x v="1"/>
    <x v="127"/>
  </r>
  <r>
    <x v="137"/>
    <x v="122"/>
    <x v="0"/>
    <x v="0"/>
    <x v="1"/>
    <x v="122"/>
    <x v="137"/>
    <x v="137"/>
    <x v="5"/>
    <x v="1"/>
    <x v="1"/>
    <x v="128"/>
  </r>
  <r>
    <x v="138"/>
    <x v="123"/>
    <x v="0"/>
    <x v="0"/>
    <x v="1"/>
    <x v="123"/>
    <x v="138"/>
    <x v="138"/>
    <x v="5"/>
    <x v="1"/>
    <x v="1"/>
    <x v="129"/>
  </r>
  <r>
    <x v="139"/>
    <x v="124"/>
    <x v="0"/>
    <x v="0"/>
    <x v="1"/>
    <x v="124"/>
    <x v="139"/>
    <x v="139"/>
    <x v="5"/>
    <x v="1"/>
    <x v="1"/>
    <x v="130"/>
  </r>
  <r>
    <x v="140"/>
    <x v="125"/>
    <x v="0"/>
    <x v="0"/>
    <x v="1"/>
    <x v="125"/>
    <x v="140"/>
    <x v="140"/>
    <x v="5"/>
    <x v="1"/>
    <x v="1"/>
    <x v="131"/>
  </r>
  <r>
    <x v="141"/>
    <x v="49"/>
    <x v="0"/>
    <x v="0"/>
    <x v="1"/>
    <x v="21"/>
    <x v="141"/>
    <x v="141"/>
    <x v="2"/>
    <x v="1"/>
    <x v="1"/>
    <x v="24"/>
  </r>
  <r>
    <x v="142"/>
    <x v="126"/>
    <x v="0"/>
    <x v="0"/>
    <x v="1"/>
    <x v="126"/>
    <x v="142"/>
    <x v="142"/>
    <x v="5"/>
    <x v="1"/>
    <x v="1"/>
    <x v="132"/>
  </r>
  <r>
    <x v="143"/>
    <x v="127"/>
    <x v="0"/>
    <x v="0"/>
    <x v="1"/>
    <x v="127"/>
    <x v="143"/>
    <x v="143"/>
    <x v="5"/>
    <x v="1"/>
    <x v="1"/>
    <x v="133"/>
  </r>
  <r>
    <x v="144"/>
    <x v="128"/>
    <x v="0"/>
    <x v="0"/>
    <x v="1"/>
    <x v="128"/>
    <x v="144"/>
    <x v="144"/>
    <x v="5"/>
    <x v="1"/>
    <x v="1"/>
    <x v="134"/>
  </r>
  <r>
    <x v="145"/>
    <x v="129"/>
    <x v="0"/>
    <x v="0"/>
    <x v="1"/>
    <x v="129"/>
    <x v="145"/>
    <x v="145"/>
    <x v="5"/>
    <x v="1"/>
    <x v="1"/>
    <x v="135"/>
  </r>
  <r>
    <x v="146"/>
    <x v="2"/>
    <x v="0"/>
    <x v="0"/>
    <x v="1"/>
    <x v="130"/>
    <x v="146"/>
    <x v="146"/>
    <x v="5"/>
    <x v="1"/>
    <x v="1"/>
    <x v="136"/>
  </r>
  <r>
    <x v="147"/>
    <x v="130"/>
    <x v="0"/>
    <x v="0"/>
    <x v="1"/>
    <x v="131"/>
    <x v="147"/>
    <x v="147"/>
    <x v="5"/>
    <x v="1"/>
    <x v="1"/>
    <x v="137"/>
  </r>
  <r>
    <x v="148"/>
    <x v="131"/>
    <x v="1"/>
    <x v="1"/>
    <x v="0"/>
    <x v="132"/>
    <x v="148"/>
    <x v="148"/>
    <x v="0"/>
    <x v="0"/>
    <x v="0"/>
    <x v="138"/>
  </r>
</pivotCacheRecords>
</file>

<file path=xl/pivotCache/pivotCacheRecords27.xml><?xml version="1.0" encoding="utf-8"?>
<pivotCacheRecords xmlns="http://schemas.openxmlformats.org/spreadsheetml/2006/main" xmlns:r="http://schemas.openxmlformats.org/officeDocument/2006/relationships" count="10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2"/>
    <x v="1"/>
    <x v="1"/>
    <x v="24"/>
  </r>
  <r>
    <x v="25"/>
    <x v="25"/>
    <x v="0"/>
    <x v="0"/>
    <x v="1"/>
    <x v="21"/>
    <x v="25"/>
    <x v="25"/>
    <x v="2"/>
    <x v="1"/>
    <x v="1"/>
    <x v="24"/>
  </r>
  <r>
    <x v="26"/>
    <x v="26"/>
    <x v="0"/>
    <x v="0"/>
    <x v="1"/>
    <x v="0"/>
    <x v="26"/>
    <x v="26"/>
    <x v="1"/>
    <x v="1"/>
    <x v="1"/>
    <x v="25"/>
  </r>
  <r>
    <x v="27"/>
    <x v="27"/>
    <x v="0"/>
    <x v="0"/>
    <x v="1"/>
    <x v="21"/>
    <x v="27"/>
    <x v="27"/>
    <x v="2"/>
    <x v="1"/>
    <x v="1"/>
    <x v="24"/>
  </r>
  <r>
    <x v="28"/>
    <x v="28"/>
    <x v="0"/>
    <x v="0"/>
    <x v="1"/>
    <x v="21"/>
    <x v="28"/>
    <x v="28"/>
    <x v="2"/>
    <x v="1"/>
    <x v="1"/>
    <x v="24"/>
  </r>
  <r>
    <x v="29"/>
    <x v="29"/>
    <x v="0"/>
    <x v="0"/>
    <x v="1"/>
    <x v="21"/>
    <x v="29"/>
    <x v="29"/>
    <x v="2"/>
    <x v="1"/>
    <x v="1"/>
    <x v="24"/>
  </r>
  <r>
    <x v="30"/>
    <x v="30"/>
    <x v="0"/>
    <x v="0"/>
    <x v="1"/>
    <x v="22"/>
    <x v="30"/>
    <x v="30"/>
    <x v="1"/>
    <x v="1"/>
    <x v="1"/>
    <x v="26"/>
  </r>
  <r>
    <x v="31"/>
    <x v="31"/>
    <x v="0"/>
    <x v="0"/>
    <x v="1"/>
    <x v="21"/>
    <x v="31"/>
    <x v="31"/>
    <x v="2"/>
    <x v="1"/>
    <x v="1"/>
    <x v="24"/>
  </r>
  <r>
    <x v="32"/>
    <x v="32"/>
    <x v="0"/>
    <x v="0"/>
    <x v="1"/>
    <x v="21"/>
    <x v="32"/>
    <x v="32"/>
    <x v="2"/>
    <x v="1"/>
    <x v="1"/>
    <x v="24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6"/>
    <x v="0"/>
    <x v="0"/>
    <x v="1"/>
    <x v="29"/>
    <x v="39"/>
    <x v="39"/>
    <x v="1"/>
    <x v="1"/>
    <x v="1"/>
    <x v="33"/>
  </r>
  <r>
    <x v="40"/>
    <x v="39"/>
    <x v="0"/>
    <x v="0"/>
    <x v="1"/>
    <x v="30"/>
    <x v="40"/>
    <x v="40"/>
    <x v="1"/>
    <x v="1"/>
    <x v="1"/>
    <x v="34"/>
  </r>
  <r>
    <x v="41"/>
    <x v="40"/>
    <x v="0"/>
    <x v="0"/>
    <x v="1"/>
    <x v="31"/>
    <x v="41"/>
    <x v="41"/>
    <x v="1"/>
    <x v="1"/>
    <x v="1"/>
    <x v="35"/>
  </r>
  <r>
    <x v="42"/>
    <x v="41"/>
    <x v="0"/>
    <x v="0"/>
    <x v="1"/>
    <x v="32"/>
    <x v="42"/>
    <x v="42"/>
    <x v="1"/>
    <x v="1"/>
    <x v="1"/>
    <x v="36"/>
  </r>
  <r>
    <x v="43"/>
    <x v="42"/>
    <x v="0"/>
    <x v="0"/>
    <x v="1"/>
    <x v="33"/>
    <x v="43"/>
    <x v="43"/>
    <x v="1"/>
    <x v="1"/>
    <x v="1"/>
    <x v="37"/>
  </r>
  <r>
    <x v="44"/>
    <x v="43"/>
    <x v="0"/>
    <x v="0"/>
    <x v="1"/>
    <x v="34"/>
    <x v="44"/>
    <x v="44"/>
    <x v="1"/>
    <x v="1"/>
    <x v="1"/>
    <x v="38"/>
  </r>
  <r>
    <x v="45"/>
    <x v="44"/>
    <x v="0"/>
    <x v="0"/>
    <x v="1"/>
    <x v="35"/>
    <x v="45"/>
    <x v="45"/>
    <x v="1"/>
    <x v="1"/>
    <x v="1"/>
    <x v="39"/>
  </r>
  <r>
    <x v="46"/>
    <x v="45"/>
    <x v="0"/>
    <x v="0"/>
    <x v="1"/>
    <x v="36"/>
    <x v="46"/>
    <x v="46"/>
    <x v="1"/>
    <x v="1"/>
    <x v="1"/>
    <x v="40"/>
  </r>
  <r>
    <x v="47"/>
    <x v="46"/>
    <x v="0"/>
    <x v="0"/>
    <x v="1"/>
    <x v="37"/>
    <x v="47"/>
    <x v="47"/>
    <x v="1"/>
    <x v="1"/>
    <x v="1"/>
    <x v="41"/>
  </r>
  <r>
    <x v="48"/>
    <x v="47"/>
    <x v="0"/>
    <x v="0"/>
    <x v="1"/>
    <x v="38"/>
    <x v="48"/>
    <x v="48"/>
    <x v="1"/>
    <x v="1"/>
    <x v="1"/>
    <x v="42"/>
  </r>
  <r>
    <x v="49"/>
    <x v="48"/>
    <x v="0"/>
    <x v="0"/>
    <x v="1"/>
    <x v="39"/>
    <x v="49"/>
    <x v="49"/>
    <x v="1"/>
    <x v="1"/>
    <x v="1"/>
    <x v="43"/>
  </r>
  <r>
    <x v="50"/>
    <x v="49"/>
    <x v="0"/>
    <x v="0"/>
    <x v="1"/>
    <x v="40"/>
    <x v="50"/>
    <x v="50"/>
    <x v="1"/>
    <x v="1"/>
    <x v="1"/>
    <x v="44"/>
  </r>
  <r>
    <x v="51"/>
    <x v="50"/>
    <x v="0"/>
    <x v="0"/>
    <x v="1"/>
    <x v="41"/>
    <x v="51"/>
    <x v="51"/>
    <x v="1"/>
    <x v="1"/>
    <x v="1"/>
    <x v="45"/>
  </r>
  <r>
    <x v="52"/>
    <x v="51"/>
    <x v="0"/>
    <x v="0"/>
    <x v="1"/>
    <x v="42"/>
    <x v="52"/>
    <x v="52"/>
    <x v="1"/>
    <x v="1"/>
    <x v="1"/>
    <x v="46"/>
  </r>
  <r>
    <x v="53"/>
    <x v="52"/>
    <x v="0"/>
    <x v="0"/>
    <x v="1"/>
    <x v="43"/>
    <x v="53"/>
    <x v="53"/>
    <x v="1"/>
    <x v="1"/>
    <x v="1"/>
    <x v="47"/>
  </r>
  <r>
    <x v="54"/>
    <x v="53"/>
    <x v="0"/>
    <x v="0"/>
    <x v="1"/>
    <x v="44"/>
    <x v="54"/>
    <x v="54"/>
    <x v="1"/>
    <x v="1"/>
    <x v="1"/>
    <x v="48"/>
  </r>
  <r>
    <x v="55"/>
    <x v="54"/>
    <x v="0"/>
    <x v="0"/>
    <x v="1"/>
    <x v="45"/>
    <x v="55"/>
    <x v="55"/>
    <x v="1"/>
    <x v="1"/>
    <x v="1"/>
    <x v="49"/>
  </r>
  <r>
    <x v="56"/>
    <x v="55"/>
    <x v="0"/>
    <x v="0"/>
    <x v="1"/>
    <x v="46"/>
    <x v="56"/>
    <x v="56"/>
    <x v="1"/>
    <x v="1"/>
    <x v="1"/>
    <x v="50"/>
  </r>
  <r>
    <x v="57"/>
    <x v="56"/>
    <x v="0"/>
    <x v="0"/>
    <x v="1"/>
    <x v="47"/>
    <x v="57"/>
    <x v="57"/>
    <x v="1"/>
    <x v="1"/>
    <x v="1"/>
    <x v="51"/>
  </r>
  <r>
    <x v="58"/>
    <x v="57"/>
    <x v="0"/>
    <x v="0"/>
    <x v="1"/>
    <x v="48"/>
    <x v="58"/>
    <x v="58"/>
    <x v="1"/>
    <x v="1"/>
    <x v="1"/>
    <x v="52"/>
  </r>
  <r>
    <x v="59"/>
    <x v="58"/>
    <x v="0"/>
    <x v="0"/>
    <x v="1"/>
    <x v="49"/>
    <x v="59"/>
    <x v="59"/>
    <x v="1"/>
    <x v="1"/>
    <x v="1"/>
    <x v="53"/>
  </r>
  <r>
    <x v="60"/>
    <x v="59"/>
    <x v="0"/>
    <x v="0"/>
    <x v="1"/>
    <x v="50"/>
    <x v="60"/>
    <x v="60"/>
    <x v="1"/>
    <x v="1"/>
    <x v="1"/>
    <x v="54"/>
  </r>
  <r>
    <x v="61"/>
    <x v="60"/>
    <x v="0"/>
    <x v="0"/>
    <x v="1"/>
    <x v="51"/>
    <x v="61"/>
    <x v="61"/>
    <x v="1"/>
    <x v="1"/>
    <x v="1"/>
    <x v="55"/>
  </r>
  <r>
    <x v="62"/>
    <x v="61"/>
    <x v="0"/>
    <x v="0"/>
    <x v="1"/>
    <x v="52"/>
    <x v="62"/>
    <x v="62"/>
    <x v="1"/>
    <x v="1"/>
    <x v="1"/>
    <x v="56"/>
  </r>
  <r>
    <x v="63"/>
    <x v="62"/>
    <x v="0"/>
    <x v="0"/>
    <x v="1"/>
    <x v="53"/>
    <x v="63"/>
    <x v="63"/>
    <x v="1"/>
    <x v="1"/>
    <x v="1"/>
    <x v="57"/>
  </r>
  <r>
    <x v="64"/>
    <x v="63"/>
    <x v="0"/>
    <x v="0"/>
    <x v="1"/>
    <x v="54"/>
    <x v="64"/>
    <x v="64"/>
    <x v="1"/>
    <x v="1"/>
    <x v="1"/>
    <x v="58"/>
  </r>
  <r>
    <x v="65"/>
    <x v="64"/>
    <x v="0"/>
    <x v="0"/>
    <x v="1"/>
    <x v="55"/>
    <x v="65"/>
    <x v="65"/>
    <x v="1"/>
    <x v="1"/>
    <x v="1"/>
    <x v="59"/>
  </r>
  <r>
    <x v="66"/>
    <x v="65"/>
    <x v="0"/>
    <x v="0"/>
    <x v="1"/>
    <x v="56"/>
    <x v="66"/>
    <x v="66"/>
    <x v="1"/>
    <x v="1"/>
    <x v="1"/>
    <x v="60"/>
  </r>
  <r>
    <x v="67"/>
    <x v="66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7"/>
    <x v="0"/>
    <x v="0"/>
    <x v="1"/>
    <x v="0"/>
    <x v="69"/>
    <x v="69"/>
    <x v="1"/>
    <x v="1"/>
    <x v="1"/>
    <x v="61"/>
  </r>
  <r>
    <x v="70"/>
    <x v="68"/>
    <x v="0"/>
    <x v="0"/>
    <x v="1"/>
    <x v="21"/>
    <x v="70"/>
    <x v="70"/>
    <x v="2"/>
    <x v="1"/>
    <x v="1"/>
    <x v="24"/>
  </r>
  <r>
    <x v="71"/>
    <x v="50"/>
    <x v="0"/>
    <x v="0"/>
    <x v="1"/>
    <x v="57"/>
    <x v="71"/>
    <x v="71"/>
    <x v="3"/>
    <x v="1"/>
    <x v="1"/>
    <x v="62"/>
  </r>
  <r>
    <x v="72"/>
    <x v="69"/>
    <x v="0"/>
    <x v="0"/>
    <x v="1"/>
    <x v="58"/>
    <x v="72"/>
    <x v="72"/>
    <x v="3"/>
    <x v="1"/>
    <x v="1"/>
    <x v="63"/>
  </r>
  <r>
    <x v="73"/>
    <x v="70"/>
    <x v="0"/>
    <x v="0"/>
    <x v="1"/>
    <x v="59"/>
    <x v="73"/>
    <x v="73"/>
    <x v="3"/>
    <x v="1"/>
    <x v="1"/>
    <x v="64"/>
  </r>
  <r>
    <x v="74"/>
    <x v="71"/>
    <x v="0"/>
    <x v="0"/>
    <x v="1"/>
    <x v="60"/>
    <x v="74"/>
    <x v="74"/>
    <x v="3"/>
    <x v="1"/>
    <x v="1"/>
    <x v="65"/>
  </r>
  <r>
    <x v="75"/>
    <x v="72"/>
    <x v="0"/>
    <x v="0"/>
    <x v="1"/>
    <x v="61"/>
    <x v="75"/>
    <x v="75"/>
    <x v="3"/>
    <x v="1"/>
    <x v="1"/>
    <x v="66"/>
  </r>
  <r>
    <x v="76"/>
    <x v="73"/>
    <x v="0"/>
    <x v="0"/>
    <x v="1"/>
    <x v="62"/>
    <x v="76"/>
    <x v="76"/>
    <x v="3"/>
    <x v="1"/>
    <x v="1"/>
    <x v="67"/>
  </r>
  <r>
    <x v="77"/>
    <x v="68"/>
    <x v="0"/>
    <x v="0"/>
    <x v="1"/>
    <x v="63"/>
    <x v="77"/>
    <x v="77"/>
    <x v="3"/>
    <x v="1"/>
    <x v="1"/>
    <x v="68"/>
  </r>
  <r>
    <x v="78"/>
    <x v="74"/>
    <x v="0"/>
    <x v="0"/>
    <x v="1"/>
    <x v="64"/>
    <x v="78"/>
    <x v="78"/>
    <x v="3"/>
    <x v="1"/>
    <x v="1"/>
    <x v="69"/>
  </r>
  <r>
    <x v="79"/>
    <x v="57"/>
    <x v="0"/>
    <x v="0"/>
    <x v="1"/>
    <x v="65"/>
    <x v="79"/>
    <x v="79"/>
    <x v="3"/>
    <x v="1"/>
    <x v="1"/>
    <x v="70"/>
  </r>
  <r>
    <x v="80"/>
    <x v="75"/>
    <x v="0"/>
    <x v="0"/>
    <x v="1"/>
    <x v="66"/>
    <x v="80"/>
    <x v="80"/>
    <x v="3"/>
    <x v="1"/>
    <x v="1"/>
    <x v="71"/>
  </r>
  <r>
    <x v="81"/>
    <x v="76"/>
    <x v="0"/>
    <x v="0"/>
    <x v="1"/>
    <x v="67"/>
    <x v="81"/>
    <x v="81"/>
    <x v="3"/>
    <x v="1"/>
    <x v="1"/>
    <x v="72"/>
  </r>
  <r>
    <x v="82"/>
    <x v="77"/>
    <x v="0"/>
    <x v="0"/>
    <x v="1"/>
    <x v="68"/>
    <x v="82"/>
    <x v="82"/>
    <x v="3"/>
    <x v="1"/>
    <x v="1"/>
    <x v="73"/>
  </r>
  <r>
    <x v="83"/>
    <x v="78"/>
    <x v="0"/>
    <x v="0"/>
    <x v="1"/>
    <x v="69"/>
    <x v="83"/>
    <x v="83"/>
    <x v="3"/>
    <x v="1"/>
    <x v="1"/>
    <x v="74"/>
  </r>
  <r>
    <x v="84"/>
    <x v="79"/>
    <x v="0"/>
    <x v="0"/>
    <x v="1"/>
    <x v="70"/>
    <x v="84"/>
    <x v="84"/>
    <x v="4"/>
    <x v="1"/>
    <x v="1"/>
    <x v="75"/>
  </r>
  <r>
    <x v="85"/>
    <x v="80"/>
    <x v="0"/>
    <x v="0"/>
    <x v="1"/>
    <x v="71"/>
    <x v="85"/>
    <x v="85"/>
    <x v="4"/>
    <x v="1"/>
    <x v="1"/>
    <x v="76"/>
  </r>
  <r>
    <x v="86"/>
    <x v="81"/>
    <x v="0"/>
    <x v="0"/>
    <x v="1"/>
    <x v="72"/>
    <x v="86"/>
    <x v="86"/>
    <x v="4"/>
    <x v="1"/>
    <x v="1"/>
    <x v="77"/>
  </r>
  <r>
    <x v="87"/>
    <x v="82"/>
    <x v="0"/>
    <x v="0"/>
    <x v="1"/>
    <x v="73"/>
    <x v="87"/>
    <x v="87"/>
    <x v="4"/>
    <x v="1"/>
    <x v="1"/>
    <x v="78"/>
  </r>
  <r>
    <x v="88"/>
    <x v="83"/>
    <x v="0"/>
    <x v="0"/>
    <x v="1"/>
    <x v="74"/>
    <x v="88"/>
    <x v="88"/>
    <x v="4"/>
    <x v="1"/>
    <x v="1"/>
    <x v="79"/>
  </r>
  <r>
    <x v="89"/>
    <x v="84"/>
    <x v="0"/>
    <x v="0"/>
    <x v="1"/>
    <x v="75"/>
    <x v="89"/>
    <x v="89"/>
    <x v="4"/>
    <x v="1"/>
    <x v="1"/>
    <x v="80"/>
  </r>
  <r>
    <x v="90"/>
    <x v="29"/>
    <x v="0"/>
    <x v="0"/>
    <x v="1"/>
    <x v="76"/>
    <x v="90"/>
    <x v="90"/>
    <x v="4"/>
    <x v="1"/>
    <x v="1"/>
    <x v="81"/>
  </r>
  <r>
    <x v="91"/>
    <x v="85"/>
    <x v="0"/>
    <x v="0"/>
    <x v="1"/>
    <x v="77"/>
    <x v="91"/>
    <x v="91"/>
    <x v="4"/>
    <x v="1"/>
    <x v="1"/>
    <x v="82"/>
  </r>
  <r>
    <x v="92"/>
    <x v="86"/>
    <x v="0"/>
    <x v="0"/>
    <x v="1"/>
    <x v="78"/>
    <x v="92"/>
    <x v="92"/>
    <x v="4"/>
    <x v="1"/>
    <x v="1"/>
    <x v="83"/>
  </r>
  <r>
    <x v="93"/>
    <x v="87"/>
    <x v="0"/>
    <x v="0"/>
    <x v="1"/>
    <x v="79"/>
    <x v="93"/>
    <x v="93"/>
    <x v="4"/>
    <x v="1"/>
    <x v="1"/>
    <x v="84"/>
  </r>
  <r>
    <x v="94"/>
    <x v="88"/>
    <x v="0"/>
    <x v="0"/>
    <x v="1"/>
    <x v="80"/>
    <x v="94"/>
    <x v="94"/>
    <x v="4"/>
    <x v="1"/>
    <x v="1"/>
    <x v="85"/>
  </r>
  <r>
    <x v="95"/>
    <x v="89"/>
    <x v="0"/>
    <x v="0"/>
    <x v="1"/>
    <x v="81"/>
    <x v="95"/>
    <x v="95"/>
    <x v="4"/>
    <x v="1"/>
    <x v="1"/>
    <x v="86"/>
  </r>
  <r>
    <x v="96"/>
    <x v="90"/>
    <x v="0"/>
    <x v="0"/>
    <x v="1"/>
    <x v="82"/>
    <x v="96"/>
    <x v="96"/>
    <x v="4"/>
    <x v="1"/>
    <x v="1"/>
    <x v="87"/>
  </r>
  <r>
    <x v="97"/>
    <x v="91"/>
    <x v="0"/>
    <x v="0"/>
    <x v="1"/>
    <x v="83"/>
    <x v="97"/>
    <x v="97"/>
    <x v="4"/>
    <x v="1"/>
    <x v="1"/>
    <x v="88"/>
  </r>
  <r>
    <x v="98"/>
    <x v="91"/>
    <x v="0"/>
    <x v="0"/>
    <x v="1"/>
    <x v="84"/>
    <x v="98"/>
    <x v="98"/>
    <x v="4"/>
    <x v="1"/>
    <x v="1"/>
    <x v="89"/>
  </r>
  <r>
    <x v="99"/>
    <x v="92"/>
    <x v="1"/>
    <x v="1"/>
    <x v="2"/>
    <x v="0"/>
    <x v="99"/>
    <x v="99"/>
    <x v="5"/>
    <x v="2"/>
    <x v="2"/>
    <x v="90"/>
  </r>
  <r>
    <x v="100"/>
    <x v="93"/>
    <x v="2"/>
    <x v="2"/>
    <x v="0"/>
    <x v="85"/>
    <x v="100"/>
    <x v="100"/>
    <x v="0"/>
    <x v="0"/>
    <x v="0"/>
    <x v="91"/>
  </r>
</pivotCacheRecords>
</file>

<file path=xl/pivotCache/pivotCacheRecords28.xml><?xml version="1.0" encoding="utf-8"?>
<pivotCacheRecords xmlns="http://schemas.openxmlformats.org/spreadsheetml/2006/main" xmlns:r="http://schemas.openxmlformats.org/officeDocument/2006/relationships" count="14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3"/>
    <x v="0"/>
    <x v="0"/>
    <x v="1"/>
    <x v="16"/>
    <x v="19"/>
    <x v="19"/>
    <x v="1"/>
    <x v="1"/>
    <x v="1"/>
    <x v="19"/>
  </r>
  <r>
    <x v="20"/>
    <x v="19"/>
    <x v="0"/>
    <x v="0"/>
    <x v="1"/>
    <x v="17"/>
    <x v="20"/>
    <x v="20"/>
    <x v="1"/>
    <x v="1"/>
    <x v="1"/>
    <x v="20"/>
  </r>
  <r>
    <x v="21"/>
    <x v="20"/>
    <x v="0"/>
    <x v="0"/>
    <x v="1"/>
    <x v="18"/>
    <x v="21"/>
    <x v="21"/>
    <x v="1"/>
    <x v="1"/>
    <x v="1"/>
    <x v="21"/>
  </r>
  <r>
    <x v="22"/>
    <x v="21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1"/>
    <x v="28"/>
    <x v="28"/>
    <x v="2"/>
    <x v="1"/>
    <x v="1"/>
    <x v="24"/>
  </r>
  <r>
    <x v="29"/>
    <x v="28"/>
    <x v="0"/>
    <x v="0"/>
    <x v="1"/>
    <x v="21"/>
    <x v="29"/>
    <x v="29"/>
    <x v="2"/>
    <x v="1"/>
    <x v="1"/>
    <x v="24"/>
  </r>
  <r>
    <x v="30"/>
    <x v="29"/>
    <x v="0"/>
    <x v="0"/>
    <x v="1"/>
    <x v="22"/>
    <x v="30"/>
    <x v="30"/>
    <x v="1"/>
    <x v="1"/>
    <x v="1"/>
    <x v="26"/>
  </r>
  <r>
    <x v="31"/>
    <x v="30"/>
    <x v="0"/>
    <x v="0"/>
    <x v="1"/>
    <x v="21"/>
    <x v="31"/>
    <x v="31"/>
    <x v="2"/>
    <x v="1"/>
    <x v="1"/>
    <x v="24"/>
  </r>
  <r>
    <x v="32"/>
    <x v="31"/>
    <x v="0"/>
    <x v="0"/>
    <x v="1"/>
    <x v="21"/>
    <x v="32"/>
    <x v="32"/>
    <x v="2"/>
    <x v="1"/>
    <x v="1"/>
    <x v="24"/>
  </r>
  <r>
    <x v="33"/>
    <x v="32"/>
    <x v="0"/>
    <x v="0"/>
    <x v="1"/>
    <x v="23"/>
    <x v="33"/>
    <x v="33"/>
    <x v="1"/>
    <x v="1"/>
    <x v="1"/>
    <x v="27"/>
  </r>
  <r>
    <x v="34"/>
    <x v="33"/>
    <x v="0"/>
    <x v="0"/>
    <x v="1"/>
    <x v="24"/>
    <x v="34"/>
    <x v="34"/>
    <x v="1"/>
    <x v="1"/>
    <x v="1"/>
    <x v="28"/>
  </r>
  <r>
    <x v="35"/>
    <x v="34"/>
    <x v="0"/>
    <x v="0"/>
    <x v="1"/>
    <x v="25"/>
    <x v="35"/>
    <x v="35"/>
    <x v="1"/>
    <x v="1"/>
    <x v="1"/>
    <x v="29"/>
  </r>
  <r>
    <x v="36"/>
    <x v="35"/>
    <x v="0"/>
    <x v="0"/>
    <x v="1"/>
    <x v="26"/>
    <x v="36"/>
    <x v="36"/>
    <x v="1"/>
    <x v="1"/>
    <x v="1"/>
    <x v="30"/>
  </r>
  <r>
    <x v="37"/>
    <x v="36"/>
    <x v="0"/>
    <x v="0"/>
    <x v="1"/>
    <x v="27"/>
    <x v="37"/>
    <x v="37"/>
    <x v="1"/>
    <x v="1"/>
    <x v="1"/>
    <x v="31"/>
  </r>
  <r>
    <x v="38"/>
    <x v="37"/>
    <x v="0"/>
    <x v="0"/>
    <x v="1"/>
    <x v="28"/>
    <x v="38"/>
    <x v="38"/>
    <x v="1"/>
    <x v="1"/>
    <x v="1"/>
    <x v="32"/>
  </r>
  <r>
    <x v="39"/>
    <x v="35"/>
    <x v="0"/>
    <x v="0"/>
    <x v="1"/>
    <x v="29"/>
    <x v="39"/>
    <x v="39"/>
    <x v="1"/>
    <x v="1"/>
    <x v="1"/>
    <x v="33"/>
  </r>
  <r>
    <x v="40"/>
    <x v="38"/>
    <x v="0"/>
    <x v="0"/>
    <x v="1"/>
    <x v="30"/>
    <x v="40"/>
    <x v="40"/>
    <x v="1"/>
    <x v="1"/>
    <x v="1"/>
    <x v="34"/>
  </r>
  <r>
    <x v="41"/>
    <x v="39"/>
    <x v="0"/>
    <x v="0"/>
    <x v="1"/>
    <x v="31"/>
    <x v="41"/>
    <x v="41"/>
    <x v="1"/>
    <x v="1"/>
    <x v="1"/>
    <x v="35"/>
  </r>
  <r>
    <x v="42"/>
    <x v="40"/>
    <x v="0"/>
    <x v="0"/>
    <x v="1"/>
    <x v="32"/>
    <x v="42"/>
    <x v="42"/>
    <x v="1"/>
    <x v="1"/>
    <x v="1"/>
    <x v="36"/>
  </r>
  <r>
    <x v="43"/>
    <x v="41"/>
    <x v="0"/>
    <x v="0"/>
    <x v="1"/>
    <x v="33"/>
    <x v="43"/>
    <x v="43"/>
    <x v="1"/>
    <x v="1"/>
    <x v="1"/>
    <x v="37"/>
  </r>
  <r>
    <x v="44"/>
    <x v="42"/>
    <x v="0"/>
    <x v="0"/>
    <x v="1"/>
    <x v="34"/>
    <x v="44"/>
    <x v="44"/>
    <x v="1"/>
    <x v="1"/>
    <x v="1"/>
    <x v="38"/>
  </r>
  <r>
    <x v="45"/>
    <x v="43"/>
    <x v="0"/>
    <x v="0"/>
    <x v="1"/>
    <x v="35"/>
    <x v="45"/>
    <x v="45"/>
    <x v="1"/>
    <x v="1"/>
    <x v="1"/>
    <x v="39"/>
  </r>
  <r>
    <x v="46"/>
    <x v="44"/>
    <x v="0"/>
    <x v="0"/>
    <x v="1"/>
    <x v="36"/>
    <x v="46"/>
    <x v="46"/>
    <x v="1"/>
    <x v="1"/>
    <x v="1"/>
    <x v="40"/>
  </r>
  <r>
    <x v="47"/>
    <x v="45"/>
    <x v="0"/>
    <x v="0"/>
    <x v="1"/>
    <x v="37"/>
    <x v="47"/>
    <x v="47"/>
    <x v="1"/>
    <x v="1"/>
    <x v="1"/>
    <x v="41"/>
  </r>
  <r>
    <x v="48"/>
    <x v="46"/>
    <x v="0"/>
    <x v="0"/>
    <x v="1"/>
    <x v="38"/>
    <x v="48"/>
    <x v="48"/>
    <x v="1"/>
    <x v="1"/>
    <x v="1"/>
    <x v="42"/>
  </r>
  <r>
    <x v="49"/>
    <x v="47"/>
    <x v="0"/>
    <x v="0"/>
    <x v="1"/>
    <x v="39"/>
    <x v="49"/>
    <x v="49"/>
    <x v="1"/>
    <x v="1"/>
    <x v="1"/>
    <x v="43"/>
  </r>
  <r>
    <x v="50"/>
    <x v="48"/>
    <x v="0"/>
    <x v="0"/>
    <x v="1"/>
    <x v="40"/>
    <x v="50"/>
    <x v="50"/>
    <x v="1"/>
    <x v="1"/>
    <x v="1"/>
    <x v="44"/>
  </r>
  <r>
    <x v="51"/>
    <x v="49"/>
    <x v="0"/>
    <x v="0"/>
    <x v="1"/>
    <x v="41"/>
    <x v="51"/>
    <x v="51"/>
    <x v="1"/>
    <x v="1"/>
    <x v="1"/>
    <x v="45"/>
  </r>
  <r>
    <x v="52"/>
    <x v="50"/>
    <x v="0"/>
    <x v="0"/>
    <x v="1"/>
    <x v="42"/>
    <x v="52"/>
    <x v="52"/>
    <x v="1"/>
    <x v="1"/>
    <x v="1"/>
    <x v="46"/>
  </r>
  <r>
    <x v="53"/>
    <x v="51"/>
    <x v="0"/>
    <x v="0"/>
    <x v="1"/>
    <x v="43"/>
    <x v="53"/>
    <x v="53"/>
    <x v="1"/>
    <x v="1"/>
    <x v="1"/>
    <x v="47"/>
  </r>
  <r>
    <x v="54"/>
    <x v="52"/>
    <x v="0"/>
    <x v="0"/>
    <x v="1"/>
    <x v="44"/>
    <x v="54"/>
    <x v="54"/>
    <x v="1"/>
    <x v="1"/>
    <x v="1"/>
    <x v="48"/>
  </r>
  <r>
    <x v="55"/>
    <x v="53"/>
    <x v="0"/>
    <x v="0"/>
    <x v="1"/>
    <x v="45"/>
    <x v="55"/>
    <x v="55"/>
    <x v="1"/>
    <x v="1"/>
    <x v="1"/>
    <x v="49"/>
  </r>
  <r>
    <x v="56"/>
    <x v="54"/>
    <x v="0"/>
    <x v="0"/>
    <x v="1"/>
    <x v="46"/>
    <x v="56"/>
    <x v="56"/>
    <x v="1"/>
    <x v="1"/>
    <x v="1"/>
    <x v="50"/>
  </r>
  <r>
    <x v="57"/>
    <x v="55"/>
    <x v="0"/>
    <x v="0"/>
    <x v="1"/>
    <x v="47"/>
    <x v="57"/>
    <x v="57"/>
    <x v="1"/>
    <x v="1"/>
    <x v="1"/>
    <x v="51"/>
  </r>
  <r>
    <x v="58"/>
    <x v="56"/>
    <x v="0"/>
    <x v="0"/>
    <x v="1"/>
    <x v="48"/>
    <x v="58"/>
    <x v="58"/>
    <x v="1"/>
    <x v="1"/>
    <x v="1"/>
    <x v="52"/>
  </r>
  <r>
    <x v="59"/>
    <x v="57"/>
    <x v="0"/>
    <x v="0"/>
    <x v="1"/>
    <x v="49"/>
    <x v="59"/>
    <x v="59"/>
    <x v="1"/>
    <x v="1"/>
    <x v="1"/>
    <x v="53"/>
  </r>
  <r>
    <x v="60"/>
    <x v="58"/>
    <x v="0"/>
    <x v="0"/>
    <x v="1"/>
    <x v="50"/>
    <x v="60"/>
    <x v="60"/>
    <x v="1"/>
    <x v="1"/>
    <x v="1"/>
    <x v="54"/>
  </r>
  <r>
    <x v="61"/>
    <x v="59"/>
    <x v="0"/>
    <x v="0"/>
    <x v="1"/>
    <x v="51"/>
    <x v="61"/>
    <x v="61"/>
    <x v="1"/>
    <x v="1"/>
    <x v="1"/>
    <x v="55"/>
  </r>
  <r>
    <x v="62"/>
    <x v="60"/>
    <x v="0"/>
    <x v="0"/>
    <x v="1"/>
    <x v="52"/>
    <x v="62"/>
    <x v="62"/>
    <x v="1"/>
    <x v="1"/>
    <x v="1"/>
    <x v="56"/>
  </r>
  <r>
    <x v="63"/>
    <x v="61"/>
    <x v="0"/>
    <x v="0"/>
    <x v="1"/>
    <x v="53"/>
    <x v="63"/>
    <x v="63"/>
    <x v="1"/>
    <x v="1"/>
    <x v="1"/>
    <x v="57"/>
  </r>
  <r>
    <x v="64"/>
    <x v="62"/>
    <x v="0"/>
    <x v="0"/>
    <x v="1"/>
    <x v="54"/>
    <x v="64"/>
    <x v="64"/>
    <x v="1"/>
    <x v="1"/>
    <x v="1"/>
    <x v="58"/>
  </r>
  <r>
    <x v="65"/>
    <x v="63"/>
    <x v="0"/>
    <x v="0"/>
    <x v="1"/>
    <x v="55"/>
    <x v="65"/>
    <x v="65"/>
    <x v="1"/>
    <x v="1"/>
    <x v="1"/>
    <x v="59"/>
  </r>
  <r>
    <x v="66"/>
    <x v="64"/>
    <x v="0"/>
    <x v="0"/>
    <x v="1"/>
    <x v="56"/>
    <x v="66"/>
    <x v="66"/>
    <x v="1"/>
    <x v="1"/>
    <x v="1"/>
    <x v="60"/>
  </r>
  <r>
    <x v="67"/>
    <x v="65"/>
    <x v="0"/>
    <x v="0"/>
    <x v="1"/>
    <x v="21"/>
    <x v="67"/>
    <x v="67"/>
    <x v="2"/>
    <x v="1"/>
    <x v="1"/>
    <x v="24"/>
  </r>
  <r>
    <x v="68"/>
    <x v="9"/>
    <x v="0"/>
    <x v="0"/>
    <x v="1"/>
    <x v="21"/>
    <x v="68"/>
    <x v="68"/>
    <x v="2"/>
    <x v="1"/>
    <x v="1"/>
    <x v="24"/>
  </r>
  <r>
    <x v="69"/>
    <x v="66"/>
    <x v="0"/>
    <x v="0"/>
    <x v="1"/>
    <x v="0"/>
    <x v="69"/>
    <x v="69"/>
    <x v="1"/>
    <x v="1"/>
    <x v="1"/>
    <x v="61"/>
  </r>
  <r>
    <x v="70"/>
    <x v="5"/>
    <x v="0"/>
    <x v="0"/>
    <x v="1"/>
    <x v="21"/>
    <x v="70"/>
    <x v="70"/>
    <x v="2"/>
    <x v="1"/>
    <x v="1"/>
    <x v="24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69"/>
    <x v="0"/>
    <x v="0"/>
    <x v="1"/>
    <x v="59"/>
    <x v="73"/>
    <x v="73"/>
    <x v="3"/>
    <x v="1"/>
    <x v="1"/>
    <x v="64"/>
  </r>
  <r>
    <x v="74"/>
    <x v="70"/>
    <x v="0"/>
    <x v="0"/>
    <x v="1"/>
    <x v="60"/>
    <x v="74"/>
    <x v="74"/>
    <x v="3"/>
    <x v="1"/>
    <x v="1"/>
    <x v="65"/>
  </r>
  <r>
    <x v="75"/>
    <x v="9"/>
    <x v="0"/>
    <x v="0"/>
    <x v="1"/>
    <x v="61"/>
    <x v="75"/>
    <x v="75"/>
    <x v="3"/>
    <x v="1"/>
    <x v="1"/>
    <x v="66"/>
  </r>
  <r>
    <x v="76"/>
    <x v="71"/>
    <x v="0"/>
    <x v="0"/>
    <x v="1"/>
    <x v="62"/>
    <x v="76"/>
    <x v="76"/>
    <x v="3"/>
    <x v="1"/>
    <x v="1"/>
    <x v="67"/>
  </r>
  <r>
    <x v="77"/>
    <x v="5"/>
    <x v="0"/>
    <x v="0"/>
    <x v="1"/>
    <x v="63"/>
    <x v="77"/>
    <x v="77"/>
    <x v="3"/>
    <x v="1"/>
    <x v="1"/>
    <x v="68"/>
  </r>
  <r>
    <x v="78"/>
    <x v="72"/>
    <x v="0"/>
    <x v="0"/>
    <x v="1"/>
    <x v="64"/>
    <x v="78"/>
    <x v="78"/>
    <x v="3"/>
    <x v="1"/>
    <x v="1"/>
    <x v="69"/>
  </r>
  <r>
    <x v="79"/>
    <x v="56"/>
    <x v="0"/>
    <x v="0"/>
    <x v="1"/>
    <x v="65"/>
    <x v="79"/>
    <x v="79"/>
    <x v="3"/>
    <x v="1"/>
    <x v="1"/>
    <x v="70"/>
  </r>
  <r>
    <x v="80"/>
    <x v="73"/>
    <x v="0"/>
    <x v="0"/>
    <x v="1"/>
    <x v="66"/>
    <x v="80"/>
    <x v="80"/>
    <x v="3"/>
    <x v="1"/>
    <x v="1"/>
    <x v="71"/>
  </r>
  <r>
    <x v="81"/>
    <x v="74"/>
    <x v="0"/>
    <x v="0"/>
    <x v="1"/>
    <x v="67"/>
    <x v="81"/>
    <x v="81"/>
    <x v="3"/>
    <x v="1"/>
    <x v="1"/>
    <x v="72"/>
  </r>
  <r>
    <x v="82"/>
    <x v="75"/>
    <x v="0"/>
    <x v="0"/>
    <x v="1"/>
    <x v="68"/>
    <x v="82"/>
    <x v="82"/>
    <x v="3"/>
    <x v="1"/>
    <x v="1"/>
    <x v="73"/>
  </r>
  <r>
    <x v="83"/>
    <x v="76"/>
    <x v="0"/>
    <x v="0"/>
    <x v="1"/>
    <x v="69"/>
    <x v="83"/>
    <x v="83"/>
    <x v="3"/>
    <x v="1"/>
    <x v="1"/>
    <x v="74"/>
  </r>
  <r>
    <x v="84"/>
    <x v="24"/>
    <x v="0"/>
    <x v="0"/>
    <x v="1"/>
    <x v="70"/>
    <x v="84"/>
    <x v="84"/>
    <x v="4"/>
    <x v="1"/>
    <x v="1"/>
    <x v="75"/>
  </r>
  <r>
    <x v="85"/>
    <x v="77"/>
    <x v="0"/>
    <x v="0"/>
    <x v="1"/>
    <x v="71"/>
    <x v="85"/>
    <x v="85"/>
    <x v="4"/>
    <x v="1"/>
    <x v="1"/>
    <x v="76"/>
  </r>
  <r>
    <x v="86"/>
    <x v="78"/>
    <x v="0"/>
    <x v="0"/>
    <x v="1"/>
    <x v="72"/>
    <x v="86"/>
    <x v="86"/>
    <x v="4"/>
    <x v="1"/>
    <x v="1"/>
    <x v="77"/>
  </r>
  <r>
    <x v="87"/>
    <x v="79"/>
    <x v="0"/>
    <x v="0"/>
    <x v="1"/>
    <x v="73"/>
    <x v="87"/>
    <x v="87"/>
    <x v="4"/>
    <x v="1"/>
    <x v="1"/>
    <x v="78"/>
  </r>
  <r>
    <x v="88"/>
    <x v="80"/>
    <x v="0"/>
    <x v="0"/>
    <x v="1"/>
    <x v="74"/>
    <x v="88"/>
    <x v="88"/>
    <x v="4"/>
    <x v="1"/>
    <x v="1"/>
    <x v="79"/>
  </r>
  <r>
    <x v="89"/>
    <x v="81"/>
    <x v="0"/>
    <x v="0"/>
    <x v="1"/>
    <x v="75"/>
    <x v="89"/>
    <x v="89"/>
    <x v="4"/>
    <x v="1"/>
    <x v="1"/>
    <x v="80"/>
  </r>
  <r>
    <x v="90"/>
    <x v="82"/>
    <x v="0"/>
    <x v="0"/>
    <x v="1"/>
    <x v="76"/>
    <x v="90"/>
    <x v="90"/>
    <x v="4"/>
    <x v="1"/>
    <x v="1"/>
    <x v="81"/>
  </r>
  <r>
    <x v="91"/>
    <x v="83"/>
    <x v="0"/>
    <x v="0"/>
    <x v="1"/>
    <x v="77"/>
    <x v="91"/>
    <x v="91"/>
    <x v="4"/>
    <x v="1"/>
    <x v="1"/>
    <x v="82"/>
  </r>
  <r>
    <x v="92"/>
    <x v="84"/>
    <x v="0"/>
    <x v="0"/>
    <x v="1"/>
    <x v="78"/>
    <x v="92"/>
    <x v="92"/>
    <x v="4"/>
    <x v="1"/>
    <x v="1"/>
    <x v="83"/>
  </r>
  <r>
    <x v="93"/>
    <x v="85"/>
    <x v="0"/>
    <x v="0"/>
    <x v="1"/>
    <x v="79"/>
    <x v="93"/>
    <x v="93"/>
    <x v="4"/>
    <x v="1"/>
    <x v="1"/>
    <x v="84"/>
  </r>
  <r>
    <x v="94"/>
    <x v="19"/>
    <x v="0"/>
    <x v="0"/>
    <x v="1"/>
    <x v="80"/>
    <x v="94"/>
    <x v="94"/>
    <x v="4"/>
    <x v="1"/>
    <x v="1"/>
    <x v="85"/>
  </r>
  <r>
    <x v="95"/>
    <x v="86"/>
    <x v="0"/>
    <x v="0"/>
    <x v="1"/>
    <x v="81"/>
    <x v="95"/>
    <x v="95"/>
    <x v="4"/>
    <x v="1"/>
    <x v="1"/>
    <x v="86"/>
  </r>
  <r>
    <x v="96"/>
    <x v="87"/>
    <x v="0"/>
    <x v="0"/>
    <x v="1"/>
    <x v="82"/>
    <x v="96"/>
    <x v="96"/>
    <x v="4"/>
    <x v="1"/>
    <x v="1"/>
    <x v="87"/>
  </r>
  <r>
    <x v="97"/>
    <x v="88"/>
    <x v="0"/>
    <x v="0"/>
    <x v="1"/>
    <x v="83"/>
    <x v="97"/>
    <x v="97"/>
    <x v="4"/>
    <x v="1"/>
    <x v="1"/>
    <x v="88"/>
  </r>
  <r>
    <x v="98"/>
    <x v="88"/>
    <x v="0"/>
    <x v="0"/>
    <x v="1"/>
    <x v="84"/>
    <x v="98"/>
    <x v="98"/>
    <x v="4"/>
    <x v="1"/>
    <x v="1"/>
    <x v="89"/>
  </r>
  <r>
    <x v="99"/>
    <x v="89"/>
    <x v="0"/>
    <x v="0"/>
    <x v="1"/>
    <x v="0"/>
    <x v="99"/>
    <x v="99"/>
    <x v="4"/>
    <x v="1"/>
    <x v="1"/>
    <x v="90"/>
  </r>
  <r>
    <x v="100"/>
    <x v="90"/>
    <x v="0"/>
    <x v="0"/>
    <x v="1"/>
    <x v="85"/>
    <x v="100"/>
    <x v="100"/>
    <x v="4"/>
    <x v="1"/>
    <x v="1"/>
    <x v="91"/>
  </r>
  <r>
    <x v="101"/>
    <x v="91"/>
    <x v="0"/>
    <x v="0"/>
    <x v="1"/>
    <x v="86"/>
    <x v="101"/>
    <x v="101"/>
    <x v="4"/>
    <x v="1"/>
    <x v="1"/>
    <x v="92"/>
  </r>
  <r>
    <x v="102"/>
    <x v="92"/>
    <x v="0"/>
    <x v="0"/>
    <x v="1"/>
    <x v="87"/>
    <x v="102"/>
    <x v="102"/>
    <x v="4"/>
    <x v="1"/>
    <x v="1"/>
    <x v="93"/>
  </r>
  <r>
    <x v="103"/>
    <x v="93"/>
    <x v="0"/>
    <x v="0"/>
    <x v="1"/>
    <x v="88"/>
    <x v="103"/>
    <x v="103"/>
    <x v="4"/>
    <x v="1"/>
    <x v="1"/>
    <x v="94"/>
  </r>
  <r>
    <x v="104"/>
    <x v="94"/>
    <x v="0"/>
    <x v="0"/>
    <x v="1"/>
    <x v="89"/>
    <x v="104"/>
    <x v="104"/>
    <x v="4"/>
    <x v="1"/>
    <x v="1"/>
    <x v="95"/>
  </r>
  <r>
    <x v="105"/>
    <x v="95"/>
    <x v="0"/>
    <x v="0"/>
    <x v="1"/>
    <x v="90"/>
    <x v="105"/>
    <x v="105"/>
    <x v="4"/>
    <x v="1"/>
    <x v="1"/>
    <x v="96"/>
  </r>
  <r>
    <x v="106"/>
    <x v="96"/>
    <x v="0"/>
    <x v="0"/>
    <x v="1"/>
    <x v="91"/>
    <x v="106"/>
    <x v="106"/>
    <x v="4"/>
    <x v="1"/>
    <x v="1"/>
    <x v="97"/>
  </r>
  <r>
    <x v="107"/>
    <x v="97"/>
    <x v="0"/>
    <x v="0"/>
    <x v="1"/>
    <x v="92"/>
    <x v="107"/>
    <x v="107"/>
    <x v="4"/>
    <x v="1"/>
    <x v="1"/>
    <x v="98"/>
  </r>
  <r>
    <x v="108"/>
    <x v="98"/>
    <x v="0"/>
    <x v="0"/>
    <x v="1"/>
    <x v="93"/>
    <x v="108"/>
    <x v="108"/>
    <x v="5"/>
    <x v="1"/>
    <x v="1"/>
    <x v="99"/>
  </r>
  <r>
    <x v="109"/>
    <x v="99"/>
    <x v="0"/>
    <x v="0"/>
    <x v="1"/>
    <x v="94"/>
    <x v="109"/>
    <x v="109"/>
    <x v="5"/>
    <x v="1"/>
    <x v="1"/>
    <x v="100"/>
  </r>
  <r>
    <x v="110"/>
    <x v="71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5"/>
    <x v="1"/>
    <x v="1"/>
    <x v="104"/>
  </r>
  <r>
    <x v="114"/>
    <x v="103"/>
    <x v="0"/>
    <x v="0"/>
    <x v="1"/>
    <x v="99"/>
    <x v="114"/>
    <x v="114"/>
    <x v="5"/>
    <x v="1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30"/>
    <x v="0"/>
    <x v="0"/>
    <x v="1"/>
    <x v="103"/>
    <x v="118"/>
    <x v="118"/>
    <x v="5"/>
    <x v="1"/>
    <x v="1"/>
    <x v="109"/>
  </r>
  <r>
    <x v="119"/>
    <x v="107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1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0"/>
    <x v="0"/>
    <x v="1"/>
    <x v="113"/>
    <x v="128"/>
    <x v="128"/>
    <x v="5"/>
    <x v="1"/>
    <x v="1"/>
    <x v="119"/>
  </r>
  <r>
    <x v="129"/>
    <x v="116"/>
    <x v="0"/>
    <x v="0"/>
    <x v="1"/>
    <x v="114"/>
    <x v="129"/>
    <x v="129"/>
    <x v="5"/>
    <x v="1"/>
    <x v="1"/>
    <x v="120"/>
  </r>
  <r>
    <x v="130"/>
    <x v="117"/>
    <x v="0"/>
    <x v="0"/>
    <x v="1"/>
    <x v="115"/>
    <x v="130"/>
    <x v="130"/>
    <x v="5"/>
    <x v="1"/>
    <x v="1"/>
    <x v="121"/>
  </r>
  <r>
    <x v="131"/>
    <x v="118"/>
    <x v="0"/>
    <x v="0"/>
    <x v="1"/>
    <x v="116"/>
    <x v="131"/>
    <x v="131"/>
    <x v="5"/>
    <x v="1"/>
    <x v="1"/>
    <x v="122"/>
  </r>
  <r>
    <x v="132"/>
    <x v="119"/>
    <x v="0"/>
    <x v="0"/>
    <x v="1"/>
    <x v="117"/>
    <x v="132"/>
    <x v="132"/>
    <x v="5"/>
    <x v="1"/>
    <x v="1"/>
    <x v="123"/>
  </r>
  <r>
    <x v="133"/>
    <x v="120"/>
    <x v="0"/>
    <x v="0"/>
    <x v="1"/>
    <x v="118"/>
    <x v="133"/>
    <x v="133"/>
    <x v="6"/>
    <x v="2"/>
    <x v="1"/>
    <x v="124"/>
  </r>
  <r>
    <x v="134"/>
    <x v="121"/>
    <x v="0"/>
    <x v="0"/>
    <x v="1"/>
    <x v="119"/>
    <x v="134"/>
    <x v="134"/>
    <x v="6"/>
    <x v="2"/>
    <x v="1"/>
    <x v="125"/>
  </r>
  <r>
    <x v="135"/>
    <x v="122"/>
    <x v="0"/>
    <x v="0"/>
    <x v="1"/>
    <x v="120"/>
    <x v="135"/>
    <x v="135"/>
    <x v="5"/>
    <x v="1"/>
    <x v="1"/>
    <x v="126"/>
  </r>
  <r>
    <x v="136"/>
    <x v="123"/>
    <x v="0"/>
    <x v="0"/>
    <x v="1"/>
    <x v="121"/>
    <x v="136"/>
    <x v="136"/>
    <x v="5"/>
    <x v="1"/>
    <x v="1"/>
    <x v="127"/>
  </r>
  <r>
    <x v="137"/>
    <x v="124"/>
    <x v="0"/>
    <x v="0"/>
    <x v="1"/>
    <x v="122"/>
    <x v="137"/>
    <x v="137"/>
    <x v="5"/>
    <x v="1"/>
    <x v="1"/>
    <x v="128"/>
  </r>
  <r>
    <x v="138"/>
    <x v="125"/>
    <x v="0"/>
    <x v="0"/>
    <x v="1"/>
    <x v="123"/>
    <x v="138"/>
    <x v="138"/>
    <x v="5"/>
    <x v="1"/>
    <x v="1"/>
    <x v="129"/>
  </r>
  <r>
    <x v="139"/>
    <x v="125"/>
    <x v="0"/>
    <x v="0"/>
    <x v="1"/>
    <x v="124"/>
    <x v="139"/>
    <x v="139"/>
    <x v="5"/>
    <x v="1"/>
    <x v="1"/>
    <x v="130"/>
  </r>
  <r>
    <x v="140"/>
    <x v="126"/>
    <x v="0"/>
    <x v="0"/>
    <x v="1"/>
    <x v="125"/>
    <x v="140"/>
    <x v="140"/>
    <x v="5"/>
    <x v="1"/>
    <x v="1"/>
    <x v="131"/>
  </r>
  <r>
    <x v="141"/>
    <x v="127"/>
    <x v="0"/>
    <x v="0"/>
    <x v="1"/>
    <x v="21"/>
    <x v="141"/>
    <x v="141"/>
    <x v="2"/>
    <x v="1"/>
    <x v="1"/>
    <x v="24"/>
  </r>
  <r>
    <x v="142"/>
    <x v="128"/>
    <x v="0"/>
    <x v="0"/>
    <x v="1"/>
    <x v="126"/>
    <x v="142"/>
    <x v="142"/>
    <x v="5"/>
    <x v="1"/>
    <x v="1"/>
    <x v="132"/>
  </r>
  <r>
    <x v="143"/>
    <x v="129"/>
    <x v="0"/>
    <x v="0"/>
    <x v="1"/>
    <x v="127"/>
    <x v="143"/>
    <x v="143"/>
    <x v="5"/>
    <x v="1"/>
    <x v="1"/>
    <x v="133"/>
  </r>
  <r>
    <x v="144"/>
    <x v="130"/>
    <x v="0"/>
    <x v="0"/>
    <x v="1"/>
    <x v="128"/>
    <x v="144"/>
    <x v="144"/>
    <x v="5"/>
    <x v="1"/>
    <x v="1"/>
    <x v="134"/>
  </r>
  <r>
    <x v="145"/>
    <x v="131"/>
    <x v="0"/>
    <x v="0"/>
    <x v="1"/>
    <x v="129"/>
    <x v="145"/>
    <x v="145"/>
    <x v="5"/>
    <x v="1"/>
    <x v="1"/>
    <x v="135"/>
  </r>
  <r>
    <x v="146"/>
    <x v="122"/>
    <x v="0"/>
    <x v="0"/>
    <x v="1"/>
    <x v="130"/>
    <x v="146"/>
    <x v="146"/>
    <x v="5"/>
    <x v="1"/>
    <x v="1"/>
    <x v="136"/>
  </r>
  <r>
    <x v="147"/>
    <x v="132"/>
    <x v="0"/>
    <x v="0"/>
    <x v="1"/>
    <x v="131"/>
    <x v="147"/>
    <x v="147"/>
    <x v="5"/>
    <x v="1"/>
    <x v="1"/>
    <x v="137"/>
  </r>
  <r>
    <x v="148"/>
    <x v="133"/>
    <x v="1"/>
    <x v="1"/>
    <x v="0"/>
    <x v="132"/>
    <x v="148"/>
    <x v="148"/>
    <x v="0"/>
    <x v="0"/>
    <x v="0"/>
    <x v="138"/>
  </r>
</pivotCacheRecords>
</file>

<file path=xl/pivotCache/pivotCacheRecords29.xml><?xml version="1.0" encoding="utf-8"?>
<pivotCacheRecords xmlns="http://schemas.openxmlformats.org/spreadsheetml/2006/main" xmlns:r="http://schemas.openxmlformats.org/officeDocument/2006/relationships" count="246">
  <r>
    <x v="0"/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1"/>
    <x v="1"/>
    <x v="1"/>
    <x v="0"/>
    <x v="0"/>
    <x v="0"/>
    <x v="0"/>
    <x v="0"/>
  </r>
  <r>
    <x v="2"/>
    <x v="2"/>
    <x v="2"/>
    <x v="1"/>
    <x v="2"/>
    <x v="2"/>
    <x v="2"/>
    <x v="1"/>
    <x v="0"/>
    <x v="0"/>
    <x v="0"/>
    <x v="0"/>
    <x v="0"/>
  </r>
  <r>
    <x v="3"/>
    <x v="3"/>
    <x v="3"/>
    <x v="2"/>
    <x v="3"/>
    <x v="3"/>
    <x v="3"/>
    <x v="2"/>
    <x v="0"/>
    <x v="0"/>
    <x v="0"/>
    <x v="0"/>
    <x v="0"/>
  </r>
  <r>
    <x v="4"/>
    <x v="4"/>
    <x v="4"/>
    <x v="3"/>
    <x v="4"/>
    <x v="4"/>
    <x v="4"/>
    <x v="3"/>
    <x v="0"/>
    <x v="0"/>
    <x v="0"/>
    <x v="0"/>
    <x v="0"/>
  </r>
  <r>
    <x v="5"/>
    <x v="5"/>
    <x v="5"/>
    <x v="4"/>
    <x v="5"/>
    <x v="5"/>
    <x v="5"/>
    <x v="4"/>
    <x v="0"/>
    <x v="0"/>
    <x v="0"/>
    <x v="0"/>
    <x v="0"/>
  </r>
  <r>
    <x v="6"/>
    <x v="6"/>
    <x v="6"/>
    <x v="4"/>
    <x v="6"/>
    <x v="6"/>
    <x v="6"/>
    <x v="4"/>
    <x v="0"/>
    <x v="0"/>
    <x v="0"/>
    <x v="0"/>
    <x v="0"/>
  </r>
  <r>
    <x v="7"/>
    <x v="7"/>
    <x v="7"/>
    <x v="5"/>
    <x v="7"/>
    <x v="7"/>
    <x v="7"/>
    <x v="4"/>
    <x v="0"/>
    <x v="0"/>
    <x v="0"/>
    <x v="0"/>
    <x v="0"/>
  </r>
  <r>
    <x v="8"/>
    <x v="8"/>
    <x v="8"/>
    <x v="6"/>
    <x v="8"/>
    <x v="8"/>
    <x v="8"/>
    <x v="5"/>
    <x v="0"/>
    <x v="0"/>
    <x v="0"/>
    <x v="0"/>
    <x v="0"/>
  </r>
  <r>
    <x v="9"/>
    <x v="9"/>
    <x v="9"/>
    <x v="7"/>
    <x v="9"/>
    <x v="9"/>
    <x v="9"/>
    <x v="5"/>
    <x v="0"/>
    <x v="0"/>
    <x v="0"/>
    <x v="0"/>
    <x v="0"/>
  </r>
  <r>
    <x v="10"/>
    <x v="10"/>
    <x v="10"/>
    <x v="7"/>
    <x v="10"/>
    <x v="10"/>
    <x v="10"/>
    <x v="5"/>
    <x v="0"/>
    <x v="0"/>
    <x v="0"/>
    <x v="0"/>
    <x v="0"/>
  </r>
  <r>
    <x v="11"/>
    <x v="11"/>
    <x v="11"/>
    <x v="8"/>
    <x v="11"/>
    <x v="11"/>
    <x v="11"/>
    <x v="5"/>
    <x v="0"/>
    <x v="0"/>
    <x v="0"/>
    <x v="0"/>
    <x v="0"/>
  </r>
  <r>
    <x v="12"/>
    <x v="12"/>
    <x v="12"/>
    <x v="9"/>
    <x v="12"/>
    <x v="12"/>
    <x v="12"/>
    <x v="6"/>
    <x v="0"/>
    <x v="0"/>
    <x v="0"/>
    <x v="0"/>
    <x v="0"/>
  </r>
  <r>
    <x v="13"/>
    <x v="13"/>
    <x v="13"/>
    <x v="9"/>
    <x v="13"/>
    <x v="13"/>
    <x v="13"/>
    <x v="7"/>
    <x v="0"/>
    <x v="0"/>
    <x v="0"/>
    <x v="0"/>
    <x v="0"/>
  </r>
  <r>
    <x v="14"/>
    <x v="14"/>
    <x v="14"/>
    <x v="10"/>
    <x v="14"/>
    <x v="14"/>
    <x v="14"/>
    <x v="8"/>
    <x v="0"/>
    <x v="0"/>
    <x v="0"/>
    <x v="0"/>
    <x v="0"/>
  </r>
  <r>
    <x v="15"/>
    <x v="15"/>
    <x v="15"/>
    <x v="10"/>
    <x v="15"/>
    <x v="15"/>
    <x v="15"/>
    <x v="7"/>
    <x v="0"/>
    <x v="0"/>
    <x v="0"/>
    <x v="0"/>
    <x v="0"/>
  </r>
  <r>
    <x v="16"/>
    <x v="16"/>
    <x v="16"/>
    <x v="10"/>
    <x v="16"/>
    <x v="16"/>
    <x v="16"/>
    <x v="7"/>
    <x v="0"/>
    <x v="0"/>
    <x v="0"/>
    <x v="0"/>
    <x v="0"/>
  </r>
  <r>
    <x v="17"/>
    <x v="17"/>
    <x v="17"/>
    <x v="11"/>
    <x v="17"/>
    <x v="17"/>
    <x v="17"/>
    <x v="7"/>
    <x v="0"/>
    <x v="0"/>
    <x v="0"/>
    <x v="0"/>
    <x v="0"/>
  </r>
  <r>
    <x v="18"/>
    <x v="18"/>
    <x v="18"/>
    <x v="12"/>
    <x v="18"/>
    <x v="18"/>
    <x v="18"/>
    <x v="7"/>
    <x v="0"/>
    <x v="0"/>
    <x v="0"/>
    <x v="0"/>
    <x v="0"/>
  </r>
  <r>
    <x v="19"/>
    <x v="19"/>
    <x v="19"/>
    <x v="13"/>
    <x v="19"/>
    <x v="19"/>
    <x v="19"/>
    <x v="9"/>
    <x v="0"/>
    <x v="0"/>
    <x v="0"/>
    <x v="0"/>
    <x v="0"/>
  </r>
  <r>
    <x v="20"/>
    <x v="20"/>
    <x v="20"/>
    <x v="13"/>
    <x v="20"/>
    <x v="20"/>
    <x v="20"/>
    <x v="9"/>
    <x v="0"/>
    <x v="0"/>
    <x v="0"/>
    <x v="0"/>
    <x v="0"/>
  </r>
  <r>
    <x v="21"/>
    <x v="21"/>
    <x v="21"/>
    <x v="14"/>
    <x v="21"/>
    <x v="21"/>
    <x v="21"/>
    <x v="10"/>
    <x v="0"/>
    <x v="0"/>
    <x v="0"/>
    <x v="0"/>
    <x v="0"/>
  </r>
  <r>
    <x v="22"/>
    <x v="22"/>
    <x v="22"/>
    <x v="15"/>
    <x v="22"/>
    <x v="22"/>
    <x v="22"/>
    <x v="10"/>
    <x v="0"/>
    <x v="0"/>
    <x v="0"/>
    <x v="0"/>
    <x v="0"/>
  </r>
  <r>
    <x v="23"/>
    <x v="23"/>
    <x v="23"/>
    <x v="16"/>
    <x v="23"/>
    <x v="23"/>
    <x v="23"/>
    <x v="11"/>
    <x v="0"/>
    <x v="0"/>
    <x v="0"/>
    <x v="0"/>
    <x v="0"/>
  </r>
  <r>
    <x v="24"/>
    <x v="24"/>
    <x v="24"/>
    <x v="16"/>
    <x v="24"/>
    <x v="24"/>
    <x v="24"/>
    <x v="11"/>
    <x v="0"/>
    <x v="0"/>
    <x v="0"/>
    <x v="0"/>
    <x v="0"/>
  </r>
  <r>
    <x v="25"/>
    <x v="25"/>
    <x v="25"/>
    <x v="17"/>
    <x v="25"/>
    <x v="25"/>
    <x v="25"/>
    <x v="12"/>
    <x v="0"/>
    <x v="0"/>
    <x v="0"/>
    <x v="0"/>
    <x v="0"/>
  </r>
  <r>
    <x v="26"/>
    <x v="26"/>
    <x v="26"/>
    <x v="18"/>
    <x v="26"/>
    <x v="26"/>
    <x v="26"/>
    <x v="11"/>
    <x v="0"/>
    <x v="0"/>
    <x v="0"/>
    <x v="0"/>
    <x v="0"/>
  </r>
  <r>
    <x v="27"/>
    <x v="27"/>
    <x v="27"/>
    <x v="19"/>
    <x v="27"/>
    <x v="27"/>
    <x v="27"/>
    <x v="2"/>
    <x v="0"/>
    <x v="0"/>
    <x v="0"/>
    <x v="0"/>
    <x v="0"/>
  </r>
  <r>
    <x v="28"/>
    <x v="28"/>
    <x v="28"/>
    <x v="20"/>
    <x v="28"/>
    <x v="27"/>
    <x v="28"/>
    <x v="13"/>
    <x v="1"/>
    <x v="0"/>
    <x v="0"/>
    <x v="0"/>
    <x v="0"/>
  </r>
  <r>
    <x v="29"/>
    <x v="29"/>
    <x v="29"/>
    <x v="21"/>
    <x v="29"/>
    <x v="27"/>
    <x v="29"/>
    <x v="14"/>
    <x v="1"/>
    <x v="0"/>
    <x v="0"/>
    <x v="0"/>
    <x v="0"/>
  </r>
  <r>
    <x v="30"/>
    <x v="30"/>
    <x v="30"/>
    <x v="22"/>
    <x v="30"/>
    <x v="27"/>
    <x v="30"/>
    <x v="15"/>
    <x v="2"/>
    <x v="0"/>
    <x v="0"/>
    <x v="0"/>
    <x v="0"/>
  </r>
  <r>
    <x v="31"/>
    <x v="31"/>
    <x v="31"/>
    <x v="23"/>
    <x v="31"/>
    <x v="27"/>
    <x v="31"/>
    <x v="16"/>
    <x v="2"/>
    <x v="0"/>
    <x v="0"/>
    <x v="0"/>
    <x v="0"/>
  </r>
  <r>
    <x v="32"/>
    <x v="32"/>
    <x v="32"/>
    <x v="24"/>
    <x v="32"/>
    <x v="27"/>
    <x v="32"/>
    <x v="17"/>
    <x v="3"/>
    <x v="0"/>
    <x v="0"/>
    <x v="0"/>
    <x v="0"/>
  </r>
  <r>
    <x v="33"/>
    <x v="33"/>
    <x v="33"/>
    <x v="24"/>
    <x v="33"/>
    <x v="27"/>
    <x v="33"/>
    <x v="17"/>
    <x v="3"/>
    <x v="0"/>
    <x v="0"/>
    <x v="0"/>
    <x v="0"/>
  </r>
  <r>
    <x v="34"/>
    <x v="34"/>
    <x v="34"/>
    <x v="25"/>
    <x v="34"/>
    <x v="27"/>
    <x v="34"/>
    <x v="18"/>
    <x v="4"/>
    <x v="0"/>
    <x v="0"/>
    <x v="0"/>
    <x v="0"/>
  </r>
  <r>
    <x v="35"/>
    <x v="35"/>
    <x v="35"/>
    <x v="26"/>
    <x v="35"/>
    <x v="28"/>
    <x v="35"/>
    <x v="18"/>
    <x v="4"/>
    <x v="0"/>
    <x v="0"/>
    <x v="0"/>
    <x v="0"/>
  </r>
  <r>
    <x v="36"/>
    <x v="36"/>
    <x v="36"/>
    <x v="26"/>
    <x v="36"/>
    <x v="29"/>
    <x v="36"/>
    <x v="18"/>
    <x v="4"/>
    <x v="0"/>
    <x v="0"/>
    <x v="0"/>
    <x v="0"/>
  </r>
  <r>
    <x v="37"/>
    <x v="37"/>
    <x v="37"/>
    <x v="27"/>
    <x v="37"/>
    <x v="30"/>
    <x v="37"/>
    <x v="19"/>
    <x v="4"/>
    <x v="0"/>
    <x v="0"/>
    <x v="0"/>
    <x v="0"/>
  </r>
  <r>
    <x v="38"/>
    <x v="38"/>
    <x v="38"/>
    <x v="28"/>
    <x v="38"/>
    <x v="31"/>
    <x v="38"/>
    <x v="20"/>
    <x v="4"/>
    <x v="0"/>
    <x v="0"/>
    <x v="0"/>
    <x v="0"/>
  </r>
  <r>
    <x v="39"/>
    <x v="39"/>
    <x v="39"/>
    <x v="28"/>
    <x v="39"/>
    <x v="32"/>
    <x v="39"/>
    <x v="20"/>
    <x v="4"/>
    <x v="0"/>
    <x v="0"/>
    <x v="0"/>
    <x v="0"/>
  </r>
  <r>
    <x v="40"/>
    <x v="40"/>
    <x v="40"/>
    <x v="28"/>
    <x v="40"/>
    <x v="33"/>
    <x v="40"/>
    <x v="20"/>
    <x v="4"/>
    <x v="0"/>
    <x v="0"/>
    <x v="0"/>
    <x v="0"/>
  </r>
  <r>
    <x v="41"/>
    <x v="41"/>
    <x v="41"/>
    <x v="28"/>
    <x v="41"/>
    <x v="34"/>
    <x v="41"/>
    <x v="20"/>
    <x v="4"/>
    <x v="0"/>
    <x v="0"/>
    <x v="0"/>
    <x v="0"/>
  </r>
  <r>
    <x v="42"/>
    <x v="42"/>
    <x v="42"/>
    <x v="29"/>
    <x v="42"/>
    <x v="35"/>
    <x v="42"/>
    <x v="20"/>
    <x v="4"/>
    <x v="0"/>
    <x v="0"/>
    <x v="0"/>
    <x v="0"/>
  </r>
  <r>
    <x v="43"/>
    <x v="43"/>
    <x v="43"/>
    <x v="30"/>
    <x v="43"/>
    <x v="36"/>
    <x v="43"/>
    <x v="21"/>
    <x v="4"/>
    <x v="0"/>
    <x v="0"/>
    <x v="0"/>
    <x v="0"/>
  </r>
  <r>
    <x v="44"/>
    <x v="44"/>
    <x v="44"/>
    <x v="30"/>
    <x v="44"/>
    <x v="37"/>
    <x v="44"/>
    <x v="21"/>
    <x v="4"/>
    <x v="0"/>
    <x v="0"/>
    <x v="0"/>
    <x v="0"/>
  </r>
  <r>
    <x v="45"/>
    <x v="45"/>
    <x v="45"/>
    <x v="30"/>
    <x v="45"/>
    <x v="38"/>
    <x v="45"/>
    <x v="22"/>
    <x v="4"/>
    <x v="0"/>
    <x v="0"/>
    <x v="0"/>
    <x v="0"/>
  </r>
  <r>
    <x v="46"/>
    <x v="46"/>
    <x v="46"/>
    <x v="31"/>
    <x v="46"/>
    <x v="27"/>
    <x v="46"/>
    <x v="23"/>
    <x v="4"/>
    <x v="0"/>
    <x v="1"/>
    <x v="1"/>
    <x v="1"/>
  </r>
  <r>
    <x v="47"/>
    <x v="47"/>
    <x v="47"/>
    <x v="32"/>
    <x v="47"/>
    <x v="39"/>
    <x v="47"/>
    <x v="24"/>
    <x v="5"/>
    <x v="0"/>
    <x v="0"/>
    <x v="0"/>
    <x v="0"/>
  </r>
  <r>
    <x v="48"/>
    <x v="23"/>
    <x v="48"/>
    <x v="33"/>
    <x v="48"/>
    <x v="40"/>
    <x v="48"/>
    <x v="25"/>
    <x v="6"/>
    <x v="0"/>
    <x v="2"/>
    <x v="0"/>
    <x v="0"/>
  </r>
  <r>
    <x v="49"/>
    <x v="48"/>
    <x v="49"/>
    <x v="33"/>
    <x v="49"/>
    <x v="41"/>
    <x v="49"/>
    <x v="25"/>
    <x v="6"/>
    <x v="0"/>
    <x v="2"/>
    <x v="0"/>
    <x v="2"/>
  </r>
  <r>
    <x v="50"/>
    <x v="49"/>
    <x v="50"/>
    <x v="34"/>
    <x v="50"/>
    <x v="27"/>
    <x v="50"/>
    <x v="26"/>
    <x v="6"/>
    <x v="1"/>
    <x v="2"/>
    <x v="2"/>
    <x v="3"/>
  </r>
  <r>
    <x v="51"/>
    <x v="50"/>
    <x v="51"/>
    <x v="35"/>
    <x v="51"/>
    <x v="27"/>
    <x v="51"/>
    <x v="27"/>
    <x v="6"/>
    <x v="1"/>
    <x v="2"/>
    <x v="3"/>
    <x v="4"/>
  </r>
  <r>
    <x v="52"/>
    <x v="51"/>
    <x v="52"/>
    <x v="35"/>
    <x v="52"/>
    <x v="27"/>
    <x v="52"/>
    <x v="28"/>
    <x v="6"/>
    <x v="1"/>
    <x v="2"/>
    <x v="4"/>
    <x v="4"/>
  </r>
  <r>
    <x v="53"/>
    <x v="52"/>
    <x v="53"/>
    <x v="36"/>
    <x v="53"/>
    <x v="27"/>
    <x v="53"/>
    <x v="28"/>
    <x v="6"/>
    <x v="1"/>
    <x v="2"/>
    <x v="5"/>
    <x v="5"/>
  </r>
  <r>
    <x v="54"/>
    <x v="53"/>
    <x v="54"/>
    <x v="36"/>
    <x v="54"/>
    <x v="27"/>
    <x v="54"/>
    <x v="29"/>
    <x v="6"/>
    <x v="1"/>
    <x v="2"/>
    <x v="6"/>
    <x v="5"/>
  </r>
  <r>
    <x v="55"/>
    <x v="54"/>
    <x v="55"/>
    <x v="37"/>
    <x v="55"/>
    <x v="27"/>
    <x v="55"/>
    <x v="29"/>
    <x v="6"/>
    <x v="1"/>
    <x v="2"/>
    <x v="7"/>
    <x v="6"/>
  </r>
  <r>
    <x v="56"/>
    <x v="6"/>
    <x v="56"/>
    <x v="38"/>
    <x v="56"/>
    <x v="27"/>
    <x v="56"/>
    <x v="30"/>
    <x v="7"/>
    <x v="2"/>
    <x v="3"/>
    <x v="8"/>
    <x v="7"/>
  </r>
  <r>
    <x v="57"/>
    <x v="55"/>
    <x v="57"/>
    <x v="38"/>
    <x v="57"/>
    <x v="27"/>
    <x v="57"/>
    <x v="30"/>
    <x v="7"/>
    <x v="2"/>
    <x v="3"/>
    <x v="9"/>
    <x v="7"/>
  </r>
  <r>
    <x v="58"/>
    <x v="56"/>
    <x v="58"/>
    <x v="39"/>
    <x v="58"/>
    <x v="27"/>
    <x v="58"/>
    <x v="31"/>
    <x v="7"/>
    <x v="2"/>
    <x v="3"/>
    <x v="10"/>
    <x v="8"/>
  </r>
  <r>
    <x v="59"/>
    <x v="10"/>
    <x v="59"/>
    <x v="39"/>
    <x v="59"/>
    <x v="27"/>
    <x v="59"/>
    <x v="31"/>
    <x v="7"/>
    <x v="2"/>
    <x v="3"/>
    <x v="11"/>
    <x v="8"/>
  </r>
  <r>
    <x v="60"/>
    <x v="57"/>
    <x v="60"/>
    <x v="40"/>
    <x v="60"/>
    <x v="27"/>
    <x v="60"/>
    <x v="32"/>
    <x v="7"/>
    <x v="2"/>
    <x v="3"/>
    <x v="12"/>
    <x v="9"/>
  </r>
  <r>
    <x v="61"/>
    <x v="58"/>
    <x v="61"/>
    <x v="41"/>
    <x v="61"/>
    <x v="27"/>
    <x v="61"/>
    <x v="32"/>
    <x v="7"/>
    <x v="2"/>
    <x v="3"/>
    <x v="13"/>
    <x v="10"/>
  </r>
  <r>
    <x v="62"/>
    <x v="59"/>
    <x v="62"/>
    <x v="42"/>
    <x v="62"/>
    <x v="27"/>
    <x v="62"/>
    <x v="33"/>
    <x v="7"/>
    <x v="2"/>
    <x v="3"/>
    <x v="14"/>
    <x v="11"/>
  </r>
  <r>
    <x v="63"/>
    <x v="60"/>
    <x v="63"/>
    <x v="43"/>
    <x v="63"/>
    <x v="27"/>
    <x v="63"/>
    <x v="34"/>
    <x v="7"/>
    <x v="2"/>
    <x v="3"/>
    <x v="15"/>
    <x v="12"/>
  </r>
  <r>
    <x v="64"/>
    <x v="61"/>
    <x v="64"/>
    <x v="43"/>
    <x v="64"/>
    <x v="27"/>
    <x v="64"/>
    <x v="34"/>
    <x v="7"/>
    <x v="2"/>
    <x v="3"/>
    <x v="16"/>
    <x v="12"/>
  </r>
  <r>
    <x v="65"/>
    <x v="26"/>
    <x v="65"/>
    <x v="43"/>
    <x v="65"/>
    <x v="27"/>
    <x v="65"/>
    <x v="35"/>
    <x v="7"/>
    <x v="2"/>
    <x v="3"/>
    <x v="17"/>
    <x v="12"/>
  </r>
  <r>
    <x v="66"/>
    <x v="62"/>
    <x v="66"/>
    <x v="43"/>
    <x v="66"/>
    <x v="27"/>
    <x v="66"/>
    <x v="35"/>
    <x v="7"/>
    <x v="2"/>
    <x v="3"/>
    <x v="18"/>
    <x v="12"/>
  </r>
  <r>
    <x v="67"/>
    <x v="63"/>
    <x v="67"/>
    <x v="43"/>
    <x v="67"/>
    <x v="27"/>
    <x v="67"/>
    <x v="35"/>
    <x v="7"/>
    <x v="2"/>
    <x v="3"/>
    <x v="19"/>
    <x v="12"/>
  </r>
  <r>
    <x v="68"/>
    <x v="64"/>
    <x v="68"/>
    <x v="44"/>
    <x v="68"/>
    <x v="27"/>
    <x v="68"/>
    <x v="35"/>
    <x v="7"/>
    <x v="2"/>
    <x v="3"/>
    <x v="20"/>
    <x v="13"/>
  </r>
  <r>
    <x v="69"/>
    <x v="65"/>
    <x v="69"/>
    <x v="45"/>
    <x v="69"/>
    <x v="27"/>
    <x v="69"/>
    <x v="35"/>
    <x v="7"/>
    <x v="2"/>
    <x v="3"/>
    <x v="21"/>
    <x v="14"/>
  </r>
  <r>
    <x v="70"/>
    <x v="66"/>
    <x v="70"/>
    <x v="45"/>
    <x v="70"/>
    <x v="27"/>
    <x v="70"/>
    <x v="36"/>
    <x v="7"/>
    <x v="2"/>
    <x v="3"/>
    <x v="22"/>
    <x v="14"/>
  </r>
  <r>
    <x v="71"/>
    <x v="67"/>
    <x v="71"/>
    <x v="46"/>
    <x v="71"/>
    <x v="42"/>
    <x v="71"/>
    <x v="37"/>
    <x v="8"/>
    <x v="3"/>
    <x v="4"/>
    <x v="23"/>
    <x v="15"/>
  </r>
  <r>
    <x v="72"/>
    <x v="68"/>
    <x v="72"/>
    <x v="46"/>
    <x v="72"/>
    <x v="43"/>
    <x v="72"/>
    <x v="37"/>
    <x v="8"/>
    <x v="3"/>
    <x v="4"/>
    <x v="24"/>
    <x v="15"/>
  </r>
  <r>
    <x v="73"/>
    <x v="69"/>
    <x v="73"/>
    <x v="47"/>
    <x v="73"/>
    <x v="44"/>
    <x v="73"/>
    <x v="38"/>
    <x v="8"/>
    <x v="3"/>
    <x v="4"/>
    <x v="25"/>
    <x v="16"/>
  </r>
  <r>
    <x v="74"/>
    <x v="70"/>
    <x v="74"/>
    <x v="48"/>
    <x v="74"/>
    <x v="45"/>
    <x v="74"/>
    <x v="38"/>
    <x v="8"/>
    <x v="3"/>
    <x v="4"/>
    <x v="26"/>
    <x v="17"/>
  </r>
  <r>
    <x v="75"/>
    <x v="71"/>
    <x v="75"/>
    <x v="48"/>
    <x v="75"/>
    <x v="46"/>
    <x v="75"/>
    <x v="38"/>
    <x v="8"/>
    <x v="3"/>
    <x v="4"/>
    <x v="27"/>
    <x v="17"/>
  </r>
  <r>
    <x v="76"/>
    <x v="72"/>
    <x v="76"/>
    <x v="49"/>
    <x v="76"/>
    <x v="47"/>
    <x v="76"/>
    <x v="39"/>
    <x v="8"/>
    <x v="3"/>
    <x v="4"/>
    <x v="28"/>
    <x v="18"/>
  </r>
  <r>
    <x v="77"/>
    <x v="1"/>
    <x v="77"/>
    <x v="50"/>
    <x v="77"/>
    <x v="48"/>
    <x v="77"/>
    <x v="40"/>
    <x v="8"/>
    <x v="3"/>
    <x v="4"/>
    <x v="29"/>
    <x v="19"/>
  </r>
  <r>
    <x v="78"/>
    <x v="73"/>
    <x v="78"/>
    <x v="51"/>
    <x v="78"/>
    <x v="49"/>
    <x v="78"/>
    <x v="41"/>
    <x v="8"/>
    <x v="3"/>
    <x v="4"/>
    <x v="30"/>
    <x v="20"/>
  </r>
  <r>
    <x v="79"/>
    <x v="74"/>
    <x v="79"/>
    <x v="52"/>
    <x v="79"/>
    <x v="50"/>
    <x v="79"/>
    <x v="42"/>
    <x v="8"/>
    <x v="3"/>
    <x v="4"/>
    <x v="31"/>
    <x v="21"/>
  </r>
  <r>
    <x v="80"/>
    <x v="75"/>
    <x v="80"/>
    <x v="53"/>
    <x v="80"/>
    <x v="51"/>
    <x v="80"/>
    <x v="43"/>
    <x v="8"/>
    <x v="3"/>
    <x v="4"/>
    <x v="32"/>
    <x v="22"/>
  </r>
  <r>
    <x v="81"/>
    <x v="51"/>
    <x v="81"/>
    <x v="54"/>
    <x v="81"/>
    <x v="52"/>
    <x v="81"/>
    <x v="44"/>
    <x v="8"/>
    <x v="3"/>
    <x v="4"/>
    <x v="33"/>
    <x v="23"/>
  </r>
  <r>
    <x v="82"/>
    <x v="71"/>
    <x v="82"/>
    <x v="55"/>
    <x v="82"/>
    <x v="53"/>
    <x v="82"/>
    <x v="45"/>
    <x v="8"/>
    <x v="3"/>
    <x v="4"/>
    <x v="34"/>
    <x v="24"/>
  </r>
  <r>
    <x v="83"/>
    <x v="76"/>
    <x v="25"/>
    <x v="17"/>
    <x v="25"/>
    <x v="25"/>
    <x v="25"/>
    <x v="12"/>
    <x v="0"/>
    <x v="0"/>
    <x v="0"/>
    <x v="0"/>
    <x v="0"/>
  </r>
  <r>
    <x v="83"/>
    <x v="77"/>
    <x v="83"/>
    <x v="56"/>
    <x v="83"/>
    <x v="54"/>
    <x v="83"/>
    <x v="46"/>
    <x v="8"/>
    <x v="3"/>
    <x v="4"/>
    <x v="35"/>
    <x v="25"/>
  </r>
  <r>
    <x v="84"/>
    <x v="78"/>
    <x v="84"/>
    <x v="57"/>
    <x v="84"/>
    <x v="55"/>
    <x v="84"/>
    <x v="47"/>
    <x v="9"/>
    <x v="4"/>
    <x v="5"/>
    <x v="36"/>
    <x v="26"/>
  </r>
  <r>
    <x v="85"/>
    <x v="79"/>
    <x v="85"/>
    <x v="57"/>
    <x v="85"/>
    <x v="56"/>
    <x v="85"/>
    <x v="47"/>
    <x v="9"/>
    <x v="4"/>
    <x v="5"/>
    <x v="37"/>
    <x v="26"/>
  </r>
  <r>
    <x v="86"/>
    <x v="38"/>
    <x v="86"/>
    <x v="58"/>
    <x v="86"/>
    <x v="57"/>
    <x v="86"/>
    <x v="47"/>
    <x v="9"/>
    <x v="4"/>
    <x v="5"/>
    <x v="38"/>
    <x v="27"/>
  </r>
  <r>
    <x v="87"/>
    <x v="80"/>
    <x v="87"/>
    <x v="59"/>
    <x v="87"/>
    <x v="58"/>
    <x v="87"/>
    <x v="47"/>
    <x v="9"/>
    <x v="4"/>
    <x v="5"/>
    <x v="39"/>
    <x v="28"/>
  </r>
  <r>
    <x v="88"/>
    <x v="81"/>
    <x v="88"/>
    <x v="60"/>
    <x v="88"/>
    <x v="59"/>
    <x v="88"/>
    <x v="48"/>
    <x v="9"/>
    <x v="4"/>
    <x v="5"/>
    <x v="40"/>
    <x v="29"/>
  </r>
  <r>
    <x v="89"/>
    <x v="16"/>
    <x v="89"/>
    <x v="61"/>
    <x v="89"/>
    <x v="60"/>
    <x v="89"/>
    <x v="48"/>
    <x v="9"/>
    <x v="4"/>
    <x v="5"/>
    <x v="41"/>
    <x v="30"/>
  </r>
  <r>
    <x v="90"/>
    <x v="82"/>
    <x v="90"/>
    <x v="62"/>
    <x v="90"/>
    <x v="61"/>
    <x v="90"/>
    <x v="49"/>
    <x v="9"/>
    <x v="4"/>
    <x v="5"/>
    <x v="42"/>
    <x v="31"/>
  </r>
  <r>
    <x v="91"/>
    <x v="83"/>
    <x v="91"/>
    <x v="62"/>
    <x v="91"/>
    <x v="62"/>
    <x v="91"/>
    <x v="49"/>
    <x v="9"/>
    <x v="4"/>
    <x v="5"/>
    <x v="43"/>
    <x v="31"/>
  </r>
  <r>
    <x v="92"/>
    <x v="84"/>
    <x v="92"/>
    <x v="63"/>
    <x v="92"/>
    <x v="63"/>
    <x v="92"/>
    <x v="50"/>
    <x v="9"/>
    <x v="4"/>
    <x v="5"/>
    <x v="44"/>
    <x v="32"/>
  </r>
  <r>
    <x v="93"/>
    <x v="85"/>
    <x v="93"/>
    <x v="63"/>
    <x v="93"/>
    <x v="64"/>
    <x v="93"/>
    <x v="50"/>
    <x v="9"/>
    <x v="4"/>
    <x v="5"/>
    <x v="45"/>
    <x v="32"/>
  </r>
  <r>
    <x v="94"/>
    <x v="86"/>
    <x v="94"/>
    <x v="63"/>
    <x v="94"/>
    <x v="65"/>
    <x v="94"/>
    <x v="50"/>
    <x v="9"/>
    <x v="4"/>
    <x v="5"/>
    <x v="46"/>
    <x v="32"/>
  </r>
  <r>
    <x v="95"/>
    <x v="87"/>
    <x v="95"/>
    <x v="63"/>
    <x v="95"/>
    <x v="66"/>
    <x v="95"/>
    <x v="50"/>
    <x v="9"/>
    <x v="4"/>
    <x v="5"/>
    <x v="47"/>
    <x v="32"/>
  </r>
  <r>
    <x v="96"/>
    <x v="88"/>
    <x v="96"/>
    <x v="64"/>
    <x v="96"/>
    <x v="67"/>
    <x v="96"/>
    <x v="51"/>
    <x v="10"/>
    <x v="5"/>
    <x v="6"/>
    <x v="48"/>
    <x v="33"/>
  </r>
  <r>
    <x v="97"/>
    <x v="89"/>
    <x v="97"/>
    <x v="64"/>
    <x v="97"/>
    <x v="68"/>
    <x v="97"/>
    <x v="51"/>
    <x v="10"/>
    <x v="5"/>
    <x v="6"/>
    <x v="49"/>
    <x v="33"/>
  </r>
  <r>
    <x v="98"/>
    <x v="90"/>
    <x v="98"/>
    <x v="64"/>
    <x v="98"/>
    <x v="69"/>
    <x v="98"/>
    <x v="51"/>
    <x v="10"/>
    <x v="5"/>
    <x v="6"/>
    <x v="50"/>
    <x v="33"/>
  </r>
  <r>
    <x v="99"/>
    <x v="91"/>
    <x v="99"/>
    <x v="64"/>
    <x v="99"/>
    <x v="70"/>
    <x v="99"/>
    <x v="51"/>
    <x v="10"/>
    <x v="5"/>
    <x v="6"/>
    <x v="51"/>
    <x v="33"/>
  </r>
  <r>
    <x v="100"/>
    <x v="92"/>
    <x v="100"/>
    <x v="65"/>
    <x v="100"/>
    <x v="71"/>
    <x v="100"/>
    <x v="52"/>
    <x v="10"/>
    <x v="5"/>
    <x v="6"/>
    <x v="52"/>
    <x v="34"/>
  </r>
  <r>
    <x v="101"/>
    <x v="93"/>
    <x v="101"/>
    <x v="65"/>
    <x v="101"/>
    <x v="72"/>
    <x v="101"/>
    <x v="53"/>
    <x v="10"/>
    <x v="5"/>
    <x v="6"/>
    <x v="53"/>
    <x v="34"/>
  </r>
  <r>
    <x v="102"/>
    <x v="94"/>
    <x v="102"/>
    <x v="65"/>
    <x v="102"/>
    <x v="73"/>
    <x v="102"/>
    <x v="53"/>
    <x v="10"/>
    <x v="5"/>
    <x v="6"/>
    <x v="54"/>
    <x v="34"/>
  </r>
  <r>
    <x v="103"/>
    <x v="37"/>
    <x v="103"/>
    <x v="65"/>
    <x v="103"/>
    <x v="74"/>
    <x v="103"/>
    <x v="53"/>
    <x v="10"/>
    <x v="5"/>
    <x v="6"/>
    <x v="55"/>
    <x v="34"/>
  </r>
  <r>
    <x v="104"/>
    <x v="95"/>
    <x v="104"/>
    <x v="65"/>
    <x v="104"/>
    <x v="75"/>
    <x v="104"/>
    <x v="54"/>
    <x v="10"/>
    <x v="5"/>
    <x v="6"/>
    <x v="56"/>
    <x v="34"/>
  </r>
  <r>
    <x v="105"/>
    <x v="96"/>
    <x v="105"/>
    <x v="65"/>
    <x v="105"/>
    <x v="76"/>
    <x v="105"/>
    <x v="54"/>
    <x v="10"/>
    <x v="5"/>
    <x v="6"/>
    <x v="57"/>
    <x v="34"/>
  </r>
  <r>
    <x v="106"/>
    <x v="97"/>
    <x v="106"/>
    <x v="66"/>
    <x v="106"/>
    <x v="77"/>
    <x v="106"/>
    <x v="54"/>
    <x v="10"/>
    <x v="5"/>
    <x v="6"/>
    <x v="58"/>
    <x v="35"/>
  </r>
  <r>
    <x v="107"/>
    <x v="26"/>
    <x v="107"/>
    <x v="67"/>
    <x v="107"/>
    <x v="78"/>
    <x v="107"/>
    <x v="54"/>
    <x v="10"/>
    <x v="5"/>
    <x v="6"/>
    <x v="59"/>
    <x v="36"/>
  </r>
  <r>
    <x v="108"/>
    <x v="98"/>
    <x v="108"/>
    <x v="67"/>
    <x v="108"/>
    <x v="79"/>
    <x v="108"/>
    <x v="54"/>
    <x v="10"/>
    <x v="5"/>
    <x v="6"/>
    <x v="60"/>
    <x v="36"/>
  </r>
  <r>
    <x v="109"/>
    <x v="99"/>
    <x v="109"/>
    <x v="67"/>
    <x v="109"/>
    <x v="80"/>
    <x v="109"/>
    <x v="54"/>
    <x v="10"/>
    <x v="5"/>
    <x v="6"/>
    <x v="61"/>
    <x v="36"/>
  </r>
  <r>
    <x v="110"/>
    <x v="100"/>
    <x v="110"/>
    <x v="67"/>
    <x v="110"/>
    <x v="81"/>
    <x v="110"/>
    <x v="54"/>
    <x v="10"/>
    <x v="5"/>
    <x v="6"/>
    <x v="62"/>
    <x v="36"/>
  </r>
  <r>
    <x v="111"/>
    <x v="90"/>
    <x v="111"/>
    <x v="68"/>
    <x v="111"/>
    <x v="82"/>
    <x v="111"/>
    <x v="54"/>
    <x v="10"/>
    <x v="5"/>
    <x v="6"/>
    <x v="63"/>
    <x v="37"/>
  </r>
  <r>
    <x v="112"/>
    <x v="74"/>
    <x v="112"/>
    <x v="67"/>
    <x v="112"/>
    <x v="83"/>
    <x v="112"/>
    <x v="54"/>
    <x v="10"/>
    <x v="5"/>
    <x v="6"/>
    <x v="64"/>
    <x v="36"/>
  </r>
  <r>
    <x v="113"/>
    <x v="101"/>
    <x v="113"/>
    <x v="67"/>
    <x v="113"/>
    <x v="84"/>
    <x v="113"/>
    <x v="54"/>
    <x v="10"/>
    <x v="5"/>
    <x v="6"/>
    <x v="65"/>
    <x v="36"/>
  </r>
  <r>
    <x v="114"/>
    <x v="85"/>
    <x v="114"/>
    <x v="67"/>
    <x v="114"/>
    <x v="85"/>
    <x v="114"/>
    <x v="54"/>
    <x v="10"/>
    <x v="5"/>
    <x v="6"/>
    <x v="66"/>
    <x v="36"/>
  </r>
  <r>
    <x v="115"/>
    <x v="102"/>
    <x v="115"/>
    <x v="69"/>
    <x v="115"/>
    <x v="86"/>
    <x v="115"/>
    <x v="54"/>
    <x v="10"/>
    <x v="5"/>
    <x v="6"/>
    <x v="67"/>
    <x v="38"/>
  </r>
  <r>
    <x v="116"/>
    <x v="85"/>
    <x v="116"/>
    <x v="70"/>
    <x v="116"/>
    <x v="87"/>
    <x v="116"/>
    <x v="9"/>
    <x v="10"/>
    <x v="5"/>
    <x v="6"/>
    <x v="68"/>
    <x v="39"/>
  </r>
  <r>
    <x v="117"/>
    <x v="73"/>
    <x v="117"/>
    <x v="70"/>
    <x v="117"/>
    <x v="88"/>
    <x v="117"/>
    <x v="9"/>
    <x v="10"/>
    <x v="5"/>
    <x v="6"/>
    <x v="69"/>
    <x v="39"/>
  </r>
  <r>
    <x v="118"/>
    <x v="103"/>
    <x v="118"/>
    <x v="71"/>
    <x v="118"/>
    <x v="89"/>
    <x v="118"/>
    <x v="9"/>
    <x v="10"/>
    <x v="5"/>
    <x v="6"/>
    <x v="70"/>
    <x v="40"/>
  </r>
  <r>
    <x v="119"/>
    <x v="104"/>
    <x v="119"/>
    <x v="71"/>
    <x v="119"/>
    <x v="90"/>
    <x v="119"/>
    <x v="9"/>
    <x v="10"/>
    <x v="5"/>
    <x v="6"/>
    <x v="71"/>
    <x v="40"/>
  </r>
  <r>
    <x v="120"/>
    <x v="105"/>
    <x v="120"/>
    <x v="72"/>
    <x v="120"/>
    <x v="27"/>
    <x v="120"/>
    <x v="55"/>
    <x v="10"/>
    <x v="5"/>
    <x v="6"/>
    <x v="72"/>
    <x v="41"/>
  </r>
  <r>
    <x v="121"/>
    <x v="106"/>
    <x v="121"/>
    <x v="73"/>
    <x v="121"/>
    <x v="27"/>
    <x v="121"/>
    <x v="56"/>
    <x v="10"/>
    <x v="5"/>
    <x v="6"/>
    <x v="73"/>
    <x v="42"/>
  </r>
  <r>
    <x v="122"/>
    <x v="107"/>
    <x v="122"/>
    <x v="74"/>
    <x v="122"/>
    <x v="27"/>
    <x v="122"/>
    <x v="56"/>
    <x v="10"/>
    <x v="5"/>
    <x v="6"/>
    <x v="74"/>
    <x v="43"/>
  </r>
  <r>
    <x v="123"/>
    <x v="108"/>
    <x v="123"/>
    <x v="75"/>
    <x v="123"/>
    <x v="27"/>
    <x v="123"/>
    <x v="56"/>
    <x v="10"/>
    <x v="5"/>
    <x v="6"/>
    <x v="75"/>
    <x v="44"/>
  </r>
  <r>
    <x v="124"/>
    <x v="109"/>
    <x v="124"/>
    <x v="76"/>
    <x v="124"/>
    <x v="27"/>
    <x v="124"/>
    <x v="56"/>
    <x v="10"/>
    <x v="5"/>
    <x v="6"/>
    <x v="76"/>
    <x v="45"/>
  </r>
  <r>
    <x v="125"/>
    <x v="5"/>
    <x v="125"/>
    <x v="77"/>
    <x v="125"/>
    <x v="27"/>
    <x v="125"/>
    <x v="56"/>
    <x v="10"/>
    <x v="5"/>
    <x v="6"/>
    <x v="77"/>
    <x v="46"/>
  </r>
  <r>
    <x v="126"/>
    <x v="110"/>
    <x v="126"/>
    <x v="78"/>
    <x v="126"/>
    <x v="91"/>
    <x v="126"/>
    <x v="56"/>
    <x v="10"/>
    <x v="5"/>
    <x v="6"/>
    <x v="78"/>
    <x v="47"/>
  </r>
  <r>
    <x v="127"/>
    <x v="111"/>
    <x v="127"/>
    <x v="78"/>
    <x v="127"/>
    <x v="27"/>
    <x v="127"/>
    <x v="56"/>
    <x v="10"/>
    <x v="5"/>
    <x v="6"/>
    <x v="79"/>
    <x v="47"/>
  </r>
  <r>
    <x v="128"/>
    <x v="112"/>
    <x v="128"/>
    <x v="78"/>
    <x v="128"/>
    <x v="27"/>
    <x v="128"/>
    <x v="56"/>
    <x v="10"/>
    <x v="5"/>
    <x v="6"/>
    <x v="80"/>
    <x v="47"/>
  </r>
  <r>
    <x v="129"/>
    <x v="113"/>
    <x v="129"/>
    <x v="79"/>
    <x v="129"/>
    <x v="92"/>
    <x v="129"/>
    <x v="56"/>
    <x v="10"/>
    <x v="5"/>
    <x v="6"/>
    <x v="81"/>
    <x v="48"/>
  </r>
  <r>
    <x v="130"/>
    <x v="89"/>
    <x v="130"/>
    <x v="80"/>
    <x v="130"/>
    <x v="93"/>
    <x v="130"/>
    <x v="56"/>
    <x v="10"/>
    <x v="5"/>
    <x v="6"/>
    <x v="82"/>
    <x v="49"/>
  </r>
  <r>
    <x v="131"/>
    <x v="114"/>
    <x v="131"/>
    <x v="81"/>
    <x v="131"/>
    <x v="94"/>
    <x v="131"/>
    <x v="57"/>
    <x v="10"/>
    <x v="5"/>
    <x v="6"/>
    <x v="83"/>
    <x v="50"/>
  </r>
  <r>
    <x v="132"/>
    <x v="115"/>
    <x v="132"/>
    <x v="81"/>
    <x v="132"/>
    <x v="95"/>
    <x v="132"/>
    <x v="57"/>
    <x v="10"/>
    <x v="5"/>
    <x v="6"/>
    <x v="84"/>
    <x v="50"/>
  </r>
  <r>
    <x v="133"/>
    <x v="116"/>
    <x v="133"/>
    <x v="82"/>
    <x v="133"/>
    <x v="96"/>
    <x v="133"/>
    <x v="57"/>
    <x v="10"/>
    <x v="5"/>
    <x v="6"/>
    <x v="85"/>
    <x v="51"/>
  </r>
  <r>
    <x v="134"/>
    <x v="117"/>
    <x v="134"/>
    <x v="82"/>
    <x v="134"/>
    <x v="97"/>
    <x v="134"/>
    <x v="57"/>
    <x v="10"/>
    <x v="5"/>
    <x v="6"/>
    <x v="86"/>
    <x v="51"/>
  </r>
  <r>
    <x v="135"/>
    <x v="118"/>
    <x v="135"/>
    <x v="83"/>
    <x v="135"/>
    <x v="98"/>
    <x v="135"/>
    <x v="58"/>
    <x v="10"/>
    <x v="5"/>
    <x v="6"/>
    <x v="87"/>
    <x v="52"/>
  </r>
  <r>
    <x v="136"/>
    <x v="119"/>
    <x v="136"/>
    <x v="84"/>
    <x v="136"/>
    <x v="99"/>
    <x v="136"/>
    <x v="59"/>
    <x v="10"/>
    <x v="5"/>
    <x v="6"/>
    <x v="88"/>
    <x v="53"/>
  </r>
  <r>
    <x v="137"/>
    <x v="120"/>
    <x v="137"/>
    <x v="85"/>
    <x v="137"/>
    <x v="100"/>
    <x v="137"/>
    <x v="60"/>
    <x v="10"/>
    <x v="5"/>
    <x v="6"/>
    <x v="89"/>
    <x v="54"/>
  </r>
  <r>
    <x v="138"/>
    <x v="121"/>
    <x v="138"/>
    <x v="86"/>
    <x v="138"/>
    <x v="101"/>
    <x v="138"/>
    <x v="59"/>
    <x v="10"/>
    <x v="5"/>
    <x v="6"/>
    <x v="90"/>
    <x v="55"/>
  </r>
  <r>
    <x v="139"/>
    <x v="77"/>
    <x v="139"/>
    <x v="87"/>
    <x v="139"/>
    <x v="102"/>
    <x v="139"/>
    <x v="59"/>
    <x v="10"/>
    <x v="5"/>
    <x v="6"/>
    <x v="91"/>
    <x v="56"/>
  </r>
  <r>
    <x v="140"/>
    <x v="122"/>
    <x v="140"/>
    <x v="88"/>
    <x v="140"/>
    <x v="103"/>
    <x v="140"/>
    <x v="61"/>
    <x v="10"/>
    <x v="5"/>
    <x v="6"/>
    <x v="92"/>
    <x v="57"/>
  </r>
  <r>
    <x v="141"/>
    <x v="123"/>
    <x v="141"/>
    <x v="88"/>
    <x v="141"/>
    <x v="104"/>
    <x v="141"/>
    <x v="62"/>
    <x v="10"/>
    <x v="5"/>
    <x v="6"/>
    <x v="93"/>
    <x v="57"/>
  </r>
  <r>
    <x v="142"/>
    <x v="124"/>
    <x v="142"/>
    <x v="88"/>
    <x v="142"/>
    <x v="105"/>
    <x v="142"/>
    <x v="62"/>
    <x v="10"/>
    <x v="5"/>
    <x v="6"/>
    <x v="94"/>
    <x v="57"/>
  </r>
  <r>
    <x v="143"/>
    <x v="125"/>
    <x v="143"/>
    <x v="89"/>
    <x v="143"/>
    <x v="106"/>
    <x v="143"/>
    <x v="62"/>
    <x v="10"/>
    <x v="5"/>
    <x v="6"/>
    <x v="95"/>
    <x v="58"/>
  </r>
  <r>
    <x v="144"/>
    <x v="126"/>
    <x v="144"/>
    <x v="89"/>
    <x v="144"/>
    <x v="107"/>
    <x v="144"/>
    <x v="63"/>
    <x v="10"/>
    <x v="5"/>
    <x v="6"/>
    <x v="96"/>
    <x v="58"/>
  </r>
  <r>
    <x v="145"/>
    <x v="92"/>
    <x v="145"/>
    <x v="90"/>
    <x v="145"/>
    <x v="108"/>
    <x v="145"/>
    <x v="63"/>
    <x v="10"/>
    <x v="5"/>
    <x v="6"/>
    <x v="97"/>
    <x v="59"/>
  </r>
  <r>
    <x v="146"/>
    <x v="127"/>
    <x v="146"/>
    <x v="91"/>
    <x v="146"/>
    <x v="109"/>
    <x v="146"/>
    <x v="64"/>
    <x v="10"/>
    <x v="5"/>
    <x v="6"/>
    <x v="98"/>
    <x v="60"/>
  </r>
  <r>
    <x v="147"/>
    <x v="128"/>
    <x v="147"/>
    <x v="92"/>
    <x v="147"/>
    <x v="110"/>
    <x v="147"/>
    <x v="63"/>
    <x v="10"/>
    <x v="5"/>
    <x v="6"/>
    <x v="99"/>
    <x v="61"/>
  </r>
  <r>
    <x v="148"/>
    <x v="129"/>
    <x v="148"/>
    <x v="92"/>
    <x v="148"/>
    <x v="111"/>
    <x v="148"/>
    <x v="63"/>
    <x v="10"/>
    <x v="5"/>
    <x v="6"/>
    <x v="100"/>
    <x v="61"/>
  </r>
  <r>
    <x v="149"/>
    <x v="130"/>
    <x v="149"/>
    <x v="93"/>
    <x v="149"/>
    <x v="112"/>
    <x v="149"/>
    <x v="65"/>
    <x v="10"/>
    <x v="5"/>
    <x v="6"/>
    <x v="101"/>
    <x v="62"/>
  </r>
  <r>
    <x v="150"/>
    <x v="131"/>
    <x v="150"/>
    <x v="93"/>
    <x v="150"/>
    <x v="113"/>
    <x v="150"/>
    <x v="65"/>
    <x v="10"/>
    <x v="5"/>
    <x v="6"/>
    <x v="102"/>
    <x v="62"/>
  </r>
  <r>
    <x v="151"/>
    <x v="98"/>
    <x v="151"/>
    <x v="94"/>
    <x v="151"/>
    <x v="114"/>
    <x v="151"/>
    <x v="66"/>
    <x v="10"/>
    <x v="5"/>
    <x v="6"/>
    <x v="103"/>
    <x v="63"/>
  </r>
  <r>
    <x v="152"/>
    <x v="132"/>
    <x v="152"/>
    <x v="95"/>
    <x v="152"/>
    <x v="115"/>
    <x v="152"/>
    <x v="36"/>
    <x v="10"/>
    <x v="5"/>
    <x v="6"/>
    <x v="104"/>
    <x v="64"/>
  </r>
  <r>
    <x v="153"/>
    <x v="133"/>
    <x v="153"/>
    <x v="96"/>
    <x v="153"/>
    <x v="116"/>
    <x v="153"/>
    <x v="36"/>
    <x v="10"/>
    <x v="5"/>
    <x v="6"/>
    <x v="105"/>
    <x v="65"/>
  </r>
  <r>
    <x v="154"/>
    <x v="134"/>
    <x v="154"/>
    <x v="96"/>
    <x v="154"/>
    <x v="117"/>
    <x v="154"/>
    <x v="67"/>
    <x v="10"/>
    <x v="5"/>
    <x v="6"/>
    <x v="106"/>
    <x v="65"/>
  </r>
  <r>
    <x v="155"/>
    <x v="135"/>
    <x v="155"/>
    <x v="97"/>
    <x v="155"/>
    <x v="118"/>
    <x v="155"/>
    <x v="68"/>
    <x v="10"/>
    <x v="5"/>
    <x v="6"/>
    <x v="107"/>
    <x v="66"/>
  </r>
  <r>
    <x v="156"/>
    <x v="136"/>
    <x v="156"/>
    <x v="98"/>
    <x v="156"/>
    <x v="119"/>
    <x v="156"/>
    <x v="69"/>
    <x v="10"/>
    <x v="5"/>
    <x v="6"/>
    <x v="108"/>
    <x v="67"/>
  </r>
  <r>
    <x v="157"/>
    <x v="39"/>
    <x v="157"/>
    <x v="99"/>
    <x v="157"/>
    <x v="120"/>
    <x v="157"/>
    <x v="69"/>
    <x v="10"/>
    <x v="5"/>
    <x v="6"/>
    <x v="109"/>
    <x v="68"/>
  </r>
  <r>
    <x v="158"/>
    <x v="98"/>
    <x v="158"/>
    <x v="100"/>
    <x v="158"/>
    <x v="121"/>
    <x v="158"/>
    <x v="70"/>
    <x v="10"/>
    <x v="5"/>
    <x v="6"/>
    <x v="110"/>
    <x v="69"/>
  </r>
  <r>
    <x v="159"/>
    <x v="137"/>
    <x v="159"/>
    <x v="101"/>
    <x v="159"/>
    <x v="122"/>
    <x v="159"/>
    <x v="71"/>
    <x v="10"/>
    <x v="5"/>
    <x v="6"/>
    <x v="111"/>
    <x v="70"/>
  </r>
  <r>
    <x v="160"/>
    <x v="138"/>
    <x v="160"/>
    <x v="101"/>
    <x v="160"/>
    <x v="123"/>
    <x v="160"/>
    <x v="72"/>
    <x v="10"/>
    <x v="5"/>
    <x v="6"/>
    <x v="112"/>
    <x v="70"/>
  </r>
  <r>
    <x v="161"/>
    <x v="35"/>
    <x v="161"/>
    <x v="101"/>
    <x v="161"/>
    <x v="124"/>
    <x v="161"/>
    <x v="73"/>
    <x v="10"/>
    <x v="5"/>
    <x v="6"/>
    <x v="113"/>
    <x v="70"/>
  </r>
  <r>
    <x v="162"/>
    <x v="116"/>
    <x v="162"/>
    <x v="102"/>
    <x v="162"/>
    <x v="125"/>
    <x v="162"/>
    <x v="74"/>
    <x v="10"/>
    <x v="5"/>
    <x v="6"/>
    <x v="114"/>
    <x v="71"/>
  </r>
  <r>
    <x v="163"/>
    <x v="139"/>
    <x v="163"/>
    <x v="103"/>
    <x v="163"/>
    <x v="27"/>
    <x v="163"/>
    <x v="75"/>
    <x v="10"/>
    <x v="5"/>
    <x v="6"/>
    <x v="115"/>
    <x v="72"/>
  </r>
  <r>
    <x v="164"/>
    <x v="140"/>
    <x v="164"/>
    <x v="103"/>
    <x v="164"/>
    <x v="27"/>
    <x v="164"/>
    <x v="76"/>
    <x v="10"/>
    <x v="5"/>
    <x v="6"/>
    <x v="116"/>
    <x v="72"/>
  </r>
  <r>
    <x v="165"/>
    <x v="141"/>
    <x v="165"/>
    <x v="103"/>
    <x v="165"/>
    <x v="126"/>
    <x v="165"/>
    <x v="6"/>
    <x v="10"/>
    <x v="5"/>
    <x v="6"/>
    <x v="117"/>
    <x v="72"/>
  </r>
  <r>
    <x v="166"/>
    <x v="142"/>
    <x v="166"/>
    <x v="103"/>
    <x v="166"/>
    <x v="27"/>
    <x v="166"/>
    <x v="77"/>
    <x v="10"/>
    <x v="5"/>
    <x v="6"/>
    <x v="118"/>
    <x v="72"/>
  </r>
  <r>
    <x v="167"/>
    <x v="143"/>
    <x v="167"/>
    <x v="104"/>
    <x v="167"/>
    <x v="127"/>
    <x v="167"/>
    <x v="15"/>
    <x v="11"/>
    <x v="6"/>
    <x v="7"/>
    <x v="119"/>
    <x v="73"/>
  </r>
  <r>
    <x v="168"/>
    <x v="129"/>
    <x v="168"/>
    <x v="104"/>
    <x v="168"/>
    <x v="128"/>
    <x v="168"/>
    <x v="78"/>
    <x v="11"/>
    <x v="6"/>
    <x v="7"/>
    <x v="120"/>
    <x v="73"/>
  </r>
  <r>
    <x v="169"/>
    <x v="120"/>
    <x v="169"/>
    <x v="105"/>
    <x v="169"/>
    <x v="129"/>
    <x v="169"/>
    <x v="79"/>
    <x v="11"/>
    <x v="6"/>
    <x v="7"/>
    <x v="121"/>
    <x v="74"/>
  </r>
  <r>
    <x v="170"/>
    <x v="144"/>
    <x v="170"/>
    <x v="105"/>
    <x v="170"/>
    <x v="130"/>
    <x v="170"/>
    <x v="80"/>
    <x v="11"/>
    <x v="6"/>
    <x v="7"/>
    <x v="122"/>
    <x v="74"/>
  </r>
  <r>
    <x v="171"/>
    <x v="145"/>
    <x v="171"/>
    <x v="105"/>
    <x v="171"/>
    <x v="131"/>
    <x v="171"/>
    <x v="81"/>
    <x v="11"/>
    <x v="6"/>
    <x v="7"/>
    <x v="123"/>
    <x v="74"/>
  </r>
  <r>
    <x v="172"/>
    <x v="146"/>
    <x v="172"/>
    <x v="105"/>
    <x v="172"/>
    <x v="132"/>
    <x v="172"/>
    <x v="82"/>
    <x v="11"/>
    <x v="6"/>
    <x v="7"/>
    <x v="124"/>
    <x v="74"/>
  </r>
  <r>
    <x v="173"/>
    <x v="126"/>
    <x v="173"/>
    <x v="105"/>
    <x v="173"/>
    <x v="133"/>
    <x v="173"/>
    <x v="83"/>
    <x v="11"/>
    <x v="6"/>
    <x v="7"/>
    <x v="125"/>
    <x v="74"/>
  </r>
  <r>
    <x v="174"/>
    <x v="147"/>
    <x v="174"/>
    <x v="106"/>
    <x v="174"/>
    <x v="134"/>
    <x v="174"/>
    <x v="84"/>
    <x v="11"/>
    <x v="6"/>
    <x v="7"/>
    <x v="126"/>
    <x v="75"/>
  </r>
  <r>
    <x v="175"/>
    <x v="87"/>
    <x v="175"/>
    <x v="106"/>
    <x v="175"/>
    <x v="135"/>
    <x v="175"/>
    <x v="85"/>
    <x v="11"/>
    <x v="6"/>
    <x v="7"/>
    <x v="127"/>
    <x v="75"/>
  </r>
  <r>
    <x v="176"/>
    <x v="148"/>
    <x v="176"/>
    <x v="107"/>
    <x v="176"/>
    <x v="136"/>
    <x v="176"/>
    <x v="86"/>
    <x v="11"/>
    <x v="6"/>
    <x v="7"/>
    <x v="128"/>
    <x v="76"/>
  </r>
  <r>
    <x v="177"/>
    <x v="149"/>
    <x v="177"/>
    <x v="107"/>
    <x v="177"/>
    <x v="137"/>
    <x v="177"/>
    <x v="87"/>
    <x v="11"/>
    <x v="6"/>
    <x v="7"/>
    <x v="129"/>
    <x v="76"/>
  </r>
  <r>
    <x v="178"/>
    <x v="150"/>
    <x v="178"/>
    <x v="108"/>
    <x v="178"/>
    <x v="138"/>
    <x v="178"/>
    <x v="88"/>
    <x v="11"/>
    <x v="6"/>
    <x v="7"/>
    <x v="130"/>
    <x v="77"/>
  </r>
  <r>
    <x v="179"/>
    <x v="151"/>
    <x v="179"/>
    <x v="108"/>
    <x v="179"/>
    <x v="139"/>
    <x v="179"/>
    <x v="89"/>
    <x v="11"/>
    <x v="6"/>
    <x v="7"/>
    <x v="131"/>
    <x v="77"/>
  </r>
  <r>
    <x v="180"/>
    <x v="85"/>
    <x v="180"/>
    <x v="109"/>
    <x v="180"/>
    <x v="140"/>
    <x v="180"/>
    <x v="90"/>
    <x v="12"/>
    <x v="7"/>
    <x v="8"/>
    <x v="132"/>
    <x v="78"/>
  </r>
  <r>
    <x v="181"/>
    <x v="152"/>
    <x v="181"/>
    <x v="109"/>
    <x v="181"/>
    <x v="141"/>
    <x v="181"/>
    <x v="91"/>
    <x v="12"/>
    <x v="7"/>
    <x v="8"/>
    <x v="133"/>
    <x v="78"/>
  </r>
  <r>
    <x v="182"/>
    <x v="153"/>
    <x v="182"/>
    <x v="109"/>
    <x v="182"/>
    <x v="142"/>
    <x v="182"/>
    <x v="92"/>
    <x v="12"/>
    <x v="7"/>
    <x v="8"/>
    <x v="134"/>
    <x v="78"/>
  </r>
  <r>
    <x v="183"/>
    <x v="154"/>
    <x v="183"/>
    <x v="109"/>
    <x v="183"/>
    <x v="143"/>
    <x v="183"/>
    <x v="93"/>
    <x v="12"/>
    <x v="7"/>
    <x v="8"/>
    <x v="135"/>
    <x v="78"/>
  </r>
  <r>
    <x v="184"/>
    <x v="155"/>
    <x v="184"/>
    <x v="109"/>
    <x v="184"/>
    <x v="144"/>
    <x v="184"/>
    <x v="94"/>
    <x v="12"/>
    <x v="7"/>
    <x v="8"/>
    <x v="136"/>
    <x v="78"/>
  </r>
  <r>
    <x v="185"/>
    <x v="156"/>
    <x v="185"/>
    <x v="109"/>
    <x v="185"/>
    <x v="145"/>
    <x v="185"/>
    <x v="95"/>
    <x v="12"/>
    <x v="7"/>
    <x v="8"/>
    <x v="137"/>
    <x v="78"/>
  </r>
  <r>
    <x v="186"/>
    <x v="37"/>
    <x v="186"/>
    <x v="109"/>
    <x v="186"/>
    <x v="146"/>
    <x v="186"/>
    <x v="96"/>
    <x v="12"/>
    <x v="7"/>
    <x v="8"/>
    <x v="138"/>
    <x v="78"/>
  </r>
  <r>
    <x v="187"/>
    <x v="157"/>
    <x v="187"/>
    <x v="110"/>
    <x v="187"/>
    <x v="147"/>
    <x v="187"/>
    <x v="97"/>
    <x v="12"/>
    <x v="7"/>
    <x v="8"/>
    <x v="139"/>
    <x v="79"/>
  </r>
  <r>
    <x v="188"/>
    <x v="158"/>
    <x v="188"/>
    <x v="110"/>
    <x v="188"/>
    <x v="148"/>
    <x v="188"/>
    <x v="98"/>
    <x v="12"/>
    <x v="7"/>
    <x v="8"/>
    <x v="140"/>
    <x v="79"/>
  </r>
  <r>
    <x v="189"/>
    <x v="159"/>
    <x v="189"/>
    <x v="110"/>
    <x v="189"/>
    <x v="149"/>
    <x v="189"/>
    <x v="99"/>
    <x v="12"/>
    <x v="7"/>
    <x v="8"/>
    <x v="141"/>
    <x v="79"/>
  </r>
  <r>
    <x v="190"/>
    <x v="160"/>
    <x v="190"/>
    <x v="111"/>
    <x v="190"/>
    <x v="150"/>
    <x v="190"/>
    <x v="100"/>
    <x v="12"/>
    <x v="7"/>
    <x v="8"/>
    <x v="142"/>
    <x v="80"/>
  </r>
  <r>
    <x v="191"/>
    <x v="161"/>
    <x v="191"/>
    <x v="112"/>
    <x v="191"/>
    <x v="151"/>
    <x v="191"/>
    <x v="100"/>
    <x v="12"/>
    <x v="7"/>
    <x v="8"/>
    <x v="143"/>
    <x v="81"/>
  </r>
  <r>
    <x v="192"/>
    <x v="162"/>
    <x v="192"/>
    <x v="112"/>
    <x v="192"/>
    <x v="152"/>
    <x v="192"/>
    <x v="101"/>
    <x v="12"/>
    <x v="7"/>
    <x v="8"/>
    <x v="144"/>
    <x v="81"/>
  </r>
  <r>
    <x v="193"/>
    <x v="163"/>
    <x v="193"/>
    <x v="112"/>
    <x v="193"/>
    <x v="153"/>
    <x v="193"/>
    <x v="102"/>
    <x v="12"/>
    <x v="7"/>
    <x v="8"/>
    <x v="145"/>
    <x v="81"/>
  </r>
  <r>
    <x v="194"/>
    <x v="164"/>
    <x v="194"/>
    <x v="112"/>
    <x v="194"/>
    <x v="154"/>
    <x v="194"/>
    <x v="103"/>
    <x v="12"/>
    <x v="7"/>
    <x v="8"/>
    <x v="146"/>
    <x v="81"/>
  </r>
  <r>
    <x v="195"/>
    <x v="165"/>
    <x v="195"/>
    <x v="113"/>
    <x v="195"/>
    <x v="155"/>
    <x v="195"/>
    <x v="104"/>
    <x v="12"/>
    <x v="7"/>
    <x v="8"/>
    <x v="147"/>
    <x v="82"/>
  </r>
  <r>
    <x v="196"/>
    <x v="166"/>
    <x v="196"/>
    <x v="113"/>
    <x v="196"/>
    <x v="156"/>
    <x v="196"/>
    <x v="105"/>
    <x v="12"/>
    <x v="7"/>
    <x v="8"/>
    <x v="148"/>
    <x v="82"/>
  </r>
  <r>
    <x v="197"/>
    <x v="89"/>
    <x v="197"/>
    <x v="113"/>
    <x v="197"/>
    <x v="157"/>
    <x v="197"/>
    <x v="106"/>
    <x v="12"/>
    <x v="7"/>
    <x v="8"/>
    <x v="149"/>
    <x v="82"/>
  </r>
  <r>
    <x v="198"/>
    <x v="167"/>
    <x v="198"/>
    <x v="113"/>
    <x v="198"/>
    <x v="158"/>
    <x v="198"/>
    <x v="107"/>
    <x v="12"/>
    <x v="7"/>
    <x v="8"/>
    <x v="150"/>
    <x v="82"/>
  </r>
  <r>
    <x v="199"/>
    <x v="168"/>
    <x v="199"/>
    <x v="113"/>
    <x v="199"/>
    <x v="159"/>
    <x v="199"/>
    <x v="108"/>
    <x v="12"/>
    <x v="7"/>
    <x v="8"/>
    <x v="151"/>
    <x v="82"/>
  </r>
  <r>
    <x v="200"/>
    <x v="151"/>
    <x v="200"/>
    <x v="114"/>
    <x v="200"/>
    <x v="160"/>
    <x v="200"/>
    <x v="109"/>
    <x v="12"/>
    <x v="7"/>
    <x v="8"/>
    <x v="152"/>
    <x v="83"/>
  </r>
  <r>
    <x v="201"/>
    <x v="169"/>
    <x v="201"/>
    <x v="114"/>
    <x v="201"/>
    <x v="161"/>
    <x v="201"/>
    <x v="110"/>
    <x v="12"/>
    <x v="7"/>
    <x v="8"/>
    <x v="153"/>
    <x v="83"/>
  </r>
  <r>
    <x v="202"/>
    <x v="170"/>
    <x v="202"/>
    <x v="114"/>
    <x v="202"/>
    <x v="162"/>
    <x v="202"/>
    <x v="111"/>
    <x v="12"/>
    <x v="7"/>
    <x v="8"/>
    <x v="154"/>
    <x v="83"/>
  </r>
  <r>
    <x v="203"/>
    <x v="171"/>
    <x v="203"/>
    <x v="114"/>
    <x v="203"/>
    <x v="163"/>
    <x v="203"/>
    <x v="112"/>
    <x v="12"/>
    <x v="8"/>
    <x v="8"/>
    <x v="155"/>
    <x v="83"/>
  </r>
  <r>
    <x v="204"/>
    <x v="172"/>
    <x v="204"/>
    <x v="115"/>
    <x v="204"/>
    <x v="164"/>
    <x v="204"/>
    <x v="113"/>
    <x v="12"/>
    <x v="8"/>
    <x v="8"/>
    <x v="156"/>
    <x v="84"/>
  </r>
  <r>
    <x v="205"/>
    <x v="90"/>
    <x v="205"/>
    <x v="115"/>
    <x v="205"/>
    <x v="165"/>
    <x v="205"/>
    <x v="114"/>
    <x v="12"/>
    <x v="8"/>
    <x v="8"/>
    <x v="157"/>
    <x v="84"/>
  </r>
  <r>
    <x v="206"/>
    <x v="146"/>
    <x v="206"/>
    <x v="115"/>
    <x v="206"/>
    <x v="166"/>
    <x v="206"/>
    <x v="115"/>
    <x v="12"/>
    <x v="8"/>
    <x v="8"/>
    <x v="158"/>
    <x v="84"/>
  </r>
  <r>
    <x v="207"/>
    <x v="173"/>
    <x v="207"/>
    <x v="115"/>
    <x v="207"/>
    <x v="167"/>
    <x v="207"/>
    <x v="116"/>
    <x v="12"/>
    <x v="8"/>
    <x v="8"/>
    <x v="159"/>
    <x v="84"/>
  </r>
  <r>
    <x v="208"/>
    <x v="174"/>
    <x v="208"/>
    <x v="115"/>
    <x v="208"/>
    <x v="168"/>
    <x v="208"/>
    <x v="116"/>
    <x v="12"/>
    <x v="8"/>
    <x v="8"/>
    <x v="160"/>
    <x v="84"/>
  </r>
  <r>
    <x v="209"/>
    <x v="175"/>
    <x v="209"/>
    <x v="115"/>
    <x v="209"/>
    <x v="169"/>
    <x v="209"/>
    <x v="117"/>
    <x v="12"/>
    <x v="8"/>
    <x v="8"/>
    <x v="161"/>
    <x v="84"/>
  </r>
  <r>
    <x v="210"/>
    <x v="30"/>
    <x v="210"/>
    <x v="115"/>
    <x v="210"/>
    <x v="170"/>
    <x v="210"/>
    <x v="118"/>
    <x v="12"/>
    <x v="8"/>
    <x v="8"/>
    <x v="162"/>
    <x v="84"/>
  </r>
  <r>
    <x v="211"/>
    <x v="176"/>
    <x v="211"/>
    <x v="115"/>
    <x v="211"/>
    <x v="171"/>
    <x v="211"/>
    <x v="119"/>
    <x v="12"/>
    <x v="8"/>
    <x v="8"/>
    <x v="163"/>
    <x v="84"/>
  </r>
  <r>
    <x v="212"/>
    <x v="156"/>
    <x v="212"/>
    <x v="115"/>
    <x v="212"/>
    <x v="172"/>
    <x v="212"/>
    <x v="120"/>
    <x v="12"/>
    <x v="8"/>
    <x v="8"/>
    <x v="164"/>
    <x v="84"/>
  </r>
  <r>
    <x v="213"/>
    <x v="177"/>
    <x v="213"/>
    <x v="115"/>
    <x v="213"/>
    <x v="173"/>
    <x v="213"/>
    <x v="121"/>
    <x v="12"/>
    <x v="8"/>
    <x v="8"/>
    <x v="165"/>
    <x v="84"/>
  </r>
  <r>
    <x v="214"/>
    <x v="178"/>
    <x v="214"/>
    <x v="115"/>
    <x v="214"/>
    <x v="174"/>
    <x v="214"/>
    <x v="122"/>
    <x v="12"/>
    <x v="8"/>
    <x v="8"/>
    <x v="166"/>
    <x v="84"/>
  </r>
  <r>
    <x v="215"/>
    <x v="179"/>
    <x v="215"/>
    <x v="115"/>
    <x v="215"/>
    <x v="175"/>
    <x v="215"/>
    <x v="123"/>
    <x v="12"/>
    <x v="8"/>
    <x v="8"/>
    <x v="167"/>
    <x v="84"/>
  </r>
  <r>
    <x v="216"/>
    <x v="180"/>
    <x v="216"/>
    <x v="115"/>
    <x v="216"/>
    <x v="176"/>
    <x v="216"/>
    <x v="124"/>
    <x v="12"/>
    <x v="8"/>
    <x v="8"/>
    <x v="168"/>
    <x v="84"/>
  </r>
  <r>
    <x v="217"/>
    <x v="181"/>
    <x v="217"/>
    <x v="115"/>
    <x v="217"/>
    <x v="177"/>
    <x v="217"/>
    <x v="125"/>
    <x v="12"/>
    <x v="8"/>
    <x v="8"/>
    <x v="169"/>
    <x v="84"/>
  </r>
  <r>
    <x v="218"/>
    <x v="182"/>
    <x v="218"/>
    <x v="115"/>
    <x v="218"/>
    <x v="178"/>
    <x v="218"/>
    <x v="126"/>
    <x v="12"/>
    <x v="8"/>
    <x v="8"/>
    <x v="170"/>
    <x v="84"/>
  </r>
  <r>
    <x v="219"/>
    <x v="51"/>
    <x v="219"/>
    <x v="116"/>
    <x v="219"/>
    <x v="179"/>
    <x v="219"/>
    <x v="126"/>
    <x v="12"/>
    <x v="8"/>
    <x v="8"/>
    <x v="171"/>
    <x v="85"/>
  </r>
  <r>
    <x v="220"/>
    <x v="183"/>
    <x v="220"/>
    <x v="116"/>
    <x v="220"/>
    <x v="180"/>
    <x v="220"/>
    <x v="127"/>
    <x v="12"/>
    <x v="8"/>
    <x v="8"/>
    <x v="172"/>
    <x v="85"/>
  </r>
  <r>
    <x v="221"/>
    <x v="184"/>
    <x v="221"/>
    <x v="117"/>
    <x v="221"/>
    <x v="181"/>
    <x v="221"/>
    <x v="128"/>
    <x v="12"/>
    <x v="8"/>
    <x v="8"/>
    <x v="173"/>
    <x v="86"/>
  </r>
  <r>
    <x v="222"/>
    <x v="185"/>
    <x v="222"/>
    <x v="117"/>
    <x v="222"/>
    <x v="182"/>
    <x v="222"/>
    <x v="129"/>
    <x v="12"/>
    <x v="8"/>
    <x v="8"/>
    <x v="174"/>
    <x v="86"/>
  </r>
  <r>
    <x v="223"/>
    <x v="160"/>
    <x v="223"/>
    <x v="117"/>
    <x v="223"/>
    <x v="183"/>
    <x v="223"/>
    <x v="130"/>
    <x v="12"/>
    <x v="8"/>
    <x v="8"/>
    <x v="175"/>
    <x v="86"/>
  </r>
  <r>
    <x v="224"/>
    <x v="186"/>
    <x v="224"/>
    <x v="117"/>
    <x v="224"/>
    <x v="184"/>
    <x v="224"/>
    <x v="127"/>
    <x v="12"/>
    <x v="8"/>
    <x v="8"/>
    <x v="176"/>
    <x v="86"/>
  </r>
  <r>
    <x v="225"/>
    <x v="187"/>
    <x v="225"/>
    <x v="117"/>
    <x v="225"/>
    <x v="185"/>
    <x v="225"/>
    <x v="127"/>
    <x v="12"/>
    <x v="8"/>
    <x v="8"/>
    <x v="177"/>
    <x v="86"/>
  </r>
  <r>
    <x v="226"/>
    <x v="188"/>
    <x v="226"/>
    <x v="117"/>
    <x v="226"/>
    <x v="186"/>
    <x v="226"/>
    <x v="131"/>
    <x v="12"/>
    <x v="8"/>
    <x v="8"/>
    <x v="178"/>
    <x v="86"/>
  </r>
  <r>
    <x v="227"/>
    <x v="189"/>
    <x v="227"/>
    <x v="117"/>
    <x v="227"/>
    <x v="187"/>
    <x v="227"/>
    <x v="132"/>
    <x v="12"/>
    <x v="8"/>
    <x v="8"/>
    <x v="179"/>
    <x v="86"/>
  </r>
  <r>
    <x v="228"/>
    <x v="190"/>
    <x v="228"/>
    <x v="117"/>
    <x v="228"/>
    <x v="188"/>
    <x v="228"/>
    <x v="133"/>
    <x v="12"/>
    <x v="8"/>
    <x v="8"/>
    <x v="180"/>
    <x v="86"/>
  </r>
  <r>
    <x v="229"/>
    <x v="191"/>
    <x v="229"/>
    <x v="117"/>
    <x v="229"/>
    <x v="189"/>
    <x v="229"/>
    <x v="134"/>
    <x v="12"/>
    <x v="8"/>
    <x v="8"/>
    <x v="181"/>
    <x v="86"/>
  </r>
  <r>
    <x v="230"/>
    <x v="180"/>
    <x v="230"/>
    <x v="118"/>
    <x v="230"/>
    <x v="190"/>
    <x v="230"/>
    <x v="135"/>
    <x v="12"/>
    <x v="8"/>
    <x v="8"/>
    <x v="182"/>
    <x v="87"/>
  </r>
  <r>
    <x v="231"/>
    <x v="67"/>
    <x v="231"/>
    <x v="119"/>
    <x v="231"/>
    <x v="191"/>
    <x v="231"/>
    <x v="136"/>
    <x v="12"/>
    <x v="8"/>
    <x v="8"/>
    <x v="183"/>
    <x v="88"/>
  </r>
  <r>
    <x v="232"/>
    <x v="109"/>
    <x v="232"/>
    <x v="119"/>
    <x v="232"/>
    <x v="192"/>
    <x v="232"/>
    <x v="137"/>
    <x v="12"/>
    <x v="8"/>
    <x v="8"/>
    <x v="184"/>
    <x v="88"/>
  </r>
  <r>
    <x v="233"/>
    <x v="90"/>
    <x v="233"/>
    <x v="119"/>
    <x v="233"/>
    <x v="193"/>
    <x v="233"/>
    <x v="138"/>
    <x v="12"/>
    <x v="8"/>
    <x v="8"/>
    <x v="185"/>
    <x v="88"/>
  </r>
  <r>
    <x v="234"/>
    <x v="192"/>
    <x v="234"/>
    <x v="119"/>
    <x v="234"/>
    <x v="194"/>
    <x v="234"/>
    <x v="139"/>
    <x v="12"/>
    <x v="8"/>
    <x v="8"/>
    <x v="186"/>
    <x v="88"/>
  </r>
  <r>
    <x v="235"/>
    <x v="193"/>
    <x v="235"/>
    <x v="119"/>
    <x v="235"/>
    <x v="195"/>
    <x v="235"/>
    <x v="140"/>
    <x v="12"/>
    <x v="8"/>
    <x v="8"/>
    <x v="187"/>
    <x v="88"/>
  </r>
  <r>
    <x v="236"/>
    <x v="194"/>
    <x v="236"/>
    <x v="119"/>
    <x v="236"/>
    <x v="196"/>
    <x v="236"/>
    <x v="141"/>
    <x v="12"/>
    <x v="8"/>
    <x v="8"/>
    <x v="188"/>
    <x v="88"/>
  </r>
  <r>
    <x v="237"/>
    <x v="195"/>
    <x v="237"/>
    <x v="119"/>
    <x v="237"/>
    <x v="27"/>
    <x v="237"/>
    <x v="142"/>
    <x v="12"/>
    <x v="8"/>
    <x v="8"/>
    <x v="189"/>
    <x v="88"/>
  </r>
  <r>
    <x v="238"/>
    <x v="196"/>
    <x v="238"/>
    <x v="120"/>
    <x v="238"/>
    <x v="197"/>
    <x v="238"/>
    <x v="143"/>
    <x v="12"/>
    <x v="8"/>
    <x v="8"/>
    <x v="190"/>
    <x v="89"/>
  </r>
  <r>
    <x v="239"/>
    <x v="197"/>
    <x v="239"/>
    <x v="120"/>
    <x v="239"/>
    <x v="198"/>
    <x v="239"/>
    <x v="144"/>
    <x v="12"/>
    <x v="8"/>
    <x v="8"/>
    <x v="191"/>
    <x v="89"/>
  </r>
  <r>
    <x v="240"/>
    <x v="52"/>
    <x v="240"/>
    <x v="120"/>
    <x v="240"/>
    <x v="199"/>
    <x v="240"/>
    <x v="145"/>
    <x v="12"/>
    <x v="8"/>
    <x v="8"/>
    <x v="192"/>
    <x v="89"/>
  </r>
  <r>
    <x v="241"/>
    <x v="198"/>
    <x v="241"/>
    <x v="121"/>
    <x v="241"/>
    <x v="200"/>
    <x v="241"/>
    <x v="146"/>
    <x v="12"/>
    <x v="8"/>
    <x v="8"/>
    <x v="193"/>
    <x v="90"/>
  </r>
  <r>
    <x v="242"/>
    <x v="88"/>
    <x v="242"/>
    <x v="121"/>
    <x v="242"/>
    <x v="201"/>
    <x v="242"/>
    <x v="147"/>
    <x v="12"/>
    <x v="8"/>
    <x v="8"/>
    <x v="194"/>
    <x v="90"/>
  </r>
  <r>
    <x v="243"/>
    <x v="199"/>
    <x v="243"/>
    <x v="121"/>
    <x v="243"/>
    <x v="202"/>
    <x v="243"/>
    <x v="148"/>
    <x v="12"/>
    <x v="8"/>
    <x v="8"/>
    <x v="195"/>
    <x v="90"/>
  </r>
  <r>
    <x v="244"/>
    <x v="25"/>
    <x v="25"/>
    <x v="17"/>
    <x v="25"/>
    <x v="25"/>
    <x v="25"/>
    <x v="12"/>
    <x v="0"/>
    <x v="0"/>
    <x v="0"/>
    <x v="0"/>
    <x v="0"/>
  </r>
</pivotCacheRecords>
</file>

<file path=xl/pivotCache/pivotCacheRecords30.xml><?xml version="1.0" encoding="utf-8"?>
<pivotCacheRecords xmlns="http://schemas.openxmlformats.org/spreadsheetml/2006/main" xmlns:r="http://schemas.openxmlformats.org/officeDocument/2006/relationships" count="14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3"/>
    <x v="14"/>
    <x v="1"/>
    <x v="1"/>
    <x v="1"/>
    <x v="14"/>
  </r>
  <r>
    <x v="15"/>
    <x v="15"/>
    <x v="0"/>
    <x v="0"/>
    <x v="1"/>
    <x v="10"/>
    <x v="14"/>
    <x v="15"/>
    <x v="2"/>
    <x v="1"/>
    <x v="1"/>
    <x v="15"/>
  </r>
  <r>
    <x v="16"/>
    <x v="16"/>
    <x v="0"/>
    <x v="0"/>
    <x v="1"/>
    <x v="10"/>
    <x v="15"/>
    <x v="16"/>
    <x v="2"/>
    <x v="1"/>
    <x v="1"/>
    <x v="15"/>
  </r>
  <r>
    <x v="17"/>
    <x v="17"/>
    <x v="0"/>
    <x v="0"/>
    <x v="1"/>
    <x v="0"/>
    <x v="16"/>
    <x v="17"/>
    <x v="1"/>
    <x v="1"/>
    <x v="1"/>
    <x v="16"/>
  </r>
  <r>
    <x v="18"/>
    <x v="18"/>
    <x v="0"/>
    <x v="0"/>
    <x v="1"/>
    <x v="10"/>
    <x v="17"/>
    <x v="18"/>
    <x v="2"/>
    <x v="1"/>
    <x v="1"/>
    <x v="15"/>
  </r>
  <r>
    <x v="19"/>
    <x v="19"/>
    <x v="0"/>
    <x v="0"/>
    <x v="1"/>
    <x v="10"/>
    <x v="18"/>
    <x v="19"/>
    <x v="2"/>
    <x v="1"/>
    <x v="1"/>
    <x v="15"/>
  </r>
  <r>
    <x v="20"/>
    <x v="20"/>
    <x v="0"/>
    <x v="0"/>
    <x v="1"/>
    <x v="10"/>
    <x v="19"/>
    <x v="20"/>
    <x v="2"/>
    <x v="1"/>
    <x v="1"/>
    <x v="15"/>
  </r>
  <r>
    <x v="21"/>
    <x v="21"/>
    <x v="0"/>
    <x v="0"/>
    <x v="1"/>
    <x v="11"/>
    <x v="20"/>
    <x v="21"/>
    <x v="1"/>
    <x v="1"/>
    <x v="1"/>
    <x v="17"/>
  </r>
  <r>
    <x v="22"/>
    <x v="22"/>
    <x v="0"/>
    <x v="0"/>
    <x v="1"/>
    <x v="10"/>
    <x v="21"/>
    <x v="22"/>
    <x v="2"/>
    <x v="1"/>
    <x v="1"/>
    <x v="15"/>
  </r>
  <r>
    <x v="23"/>
    <x v="23"/>
    <x v="0"/>
    <x v="0"/>
    <x v="1"/>
    <x v="10"/>
    <x v="22"/>
    <x v="23"/>
    <x v="2"/>
    <x v="1"/>
    <x v="1"/>
    <x v="15"/>
  </r>
  <r>
    <x v="24"/>
    <x v="24"/>
    <x v="0"/>
    <x v="0"/>
    <x v="1"/>
    <x v="12"/>
    <x v="23"/>
    <x v="24"/>
    <x v="1"/>
    <x v="1"/>
    <x v="1"/>
    <x v="18"/>
  </r>
  <r>
    <x v="25"/>
    <x v="25"/>
    <x v="0"/>
    <x v="0"/>
    <x v="1"/>
    <x v="13"/>
    <x v="24"/>
    <x v="25"/>
    <x v="1"/>
    <x v="1"/>
    <x v="1"/>
    <x v="19"/>
  </r>
  <r>
    <x v="26"/>
    <x v="26"/>
    <x v="0"/>
    <x v="0"/>
    <x v="1"/>
    <x v="14"/>
    <x v="25"/>
    <x v="26"/>
    <x v="1"/>
    <x v="1"/>
    <x v="1"/>
    <x v="20"/>
  </r>
  <r>
    <x v="27"/>
    <x v="27"/>
    <x v="0"/>
    <x v="0"/>
    <x v="1"/>
    <x v="15"/>
    <x v="26"/>
    <x v="27"/>
    <x v="1"/>
    <x v="1"/>
    <x v="1"/>
    <x v="21"/>
  </r>
  <r>
    <x v="28"/>
    <x v="28"/>
    <x v="0"/>
    <x v="0"/>
    <x v="1"/>
    <x v="16"/>
    <x v="27"/>
    <x v="28"/>
    <x v="1"/>
    <x v="1"/>
    <x v="1"/>
    <x v="22"/>
  </r>
  <r>
    <x v="29"/>
    <x v="29"/>
    <x v="0"/>
    <x v="0"/>
    <x v="1"/>
    <x v="17"/>
    <x v="28"/>
    <x v="29"/>
    <x v="1"/>
    <x v="1"/>
    <x v="1"/>
    <x v="23"/>
  </r>
  <r>
    <x v="30"/>
    <x v="30"/>
    <x v="0"/>
    <x v="0"/>
    <x v="1"/>
    <x v="18"/>
    <x v="29"/>
    <x v="30"/>
    <x v="1"/>
    <x v="1"/>
    <x v="1"/>
    <x v="24"/>
  </r>
  <r>
    <x v="31"/>
    <x v="31"/>
    <x v="0"/>
    <x v="0"/>
    <x v="1"/>
    <x v="19"/>
    <x v="30"/>
    <x v="31"/>
    <x v="1"/>
    <x v="1"/>
    <x v="1"/>
    <x v="25"/>
  </r>
  <r>
    <x v="32"/>
    <x v="32"/>
    <x v="0"/>
    <x v="0"/>
    <x v="1"/>
    <x v="20"/>
    <x v="31"/>
    <x v="32"/>
    <x v="1"/>
    <x v="1"/>
    <x v="1"/>
    <x v="26"/>
  </r>
  <r>
    <x v="33"/>
    <x v="33"/>
    <x v="0"/>
    <x v="0"/>
    <x v="1"/>
    <x v="21"/>
    <x v="32"/>
    <x v="33"/>
    <x v="1"/>
    <x v="1"/>
    <x v="1"/>
    <x v="27"/>
  </r>
  <r>
    <x v="34"/>
    <x v="34"/>
    <x v="0"/>
    <x v="0"/>
    <x v="1"/>
    <x v="22"/>
    <x v="33"/>
    <x v="34"/>
    <x v="1"/>
    <x v="1"/>
    <x v="1"/>
    <x v="28"/>
  </r>
  <r>
    <x v="35"/>
    <x v="35"/>
    <x v="0"/>
    <x v="0"/>
    <x v="1"/>
    <x v="23"/>
    <x v="34"/>
    <x v="35"/>
    <x v="1"/>
    <x v="1"/>
    <x v="1"/>
    <x v="29"/>
  </r>
  <r>
    <x v="36"/>
    <x v="36"/>
    <x v="0"/>
    <x v="0"/>
    <x v="1"/>
    <x v="24"/>
    <x v="35"/>
    <x v="36"/>
    <x v="1"/>
    <x v="1"/>
    <x v="1"/>
    <x v="30"/>
  </r>
  <r>
    <x v="37"/>
    <x v="37"/>
    <x v="0"/>
    <x v="0"/>
    <x v="1"/>
    <x v="25"/>
    <x v="36"/>
    <x v="37"/>
    <x v="1"/>
    <x v="1"/>
    <x v="1"/>
    <x v="31"/>
  </r>
  <r>
    <x v="38"/>
    <x v="38"/>
    <x v="0"/>
    <x v="0"/>
    <x v="1"/>
    <x v="26"/>
    <x v="37"/>
    <x v="38"/>
    <x v="1"/>
    <x v="1"/>
    <x v="1"/>
    <x v="32"/>
  </r>
  <r>
    <x v="39"/>
    <x v="39"/>
    <x v="0"/>
    <x v="0"/>
    <x v="1"/>
    <x v="27"/>
    <x v="38"/>
    <x v="39"/>
    <x v="1"/>
    <x v="1"/>
    <x v="1"/>
    <x v="33"/>
  </r>
  <r>
    <x v="40"/>
    <x v="40"/>
    <x v="0"/>
    <x v="0"/>
    <x v="1"/>
    <x v="28"/>
    <x v="39"/>
    <x v="40"/>
    <x v="1"/>
    <x v="1"/>
    <x v="1"/>
    <x v="34"/>
  </r>
  <r>
    <x v="41"/>
    <x v="41"/>
    <x v="0"/>
    <x v="0"/>
    <x v="1"/>
    <x v="29"/>
    <x v="40"/>
    <x v="41"/>
    <x v="1"/>
    <x v="1"/>
    <x v="1"/>
    <x v="35"/>
  </r>
  <r>
    <x v="42"/>
    <x v="42"/>
    <x v="0"/>
    <x v="0"/>
    <x v="1"/>
    <x v="30"/>
    <x v="41"/>
    <x v="42"/>
    <x v="1"/>
    <x v="1"/>
    <x v="1"/>
    <x v="36"/>
  </r>
  <r>
    <x v="43"/>
    <x v="43"/>
    <x v="0"/>
    <x v="0"/>
    <x v="1"/>
    <x v="31"/>
    <x v="42"/>
    <x v="43"/>
    <x v="1"/>
    <x v="1"/>
    <x v="1"/>
    <x v="37"/>
  </r>
  <r>
    <x v="44"/>
    <x v="44"/>
    <x v="0"/>
    <x v="0"/>
    <x v="1"/>
    <x v="32"/>
    <x v="43"/>
    <x v="44"/>
    <x v="1"/>
    <x v="1"/>
    <x v="1"/>
    <x v="38"/>
  </r>
  <r>
    <x v="45"/>
    <x v="45"/>
    <x v="0"/>
    <x v="0"/>
    <x v="1"/>
    <x v="33"/>
    <x v="44"/>
    <x v="45"/>
    <x v="1"/>
    <x v="1"/>
    <x v="1"/>
    <x v="39"/>
  </r>
  <r>
    <x v="46"/>
    <x v="46"/>
    <x v="0"/>
    <x v="0"/>
    <x v="1"/>
    <x v="34"/>
    <x v="45"/>
    <x v="46"/>
    <x v="1"/>
    <x v="1"/>
    <x v="1"/>
    <x v="40"/>
  </r>
  <r>
    <x v="47"/>
    <x v="47"/>
    <x v="0"/>
    <x v="0"/>
    <x v="1"/>
    <x v="35"/>
    <x v="46"/>
    <x v="47"/>
    <x v="1"/>
    <x v="1"/>
    <x v="1"/>
    <x v="41"/>
  </r>
  <r>
    <x v="48"/>
    <x v="48"/>
    <x v="0"/>
    <x v="0"/>
    <x v="1"/>
    <x v="36"/>
    <x v="47"/>
    <x v="48"/>
    <x v="1"/>
    <x v="1"/>
    <x v="1"/>
    <x v="42"/>
  </r>
  <r>
    <x v="49"/>
    <x v="49"/>
    <x v="0"/>
    <x v="0"/>
    <x v="1"/>
    <x v="37"/>
    <x v="48"/>
    <x v="49"/>
    <x v="1"/>
    <x v="1"/>
    <x v="1"/>
    <x v="43"/>
  </r>
  <r>
    <x v="50"/>
    <x v="50"/>
    <x v="0"/>
    <x v="0"/>
    <x v="1"/>
    <x v="38"/>
    <x v="49"/>
    <x v="50"/>
    <x v="1"/>
    <x v="1"/>
    <x v="1"/>
    <x v="44"/>
  </r>
  <r>
    <x v="51"/>
    <x v="51"/>
    <x v="0"/>
    <x v="0"/>
    <x v="1"/>
    <x v="39"/>
    <x v="50"/>
    <x v="51"/>
    <x v="1"/>
    <x v="1"/>
    <x v="1"/>
    <x v="45"/>
  </r>
  <r>
    <x v="52"/>
    <x v="52"/>
    <x v="0"/>
    <x v="0"/>
    <x v="1"/>
    <x v="40"/>
    <x v="51"/>
    <x v="52"/>
    <x v="1"/>
    <x v="1"/>
    <x v="1"/>
    <x v="46"/>
  </r>
  <r>
    <x v="53"/>
    <x v="53"/>
    <x v="0"/>
    <x v="0"/>
    <x v="1"/>
    <x v="41"/>
    <x v="52"/>
    <x v="53"/>
    <x v="1"/>
    <x v="1"/>
    <x v="1"/>
    <x v="47"/>
  </r>
  <r>
    <x v="54"/>
    <x v="54"/>
    <x v="0"/>
    <x v="0"/>
    <x v="1"/>
    <x v="42"/>
    <x v="53"/>
    <x v="54"/>
    <x v="1"/>
    <x v="1"/>
    <x v="1"/>
    <x v="48"/>
  </r>
  <r>
    <x v="55"/>
    <x v="55"/>
    <x v="0"/>
    <x v="0"/>
    <x v="1"/>
    <x v="43"/>
    <x v="54"/>
    <x v="55"/>
    <x v="1"/>
    <x v="1"/>
    <x v="1"/>
    <x v="49"/>
  </r>
  <r>
    <x v="56"/>
    <x v="56"/>
    <x v="0"/>
    <x v="0"/>
    <x v="1"/>
    <x v="44"/>
    <x v="55"/>
    <x v="56"/>
    <x v="1"/>
    <x v="1"/>
    <x v="1"/>
    <x v="50"/>
  </r>
  <r>
    <x v="57"/>
    <x v="57"/>
    <x v="0"/>
    <x v="0"/>
    <x v="1"/>
    <x v="45"/>
    <x v="56"/>
    <x v="57"/>
    <x v="1"/>
    <x v="1"/>
    <x v="1"/>
    <x v="51"/>
  </r>
  <r>
    <x v="58"/>
    <x v="58"/>
    <x v="0"/>
    <x v="0"/>
    <x v="1"/>
    <x v="10"/>
    <x v="57"/>
    <x v="58"/>
    <x v="2"/>
    <x v="1"/>
    <x v="1"/>
    <x v="15"/>
  </r>
  <r>
    <x v="59"/>
    <x v="59"/>
    <x v="0"/>
    <x v="0"/>
    <x v="1"/>
    <x v="10"/>
    <x v="58"/>
    <x v="59"/>
    <x v="2"/>
    <x v="1"/>
    <x v="1"/>
    <x v="15"/>
  </r>
  <r>
    <x v="60"/>
    <x v="60"/>
    <x v="0"/>
    <x v="0"/>
    <x v="1"/>
    <x v="0"/>
    <x v="59"/>
    <x v="60"/>
    <x v="1"/>
    <x v="1"/>
    <x v="1"/>
    <x v="52"/>
  </r>
  <r>
    <x v="61"/>
    <x v="61"/>
    <x v="0"/>
    <x v="0"/>
    <x v="1"/>
    <x v="10"/>
    <x v="60"/>
    <x v="61"/>
    <x v="2"/>
    <x v="1"/>
    <x v="1"/>
    <x v="15"/>
  </r>
  <r>
    <x v="62"/>
    <x v="42"/>
    <x v="0"/>
    <x v="0"/>
    <x v="1"/>
    <x v="46"/>
    <x v="61"/>
    <x v="62"/>
    <x v="3"/>
    <x v="1"/>
    <x v="1"/>
    <x v="53"/>
  </r>
  <r>
    <x v="63"/>
    <x v="62"/>
    <x v="0"/>
    <x v="0"/>
    <x v="1"/>
    <x v="47"/>
    <x v="62"/>
    <x v="63"/>
    <x v="3"/>
    <x v="1"/>
    <x v="1"/>
    <x v="54"/>
  </r>
  <r>
    <x v="64"/>
    <x v="63"/>
    <x v="0"/>
    <x v="0"/>
    <x v="1"/>
    <x v="48"/>
    <x v="63"/>
    <x v="64"/>
    <x v="3"/>
    <x v="1"/>
    <x v="1"/>
    <x v="55"/>
  </r>
  <r>
    <x v="65"/>
    <x v="64"/>
    <x v="0"/>
    <x v="0"/>
    <x v="1"/>
    <x v="49"/>
    <x v="64"/>
    <x v="65"/>
    <x v="3"/>
    <x v="1"/>
    <x v="1"/>
    <x v="56"/>
  </r>
  <r>
    <x v="66"/>
    <x v="59"/>
    <x v="0"/>
    <x v="0"/>
    <x v="1"/>
    <x v="50"/>
    <x v="65"/>
    <x v="66"/>
    <x v="3"/>
    <x v="1"/>
    <x v="1"/>
    <x v="57"/>
  </r>
  <r>
    <x v="67"/>
    <x v="65"/>
    <x v="0"/>
    <x v="0"/>
    <x v="1"/>
    <x v="51"/>
    <x v="66"/>
    <x v="67"/>
    <x v="3"/>
    <x v="1"/>
    <x v="1"/>
    <x v="58"/>
  </r>
  <r>
    <x v="68"/>
    <x v="61"/>
    <x v="0"/>
    <x v="0"/>
    <x v="1"/>
    <x v="52"/>
    <x v="67"/>
    <x v="68"/>
    <x v="3"/>
    <x v="1"/>
    <x v="1"/>
    <x v="59"/>
  </r>
  <r>
    <x v="69"/>
    <x v="66"/>
    <x v="0"/>
    <x v="0"/>
    <x v="1"/>
    <x v="53"/>
    <x v="68"/>
    <x v="69"/>
    <x v="3"/>
    <x v="1"/>
    <x v="1"/>
    <x v="60"/>
  </r>
  <r>
    <x v="70"/>
    <x v="49"/>
    <x v="0"/>
    <x v="0"/>
    <x v="1"/>
    <x v="54"/>
    <x v="69"/>
    <x v="70"/>
    <x v="3"/>
    <x v="1"/>
    <x v="1"/>
    <x v="61"/>
  </r>
  <r>
    <x v="71"/>
    <x v="67"/>
    <x v="0"/>
    <x v="0"/>
    <x v="1"/>
    <x v="55"/>
    <x v="70"/>
    <x v="71"/>
    <x v="3"/>
    <x v="1"/>
    <x v="1"/>
    <x v="62"/>
  </r>
  <r>
    <x v="72"/>
    <x v="68"/>
    <x v="0"/>
    <x v="0"/>
    <x v="1"/>
    <x v="56"/>
    <x v="71"/>
    <x v="72"/>
    <x v="3"/>
    <x v="1"/>
    <x v="1"/>
    <x v="63"/>
  </r>
  <r>
    <x v="73"/>
    <x v="69"/>
    <x v="0"/>
    <x v="0"/>
    <x v="1"/>
    <x v="57"/>
    <x v="72"/>
    <x v="73"/>
    <x v="3"/>
    <x v="1"/>
    <x v="1"/>
    <x v="64"/>
  </r>
  <r>
    <x v="74"/>
    <x v="70"/>
    <x v="0"/>
    <x v="0"/>
    <x v="1"/>
    <x v="58"/>
    <x v="73"/>
    <x v="74"/>
    <x v="3"/>
    <x v="1"/>
    <x v="1"/>
    <x v="65"/>
  </r>
  <r>
    <x v="75"/>
    <x v="71"/>
    <x v="0"/>
    <x v="0"/>
    <x v="1"/>
    <x v="59"/>
    <x v="74"/>
    <x v="75"/>
    <x v="4"/>
    <x v="1"/>
    <x v="1"/>
    <x v="66"/>
  </r>
  <r>
    <x v="76"/>
    <x v="72"/>
    <x v="0"/>
    <x v="0"/>
    <x v="1"/>
    <x v="60"/>
    <x v="75"/>
    <x v="76"/>
    <x v="4"/>
    <x v="1"/>
    <x v="1"/>
    <x v="67"/>
  </r>
  <r>
    <x v="77"/>
    <x v="73"/>
    <x v="0"/>
    <x v="0"/>
    <x v="1"/>
    <x v="61"/>
    <x v="76"/>
    <x v="77"/>
    <x v="4"/>
    <x v="1"/>
    <x v="1"/>
    <x v="68"/>
  </r>
  <r>
    <x v="78"/>
    <x v="74"/>
    <x v="0"/>
    <x v="0"/>
    <x v="1"/>
    <x v="62"/>
    <x v="77"/>
    <x v="78"/>
    <x v="4"/>
    <x v="1"/>
    <x v="1"/>
    <x v="69"/>
  </r>
  <r>
    <x v="79"/>
    <x v="75"/>
    <x v="0"/>
    <x v="0"/>
    <x v="1"/>
    <x v="63"/>
    <x v="78"/>
    <x v="79"/>
    <x v="4"/>
    <x v="1"/>
    <x v="1"/>
    <x v="70"/>
  </r>
  <r>
    <x v="80"/>
    <x v="76"/>
    <x v="0"/>
    <x v="0"/>
    <x v="1"/>
    <x v="64"/>
    <x v="79"/>
    <x v="80"/>
    <x v="4"/>
    <x v="1"/>
    <x v="1"/>
    <x v="71"/>
  </r>
  <r>
    <x v="81"/>
    <x v="77"/>
    <x v="0"/>
    <x v="0"/>
    <x v="1"/>
    <x v="65"/>
    <x v="80"/>
    <x v="81"/>
    <x v="4"/>
    <x v="1"/>
    <x v="1"/>
    <x v="72"/>
  </r>
  <r>
    <x v="82"/>
    <x v="78"/>
    <x v="0"/>
    <x v="0"/>
    <x v="1"/>
    <x v="66"/>
    <x v="81"/>
    <x v="82"/>
    <x v="4"/>
    <x v="1"/>
    <x v="1"/>
    <x v="73"/>
  </r>
  <r>
    <x v="83"/>
    <x v="79"/>
    <x v="0"/>
    <x v="0"/>
    <x v="1"/>
    <x v="67"/>
    <x v="82"/>
    <x v="83"/>
    <x v="4"/>
    <x v="1"/>
    <x v="1"/>
    <x v="74"/>
  </r>
  <r>
    <x v="84"/>
    <x v="80"/>
    <x v="0"/>
    <x v="0"/>
    <x v="1"/>
    <x v="68"/>
    <x v="83"/>
    <x v="84"/>
    <x v="4"/>
    <x v="1"/>
    <x v="1"/>
    <x v="75"/>
  </r>
  <r>
    <x v="85"/>
    <x v="81"/>
    <x v="0"/>
    <x v="0"/>
    <x v="1"/>
    <x v="69"/>
    <x v="84"/>
    <x v="85"/>
    <x v="4"/>
    <x v="1"/>
    <x v="1"/>
    <x v="76"/>
  </r>
  <r>
    <x v="86"/>
    <x v="82"/>
    <x v="0"/>
    <x v="0"/>
    <x v="1"/>
    <x v="70"/>
    <x v="85"/>
    <x v="86"/>
    <x v="4"/>
    <x v="1"/>
    <x v="1"/>
    <x v="77"/>
  </r>
  <r>
    <x v="87"/>
    <x v="83"/>
    <x v="0"/>
    <x v="0"/>
    <x v="1"/>
    <x v="71"/>
    <x v="86"/>
    <x v="87"/>
    <x v="4"/>
    <x v="1"/>
    <x v="1"/>
    <x v="78"/>
  </r>
  <r>
    <x v="88"/>
    <x v="84"/>
    <x v="0"/>
    <x v="0"/>
    <x v="1"/>
    <x v="72"/>
    <x v="87"/>
    <x v="88"/>
    <x v="4"/>
    <x v="1"/>
    <x v="1"/>
    <x v="79"/>
  </r>
  <r>
    <x v="89"/>
    <x v="84"/>
    <x v="0"/>
    <x v="0"/>
    <x v="1"/>
    <x v="73"/>
    <x v="88"/>
    <x v="89"/>
    <x v="4"/>
    <x v="1"/>
    <x v="1"/>
    <x v="80"/>
  </r>
  <r>
    <x v="90"/>
    <x v="85"/>
    <x v="0"/>
    <x v="0"/>
    <x v="1"/>
    <x v="0"/>
    <x v="89"/>
    <x v="90"/>
    <x v="4"/>
    <x v="1"/>
    <x v="1"/>
    <x v="81"/>
  </r>
  <r>
    <x v="91"/>
    <x v="86"/>
    <x v="0"/>
    <x v="0"/>
    <x v="1"/>
    <x v="74"/>
    <x v="90"/>
    <x v="91"/>
    <x v="4"/>
    <x v="1"/>
    <x v="1"/>
    <x v="82"/>
  </r>
  <r>
    <x v="92"/>
    <x v="87"/>
    <x v="0"/>
    <x v="0"/>
    <x v="1"/>
    <x v="75"/>
    <x v="91"/>
    <x v="92"/>
    <x v="4"/>
    <x v="1"/>
    <x v="1"/>
    <x v="83"/>
  </r>
  <r>
    <x v="93"/>
    <x v="88"/>
    <x v="0"/>
    <x v="0"/>
    <x v="1"/>
    <x v="76"/>
    <x v="92"/>
    <x v="93"/>
    <x v="4"/>
    <x v="1"/>
    <x v="1"/>
    <x v="84"/>
  </r>
  <r>
    <x v="94"/>
    <x v="89"/>
    <x v="0"/>
    <x v="0"/>
    <x v="1"/>
    <x v="77"/>
    <x v="93"/>
    <x v="94"/>
    <x v="4"/>
    <x v="1"/>
    <x v="1"/>
    <x v="85"/>
  </r>
  <r>
    <x v="95"/>
    <x v="90"/>
    <x v="0"/>
    <x v="0"/>
    <x v="1"/>
    <x v="78"/>
    <x v="94"/>
    <x v="95"/>
    <x v="4"/>
    <x v="1"/>
    <x v="1"/>
    <x v="86"/>
  </r>
  <r>
    <x v="96"/>
    <x v="91"/>
    <x v="0"/>
    <x v="0"/>
    <x v="1"/>
    <x v="79"/>
    <x v="95"/>
    <x v="96"/>
    <x v="4"/>
    <x v="1"/>
    <x v="1"/>
    <x v="87"/>
  </r>
  <r>
    <x v="97"/>
    <x v="92"/>
    <x v="0"/>
    <x v="0"/>
    <x v="1"/>
    <x v="80"/>
    <x v="96"/>
    <x v="97"/>
    <x v="4"/>
    <x v="1"/>
    <x v="1"/>
    <x v="88"/>
  </r>
  <r>
    <x v="98"/>
    <x v="93"/>
    <x v="0"/>
    <x v="0"/>
    <x v="1"/>
    <x v="81"/>
    <x v="97"/>
    <x v="98"/>
    <x v="4"/>
    <x v="1"/>
    <x v="1"/>
    <x v="89"/>
  </r>
  <r>
    <x v="99"/>
    <x v="94"/>
    <x v="0"/>
    <x v="0"/>
    <x v="1"/>
    <x v="82"/>
    <x v="98"/>
    <x v="99"/>
    <x v="5"/>
    <x v="1"/>
    <x v="1"/>
    <x v="90"/>
  </r>
  <r>
    <x v="100"/>
    <x v="95"/>
    <x v="0"/>
    <x v="0"/>
    <x v="1"/>
    <x v="83"/>
    <x v="99"/>
    <x v="100"/>
    <x v="5"/>
    <x v="1"/>
    <x v="1"/>
    <x v="91"/>
  </r>
  <r>
    <x v="101"/>
    <x v="65"/>
    <x v="0"/>
    <x v="0"/>
    <x v="1"/>
    <x v="84"/>
    <x v="100"/>
    <x v="101"/>
    <x v="5"/>
    <x v="1"/>
    <x v="1"/>
    <x v="92"/>
  </r>
  <r>
    <x v="102"/>
    <x v="96"/>
    <x v="0"/>
    <x v="0"/>
    <x v="1"/>
    <x v="85"/>
    <x v="101"/>
    <x v="102"/>
    <x v="5"/>
    <x v="1"/>
    <x v="1"/>
    <x v="93"/>
  </r>
  <r>
    <x v="103"/>
    <x v="97"/>
    <x v="0"/>
    <x v="0"/>
    <x v="1"/>
    <x v="86"/>
    <x v="102"/>
    <x v="103"/>
    <x v="5"/>
    <x v="1"/>
    <x v="1"/>
    <x v="94"/>
  </r>
  <r>
    <x v="104"/>
    <x v="98"/>
    <x v="0"/>
    <x v="0"/>
    <x v="1"/>
    <x v="87"/>
    <x v="103"/>
    <x v="104"/>
    <x v="5"/>
    <x v="1"/>
    <x v="1"/>
    <x v="95"/>
  </r>
  <r>
    <x v="105"/>
    <x v="99"/>
    <x v="0"/>
    <x v="0"/>
    <x v="1"/>
    <x v="88"/>
    <x v="104"/>
    <x v="105"/>
    <x v="5"/>
    <x v="1"/>
    <x v="1"/>
    <x v="96"/>
  </r>
  <r>
    <x v="106"/>
    <x v="100"/>
    <x v="0"/>
    <x v="0"/>
    <x v="1"/>
    <x v="89"/>
    <x v="105"/>
    <x v="106"/>
    <x v="5"/>
    <x v="1"/>
    <x v="1"/>
    <x v="97"/>
  </r>
  <r>
    <x v="107"/>
    <x v="101"/>
    <x v="0"/>
    <x v="0"/>
    <x v="1"/>
    <x v="90"/>
    <x v="106"/>
    <x v="107"/>
    <x v="5"/>
    <x v="1"/>
    <x v="1"/>
    <x v="98"/>
  </r>
  <r>
    <x v="108"/>
    <x v="102"/>
    <x v="0"/>
    <x v="0"/>
    <x v="1"/>
    <x v="91"/>
    <x v="107"/>
    <x v="108"/>
    <x v="5"/>
    <x v="1"/>
    <x v="1"/>
    <x v="99"/>
  </r>
  <r>
    <x v="109"/>
    <x v="103"/>
    <x v="0"/>
    <x v="0"/>
    <x v="1"/>
    <x v="92"/>
    <x v="108"/>
    <x v="109"/>
    <x v="5"/>
    <x v="1"/>
    <x v="1"/>
    <x v="100"/>
  </r>
  <r>
    <x v="110"/>
    <x v="104"/>
    <x v="0"/>
    <x v="0"/>
    <x v="1"/>
    <x v="93"/>
    <x v="109"/>
    <x v="110"/>
    <x v="5"/>
    <x v="1"/>
    <x v="1"/>
    <x v="101"/>
  </r>
  <r>
    <x v="111"/>
    <x v="105"/>
    <x v="0"/>
    <x v="0"/>
    <x v="1"/>
    <x v="94"/>
    <x v="110"/>
    <x v="111"/>
    <x v="5"/>
    <x v="1"/>
    <x v="1"/>
    <x v="102"/>
  </r>
  <r>
    <x v="112"/>
    <x v="106"/>
    <x v="0"/>
    <x v="0"/>
    <x v="1"/>
    <x v="95"/>
    <x v="111"/>
    <x v="112"/>
    <x v="5"/>
    <x v="1"/>
    <x v="1"/>
    <x v="103"/>
  </r>
  <r>
    <x v="113"/>
    <x v="106"/>
    <x v="0"/>
    <x v="0"/>
    <x v="1"/>
    <x v="96"/>
    <x v="112"/>
    <x v="113"/>
    <x v="5"/>
    <x v="1"/>
    <x v="1"/>
    <x v="104"/>
  </r>
  <r>
    <x v="114"/>
    <x v="107"/>
    <x v="0"/>
    <x v="0"/>
    <x v="1"/>
    <x v="97"/>
    <x v="113"/>
    <x v="114"/>
    <x v="5"/>
    <x v="1"/>
    <x v="1"/>
    <x v="105"/>
  </r>
  <r>
    <x v="115"/>
    <x v="69"/>
    <x v="0"/>
    <x v="0"/>
    <x v="1"/>
    <x v="98"/>
    <x v="114"/>
    <x v="115"/>
    <x v="5"/>
    <x v="1"/>
    <x v="1"/>
    <x v="106"/>
  </r>
  <r>
    <x v="116"/>
    <x v="108"/>
    <x v="0"/>
    <x v="0"/>
    <x v="1"/>
    <x v="99"/>
    <x v="115"/>
    <x v="116"/>
    <x v="5"/>
    <x v="1"/>
    <x v="1"/>
    <x v="107"/>
  </r>
  <r>
    <x v="117"/>
    <x v="97"/>
    <x v="0"/>
    <x v="0"/>
    <x v="1"/>
    <x v="100"/>
    <x v="116"/>
    <x v="117"/>
    <x v="5"/>
    <x v="1"/>
    <x v="1"/>
    <x v="108"/>
  </r>
  <r>
    <x v="118"/>
    <x v="109"/>
    <x v="0"/>
    <x v="0"/>
    <x v="1"/>
    <x v="101"/>
    <x v="117"/>
    <x v="118"/>
    <x v="5"/>
    <x v="1"/>
    <x v="1"/>
    <x v="109"/>
  </r>
  <r>
    <x v="119"/>
    <x v="110"/>
    <x v="0"/>
    <x v="0"/>
    <x v="1"/>
    <x v="102"/>
    <x v="118"/>
    <x v="119"/>
    <x v="5"/>
    <x v="1"/>
    <x v="1"/>
    <x v="110"/>
  </r>
  <r>
    <x v="120"/>
    <x v="111"/>
    <x v="0"/>
    <x v="0"/>
    <x v="1"/>
    <x v="103"/>
    <x v="119"/>
    <x v="120"/>
    <x v="5"/>
    <x v="1"/>
    <x v="1"/>
    <x v="111"/>
  </r>
  <r>
    <x v="121"/>
    <x v="112"/>
    <x v="0"/>
    <x v="0"/>
    <x v="1"/>
    <x v="104"/>
    <x v="120"/>
    <x v="121"/>
    <x v="5"/>
    <x v="1"/>
    <x v="1"/>
    <x v="112"/>
  </r>
  <r>
    <x v="122"/>
    <x v="113"/>
    <x v="0"/>
    <x v="0"/>
    <x v="1"/>
    <x v="105"/>
    <x v="121"/>
    <x v="122"/>
    <x v="5"/>
    <x v="1"/>
    <x v="1"/>
    <x v="113"/>
  </r>
  <r>
    <x v="123"/>
    <x v="114"/>
    <x v="0"/>
    <x v="0"/>
    <x v="1"/>
    <x v="106"/>
    <x v="122"/>
    <x v="123"/>
    <x v="5"/>
    <x v="1"/>
    <x v="1"/>
    <x v="114"/>
  </r>
  <r>
    <x v="124"/>
    <x v="115"/>
    <x v="0"/>
    <x v="0"/>
    <x v="1"/>
    <x v="107"/>
    <x v="123"/>
    <x v="124"/>
    <x v="6"/>
    <x v="2"/>
    <x v="1"/>
    <x v="115"/>
  </r>
  <r>
    <x v="125"/>
    <x v="30"/>
    <x v="0"/>
    <x v="0"/>
    <x v="1"/>
    <x v="108"/>
    <x v="124"/>
    <x v="125"/>
    <x v="6"/>
    <x v="2"/>
    <x v="1"/>
    <x v="116"/>
  </r>
  <r>
    <x v="126"/>
    <x v="116"/>
    <x v="0"/>
    <x v="0"/>
    <x v="1"/>
    <x v="109"/>
    <x v="125"/>
    <x v="126"/>
    <x v="5"/>
    <x v="1"/>
    <x v="1"/>
    <x v="117"/>
  </r>
  <r>
    <x v="127"/>
    <x v="117"/>
    <x v="0"/>
    <x v="0"/>
    <x v="1"/>
    <x v="110"/>
    <x v="126"/>
    <x v="127"/>
    <x v="5"/>
    <x v="1"/>
    <x v="1"/>
    <x v="118"/>
  </r>
  <r>
    <x v="128"/>
    <x v="118"/>
    <x v="0"/>
    <x v="0"/>
    <x v="1"/>
    <x v="111"/>
    <x v="127"/>
    <x v="128"/>
    <x v="5"/>
    <x v="1"/>
    <x v="1"/>
    <x v="119"/>
  </r>
  <r>
    <x v="129"/>
    <x v="11"/>
    <x v="0"/>
    <x v="0"/>
    <x v="1"/>
    <x v="112"/>
    <x v="128"/>
    <x v="129"/>
    <x v="5"/>
    <x v="1"/>
    <x v="1"/>
    <x v="120"/>
  </r>
  <r>
    <x v="130"/>
    <x v="119"/>
    <x v="0"/>
    <x v="0"/>
    <x v="1"/>
    <x v="113"/>
    <x v="129"/>
    <x v="130"/>
    <x v="5"/>
    <x v="1"/>
    <x v="1"/>
    <x v="121"/>
  </r>
  <r>
    <x v="131"/>
    <x v="120"/>
    <x v="0"/>
    <x v="0"/>
    <x v="1"/>
    <x v="114"/>
    <x v="130"/>
    <x v="131"/>
    <x v="5"/>
    <x v="1"/>
    <x v="1"/>
    <x v="122"/>
  </r>
  <r>
    <x v="132"/>
    <x v="121"/>
    <x v="0"/>
    <x v="0"/>
    <x v="1"/>
    <x v="115"/>
    <x v="131"/>
    <x v="132"/>
    <x v="5"/>
    <x v="1"/>
    <x v="1"/>
    <x v="123"/>
  </r>
  <r>
    <x v="133"/>
    <x v="122"/>
    <x v="0"/>
    <x v="0"/>
    <x v="1"/>
    <x v="116"/>
    <x v="132"/>
    <x v="133"/>
    <x v="5"/>
    <x v="1"/>
    <x v="1"/>
    <x v="124"/>
  </r>
  <r>
    <x v="134"/>
    <x v="123"/>
    <x v="0"/>
    <x v="0"/>
    <x v="1"/>
    <x v="117"/>
    <x v="133"/>
    <x v="134"/>
    <x v="5"/>
    <x v="1"/>
    <x v="1"/>
    <x v="125"/>
  </r>
  <r>
    <x v="135"/>
    <x v="124"/>
    <x v="0"/>
    <x v="0"/>
    <x v="1"/>
    <x v="118"/>
    <x v="134"/>
    <x v="135"/>
    <x v="5"/>
    <x v="1"/>
    <x v="1"/>
    <x v="126"/>
  </r>
  <r>
    <x v="136"/>
    <x v="125"/>
    <x v="0"/>
    <x v="0"/>
    <x v="1"/>
    <x v="119"/>
    <x v="135"/>
    <x v="136"/>
    <x v="5"/>
    <x v="1"/>
    <x v="1"/>
    <x v="127"/>
  </r>
  <r>
    <x v="137"/>
    <x v="126"/>
    <x v="0"/>
    <x v="0"/>
    <x v="1"/>
    <x v="120"/>
    <x v="136"/>
    <x v="137"/>
    <x v="5"/>
    <x v="1"/>
    <x v="1"/>
    <x v="128"/>
  </r>
  <r>
    <x v="138"/>
    <x v="127"/>
    <x v="0"/>
    <x v="0"/>
    <x v="1"/>
    <x v="121"/>
    <x v="137"/>
    <x v="138"/>
    <x v="5"/>
    <x v="1"/>
    <x v="1"/>
    <x v="129"/>
  </r>
  <r>
    <x v="139"/>
    <x v="128"/>
    <x v="1"/>
    <x v="1"/>
    <x v="0"/>
    <x v="122"/>
    <x v="138"/>
    <x v="139"/>
    <x v="0"/>
    <x v="0"/>
    <x v="0"/>
    <x v="130"/>
  </r>
</pivotCacheRecords>
</file>

<file path=xl/pivotCache/pivotCacheRecords31.xml><?xml version="1.0" encoding="utf-8"?>
<pivotCacheRecords xmlns="http://schemas.openxmlformats.org/spreadsheetml/2006/main" xmlns:r="http://schemas.openxmlformats.org/officeDocument/2006/relationships" count="9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2"/>
    <x v="1"/>
    <x v="1"/>
    <x v="13"/>
  </r>
  <r>
    <x v="14"/>
    <x v="14"/>
    <x v="0"/>
    <x v="0"/>
    <x v="1"/>
    <x v="10"/>
    <x v="14"/>
    <x v="14"/>
    <x v="2"/>
    <x v="1"/>
    <x v="1"/>
    <x v="13"/>
  </r>
  <r>
    <x v="15"/>
    <x v="15"/>
    <x v="0"/>
    <x v="0"/>
    <x v="1"/>
    <x v="0"/>
    <x v="15"/>
    <x v="15"/>
    <x v="1"/>
    <x v="1"/>
    <x v="1"/>
    <x v="14"/>
  </r>
  <r>
    <x v="16"/>
    <x v="16"/>
    <x v="0"/>
    <x v="0"/>
    <x v="1"/>
    <x v="10"/>
    <x v="16"/>
    <x v="16"/>
    <x v="2"/>
    <x v="1"/>
    <x v="1"/>
    <x v="13"/>
  </r>
  <r>
    <x v="17"/>
    <x v="17"/>
    <x v="0"/>
    <x v="0"/>
    <x v="1"/>
    <x v="10"/>
    <x v="17"/>
    <x v="17"/>
    <x v="2"/>
    <x v="1"/>
    <x v="1"/>
    <x v="13"/>
  </r>
  <r>
    <x v="18"/>
    <x v="18"/>
    <x v="0"/>
    <x v="0"/>
    <x v="1"/>
    <x v="10"/>
    <x v="18"/>
    <x v="18"/>
    <x v="2"/>
    <x v="1"/>
    <x v="1"/>
    <x v="13"/>
  </r>
  <r>
    <x v="19"/>
    <x v="19"/>
    <x v="0"/>
    <x v="0"/>
    <x v="1"/>
    <x v="11"/>
    <x v="19"/>
    <x v="19"/>
    <x v="1"/>
    <x v="1"/>
    <x v="1"/>
    <x v="15"/>
  </r>
  <r>
    <x v="20"/>
    <x v="20"/>
    <x v="0"/>
    <x v="0"/>
    <x v="1"/>
    <x v="10"/>
    <x v="20"/>
    <x v="20"/>
    <x v="2"/>
    <x v="1"/>
    <x v="1"/>
    <x v="13"/>
  </r>
  <r>
    <x v="21"/>
    <x v="21"/>
    <x v="0"/>
    <x v="0"/>
    <x v="1"/>
    <x v="10"/>
    <x v="21"/>
    <x v="21"/>
    <x v="2"/>
    <x v="1"/>
    <x v="1"/>
    <x v="13"/>
  </r>
  <r>
    <x v="22"/>
    <x v="22"/>
    <x v="0"/>
    <x v="0"/>
    <x v="1"/>
    <x v="12"/>
    <x v="22"/>
    <x v="22"/>
    <x v="1"/>
    <x v="1"/>
    <x v="1"/>
    <x v="16"/>
  </r>
  <r>
    <x v="23"/>
    <x v="23"/>
    <x v="0"/>
    <x v="0"/>
    <x v="1"/>
    <x v="13"/>
    <x v="23"/>
    <x v="23"/>
    <x v="1"/>
    <x v="1"/>
    <x v="1"/>
    <x v="17"/>
  </r>
  <r>
    <x v="24"/>
    <x v="24"/>
    <x v="0"/>
    <x v="0"/>
    <x v="1"/>
    <x v="14"/>
    <x v="24"/>
    <x v="24"/>
    <x v="1"/>
    <x v="1"/>
    <x v="1"/>
    <x v="18"/>
  </r>
  <r>
    <x v="25"/>
    <x v="25"/>
    <x v="0"/>
    <x v="0"/>
    <x v="1"/>
    <x v="15"/>
    <x v="25"/>
    <x v="25"/>
    <x v="1"/>
    <x v="1"/>
    <x v="1"/>
    <x v="19"/>
  </r>
  <r>
    <x v="26"/>
    <x v="26"/>
    <x v="0"/>
    <x v="0"/>
    <x v="1"/>
    <x v="16"/>
    <x v="26"/>
    <x v="26"/>
    <x v="1"/>
    <x v="1"/>
    <x v="1"/>
    <x v="20"/>
  </r>
  <r>
    <x v="27"/>
    <x v="27"/>
    <x v="0"/>
    <x v="0"/>
    <x v="1"/>
    <x v="17"/>
    <x v="27"/>
    <x v="27"/>
    <x v="1"/>
    <x v="1"/>
    <x v="1"/>
    <x v="21"/>
  </r>
  <r>
    <x v="28"/>
    <x v="28"/>
    <x v="0"/>
    <x v="0"/>
    <x v="1"/>
    <x v="18"/>
    <x v="28"/>
    <x v="28"/>
    <x v="1"/>
    <x v="1"/>
    <x v="1"/>
    <x v="22"/>
  </r>
  <r>
    <x v="29"/>
    <x v="29"/>
    <x v="0"/>
    <x v="0"/>
    <x v="1"/>
    <x v="19"/>
    <x v="29"/>
    <x v="29"/>
    <x v="1"/>
    <x v="1"/>
    <x v="1"/>
    <x v="23"/>
  </r>
  <r>
    <x v="30"/>
    <x v="30"/>
    <x v="0"/>
    <x v="0"/>
    <x v="1"/>
    <x v="20"/>
    <x v="30"/>
    <x v="30"/>
    <x v="1"/>
    <x v="1"/>
    <x v="1"/>
    <x v="24"/>
  </r>
  <r>
    <x v="31"/>
    <x v="31"/>
    <x v="0"/>
    <x v="0"/>
    <x v="1"/>
    <x v="21"/>
    <x v="31"/>
    <x v="31"/>
    <x v="1"/>
    <x v="1"/>
    <x v="1"/>
    <x v="25"/>
  </r>
  <r>
    <x v="32"/>
    <x v="32"/>
    <x v="0"/>
    <x v="0"/>
    <x v="1"/>
    <x v="22"/>
    <x v="32"/>
    <x v="32"/>
    <x v="1"/>
    <x v="1"/>
    <x v="1"/>
    <x v="26"/>
  </r>
  <r>
    <x v="33"/>
    <x v="33"/>
    <x v="0"/>
    <x v="0"/>
    <x v="1"/>
    <x v="23"/>
    <x v="33"/>
    <x v="33"/>
    <x v="1"/>
    <x v="1"/>
    <x v="1"/>
    <x v="27"/>
  </r>
  <r>
    <x v="34"/>
    <x v="34"/>
    <x v="0"/>
    <x v="0"/>
    <x v="1"/>
    <x v="24"/>
    <x v="34"/>
    <x v="34"/>
    <x v="1"/>
    <x v="1"/>
    <x v="1"/>
    <x v="28"/>
  </r>
  <r>
    <x v="35"/>
    <x v="35"/>
    <x v="0"/>
    <x v="0"/>
    <x v="1"/>
    <x v="25"/>
    <x v="35"/>
    <x v="35"/>
    <x v="1"/>
    <x v="1"/>
    <x v="1"/>
    <x v="29"/>
  </r>
  <r>
    <x v="36"/>
    <x v="36"/>
    <x v="0"/>
    <x v="0"/>
    <x v="1"/>
    <x v="26"/>
    <x v="36"/>
    <x v="36"/>
    <x v="1"/>
    <x v="1"/>
    <x v="1"/>
    <x v="30"/>
  </r>
  <r>
    <x v="37"/>
    <x v="37"/>
    <x v="0"/>
    <x v="0"/>
    <x v="1"/>
    <x v="27"/>
    <x v="37"/>
    <x v="37"/>
    <x v="1"/>
    <x v="1"/>
    <x v="1"/>
    <x v="31"/>
  </r>
  <r>
    <x v="38"/>
    <x v="38"/>
    <x v="0"/>
    <x v="0"/>
    <x v="1"/>
    <x v="28"/>
    <x v="38"/>
    <x v="38"/>
    <x v="1"/>
    <x v="1"/>
    <x v="1"/>
    <x v="32"/>
  </r>
  <r>
    <x v="39"/>
    <x v="39"/>
    <x v="0"/>
    <x v="0"/>
    <x v="1"/>
    <x v="29"/>
    <x v="39"/>
    <x v="39"/>
    <x v="1"/>
    <x v="1"/>
    <x v="1"/>
    <x v="33"/>
  </r>
  <r>
    <x v="40"/>
    <x v="40"/>
    <x v="0"/>
    <x v="0"/>
    <x v="1"/>
    <x v="30"/>
    <x v="40"/>
    <x v="40"/>
    <x v="1"/>
    <x v="1"/>
    <x v="1"/>
    <x v="34"/>
  </r>
  <r>
    <x v="41"/>
    <x v="41"/>
    <x v="0"/>
    <x v="0"/>
    <x v="1"/>
    <x v="31"/>
    <x v="41"/>
    <x v="41"/>
    <x v="1"/>
    <x v="1"/>
    <x v="1"/>
    <x v="35"/>
  </r>
  <r>
    <x v="42"/>
    <x v="42"/>
    <x v="0"/>
    <x v="0"/>
    <x v="1"/>
    <x v="32"/>
    <x v="42"/>
    <x v="42"/>
    <x v="1"/>
    <x v="1"/>
    <x v="1"/>
    <x v="36"/>
  </r>
  <r>
    <x v="43"/>
    <x v="43"/>
    <x v="0"/>
    <x v="0"/>
    <x v="1"/>
    <x v="33"/>
    <x v="43"/>
    <x v="43"/>
    <x v="1"/>
    <x v="1"/>
    <x v="1"/>
    <x v="37"/>
  </r>
  <r>
    <x v="44"/>
    <x v="44"/>
    <x v="0"/>
    <x v="0"/>
    <x v="1"/>
    <x v="34"/>
    <x v="44"/>
    <x v="44"/>
    <x v="1"/>
    <x v="1"/>
    <x v="1"/>
    <x v="38"/>
  </r>
  <r>
    <x v="45"/>
    <x v="45"/>
    <x v="0"/>
    <x v="0"/>
    <x v="1"/>
    <x v="35"/>
    <x v="45"/>
    <x v="45"/>
    <x v="1"/>
    <x v="1"/>
    <x v="1"/>
    <x v="39"/>
  </r>
  <r>
    <x v="46"/>
    <x v="46"/>
    <x v="0"/>
    <x v="0"/>
    <x v="1"/>
    <x v="36"/>
    <x v="46"/>
    <x v="46"/>
    <x v="1"/>
    <x v="1"/>
    <x v="1"/>
    <x v="40"/>
  </r>
  <r>
    <x v="47"/>
    <x v="47"/>
    <x v="0"/>
    <x v="0"/>
    <x v="1"/>
    <x v="37"/>
    <x v="47"/>
    <x v="47"/>
    <x v="1"/>
    <x v="1"/>
    <x v="1"/>
    <x v="41"/>
  </r>
  <r>
    <x v="48"/>
    <x v="48"/>
    <x v="0"/>
    <x v="0"/>
    <x v="1"/>
    <x v="38"/>
    <x v="48"/>
    <x v="48"/>
    <x v="1"/>
    <x v="1"/>
    <x v="1"/>
    <x v="42"/>
  </r>
  <r>
    <x v="49"/>
    <x v="49"/>
    <x v="0"/>
    <x v="0"/>
    <x v="1"/>
    <x v="39"/>
    <x v="49"/>
    <x v="49"/>
    <x v="1"/>
    <x v="1"/>
    <x v="1"/>
    <x v="43"/>
  </r>
  <r>
    <x v="50"/>
    <x v="50"/>
    <x v="0"/>
    <x v="0"/>
    <x v="1"/>
    <x v="40"/>
    <x v="50"/>
    <x v="50"/>
    <x v="1"/>
    <x v="1"/>
    <x v="1"/>
    <x v="44"/>
  </r>
  <r>
    <x v="51"/>
    <x v="51"/>
    <x v="0"/>
    <x v="0"/>
    <x v="1"/>
    <x v="41"/>
    <x v="51"/>
    <x v="51"/>
    <x v="1"/>
    <x v="1"/>
    <x v="1"/>
    <x v="45"/>
  </r>
  <r>
    <x v="52"/>
    <x v="52"/>
    <x v="0"/>
    <x v="0"/>
    <x v="1"/>
    <x v="42"/>
    <x v="52"/>
    <x v="52"/>
    <x v="1"/>
    <x v="1"/>
    <x v="1"/>
    <x v="46"/>
  </r>
  <r>
    <x v="53"/>
    <x v="53"/>
    <x v="0"/>
    <x v="0"/>
    <x v="1"/>
    <x v="43"/>
    <x v="53"/>
    <x v="53"/>
    <x v="1"/>
    <x v="1"/>
    <x v="1"/>
    <x v="47"/>
  </r>
  <r>
    <x v="54"/>
    <x v="54"/>
    <x v="0"/>
    <x v="0"/>
    <x v="1"/>
    <x v="44"/>
    <x v="54"/>
    <x v="54"/>
    <x v="1"/>
    <x v="1"/>
    <x v="1"/>
    <x v="48"/>
  </r>
  <r>
    <x v="55"/>
    <x v="55"/>
    <x v="0"/>
    <x v="0"/>
    <x v="1"/>
    <x v="45"/>
    <x v="55"/>
    <x v="55"/>
    <x v="1"/>
    <x v="1"/>
    <x v="1"/>
    <x v="49"/>
  </r>
  <r>
    <x v="56"/>
    <x v="56"/>
    <x v="0"/>
    <x v="0"/>
    <x v="1"/>
    <x v="10"/>
    <x v="56"/>
    <x v="56"/>
    <x v="2"/>
    <x v="1"/>
    <x v="1"/>
    <x v="13"/>
  </r>
  <r>
    <x v="57"/>
    <x v="57"/>
    <x v="0"/>
    <x v="0"/>
    <x v="1"/>
    <x v="10"/>
    <x v="57"/>
    <x v="57"/>
    <x v="2"/>
    <x v="1"/>
    <x v="1"/>
    <x v="13"/>
  </r>
  <r>
    <x v="58"/>
    <x v="58"/>
    <x v="0"/>
    <x v="0"/>
    <x v="1"/>
    <x v="0"/>
    <x v="58"/>
    <x v="58"/>
    <x v="1"/>
    <x v="1"/>
    <x v="1"/>
    <x v="50"/>
  </r>
  <r>
    <x v="59"/>
    <x v="59"/>
    <x v="0"/>
    <x v="0"/>
    <x v="1"/>
    <x v="10"/>
    <x v="59"/>
    <x v="59"/>
    <x v="2"/>
    <x v="1"/>
    <x v="1"/>
    <x v="13"/>
  </r>
  <r>
    <x v="60"/>
    <x v="40"/>
    <x v="0"/>
    <x v="0"/>
    <x v="1"/>
    <x v="46"/>
    <x v="60"/>
    <x v="60"/>
    <x v="3"/>
    <x v="1"/>
    <x v="1"/>
    <x v="51"/>
  </r>
  <r>
    <x v="61"/>
    <x v="60"/>
    <x v="0"/>
    <x v="0"/>
    <x v="1"/>
    <x v="47"/>
    <x v="61"/>
    <x v="61"/>
    <x v="3"/>
    <x v="1"/>
    <x v="1"/>
    <x v="52"/>
  </r>
  <r>
    <x v="62"/>
    <x v="61"/>
    <x v="0"/>
    <x v="0"/>
    <x v="1"/>
    <x v="48"/>
    <x v="62"/>
    <x v="62"/>
    <x v="3"/>
    <x v="1"/>
    <x v="1"/>
    <x v="53"/>
  </r>
  <r>
    <x v="63"/>
    <x v="62"/>
    <x v="0"/>
    <x v="0"/>
    <x v="1"/>
    <x v="49"/>
    <x v="63"/>
    <x v="63"/>
    <x v="3"/>
    <x v="1"/>
    <x v="1"/>
    <x v="54"/>
  </r>
  <r>
    <x v="64"/>
    <x v="57"/>
    <x v="0"/>
    <x v="0"/>
    <x v="1"/>
    <x v="50"/>
    <x v="64"/>
    <x v="64"/>
    <x v="3"/>
    <x v="1"/>
    <x v="1"/>
    <x v="55"/>
  </r>
  <r>
    <x v="65"/>
    <x v="63"/>
    <x v="0"/>
    <x v="0"/>
    <x v="1"/>
    <x v="51"/>
    <x v="65"/>
    <x v="65"/>
    <x v="3"/>
    <x v="1"/>
    <x v="1"/>
    <x v="56"/>
  </r>
  <r>
    <x v="66"/>
    <x v="59"/>
    <x v="0"/>
    <x v="0"/>
    <x v="1"/>
    <x v="52"/>
    <x v="66"/>
    <x v="66"/>
    <x v="3"/>
    <x v="1"/>
    <x v="1"/>
    <x v="57"/>
  </r>
  <r>
    <x v="67"/>
    <x v="64"/>
    <x v="0"/>
    <x v="0"/>
    <x v="1"/>
    <x v="53"/>
    <x v="67"/>
    <x v="67"/>
    <x v="3"/>
    <x v="1"/>
    <x v="1"/>
    <x v="58"/>
  </r>
  <r>
    <x v="68"/>
    <x v="47"/>
    <x v="0"/>
    <x v="0"/>
    <x v="1"/>
    <x v="54"/>
    <x v="68"/>
    <x v="68"/>
    <x v="3"/>
    <x v="1"/>
    <x v="1"/>
    <x v="59"/>
  </r>
  <r>
    <x v="69"/>
    <x v="65"/>
    <x v="0"/>
    <x v="0"/>
    <x v="1"/>
    <x v="55"/>
    <x v="69"/>
    <x v="69"/>
    <x v="3"/>
    <x v="1"/>
    <x v="1"/>
    <x v="60"/>
  </r>
  <r>
    <x v="70"/>
    <x v="66"/>
    <x v="0"/>
    <x v="0"/>
    <x v="1"/>
    <x v="56"/>
    <x v="70"/>
    <x v="70"/>
    <x v="3"/>
    <x v="1"/>
    <x v="1"/>
    <x v="61"/>
  </r>
  <r>
    <x v="71"/>
    <x v="67"/>
    <x v="0"/>
    <x v="0"/>
    <x v="1"/>
    <x v="57"/>
    <x v="71"/>
    <x v="71"/>
    <x v="3"/>
    <x v="1"/>
    <x v="1"/>
    <x v="62"/>
  </r>
  <r>
    <x v="72"/>
    <x v="68"/>
    <x v="0"/>
    <x v="0"/>
    <x v="1"/>
    <x v="58"/>
    <x v="72"/>
    <x v="72"/>
    <x v="3"/>
    <x v="1"/>
    <x v="1"/>
    <x v="63"/>
  </r>
  <r>
    <x v="73"/>
    <x v="14"/>
    <x v="0"/>
    <x v="0"/>
    <x v="1"/>
    <x v="59"/>
    <x v="73"/>
    <x v="73"/>
    <x v="4"/>
    <x v="1"/>
    <x v="1"/>
    <x v="64"/>
  </r>
  <r>
    <x v="74"/>
    <x v="69"/>
    <x v="0"/>
    <x v="0"/>
    <x v="1"/>
    <x v="60"/>
    <x v="74"/>
    <x v="74"/>
    <x v="4"/>
    <x v="1"/>
    <x v="1"/>
    <x v="65"/>
  </r>
  <r>
    <x v="75"/>
    <x v="70"/>
    <x v="0"/>
    <x v="0"/>
    <x v="1"/>
    <x v="61"/>
    <x v="75"/>
    <x v="75"/>
    <x v="4"/>
    <x v="1"/>
    <x v="1"/>
    <x v="66"/>
  </r>
  <r>
    <x v="76"/>
    <x v="71"/>
    <x v="0"/>
    <x v="0"/>
    <x v="1"/>
    <x v="62"/>
    <x v="76"/>
    <x v="76"/>
    <x v="4"/>
    <x v="1"/>
    <x v="1"/>
    <x v="67"/>
  </r>
  <r>
    <x v="77"/>
    <x v="72"/>
    <x v="0"/>
    <x v="0"/>
    <x v="1"/>
    <x v="63"/>
    <x v="77"/>
    <x v="77"/>
    <x v="4"/>
    <x v="1"/>
    <x v="1"/>
    <x v="68"/>
  </r>
  <r>
    <x v="78"/>
    <x v="73"/>
    <x v="0"/>
    <x v="0"/>
    <x v="1"/>
    <x v="64"/>
    <x v="78"/>
    <x v="78"/>
    <x v="4"/>
    <x v="1"/>
    <x v="1"/>
    <x v="69"/>
  </r>
  <r>
    <x v="79"/>
    <x v="74"/>
    <x v="0"/>
    <x v="0"/>
    <x v="1"/>
    <x v="65"/>
    <x v="79"/>
    <x v="79"/>
    <x v="4"/>
    <x v="1"/>
    <x v="1"/>
    <x v="70"/>
  </r>
  <r>
    <x v="80"/>
    <x v="75"/>
    <x v="0"/>
    <x v="0"/>
    <x v="1"/>
    <x v="66"/>
    <x v="80"/>
    <x v="80"/>
    <x v="4"/>
    <x v="1"/>
    <x v="1"/>
    <x v="71"/>
  </r>
  <r>
    <x v="81"/>
    <x v="76"/>
    <x v="0"/>
    <x v="0"/>
    <x v="1"/>
    <x v="67"/>
    <x v="81"/>
    <x v="81"/>
    <x v="4"/>
    <x v="1"/>
    <x v="1"/>
    <x v="72"/>
  </r>
  <r>
    <x v="82"/>
    <x v="77"/>
    <x v="0"/>
    <x v="0"/>
    <x v="1"/>
    <x v="68"/>
    <x v="82"/>
    <x v="82"/>
    <x v="4"/>
    <x v="1"/>
    <x v="1"/>
    <x v="73"/>
  </r>
  <r>
    <x v="83"/>
    <x v="9"/>
    <x v="0"/>
    <x v="0"/>
    <x v="1"/>
    <x v="69"/>
    <x v="83"/>
    <x v="83"/>
    <x v="4"/>
    <x v="1"/>
    <x v="1"/>
    <x v="74"/>
  </r>
  <r>
    <x v="84"/>
    <x v="78"/>
    <x v="0"/>
    <x v="0"/>
    <x v="1"/>
    <x v="70"/>
    <x v="84"/>
    <x v="84"/>
    <x v="4"/>
    <x v="1"/>
    <x v="1"/>
    <x v="75"/>
  </r>
  <r>
    <x v="85"/>
    <x v="79"/>
    <x v="0"/>
    <x v="0"/>
    <x v="1"/>
    <x v="71"/>
    <x v="85"/>
    <x v="85"/>
    <x v="4"/>
    <x v="1"/>
    <x v="1"/>
    <x v="76"/>
  </r>
  <r>
    <x v="86"/>
    <x v="80"/>
    <x v="0"/>
    <x v="0"/>
    <x v="1"/>
    <x v="72"/>
    <x v="86"/>
    <x v="86"/>
    <x v="4"/>
    <x v="1"/>
    <x v="1"/>
    <x v="77"/>
  </r>
  <r>
    <x v="87"/>
    <x v="80"/>
    <x v="0"/>
    <x v="0"/>
    <x v="1"/>
    <x v="73"/>
    <x v="87"/>
    <x v="87"/>
    <x v="4"/>
    <x v="1"/>
    <x v="1"/>
    <x v="78"/>
  </r>
  <r>
    <x v="88"/>
    <x v="81"/>
    <x v="0"/>
    <x v="0"/>
    <x v="1"/>
    <x v="0"/>
    <x v="88"/>
    <x v="88"/>
    <x v="4"/>
    <x v="1"/>
    <x v="1"/>
    <x v="79"/>
  </r>
  <r>
    <x v="89"/>
    <x v="82"/>
    <x v="0"/>
    <x v="0"/>
    <x v="1"/>
    <x v="74"/>
    <x v="89"/>
    <x v="89"/>
    <x v="4"/>
    <x v="1"/>
    <x v="1"/>
    <x v="80"/>
  </r>
  <r>
    <x v="90"/>
    <x v="83"/>
    <x v="0"/>
    <x v="0"/>
    <x v="1"/>
    <x v="75"/>
    <x v="90"/>
    <x v="90"/>
    <x v="4"/>
    <x v="1"/>
    <x v="1"/>
    <x v="81"/>
  </r>
  <r>
    <x v="91"/>
    <x v="84"/>
    <x v="0"/>
    <x v="0"/>
    <x v="1"/>
    <x v="76"/>
    <x v="91"/>
    <x v="91"/>
    <x v="4"/>
    <x v="1"/>
    <x v="1"/>
    <x v="82"/>
  </r>
  <r>
    <x v="92"/>
    <x v="85"/>
    <x v="0"/>
    <x v="0"/>
    <x v="1"/>
    <x v="77"/>
    <x v="92"/>
    <x v="92"/>
    <x v="4"/>
    <x v="1"/>
    <x v="1"/>
    <x v="83"/>
  </r>
  <r>
    <x v="93"/>
    <x v="86"/>
    <x v="0"/>
    <x v="0"/>
    <x v="1"/>
    <x v="78"/>
    <x v="93"/>
    <x v="93"/>
    <x v="4"/>
    <x v="1"/>
    <x v="1"/>
    <x v="84"/>
  </r>
  <r>
    <x v="94"/>
    <x v="87"/>
    <x v="0"/>
    <x v="0"/>
    <x v="1"/>
    <x v="79"/>
    <x v="94"/>
    <x v="94"/>
    <x v="4"/>
    <x v="1"/>
    <x v="1"/>
    <x v="85"/>
  </r>
  <r>
    <x v="95"/>
    <x v="88"/>
    <x v="0"/>
    <x v="0"/>
    <x v="1"/>
    <x v="80"/>
    <x v="95"/>
    <x v="95"/>
    <x v="4"/>
    <x v="1"/>
    <x v="1"/>
    <x v="86"/>
  </r>
  <r>
    <x v="96"/>
    <x v="89"/>
    <x v="0"/>
    <x v="0"/>
    <x v="1"/>
    <x v="81"/>
    <x v="96"/>
    <x v="96"/>
    <x v="4"/>
    <x v="1"/>
    <x v="1"/>
    <x v="87"/>
  </r>
  <r>
    <x v="96"/>
    <x v="90"/>
    <x v="1"/>
    <x v="1"/>
    <x v="2"/>
    <x v="0"/>
    <x v="97"/>
    <x v="97"/>
    <x v="5"/>
    <x v="2"/>
    <x v="2"/>
    <x v="88"/>
  </r>
  <r>
    <x v="97"/>
    <x v="91"/>
    <x v="2"/>
    <x v="2"/>
    <x v="0"/>
    <x v="82"/>
    <x v="98"/>
    <x v="98"/>
    <x v="0"/>
    <x v="0"/>
    <x v="0"/>
    <x v="89"/>
  </r>
</pivotCacheRecords>
</file>

<file path=xl/pivotCache/pivotCacheRecords32.xml><?xml version="1.0" encoding="utf-8"?>
<pivotCacheRecords xmlns="http://schemas.openxmlformats.org/spreadsheetml/2006/main" xmlns:r="http://schemas.openxmlformats.org/officeDocument/2006/relationships" count="13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0"/>
    <x v="7"/>
    <x v="7"/>
    <x v="2"/>
    <x v="1"/>
    <x v="1"/>
    <x v="6"/>
  </r>
  <r>
    <x v="8"/>
    <x v="8"/>
    <x v="0"/>
    <x v="0"/>
    <x v="1"/>
    <x v="1"/>
    <x v="8"/>
    <x v="8"/>
    <x v="1"/>
    <x v="1"/>
    <x v="1"/>
    <x v="5"/>
  </r>
  <r>
    <x v="9"/>
    <x v="9"/>
    <x v="0"/>
    <x v="0"/>
    <x v="1"/>
    <x v="1"/>
    <x v="9"/>
    <x v="9"/>
    <x v="1"/>
    <x v="1"/>
    <x v="1"/>
    <x v="5"/>
  </r>
  <r>
    <x v="10"/>
    <x v="10"/>
    <x v="0"/>
    <x v="0"/>
    <x v="1"/>
    <x v="1"/>
    <x v="10"/>
    <x v="10"/>
    <x v="1"/>
    <x v="1"/>
    <x v="1"/>
    <x v="5"/>
  </r>
  <r>
    <x v="11"/>
    <x v="11"/>
    <x v="0"/>
    <x v="0"/>
    <x v="1"/>
    <x v="2"/>
    <x v="11"/>
    <x v="11"/>
    <x v="2"/>
    <x v="1"/>
    <x v="1"/>
    <x v="7"/>
  </r>
  <r>
    <x v="12"/>
    <x v="12"/>
    <x v="0"/>
    <x v="0"/>
    <x v="1"/>
    <x v="1"/>
    <x v="12"/>
    <x v="12"/>
    <x v="1"/>
    <x v="1"/>
    <x v="1"/>
    <x v="5"/>
  </r>
  <r>
    <x v="13"/>
    <x v="13"/>
    <x v="0"/>
    <x v="0"/>
    <x v="1"/>
    <x v="1"/>
    <x v="13"/>
    <x v="13"/>
    <x v="1"/>
    <x v="1"/>
    <x v="1"/>
    <x v="5"/>
  </r>
  <r>
    <x v="14"/>
    <x v="14"/>
    <x v="0"/>
    <x v="0"/>
    <x v="1"/>
    <x v="3"/>
    <x v="14"/>
    <x v="14"/>
    <x v="2"/>
    <x v="1"/>
    <x v="1"/>
    <x v="8"/>
  </r>
  <r>
    <x v="15"/>
    <x v="15"/>
    <x v="0"/>
    <x v="0"/>
    <x v="1"/>
    <x v="4"/>
    <x v="15"/>
    <x v="15"/>
    <x v="2"/>
    <x v="1"/>
    <x v="1"/>
    <x v="9"/>
  </r>
  <r>
    <x v="16"/>
    <x v="16"/>
    <x v="0"/>
    <x v="0"/>
    <x v="1"/>
    <x v="5"/>
    <x v="16"/>
    <x v="16"/>
    <x v="2"/>
    <x v="1"/>
    <x v="1"/>
    <x v="10"/>
  </r>
  <r>
    <x v="17"/>
    <x v="17"/>
    <x v="0"/>
    <x v="0"/>
    <x v="1"/>
    <x v="6"/>
    <x v="17"/>
    <x v="17"/>
    <x v="2"/>
    <x v="1"/>
    <x v="1"/>
    <x v="11"/>
  </r>
  <r>
    <x v="18"/>
    <x v="18"/>
    <x v="0"/>
    <x v="0"/>
    <x v="1"/>
    <x v="7"/>
    <x v="18"/>
    <x v="18"/>
    <x v="2"/>
    <x v="1"/>
    <x v="1"/>
    <x v="12"/>
  </r>
  <r>
    <x v="19"/>
    <x v="19"/>
    <x v="0"/>
    <x v="0"/>
    <x v="1"/>
    <x v="8"/>
    <x v="19"/>
    <x v="19"/>
    <x v="2"/>
    <x v="1"/>
    <x v="1"/>
    <x v="13"/>
  </r>
  <r>
    <x v="20"/>
    <x v="20"/>
    <x v="0"/>
    <x v="0"/>
    <x v="1"/>
    <x v="9"/>
    <x v="20"/>
    <x v="20"/>
    <x v="2"/>
    <x v="1"/>
    <x v="1"/>
    <x v="14"/>
  </r>
  <r>
    <x v="21"/>
    <x v="21"/>
    <x v="0"/>
    <x v="0"/>
    <x v="1"/>
    <x v="10"/>
    <x v="21"/>
    <x v="21"/>
    <x v="2"/>
    <x v="1"/>
    <x v="1"/>
    <x v="15"/>
  </r>
  <r>
    <x v="22"/>
    <x v="22"/>
    <x v="0"/>
    <x v="0"/>
    <x v="1"/>
    <x v="11"/>
    <x v="22"/>
    <x v="22"/>
    <x v="2"/>
    <x v="1"/>
    <x v="1"/>
    <x v="16"/>
  </r>
  <r>
    <x v="23"/>
    <x v="23"/>
    <x v="0"/>
    <x v="0"/>
    <x v="1"/>
    <x v="12"/>
    <x v="23"/>
    <x v="23"/>
    <x v="2"/>
    <x v="1"/>
    <x v="1"/>
    <x v="17"/>
  </r>
  <r>
    <x v="24"/>
    <x v="24"/>
    <x v="0"/>
    <x v="0"/>
    <x v="1"/>
    <x v="13"/>
    <x v="24"/>
    <x v="24"/>
    <x v="2"/>
    <x v="1"/>
    <x v="1"/>
    <x v="18"/>
  </r>
  <r>
    <x v="25"/>
    <x v="25"/>
    <x v="0"/>
    <x v="0"/>
    <x v="1"/>
    <x v="14"/>
    <x v="25"/>
    <x v="25"/>
    <x v="2"/>
    <x v="1"/>
    <x v="1"/>
    <x v="19"/>
  </r>
  <r>
    <x v="26"/>
    <x v="26"/>
    <x v="0"/>
    <x v="0"/>
    <x v="1"/>
    <x v="15"/>
    <x v="26"/>
    <x v="26"/>
    <x v="2"/>
    <x v="1"/>
    <x v="1"/>
    <x v="20"/>
  </r>
  <r>
    <x v="27"/>
    <x v="27"/>
    <x v="0"/>
    <x v="0"/>
    <x v="1"/>
    <x v="16"/>
    <x v="27"/>
    <x v="27"/>
    <x v="2"/>
    <x v="1"/>
    <x v="1"/>
    <x v="21"/>
  </r>
  <r>
    <x v="28"/>
    <x v="28"/>
    <x v="0"/>
    <x v="0"/>
    <x v="1"/>
    <x v="17"/>
    <x v="28"/>
    <x v="28"/>
    <x v="2"/>
    <x v="1"/>
    <x v="1"/>
    <x v="22"/>
  </r>
  <r>
    <x v="29"/>
    <x v="29"/>
    <x v="0"/>
    <x v="0"/>
    <x v="1"/>
    <x v="18"/>
    <x v="29"/>
    <x v="29"/>
    <x v="2"/>
    <x v="1"/>
    <x v="1"/>
    <x v="23"/>
  </r>
  <r>
    <x v="30"/>
    <x v="30"/>
    <x v="0"/>
    <x v="0"/>
    <x v="1"/>
    <x v="19"/>
    <x v="30"/>
    <x v="30"/>
    <x v="2"/>
    <x v="1"/>
    <x v="1"/>
    <x v="24"/>
  </r>
  <r>
    <x v="31"/>
    <x v="31"/>
    <x v="0"/>
    <x v="0"/>
    <x v="1"/>
    <x v="20"/>
    <x v="31"/>
    <x v="31"/>
    <x v="2"/>
    <x v="1"/>
    <x v="1"/>
    <x v="25"/>
  </r>
  <r>
    <x v="32"/>
    <x v="32"/>
    <x v="0"/>
    <x v="0"/>
    <x v="1"/>
    <x v="21"/>
    <x v="32"/>
    <x v="32"/>
    <x v="2"/>
    <x v="1"/>
    <x v="1"/>
    <x v="26"/>
  </r>
  <r>
    <x v="33"/>
    <x v="33"/>
    <x v="0"/>
    <x v="0"/>
    <x v="1"/>
    <x v="22"/>
    <x v="33"/>
    <x v="33"/>
    <x v="2"/>
    <x v="1"/>
    <x v="1"/>
    <x v="27"/>
  </r>
  <r>
    <x v="34"/>
    <x v="34"/>
    <x v="0"/>
    <x v="0"/>
    <x v="1"/>
    <x v="23"/>
    <x v="34"/>
    <x v="34"/>
    <x v="2"/>
    <x v="1"/>
    <x v="1"/>
    <x v="28"/>
  </r>
  <r>
    <x v="35"/>
    <x v="35"/>
    <x v="0"/>
    <x v="0"/>
    <x v="1"/>
    <x v="24"/>
    <x v="35"/>
    <x v="35"/>
    <x v="2"/>
    <x v="1"/>
    <x v="1"/>
    <x v="29"/>
  </r>
  <r>
    <x v="36"/>
    <x v="36"/>
    <x v="0"/>
    <x v="0"/>
    <x v="1"/>
    <x v="25"/>
    <x v="36"/>
    <x v="36"/>
    <x v="2"/>
    <x v="1"/>
    <x v="1"/>
    <x v="30"/>
  </r>
  <r>
    <x v="37"/>
    <x v="37"/>
    <x v="0"/>
    <x v="0"/>
    <x v="1"/>
    <x v="26"/>
    <x v="37"/>
    <x v="37"/>
    <x v="2"/>
    <x v="1"/>
    <x v="1"/>
    <x v="31"/>
  </r>
  <r>
    <x v="38"/>
    <x v="38"/>
    <x v="0"/>
    <x v="0"/>
    <x v="1"/>
    <x v="27"/>
    <x v="38"/>
    <x v="38"/>
    <x v="2"/>
    <x v="1"/>
    <x v="1"/>
    <x v="32"/>
  </r>
  <r>
    <x v="39"/>
    <x v="39"/>
    <x v="0"/>
    <x v="0"/>
    <x v="1"/>
    <x v="28"/>
    <x v="39"/>
    <x v="39"/>
    <x v="2"/>
    <x v="1"/>
    <x v="1"/>
    <x v="33"/>
  </r>
  <r>
    <x v="40"/>
    <x v="40"/>
    <x v="0"/>
    <x v="0"/>
    <x v="1"/>
    <x v="29"/>
    <x v="40"/>
    <x v="40"/>
    <x v="2"/>
    <x v="1"/>
    <x v="1"/>
    <x v="34"/>
  </r>
  <r>
    <x v="41"/>
    <x v="41"/>
    <x v="0"/>
    <x v="0"/>
    <x v="1"/>
    <x v="30"/>
    <x v="41"/>
    <x v="41"/>
    <x v="2"/>
    <x v="1"/>
    <x v="1"/>
    <x v="35"/>
  </r>
  <r>
    <x v="42"/>
    <x v="42"/>
    <x v="0"/>
    <x v="0"/>
    <x v="1"/>
    <x v="31"/>
    <x v="42"/>
    <x v="42"/>
    <x v="2"/>
    <x v="1"/>
    <x v="1"/>
    <x v="36"/>
  </r>
  <r>
    <x v="43"/>
    <x v="43"/>
    <x v="0"/>
    <x v="0"/>
    <x v="1"/>
    <x v="32"/>
    <x v="43"/>
    <x v="43"/>
    <x v="2"/>
    <x v="1"/>
    <x v="1"/>
    <x v="37"/>
  </r>
  <r>
    <x v="44"/>
    <x v="44"/>
    <x v="0"/>
    <x v="0"/>
    <x v="1"/>
    <x v="33"/>
    <x v="44"/>
    <x v="44"/>
    <x v="2"/>
    <x v="1"/>
    <x v="1"/>
    <x v="38"/>
  </r>
  <r>
    <x v="45"/>
    <x v="45"/>
    <x v="0"/>
    <x v="0"/>
    <x v="1"/>
    <x v="34"/>
    <x v="45"/>
    <x v="45"/>
    <x v="2"/>
    <x v="1"/>
    <x v="1"/>
    <x v="39"/>
  </r>
  <r>
    <x v="46"/>
    <x v="46"/>
    <x v="0"/>
    <x v="0"/>
    <x v="1"/>
    <x v="35"/>
    <x v="46"/>
    <x v="46"/>
    <x v="2"/>
    <x v="1"/>
    <x v="1"/>
    <x v="40"/>
  </r>
  <r>
    <x v="47"/>
    <x v="47"/>
    <x v="0"/>
    <x v="0"/>
    <x v="1"/>
    <x v="36"/>
    <x v="47"/>
    <x v="47"/>
    <x v="2"/>
    <x v="1"/>
    <x v="1"/>
    <x v="41"/>
  </r>
  <r>
    <x v="48"/>
    <x v="48"/>
    <x v="0"/>
    <x v="0"/>
    <x v="1"/>
    <x v="1"/>
    <x v="48"/>
    <x v="48"/>
    <x v="1"/>
    <x v="1"/>
    <x v="1"/>
    <x v="5"/>
  </r>
  <r>
    <x v="49"/>
    <x v="49"/>
    <x v="0"/>
    <x v="0"/>
    <x v="1"/>
    <x v="1"/>
    <x v="49"/>
    <x v="49"/>
    <x v="1"/>
    <x v="1"/>
    <x v="1"/>
    <x v="5"/>
  </r>
  <r>
    <x v="50"/>
    <x v="50"/>
    <x v="0"/>
    <x v="0"/>
    <x v="1"/>
    <x v="0"/>
    <x v="50"/>
    <x v="50"/>
    <x v="2"/>
    <x v="1"/>
    <x v="1"/>
    <x v="42"/>
  </r>
  <r>
    <x v="51"/>
    <x v="51"/>
    <x v="0"/>
    <x v="0"/>
    <x v="1"/>
    <x v="1"/>
    <x v="51"/>
    <x v="51"/>
    <x v="1"/>
    <x v="1"/>
    <x v="1"/>
    <x v="5"/>
  </r>
  <r>
    <x v="52"/>
    <x v="32"/>
    <x v="0"/>
    <x v="0"/>
    <x v="1"/>
    <x v="37"/>
    <x v="52"/>
    <x v="52"/>
    <x v="3"/>
    <x v="1"/>
    <x v="1"/>
    <x v="43"/>
  </r>
  <r>
    <x v="53"/>
    <x v="52"/>
    <x v="0"/>
    <x v="0"/>
    <x v="1"/>
    <x v="38"/>
    <x v="53"/>
    <x v="53"/>
    <x v="3"/>
    <x v="1"/>
    <x v="1"/>
    <x v="44"/>
  </r>
  <r>
    <x v="54"/>
    <x v="53"/>
    <x v="0"/>
    <x v="0"/>
    <x v="1"/>
    <x v="39"/>
    <x v="54"/>
    <x v="54"/>
    <x v="3"/>
    <x v="1"/>
    <x v="1"/>
    <x v="45"/>
  </r>
  <r>
    <x v="55"/>
    <x v="54"/>
    <x v="0"/>
    <x v="0"/>
    <x v="1"/>
    <x v="40"/>
    <x v="55"/>
    <x v="55"/>
    <x v="3"/>
    <x v="1"/>
    <x v="1"/>
    <x v="46"/>
  </r>
  <r>
    <x v="56"/>
    <x v="55"/>
    <x v="0"/>
    <x v="0"/>
    <x v="1"/>
    <x v="41"/>
    <x v="56"/>
    <x v="56"/>
    <x v="3"/>
    <x v="1"/>
    <x v="1"/>
    <x v="47"/>
  </r>
  <r>
    <x v="57"/>
    <x v="56"/>
    <x v="0"/>
    <x v="0"/>
    <x v="1"/>
    <x v="42"/>
    <x v="57"/>
    <x v="57"/>
    <x v="3"/>
    <x v="1"/>
    <x v="1"/>
    <x v="48"/>
  </r>
  <r>
    <x v="58"/>
    <x v="51"/>
    <x v="0"/>
    <x v="0"/>
    <x v="1"/>
    <x v="43"/>
    <x v="58"/>
    <x v="58"/>
    <x v="3"/>
    <x v="1"/>
    <x v="1"/>
    <x v="49"/>
  </r>
  <r>
    <x v="59"/>
    <x v="57"/>
    <x v="0"/>
    <x v="0"/>
    <x v="1"/>
    <x v="44"/>
    <x v="59"/>
    <x v="59"/>
    <x v="3"/>
    <x v="1"/>
    <x v="1"/>
    <x v="50"/>
  </r>
  <r>
    <x v="60"/>
    <x v="39"/>
    <x v="0"/>
    <x v="0"/>
    <x v="1"/>
    <x v="45"/>
    <x v="60"/>
    <x v="60"/>
    <x v="3"/>
    <x v="1"/>
    <x v="1"/>
    <x v="51"/>
  </r>
  <r>
    <x v="61"/>
    <x v="58"/>
    <x v="0"/>
    <x v="0"/>
    <x v="1"/>
    <x v="46"/>
    <x v="61"/>
    <x v="61"/>
    <x v="3"/>
    <x v="1"/>
    <x v="1"/>
    <x v="52"/>
  </r>
  <r>
    <x v="62"/>
    <x v="59"/>
    <x v="0"/>
    <x v="0"/>
    <x v="1"/>
    <x v="47"/>
    <x v="62"/>
    <x v="62"/>
    <x v="3"/>
    <x v="1"/>
    <x v="1"/>
    <x v="53"/>
  </r>
  <r>
    <x v="63"/>
    <x v="60"/>
    <x v="0"/>
    <x v="0"/>
    <x v="1"/>
    <x v="48"/>
    <x v="63"/>
    <x v="63"/>
    <x v="3"/>
    <x v="1"/>
    <x v="1"/>
    <x v="54"/>
  </r>
  <r>
    <x v="64"/>
    <x v="61"/>
    <x v="0"/>
    <x v="0"/>
    <x v="1"/>
    <x v="49"/>
    <x v="64"/>
    <x v="64"/>
    <x v="3"/>
    <x v="1"/>
    <x v="1"/>
    <x v="55"/>
  </r>
  <r>
    <x v="65"/>
    <x v="62"/>
    <x v="0"/>
    <x v="0"/>
    <x v="1"/>
    <x v="50"/>
    <x v="65"/>
    <x v="65"/>
    <x v="4"/>
    <x v="1"/>
    <x v="1"/>
    <x v="56"/>
  </r>
  <r>
    <x v="66"/>
    <x v="63"/>
    <x v="0"/>
    <x v="0"/>
    <x v="1"/>
    <x v="51"/>
    <x v="66"/>
    <x v="66"/>
    <x v="4"/>
    <x v="1"/>
    <x v="1"/>
    <x v="57"/>
  </r>
  <r>
    <x v="67"/>
    <x v="64"/>
    <x v="0"/>
    <x v="0"/>
    <x v="1"/>
    <x v="52"/>
    <x v="67"/>
    <x v="67"/>
    <x v="4"/>
    <x v="1"/>
    <x v="1"/>
    <x v="58"/>
  </r>
  <r>
    <x v="68"/>
    <x v="65"/>
    <x v="0"/>
    <x v="0"/>
    <x v="1"/>
    <x v="53"/>
    <x v="68"/>
    <x v="68"/>
    <x v="4"/>
    <x v="1"/>
    <x v="1"/>
    <x v="59"/>
  </r>
  <r>
    <x v="69"/>
    <x v="66"/>
    <x v="0"/>
    <x v="0"/>
    <x v="1"/>
    <x v="54"/>
    <x v="69"/>
    <x v="69"/>
    <x v="4"/>
    <x v="1"/>
    <x v="1"/>
    <x v="60"/>
  </r>
  <r>
    <x v="70"/>
    <x v="67"/>
    <x v="0"/>
    <x v="0"/>
    <x v="1"/>
    <x v="55"/>
    <x v="70"/>
    <x v="70"/>
    <x v="4"/>
    <x v="1"/>
    <x v="1"/>
    <x v="61"/>
  </r>
  <r>
    <x v="71"/>
    <x v="68"/>
    <x v="0"/>
    <x v="0"/>
    <x v="1"/>
    <x v="56"/>
    <x v="71"/>
    <x v="71"/>
    <x v="4"/>
    <x v="1"/>
    <x v="1"/>
    <x v="62"/>
  </r>
  <r>
    <x v="72"/>
    <x v="69"/>
    <x v="0"/>
    <x v="0"/>
    <x v="1"/>
    <x v="57"/>
    <x v="72"/>
    <x v="72"/>
    <x v="4"/>
    <x v="1"/>
    <x v="1"/>
    <x v="63"/>
  </r>
  <r>
    <x v="73"/>
    <x v="70"/>
    <x v="0"/>
    <x v="0"/>
    <x v="1"/>
    <x v="58"/>
    <x v="73"/>
    <x v="73"/>
    <x v="4"/>
    <x v="1"/>
    <x v="1"/>
    <x v="64"/>
  </r>
  <r>
    <x v="74"/>
    <x v="71"/>
    <x v="0"/>
    <x v="0"/>
    <x v="1"/>
    <x v="59"/>
    <x v="74"/>
    <x v="74"/>
    <x v="4"/>
    <x v="1"/>
    <x v="1"/>
    <x v="65"/>
  </r>
  <r>
    <x v="75"/>
    <x v="72"/>
    <x v="0"/>
    <x v="0"/>
    <x v="1"/>
    <x v="60"/>
    <x v="75"/>
    <x v="75"/>
    <x v="4"/>
    <x v="1"/>
    <x v="1"/>
    <x v="66"/>
  </r>
  <r>
    <x v="76"/>
    <x v="73"/>
    <x v="0"/>
    <x v="0"/>
    <x v="1"/>
    <x v="61"/>
    <x v="76"/>
    <x v="76"/>
    <x v="4"/>
    <x v="1"/>
    <x v="1"/>
    <x v="67"/>
  </r>
  <r>
    <x v="77"/>
    <x v="74"/>
    <x v="0"/>
    <x v="0"/>
    <x v="1"/>
    <x v="62"/>
    <x v="77"/>
    <x v="77"/>
    <x v="4"/>
    <x v="1"/>
    <x v="1"/>
    <x v="68"/>
  </r>
  <r>
    <x v="78"/>
    <x v="73"/>
    <x v="0"/>
    <x v="0"/>
    <x v="1"/>
    <x v="63"/>
    <x v="78"/>
    <x v="78"/>
    <x v="4"/>
    <x v="1"/>
    <x v="1"/>
    <x v="69"/>
  </r>
  <r>
    <x v="79"/>
    <x v="75"/>
    <x v="0"/>
    <x v="0"/>
    <x v="1"/>
    <x v="64"/>
    <x v="79"/>
    <x v="79"/>
    <x v="4"/>
    <x v="1"/>
    <x v="1"/>
    <x v="70"/>
  </r>
  <r>
    <x v="80"/>
    <x v="76"/>
    <x v="0"/>
    <x v="0"/>
    <x v="1"/>
    <x v="0"/>
    <x v="80"/>
    <x v="80"/>
    <x v="4"/>
    <x v="1"/>
    <x v="1"/>
    <x v="71"/>
  </r>
  <r>
    <x v="81"/>
    <x v="77"/>
    <x v="0"/>
    <x v="0"/>
    <x v="1"/>
    <x v="65"/>
    <x v="81"/>
    <x v="81"/>
    <x v="4"/>
    <x v="1"/>
    <x v="1"/>
    <x v="72"/>
  </r>
  <r>
    <x v="82"/>
    <x v="78"/>
    <x v="0"/>
    <x v="0"/>
    <x v="1"/>
    <x v="66"/>
    <x v="82"/>
    <x v="82"/>
    <x v="4"/>
    <x v="1"/>
    <x v="1"/>
    <x v="73"/>
  </r>
  <r>
    <x v="83"/>
    <x v="79"/>
    <x v="0"/>
    <x v="0"/>
    <x v="1"/>
    <x v="67"/>
    <x v="83"/>
    <x v="83"/>
    <x v="4"/>
    <x v="1"/>
    <x v="1"/>
    <x v="74"/>
  </r>
  <r>
    <x v="84"/>
    <x v="80"/>
    <x v="0"/>
    <x v="0"/>
    <x v="1"/>
    <x v="68"/>
    <x v="84"/>
    <x v="84"/>
    <x v="4"/>
    <x v="1"/>
    <x v="1"/>
    <x v="75"/>
  </r>
  <r>
    <x v="85"/>
    <x v="81"/>
    <x v="0"/>
    <x v="0"/>
    <x v="1"/>
    <x v="69"/>
    <x v="85"/>
    <x v="85"/>
    <x v="4"/>
    <x v="1"/>
    <x v="1"/>
    <x v="76"/>
  </r>
  <r>
    <x v="86"/>
    <x v="82"/>
    <x v="0"/>
    <x v="0"/>
    <x v="1"/>
    <x v="70"/>
    <x v="86"/>
    <x v="86"/>
    <x v="4"/>
    <x v="1"/>
    <x v="1"/>
    <x v="77"/>
  </r>
  <r>
    <x v="87"/>
    <x v="83"/>
    <x v="0"/>
    <x v="0"/>
    <x v="1"/>
    <x v="71"/>
    <x v="87"/>
    <x v="87"/>
    <x v="4"/>
    <x v="1"/>
    <x v="1"/>
    <x v="78"/>
  </r>
  <r>
    <x v="88"/>
    <x v="84"/>
    <x v="0"/>
    <x v="0"/>
    <x v="1"/>
    <x v="72"/>
    <x v="88"/>
    <x v="88"/>
    <x v="4"/>
    <x v="1"/>
    <x v="1"/>
    <x v="79"/>
  </r>
  <r>
    <x v="89"/>
    <x v="85"/>
    <x v="0"/>
    <x v="0"/>
    <x v="1"/>
    <x v="73"/>
    <x v="89"/>
    <x v="89"/>
    <x v="5"/>
    <x v="1"/>
    <x v="1"/>
    <x v="80"/>
  </r>
  <r>
    <x v="90"/>
    <x v="86"/>
    <x v="0"/>
    <x v="0"/>
    <x v="1"/>
    <x v="74"/>
    <x v="90"/>
    <x v="90"/>
    <x v="5"/>
    <x v="1"/>
    <x v="1"/>
    <x v="81"/>
  </r>
  <r>
    <x v="91"/>
    <x v="56"/>
    <x v="0"/>
    <x v="0"/>
    <x v="1"/>
    <x v="75"/>
    <x v="91"/>
    <x v="91"/>
    <x v="5"/>
    <x v="1"/>
    <x v="1"/>
    <x v="82"/>
  </r>
  <r>
    <x v="92"/>
    <x v="87"/>
    <x v="0"/>
    <x v="0"/>
    <x v="1"/>
    <x v="76"/>
    <x v="92"/>
    <x v="92"/>
    <x v="5"/>
    <x v="1"/>
    <x v="1"/>
    <x v="83"/>
  </r>
  <r>
    <x v="93"/>
    <x v="88"/>
    <x v="0"/>
    <x v="0"/>
    <x v="1"/>
    <x v="77"/>
    <x v="93"/>
    <x v="93"/>
    <x v="5"/>
    <x v="1"/>
    <x v="1"/>
    <x v="84"/>
  </r>
  <r>
    <x v="94"/>
    <x v="89"/>
    <x v="0"/>
    <x v="0"/>
    <x v="1"/>
    <x v="78"/>
    <x v="94"/>
    <x v="94"/>
    <x v="5"/>
    <x v="1"/>
    <x v="1"/>
    <x v="85"/>
  </r>
  <r>
    <x v="95"/>
    <x v="71"/>
    <x v="0"/>
    <x v="0"/>
    <x v="1"/>
    <x v="79"/>
    <x v="95"/>
    <x v="95"/>
    <x v="5"/>
    <x v="1"/>
    <x v="1"/>
    <x v="86"/>
  </r>
  <r>
    <x v="96"/>
    <x v="90"/>
    <x v="0"/>
    <x v="0"/>
    <x v="1"/>
    <x v="80"/>
    <x v="96"/>
    <x v="96"/>
    <x v="5"/>
    <x v="1"/>
    <x v="1"/>
    <x v="87"/>
  </r>
  <r>
    <x v="97"/>
    <x v="91"/>
    <x v="0"/>
    <x v="0"/>
    <x v="1"/>
    <x v="81"/>
    <x v="97"/>
    <x v="97"/>
    <x v="5"/>
    <x v="1"/>
    <x v="1"/>
    <x v="88"/>
  </r>
  <r>
    <x v="98"/>
    <x v="92"/>
    <x v="0"/>
    <x v="0"/>
    <x v="1"/>
    <x v="82"/>
    <x v="98"/>
    <x v="98"/>
    <x v="5"/>
    <x v="1"/>
    <x v="1"/>
    <x v="89"/>
  </r>
  <r>
    <x v="99"/>
    <x v="93"/>
    <x v="0"/>
    <x v="0"/>
    <x v="1"/>
    <x v="83"/>
    <x v="99"/>
    <x v="99"/>
    <x v="5"/>
    <x v="1"/>
    <x v="1"/>
    <x v="90"/>
  </r>
  <r>
    <x v="100"/>
    <x v="89"/>
    <x v="0"/>
    <x v="0"/>
    <x v="1"/>
    <x v="84"/>
    <x v="100"/>
    <x v="100"/>
    <x v="5"/>
    <x v="1"/>
    <x v="1"/>
    <x v="91"/>
  </r>
  <r>
    <x v="101"/>
    <x v="94"/>
    <x v="0"/>
    <x v="0"/>
    <x v="1"/>
    <x v="85"/>
    <x v="101"/>
    <x v="101"/>
    <x v="5"/>
    <x v="1"/>
    <x v="1"/>
    <x v="92"/>
  </r>
  <r>
    <x v="102"/>
    <x v="95"/>
    <x v="0"/>
    <x v="0"/>
    <x v="1"/>
    <x v="86"/>
    <x v="102"/>
    <x v="102"/>
    <x v="5"/>
    <x v="1"/>
    <x v="1"/>
    <x v="93"/>
  </r>
  <r>
    <x v="103"/>
    <x v="96"/>
    <x v="0"/>
    <x v="0"/>
    <x v="1"/>
    <x v="87"/>
    <x v="103"/>
    <x v="103"/>
    <x v="5"/>
    <x v="1"/>
    <x v="1"/>
    <x v="94"/>
  </r>
  <r>
    <x v="104"/>
    <x v="97"/>
    <x v="0"/>
    <x v="0"/>
    <x v="1"/>
    <x v="88"/>
    <x v="104"/>
    <x v="104"/>
    <x v="5"/>
    <x v="1"/>
    <x v="1"/>
    <x v="95"/>
  </r>
  <r>
    <x v="105"/>
    <x v="60"/>
    <x v="0"/>
    <x v="0"/>
    <x v="1"/>
    <x v="89"/>
    <x v="105"/>
    <x v="105"/>
    <x v="5"/>
    <x v="1"/>
    <x v="1"/>
    <x v="96"/>
  </r>
  <r>
    <x v="106"/>
    <x v="98"/>
    <x v="0"/>
    <x v="0"/>
    <x v="1"/>
    <x v="90"/>
    <x v="106"/>
    <x v="106"/>
    <x v="5"/>
    <x v="1"/>
    <x v="1"/>
    <x v="97"/>
  </r>
  <r>
    <x v="107"/>
    <x v="99"/>
    <x v="0"/>
    <x v="0"/>
    <x v="1"/>
    <x v="91"/>
    <x v="107"/>
    <x v="107"/>
    <x v="5"/>
    <x v="1"/>
    <x v="1"/>
    <x v="98"/>
  </r>
  <r>
    <x v="108"/>
    <x v="100"/>
    <x v="0"/>
    <x v="0"/>
    <x v="1"/>
    <x v="92"/>
    <x v="108"/>
    <x v="108"/>
    <x v="5"/>
    <x v="1"/>
    <x v="1"/>
    <x v="99"/>
  </r>
  <r>
    <x v="109"/>
    <x v="101"/>
    <x v="0"/>
    <x v="0"/>
    <x v="1"/>
    <x v="93"/>
    <x v="109"/>
    <x v="109"/>
    <x v="5"/>
    <x v="1"/>
    <x v="1"/>
    <x v="100"/>
  </r>
  <r>
    <x v="110"/>
    <x v="102"/>
    <x v="0"/>
    <x v="0"/>
    <x v="1"/>
    <x v="94"/>
    <x v="110"/>
    <x v="110"/>
    <x v="5"/>
    <x v="1"/>
    <x v="1"/>
    <x v="101"/>
  </r>
  <r>
    <x v="111"/>
    <x v="103"/>
    <x v="0"/>
    <x v="0"/>
    <x v="1"/>
    <x v="95"/>
    <x v="111"/>
    <x v="111"/>
    <x v="5"/>
    <x v="1"/>
    <x v="1"/>
    <x v="102"/>
  </r>
  <r>
    <x v="112"/>
    <x v="104"/>
    <x v="0"/>
    <x v="0"/>
    <x v="1"/>
    <x v="96"/>
    <x v="112"/>
    <x v="112"/>
    <x v="5"/>
    <x v="1"/>
    <x v="1"/>
    <x v="103"/>
  </r>
  <r>
    <x v="113"/>
    <x v="105"/>
    <x v="0"/>
    <x v="0"/>
    <x v="1"/>
    <x v="97"/>
    <x v="113"/>
    <x v="113"/>
    <x v="5"/>
    <x v="1"/>
    <x v="1"/>
    <x v="104"/>
  </r>
  <r>
    <x v="114"/>
    <x v="106"/>
    <x v="0"/>
    <x v="0"/>
    <x v="1"/>
    <x v="98"/>
    <x v="114"/>
    <x v="114"/>
    <x v="6"/>
    <x v="2"/>
    <x v="1"/>
    <x v="105"/>
  </r>
  <r>
    <x v="115"/>
    <x v="1"/>
    <x v="0"/>
    <x v="0"/>
    <x v="1"/>
    <x v="99"/>
    <x v="115"/>
    <x v="115"/>
    <x v="6"/>
    <x v="2"/>
    <x v="1"/>
    <x v="106"/>
  </r>
  <r>
    <x v="116"/>
    <x v="107"/>
    <x v="0"/>
    <x v="0"/>
    <x v="1"/>
    <x v="100"/>
    <x v="116"/>
    <x v="116"/>
    <x v="5"/>
    <x v="1"/>
    <x v="1"/>
    <x v="107"/>
  </r>
  <r>
    <x v="117"/>
    <x v="108"/>
    <x v="0"/>
    <x v="0"/>
    <x v="1"/>
    <x v="101"/>
    <x v="117"/>
    <x v="117"/>
    <x v="5"/>
    <x v="1"/>
    <x v="1"/>
    <x v="108"/>
  </r>
  <r>
    <x v="118"/>
    <x v="109"/>
    <x v="0"/>
    <x v="0"/>
    <x v="1"/>
    <x v="102"/>
    <x v="118"/>
    <x v="118"/>
    <x v="5"/>
    <x v="1"/>
    <x v="1"/>
    <x v="109"/>
  </r>
  <r>
    <x v="119"/>
    <x v="110"/>
    <x v="0"/>
    <x v="0"/>
    <x v="1"/>
    <x v="103"/>
    <x v="119"/>
    <x v="119"/>
    <x v="5"/>
    <x v="1"/>
    <x v="1"/>
    <x v="110"/>
  </r>
  <r>
    <x v="120"/>
    <x v="111"/>
    <x v="0"/>
    <x v="0"/>
    <x v="1"/>
    <x v="104"/>
    <x v="120"/>
    <x v="120"/>
    <x v="5"/>
    <x v="1"/>
    <x v="1"/>
    <x v="111"/>
  </r>
  <r>
    <x v="121"/>
    <x v="112"/>
    <x v="0"/>
    <x v="0"/>
    <x v="1"/>
    <x v="105"/>
    <x v="121"/>
    <x v="121"/>
    <x v="5"/>
    <x v="1"/>
    <x v="1"/>
    <x v="112"/>
  </r>
  <r>
    <x v="122"/>
    <x v="113"/>
    <x v="0"/>
    <x v="0"/>
    <x v="1"/>
    <x v="106"/>
    <x v="122"/>
    <x v="122"/>
    <x v="5"/>
    <x v="1"/>
    <x v="1"/>
    <x v="113"/>
  </r>
  <r>
    <x v="123"/>
    <x v="114"/>
    <x v="0"/>
    <x v="0"/>
    <x v="1"/>
    <x v="107"/>
    <x v="123"/>
    <x v="123"/>
    <x v="5"/>
    <x v="1"/>
    <x v="1"/>
    <x v="114"/>
  </r>
  <r>
    <x v="124"/>
    <x v="115"/>
    <x v="0"/>
    <x v="0"/>
    <x v="1"/>
    <x v="108"/>
    <x v="124"/>
    <x v="124"/>
    <x v="5"/>
    <x v="1"/>
    <x v="1"/>
    <x v="115"/>
  </r>
  <r>
    <x v="125"/>
    <x v="116"/>
    <x v="0"/>
    <x v="0"/>
    <x v="1"/>
    <x v="109"/>
    <x v="125"/>
    <x v="125"/>
    <x v="5"/>
    <x v="1"/>
    <x v="1"/>
    <x v="116"/>
  </r>
  <r>
    <x v="126"/>
    <x v="117"/>
    <x v="0"/>
    <x v="0"/>
    <x v="1"/>
    <x v="110"/>
    <x v="126"/>
    <x v="126"/>
    <x v="5"/>
    <x v="1"/>
    <x v="1"/>
    <x v="117"/>
  </r>
  <r>
    <x v="127"/>
    <x v="107"/>
    <x v="0"/>
    <x v="0"/>
    <x v="1"/>
    <x v="111"/>
    <x v="127"/>
    <x v="127"/>
    <x v="5"/>
    <x v="1"/>
    <x v="1"/>
    <x v="118"/>
  </r>
  <r>
    <x v="128"/>
    <x v="118"/>
    <x v="0"/>
    <x v="0"/>
    <x v="1"/>
    <x v="112"/>
    <x v="128"/>
    <x v="128"/>
    <x v="5"/>
    <x v="1"/>
    <x v="1"/>
    <x v="119"/>
  </r>
  <r>
    <x v="129"/>
    <x v="119"/>
    <x v="1"/>
    <x v="1"/>
    <x v="0"/>
    <x v="113"/>
    <x v="129"/>
    <x v="129"/>
    <x v="0"/>
    <x v="0"/>
    <x v="0"/>
    <x v="120"/>
  </r>
</pivotCacheRecords>
</file>

<file path=xl/pivotCache/pivotCacheRecords33.xml><?xml version="1.0" encoding="utf-8"?>
<pivotCacheRecords xmlns="http://schemas.openxmlformats.org/spreadsheetml/2006/main" xmlns:r="http://schemas.openxmlformats.org/officeDocument/2006/relationships" count="12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4"/>
  </r>
  <r>
    <x v="6"/>
    <x v="6"/>
    <x v="0"/>
    <x v="0"/>
    <x v="1"/>
    <x v="0"/>
    <x v="6"/>
    <x v="6"/>
    <x v="2"/>
    <x v="1"/>
    <x v="1"/>
    <x v="5"/>
  </r>
  <r>
    <x v="7"/>
    <x v="7"/>
    <x v="0"/>
    <x v="0"/>
    <x v="1"/>
    <x v="1"/>
    <x v="7"/>
    <x v="7"/>
    <x v="1"/>
    <x v="1"/>
    <x v="1"/>
    <x v="4"/>
  </r>
  <r>
    <x v="8"/>
    <x v="8"/>
    <x v="0"/>
    <x v="0"/>
    <x v="1"/>
    <x v="1"/>
    <x v="8"/>
    <x v="8"/>
    <x v="1"/>
    <x v="1"/>
    <x v="1"/>
    <x v="4"/>
  </r>
  <r>
    <x v="9"/>
    <x v="9"/>
    <x v="0"/>
    <x v="0"/>
    <x v="1"/>
    <x v="1"/>
    <x v="9"/>
    <x v="9"/>
    <x v="1"/>
    <x v="1"/>
    <x v="1"/>
    <x v="4"/>
  </r>
  <r>
    <x v="10"/>
    <x v="10"/>
    <x v="0"/>
    <x v="0"/>
    <x v="1"/>
    <x v="2"/>
    <x v="10"/>
    <x v="10"/>
    <x v="2"/>
    <x v="1"/>
    <x v="1"/>
    <x v="6"/>
  </r>
  <r>
    <x v="11"/>
    <x v="11"/>
    <x v="0"/>
    <x v="0"/>
    <x v="1"/>
    <x v="1"/>
    <x v="11"/>
    <x v="11"/>
    <x v="1"/>
    <x v="1"/>
    <x v="1"/>
    <x v="4"/>
  </r>
  <r>
    <x v="12"/>
    <x v="12"/>
    <x v="0"/>
    <x v="0"/>
    <x v="1"/>
    <x v="1"/>
    <x v="12"/>
    <x v="12"/>
    <x v="1"/>
    <x v="1"/>
    <x v="1"/>
    <x v="4"/>
  </r>
  <r>
    <x v="13"/>
    <x v="13"/>
    <x v="0"/>
    <x v="0"/>
    <x v="1"/>
    <x v="3"/>
    <x v="13"/>
    <x v="13"/>
    <x v="2"/>
    <x v="1"/>
    <x v="1"/>
    <x v="7"/>
  </r>
  <r>
    <x v="14"/>
    <x v="14"/>
    <x v="0"/>
    <x v="0"/>
    <x v="1"/>
    <x v="4"/>
    <x v="14"/>
    <x v="14"/>
    <x v="2"/>
    <x v="1"/>
    <x v="1"/>
    <x v="8"/>
  </r>
  <r>
    <x v="15"/>
    <x v="15"/>
    <x v="0"/>
    <x v="0"/>
    <x v="1"/>
    <x v="5"/>
    <x v="15"/>
    <x v="15"/>
    <x v="2"/>
    <x v="1"/>
    <x v="1"/>
    <x v="9"/>
  </r>
  <r>
    <x v="16"/>
    <x v="16"/>
    <x v="0"/>
    <x v="0"/>
    <x v="1"/>
    <x v="6"/>
    <x v="16"/>
    <x v="16"/>
    <x v="2"/>
    <x v="1"/>
    <x v="1"/>
    <x v="10"/>
  </r>
  <r>
    <x v="17"/>
    <x v="17"/>
    <x v="0"/>
    <x v="0"/>
    <x v="1"/>
    <x v="7"/>
    <x v="17"/>
    <x v="17"/>
    <x v="2"/>
    <x v="1"/>
    <x v="1"/>
    <x v="11"/>
  </r>
  <r>
    <x v="18"/>
    <x v="18"/>
    <x v="0"/>
    <x v="0"/>
    <x v="1"/>
    <x v="8"/>
    <x v="18"/>
    <x v="18"/>
    <x v="2"/>
    <x v="1"/>
    <x v="1"/>
    <x v="12"/>
  </r>
  <r>
    <x v="19"/>
    <x v="19"/>
    <x v="0"/>
    <x v="0"/>
    <x v="1"/>
    <x v="9"/>
    <x v="19"/>
    <x v="19"/>
    <x v="2"/>
    <x v="1"/>
    <x v="1"/>
    <x v="13"/>
  </r>
  <r>
    <x v="20"/>
    <x v="20"/>
    <x v="0"/>
    <x v="0"/>
    <x v="1"/>
    <x v="10"/>
    <x v="20"/>
    <x v="20"/>
    <x v="2"/>
    <x v="1"/>
    <x v="1"/>
    <x v="14"/>
  </r>
  <r>
    <x v="21"/>
    <x v="21"/>
    <x v="0"/>
    <x v="0"/>
    <x v="1"/>
    <x v="11"/>
    <x v="21"/>
    <x v="21"/>
    <x v="2"/>
    <x v="1"/>
    <x v="1"/>
    <x v="15"/>
  </r>
  <r>
    <x v="22"/>
    <x v="22"/>
    <x v="0"/>
    <x v="0"/>
    <x v="1"/>
    <x v="12"/>
    <x v="22"/>
    <x v="22"/>
    <x v="2"/>
    <x v="1"/>
    <x v="1"/>
    <x v="16"/>
  </r>
  <r>
    <x v="23"/>
    <x v="23"/>
    <x v="0"/>
    <x v="0"/>
    <x v="1"/>
    <x v="13"/>
    <x v="23"/>
    <x v="23"/>
    <x v="2"/>
    <x v="1"/>
    <x v="1"/>
    <x v="17"/>
  </r>
  <r>
    <x v="24"/>
    <x v="24"/>
    <x v="0"/>
    <x v="0"/>
    <x v="1"/>
    <x v="14"/>
    <x v="24"/>
    <x v="24"/>
    <x v="2"/>
    <x v="1"/>
    <x v="1"/>
    <x v="18"/>
  </r>
  <r>
    <x v="25"/>
    <x v="25"/>
    <x v="0"/>
    <x v="0"/>
    <x v="1"/>
    <x v="15"/>
    <x v="25"/>
    <x v="25"/>
    <x v="2"/>
    <x v="1"/>
    <x v="1"/>
    <x v="19"/>
  </r>
  <r>
    <x v="26"/>
    <x v="26"/>
    <x v="0"/>
    <x v="0"/>
    <x v="1"/>
    <x v="16"/>
    <x v="26"/>
    <x v="26"/>
    <x v="2"/>
    <x v="1"/>
    <x v="1"/>
    <x v="20"/>
  </r>
  <r>
    <x v="27"/>
    <x v="27"/>
    <x v="0"/>
    <x v="0"/>
    <x v="1"/>
    <x v="17"/>
    <x v="27"/>
    <x v="27"/>
    <x v="2"/>
    <x v="1"/>
    <x v="1"/>
    <x v="21"/>
  </r>
  <r>
    <x v="28"/>
    <x v="28"/>
    <x v="0"/>
    <x v="0"/>
    <x v="1"/>
    <x v="18"/>
    <x v="28"/>
    <x v="28"/>
    <x v="2"/>
    <x v="1"/>
    <x v="1"/>
    <x v="22"/>
  </r>
  <r>
    <x v="29"/>
    <x v="29"/>
    <x v="0"/>
    <x v="0"/>
    <x v="1"/>
    <x v="19"/>
    <x v="29"/>
    <x v="29"/>
    <x v="2"/>
    <x v="1"/>
    <x v="1"/>
    <x v="23"/>
  </r>
  <r>
    <x v="30"/>
    <x v="30"/>
    <x v="0"/>
    <x v="0"/>
    <x v="1"/>
    <x v="20"/>
    <x v="30"/>
    <x v="30"/>
    <x v="2"/>
    <x v="1"/>
    <x v="1"/>
    <x v="24"/>
  </r>
  <r>
    <x v="31"/>
    <x v="31"/>
    <x v="0"/>
    <x v="0"/>
    <x v="1"/>
    <x v="21"/>
    <x v="31"/>
    <x v="31"/>
    <x v="2"/>
    <x v="1"/>
    <x v="1"/>
    <x v="25"/>
  </r>
  <r>
    <x v="32"/>
    <x v="32"/>
    <x v="0"/>
    <x v="0"/>
    <x v="1"/>
    <x v="22"/>
    <x v="32"/>
    <x v="32"/>
    <x v="2"/>
    <x v="1"/>
    <x v="1"/>
    <x v="26"/>
  </r>
  <r>
    <x v="33"/>
    <x v="33"/>
    <x v="0"/>
    <x v="0"/>
    <x v="1"/>
    <x v="23"/>
    <x v="33"/>
    <x v="33"/>
    <x v="2"/>
    <x v="1"/>
    <x v="1"/>
    <x v="27"/>
  </r>
  <r>
    <x v="34"/>
    <x v="34"/>
    <x v="0"/>
    <x v="0"/>
    <x v="1"/>
    <x v="24"/>
    <x v="34"/>
    <x v="34"/>
    <x v="2"/>
    <x v="1"/>
    <x v="1"/>
    <x v="28"/>
  </r>
  <r>
    <x v="35"/>
    <x v="10"/>
    <x v="0"/>
    <x v="0"/>
    <x v="1"/>
    <x v="25"/>
    <x v="35"/>
    <x v="35"/>
    <x v="2"/>
    <x v="1"/>
    <x v="1"/>
    <x v="29"/>
  </r>
  <r>
    <x v="36"/>
    <x v="35"/>
    <x v="0"/>
    <x v="0"/>
    <x v="1"/>
    <x v="26"/>
    <x v="36"/>
    <x v="36"/>
    <x v="2"/>
    <x v="1"/>
    <x v="1"/>
    <x v="30"/>
  </r>
  <r>
    <x v="37"/>
    <x v="36"/>
    <x v="0"/>
    <x v="0"/>
    <x v="1"/>
    <x v="27"/>
    <x v="37"/>
    <x v="37"/>
    <x v="2"/>
    <x v="1"/>
    <x v="1"/>
    <x v="31"/>
  </r>
  <r>
    <x v="38"/>
    <x v="37"/>
    <x v="0"/>
    <x v="0"/>
    <x v="1"/>
    <x v="28"/>
    <x v="38"/>
    <x v="38"/>
    <x v="2"/>
    <x v="1"/>
    <x v="1"/>
    <x v="32"/>
  </r>
  <r>
    <x v="39"/>
    <x v="38"/>
    <x v="0"/>
    <x v="0"/>
    <x v="1"/>
    <x v="29"/>
    <x v="39"/>
    <x v="39"/>
    <x v="2"/>
    <x v="1"/>
    <x v="1"/>
    <x v="33"/>
  </r>
  <r>
    <x v="40"/>
    <x v="39"/>
    <x v="0"/>
    <x v="0"/>
    <x v="1"/>
    <x v="30"/>
    <x v="40"/>
    <x v="40"/>
    <x v="2"/>
    <x v="1"/>
    <x v="1"/>
    <x v="34"/>
  </r>
  <r>
    <x v="41"/>
    <x v="40"/>
    <x v="0"/>
    <x v="0"/>
    <x v="1"/>
    <x v="31"/>
    <x v="41"/>
    <x v="41"/>
    <x v="2"/>
    <x v="1"/>
    <x v="1"/>
    <x v="35"/>
  </r>
  <r>
    <x v="42"/>
    <x v="41"/>
    <x v="0"/>
    <x v="0"/>
    <x v="1"/>
    <x v="32"/>
    <x v="42"/>
    <x v="42"/>
    <x v="2"/>
    <x v="1"/>
    <x v="1"/>
    <x v="36"/>
  </r>
  <r>
    <x v="43"/>
    <x v="42"/>
    <x v="0"/>
    <x v="0"/>
    <x v="1"/>
    <x v="33"/>
    <x v="43"/>
    <x v="43"/>
    <x v="2"/>
    <x v="1"/>
    <x v="1"/>
    <x v="37"/>
  </r>
  <r>
    <x v="44"/>
    <x v="43"/>
    <x v="0"/>
    <x v="0"/>
    <x v="1"/>
    <x v="34"/>
    <x v="44"/>
    <x v="44"/>
    <x v="2"/>
    <x v="1"/>
    <x v="1"/>
    <x v="38"/>
  </r>
  <r>
    <x v="45"/>
    <x v="44"/>
    <x v="0"/>
    <x v="0"/>
    <x v="1"/>
    <x v="35"/>
    <x v="45"/>
    <x v="45"/>
    <x v="2"/>
    <x v="1"/>
    <x v="1"/>
    <x v="39"/>
  </r>
  <r>
    <x v="46"/>
    <x v="45"/>
    <x v="0"/>
    <x v="0"/>
    <x v="1"/>
    <x v="36"/>
    <x v="46"/>
    <x v="46"/>
    <x v="2"/>
    <x v="1"/>
    <x v="1"/>
    <x v="40"/>
  </r>
  <r>
    <x v="47"/>
    <x v="46"/>
    <x v="0"/>
    <x v="0"/>
    <x v="1"/>
    <x v="1"/>
    <x v="47"/>
    <x v="47"/>
    <x v="1"/>
    <x v="1"/>
    <x v="1"/>
    <x v="4"/>
  </r>
  <r>
    <x v="48"/>
    <x v="47"/>
    <x v="0"/>
    <x v="0"/>
    <x v="1"/>
    <x v="1"/>
    <x v="48"/>
    <x v="48"/>
    <x v="1"/>
    <x v="1"/>
    <x v="1"/>
    <x v="4"/>
  </r>
  <r>
    <x v="49"/>
    <x v="48"/>
    <x v="0"/>
    <x v="0"/>
    <x v="1"/>
    <x v="0"/>
    <x v="49"/>
    <x v="49"/>
    <x v="2"/>
    <x v="1"/>
    <x v="1"/>
    <x v="41"/>
  </r>
  <r>
    <x v="50"/>
    <x v="27"/>
    <x v="0"/>
    <x v="0"/>
    <x v="1"/>
    <x v="1"/>
    <x v="50"/>
    <x v="50"/>
    <x v="1"/>
    <x v="1"/>
    <x v="1"/>
    <x v="4"/>
  </r>
  <r>
    <x v="51"/>
    <x v="49"/>
    <x v="0"/>
    <x v="0"/>
    <x v="1"/>
    <x v="37"/>
    <x v="51"/>
    <x v="51"/>
    <x v="3"/>
    <x v="1"/>
    <x v="1"/>
    <x v="42"/>
  </r>
  <r>
    <x v="52"/>
    <x v="50"/>
    <x v="0"/>
    <x v="0"/>
    <x v="1"/>
    <x v="38"/>
    <x v="52"/>
    <x v="52"/>
    <x v="3"/>
    <x v="1"/>
    <x v="1"/>
    <x v="43"/>
  </r>
  <r>
    <x v="53"/>
    <x v="25"/>
    <x v="0"/>
    <x v="0"/>
    <x v="1"/>
    <x v="39"/>
    <x v="53"/>
    <x v="53"/>
    <x v="3"/>
    <x v="1"/>
    <x v="1"/>
    <x v="44"/>
  </r>
  <r>
    <x v="54"/>
    <x v="51"/>
    <x v="0"/>
    <x v="0"/>
    <x v="1"/>
    <x v="40"/>
    <x v="54"/>
    <x v="54"/>
    <x v="3"/>
    <x v="1"/>
    <x v="1"/>
    <x v="45"/>
  </r>
  <r>
    <x v="55"/>
    <x v="47"/>
    <x v="0"/>
    <x v="0"/>
    <x v="1"/>
    <x v="41"/>
    <x v="55"/>
    <x v="55"/>
    <x v="3"/>
    <x v="1"/>
    <x v="1"/>
    <x v="46"/>
  </r>
  <r>
    <x v="56"/>
    <x v="52"/>
    <x v="0"/>
    <x v="0"/>
    <x v="1"/>
    <x v="42"/>
    <x v="56"/>
    <x v="56"/>
    <x v="3"/>
    <x v="1"/>
    <x v="1"/>
    <x v="47"/>
  </r>
  <r>
    <x v="57"/>
    <x v="53"/>
    <x v="0"/>
    <x v="0"/>
    <x v="1"/>
    <x v="43"/>
    <x v="57"/>
    <x v="57"/>
    <x v="3"/>
    <x v="1"/>
    <x v="1"/>
    <x v="48"/>
  </r>
  <r>
    <x v="58"/>
    <x v="4"/>
    <x v="0"/>
    <x v="0"/>
    <x v="1"/>
    <x v="44"/>
    <x v="58"/>
    <x v="58"/>
    <x v="3"/>
    <x v="1"/>
    <x v="1"/>
    <x v="49"/>
  </r>
  <r>
    <x v="59"/>
    <x v="37"/>
    <x v="0"/>
    <x v="0"/>
    <x v="1"/>
    <x v="45"/>
    <x v="59"/>
    <x v="59"/>
    <x v="3"/>
    <x v="1"/>
    <x v="1"/>
    <x v="50"/>
  </r>
  <r>
    <x v="60"/>
    <x v="54"/>
    <x v="0"/>
    <x v="0"/>
    <x v="1"/>
    <x v="46"/>
    <x v="60"/>
    <x v="60"/>
    <x v="3"/>
    <x v="1"/>
    <x v="1"/>
    <x v="51"/>
  </r>
  <r>
    <x v="61"/>
    <x v="55"/>
    <x v="0"/>
    <x v="0"/>
    <x v="1"/>
    <x v="47"/>
    <x v="61"/>
    <x v="61"/>
    <x v="3"/>
    <x v="1"/>
    <x v="1"/>
    <x v="52"/>
  </r>
  <r>
    <x v="62"/>
    <x v="56"/>
    <x v="0"/>
    <x v="0"/>
    <x v="1"/>
    <x v="48"/>
    <x v="62"/>
    <x v="62"/>
    <x v="3"/>
    <x v="1"/>
    <x v="1"/>
    <x v="53"/>
  </r>
  <r>
    <x v="63"/>
    <x v="57"/>
    <x v="0"/>
    <x v="0"/>
    <x v="1"/>
    <x v="49"/>
    <x v="63"/>
    <x v="63"/>
    <x v="3"/>
    <x v="1"/>
    <x v="1"/>
    <x v="54"/>
  </r>
  <r>
    <x v="64"/>
    <x v="58"/>
    <x v="0"/>
    <x v="0"/>
    <x v="1"/>
    <x v="50"/>
    <x v="64"/>
    <x v="64"/>
    <x v="4"/>
    <x v="1"/>
    <x v="1"/>
    <x v="55"/>
  </r>
  <r>
    <x v="65"/>
    <x v="59"/>
    <x v="0"/>
    <x v="0"/>
    <x v="1"/>
    <x v="51"/>
    <x v="65"/>
    <x v="65"/>
    <x v="4"/>
    <x v="1"/>
    <x v="1"/>
    <x v="56"/>
  </r>
  <r>
    <x v="66"/>
    <x v="60"/>
    <x v="0"/>
    <x v="0"/>
    <x v="1"/>
    <x v="52"/>
    <x v="66"/>
    <x v="66"/>
    <x v="4"/>
    <x v="1"/>
    <x v="1"/>
    <x v="57"/>
  </r>
  <r>
    <x v="67"/>
    <x v="61"/>
    <x v="0"/>
    <x v="0"/>
    <x v="1"/>
    <x v="53"/>
    <x v="67"/>
    <x v="67"/>
    <x v="4"/>
    <x v="1"/>
    <x v="1"/>
    <x v="58"/>
  </r>
  <r>
    <x v="68"/>
    <x v="62"/>
    <x v="0"/>
    <x v="0"/>
    <x v="1"/>
    <x v="54"/>
    <x v="68"/>
    <x v="68"/>
    <x v="4"/>
    <x v="1"/>
    <x v="1"/>
    <x v="59"/>
  </r>
  <r>
    <x v="69"/>
    <x v="63"/>
    <x v="0"/>
    <x v="0"/>
    <x v="1"/>
    <x v="55"/>
    <x v="69"/>
    <x v="69"/>
    <x v="4"/>
    <x v="1"/>
    <x v="1"/>
    <x v="60"/>
  </r>
  <r>
    <x v="70"/>
    <x v="64"/>
    <x v="0"/>
    <x v="0"/>
    <x v="1"/>
    <x v="56"/>
    <x v="70"/>
    <x v="70"/>
    <x v="4"/>
    <x v="1"/>
    <x v="1"/>
    <x v="61"/>
  </r>
  <r>
    <x v="71"/>
    <x v="65"/>
    <x v="0"/>
    <x v="0"/>
    <x v="1"/>
    <x v="57"/>
    <x v="71"/>
    <x v="71"/>
    <x v="4"/>
    <x v="1"/>
    <x v="1"/>
    <x v="62"/>
  </r>
  <r>
    <x v="72"/>
    <x v="66"/>
    <x v="0"/>
    <x v="0"/>
    <x v="1"/>
    <x v="58"/>
    <x v="72"/>
    <x v="72"/>
    <x v="4"/>
    <x v="1"/>
    <x v="1"/>
    <x v="63"/>
  </r>
  <r>
    <x v="73"/>
    <x v="67"/>
    <x v="0"/>
    <x v="0"/>
    <x v="1"/>
    <x v="59"/>
    <x v="73"/>
    <x v="73"/>
    <x v="4"/>
    <x v="1"/>
    <x v="1"/>
    <x v="64"/>
  </r>
  <r>
    <x v="74"/>
    <x v="0"/>
    <x v="0"/>
    <x v="0"/>
    <x v="1"/>
    <x v="60"/>
    <x v="74"/>
    <x v="74"/>
    <x v="4"/>
    <x v="1"/>
    <x v="1"/>
    <x v="65"/>
  </r>
  <r>
    <x v="75"/>
    <x v="68"/>
    <x v="0"/>
    <x v="0"/>
    <x v="1"/>
    <x v="61"/>
    <x v="75"/>
    <x v="75"/>
    <x v="4"/>
    <x v="1"/>
    <x v="1"/>
    <x v="66"/>
  </r>
  <r>
    <x v="76"/>
    <x v="69"/>
    <x v="0"/>
    <x v="0"/>
    <x v="1"/>
    <x v="62"/>
    <x v="76"/>
    <x v="76"/>
    <x v="4"/>
    <x v="1"/>
    <x v="1"/>
    <x v="67"/>
  </r>
  <r>
    <x v="77"/>
    <x v="70"/>
    <x v="0"/>
    <x v="0"/>
    <x v="1"/>
    <x v="63"/>
    <x v="77"/>
    <x v="77"/>
    <x v="4"/>
    <x v="1"/>
    <x v="1"/>
    <x v="68"/>
  </r>
  <r>
    <x v="78"/>
    <x v="70"/>
    <x v="0"/>
    <x v="0"/>
    <x v="1"/>
    <x v="64"/>
    <x v="78"/>
    <x v="78"/>
    <x v="4"/>
    <x v="1"/>
    <x v="1"/>
    <x v="69"/>
  </r>
  <r>
    <x v="79"/>
    <x v="71"/>
    <x v="0"/>
    <x v="0"/>
    <x v="1"/>
    <x v="0"/>
    <x v="79"/>
    <x v="79"/>
    <x v="4"/>
    <x v="1"/>
    <x v="1"/>
    <x v="70"/>
  </r>
  <r>
    <x v="80"/>
    <x v="72"/>
    <x v="0"/>
    <x v="0"/>
    <x v="1"/>
    <x v="65"/>
    <x v="80"/>
    <x v="80"/>
    <x v="4"/>
    <x v="1"/>
    <x v="1"/>
    <x v="71"/>
  </r>
  <r>
    <x v="81"/>
    <x v="73"/>
    <x v="0"/>
    <x v="0"/>
    <x v="1"/>
    <x v="66"/>
    <x v="81"/>
    <x v="81"/>
    <x v="4"/>
    <x v="1"/>
    <x v="1"/>
    <x v="72"/>
  </r>
  <r>
    <x v="82"/>
    <x v="74"/>
    <x v="0"/>
    <x v="0"/>
    <x v="1"/>
    <x v="67"/>
    <x v="82"/>
    <x v="82"/>
    <x v="4"/>
    <x v="1"/>
    <x v="1"/>
    <x v="73"/>
  </r>
  <r>
    <x v="83"/>
    <x v="75"/>
    <x v="0"/>
    <x v="0"/>
    <x v="1"/>
    <x v="68"/>
    <x v="83"/>
    <x v="83"/>
    <x v="4"/>
    <x v="1"/>
    <x v="1"/>
    <x v="74"/>
  </r>
  <r>
    <x v="84"/>
    <x v="76"/>
    <x v="0"/>
    <x v="0"/>
    <x v="1"/>
    <x v="69"/>
    <x v="84"/>
    <x v="84"/>
    <x v="4"/>
    <x v="1"/>
    <x v="1"/>
    <x v="75"/>
  </r>
  <r>
    <x v="85"/>
    <x v="77"/>
    <x v="0"/>
    <x v="0"/>
    <x v="1"/>
    <x v="70"/>
    <x v="85"/>
    <x v="85"/>
    <x v="4"/>
    <x v="1"/>
    <x v="1"/>
    <x v="76"/>
  </r>
  <r>
    <x v="86"/>
    <x v="78"/>
    <x v="0"/>
    <x v="0"/>
    <x v="1"/>
    <x v="71"/>
    <x v="86"/>
    <x v="86"/>
    <x v="4"/>
    <x v="1"/>
    <x v="1"/>
    <x v="77"/>
  </r>
  <r>
    <x v="87"/>
    <x v="79"/>
    <x v="0"/>
    <x v="0"/>
    <x v="1"/>
    <x v="72"/>
    <x v="87"/>
    <x v="87"/>
    <x v="4"/>
    <x v="1"/>
    <x v="1"/>
    <x v="78"/>
  </r>
  <r>
    <x v="88"/>
    <x v="80"/>
    <x v="0"/>
    <x v="0"/>
    <x v="1"/>
    <x v="73"/>
    <x v="88"/>
    <x v="88"/>
    <x v="5"/>
    <x v="1"/>
    <x v="1"/>
    <x v="79"/>
  </r>
  <r>
    <x v="89"/>
    <x v="81"/>
    <x v="0"/>
    <x v="0"/>
    <x v="1"/>
    <x v="74"/>
    <x v="89"/>
    <x v="89"/>
    <x v="5"/>
    <x v="1"/>
    <x v="1"/>
    <x v="80"/>
  </r>
  <r>
    <x v="90"/>
    <x v="82"/>
    <x v="0"/>
    <x v="0"/>
    <x v="1"/>
    <x v="75"/>
    <x v="90"/>
    <x v="90"/>
    <x v="5"/>
    <x v="1"/>
    <x v="1"/>
    <x v="81"/>
  </r>
  <r>
    <x v="91"/>
    <x v="83"/>
    <x v="0"/>
    <x v="0"/>
    <x v="1"/>
    <x v="76"/>
    <x v="91"/>
    <x v="91"/>
    <x v="5"/>
    <x v="1"/>
    <x v="1"/>
    <x v="82"/>
  </r>
  <r>
    <x v="92"/>
    <x v="84"/>
    <x v="0"/>
    <x v="0"/>
    <x v="1"/>
    <x v="77"/>
    <x v="92"/>
    <x v="92"/>
    <x v="5"/>
    <x v="1"/>
    <x v="1"/>
    <x v="83"/>
  </r>
  <r>
    <x v="93"/>
    <x v="85"/>
    <x v="0"/>
    <x v="0"/>
    <x v="1"/>
    <x v="78"/>
    <x v="93"/>
    <x v="93"/>
    <x v="5"/>
    <x v="1"/>
    <x v="1"/>
    <x v="84"/>
  </r>
  <r>
    <x v="94"/>
    <x v="67"/>
    <x v="0"/>
    <x v="0"/>
    <x v="1"/>
    <x v="79"/>
    <x v="94"/>
    <x v="94"/>
    <x v="5"/>
    <x v="1"/>
    <x v="1"/>
    <x v="85"/>
  </r>
  <r>
    <x v="95"/>
    <x v="86"/>
    <x v="0"/>
    <x v="0"/>
    <x v="1"/>
    <x v="80"/>
    <x v="95"/>
    <x v="95"/>
    <x v="5"/>
    <x v="1"/>
    <x v="1"/>
    <x v="86"/>
  </r>
  <r>
    <x v="96"/>
    <x v="87"/>
    <x v="0"/>
    <x v="0"/>
    <x v="1"/>
    <x v="81"/>
    <x v="96"/>
    <x v="96"/>
    <x v="5"/>
    <x v="1"/>
    <x v="1"/>
    <x v="87"/>
  </r>
  <r>
    <x v="97"/>
    <x v="88"/>
    <x v="0"/>
    <x v="0"/>
    <x v="1"/>
    <x v="82"/>
    <x v="97"/>
    <x v="97"/>
    <x v="5"/>
    <x v="1"/>
    <x v="1"/>
    <x v="88"/>
  </r>
  <r>
    <x v="98"/>
    <x v="89"/>
    <x v="0"/>
    <x v="0"/>
    <x v="1"/>
    <x v="83"/>
    <x v="98"/>
    <x v="98"/>
    <x v="5"/>
    <x v="1"/>
    <x v="1"/>
    <x v="89"/>
  </r>
  <r>
    <x v="99"/>
    <x v="90"/>
    <x v="0"/>
    <x v="0"/>
    <x v="1"/>
    <x v="84"/>
    <x v="99"/>
    <x v="99"/>
    <x v="5"/>
    <x v="1"/>
    <x v="1"/>
    <x v="90"/>
  </r>
  <r>
    <x v="100"/>
    <x v="16"/>
    <x v="0"/>
    <x v="0"/>
    <x v="1"/>
    <x v="85"/>
    <x v="100"/>
    <x v="100"/>
    <x v="5"/>
    <x v="1"/>
    <x v="1"/>
    <x v="91"/>
  </r>
  <r>
    <x v="101"/>
    <x v="91"/>
    <x v="0"/>
    <x v="0"/>
    <x v="1"/>
    <x v="86"/>
    <x v="101"/>
    <x v="101"/>
    <x v="5"/>
    <x v="1"/>
    <x v="1"/>
    <x v="92"/>
  </r>
  <r>
    <x v="102"/>
    <x v="92"/>
    <x v="0"/>
    <x v="0"/>
    <x v="1"/>
    <x v="87"/>
    <x v="102"/>
    <x v="102"/>
    <x v="5"/>
    <x v="1"/>
    <x v="1"/>
    <x v="93"/>
  </r>
  <r>
    <x v="103"/>
    <x v="93"/>
    <x v="0"/>
    <x v="0"/>
    <x v="1"/>
    <x v="88"/>
    <x v="103"/>
    <x v="103"/>
    <x v="5"/>
    <x v="1"/>
    <x v="1"/>
    <x v="94"/>
  </r>
  <r>
    <x v="104"/>
    <x v="56"/>
    <x v="0"/>
    <x v="0"/>
    <x v="1"/>
    <x v="89"/>
    <x v="104"/>
    <x v="104"/>
    <x v="5"/>
    <x v="1"/>
    <x v="1"/>
    <x v="95"/>
  </r>
  <r>
    <x v="105"/>
    <x v="94"/>
    <x v="0"/>
    <x v="0"/>
    <x v="1"/>
    <x v="90"/>
    <x v="105"/>
    <x v="105"/>
    <x v="5"/>
    <x v="1"/>
    <x v="1"/>
    <x v="96"/>
  </r>
  <r>
    <x v="106"/>
    <x v="95"/>
    <x v="0"/>
    <x v="0"/>
    <x v="1"/>
    <x v="91"/>
    <x v="106"/>
    <x v="106"/>
    <x v="5"/>
    <x v="1"/>
    <x v="1"/>
    <x v="97"/>
  </r>
  <r>
    <x v="107"/>
    <x v="96"/>
    <x v="0"/>
    <x v="0"/>
    <x v="1"/>
    <x v="92"/>
    <x v="107"/>
    <x v="107"/>
    <x v="5"/>
    <x v="1"/>
    <x v="1"/>
    <x v="98"/>
  </r>
  <r>
    <x v="108"/>
    <x v="97"/>
    <x v="0"/>
    <x v="0"/>
    <x v="1"/>
    <x v="93"/>
    <x v="108"/>
    <x v="108"/>
    <x v="5"/>
    <x v="1"/>
    <x v="1"/>
    <x v="99"/>
  </r>
  <r>
    <x v="109"/>
    <x v="98"/>
    <x v="0"/>
    <x v="0"/>
    <x v="1"/>
    <x v="94"/>
    <x v="109"/>
    <x v="109"/>
    <x v="5"/>
    <x v="1"/>
    <x v="1"/>
    <x v="100"/>
  </r>
  <r>
    <x v="110"/>
    <x v="99"/>
    <x v="0"/>
    <x v="0"/>
    <x v="1"/>
    <x v="95"/>
    <x v="110"/>
    <x v="110"/>
    <x v="5"/>
    <x v="1"/>
    <x v="1"/>
    <x v="101"/>
  </r>
  <r>
    <x v="111"/>
    <x v="100"/>
    <x v="0"/>
    <x v="0"/>
    <x v="1"/>
    <x v="96"/>
    <x v="111"/>
    <x v="111"/>
    <x v="5"/>
    <x v="1"/>
    <x v="1"/>
    <x v="102"/>
  </r>
  <r>
    <x v="112"/>
    <x v="101"/>
    <x v="0"/>
    <x v="0"/>
    <x v="1"/>
    <x v="97"/>
    <x v="112"/>
    <x v="112"/>
    <x v="5"/>
    <x v="1"/>
    <x v="1"/>
    <x v="103"/>
  </r>
  <r>
    <x v="113"/>
    <x v="102"/>
    <x v="0"/>
    <x v="0"/>
    <x v="1"/>
    <x v="98"/>
    <x v="113"/>
    <x v="113"/>
    <x v="6"/>
    <x v="2"/>
    <x v="1"/>
    <x v="104"/>
  </r>
  <r>
    <x v="114"/>
    <x v="103"/>
    <x v="0"/>
    <x v="0"/>
    <x v="1"/>
    <x v="99"/>
    <x v="114"/>
    <x v="114"/>
    <x v="6"/>
    <x v="2"/>
    <x v="1"/>
    <x v="105"/>
  </r>
  <r>
    <x v="115"/>
    <x v="104"/>
    <x v="0"/>
    <x v="0"/>
    <x v="1"/>
    <x v="100"/>
    <x v="115"/>
    <x v="115"/>
    <x v="5"/>
    <x v="1"/>
    <x v="1"/>
    <x v="106"/>
  </r>
  <r>
    <x v="116"/>
    <x v="105"/>
    <x v="0"/>
    <x v="0"/>
    <x v="1"/>
    <x v="101"/>
    <x v="116"/>
    <x v="116"/>
    <x v="5"/>
    <x v="1"/>
    <x v="1"/>
    <x v="107"/>
  </r>
  <r>
    <x v="117"/>
    <x v="106"/>
    <x v="0"/>
    <x v="0"/>
    <x v="1"/>
    <x v="102"/>
    <x v="117"/>
    <x v="117"/>
    <x v="5"/>
    <x v="1"/>
    <x v="1"/>
    <x v="108"/>
  </r>
  <r>
    <x v="118"/>
    <x v="107"/>
    <x v="0"/>
    <x v="0"/>
    <x v="1"/>
    <x v="103"/>
    <x v="118"/>
    <x v="118"/>
    <x v="5"/>
    <x v="1"/>
    <x v="1"/>
    <x v="109"/>
  </r>
  <r>
    <x v="119"/>
    <x v="11"/>
    <x v="0"/>
    <x v="0"/>
    <x v="1"/>
    <x v="104"/>
    <x v="119"/>
    <x v="119"/>
    <x v="5"/>
    <x v="1"/>
    <x v="1"/>
    <x v="110"/>
  </r>
  <r>
    <x v="120"/>
    <x v="108"/>
    <x v="0"/>
    <x v="0"/>
    <x v="1"/>
    <x v="105"/>
    <x v="120"/>
    <x v="120"/>
    <x v="5"/>
    <x v="1"/>
    <x v="1"/>
    <x v="111"/>
  </r>
  <r>
    <x v="121"/>
    <x v="109"/>
    <x v="0"/>
    <x v="0"/>
    <x v="1"/>
    <x v="106"/>
    <x v="121"/>
    <x v="121"/>
    <x v="5"/>
    <x v="1"/>
    <x v="1"/>
    <x v="112"/>
  </r>
  <r>
    <x v="122"/>
    <x v="110"/>
    <x v="0"/>
    <x v="0"/>
    <x v="1"/>
    <x v="107"/>
    <x v="122"/>
    <x v="122"/>
    <x v="5"/>
    <x v="1"/>
    <x v="1"/>
    <x v="113"/>
  </r>
  <r>
    <x v="123"/>
    <x v="111"/>
    <x v="0"/>
    <x v="0"/>
    <x v="1"/>
    <x v="108"/>
    <x v="123"/>
    <x v="123"/>
    <x v="5"/>
    <x v="1"/>
    <x v="1"/>
    <x v="114"/>
  </r>
  <r>
    <x v="124"/>
    <x v="112"/>
    <x v="0"/>
    <x v="0"/>
    <x v="1"/>
    <x v="109"/>
    <x v="124"/>
    <x v="124"/>
    <x v="5"/>
    <x v="1"/>
    <x v="1"/>
    <x v="115"/>
  </r>
  <r>
    <x v="125"/>
    <x v="113"/>
    <x v="0"/>
    <x v="0"/>
    <x v="1"/>
    <x v="110"/>
    <x v="125"/>
    <x v="125"/>
    <x v="5"/>
    <x v="1"/>
    <x v="1"/>
    <x v="116"/>
  </r>
  <r>
    <x v="126"/>
    <x v="104"/>
    <x v="0"/>
    <x v="0"/>
    <x v="1"/>
    <x v="111"/>
    <x v="126"/>
    <x v="126"/>
    <x v="5"/>
    <x v="1"/>
    <x v="1"/>
    <x v="117"/>
  </r>
  <r>
    <x v="127"/>
    <x v="114"/>
    <x v="0"/>
    <x v="0"/>
    <x v="1"/>
    <x v="112"/>
    <x v="127"/>
    <x v="127"/>
    <x v="5"/>
    <x v="1"/>
    <x v="1"/>
    <x v="118"/>
  </r>
  <r>
    <x v="128"/>
    <x v="115"/>
    <x v="1"/>
    <x v="1"/>
    <x v="0"/>
    <x v="113"/>
    <x v="128"/>
    <x v="128"/>
    <x v="0"/>
    <x v="0"/>
    <x v="0"/>
    <x v="119"/>
  </r>
</pivotCacheRecords>
</file>

<file path=xl/pivotCache/pivotCacheRecords34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0"/>
    <x v="4"/>
    <x v="4"/>
    <x v="1"/>
    <x v="1"/>
    <x v="1"/>
    <x v="4"/>
  </r>
  <r>
    <x v="5"/>
    <x v="5"/>
    <x v="0"/>
    <x v="0"/>
    <x v="1"/>
    <x v="1"/>
    <x v="5"/>
    <x v="5"/>
    <x v="2"/>
    <x v="1"/>
    <x v="1"/>
    <x v="5"/>
  </r>
  <r>
    <x v="6"/>
    <x v="6"/>
    <x v="0"/>
    <x v="0"/>
    <x v="1"/>
    <x v="1"/>
    <x v="6"/>
    <x v="6"/>
    <x v="2"/>
    <x v="1"/>
    <x v="1"/>
    <x v="5"/>
  </r>
  <r>
    <x v="7"/>
    <x v="7"/>
    <x v="0"/>
    <x v="0"/>
    <x v="1"/>
    <x v="2"/>
    <x v="7"/>
    <x v="7"/>
    <x v="1"/>
    <x v="1"/>
    <x v="1"/>
    <x v="6"/>
  </r>
  <r>
    <x v="8"/>
    <x v="8"/>
    <x v="0"/>
    <x v="0"/>
    <x v="1"/>
    <x v="3"/>
    <x v="8"/>
    <x v="8"/>
    <x v="1"/>
    <x v="1"/>
    <x v="1"/>
    <x v="7"/>
  </r>
  <r>
    <x v="9"/>
    <x v="9"/>
    <x v="0"/>
    <x v="0"/>
    <x v="1"/>
    <x v="4"/>
    <x v="9"/>
    <x v="9"/>
    <x v="1"/>
    <x v="1"/>
    <x v="1"/>
    <x v="8"/>
  </r>
  <r>
    <x v="10"/>
    <x v="10"/>
    <x v="0"/>
    <x v="0"/>
    <x v="1"/>
    <x v="5"/>
    <x v="10"/>
    <x v="10"/>
    <x v="1"/>
    <x v="1"/>
    <x v="1"/>
    <x v="9"/>
  </r>
  <r>
    <x v="11"/>
    <x v="11"/>
    <x v="0"/>
    <x v="0"/>
    <x v="1"/>
    <x v="6"/>
    <x v="11"/>
    <x v="11"/>
    <x v="1"/>
    <x v="1"/>
    <x v="1"/>
    <x v="10"/>
  </r>
  <r>
    <x v="12"/>
    <x v="12"/>
    <x v="0"/>
    <x v="0"/>
    <x v="1"/>
    <x v="7"/>
    <x v="12"/>
    <x v="12"/>
    <x v="1"/>
    <x v="1"/>
    <x v="1"/>
    <x v="11"/>
  </r>
  <r>
    <x v="13"/>
    <x v="13"/>
    <x v="0"/>
    <x v="0"/>
    <x v="1"/>
    <x v="8"/>
    <x v="13"/>
    <x v="13"/>
    <x v="1"/>
    <x v="1"/>
    <x v="1"/>
    <x v="12"/>
  </r>
  <r>
    <x v="14"/>
    <x v="14"/>
    <x v="0"/>
    <x v="0"/>
    <x v="1"/>
    <x v="9"/>
    <x v="14"/>
    <x v="14"/>
    <x v="1"/>
    <x v="1"/>
    <x v="1"/>
    <x v="13"/>
  </r>
  <r>
    <x v="15"/>
    <x v="15"/>
    <x v="0"/>
    <x v="0"/>
    <x v="1"/>
    <x v="10"/>
    <x v="15"/>
    <x v="15"/>
    <x v="1"/>
    <x v="1"/>
    <x v="1"/>
    <x v="14"/>
  </r>
  <r>
    <x v="16"/>
    <x v="16"/>
    <x v="0"/>
    <x v="0"/>
    <x v="1"/>
    <x v="11"/>
    <x v="16"/>
    <x v="16"/>
    <x v="1"/>
    <x v="1"/>
    <x v="1"/>
    <x v="15"/>
  </r>
  <r>
    <x v="17"/>
    <x v="17"/>
    <x v="0"/>
    <x v="0"/>
    <x v="1"/>
    <x v="12"/>
    <x v="17"/>
    <x v="17"/>
    <x v="1"/>
    <x v="1"/>
    <x v="1"/>
    <x v="16"/>
  </r>
  <r>
    <x v="18"/>
    <x v="18"/>
    <x v="0"/>
    <x v="0"/>
    <x v="1"/>
    <x v="13"/>
    <x v="18"/>
    <x v="18"/>
    <x v="1"/>
    <x v="1"/>
    <x v="1"/>
    <x v="17"/>
  </r>
  <r>
    <x v="19"/>
    <x v="19"/>
    <x v="0"/>
    <x v="0"/>
    <x v="1"/>
    <x v="14"/>
    <x v="19"/>
    <x v="19"/>
    <x v="1"/>
    <x v="1"/>
    <x v="1"/>
    <x v="18"/>
  </r>
  <r>
    <x v="20"/>
    <x v="20"/>
    <x v="0"/>
    <x v="0"/>
    <x v="1"/>
    <x v="15"/>
    <x v="20"/>
    <x v="20"/>
    <x v="1"/>
    <x v="1"/>
    <x v="1"/>
    <x v="19"/>
  </r>
  <r>
    <x v="21"/>
    <x v="21"/>
    <x v="0"/>
    <x v="0"/>
    <x v="1"/>
    <x v="16"/>
    <x v="21"/>
    <x v="21"/>
    <x v="1"/>
    <x v="1"/>
    <x v="1"/>
    <x v="20"/>
  </r>
  <r>
    <x v="22"/>
    <x v="22"/>
    <x v="0"/>
    <x v="0"/>
    <x v="1"/>
    <x v="17"/>
    <x v="22"/>
    <x v="22"/>
    <x v="1"/>
    <x v="1"/>
    <x v="1"/>
    <x v="21"/>
  </r>
  <r>
    <x v="23"/>
    <x v="23"/>
    <x v="0"/>
    <x v="0"/>
    <x v="1"/>
    <x v="18"/>
    <x v="23"/>
    <x v="23"/>
    <x v="1"/>
    <x v="1"/>
    <x v="1"/>
    <x v="22"/>
  </r>
  <r>
    <x v="24"/>
    <x v="24"/>
    <x v="0"/>
    <x v="0"/>
    <x v="1"/>
    <x v="19"/>
    <x v="24"/>
    <x v="24"/>
    <x v="1"/>
    <x v="1"/>
    <x v="1"/>
    <x v="23"/>
  </r>
  <r>
    <x v="25"/>
    <x v="25"/>
    <x v="0"/>
    <x v="0"/>
    <x v="1"/>
    <x v="20"/>
    <x v="25"/>
    <x v="25"/>
    <x v="1"/>
    <x v="1"/>
    <x v="1"/>
    <x v="24"/>
  </r>
  <r>
    <x v="26"/>
    <x v="26"/>
    <x v="0"/>
    <x v="0"/>
    <x v="1"/>
    <x v="21"/>
    <x v="26"/>
    <x v="26"/>
    <x v="1"/>
    <x v="1"/>
    <x v="1"/>
    <x v="25"/>
  </r>
  <r>
    <x v="27"/>
    <x v="27"/>
    <x v="0"/>
    <x v="0"/>
    <x v="1"/>
    <x v="22"/>
    <x v="27"/>
    <x v="27"/>
    <x v="1"/>
    <x v="1"/>
    <x v="1"/>
    <x v="26"/>
  </r>
  <r>
    <x v="28"/>
    <x v="28"/>
    <x v="0"/>
    <x v="0"/>
    <x v="1"/>
    <x v="23"/>
    <x v="28"/>
    <x v="28"/>
    <x v="1"/>
    <x v="1"/>
    <x v="1"/>
    <x v="27"/>
  </r>
  <r>
    <x v="29"/>
    <x v="29"/>
    <x v="0"/>
    <x v="0"/>
    <x v="1"/>
    <x v="24"/>
    <x v="29"/>
    <x v="29"/>
    <x v="1"/>
    <x v="1"/>
    <x v="1"/>
    <x v="28"/>
  </r>
  <r>
    <x v="30"/>
    <x v="30"/>
    <x v="0"/>
    <x v="0"/>
    <x v="1"/>
    <x v="25"/>
    <x v="30"/>
    <x v="30"/>
    <x v="1"/>
    <x v="1"/>
    <x v="1"/>
    <x v="29"/>
  </r>
  <r>
    <x v="31"/>
    <x v="31"/>
    <x v="0"/>
    <x v="0"/>
    <x v="1"/>
    <x v="26"/>
    <x v="31"/>
    <x v="31"/>
    <x v="1"/>
    <x v="1"/>
    <x v="1"/>
    <x v="30"/>
  </r>
  <r>
    <x v="32"/>
    <x v="32"/>
    <x v="0"/>
    <x v="0"/>
    <x v="1"/>
    <x v="27"/>
    <x v="32"/>
    <x v="32"/>
    <x v="1"/>
    <x v="1"/>
    <x v="1"/>
    <x v="31"/>
  </r>
  <r>
    <x v="33"/>
    <x v="33"/>
    <x v="0"/>
    <x v="0"/>
    <x v="1"/>
    <x v="28"/>
    <x v="33"/>
    <x v="33"/>
    <x v="1"/>
    <x v="1"/>
    <x v="1"/>
    <x v="32"/>
  </r>
  <r>
    <x v="34"/>
    <x v="34"/>
    <x v="0"/>
    <x v="0"/>
    <x v="1"/>
    <x v="29"/>
    <x v="34"/>
    <x v="34"/>
    <x v="1"/>
    <x v="1"/>
    <x v="1"/>
    <x v="33"/>
  </r>
  <r>
    <x v="35"/>
    <x v="35"/>
    <x v="0"/>
    <x v="0"/>
    <x v="1"/>
    <x v="30"/>
    <x v="35"/>
    <x v="35"/>
    <x v="1"/>
    <x v="1"/>
    <x v="1"/>
    <x v="34"/>
  </r>
  <r>
    <x v="36"/>
    <x v="36"/>
    <x v="0"/>
    <x v="0"/>
    <x v="1"/>
    <x v="31"/>
    <x v="36"/>
    <x v="36"/>
    <x v="1"/>
    <x v="1"/>
    <x v="1"/>
    <x v="35"/>
  </r>
  <r>
    <x v="37"/>
    <x v="37"/>
    <x v="0"/>
    <x v="0"/>
    <x v="1"/>
    <x v="32"/>
    <x v="37"/>
    <x v="37"/>
    <x v="1"/>
    <x v="1"/>
    <x v="1"/>
    <x v="36"/>
  </r>
  <r>
    <x v="38"/>
    <x v="38"/>
    <x v="0"/>
    <x v="0"/>
    <x v="1"/>
    <x v="33"/>
    <x v="38"/>
    <x v="38"/>
    <x v="1"/>
    <x v="1"/>
    <x v="1"/>
    <x v="37"/>
  </r>
  <r>
    <x v="39"/>
    <x v="39"/>
    <x v="0"/>
    <x v="0"/>
    <x v="1"/>
    <x v="34"/>
    <x v="39"/>
    <x v="39"/>
    <x v="1"/>
    <x v="1"/>
    <x v="1"/>
    <x v="38"/>
  </r>
  <r>
    <x v="40"/>
    <x v="40"/>
    <x v="0"/>
    <x v="0"/>
    <x v="1"/>
    <x v="35"/>
    <x v="40"/>
    <x v="40"/>
    <x v="1"/>
    <x v="1"/>
    <x v="1"/>
    <x v="39"/>
  </r>
  <r>
    <x v="41"/>
    <x v="41"/>
    <x v="0"/>
    <x v="0"/>
    <x v="1"/>
    <x v="1"/>
    <x v="41"/>
    <x v="41"/>
    <x v="2"/>
    <x v="1"/>
    <x v="1"/>
    <x v="5"/>
  </r>
  <r>
    <x v="42"/>
    <x v="42"/>
    <x v="0"/>
    <x v="0"/>
    <x v="1"/>
    <x v="1"/>
    <x v="42"/>
    <x v="42"/>
    <x v="2"/>
    <x v="1"/>
    <x v="1"/>
    <x v="5"/>
  </r>
  <r>
    <x v="43"/>
    <x v="43"/>
    <x v="0"/>
    <x v="0"/>
    <x v="1"/>
    <x v="0"/>
    <x v="43"/>
    <x v="43"/>
    <x v="1"/>
    <x v="1"/>
    <x v="1"/>
    <x v="40"/>
  </r>
  <r>
    <x v="44"/>
    <x v="44"/>
    <x v="0"/>
    <x v="0"/>
    <x v="1"/>
    <x v="1"/>
    <x v="44"/>
    <x v="44"/>
    <x v="2"/>
    <x v="1"/>
    <x v="1"/>
    <x v="5"/>
  </r>
  <r>
    <x v="45"/>
    <x v="25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67"/>
    <x v="0"/>
    <x v="0"/>
    <x v="1"/>
    <x v="60"/>
    <x v="69"/>
    <x v="69"/>
    <x v="4"/>
    <x v="1"/>
    <x v="1"/>
    <x v="65"/>
  </r>
  <r>
    <x v="70"/>
    <x v="40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8"/>
    <x v="0"/>
    <x v="0"/>
    <x v="1"/>
    <x v="63"/>
    <x v="72"/>
    <x v="72"/>
    <x v="4"/>
    <x v="1"/>
    <x v="1"/>
    <x v="68"/>
  </r>
  <r>
    <x v="73"/>
    <x v="69"/>
    <x v="0"/>
    <x v="0"/>
    <x v="1"/>
    <x v="0"/>
    <x v="73"/>
    <x v="73"/>
    <x v="4"/>
    <x v="1"/>
    <x v="1"/>
    <x v="69"/>
  </r>
  <r>
    <x v="74"/>
    <x v="70"/>
    <x v="0"/>
    <x v="0"/>
    <x v="1"/>
    <x v="64"/>
    <x v="74"/>
    <x v="74"/>
    <x v="4"/>
    <x v="1"/>
    <x v="1"/>
    <x v="70"/>
  </r>
  <r>
    <x v="75"/>
    <x v="71"/>
    <x v="0"/>
    <x v="0"/>
    <x v="1"/>
    <x v="65"/>
    <x v="75"/>
    <x v="75"/>
    <x v="4"/>
    <x v="1"/>
    <x v="1"/>
    <x v="71"/>
  </r>
  <r>
    <x v="76"/>
    <x v="72"/>
    <x v="0"/>
    <x v="0"/>
    <x v="1"/>
    <x v="66"/>
    <x v="76"/>
    <x v="76"/>
    <x v="4"/>
    <x v="1"/>
    <x v="1"/>
    <x v="72"/>
  </r>
  <r>
    <x v="77"/>
    <x v="73"/>
    <x v="0"/>
    <x v="0"/>
    <x v="1"/>
    <x v="67"/>
    <x v="77"/>
    <x v="77"/>
    <x v="4"/>
    <x v="1"/>
    <x v="1"/>
    <x v="73"/>
  </r>
  <r>
    <x v="78"/>
    <x v="74"/>
    <x v="0"/>
    <x v="0"/>
    <x v="1"/>
    <x v="68"/>
    <x v="78"/>
    <x v="78"/>
    <x v="4"/>
    <x v="1"/>
    <x v="1"/>
    <x v="74"/>
  </r>
  <r>
    <x v="79"/>
    <x v="75"/>
    <x v="0"/>
    <x v="0"/>
    <x v="1"/>
    <x v="69"/>
    <x v="79"/>
    <x v="79"/>
    <x v="4"/>
    <x v="1"/>
    <x v="1"/>
    <x v="75"/>
  </r>
  <r>
    <x v="80"/>
    <x v="76"/>
    <x v="0"/>
    <x v="0"/>
    <x v="1"/>
    <x v="70"/>
    <x v="80"/>
    <x v="80"/>
    <x v="4"/>
    <x v="1"/>
    <x v="1"/>
    <x v="76"/>
  </r>
  <r>
    <x v="81"/>
    <x v="77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8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79"/>
    <x v="0"/>
    <x v="0"/>
    <x v="1"/>
    <x v="75"/>
    <x v="85"/>
    <x v="85"/>
    <x v="5"/>
    <x v="1"/>
    <x v="1"/>
    <x v="81"/>
  </r>
  <r>
    <x v="86"/>
    <x v="80"/>
    <x v="0"/>
    <x v="0"/>
    <x v="1"/>
    <x v="76"/>
    <x v="86"/>
    <x v="86"/>
    <x v="5"/>
    <x v="1"/>
    <x v="1"/>
    <x v="82"/>
  </r>
  <r>
    <x v="87"/>
    <x v="81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21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2"/>
    <x v="0"/>
    <x v="0"/>
    <x v="1"/>
    <x v="81"/>
    <x v="91"/>
    <x v="91"/>
    <x v="5"/>
    <x v="1"/>
    <x v="1"/>
    <x v="87"/>
  </r>
  <r>
    <x v="92"/>
    <x v="83"/>
    <x v="0"/>
    <x v="0"/>
    <x v="1"/>
    <x v="82"/>
    <x v="92"/>
    <x v="92"/>
    <x v="5"/>
    <x v="1"/>
    <x v="1"/>
    <x v="88"/>
  </r>
  <r>
    <x v="93"/>
    <x v="84"/>
    <x v="0"/>
    <x v="0"/>
    <x v="1"/>
    <x v="83"/>
    <x v="93"/>
    <x v="93"/>
    <x v="5"/>
    <x v="1"/>
    <x v="1"/>
    <x v="89"/>
  </r>
  <r>
    <x v="94"/>
    <x v="85"/>
    <x v="0"/>
    <x v="0"/>
    <x v="1"/>
    <x v="84"/>
    <x v="94"/>
    <x v="94"/>
    <x v="5"/>
    <x v="1"/>
    <x v="1"/>
    <x v="90"/>
  </r>
  <r>
    <x v="95"/>
    <x v="86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39"/>
    <x v="0"/>
    <x v="0"/>
    <x v="1"/>
    <x v="89"/>
    <x v="99"/>
    <x v="99"/>
    <x v="5"/>
    <x v="1"/>
    <x v="1"/>
    <x v="95"/>
  </r>
  <r>
    <x v="100"/>
    <x v="80"/>
    <x v="0"/>
    <x v="0"/>
    <x v="1"/>
    <x v="90"/>
    <x v="100"/>
    <x v="100"/>
    <x v="5"/>
    <x v="1"/>
    <x v="1"/>
    <x v="96"/>
  </r>
  <r>
    <x v="101"/>
    <x v="89"/>
    <x v="0"/>
    <x v="0"/>
    <x v="1"/>
    <x v="91"/>
    <x v="101"/>
    <x v="101"/>
    <x v="5"/>
    <x v="1"/>
    <x v="1"/>
    <x v="97"/>
  </r>
  <r>
    <x v="102"/>
    <x v="90"/>
    <x v="0"/>
    <x v="0"/>
    <x v="1"/>
    <x v="92"/>
    <x v="102"/>
    <x v="102"/>
    <x v="5"/>
    <x v="1"/>
    <x v="1"/>
    <x v="98"/>
  </r>
  <r>
    <x v="103"/>
    <x v="91"/>
    <x v="0"/>
    <x v="0"/>
    <x v="1"/>
    <x v="93"/>
    <x v="103"/>
    <x v="103"/>
    <x v="5"/>
    <x v="1"/>
    <x v="1"/>
    <x v="99"/>
  </r>
  <r>
    <x v="104"/>
    <x v="92"/>
    <x v="0"/>
    <x v="0"/>
    <x v="1"/>
    <x v="94"/>
    <x v="104"/>
    <x v="104"/>
    <x v="5"/>
    <x v="1"/>
    <x v="1"/>
    <x v="100"/>
  </r>
  <r>
    <x v="105"/>
    <x v="93"/>
    <x v="0"/>
    <x v="0"/>
    <x v="1"/>
    <x v="95"/>
    <x v="105"/>
    <x v="105"/>
    <x v="5"/>
    <x v="1"/>
    <x v="1"/>
    <x v="101"/>
  </r>
  <r>
    <x v="106"/>
    <x v="94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10"/>
    <x v="0"/>
    <x v="0"/>
    <x v="1"/>
    <x v="98"/>
    <x v="108"/>
    <x v="108"/>
    <x v="6"/>
    <x v="2"/>
    <x v="1"/>
    <x v="104"/>
  </r>
  <r>
    <x v="109"/>
    <x v="96"/>
    <x v="0"/>
    <x v="0"/>
    <x v="1"/>
    <x v="99"/>
    <x v="109"/>
    <x v="109"/>
    <x v="5"/>
    <x v="1"/>
    <x v="1"/>
    <x v="105"/>
  </r>
  <r>
    <x v="110"/>
    <x v="97"/>
    <x v="0"/>
    <x v="0"/>
    <x v="1"/>
    <x v="100"/>
    <x v="110"/>
    <x v="110"/>
    <x v="5"/>
    <x v="1"/>
    <x v="1"/>
    <x v="106"/>
  </r>
  <r>
    <x v="111"/>
    <x v="98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99"/>
    <x v="0"/>
    <x v="0"/>
    <x v="1"/>
    <x v="103"/>
    <x v="113"/>
    <x v="113"/>
    <x v="5"/>
    <x v="1"/>
    <x v="1"/>
    <x v="109"/>
  </r>
  <r>
    <x v="114"/>
    <x v="100"/>
    <x v="0"/>
    <x v="0"/>
    <x v="1"/>
    <x v="104"/>
    <x v="114"/>
    <x v="114"/>
    <x v="5"/>
    <x v="1"/>
    <x v="1"/>
    <x v="110"/>
  </r>
  <r>
    <x v="115"/>
    <x v="101"/>
    <x v="0"/>
    <x v="0"/>
    <x v="1"/>
    <x v="105"/>
    <x v="115"/>
    <x v="115"/>
    <x v="5"/>
    <x v="1"/>
    <x v="1"/>
    <x v="111"/>
  </r>
  <r>
    <x v="116"/>
    <x v="102"/>
    <x v="0"/>
    <x v="0"/>
    <x v="1"/>
    <x v="106"/>
    <x v="116"/>
    <x v="116"/>
    <x v="5"/>
    <x v="1"/>
    <x v="1"/>
    <x v="112"/>
  </r>
  <r>
    <x v="117"/>
    <x v="103"/>
    <x v="0"/>
    <x v="0"/>
    <x v="1"/>
    <x v="107"/>
    <x v="117"/>
    <x v="117"/>
    <x v="5"/>
    <x v="1"/>
    <x v="1"/>
    <x v="113"/>
  </r>
  <r>
    <x v="118"/>
    <x v="104"/>
    <x v="0"/>
    <x v="0"/>
    <x v="1"/>
    <x v="108"/>
    <x v="118"/>
    <x v="118"/>
    <x v="5"/>
    <x v="1"/>
    <x v="1"/>
    <x v="114"/>
  </r>
  <r>
    <x v="119"/>
    <x v="105"/>
    <x v="0"/>
    <x v="0"/>
    <x v="1"/>
    <x v="109"/>
    <x v="119"/>
    <x v="119"/>
    <x v="5"/>
    <x v="1"/>
    <x v="1"/>
    <x v="115"/>
  </r>
  <r>
    <x v="120"/>
    <x v="86"/>
    <x v="0"/>
    <x v="0"/>
    <x v="1"/>
    <x v="110"/>
    <x v="120"/>
    <x v="120"/>
    <x v="5"/>
    <x v="1"/>
    <x v="1"/>
    <x v="116"/>
  </r>
  <r>
    <x v="121"/>
    <x v="106"/>
    <x v="0"/>
    <x v="0"/>
    <x v="1"/>
    <x v="111"/>
    <x v="121"/>
    <x v="121"/>
    <x v="5"/>
    <x v="1"/>
    <x v="1"/>
    <x v="117"/>
  </r>
  <r>
    <x v="122"/>
    <x v="107"/>
    <x v="1"/>
    <x v="1"/>
    <x v="0"/>
    <x v="112"/>
    <x v="122"/>
    <x v="122"/>
    <x v="0"/>
    <x v="0"/>
    <x v="0"/>
    <x v="118"/>
  </r>
</pivotCacheRecords>
</file>

<file path=xl/pivotCache/pivotCacheRecords35.xml><?xml version="1.0" encoding="utf-8"?>
<pivotCacheRecords xmlns="http://schemas.openxmlformats.org/spreadsheetml/2006/main" xmlns:r="http://schemas.openxmlformats.org/officeDocument/2006/relationships" count="12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1"/>
    <x v="6"/>
    <x v="6"/>
    <x v="1"/>
    <x v="1"/>
    <x v="1"/>
    <x v="5"/>
  </r>
  <r>
    <x v="7"/>
    <x v="7"/>
    <x v="0"/>
    <x v="0"/>
    <x v="1"/>
    <x v="2"/>
    <x v="7"/>
    <x v="7"/>
    <x v="2"/>
    <x v="1"/>
    <x v="1"/>
    <x v="6"/>
  </r>
  <r>
    <x v="8"/>
    <x v="8"/>
    <x v="0"/>
    <x v="0"/>
    <x v="1"/>
    <x v="3"/>
    <x v="8"/>
    <x v="8"/>
    <x v="2"/>
    <x v="1"/>
    <x v="1"/>
    <x v="7"/>
  </r>
  <r>
    <x v="9"/>
    <x v="9"/>
    <x v="0"/>
    <x v="0"/>
    <x v="1"/>
    <x v="4"/>
    <x v="9"/>
    <x v="9"/>
    <x v="2"/>
    <x v="1"/>
    <x v="1"/>
    <x v="8"/>
  </r>
  <r>
    <x v="10"/>
    <x v="10"/>
    <x v="0"/>
    <x v="0"/>
    <x v="1"/>
    <x v="5"/>
    <x v="10"/>
    <x v="10"/>
    <x v="2"/>
    <x v="1"/>
    <x v="1"/>
    <x v="9"/>
  </r>
  <r>
    <x v="11"/>
    <x v="11"/>
    <x v="0"/>
    <x v="0"/>
    <x v="1"/>
    <x v="6"/>
    <x v="11"/>
    <x v="11"/>
    <x v="2"/>
    <x v="1"/>
    <x v="1"/>
    <x v="10"/>
  </r>
  <r>
    <x v="12"/>
    <x v="12"/>
    <x v="0"/>
    <x v="0"/>
    <x v="1"/>
    <x v="7"/>
    <x v="12"/>
    <x v="12"/>
    <x v="2"/>
    <x v="1"/>
    <x v="1"/>
    <x v="11"/>
  </r>
  <r>
    <x v="13"/>
    <x v="13"/>
    <x v="0"/>
    <x v="0"/>
    <x v="1"/>
    <x v="8"/>
    <x v="13"/>
    <x v="13"/>
    <x v="2"/>
    <x v="1"/>
    <x v="1"/>
    <x v="12"/>
  </r>
  <r>
    <x v="14"/>
    <x v="14"/>
    <x v="0"/>
    <x v="0"/>
    <x v="1"/>
    <x v="9"/>
    <x v="14"/>
    <x v="14"/>
    <x v="2"/>
    <x v="1"/>
    <x v="1"/>
    <x v="13"/>
  </r>
  <r>
    <x v="15"/>
    <x v="15"/>
    <x v="0"/>
    <x v="0"/>
    <x v="1"/>
    <x v="10"/>
    <x v="15"/>
    <x v="15"/>
    <x v="2"/>
    <x v="1"/>
    <x v="1"/>
    <x v="14"/>
  </r>
  <r>
    <x v="16"/>
    <x v="16"/>
    <x v="0"/>
    <x v="0"/>
    <x v="1"/>
    <x v="11"/>
    <x v="16"/>
    <x v="16"/>
    <x v="2"/>
    <x v="1"/>
    <x v="1"/>
    <x v="15"/>
  </r>
  <r>
    <x v="17"/>
    <x v="17"/>
    <x v="0"/>
    <x v="0"/>
    <x v="1"/>
    <x v="12"/>
    <x v="17"/>
    <x v="17"/>
    <x v="2"/>
    <x v="1"/>
    <x v="1"/>
    <x v="16"/>
  </r>
  <r>
    <x v="18"/>
    <x v="18"/>
    <x v="0"/>
    <x v="0"/>
    <x v="1"/>
    <x v="13"/>
    <x v="18"/>
    <x v="18"/>
    <x v="2"/>
    <x v="1"/>
    <x v="1"/>
    <x v="17"/>
  </r>
  <r>
    <x v="19"/>
    <x v="19"/>
    <x v="0"/>
    <x v="0"/>
    <x v="1"/>
    <x v="14"/>
    <x v="19"/>
    <x v="19"/>
    <x v="2"/>
    <x v="1"/>
    <x v="1"/>
    <x v="18"/>
  </r>
  <r>
    <x v="20"/>
    <x v="20"/>
    <x v="0"/>
    <x v="0"/>
    <x v="1"/>
    <x v="15"/>
    <x v="20"/>
    <x v="20"/>
    <x v="2"/>
    <x v="1"/>
    <x v="1"/>
    <x v="19"/>
  </r>
  <r>
    <x v="21"/>
    <x v="21"/>
    <x v="0"/>
    <x v="0"/>
    <x v="1"/>
    <x v="16"/>
    <x v="21"/>
    <x v="21"/>
    <x v="2"/>
    <x v="1"/>
    <x v="1"/>
    <x v="20"/>
  </r>
  <r>
    <x v="22"/>
    <x v="22"/>
    <x v="0"/>
    <x v="0"/>
    <x v="1"/>
    <x v="17"/>
    <x v="22"/>
    <x v="22"/>
    <x v="2"/>
    <x v="1"/>
    <x v="1"/>
    <x v="21"/>
  </r>
  <r>
    <x v="23"/>
    <x v="23"/>
    <x v="0"/>
    <x v="0"/>
    <x v="1"/>
    <x v="18"/>
    <x v="23"/>
    <x v="23"/>
    <x v="2"/>
    <x v="1"/>
    <x v="1"/>
    <x v="22"/>
  </r>
  <r>
    <x v="24"/>
    <x v="24"/>
    <x v="0"/>
    <x v="0"/>
    <x v="1"/>
    <x v="19"/>
    <x v="24"/>
    <x v="24"/>
    <x v="2"/>
    <x v="1"/>
    <x v="1"/>
    <x v="23"/>
  </r>
  <r>
    <x v="25"/>
    <x v="25"/>
    <x v="0"/>
    <x v="0"/>
    <x v="1"/>
    <x v="20"/>
    <x v="25"/>
    <x v="25"/>
    <x v="2"/>
    <x v="1"/>
    <x v="1"/>
    <x v="24"/>
  </r>
  <r>
    <x v="26"/>
    <x v="26"/>
    <x v="0"/>
    <x v="0"/>
    <x v="1"/>
    <x v="21"/>
    <x v="26"/>
    <x v="26"/>
    <x v="2"/>
    <x v="1"/>
    <x v="1"/>
    <x v="25"/>
  </r>
  <r>
    <x v="27"/>
    <x v="27"/>
    <x v="0"/>
    <x v="0"/>
    <x v="1"/>
    <x v="22"/>
    <x v="27"/>
    <x v="27"/>
    <x v="2"/>
    <x v="1"/>
    <x v="1"/>
    <x v="26"/>
  </r>
  <r>
    <x v="28"/>
    <x v="28"/>
    <x v="0"/>
    <x v="0"/>
    <x v="1"/>
    <x v="23"/>
    <x v="28"/>
    <x v="28"/>
    <x v="2"/>
    <x v="1"/>
    <x v="1"/>
    <x v="27"/>
  </r>
  <r>
    <x v="29"/>
    <x v="29"/>
    <x v="0"/>
    <x v="0"/>
    <x v="1"/>
    <x v="24"/>
    <x v="29"/>
    <x v="29"/>
    <x v="2"/>
    <x v="1"/>
    <x v="1"/>
    <x v="28"/>
  </r>
  <r>
    <x v="30"/>
    <x v="30"/>
    <x v="0"/>
    <x v="0"/>
    <x v="1"/>
    <x v="25"/>
    <x v="30"/>
    <x v="30"/>
    <x v="2"/>
    <x v="1"/>
    <x v="1"/>
    <x v="29"/>
  </r>
  <r>
    <x v="31"/>
    <x v="31"/>
    <x v="0"/>
    <x v="0"/>
    <x v="1"/>
    <x v="26"/>
    <x v="31"/>
    <x v="31"/>
    <x v="2"/>
    <x v="1"/>
    <x v="1"/>
    <x v="30"/>
  </r>
  <r>
    <x v="32"/>
    <x v="32"/>
    <x v="0"/>
    <x v="0"/>
    <x v="1"/>
    <x v="27"/>
    <x v="32"/>
    <x v="32"/>
    <x v="2"/>
    <x v="1"/>
    <x v="1"/>
    <x v="31"/>
  </r>
  <r>
    <x v="33"/>
    <x v="33"/>
    <x v="0"/>
    <x v="0"/>
    <x v="1"/>
    <x v="28"/>
    <x v="33"/>
    <x v="33"/>
    <x v="2"/>
    <x v="1"/>
    <x v="1"/>
    <x v="32"/>
  </r>
  <r>
    <x v="34"/>
    <x v="34"/>
    <x v="0"/>
    <x v="0"/>
    <x v="1"/>
    <x v="29"/>
    <x v="34"/>
    <x v="34"/>
    <x v="2"/>
    <x v="1"/>
    <x v="1"/>
    <x v="33"/>
  </r>
  <r>
    <x v="35"/>
    <x v="35"/>
    <x v="0"/>
    <x v="0"/>
    <x v="1"/>
    <x v="30"/>
    <x v="35"/>
    <x v="35"/>
    <x v="2"/>
    <x v="1"/>
    <x v="1"/>
    <x v="34"/>
  </r>
  <r>
    <x v="36"/>
    <x v="36"/>
    <x v="0"/>
    <x v="0"/>
    <x v="1"/>
    <x v="31"/>
    <x v="36"/>
    <x v="36"/>
    <x v="2"/>
    <x v="1"/>
    <x v="1"/>
    <x v="35"/>
  </r>
  <r>
    <x v="37"/>
    <x v="37"/>
    <x v="0"/>
    <x v="0"/>
    <x v="1"/>
    <x v="32"/>
    <x v="37"/>
    <x v="37"/>
    <x v="2"/>
    <x v="1"/>
    <x v="1"/>
    <x v="36"/>
  </r>
  <r>
    <x v="38"/>
    <x v="38"/>
    <x v="0"/>
    <x v="0"/>
    <x v="1"/>
    <x v="33"/>
    <x v="38"/>
    <x v="38"/>
    <x v="2"/>
    <x v="1"/>
    <x v="1"/>
    <x v="37"/>
  </r>
  <r>
    <x v="39"/>
    <x v="39"/>
    <x v="0"/>
    <x v="0"/>
    <x v="1"/>
    <x v="34"/>
    <x v="39"/>
    <x v="39"/>
    <x v="2"/>
    <x v="1"/>
    <x v="1"/>
    <x v="38"/>
  </r>
  <r>
    <x v="40"/>
    <x v="40"/>
    <x v="0"/>
    <x v="0"/>
    <x v="1"/>
    <x v="35"/>
    <x v="40"/>
    <x v="40"/>
    <x v="2"/>
    <x v="1"/>
    <x v="1"/>
    <x v="39"/>
  </r>
  <r>
    <x v="41"/>
    <x v="41"/>
    <x v="0"/>
    <x v="0"/>
    <x v="1"/>
    <x v="1"/>
    <x v="41"/>
    <x v="41"/>
    <x v="1"/>
    <x v="1"/>
    <x v="1"/>
    <x v="5"/>
  </r>
  <r>
    <x v="42"/>
    <x v="42"/>
    <x v="0"/>
    <x v="0"/>
    <x v="1"/>
    <x v="1"/>
    <x v="42"/>
    <x v="42"/>
    <x v="1"/>
    <x v="1"/>
    <x v="1"/>
    <x v="5"/>
  </r>
  <r>
    <x v="43"/>
    <x v="43"/>
    <x v="0"/>
    <x v="0"/>
    <x v="1"/>
    <x v="0"/>
    <x v="43"/>
    <x v="43"/>
    <x v="2"/>
    <x v="1"/>
    <x v="1"/>
    <x v="40"/>
  </r>
  <r>
    <x v="44"/>
    <x v="21"/>
    <x v="0"/>
    <x v="0"/>
    <x v="1"/>
    <x v="1"/>
    <x v="44"/>
    <x v="44"/>
    <x v="1"/>
    <x v="1"/>
    <x v="1"/>
    <x v="5"/>
  </r>
  <r>
    <x v="45"/>
    <x v="44"/>
    <x v="0"/>
    <x v="0"/>
    <x v="1"/>
    <x v="36"/>
    <x v="45"/>
    <x v="45"/>
    <x v="3"/>
    <x v="1"/>
    <x v="1"/>
    <x v="41"/>
  </r>
  <r>
    <x v="46"/>
    <x v="45"/>
    <x v="0"/>
    <x v="0"/>
    <x v="1"/>
    <x v="37"/>
    <x v="46"/>
    <x v="46"/>
    <x v="3"/>
    <x v="1"/>
    <x v="1"/>
    <x v="42"/>
  </r>
  <r>
    <x v="47"/>
    <x v="46"/>
    <x v="0"/>
    <x v="0"/>
    <x v="1"/>
    <x v="38"/>
    <x v="47"/>
    <x v="47"/>
    <x v="3"/>
    <x v="1"/>
    <x v="1"/>
    <x v="43"/>
  </r>
  <r>
    <x v="48"/>
    <x v="47"/>
    <x v="0"/>
    <x v="0"/>
    <x v="1"/>
    <x v="39"/>
    <x v="48"/>
    <x v="48"/>
    <x v="3"/>
    <x v="1"/>
    <x v="1"/>
    <x v="44"/>
  </r>
  <r>
    <x v="49"/>
    <x v="48"/>
    <x v="0"/>
    <x v="0"/>
    <x v="1"/>
    <x v="40"/>
    <x v="49"/>
    <x v="49"/>
    <x v="3"/>
    <x v="1"/>
    <x v="1"/>
    <x v="45"/>
  </r>
  <r>
    <x v="50"/>
    <x v="49"/>
    <x v="0"/>
    <x v="0"/>
    <x v="1"/>
    <x v="41"/>
    <x v="50"/>
    <x v="50"/>
    <x v="3"/>
    <x v="1"/>
    <x v="1"/>
    <x v="46"/>
  </r>
  <r>
    <x v="51"/>
    <x v="50"/>
    <x v="0"/>
    <x v="0"/>
    <x v="1"/>
    <x v="42"/>
    <x v="51"/>
    <x v="51"/>
    <x v="3"/>
    <x v="1"/>
    <x v="1"/>
    <x v="47"/>
  </r>
  <r>
    <x v="52"/>
    <x v="51"/>
    <x v="0"/>
    <x v="0"/>
    <x v="1"/>
    <x v="43"/>
    <x v="52"/>
    <x v="52"/>
    <x v="3"/>
    <x v="1"/>
    <x v="1"/>
    <x v="48"/>
  </r>
  <r>
    <x v="53"/>
    <x v="32"/>
    <x v="0"/>
    <x v="0"/>
    <x v="1"/>
    <x v="44"/>
    <x v="53"/>
    <x v="53"/>
    <x v="3"/>
    <x v="1"/>
    <x v="1"/>
    <x v="49"/>
  </r>
  <r>
    <x v="54"/>
    <x v="52"/>
    <x v="0"/>
    <x v="0"/>
    <x v="1"/>
    <x v="45"/>
    <x v="54"/>
    <x v="54"/>
    <x v="3"/>
    <x v="1"/>
    <x v="1"/>
    <x v="50"/>
  </r>
  <r>
    <x v="55"/>
    <x v="53"/>
    <x v="0"/>
    <x v="0"/>
    <x v="1"/>
    <x v="46"/>
    <x v="55"/>
    <x v="55"/>
    <x v="3"/>
    <x v="1"/>
    <x v="1"/>
    <x v="51"/>
  </r>
  <r>
    <x v="56"/>
    <x v="54"/>
    <x v="0"/>
    <x v="0"/>
    <x v="1"/>
    <x v="47"/>
    <x v="56"/>
    <x v="56"/>
    <x v="3"/>
    <x v="1"/>
    <x v="1"/>
    <x v="52"/>
  </r>
  <r>
    <x v="57"/>
    <x v="55"/>
    <x v="0"/>
    <x v="0"/>
    <x v="1"/>
    <x v="48"/>
    <x v="57"/>
    <x v="57"/>
    <x v="3"/>
    <x v="1"/>
    <x v="1"/>
    <x v="53"/>
  </r>
  <r>
    <x v="58"/>
    <x v="56"/>
    <x v="0"/>
    <x v="0"/>
    <x v="1"/>
    <x v="49"/>
    <x v="58"/>
    <x v="58"/>
    <x v="4"/>
    <x v="1"/>
    <x v="1"/>
    <x v="54"/>
  </r>
  <r>
    <x v="59"/>
    <x v="57"/>
    <x v="0"/>
    <x v="0"/>
    <x v="1"/>
    <x v="50"/>
    <x v="59"/>
    <x v="59"/>
    <x v="4"/>
    <x v="1"/>
    <x v="1"/>
    <x v="55"/>
  </r>
  <r>
    <x v="60"/>
    <x v="58"/>
    <x v="0"/>
    <x v="0"/>
    <x v="1"/>
    <x v="51"/>
    <x v="60"/>
    <x v="60"/>
    <x v="4"/>
    <x v="1"/>
    <x v="1"/>
    <x v="56"/>
  </r>
  <r>
    <x v="61"/>
    <x v="59"/>
    <x v="0"/>
    <x v="0"/>
    <x v="1"/>
    <x v="52"/>
    <x v="61"/>
    <x v="61"/>
    <x v="4"/>
    <x v="1"/>
    <x v="1"/>
    <x v="57"/>
  </r>
  <r>
    <x v="62"/>
    <x v="60"/>
    <x v="0"/>
    <x v="0"/>
    <x v="1"/>
    <x v="53"/>
    <x v="62"/>
    <x v="62"/>
    <x v="4"/>
    <x v="1"/>
    <x v="1"/>
    <x v="58"/>
  </r>
  <r>
    <x v="63"/>
    <x v="61"/>
    <x v="0"/>
    <x v="0"/>
    <x v="1"/>
    <x v="54"/>
    <x v="63"/>
    <x v="63"/>
    <x v="4"/>
    <x v="1"/>
    <x v="1"/>
    <x v="59"/>
  </r>
  <r>
    <x v="64"/>
    <x v="62"/>
    <x v="0"/>
    <x v="0"/>
    <x v="1"/>
    <x v="55"/>
    <x v="64"/>
    <x v="64"/>
    <x v="4"/>
    <x v="1"/>
    <x v="1"/>
    <x v="60"/>
  </r>
  <r>
    <x v="65"/>
    <x v="63"/>
    <x v="0"/>
    <x v="0"/>
    <x v="1"/>
    <x v="56"/>
    <x v="65"/>
    <x v="65"/>
    <x v="4"/>
    <x v="1"/>
    <x v="1"/>
    <x v="61"/>
  </r>
  <r>
    <x v="66"/>
    <x v="64"/>
    <x v="0"/>
    <x v="0"/>
    <x v="1"/>
    <x v="57"/>
    <x v="66"/>
    <x v="66"/>
    <x v="4"/>
    <x v="1"/>
    <x v="1"/>
    <x v="62"/>
  </r>
  <r>
    <x v="67"/>
    <x v="65"/>
    <x v="0"/>
    <x v="0"/>
    <x v="1"/>
    <x v="58"/>
    <x v="67"/>
    <x v="67"/>
    <x v="4"/>
    <x v="1"/>
    <x v="1"/>
    <x v="63"/>
  </r>
  <r>
    <x v="68"/>
    <x v="66"/>
    <x v="0"/>
    <x v="0"/>
    <x v="1"/>
    <x v="59"/>
    <x v="68"/>
    <x v="68"/>
    <x v="4"/>
    <x v="1"/>
    <x v="1"/>
    <x v="64"/>
  </r>
  <r>
    <x v="69"/>
    <x v="35"/>
    <x v="0"/>
    <x v="0"/>
    <x v="1"/>
    <x v="60"/>
    <x v="69"/>
    <x v="69"/>
    <x v="4"/>
    <x v="1"/>
    <x v="1"/>
    <x v="65"/>
  </r>
  <r>
    <x v="70"/>
    <x v="67"/>
    <x v="0"/>
    <x v="0"/>
    <x v="1"/>
    <x v="61"/>
    <x v="70"/>
    <x v="70"/>
    <x v="4"/>
    <x v="1"/>
    <x v="1"/>
    <x v="66"/>
  </r>
  <r>
    <x v="71"/>
    <x v="68"/>
    <x v="0"/>
    <x v="0"/>
    <x v="1"/>
    <x v="62"/>
    <x v="71"/>
    <x v="71"/>
    <x v="4"/>
    <x v="1"/>
    <x v="1"/>
    <x v="67"/>
  </r>
  <r>
    <x v="72"/>
    <x v="69"/>
    <x v="0"/>
    <x v="0"/>
    <x v="1"/>
    <x v="63"/>
    <x v="72"/>
    <x v="72"/>
    <x v="4"/>
    <x v="1"/>
    <x v="1"/>
    <x v="68"/>
  </r>
  <r>
    <x v="73"/>
    <x v="70"/>
    <x v="0"/>
    <x v="0"/>
    <x v="1"/>
    <x v="0"/>
    <x v="73"/>
    <x v="73"/>
    <x v="4"/>
    <x v="1"/>
    <x v="1"/>
    <x v="69"/>
  </r>
  <r>
    <x v="74"/>
    <x v="71"/>
    <x v="0"/>
    <x v="0"/>
    <x v="1"/>
    <x v="64"/>
    <x v="74"/>
    <x v="74"/>
    <x v="4"/>
    <x v="1"/>
    <x v="1"/>
    <x v="70"/>
  </r>
  <r>
    <x v="75"/>
    <x v="72"/>
    <x v="0"/>
    <x v="0"/>
    <x v="1"/>
    <x v="65"/>
    <x v="75"/>
    <x v="75"/>
    <x v="4"/>
    <x v="1"/>
    <x v="1"/>
    <x v="71"/>
  </r>
  <r>
    <x v="76"/>
    <x v="73"/>
    <x v="0"/>
    <x v="0"/>
    <x v="1"/>
    <x v="66"/>
    <x v="76"/>
    <x v="76"/>
    <x v="4"/>
    <x v="1"/>
    <x v="1"/>
    <x v="72"/>
  </r>
  <r>
    <x v="77"/>
    <x v="74"/>
    <x v="0"/>
    <x v="0"/>
    <x v="1"/>
    <x v="67"/>
    <x v="77"/>
    <x v="77"/>
    <x v="4"/>
    <x v="1"/>
    <x v="1"/>
    <x v="73"/>
  </r>
  <r>
    <x v="78"/>
    <x v="75"/>
    <x v="0"/>
    <x v="0"/>
    <x v="1"/>
    <x v="68"/>
    <x v="78"/>
    <x v="78"/>
    <x v="4"/>
    <x v="1"/>
    <x v="1"/>
    <x v="74"/>
  </r>
  <r>
    <x v="79"/>
    <x v="76"/>
    <x v="0"/>
    <x v="0"/>
    <x v="1"/>
    <x v="69"/>
    <x v="79"/>
    <x v="79"/>
    <x v="4"/>
    <x v="1"/>
    <x v="1"/>
    <x v="75"/>
  </r>
  <r>
    <x v="80"/>
    <x v="77"/>
    <x v="0"/>
    <x v="0"/>
    <x v="1"/>
    <x v="70"/>
    <x v="80"/>
    <x v="80"/>
    <x v="4"/>
    <x v="1"/>
    <x v="1"/>
    <x v="76"/>
  </r>
  <r>
    <x v="81"/>
    <x v="78"/>
    <x v="0"/>
    <x v="0"/>
    <x v="1"/>
    <x v="71"/>
    <x v="81"/>
    <x v="81"/>
    <x v="4"/>
    <x v="1"/>
    <x v="1"/>
    <x v="77"/>
  </r>
  <r>
    <x v="82"/>
    <x v="61"/>
    <x v="0"/>
    <x v="0"/>
    <x v="1"/>
    <x v="72"/>
    <x v="82"/>
    <x v="82"/>
    <x v="5"/>
    <x v="1"/>
    <x v="1"/>
    <x v="78"/>
  </r>
  <r>
    <x v="83"/>
    <x v="79"/>
    <x v="0"/>
    <x v="0"/>
    <x v="1"/>
    <x v="73"/>
    <x v="83"/>
    <x v="83"/>
    <x v="5"/>
    <x v="1"/>
    <x v="1"/>
    <x v="79"/>
  </r>
  <r>
    <x v="84"/>
    <x v="49"/>
    <x v="0"/>
    <x v="0"/>
    <x v="1"/>
    <x v="74"/>
    <x v="84"/>
    <x v="84"/>
    <x v="5"/>
    <x v="1"/>
    <x v="1"/>
    <x v="80"/>
  </r>
  <r>
    <x v="85"/>
    <x v="80"/>
    <x v="0"/>
    <x v="0"/>
    <x v="1"/>
    <x v="75"/>
    <x v="85"/>
    <x v="85"/>
    <x v="5"/>
    <x v="1"/>
    <x v="1"/>
    <x v="81"/>
  </r>
  <r>
    <x v="86"/>
    <x v="81"/>
    <x v="0"/>
    <x v="0"/>
    <x v="1"/>
    <x v="76"/>
    <x v="86"/>
    <x v="86"/>
    <x v="5"/>
    <x v="1"/>
    <x v="1"/>
    <x v="82"/>
  </r>
  <r>
    <x v="87"/>
    <x v="82"/>
    <x v="0"/>
    <x v="0"/>
    <x v="1"/>
    <x v="77"/>
    <x v="87"/>
    <x v="87"/>
    <x v="5"/>
    <x v="1"/>
    <x v="1"/>
    <x v="83"/>
  </r>
  <r>
    <x v="88"/>
    <x v="65"/>
    <x v="0"/>
    <x v="0"/>
    <x v="1"/>
    <x v="78"/>
    <x v="88"/>
    <x v="88"/>
    <x v="5"/>
    <x v="1"/>
    <x v="1"/>
    <x v="84"/>
  </r>
  <r>
    <x v="89"/>
    <x v="43"/>
    <x v="0"/>
    <x v="0"/>
    <x v="1"/>
    <x v="79"/>
    <x v="89"/>
    <x v="89"/>
    <x v="5"/>
    <x v="1"/>
    <x v="1"/>
    <x v="85"/>
  </r>
  <r>
    <x v="90"/>
    <x v="58"/>
    <x v="0"/>
    <x v="0"/>
    <x v="1"/>
    <x v="80"/>
    <x v="90"/>
    <x v="90"/>
    <x v="5"/>
    <x v="1"/>
    <x v="1"/>
    <x v="86"/>
  </r>
  <r>
    <x v="91"/>
    <x v="83"/>
    <x v="0"/>
    <x v="0"/>
    <x v="1"/>
    <x v="81"/>
    <x v="91"/>
    <x v="91"/>
    <x v="5"/>
    <x v="1"/>
    <x v="1"/>
    <x v="87"/>
  </r>
  <r>
    <x v="92"/>
    <x v="84"/>
    <x v="0"/>
    <x v="0"/>
    <x v="1"/>
    <x v="82"/>
    <x v="92"/>
    <x v="92"/>
    <x v="5"/>
    <x v="1"/>
    <x v="1"/>
    <x v="88"/>
  </r>
  <r>
    <x v="93"/>
    <x v="85"/>
    <x v="0"/>
    <x v="0"/>
    <x v="1"/>
    <x v="83"/>
    <x v="93"/>
    <x v="93"/>
    <x v="5"/>
    <x v="1"/>
    <x v="1"/>
    <x v="89"/>
  </r>
  <r>
    <x v="94"/>
    <x v="86"/>
    <x v="0"/>
    <x v="0"/>
    <x v="1"/>
    <x v="84"/>
    <x v="94"/>
    <x v="94"/>
    <x v="5"/>
    <x v="1"/>
    <x v="1"/>
    <x v="90"/>
  </r>
  <r>
    <x v="95"/>
    <x v="13"/>
    <x v="0"/>
    <x v="0"/>
    <x v="1"/>
    <x v="85"/>
    <x v="95"/>
    <x v="95"/>
    <x v="5"/>
    <x v="1"/>
    <x v="1"/>
    <x v="91"/>
  </r>
  <r>
    <x v="96"/>
    <x v="87"/>
    <x v="0"/>
    <x v="0"/>
    <x v="1"/>
    <x v="86"/>
    <x v="96"/>
    <x v="96"/>
    <x v="5"/>
    <x v="1"/>
    <x v="1"/>
    <x v="92"/>
  </r>
  <r>
    <x v="97"/>
    <x v="88"/>
    <x v="0"/>
    <x v="0"/>
    <x v="1"/>
    <x v="87"/>
    <x v="97"/>
    <x v="97"/>
    <x v="5"/>
    <x v="1"/>
    <x v="1"/>
    <x v="93"/>
  </r>
  <r>
    <x v="98"/>
    <x v="54"/>
    <x v="0"/>
    <x v="0"/>
    <x v="1"/>
    <x v="88"/>
    <x v="98"/>
    <x v="98"/>
    <x v="5"/>
    <x v="1"/>
    <x v="1"/>
    <x v="94"/>
  </r>
  <r>
    <x v="99"/>
    <x v="89"/>
    <x v="0"/>
    <x v="0"/>
    <x v="1"/>
    <x v="89"/>
    <x v="99"/>
    <x v="99"/>
    <x v="5"/>
    <x v="1"/>
    <x v="1"/>
    <x v="95"/>
  </r>
  <r>
    <x v="100"/>
    <x v="90"/>
    <x v="0"/>
    <x v="0"/>
    <x v="1"/>
    <x v="90"/>
    <x v="100"/>
    <x v="100"/>
    <x v="5"/>
    <x v="1"/>
    <x v="1"/>
    <x v="96"/>
  </r>
  <r>
    <x v="101"/>
    <x v="91"/>
    <x v="0"/>
    <x v="0"/>
    <x v="1"/>
    <x v="91"/>
    <x v="101"/>
    <x v="101"/>
    <x v="5"/>
    <x v="1"/>
    <x v="1"/>
    <x v="97"/>
  </r>
  <r>
    <x v="102"/>
    <x v="92"/>
    <x v="0"/>
    <x v="0"/>
    <x v="1"/>
    <x v="92"/>
    <x v="102"/>
    <x v="102"/>
    <x v="5"/>
    <x v="1"/>
    <x v="1"/>
    <x v="98"/>
  </r>
  <r>
    <x v="103"/>
    <x v="1"/>
    <x v="0"/>
    <x v="0"/>
    <x v="1"/>
    <x v="93"/>
    <x v="103"/>
    <x v="103"/>
    <x v="5"/>
    <x v="1"/>
    <x v="1"/>
    <x v="99"/>
  </r>
  <r>
    <x v="104"/>
    <x v="93"/>
    <x v="0"/>
    <x v="0"/>
    <x v="1"/>
    <x v="94"/>
    <x v="104"/>
    <x v="104"/>
    <x v="5"/>
    <x v="1"/>
    <x v="1"/>
    <x v="100"/>
  </r>
  <r>
    <x v="105"/>
    <x v="94"/>
    <x v="0"/>
    <x v="0"/>
    <x v="1"/>
    <x v="95"/>
    <x v="105"/>
    <x v="105"/>
    <x v="5"/>
    <x v="1"/>
    <x v="1"/>
    <x v="101"/>
  </r>
  <r>
    <x v="106"/>
    <x v="91"/>
    <x v="0"/>
    <x v="0"/>
    <x v="1"/>
    <x v="96"/>
    <x v="106"/>
    <x v="106"/>
    <x v="5"/>
    <x v="1"/>
    <x v="1"/>
    <x v="102"/>
  </r>
  <r>
    <x v="107"/>
    <x v="95"/>
    <x v="0"/>
    <x v="0"/>
    <x v="1"/>
    <x v="97"/>
    <x v="107"/>
    <x v="107"/>
    <x v="6"/>
    <x v="2"/>
    <x v="1"/>
    <x v="103"/>
  </r>
  <r>
    <x v="108"/>
    <x v="96"/>
    <x v="0"/>
    <x v="0"/>
    <x v="1"/>
    <x v="98"/>
    <x v="108"/>
    <x v="108"/>
    <x v="6"/>
    <x v="2"/>
    <x v="1"/>
    <x v="104"/>
  </r>
  <r>
    <x v="109"/>
    <x v="97"/>
    <x v="0"/>
    <x v="0"/>
    <x v="1"/>
    <x v="99"/>
    <x v="109"/>
    <x v="109"/>
    <x v="5"/>
    <x v="1"/>
    <x v="1"/>
    <x v="105"/>
  </r>
  <r>
    <x v="110"/>
    <x v="98"/>
    <x v="0"/>
    <x v="0"/>
    <x v="1"/>
    <x v="100"/>
    <x v="110"/>
    <x v="110"/>
    <x v="5"/>
    <x v="1"/>
    <x v="1"/>
    <x v="106"/>
  </r>
  <r>
    <x v="111"/>
    <x v="99"/>
    <x v="0"/>
    <x v="0"/>
    <x v="1"/>
    <x v="101"/>
    <x v="111"/>
    <x v="111"/>
    <x v="5"/>
    <x v="1"/>
    <x v="1"/>
    <x v="107"/>
  </r>
  <r>
    <x v="112"/>
    <x v="66"/>
    <x v="0"/>
    <x v="0"/>
    <x v="1"/>
    <x v="102"/>
    <x v="112"/>
    <x v="112"/>
    <x v="5"/>
    <x v="1"/>
    <x v="1"/>
    <x v="108"/>
  </r>
  <r>
    <x v="113"/>
    <x v="100"/>
    <x v="0"/>
    <x v="0"/>
    <x v="1"/>
    <x v="103"/>
    <x v="113"/>
    <x v="113"/>
    <x v="5"/>
    <x v="1"/>
    <x v="1"/>
    <x v="109"/>
  </r>
  <r>
    <x v="114"/>
    <x v="101"/>
    <x v="0"/>
    <x v="0"/>
    <x v="1"/>
    <x v="104"/>
    <x v="114"/>
    <x v="114"/>
    <x v="5"/>
    <x v="1"/>
    <x v="1"/>
    <x v="110"/>
  </r>
  <r>
    <x v="115"/>
    <x v="102"/>
    <x v="0"/>
    <x v="0"/>
    <x v="1"/>
    <x v="105"/>
    <x v="115"/>
    <x v="115"/>
    <x v="5"/>
    <x v="1"/>
    <x v="1"/>
    <x v="111"/>
  </r>
  <r>
    <x v="116"/>
    <x v="103"/>
    <x v="0"/>
    <x v="0"/>
    <x v="1"/>
    <x v="106"/>
    <x v="116"/>
    <x v="116"/>
    <x v="5"/>
    <x v="1"/>
    <x v="1"/>
    <x v="112"/>
  </r>
  <r>
    <x v="117"/>
    <x v="104"/>
    <x v="0"/>
    <x v="0"/>
    <x v="1"/>
    <x v="107"/>
    <x v="117"/>
    <x v="117"/>
    <x v="5"/>
    <x v="1"/>
    <x v="1"/>
    <x v="113"/>
  </r>
  <r>
    <x v="118"/>
    <x v="105"/>
    <x v="0"/>
    <x v="0"/>
    <x v="1"/>
    <x v="108"/>
    <x v="118"/>
    <x v="118"/>
    <x v="5"/>
    <x v="1"/>
    <x v="1"/>
    <x v="114"/>
  </r>
  <r>
    <x v="119"/>
    <x v="106"/>
    <x v="0"/>
    <x v="0"/>
    <x v="1"/>
    <x v="109"/>
    <x v="119"/>
    <x v="119"/>
    <x v="5"/>
    <x v="1"/>
    <x v="1"/>
    <x v="115"/>
  </r>
  <r>
    <x v="120"/>
    <x v="13"/>
    <x v="0"/>
    <x v="0"/>
    <x v="1"/>
    <x v="110"/>
    <x v="120"/>
    <x v="120"/>
    <x v="5"/>
    <x v="1"/>
    <x v="1"/>
    <x v="116"/>
  </r>
  <r>
    <x v="121"/>
    <x v="104"/>
    <x v="0"/>
    <x v="0"/>
    <x v="1"/>
    <x v="111"/>
    <x v="121"/>
    <x v="121"/>
    <x v="5"/>
    <x v="1"/>
    <x v="1"/>
    <x v="117"/>
  </r>
  <r>
    <x v="122"/>
    <x v="107"/>
    <x v="1"/>
    <x v="1"/>
    <x v="0"/>
    <x v="112"/>
    <x v="122"/>
    <x v="122"/>
    <x v="0"/>
    <x v="0"/>
    <x v="0"/>
    <x v="118"/>
  </r>
</pivotCacheRecords>
</file>

<file path=xl/pivotCache/pivotCacheRecords36.xml><?xml version="1.0" encoding="utf-8"?>
<pivotCacheRecords xmlns="http://schemas.openxmlformats.org/spreadsheetml/2006/main" xmlns:r="http://schemas.openxmlformats.org/officeDocument/2006/relationships" count="1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1"/>
    <x v="0"/>
    <x v="1"/>
    <x v="2"/>
    <x v="2"/>
    <x v="0"/>
    <x v="0"/>
    <x v="0"/>
    <x v="2"/>
  </r>
  <r>
    <x v="3"/>
    <x v="3"/>
    <x v="0"/>
    <x v="1"/>
    <x v="0"/>
    <x v="1"/>
    <x v="3"/>
    <x v="3"/>
    <x v="0"/>
    <x v="0"/>
    <x v="0"/>
    <x v="2"/>
  </r>
  <r>
    <x v="4"/>
    <x v="4"/>
    <x v="0"/>
    <x v="2"/>
    <x v="0"/>
    <x v="0"/>
    <x v="4"/>
    <x v="4"/>
    <x v="0"/>
    <x v="0"/>
    <x v="0"/>
    <x v="3"/>
  </r>
  <r>
    <x v="5"/>
    <x v="5"/>
    <x v="0"/>
    <x v="3"/>
    <x v="1"/>
    <x v="2"/>
    <x v="5"/>
    <x v="5"/>
    <x v="1"/>
    <x v="1"/>
    <x v="1"/>
    <x v="4"/>
  </r>
  <r>
    <x v="6"/>
    <x v="6"/>
    <x v="0"/>
    <x v="3"/>
    <x v="1"/>
    <x v="3"/>
    <x v="6"/>
    <x v="6"/>
    <x v="1"/>
    <x v="1"/>
    <x v="1"/>
    <x v="5"/>
  </r>
  <r>
    <x v="7"/>
    <x v="7"/>
    <x v="0"/>
    <x v="3"/>
    <x v="1"/>
    <x v="4"/>
    <x v="7"/>
    <x v="7"/>
    <x v="1"/>
    <x v="1"/>
    <x v="1"/>
    <x v="6"/>
  </r>
  <r>
    <x v="8"/>
    <x v="8"/>
    <x v="0"/>
    <x v="3"/>
    <x v="1"/>
    <x v="5"/>
    <x v="8"/>
    <x v="8"/>
    <x v="1"/>
    <x v="1"/>
    <x v="1"/>
    <x v="7"/>
  </r>
  <r>
    <x v="9"/>
    <x v="9"/>
    <x v="0"/>
    <x v="3"/>
    <x v="1"/>
    <x v="6"/>
    <x v="9"/>
    <x v="9"/>
    <x v="1"/>
    <x v="1"/>
    <x v="1"/>
    <x v="8"/>
  </r>
  <r>
    <x v="10"/>
    <x v="10"/>
    <x v="0"/>
    <x v="4"/>
    <x v="1"/>
    <x v="7"/>
    <x v="10"/>
    <x v="10"/>
    <x v="2"/>
    <x v="2"/>
    <x v="2"/>
    <x v="9"/>
  </r>
  <r>
    <x v="11"/>
    <x v="11"/>
    <x v="0"/>
    <x v="5"/>
    <x v="1"/>
    <x v="8"/>
    <x v="11"/>
    <x v="11"/>
    <x v="3"/>
    <x v="3"/>
    <x v="3"/>
    <x v="10"/>
  </r>
  <r>
    <x v="12"/>
    <x v="12"/>
    <x v="0"/>
    <x v="6"/>
    <x v="1"/>
    <x v="9"/>
    <x v="12"/>
    <x v="12"/>
    <x v="4"/>
    <x v="4"/>
    <x v="4"/>
    <x v="11"/>
  </r>
  <r>
    <x v="13"/>
    <x v="13"/>
    <x v="0"/>
    <x v="7"/>
    <x v="1"/>
    <x v="10"/>
    <x v="13"/>
    <x v="13"/>
    <x v="5"/>
    <x v="5"/>
    <x v="5"/>
    <x v="12"/>
  </r>
  <r>
    <x v="14"/>
    <x v="14"/>
    <x v="0"/>
    <x v="7"/>
    <x v="1"/>
    <x v="11"/>
    <x v="14"/>
    <x v="14"/>
    <x v="5"/>
    <x v="5"/>
    <x v="5"/>
    <x v="13"/>
  </r>
  <r>
    <x v="15"/>
    <x v="15"/>
    <x v="0"/>
    <x v="8"/>
    <x v="1"/>
    <x v="12"/>
    <x v="15"/>
    <x v="15"/>
    <x v="6"/>
    <x v="6"/>
    <x v="6"/>
    <x v="14"/>
  </r>
  <r>
    <x v="16"/>
    <x v="16"/>
    <x v="0"/>
    <x v="8"/>
    <x v="1"/>
    <x v="13"/>
    <x v="16"/>
    <x v="16"/>
    <x v="6"/>
    <x v="6"/>
    <x v="6"/>
    <x v="15"/>
  </r>
  <r>
    <x v="17"/>
    <x v="17"/>
    <x v="0"/>
    <x v="8"/>
    <x v="1"/>
    <x v="14"/>
    <x v="17"/>
    <x v="17"/>
    <x v="6"/>
    <x v="6"/>
    <x v="6"/>
    <x v="16"/>
  </r>
  <r>
    <x v="18"/>
    <x v="18"/>
    <x v="0"/>
    <x v="9"/>
    <x v="1"/>
    <x v="15"/>
    <x v="18"/>
    <x v="18"/>
    <x v="7"/>
    <x v="7"/>
    <x v="7"/>
    <x v="17"/>
  </r>
  <r>
    <x v="19"/>
    <x v="19"/>
    <x v="0"/>
    <x v="9"/>
    <x v="1"/>
    <x v="16"/>
    <x v="19"/>
    <x v="19"/>
    <x v="7"/>
    <x v="7"/>
    <x v="7"/>
    <x v="18"/>
  </r>
  <r>
    <x v="20"/>
    <x v="20"/>
    <x v="0"/>
    <x v="10"/>
    <x v="1"/>
    <x v="17"/>
    <x v="20"/>
    <x v="20"/>
    <x v="8"/>
    <x v="8"/>
    <x v="8"/>
    <x v="19"/>
  </r>
  <r>
    <x v="21"/>
    <x v="21"/>
    <x v="0"/>
    <x v="11"/>
    <x v="1"/>
    <x v="18"/>
    <x v="21"/>
    <x v="21"/>
    <x v="9"/>
    <x v="9"/>
    <x v="9"/>
    <x v="20"/>
  </r>
  <r>
    <x v="22"/>
    <x v="22"/>
    <x v="0"/>
    <x v="11"/>
    <x v="1"/>
    <x v="19"/>
    <x v="22"/>
    <x v="22"/>
    <x v="9"/>
    <x v="9"/>
    <x v="9"/>
    <x v="21"/>
  </r>
  <r>
    <x v="23"/>
    <x v="23"/>
    <x v="0"/>
    <x v="11"/>
    <x v="1"/>
    <x v="20"/>
    <x v="23"/>
    <x v="23"/>
    <x v="9"/>
    <x v="9"/>
    <x v="9"/>
    <x v="22"/>
  </r>
  <r>
    <x v="24"/>
    <x v="24"/>
    <x v="0"/>
    <x v="12"/>
    <x v="1"/>
    <x v="21"/>
    <x v="24"/>
    <x v="24"/>
    <x v="10"/>
    <x v="10"/>
    <x v="10"/>
    <x v="23"/>
  </r>
  <r>
    <x v="25"/>
    <x v="25"/>
    <x v="0"/>
    <x v="13"/>
    <x v="1"/>
    <x v="22"/>
    <x v="25"/>
    <x v="25"/>
    <x v="11"/>
    <x v="11"/>
    <x v="11"/>
    <x v="24"/>
  </r>
  <r>
    <x v="26"/>
    <x v="26"/>
    <x v="0"/>
    <x v="13"/>
    <x v="1"/>
    <x v="23"/>
    <x v="26"/>
    <x v="26"/>
    <x v="11"/>
    <x v="11"/>
    <x v="11"/>
    <x v="25"/>
  </r>
  <r>
    <x v="27"/>
    <x v="27"/>
    <x v="0"/>
    <x v="14"/>
    <x v="1"/>
    <x v="24"/>
    <x v="27"/>
    <x v="27"/>
    <x v="12"/>
    <x v="12"/>
    <x v="12"/>
    <x v="26"/>
  </r>
  <r>
    <x v="28"/>
    <x v="28"/>
    <x v="0"/>
    <x v="15"/>
    <x v="1"/>
    <x v="25"/>
    <x v="28"/>
    <x v="28"/>
    <x v="13"/>
    <x v="13"/>
    <x v="13"/>
    <x v="27"/>
  </r>
  <r>
    <x v="29"/>
    <x v="29"/>
    <x v="0"/>
    <x v="15"/>
    <x v="1"/>
    <x v="26"/>
    <x v="29"/>
    <x v="29"/>
    <x v="13"/>
    <x v="13"/>
    <x v="13"/>
    <x v="28"/>
  </r>
  <r>
    <x v="30"/>
    <x v="30"/>
    <x v="0"/>
    <x v="15"/>
    <x v="1"/>
    <x v="27"/>
    <x v="30"/>
    <x v="30"/>
    <x v="13"/>
    <x v="13"/>
    <x v="13"/>
    <x v="29"/>
  </r>
  <r>
    <x v="31"/>
    <x v="31"/>
    <x v="0"/>
    <x v="16"/>
    <x v="1"/>
    <x v="28"/>
    <x v="31"/>
    <x v="31"/>
    <x v="14"/>
    <x v="14"/>
    <x v="14"/>
    <x v="30"/>
  </r>
  <r>
    <x v="32"/>
    <x v="32"/>
    <x v="0"/>
    <x v="17"/>
    <x v="1"/>
    <x v="29"/>
    <x v="32"/>
    <x v="32"/>
    <x v="15"/>
    <x v="15"/>
    <x v="15"/>
    <x v="31"/>
  </r>
  <r>
    <x v="33"/>
    <x v="33"/>
    <x v="0"/>
    <x v="18"/>
    <x v="1"/>
    <x v="30"/>
    <x v="33"/>
    <x v="33"/>
    <x v="16"/>
    <x v="16"/>
    <x v="16"/>
    <x v="32"/>
  </r>
  <r>
    <x v="34"/>
    <x v="34"/>
    <x v="0"/>
    <x v="19"/>
    <x v="1"/>
    <x v="31"/>
    <x v="34"/>
    <x v="34"/>
    <x v="17"/>
    <x v="17"/>
    <x v="17"/>
    <x v="33"/>
  </r>
  <r>
    <x v="35"/>
    <x v="35"/>
    <x v="0"/>
    <x v="19"/>
    <x v="1"/>
    <x v="32"/>
    <x v="35"/>
    <x v="35"/>
    <x v="17"/>
    <x v="17"/>
    <x v="17"/>
    <x v="34"/>
  </r>
  <r>
    <x v="36"/>
    <x v="36"/>
    <x v="0"/>
    <x v="19"/>
    <x v="1"/>
    <x v="33"/>
    <x v="36"/>
    <x v="36"/>
    <x v="17"/>
    <x v="17"/>
    <x v="17"/>
    <x v="35"/>
  </r>
  <r>
    <x v="37"/>
    <x v="37"/>
    <x v="0"/>
    <x v="20"/>
    <x v="1"/>
    <x v="34"/>
    <x v="37"/>
    <x v="37"/>
    <x v="18"/>
    <x v="18"/>
    <x v="18"/>
    <x v="36"/>
  </r>
  <r>
    <x v="38"/>
    <x v="38"/>
    <x v="0"/>
    <x v="20"/>
    <x v="1"/>
    <x v="1"/>
    <x v="38"/>
    <x v="38"/>
    <x v="19"/>
    <x v="18"/>
    <x v="18"/>
    <x v="2"/>
  </r>
  <r>
    <x v="39"/>
    <x v="39"/>
    <x v="0"/>
    <x v="20"/>
    <x v="1"/>
    <x v="1"/>
    <x v="39"/>
    <x v="39"/>
    <x v="19"/>
    <x v="18"/>
    <x v="18"/>
    <x v="2"/>
  </r>
  <r>
    <x v="40"/>
    <x v="40"/>
    <x v="0"/>
    <x v="20"/>
    <x v="1"/>
    <x v="0"/>
    <x v="40"/>
    <x v="40"/>
    <x v="18"/>
    <x v="18"/>
    <x v="18"/>
    <x v="37"/>
  </r>
  <r>
    <x v="41"/>
    <x v="18"/>
    <x v="0"/>
    <x v="20"/>
    <x v="1"/>
    <x v="1"/>
    <x v="41"/>
    <x v="41"/>
    <x v="19"/>
    <x v="18"/>
    <x v="18"/>
    <x v="2"/>
  </r>
  <r>
    <x v="42"/>
    <x v="22"/>
    <x v="0"/>
    <x v="20"/>
    <x v="1"/>
    <x v="35"/>
    <x v="42"/>
    <x v="42"/>
    <x v="20"/>
    <x v="18"/>
    <x v="18"/>
    <x v="38"/>
  </r>
  <r>
    <x v="43"/>
    <x v="41"/>
    <x v="0"/>
    <x v="20"/>
    <x v="1"/>
    <x v="36"/>
    <x v="43"/>
    <x v="43"/>
    <x v="20"/>
    <x v="18"/>
    <x v="18"/>
    <x v="39"/>
  </r>
  <r>
    <x v="44"/>
    <x v="16"/>
    <x v="0"/>
    <x v="20"/>
    <x v="1"/>
    <x v="37"/>
    <x v="44"/>
    <x v="44"/>
    <x v="20"/>
    <x v="18"/>
    <x v="18"/>
    <x v="40"/>
  </r>
  <r>
    <x v="45"/>
    <x v="42"/>
    <x v="0"/>
    <x v="20"/>
    <x v="1"/>
    <x v="38"/>
    <x v="45"/>
    <x v="45"/>
    <x v="20"/>
    <x v="18"/>
    <x v="18"/>
    <x v="41"/>
  </r>
  <r>
    <x v="46"/>
    <x v="43"/>
    <x v="0"/>
    <x v="20"/>
    <x v="1"/>
    <x v="39"/>
    <x v="46"/>
    <x v="46"/>
    <x v="20"/>
    <x v="18"/>
    <x v="18"/>
    <x v="42"/>
  </r>
  <r>
    <x v="47"/>
    <x v="44"/>
    <x v="0"/>
    <x v="20"/>
    <x v="1"/>
    <x v="40"/>
    <x v="47"/>
    <x v="47"/>
    <x v="20"/>
    <x v="18"/>
    <x v="18"/>
    <x v="43"/>
  </r>
  <r>
    <x v="48"/>
    <x v="45"/>
    <x v="0"/>
    <x v="20"/>
    <x v="1"/>
    <x v="41"/>
    <x v="48"/>
    <x v="48"/>
    <x v="20"/>
    <x v="18"/>
    <x v="18"/>
    <x v="44"/>
  </r>
  <r>
    <x v="49"/>
    <x v="46"/>
    <x v="0"/>
    <x v="20"/>
    <x v="1"/>
    <x v="42"/>
    <x v="49"/>
    <x v="49"/>
    <x v="20"/>
    <x v="18"/>
    <x v="18"/>
    <x v="45"/>
  </r>
  <r>
    <x v="50"/>
    <x v="29"/>
    <x v="0"/>
    <x v="20"/>
    <x v="1"/>
    <x v="43"/>
    <x v="50"/>
    <x v="50"/>
    <x v="20"/>
    <x v="18"/>
    <x v="18"/>
    <x v="46"/>
  </r>
  <r>
    <x v="51"/>
    <x v="47"/>
    <x v="0"/>
    <x v="20"/>
    <x v="1"/>
    <x v="44"/>
    <x v="51"/>
    <x v="51"/>
    <x v="20"/>
    <x v="18"/>
    <x v="18"/>
    <x v="47"/>
  </r>
  <r>
    <x v="52"/>
    <x v="48"/>
    <x v="0"/>
    <x v="20"/>
    <x v="1"/>
    <x v="45"/>
    <x v="52"/>
    <x v="52"/>
    <x v="20"/>
    <x v="18"/>
    <x v="18"/>
    <x v="48"/>
  </r>
  <r>
    <x v="53"/>
    <x v="49"/>
    <x v="0"/>
    <x v="20"/>
    <x v="1"/>
    <x v="46"/>
    <x v="53"/>
    <x v="53"/>
    <x v="20"/>
    <x v="18"/>
    <x v="18"/>
    <x v="49"/>
  </r>
  <r>
    <x v="54"/>
    <x v="50"/>
    <x v="0"/>
    <x v="20"/>
    <x v="1"/>
    <x v="47"/>
    <x v="54"/>
    <x v="54"/>
    <x v="20"/>
    <x v="18"/>
    <x v="18"/>
    <x v="50"/>
  </r>
  <r>
    <x v="55"/>
    <x v="51"/>
    <x v="0"/>
    <x v="20"/>
    <x v="1"/>
    <x v="48"/>
    <x v="55"/>
    <x v="55"/>
    <x v="21"/>
    <x v="18"/>
    <x v="18"/>
    <x v="51"/>
  </r>
  <r>
    <x v="56"/>
    <x v="52"/>
    <x v="0"/>
    <x v="20"/>
    <x v="1"/>
    <x v="49"/>
    <x v="56"/>
    <x v="56"/>
    <x v="21"/>
    <x v="18"/>
    <x v="18"/>
    <x v="52"/>
  </r>
  <r>
    <x v="57"/>
    <x v="53"/>
    <x v="0"/>
    <x v="20"/>
    <x v="1"/>
    <x v="50"/>
    <x v="57"/>
    <x v="57"/>
    <x v="21"/>
    <x v="18"/>
    <x v="18"/>
    <x v="53"/>
  </r>
  <r>
    <x v="58"/>
    <x v="54"/>
    <x v="0"/>
    <x v="20"/>
    <x v="1"/>
    <x v="51"/>
    <x v="58"/>
    <x v="58"/>
    <x v="21"/>
    <x v="18"/>
    <x v="18"/>
    <x v="54"/>
  </r>
  <r>
    <x v="59"/>
    <x v="55"/>
    <x v="0"/>
    <x v="20"/>
    <x v="1"/>
    <x v="52"/>
    <x v="59"/>
    <x v="59"/>
    <x v="21"/>
    <x v="18"/>
    <x v="18"/>
    <x v="55"/>
  </r>
  <r>
    <x v="60"/>
    <x v="56"/>
    <x v="0"/>
    <x v="20"/>
    <x v="1"/>
    <x v="53"/>
    <x v="60"/>
    <x v="60"/>
    <x v="21"/>
    <x v="18"/>
    <x v="18"/>
    <x v="56"/>
  </r>
  <r>
    <x v="61"/>
    <x v="57"/>
    <x v="0"/>
    <x v="20"/>
    <x v="1"/>
    <x v="54"/>
    <x v="61"/>
    <x v="61"/>
    <x v="21"/>
    <x v="18"/>
    <x v="18"/>
    <x v="57"/>
  </r>
  <r>
    <x v="62"/>
    <x v="58"/>
    <x v="0"/>
    <x v="20"/>
    <x v="1"/>
    <x v="55"/>
    <x v="62"/>
    <x v="62"/>
    <x v="21"/>
    <x v="18"/>
    <x v="18"/>
    <x v="58"/>
  </r>
  <r>
    <x v="63"/>
    <x v="59"/>
    <x v="0"/>
    <x v="20"/>
    <x v="1"/>
    <x v="56"/>
    <x v="63"/>
    <x v="63"/>
    <x v="21"/>
    <x v="18"/>
    <x v="18"/>
    <x v="59"/>
  </r>
  <r>
    <x v="64"/>
    <x v="60"/>
    <x v="0"/>
    <x v="20"/>
    <x v="1"/>
    <x v="57"/>
    <x v="64"/>
    <x v="64"/>
    <x v="21"/>
    <x v="18"/>
    <x v="18"/>
    <x v="60"/>
  </r>
  <r>
    <x v="65"/>
    <x v="61"/>
    <x v="0"/>
    <x v="20"/>
    <x v="1"/>
    <x v="58"/>
    <x v="65"/>
    <x v="65"/>
    <x v="21"/>
    <x v="18"/>
    <x v="18"/>
    <x v="61"/>
  </r>
  <r>
    <x v="66"/>
    <x v="62"/>
    <x v="0"/>
    <x v="20"/>
    <x v="1"/>
    <x v="59"/>
    <x v="66"/>
    <x v="66"/>
    <x v="21"/>
    <x v="18"/>
    <x v="18"/>
    <x v="62"/>
  </r>
  <r>
    <x v="67"/>
    <x v="63"/>
    <x v="0"/>
    <x v="20"/>
    <x v="1"/>
    <x v="60"/>
    <x v="67"/>
    <x v="67"/>
    <x v="21"/>
    <x v="18"/>
    <x v="18"/>
    <x v="63"/>
  </r>
  <r>
    <x v="68"/>
    <x v="64"/>
    <x v="0"/>
    <x v="20"/>
    <x v="1"/>
    <x v="61"/>
    <x v="68"/>
    <x v="68"/>
    <x v="21"/>
    <x v="18"/>
    <x v="18"/>
    <x v="64"/>
  </r>
  <r>
    <x v="69"/>
    <x v="64"/>
    <x v="0"/>
    <x v="20"/>
    <x v="1"/>
    <x v="62"/>
    <x v="69"/>
    <x v="69"/>
    <x v="21"/>
    <x v="18"/>
    <x v="18"/>
    <x v="65"/>
  </r>
  <r>
    <x v="70"/>
    <x v="65"/>
    <x v="0"/>
    <x v="20"/>
    <x v="1"/>
    <x v="0"/>
    <x v="70"/>
    <x v="70"/>
    <x v="21"/>
    <x v="18"/>
    <x v="18"/>
    <x v="66"/>
  </r>
  <r>
    <x v="71"/>
    <x v="66"/>
    <x v="0"/>
    <x v="20"/>
    <x v="1"/>
    <x v="63"/>
    <x v="71"/>
    <x v="71"/>
    <x v="21"/>
    <x v="18"/>
    <x v="18"/>
    <x v="67"/>
  </r>
  <r>
    <x v="72"/>
    <x v="67"/>
    <x v="0"/>
    <x v="20"/>
    <x v="1"/>
    <x v="64"/>
    <x v="72"/>
    <x v="72"/>
    <x v="21"/>
    <x v="18"/>
    <x v="18"/>
    <x v="68"/>
  </r>
  <r>
    <x v="73"/>
    <x v="68"/>
    <x v="0"/>
    <x v="20"/>
    <x v="1"/>
    <x v="65"/>
    <x v="73"/>
    <x v="73"/>
    <x v="21"/>
    <x v="18"/>
    <x v="18"/>
    <x v="69"/>
  </r>
  <r>
    <x v="74"/>
    <x v="69"/>
    <x v="0"/>
    <x v="20"/>
    <x v="1"/>
    <x v="66"/>
    <x v="74"/>
    <x v="74"/>
    <x v="21"/>
    <x v="18"/>
    <x v="18"/>
    <x v="70"/>
  </r>
  <r>
    <x v="75"/>
    <x v="70"/>
    <x v="0"/>
    <x v="20"/>
    <x v="1"/>
    <x v="67"/>
    <x v="75"/>
    <x v="75"/>
    <x v="21"/>
    <x v="18"/>
    <x v="18"/>
    <x v="71"/>
  </r>
  <r>
    <x v="76"/>
    <x v="71"/>
    <x v="0"/>
    <x v="20"/>
    <x v="1"/>
    <x v="68"/>
    <x v="76"/>
    <x v="76"/>
    <x v="21"/>
    <x v="18"/>
    <x v="18"/>
    <x v="72"/>
  </r>
  <r>
    <x v="77"/>
    <x v="72"/>
    <x v="0"/>
    <x v="20"/>
    <x v="1"/>
    <x v="69"/>
    <x v="77"/>
    <x v="77"/>
    <x v="21"/>
    <x v="18"/>
    <x v="18"/>
    <x v="73"/>
  </r>
  <r>
    <x v="78"/>
    <x v="73"/>
    <x v="0"/>
    <x v="20"/>
    <x v="1"/>
    <x v="70"/>
    <x v="78"/>
    <x v="78"/>
    <x v="21"/>
    <x v="18"/>
    <x v="18"/>
    <x v="74"/>
  </r>
  <r>
    <x v="79"/>
    <x v="56"/>
    <x v="0"/>
    <x v="20"/>
    <x v="1"/>
    <x v="71"/>
    <x v="79"/>
    <x v="79"/>
    <x v="22"/>
    <x v="18"/>
    <x v="18"/>
    <x v="75"/>
  </r>
  <r>
    <x v="80"/>
    <x v="74"/>
    <x v="0"/>
    <x v="20"/>
    <x v="1"/>
    <x v="72"/>
    <x v="80"/>
    <x v="80"/>
    <x v="22"/>
    <x v="18"/>
    <x v="18"/>
    <x v="76"/>
  </r>
  <r>
    <x v="81"/>
    <x v="75"/>
    <x v="0"/>
    <x v="20"/>
    <x v="1"/>
    <x v="73"/>
    <x v="81"/>
    <x v="81"/>
    <x v="22"/>
    <x v="18"/>
    <x v="18"/>
    <x v="77"/>
  </r>
  <r>
    <x v="82"/>
    <x v="76"/>
    <x v="0"/>
    <x v="20"/>
    <x v="1"/>
    <x v="74"/>
    <x v="82"/>
    <x v="82"/>
    <x v="22"/>
    <x v="18"/>
    <x v="18"/>
    <x v="78"/>
  </r>
  <r>
    <x v="83"/>
    <x v="77"/>
    <x v="0"/>
    <x v="20"/>
    <x v="1"/>
    <x v="75"/>
    <x v="83"/>
    <x v="83"/>
    <x v="22"/>
    <x v="18"/>
    <x v="18"/>
    <x v="79"/>
  </r>
  <r>
    <x v="84"/>
    <x v="78"/>
    <x v="0"/>
    <x v="20"/>
    <x v="1"/>
    <x v="76"/>
    <x v="84"/>
    <x v="84"/>
    <x v="22"/>
    <x v="18"/>
    <x v="18"/>
    <x v="80"/>
  </r>
  <r>
    <x v="85"/>
    <x v="73"/>
    <x v="0"/>
    <x v="20"/>
    <x v="1"/>
    <x v="77"/>
    <x v="85"/>
    <x v="85"/>
    <x v="22"/>
    <x v="18"/>
    <x v="18"/>
    <x v="81"/>
  </r>
  <r>
    <x v="86"/>
    <x v="40"/>
    <x v="0"/>
    <x v="20"/>
    <x v="1"/>
    <x v="78"/>
    <x v="86"/>
    <x v="86"/>
    <x v="22"/>
    <x v="18"/>
    <x v="18"/>
    <x v="82"/>
  </r>
  <r>
    <x v="87"/>
    <x v="79"/>
    <x v="0"/>
    <x v="20"/>
    <x v="1"/>
    <x v="79"/>
    <x v="87"/>
    <x v="87"/>
    <x v="22"/>
    <x v="18"/>
    <x v="18"/>
    <x v="83"/>
  </r>
  <r>
    <x v="88"/>
    <x v="80"/>
    <x v="0"/>
    <x v="20"/>
    <x v="1"/>
    <x v="80"/>
    <x v="88"/>
    <x v="88"/>
    <x v="22"/>
    <x v="18"/>
    <x v="18"/>
    <x v="84"/>
  </r>
  <r>
    <x v="89"/>
    <x v="81"/>
    <x v="0"/>
    <x v="20"/>
    <x v="1"/>
    <x v="81"/>
    <x v="89"/>
    <x v="89"/>
    <x v="22"/>
    <x v="18"/>
    <x v="18"/>
    <x v="85"/>
  </r>
  <r>
    <x v="90"/>
    <x v="82"/>
    <x v="0"/>
    <x v="20"/>
    <x v="1"/>
    <x v="82"/>
    <x v="90"/>
    <x v="90"/>
    <x v="22"/>
    <x v="18"/>
    <x v="18"/>
    <x v="86"/>
  </r>
  <r>
    <x v="91"/>
    <x v="83"/>
    <x v="0"/>
    <x v="20"/>
    <x v="1"/>
    <x v="83"/>
    <x v="91"/>
    <x v="91"/>
    <x v="22"/>
    <x v="18"/>
    <x v="18"/>
    <x v="87"/>
  </r>
  <r>
    <x v="92"/>
    <x v="84"/>
    <x v="0"/>
    <x v="20"/>
    <x v="1"/>
    <x v="84"/>
    <x v="92"/>
    <x v="92"/>
    <x v="22"/>
    <x v="18"/>
    <x v="18"/>
    <x v="88"/>
  </r>
  <r>
    <x v="93"/>
    <x v="85"/>
    <x v="0"/>
    <x v="20"/>
    <x v="1"/>
    <x v="85"/>
    <x v="93"/>
    <x v="93"/>
    <x v="22"/>
    <x v="18"/>
    <x v="18"/>
    <x v="89"/>
  </r>
  <r>
    <x v="94"/>
    <x v="86"/>
    <x v="0"/>
    <x v="20"/>
    <x v="1"/>
    <x v="86"/>
    <x v="94"/>
    <x v="94"/>
    <x v="22"/>
    <x v="18"/>
    <x v="18"/>
    <x v="90"/>
  </r>
  <r>
    <x v="95"/>
    <x v="87"/>
    <x v="0"/>
    <x v="20"/>
    <x v="1"/>
    <x v="87"/>
    <x v="95"/>
    <x v="95"/>
    <x v="22"/>
    <x v="18"/>
    <x v="18"/>
    <x v="91"/>
  </r>
  <r>
    <x v="96"/>
    <x v="88"/>
    <x v="0"/>
    <x v="20"/>
    <x v="1"/>
    <x v="88"/>
    <x v="96"/>
    <x v="96"/>
    <x v="22"/>
    <x v="18"/>
    <x v="18"/>
    <x v="92"/>
  </r>
  <r>
    <x v="97"/>
    <x v="89"/>
    <x v="0"/>
    <x v="20"/>
    <x v="1"/>
    <x v="89"/>
    <x v="97"/>
    <x v="97"/>
    <x v="22"/>
    <x v="18"/>
    <x v="18"/>
    <x v="93"/>
  </r>
  <r>
    <x v="98"/>
    <x v="90"/>
    <x v="0"/>
    <x v="20"/>
    <x v="1"/>
    <x v="90"/>
    <x v="98"/>
    <x v="98"/>
    <x v="22"/>
    <x v="18"/>
    <x v="18"/>
    <x v="94"/>
  </r>
  <r>
    <x v="99"/>
    <x v="91"/>
    <x v="0"/>
    <x v="20"/>
    <x v="1"/>
    <x v="91"/>
    <x v="99"/>
    <x v="99"/>
    <x v="22"/>
    <x v="18"/>
    <x v="18"/>
    <x v="95"/>
  </r>
  <r>
    <x v="100"/>
    <x v="92"/>
    <x v="0"/>
    <x v="20"/>
    <x v="1"/>
    <x v="92"/>
    <x v="100"/>
    <x v="100"/>
    <x v="22"/>
    <x v="18"/>
    <x v="18"/>
    <x v="96"/>
  </r>
  <r>
    <x v="101"/>
    <x v="93"/>
    <x v="0"/>
    <x v="20"/>
    <x v="1"/>
    <x v="93"/>
    <x v="101"/>
    <x v="101"/>
    <x v="22"/>
    <x v="18"/>
    <x v="18"/>
    <x v="97"/>
  </r>
  <r>
    <x v="102"/>
    <x v="94"/>
    <x v="0"/>
    <x v="20"/>
    <x v="1"/>
    <x v="94"/>
    <x v="102"/>
    <x v="102"/>
    <x v="22"/>
    <x v="18"/>
    <x v="18"/>
    <x v="98"/>
  </r>
  <r>
    <x v="103"/>
    <x v="90"/>
    <x v="0"/>
    <x v="20"/>
    <x v="1"/>
    <x v="95"/>
    <x v="103"/>
    <x v="103"/>
    <x v="22"/>
    <x v="18"/>
    <x v="18"/>
    <x v="99"/>
  </r>
  <r>
    <x v="104"/>
    <x v="95"/>
    <x v="0"/>
    <x v="20"/>
    <x v="1"/>
    <x v="96"/>
    <x v="104"/>
    <x v="104"/>
    <x v="23"/>
    <x v="19"/>
    <x v="18"/>
    <x v="100"/>
  </r>
  <r>
    <x v="105"/>
    <x v="96"/>
    <x v="0"/>
    <x v="20"/>
    <x v="1"/>
    <x v="97"/>
    <x v="105"/>
    <x v="105"/>
    <x v="23"/>
    <x v="19"/>
    <x v="18"/>
    <x v="101"/>
  </r>
  <r>
    <x v="106"/>
    <x v="97"/>
    <x v="0"/>
    <x v="20"/>
    <x v="1"/>
    <x v="98"/>
    <x v="106"/>
    <x v="106"/>
    <x v="22"/>
    <x v="18"/>
    <x v="18"/>
    <x v="102"/>
  </r>
  <r>
    <x v="107"/>
    <x v="98"/>
    <x v="0"/>
    <x v="20"/>
    <x v="1"/>
    <x v="99"/>
    <x v="107"/>
    <x v="107"/>
    <x v="22"/>
    <x v="18"/>
    <x v="18"/>
    <x v="103"/>
  </r>
  <r>
    <x v="108"/>
    <x v="99"/>
    <x v="0"/>
    <x v="20"/>
    <x v="1"/>
    <x v="100"/>
    <x v="108"/>
    <x v="108"/>
    <x v="22"/>
    <x v="18"/>
    <x v="18"/>
    <x v="104"/>
  </r>
  <r>
    <x v="109"/>
    <x v="100"/>
    <x v="0"/>
    <x v="20"/>
    <x v="1"/>
    <x v="101"/>
    <x v="109"/>
    <x v="109"/>
    <x v="22"/>
    <x v="18"/>
    <x v="18"/>
    <x v="105"/>
  </r>
  <r>
    <x v="110"/>
    <x v="101"/>
    <x v="0"/>
    <x v="20"/>
    <x v="1"/>
    <x v="102"/>
    <x v="110"/>
    <x v="110"/>
    <x v="22"/>
    <x v="18"/>
    <x v="18"/>
    <x v="106"/>
  </r>
  <r>
    <x v="111"/>
    <x v="102"/>
    <x v="0"/>
    <x v="20"/>
    <x v="1"/>
    <x v="103"/>
    <x v="111"/>
    <x v="111"/>
    <x v="22"/>
    <x v="18"/>
    <x v="18"/>
    <x v="107"/>
  </r>
  <r>
    <x v="112"/>
    <x v="103"/>
    <x v="0"/>
    <x v="20"/>
    <x v="1"/>
    <x v="104"/>
    <x v="112"/>
    <x v="112"/>
    <x v="22"/>
    <x v="18"/>
    <x v="18"/>
    <x v="108"/>
  </r>
  <r>
    <x v="113"/>
    <x v="104"/>
    <x v="0"/>
    <x v="20"/>
    <x v="1"/>
    <x v="105"/>
    <x v="113"/>
    <x v="113"/>
    <x v="22"/>
    <x v="18"/>
    <x v="18"/>
    <x v="109"/>
  </r>
  <r>
    <x v="114"/>
    <x v="105"/>
    <x v="0"/>
    <x v="20"/>
    <x v="1"/>
    <x v="106"/>
    <x v="114"/>
    <x v="114"/>
    <x v="22"/>
    <x v="18"/>
    <x v="18"/>
    <x v="110"/>
  </r>
  <r>
    <x v="115"/>
    <x v="106"/>
    <x v="0"/>
    <x v="20"/>
    <x v="1"/>
    <x v="107"/>
    <x v="115"/>
    <x v="115"/>
    <x v="22"/>
    <x v="18"/>
    <x v="18"/>
    <x v="111"/>
  </r>
  <r>
    <x v="116"/>
    <x v="107"/>
    <x v="0"/>
    <x v="20"/>
    <x v="1"/>
    <x v="108"/>
    <x v="116"/>
    <x v="116"/>
    <x v="22"/>
    <x v="18"/>
    <x v="18"/>
    <x v="112"/>
  </r>
  <r>
    <x v="117"/>
    <x v="108"/>
    <x v="0"/>
    <x v="20"/>
    <x v="1"/>
    <x v="109"/>
    <x v="117"/>
    <x v="117"/>
    <x v="22"/>
    <x v="18"/>
    <x v="18"/>
    <x v="113"/>
  </r>
  <r>
    <x v="118"/>
    <x v="109"/>
    <x v="0"/>
    <x v="20"/>
    <x v="1"/>
    <x v="110"/>
    <x v="118"/>
    <x v="118"/>
    <x v="22"/>
    <x v="18"/>
    <x v="18"/>
    <x v="114"/>
  </r>
  <r>
    <x v="119"/>
    <x v="110"/>
    <x v="1"/>
    <x v="21"/>
    <x v="0"/>
    <x v="111"/>
    <x v="119"/>
    <x v="119"/>
    <x v="0"/>
    <x v="0"/>
    <x v="0"/>
    <x v="115"/>
  </r>
</pivotCacheRecords>
</file>

<file path=xl/pivotCache/pivotCacheRecords37.xml><?xml version="1.0" encoding="utf-8"?>
<pivotCacheRecords xmlns="http://schemas.openxmlformats.org/spreadsheetml/2006/main" xmlns:r="http://schemas.openxmlformats.org/officeDocument/2006/relationships" count="6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51"/>
    <x v="0"/>
    <x v="0"/>
    <x v="1"/>
    <x v="47"/>
    <x v="52"/>
    <x v="52"/>
    <x v="4"/>
    <x v="1"/>
    <x v="1"/>
    <x v="50"/>
  </r>
  <r>
    <x v="53"/>
    <x v="52"/>
    <x v="0"/>
    <x v="0"/>
    <x v="1"/>
    <x v="48"/>
    <x v="53"/>
    <x v="53"/>
    <x v="4"/>
    <x v="1"/>
    <x v="1"/>
    <x v="51"/>
  </r>
  <r>
    <x v="54"/>
    <x v="53"/>
    <x v="0"/>
    <x v="0"/>
    <x v="1"/>
    <x v="49"/>
    <x v="54"/>
    <x v="54"/>
    <x v="4"/>
    <x v="1"/>
    <x v="1"/>
    <x v="52"/>
  </r>
  <r>
    <x v="55"/>
    <x v="54"/>
    <x v="0"/>
    <x v="0"/>
    <x v="1"/>
    <x v="50"/>
    <x v="55"/>
    <x v="55"/>
    <x v="4"/>
    <x v="1"/>
    <x v="1"/>
    <x v="53"/>
  </r>
  <r>
    <x v="56"/>
    <x v="55"/>
    <x v="0"/>
    <x v="0"/>
    <x v="1"/>
    <x v="51"/>
    <x v="56"/>
    <x v="56"/>
    <x v="4"/>
    <x v="1"/>
    <x v="1"/>
    <x v="54"/>
  </r>
  <r>
    <x v="57"/>
    <x v="56"/>
    <x v="0"/>
    <x v="0"/>
    <x v="1"/>
    <x v="52"/>
    <x v="57"/>
    <x v="57"/>
    <x v="4"/>
    <x v="1"/>
    <x v="1"/>
    <x v="55"/>
  </r>
  <r>
    <x v="58"/>
    <x v="57"/>
    <x v="0"/>
    <x v="0"/>
    <x v="1"/>
    <x v="53"/>
    <x v="58"/>
    <x v="58"/>
    <x v="4"/>
    <x v="1"/>
    <x v="1"/>
    <x v="56"/>
  </r>
  <r>
    <x v="59"/>
    <x v="58"/>
    <x v="0"/>
    <x v="0"/>
    <x v="1"/>
    <x v="54"/>
    <x v="59"/>
    <x v="59"/>
    <x v="4"/>
    <x v="1"/>
    <x v="1"/>
    <x v="57"/>
  </r>
  <r>
    <x v="60"/>
    <x v="59"/>
    <x v="0"/>
    <x v="0"/>
    <x v="1"/>
    <x v="55"/>
    <x v="60"/>
    <x v="60"/>
    <x v="4"/>
    <x v="1"/>
    <x v="1"/>
    <x v="58"/>
  </r>
  <r>
    <x v="61"/>
    <x v="60"/>
    <x v="1"/>
    <x v="1"/>
    <x v="2"/>
    <x v="0"/>
    <x v="61"/>
    <x v="61"/>
    <x v="5"/>
    <x v="2"/>
    <x v="2"/>
    <x v="59"/>
  </r>
  <r>
    <x v="62"/>
    <x v="61"/>
    <x v="2"/>
    <x v="2"/>
    <x v="0"/>
    <x v="56"/>
    <x v="62"/>
    <x v="62"/>
    <x v="0"/>
    <x v="0"/>
    <x v="0"/>
    <x v="60"/>
  </r>
</pivotCacheRecords>
</file>

<file path=xl/pivotCache/pivotCacheRecords38.xml><?xml version="1.0" encoding="utf-8"?>
<pivotCacheRecords xmlns="http://schemas.openxmlformats.org/spreadsheetml/2006/main" xmlns:r="http://schemas.openxmlformats.org/officeDocument/2006/relationships" count="6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1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0"/>
    <x v="0"/>
    <x v="1"/>
    <x v="40"/>
    <x v="45"/>
    <x v="45"/>
    <x v="3"/>
    <x v="1"/>
    <x v="1"/>
    <x v="43"/>
  </r>
  <r>
    <x v="46"/>
    <x v="45"/>
    <x v="0"/>
    <x v="0"/>
    <x v="1"/>
    <x v="41"/>
    <x v="46"/>
    <x v="46"/>
    <x v="3"/>
    <x v="1"/>
    <x v="1"/>
    <x v="44"/>
  </r>
  <r>
    <x v="47"/>
    <x v="46"/>
    <x v="0"/>
    <x v="0"/>
    <x v="1"/>
    <x v="42"/>
    <x v="47"/>
    <x v="47"/>
    <x v="3"/>
    <x v="1"/>
    <x v="1"/>
    <x v="45"/>
  </r>
  <r>
    <x v="48"/>
    <x v="47"/>
    <x v="0"/>
    <x v="0"/>
    <x v="1"/>
    <x v="43"/>
    <x v="48"/>
    <x v="48"/>
    <x v="3"/>
    <x v="1"/>
    <x v="1"/>
    <x v="46"/>
  </r>
  <r>
    <x v="49"/>
    <x v="48"/>
    <x v="0"/>
    <x v="0"/>
    <x v="1"/>
    <x v="44"/>
    <x v="49"/>
    <x v="49"/>
    <x v="3"/>
    <x v="1"/>
    <x v="1"/>
    <x v="47"/>
  </r>
  <r>
    <x v="50"/>
    <x v="49"/>
    <x v="0"/>
    <x v="0"/>
    <x v="1"/>
    <x v="45"/>
    <x v="50"/>
    <x v="50"/>
    <x v="3"/>
    <x v="1"/>
    <x v="1"/>
    <x v="48"/>
  </r>
  <r>
    <x v="51"/>
    <x v="50"/>
    <x v="0"/>
    <x v="0"/>
    <x v="1"/>
    <x v="46"/>
    <x v="51"/>
    <x v="51"/>
    <x v="4"/>
    <x v="1"/>
    <x v="1"/>
    <x v="49"/>
  </r>
  <r>
    <x v="52"/>
    <x v="47"/>
    <x v="0"/>
    <x v="0"/>
    <x v="1"/>
    <x v="47"/>
    <x v="52"/>
    <x v="52"/>
    <x v="4"/>
    <x v="1"/>
    <x v="1"/>
    <x v="50"/>
  </r>
  <r>
    <x v="53"/>
    <x v="51"/>
    <x v="0"/>
    <x v="0"/>
    <x v="1"/>
    <x v="48"/>
    <x v="53"/>
    <x v="53"/>
    <x v="4"/>
    <x v="1"/>
    <x v="1"/>
    <x v="51"/>
  </r>
  <r>
    <x v="54"/>
    <x v="52"/>
    <x v="0"/>
    <x v="0"/>
    <x v="1"/>
    <x v="49"/>
    <x v="54"/>
    <x v="54"/>
    <x v="4"/>
    <x v="1"/>
    <x v="1"/>
    <x v="52"/>
  </r>
  <r>
    <x v="55"/>
    <x v="53"/>
    <x v="0"/>
    <x v="0"/>
    <x v="1"/>
    <x v="50"/>
    <x v="55"/>
    <x v="55"/>
    <x v="4"/>
    <x v="1"/>
    <x v="1"/>
    <x v="53"/>
  </r>
  <r>
    <x v="56"/>
    <x v="54"/>
    <x v="0"/>
    <x v="0"/>
    <x v="1"/>
    <x v="51"/>
    <x v="56"/>
    <x v="56"/>
    <x v="4"/>
    <x v="1"/>
    <x v="1"/>
    <x v="54"/>
  </r>
  <r>
    <x v="57"/>
    <x v="55"/>
    <x v="0"/>
    <x v="0"/>
    <x v="1"/>
    <x v="52"/>
    <x v="57"/>
    <x v="57"/>
    <x v="4"/>
    <x v="1"/>
    <x v="1"/>
    <x v="55"/>
  </r>
  <r>
    <x v="58"/>
    <x v="56"/>
    <x v="0"/>
    <x v="0"/>
    <x v="1"/>
    <x v="53"/>
    <x v="58"/>
    <x v="58"/>
    <x v="4"/>
    <x v="1"/>
    <x v="1"/>
    <x v="56"/>
  </r>
  <r>
    <x v="59"/>
    <x v="57"/>
    <x v="0"/>
    <x v="0"/>
    <x v="1"/>
    <x v="54"/>
    <x v="59"/>
    <x v="59"/>
    <x v="4"/>
    <x v="1"/>
    <x v="1"/>
    <x v="57"/>
  </r>
  <r>
    <x v="60"/>
    <x v="58"/>
    <x v="0"/>
    <x v="0"/>
    <x v="1"/>
    <x v="55"/>
    <x v="60"/>
    <x v="60"/>
    <x v="4"/>
    <x v="1"/>
    <x v="1"/>
    <x v="58"/>
  </r>
  <r>
    <x v="61"/>
    <x v="59"/>
    <x v="0"/>
    <x v="0"/>
    <x v="1"/>
    <x v="56"/>
    <x v="61"/>
    <x v="61"/>
    <x v="4"/>
    <x v="1"/>
    <x v="1"/>
    <x v="59"/>
  </r>
  <r>
    <x v="62"/>
    <x v="60"/>
    <x v="1"/>
    <x v="1"/>
    <x v="2"/>
    <x v="0"/>
    <x v="62"/>
    <x v="62"/>
    <x v="5"/>
    <x v="2"/>
    <x v="2"/>
    <x v="60"/>
  </r>
  <r>
    <x v="63"/>
    <x v="61"/>
    <x v="2"/>
    <x v="2"/>
    <x v="0"/>
    <x v="57"/>
    <x v="63"/>
    <x v="63"/>
    <x v="0"/>
    <x v="0"/>
    <x v="0"/>
    <x v="61"/>
  </r>
</pivotCacheRecords>
</file>

<file path=xl/pivotCache/pivotCacheRecords39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19"/>
    <x v="0"/>
    <x v="0"/>
    <x v="1"/>
    <x v="34"/>
    <x v="39"/>
    <x v="39"/>
    <x v="3"/>
    <x v="1"/>
    <x v="1"/>
    <x v="37"/>
  </r>
  <r>
    <x v="40"/>
    <x v="12"/>
    <x v="0"/>
    <x v="0"/>
    <x v="1"/>
    <x v="35"/>
    <x v="40"/>
    <x v="40"/>
    <x v="3"/>
    <x v="1"/>
    <x v="1"/>
    <x v="38"/>
  </r>
  <r>
    <x v="41"/>
    <x v="38"/>
    <x v="0"/>
    <x v="0"/>
    <x v="1"/>
    <x v="36"/>
    <x v="41"/>
    <x v="41"/>
    <x v="3"/>
    <x v="1"/>
    <x v="1"/>
    <x v="39"/>
  </r>
  <r>
    <x v="42"/>
    <x v="39"/>
    <x v="0"/>
    <x v="0"/>
    <x v="1"/>
    <x v="37"/>
    <x v="42"/>
    <x v="42"/>
    <x v="3"/>
    <x v="1"/>
    <x v="1"/>
    <x v="40"/>
  </r>
  <r>
    <x v="43"/>
    <x v="40"/>
    <x v="0"/>
    <x v="0"/>
    <x v="1"/>
    <x v="38"/>
    <x v="43"/>
    <x v="43"/>
    <x v="3"/>
    <x v="1"/>
    <x v="1"/>
    <x v="41"/>
  </r>
  <r>
    <x v="44"/>
    <x v="41"/>
    <x v="0"/>
    <x v="0"/>
    <x v="1"/>
    <x v="39"/>
    <x v="44"/>
    <x v="44"/>
    <x v="3"/>
    <x v="1"/>
    <x v="1"/>
    <x v="42"/>
  </r>
  <r>
    <x v="45"/>
    <x v="42"/>
    <x v="1"/>
    <x v="1"/>
    <x v="2"/>
    <x v="0"/>
    <x v="45"/>
    <x v="45"/>
    <x v="4"/>
    <x v="2"/>
    <x v="2"/>
    <x v="43"/>
  </r>
  <r>
    <x v="46"/>
    <x v="43"/>
    <x v="2"/>
    <x v="2"/>
    <x v="0"/>
    <x v="40"/>
    <x v="46"/>
    <x v="46"/>
    <x v="0"/>
    <x v="0"/>
    <x v="0"/>
    <x v="44"/>
  </r>
</pivotCacheRecords>
</file>

<file path=xl/pivotCache/pivotCacheRecords40.xml><?xml version="1.0" encoding="utf-8"?>
<pivotCacheRecords xmlns="http://schemas.openxmlformats.org/spreadsheetml/2006/main" xmlns:r="http://schemas.openxmlformats.org/officeDocument/2006/relationships" count="4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0"/>
    <x v="0"/>
    <x v="1"/>
    <x v="20"/>
    <x v="22"/>
    <x v="22"/>
    <x v="1"/>
    <x v="1"/>
    <x v="1"/>
    <x v="22"/>
  </r>
  <r>
    <x v="23"/>
    <x v="23"/>
    <x v="0"/>
    <x v="0"/>
    <x v="1"/>
    <x v="21"/>
    <x v="23"/>
    <x v="23"/>
    <x v="1"/>
    <x v="1"/>
    <x v="1"/>
    <x v="23"/>
  </r>
  <r>
    <x v="24"/>
    <x v="24"/>
    <x v="0"/>
    <x v="0"/>
    <x v="1"/>
    <x v="22"/>
    <x v="24"/>
    <x v="24"/>
    <x v="1"/>
    <x v="1"/>
    <x v="1"/>
    <x v="24"/>
  </r>
  <r>
    <x v="25"/>
    <x v="25"/>
    <x v="0"/>
    <x v="0"/>
    <x v="1"/>
    <x v="23"/>
    <x v="25"/>
    <x v="25"/>
    <x v="1"/>
    <x v="1"/>
    <x v="1"/>
    <x v="25"/>
  </r>
  <r>
    <x v="26"/>
    <x v="26"/>
    <x v="0"/>
    <x v="0"/>
    <x v="1"/>
    <x v="24"/>
    <x v="26"/>
    <x v="26"/>
    <x v="1"/>
    <x v="1"/>
    <x v="1"/>
    <x v="26"/>
  </r>
  <r>
    <x v="27"/>
    <x v="27"/>
    <x v="0"/>
    <x v="0"/>
    <x v="1"/>
    <x v="25"/>
    <x v="27"/>
    <x v="27"/>
    <x v="1"/>
    <x v="1"/>
    <x v="1"/>
    <x v="27"/>
  </r>
  <r>
    <x v="28"/>
    <x v="28"/>
    <x v="0"/>
    <x v="0"/>
    <x v="1"/>
    <x v="26"/>
    <x v="28"/>
    <x v="28"/>
    <x v="1"/>
    <x v="1"/>
    <x v="1"/>
    <x v="28"/>
  </r>
  <r>
    <x v="29"/>
    <x v="29"/>
    <x v="0"/>
    <x v="0"/>
    <x v="1"/>
    <x v="27"/>
    <x v="29"/>
    <x v="29"/>
    <x v="1"/>
    <x v="1"/>
    <x v="1"/>
    <x v="29"/>
  </r>
  <r>
    <x v="30"/>
    <x v="30"/>
    <x v="0"/>
    <x v="0"/>
    <x v="1"/>
    <x v="28"/>
    <x v="30"/>
    <x v="30"/>
    <x v="1"/>
    <x v="1"/>
    <x v="1"/>
    <x v="30"/>
  </r>
  <r>
    <x v="31"/>
    <x v="31"/>
    <x v="0"/>
    <x v="0"/>
    <x v="1"/>
    <x v="29"/>
    <x v="31"/>
    <x v="31"/>
    <x v="1"/>
    <x v="1"/>
    <x v="1"/>
    <x v="31"/>
  </r>
  <r>
    <x v="32"/>
    <x v="32"/>
    <x v="0"/>
    <x v="0"/>
    <x v="1"/>
    <x v="30"/>
    <x v="32"/>
    <x v="32"/>
    <x v="1"/>
    <x v="1"/>
    <x v="1"/>
    <x v="32"/>
  </r>
  <r>
    <x v="33"/>
    <x v="33"/>
    <x v="0"/>
    <x v="0"/>
    <x v="1"/>
    <x v="31"/>
    <x v="33"/>
    <x v="33"/>
    <x v="1"/>
    <x v="1"/>
    <x v="1"/>
    <x v="33"/>
  </r>
  <r>
    <x v="34"/>
    <x v="34"/>
    <x v="0"/>
    <x v="0"/>
    <x v="1"/>
    <x v="32"/>
    <x v="34"/>
    <x v="34"/>
    <x v="2"/>
    <x v="1"/>
    <x v="1"/>
    <x v="34"/>
  </r>
  <r>
    <x v="35"/>
    <x v="35"/>
    <x v="0"/>
    <x v="0"/>
    <x v="1"/>
    <x v="32"/>
    <x v="35"/>
    <x v="35"/>
    <x v="2"/>
    <x v="1"/>
    <x v="1"/>
    <x v="34"/>
  </r>
  <r>
    <x v="36"/>
    <x v="14"/>
    <x v="0"/>
    <x v="0"/>
    <x v="1"/>
    <x v="0"/>
    <x v="36"/>
    <x v="36"/>
    <x v="1"/>
    <x v="1"/>
    <x v="1"/>
    <x v="35"/>
  </r>
  <r>
    <x v="37"/>
    <x v="36"/>
    <x v="0"/>
    <x v="0"/>
    <x v="1"/>
    <x v="32"/>
    <x v="37"/>
    <x v="37"/>
    <x v="2"/>
    <x v="1"/>
    <x v="1"/>
    <x v="34"/>
  </r>
  <r>
    <x v="38"/>
    <x v="37"/>
    <x v="0"/>
    <x v="0"/>
    <x v="1"/>
    <x v="33"/>
    <x v="38"/>
    <x v="38"/>
    <x v="3"/>
    <x v="1"/>
    <x v="1"/>
    <x v="36"/>
  </r>
  <r>
    <x v="39"/>
    <x v="38"/>
    <x v="0"/>
    <x v="0"/>
    <x v="1"/>
    <x v="34"/>
    <x v="39"/>
    <x v="39"/>
    <x v="3"/>
    <x v="1"/>
    <x v="1"/>
    <x v="37"/>
  </r>
  <r>
    <x v="40"/>
    <x v="39"/>
    <x v="0"/>
    <x v="0"/>
    <x v="1"/>
    <x v="35"/>
    <x v="40"/>
    <x v="40"/>
    <x v="3"/>
    <x v="1"/>
    <x v="1"/>
    <x v="38"/>
  </r>
  <r>
    <x v="41"/>
    <x v="40"/>
    <x v="0"/>
    <x v="0"/>
    <x v="1"/>
    <x v="36"/>
    <x v="41"/>
    <x v="41"/>
    <x v="3"/>
    <x v="1"/>
    <x v="1"/>
    <x v="39"/>
  </r>
  <r>
    <x v="42"/>
    <x v="41"/>
    <x v="0"/>
    <x v="0"/>
    <x v="1"/>
    <x v="37"/>
    <x v="42"/>
    <x v="42"/>
    <x v="3"/>
    <x v="1"/>
    <x v="1"/>
    <x v="40"/>
  </r>
  <r>
    <x v="43"/>
    <x v="42"/>
    <x v="0"/>
    <x v="0"/>
    <x v="1"/>
    <x v="38"/>
    <x v="43"/>
    <x v="43"/>
    <x v="3"/>
    <x v="1"/>
    <x v="1"/>
    <x v="41"/>
  </r>
  <r>
    <x v="44"/>
    <x v="43"/>
    <x v="0"/>
    <x v="0"/>
    <x v="1"/>
    <x v="39"/>
    <x v="44"/>
    <x v="44"/>
    <x v="3"/>
    <x v="1"/>
    <x v="1"/>
    <x v="42"/>
  </r>
  <r>
    <x v="45"/>
    <x v="44"/>
    <x v="1"/>
    <x v="1"/>
    <x v="2"/>
    <x v="0"/>
    <x v="45"/>
    <x v="45"/>
    <x v="4"/>
    <x v="2"/>
    <x v="2"/>
    <x v="43"/>
  </r>
  <r>
    <x v="46"/>
    <x v="45"/>
    <x v="2"/>
    <x v="2"/>
    <x v="0"/>
    <x v="40"/>
    <x v="46"/>
    <x v="46"/>
    <x v="0"/>
    <x v="0"/>
    <x v="0"/>
    <x v="44"/>
  </r>
</pivotCacheRecords>
</file>

<file path=xl/pivotCache/pivotCacheRecords41.xml><?xml version="1.0" encoding="utf-8"?>
<pivotCacheRecords xmlns="http://schemas.openxmlformats.org/spreadsheetml/2006/main" xmlns:r="http://schemas.openxmlformats.org/officeDocument/2006/relationships" count="2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4"/>
    <x v="15"/>
    <x v="0"/>
    <x v="0"/>
    <x v="1"/>
    <x v="13"/>
    <x v="15"/>
    <x v="15"/>
    <x v="1"/>
    <x v="1"/>
    <x v="1"/>
    <x v="15"/>
  </r>
  <r>
    <x v="15"/>
    <x v="16"/>
    <x v="0"/>
    <x v="0"/>
    <x v="1"/>
    <x v="14"/>
    <x v="16"/>
    <x v="16"/>
    <x v="1"/>
    <x v="1"/>
    <x v="1"/>
    <x v="16"/>
  </r>
  <r>
    <x v="16"/>
    <x v="17"/>
    <x v="0"/>
    <x v="0"/>
    <x v="1"/>
    <x v="15"/>
    <x v="17"/>
    <x v="17"/>
    <x v="1"/>
    <x v="1"/>
    <x v="1"/>
    <x v="17"/>
  </r>
  <r>
    <x v="17"/>
    <x v="18"/>
    <x v="1"/>
    <x v="1"/>
    <x v="2"/>
    <x v="0"/>
    <x v="18"/>
    <x v="18"/>
    <x v="2"/>
    <x v="2"/>
    <x v="2"/>
    <x v="18"/>
  </r>
  <r>
    <x v="18"/>
    <x v="19"/>
    <x v="2"/>
    <x v="2"/>
    <x v="0"/>
    <x v="12"/>
    <x v="14"/>
    <x v="14"/>
    <x v="0"/>
    <x v="0"/>
    <x v="0"/>
    <x v="19"/>
  </r>
</pivotCacheRecords>
</file>

<file path=xl/pivotCache/pivotCacheRecords42.xml><?xml version="1.0" encoding="utf-8"?>
<pivotCacheRecords xmlns="http://schemas.openxmlformats.org/spreadsheetml/2006/main" xmlns:r="http://schemas.openxmlformats.org/officeDocument/2006/relationships" count="4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29"/>
    <x v="0"/>
    <x v="0"/>
    <x v="1"/>
    <x v="26"/>
    <x v="29"/>
    <x v="29"/>
    <x v="1"/>
    <x v="1"/>
    <x v="1"/>
    <x v="29"/>
  </r>
  <r>
    <x v="30"/>
    <x v="30"/>
    <x v="0"/>
    <x v="0"/>
    <x v="1"/>
    <x v="27"/>
    <x v="30"/>
    <x v="30"/>
    <x v="1"/>
    <x v="1"/>
    <x v="1"/>
    <x v="30"/>
  </r>
  <r>
    <x v="31"/>
    <x v="14"/>
    <x v="0"/>
    <x v="0"/>
    <x v="1"/>
    <x v="28"/>
    <x v="31"/>
    <x v="31"/>
    <x v="1"/>
    <x v="1"/>
    <x v="1"/>
    <x v="31"/>
  </r>
  <r>
    <x v="32"/>
    <x v="31"/>
    <x v="0"/>
    <x v="0"/>
    <x v="1"/>
    <x v="29"/>
    <x v="32"/>
    <x v="32"/>
    <x v="1"/>
    <x v="1"/>
    <x v="1"/>
    <x v="32"/>
  </r>
  <r>
    <x v="33"/>
    <x v="32"/>
    <x v="0"/>
    <x v="0"/>
    <x v="1"/>
    <x v="30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3"/>
  </r>
  <r>
    <x v="35"/>
    <x v="13"/>
    <x v="0"/>
    <x v="0"/>
    <x v="1"/>
    <x v="0"/>
    <x v="35"/>
    <x v="35"/>
    <x v="1"/>
    <x v="1"/>
    <x v="1"/>
    <x v="34"/>
  </r>
  <r>
    <x v="36"/>
    <x v="34"/>
    <x v="0"/>
    <x v="0"/>
    <x v="1"/>
    <x v="30"/>
    <x v="36"/>
    <x v="36"/>
    <x v="2"/>
    <x v="1"/>
    <x v="1"/>
    <x v="33"/>
  </r>
  <r>
    <x v="37"/>
    <x v="35"/>
    <x v="0"/>
    <x v="0"/>
    <x v="1"/>
    <x v="31"/>
    <x v="37"/>
    <x v="37"/>
    <x v="3"/>
    <x v="1"/>
    <x v="1"/>
    <x v="35"/>
  </r>
  <r>
    <x v="38"/>
    <x v="18"/>
    <x v="0"/>
    <x v="0"/>
    <x v="1"/>
    <x v="32"/>
    <x v="38"/>
    <x v="38"/>
    <x v="3"/>
    <x v="1"/>
    <x v="1"/>
    <x v="36"/>
  </r>
  <r>
    <x v="39"/>
    <x v="11"/>
    <x v="0"/>
    <x v="0"/>
    <x v="1"/>
    <x v="33"/>
    <x v="39"/>
    <x v="39"/>
    <x v="3"/>
    <x v="1"/>
    <x v="1"/>
    <x v="37"/>
  </r>
  <r>
    <x v="40"/>
    <x v="36"/>
    <x v="0"/>
    <x v="0"/>
    <x v="1"/>
    <x v="34"/>
    <x v="40"/>
    <x v="40"/>
    <x v="3"/>
    <x v="1"/>
    <x v="1"/>
    <x v="38"/>
  </r>
  <r>
    <x v="41"/>
    <x v="37"/>
    <x v="0"/>
    <x v="0"/>
    <x v="1"/>
    <x v="35"/>
    <x v="41"/>
    <x v="41"/>
    <x v="3"/>
    <x v="1"/>
    <x v="1"/>
    <x v="39"/>
  </r>
  <r>
    <x v="42"/>
    <x v="38"/>
    <x v="0"/>
    <x v="0"/>
    <x v="1"/>
    <x v="36"/>
    <x v="42"/>
    <x v="42"/>
    <x v="3"/>
    <x v="1"/>
    <x v="1"/>
    <x v="40"/>
  </r>
  <r>
    <x v="43"/>
    <x v="39"/>
    <x v="0"/>
    <x v="0"/>
    <x v="1"/>
    <x v="37"/>
    <x v="43"/>
    <x v="43"/>
    <x v="3"/>
    <x v="1"/>
    <x v="1"/>
    <x v="41"/>
  </r>
  <r>
    <x v="44"/>
    <x v="40"/>
    <x v="1"/>
    <x v="1"/>
    <x v="2"/>
    <x v="0"/>
    <x v="0"/>
    <x v="0"/>
    <x v="4"/>
    <x v="2"/>
    <x v="2"/>
    <x v="42"/>
  </r>
  <r>
    <x v="45"/>
    <x v="41"/>
    <x v="2"/>
    <x v="2"/>
    <x v="0"/>
    <x v="38"/>
    <x v="44"/>
    <x v="44"/>
    <x v="0"/>
    <x v="0"/>
    <x v="0"/>
    <x v="43"/>
  </r>
</pivotCacheRecords>
</file>

<file path=xl/pivotCache/pivotCacheRecords43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1"/>
    <x v="1"/>
    <x v="3"/>
    <x v="3"/>
    <x v="1"/>
    <x v="1"/>
    <x v="1"/>
    <x v="3"/>
  </r>
  <r>
    <x v="4"/>
    <x v="4"/>
    <x v="0"/>
    <x v="0"/>
    <x v="1"/>
    <x v="2"/>
    <x v="4"/>
    <x v="4"/>
    <x v="1"/>
    <x v="1"/>
    <x v="1"/>
    <x v="4"/>
  </r>
  <r>
    <x v="5"/>
    <x v="5"/>
    <x v="0"/>
    <x v="0"/>
    <x v="1"/>
    <x v="3"/>
    <x v="5"/>
    <x v="5"/>
    <x v="1"/>
    <x v="1"/>
    <x v="1"/>
    <x v="5"/>
  </r>
  <r>
    <x v="6"/>
    <x v="6"/>
    <x v="0"/>
    <x v="0"/>
    <x v="1"/>
    <x v="4"/>
    <x v="6"/>
    <x v="6"/>
    <x v="1"/>
    <x v="1"/>
    <x v="1"/>
    <x v="6"/>
  </r>
  <r>
    <x v="7"/>
    <x v="7"/>
    <x v="0"/>
    <x v="0"/>
    <x v="1"/>
    <x v="5"/>
    <x v="7"/>
    <x v="7"/>
    <x v="1"/>
    <x v="1"/>
    <x v="1"/>
    <x v="7"/>
  </r>
  <r>
    <x v="8"/>
    <x v="8"/>
    <x v="0"/>
    <x v="0"/>
    <x v="1"/>
    <x v="6"/>
    <x v="8"/>
    <x v="8"/>
    <x v="1"/>
    <x v="1"/>
    <x v="1"/>
    <x v="8"/>
  </r>
  <r>
    <x v="9"/>
    <x v="9"/>
    <x v="0"/>
    <x v="0"/>
    <x v="1"/>
    <x v="7"/>
    <x v="9"/>
    <x v="9"/>
    <x v="1"/>
    <x v="1"/>
    <x v="1"/>
    <x v="9"/>
  </r>
  <r>
    <x v="10"/>
    <x v="10"/>
    <x v="0"/>
    <x v="0"/>
    <x v="1"/>
    <x v="8"/>
    <x v="10"/>
    <x v="10"/>
    <x v="1"/>
    <x v="1"/>
    <x v="1"/>
    <x v="10"/>
  </r>
  <r>
    <x v="11"/>
    <x v="11"/>
    <x v="0"/>
    <x v="0"/>
    <x v="1"/>
    <x v="9"/>
    <x v="11"/>
    <x v="11"/>
    <x v="1"/>
    <x v="1"/>
    <x v="1"/>
    <x v="11"/>
  </r>
  <r>
    <x v="12"/>
    <x v="12"/>
    <x v="0"/>
    <x v="0"/>
    <x v="1"/>
    <x v="10"/>
    <x v="12"/>
    <x v="12"/>
    <x v="1"/>
    <x v="1"/>
    <x v="1"/>
    <x v="12"/>
  </r>
  <r>
    <x v="13"/>
    <x v="13"/>
    <x v="0"/>
    <x v="0"/>
    <x v="1"/>
    <x v="11"/>
    <x v="13"/>
    <x v="13"/>
    <x v="1"/>
    <x v="1"/>
    <x v="1"/>
    <x v="13"/>
  </r>
  <r>
    <x v="14"/>
    <x v="14"/>
    <x v="0"/>
    <x v="0"/>
    <x v="1"/>
    <x v="12"/>
    <x v="14"/>
    <x v="14"/>
    <x v="1"/>
    <x v="1"/>
    <x v="1"/>
    <x v="14"/>
  </r>
  <r>
    <x v="15"/>
    <x v="15"/>
    <x v="0"/>
    <x v="0"/>
    <x v="1"/>
    <x v="13"/>
    <x v="15"/>
    <x v="15"/>
    <x v="1"/>
    <x v="1"/>
    <x v="1"/>
    <x v="15"/>
  </r>
  <r>
    <x v="16"/>
    <x v="16"/>
    <x v="0"/>
    <x v="0"/>
    <x v="1"/>
    <x v="14"/>
    <x v="16"/>
    <x v="16"/>
    <x v="1"/>
    <x v="1"/>
    <x v="1"/>
    <x v="16"/>
  </r>
  <r>
    <x v="17"/>
    <x v="17"/>
    <x v="0"/>
    <x v="0"/>
    <x v="1"/>
    <x v="15"/>
    <x v="17"/>
    <x v="17"/>
    <x v="1"/>
    <x v="1"/>
    <x v="1"/>
    <x v="17"/>
  </r>
  <r>
    <x v="18"/>
    <x v="18"/>
    <x v="0"/>
    <x v="0"/>
    <x v="1"/>
    <x v="16"/>
    <x v="18"/>
    <x v="18"/>
    <x v="1"/>
    <x v="1"/>
    <x v="1"/>
    <x v="18"/>
  </r>
  <r>
    <x v="19"/>
    <x v="19"/>
    <x v="0"/>
    <x v="0"/>
    <x v="1"/>
    <x v="17"/>
    <x v="19"/>
    <x v="19"/>
    <x v="1"/>
    <x v="1"/>
    <x v="1"/>
    <x v="19"/>
  </r>
  <r>
    <x v="20"/>
    <x v="20"/>
    <x v="0"/>
    <x v="0"/>
    <x v="1"/>
    <x v="18"/>
    <x v="20"/>
    <x v="20"/>
    <x v="1"/>
    <x v="1"/>
    <x v="1"/>
    <x v="20"/>
  </r>
  <r>
    <x v="21"/>
    <x v="21"/>
    <x v="0"/>
    <x v="0"/>
    <x v="1"/>
    <x v="19"/>
    <x v="21"/>
    <x v="21"/>
    <x v="1"/>
    <x v="1"/>
    <x v="1"/>
    <x v="21"/>
  </r>
  <r>
    <x v="22"/>
    <x v="22"/>
    <x v="1"/>
    <x v="1"/>
    <x v="2"/>
    <x v="0"/>
    <x v="22"/>
    <x v="22"/>
    <x v="2"/>
    <x v="2"/>
    <x v="2"/>
    <x v="22"/>
  </r>
  <r>
    <x v="23"/>
    <x v="23"/>
    <x v="2"/>
    <x v="2"/>
    <x v="0"/>
    <x v="20"/>
    <x v="23"/>
    <x v="23"/>
    <x v="0"/>
    <x v="0"/>
    <x v="0"/>
    <x v="23"/>
  </r>
</pivotCacheRecords>
</file>

<file path=xl/pivotCache/pivotCacheRecords44.xml><?xml version="1.0" encoding="utf-8"?>
<pivotCacheRecords xmlns="http://schemas.openxmlformats.org/spreadsheetml/2006/main" xmlns:r="http://schemas.openxmlformats.org/officeDocument/2006/relationships" count="33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22"/>
    <x v="0"/>
    <x v="0"/>
    <x v="1"/>
    <x v="19"/>
    <x v="22"/>
    <x v="22"/>
    <x v="1"/>
    <x v="1"/>
    <x v="1"/>
    <x v="22"/>
  </r>
  <r>
    <x v="23"/>
    <x v="23"/>
    <x v="0"/>
    <x v="0"/>
    <x v="1"/>
    <x v="20"/>
    <x v="23"/>
    <x v="23"/>
    <x v="1"/>
    <x v="1"/>
    <x v="1"/>
    <x v="23"/>
  </r>
  <r>
    <x v="24"/>
    <x v="24"/>
    <x v="0"/>
    <x v="0"/>
    <x v="1"/>
    <x v="21"/>
    <x v="24"/>
    <x v="24"/>
    <x v="1"/>
    <x v="1"/>
    <x v="1"/>
    <x v="24"/>
  </r>
  <r>
    <x v="25"/>
    <x v="25"/>
    <x v="0"/>
    <x v="0"/>
    <x v="1"/>
    <x v="22"/>
    <x v="25"/>
    <x v="25"/>
    <x v="1"/>
    <x v="1"/>
    <x v="1"/>
    <x v="25"/>
  </r>
  <r>
    <x v="26"/>
    <x v="26"/>
    <x v="0"/>
    <x v="0"/>
    <x v="1"/>
    <x v="23"/>
    <x v="26"/>
    <x v="26"/>
    <x v="1"/>
    <x v="1"/>
    <x v="1"/>
    <x v="26"/>
  </r>
  <r>
    <x v="27"/>
    <x v="27"/>
    <x v="0"/>
    <x v="0"/>
    <x v="1"/>
    <x v="24"/>
    <x v="27"/>
    <x v="27"/>
    <x v="1"/>
    <x v="1"/>
    <x v="1"/>
    <x v="27"/>
  </r>
  <r>
    <x v="28"/>
    <x v="28"/>
    <x v="0"/>
    <x v="0"/>
    <x v="1"/>
    <x v="25"/>
    <x v="28"/>
    <x v="28"/>
    <x v="1"/>
    <x v="1"/>
    <x v="1"/>
    <x v="28"/>
  </r>
  <r>
    <x v="29"/>
    <x v="12"/>
    <x v="0"/>
    <x v="0"/>
    <x v="1"/>
    <x v="26"/>
    <x v="29"/>
    <x v="29"/>
    <x v="1"/>
    <x v="1"/>
    <x v="1"/>
    <x v="29"/>
  </r>
  <r>
    <x v="30"/>
    <x v="29"/>
    <x v="0"/>
    <x v="0"/>
    <x v="1"/>
    <x v="27"/>
    <x v="30"/>
    <x v="30"/>
    <x v="1"/>
    <x v="1"/>
    <x v="1"/>
    <x v="30"/>
  </r>
  <r>
    <x v="31"/>
    <x v="30"/>
    <x v="1"/>
    <x v="1"/>
    <x v="2"/>
    <x v="0"/>
    <x v="0"/>
    <x v="0"/>
    <x v="2"/>
    <x v="2"/>
    <x v="2"/>
    <x v="31"/>
  </r>
  <r>
    <x v="32"/>
    <x v="31"/>
    <x v="2"/>
    <x v="2"/>
    <x v="0"/>
    <x v="28"/>
    <x v="31"/>
    <x v="31"/>
    <x v="0"/>
    <x v="0"/>
    <x v="0"/>
    <x v="32"/>
  </r>
</pivotCacheRecords>
</file>

<file path=xl/pivotCache/pivotCacheRecords45.xml><?xml version="1.0" encoding="utf-8"?>
<pivotCacheRecords xmlns="http://schemas.openxmlformats.org/spreadsheetml/2006/main" xmlns:r="http://schemas.openxmlformats.org/officeDocument/2006/relationships" count="10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23"/>
    <x v="0"/>
    <x v="0"/>
    <x v="1"/>
    <x v="19"/>
    <x v="23"/>
    <x v="23"/>
    <x v="1"/>
    <x v="1"/>
    <x v="1"/>
    <x v="23"/>
  </r>
  <r>
    <x v="24"/>
    <x v="7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1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6"/>
  </r>
  <r>
    <x v="28"/>
    <x v="27"/>
    <x v="0"/>
    <x v="0"/>
    <x v="1"/>
    <x v="0"/>
    <x v="28"/>
    <x v="28"/>
    <x v="1"/>
    <x v="1"/>
    <x v="1"/>
    <x v="27"/>
  </r>
  <r>
    <x v="29"/>
    <x v="28"/>
    <x v="0"/>
    <x v="0"/>
    <x v="1"/>
    <x v="22"/>
    <x v="29"/>
    <x v="29"/>
    <x v="2"/>
    <x v="1"/>
    <x v="1"/>
    <x v="26"/>
  </r>
  <r>
    <x v="30"/>
    <x v="29"/>
    <x v="0"/>
    <x v="0"/>
    <x v="1"/>
    <x v="23"/>
    <x v="30"/>
    <x v="30"/>
    <x v="3"/>
    <x v="1"/>
    <x v="1"/>
    <x v="28"/>
  </r>
  <r>
    <x v="31"/>
    <x v="30"/>
    <x v="0"/>
    <x v="0"/>
    <x v="1"/>
    <x v="24"/>
    <x v="31"/>
    <x v="31"/>
    <x v="3"/>
    <x v="1"/>
    <x v="1"/>
    <x v="29"/>
  </r>
  <r>
    <x v="32"/>
    <x v="31"/>
    <x v="0"/>
    <x v="0"/>
    <x v="1"/>
    <x v="25"/>
    <x v="32"/>
    <x v="32"/>
    <x v="3"/>
    <x v="1"/>
    <x v="1"/>
    <x v="30"/>
  </r>
  <r>
    <x v="33"/>
    <x v="32"/>
    <x v="0"/>
    <x v="0"/>
    <x v="1"/>
    <x v="26"/>
    <x v="33"/>
    <x v="33"/>
    <x v="3"/>
    <x v="1"/>
    <x v="1"/>
    <x v="31"/>
  </r>
  <r>
    <x v="34"/>
    <x v="33"/>
    <x v="0"/>
    <x v="0"/>
    <x v="1"/>
    <x v="27"/>
    <x v="34"/>
    <x v="34"/>
    <x v="3"/>
    <x v="1"/>
    <x v="1"/>
    <x v="32"/>
  </r>
  <r>
    <x v="35"/>
    <x v="34"/>
    <x v="0"/>
    <x v="0"/>
    <x v="1"/>
    <x v="28"/>
    <x v="35"/>
    <x v="35"/>
    <x v="3"/>
    <x v="1"/>
    <x v="1"/>
    <x v="33"/>
  </r>
  <r>
    <x v="36"/>
    <x v="35"/>
    <x v="0"/>
    <x v="0"/>
    <x v="1"/>
    <x v="29"/>
    <x v="36"/>
    <x v="36"/>
    <x v="3"/>
    <x v="1"/>
    <x v="1"/>
    <x v="34"/>
  </r>
  <r>
    <x v="37"/>
    <x v="36"/>
    <x v="0"/>
    <x v="0"/>
    <x v="1"/>
    <x v="30"/>
    <x v="37"/>
    <x v="37"/>
    <x v="3"/>
    <x v="1"/>
    <x v="1"/>
    <x v="35"/>
  </r>
  <r>
    <x v="38"/>
    <x v="37"/>
    <x v="0"/>
    <x v="0"/>
    <x v="1"/>
    <x v="31"/>
    <x v="38"/>
    <x v="38"/>
    <x v="3"/>
    <x v="1"/>
    <x v="1"/>
    <x v="36"/>
  </r>
  <r>
    <x v="39"/>
    <x v="38"/>
    <x v="0"/>
    <x v="0"/>
    <x v="1"/>
    <x v="32"/>
    <x v="39"/>
    <x v="39"/>
    <x v="3"/>
    <x v="1"/>
    <x v="1"/>
    <x v="37"/>
  </r>
  <r>
    <x v="40"/>
    <x v="39"/>
    <x v="0"/>
    <x v="0"/>
    <x v="1"/>
    <x v="33"/>
    <x v="40"/>
    <x v="40"/>
    <x v="3"/>
    <x v="1"/>
    <x v="1"/>
    <x v="38"/>
  </r>
  <r>
    <x v="41"/>
    <x v="40"/>
    <x v="0"/>
    <x v="0"/>
    <x v="1"/>
    <x v="34"/>
    <x v="41"/>
    <x v="41"/>
    <x v="3"/>
    <x v="1"/>
    <x v="1"/>
    <x v="39"/>
  </r>
  <r>
    <x v="42"/>
    <x v="4"/>
    <x v="0"/>
    <x v="0"/>
    <x v="1"/>
    <x v="35"/>
    <x v="42"/>
    <x v="42"/>
    <x v="3"/>
    <x v="1"/>
    <x v="1"/>
    <x v="40"/>
  </r>
  <r>
    <x v="43"/>
    <x v="41"/>
    <x v="0"/>
    <x v="0"/>
    <x v="1"/>
    <x v="36"/>
    <x v="43"/>
    <x v="43"/>
    <x v="4"/>
    <x v="1"/>
    <x v="1"/>
    <x v="41"/>
  </r>
  <r>
    <x v="44"/>
    <x v="42"/>
    <x v="0"/>
    <x v="0"/>
    <x v="1"/>
    <x v="37"/>
    <x v="44"/>
    <x v="44"/>
    <x v="4"/>
    <x v="1"/>
    <x v="1"/>
    <x v="42"/>
  </r>
  <r>
    <x v="45"/>
    <x v="43"/>
    <x v="0"/>
    <x v="0"/>
    <x v="1"/>
    <x v="38"/>
    <x v="45"/>
    <x v="45"/>
    <x v="4"/>
    <x v="1"/>
    <x v="1"/>
    <x v="43"/>
  </r>
  <r>
    <x v="46"/>
    <x v="44"/>
    <x v="0"/>
    <x v="0"/>
    <x v="1"/>
    <x v="39"/>
    <x v="46"/>
    <x v="46"/>
    <x v="4"/>
    <x v="1"/>
    <x v="1"/>
    <x v="44"/>
  </r>
  <r>
    <x v="47"/>
    <x v="45"/>
    <x v="0"/>
    <x v="0"/>
    <x v="1"/>
    <x v="40"/>
    <x v="47"/>
    <x v="47"/>
    <x v="4"/>
    <x v="1"/>
    <x v="1"/>
    <x v="45"/>
  </r>
  <r>
    <x v="48"/>
    <x v="46"/>
    <x v="0"/>
    <x v="0"/>
    <x v="1"/>
    <x v="41"/>
    <x v="48"/>
    <x v="48"/>
    <x v="4"/>
    <x v="1"/>
    <x v="1"/>
    <x v="46"/>
  </r>
  <r>
    <x v="49"/>
    <x v="47"/>
    <x v="0"/>
    <x v="0"/>
    <x v="1"/>
    <x v="42"/>
    <x v="49"/>
    <x v="49"/>
    <x v="4"/>
    <x v="1"/>
    <x v="1"/>
    <x v="47"/>
  </r>
  <r>
    <x v="50"/>
    <x v="48"/>
    <x v="0"/>
    <x v="0"/>
    <x v="1"/>
    <x v="43"/>
    <x v="50"/>
    <x v="50"/>
    <x v="4"/>
    <x v="1"/>
    <x v="1"/>
    <x v="48"/>
  </r>
  <r>
    <x v="51"/>
    <x v="1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3"/>
    <x v="0"/>
    <x v="0"/>
    <x v="1"/>
    <x v="50"/>
    <x v="57"/>
    <x v="57"/>
    <x v="4"/>
    <x v="1"/>
    <x v="1"/>
    <x v="55"/>
  </r>
  <r>
    <x v="58"/>
    <x v="54"/>
    <x v="0"/>
    <x v="0"/>
    <x v="1"/>
    <x v="0"/>
    <x v="58"/>
    <x v="58"/>
    <x v="4"/>
    <x v="1"/>
    <x v="1"/>
    <x v="56"/>
  </r>
  <r>
    <x v="59"/>
    <x v="55"/>
    <x v="0"/>
    <x v="0"/>
    <x v="1"/>
    <x v="51"/>
    <x v="59"/>
    <x v="59"/>
    <x v="4"/>
    <x v="1"/>
    <x v="1"/>
    <x v="57"/>
  </r>
  <r>
    <x v="60"/>
    <x v="56"/>
    <x v="0"/>
    <x v="0"/>
    <x v="1"/>
    <x v="52"/>
    <x v="60"/>
    <x v="60"/>
    <x v="4"/>
    <x v="1"/>
    <x v="1"/>
    <x v="58"/>
  </r>
  <r>
    <x v="61"/>
    <x v="57"/>
    <x v="0"/>
    <x v="0"/>
    <x v="1"/>
    <x v="53"/>
    <x v="61"/>
    <x v="61"/>
    <x v="4"/>
    <x v="1"/>
    <x v="1"/>
    <x v="59"/>
  </r>
  <r>
    <x v="62"/>
    <x v="58"/>
    <x v="0"/>
    <x v="0"/>
    <x v="1"/>
    <x v="54"/>
    <x v="62"/>
    <x v="62"/>
    <x v="4"/>
    <x v="1"/>
    <x v="1"/>
    <x v="60"/>
  </r>
  <r>
    <x v="63"/>
    <x v="59"/>
    <x v="0"/>
    <x v="0"/>
    <x v="1"/>
    <x v="55"/>
    <x v="63"/>
    <x v="63"/>
    <x v="4"/>
    <x v="1"/>
    <x v="1"/>
    <x v="61"/>
  </r>
  <r>
    <x v="64"/>
    <x v="60"/>
    <x v="0"/>
    <x v="0"/>
    <x v="1"/>
    <x v="56"/>
    <x v="64"/>
    <x v="64"/>
    <x v="4"/>
    <x v="1"/>
    <x v="1"/>
    <x v="62"/>
  </r>
  <r>
    <x v="65"/>
    <x v="61"/>
    <x v="0"/>
    <x v="0"/>
    <x v="1"/>
    <x v="57"/>
    <x v="65"/>
    <x v="65"/>
    <x v="4"/>
    <x v="1"/>
    <x v="1"/>
    <x v="63"/>
  </r>
  <r>
    <x v="66"/>
    <x v="62"/>
    <x v="0"/>
    <x v="0"/>
    <x v="1"/>
    <x v="58"/>
    <x v="66"/>
    <x v="66"/>
    <x v="4"/>
    <x v="1"/>
    <x v="1"/>
    <x v="64"/>
  </r>
  <r>
    <x v="67"/>
    <x v="46"/>
    <x v="0"/>
    <x v="0"/>
    <x v="1"/>
    <x v="59"/>
    <x v="67"/>
    <x v="67"/>
    <x v="5"/>
    <x v="1"/>
    <x v="1"/>
    <x v="65"/>
  </r>
  <r>
    <x v="68"/>
    <x v="63"/>
    <x v="0"/>
    <x v="0"/>
    <x v="1"/>
    <x v="60"/>
    <x v="68"/>
    <x v="68"/>
    <x v="5"/>
    <x v="1"/>
    <x v="1"/>
    <x v="66"/>
  </r>
  <r>
    <x v="69"/>
    <x v="64"/>
    <x v="0"/>
    <x v="0"/>
    <x v="1"/>
    <x v="61"/>
    <x v="69"/>
    <x v="69"/>
    <x v="5"/>
    <x v="1"/>
    <x v="1"/>
    <x v="67"/>
  </r>
  <r>
    <x v="70"/>
    <x v="65"/>
    <x v="0"/>
    <x v="0"/>
    <x v="1"/>
    <x v="62"/>
    <x v="70"/>
    <x v="70"/>
    <x v="5"/>
    <x v="1"/>
    <x v="1"/>
    <x v="68"/>
  </r>
  <r>
    <x v="71"/>
    <x v="66"/>
    <x v="0"/>
    <x v="0"/>
    <x v="1"/>
    <x v="63"/>
    <x v="71"/>
    <x v="71"/>
    <x v="5"/>
    <x v="1"/>
    <x v="1"/>
    <x v="69"/>
  </r>
  <r>
    <x v="72"/>
    <x v="67"/>
    <x v="0"/>
    <x v="0"/>
    <x v="1"/>
    <x v="64"/>
    <x v="72"/>
    <x v="72"/>
    <x v="5"/>
    <x v="1"/>
    <x v="1"/>
    <x v="70"/>
  </r>
  <r>
    <x v="73"/>
    <x v="62"/>
    <x v="0"/>
    <x v="0"/>
    <x v="1"/>
    <x v="65"/>
    <x v="73"/>
    <x v="73"/>
    <x v="5"/>
    <x v="1"/>
    <x v="1"/>
    <x v="71"/>
  </r>
  <r>
    <x v="74"/>
    <x v="35"/>
    <x v="0"/>
    <x v="0"/>
    <x v="1"/>
    <x v="66"/>
    <x v="74"/>
    <x v="74"/>
    <x v="5"/>
    <x v="1"/>
    <x v="1"/>
    <x v="72"/>
  </r>
  <r>
    <x v="75"/>
    <x v="43"/>
    <x v="0"/>
    <x v="0"/>
    <x v="1"/>
    <x v="67"/>
    <x v="75"/>
    <x v="75"/>
    <x v="5"/>
    <x v="1"/>
    <x v="1"/>
    <x v="73"/>
  </r>
  <r>
    <x v="76"/>
    <x v="68"/>
    <x v="0"/>
    <x v="0"/>
    <x v="1"/>
    <x v="68"/>
    <x v="76"/>
    <x v="76"/>
    <x v="5"/>
    <x v="1"/>
    <x v="1"/>
    <x v="74"/>
  </r>
  <r>
    <x v="77"/>
    <x v="69"/>
    <x v="0"/>
    <x v="0"/>
    <x v="1"/>
    <x v="69"/>
    <x v="77"/>
    <x v="77"/>
    <x v="5"/>
    <x v="1"/>
    <x v="1"/>
    <x v="75"/>
  </r>
  <r>
    <x v="78"/>
    <x v="70"/>
    <x v="0"/>
    <x v="0"/>
    <x v="1"/>
    <x v="70"/>
    <x v="78"/>
    <x v="78"/>
    <x v="5"/>
    <x v="1"/>
    <x v="1"/>
    <x v="76"/>
  </r>
  <r>
    <x v="79"/>
    <x v="71"/>
    <x v="0"/>
    <x v="0"/>
    <x v="1"/>
    <x v="71"/>
    <x v="79"/>
    <x v="79"/>
    <x v="5"/>
    <x v="1"/>
    <x v="1"/>
    <x v="77"/>
  </r>
  <r>
    <x v="80"/>
    <x v="72"/>
    <x v="0"/>
    <x v="0"/>
    <x v="1"/>
    <x v="72"/>
    <x v="80"/>
    <x v="80"/>
    <x v="5"/>
    <x v="1"/>
    <x v="1"/>
    <x v="78"/>
  </r>
  <r>
    <x v="81"/>
    <x v="73"/>
    <x v="0"/>
    <x v="0"/>
    <x v="1"/>
    <x v="73"/>
    <x v="81"/>
    <x v="81"/>
    <x v="5"/>
    <x v="1"/>
    <x v="1"/>
    <x v="79"/>
  </r>
  <r>
    <x v="82"/>
    <x v="74"/>
    <x v="0"/>
    <x v="0"/>
    <x v="1"/>
    <x v="74"/>
    <x v="82"/>
    <x v="82"/>
    <x v="5"/>
    <x v="1"/>
    <x v="1"/>
    <x v="80"/>
  </r>
  <r>
    <x v="83"/>
    <x v="40"/>
    <x v="0"/>
    <x v="0"/>
    <x v="1"/>
    <x v="75"/>
    <x v="83"/>
    <x v="83"/>
    <x v="5"/>
    <x v="1"/>
    <x v="1"/>
    <x v="81"/>
  </r>
  <r>
    <x v="84"/>
    <x v="75"/>
    <x v="0"/>
    <x v="0"/>
    <x v="1"/>
    <x v="76"/>
    <x v="84"/>
    <x v="84"/>
    <x v="5"/>
    <x v="1"/>
    <x v="1"/>
    <x v="82"/>
  </r>
  <r>
    <x v="85"/>
    <x v="76"/>
    <x v="0"/>
    <x v="0"/>
    <x v="1"/>
    <x v="77"/>
    <x v="85"/>
    <x v="85"/>
    <x v="5"/>
    <x v="1"/>
    <x v="1"/>
    <x v="83"/>
  </r>
  <r>
    <x v="86"/>
    <x v="77"/>
    <x v="0"/>
    <x v="0"/>
    <x v="1"/>
    <x v="78"/>
    <x v="86"/>
    <x v="86"/>
    <x v="5"/>
    <x v="1"/>
    <x v="1"/>
    <x v="84"/>
  </r>
  <r>
    <x v="87"/>
    <x v="52"/>
    <x v="0"/>
    <x v="0"/>
    <x v="1"/>
    <x v="79"/>
    <x v="87"/>
    <x v="87"/>
    <x v="5"/>
    <x v="1"/>
    <x v="1"/>
    <x v="85"/>
  </r>
  <r>
    <x v="88"/>
    <x v="78"/>
    <x v="0"/>
    <x v="0"/>
    <x v="1"/>
    <x v="80"/>
    <x v="88"/>
    <x v="88"/>
    <x v="5"/>
    <x v="1"/>
    <x v="1"/>
    <x v="86"/>
  </r>
  <r>
    <x v="89"/>
    <x v="79"/>
    <x v="0"/>
    <x v="0"/>
    <x v="1"/>
    <x v="81"/>
    <x v="89"/>
    <x v="89"/>
    <x v="5"/>
    <x v="1"/>
    <x v="1"/>
    <x v="87"/>
  </r>
  <r>
    <x v="90"/>
    <x v="80"/>
    <x v="0"/>
    <x v="0"/>
    <x v="1"/>
    <x v="82"/>
    <x v="90"/>
    <x v="90"/>
    <x v="5"/>
    <x v="1"/>
    <x v="1"/>
    <x v="88"/>
  </r>
  <r>
    <x v="91"/>
    <x v="81"/>
    <x v="0"/>
    <x v="0"/>
    <x v="1"/>
    <x v="83"/>
    <x v="91"/>
    <x v="91"/>
    <x v="5"/>
    <x v="1"/>
    <x v="1"/>
    <x v="89"/>
  </r>
  <r>
    <x v="92"/>
    <x v="82"/>
    <x v="0"/>
    <x v="0"/>
    <x v="1"/>
    <x v="84"/>
    <x v="92"/>
    <x v="92"/>
    <x v="6"/>
    <x v="2"/>
    <x v="1"/>
    <x v="90"/>
  </r>
  <r>
    <x v="93"/>
    <x v="83"/>
    <x v="0"/>
    <x v="0"/>
    <x v="1"/>
    <x v="85"/>
    <x v="93"/>
    <x v="93"/>
    <x v="6"/>
    <x v="2"/>
    <x v="1"/>
    <x v="91"/>
  </r>
  <r>
    <x v="94"/>
    <x v="84"/>
    <x v="0"/>
    <x v="0"/>
    <x v="1"/>
    <x v="86"/>
    <x v="94"/>
    <x v="94"/>
    <x v="5"/>
    <x v="1"/>
    <x v="1"/>
    <x v="92"/>
  </r>
  <r>
    <x v="95"/>
    <x v="85"/>
    <x v="0"/>
    <x v="0"/>
    <x v="1"/>
    <x v="87"/>
    <x v="95"/>
    <x v="95"/>
    <x v="7"/>
    <x v="1"/>
    <x v="1"/>
    <x v="93"/>
  </r>
  <r>
    <x v="96"/>
    <x v="86"/>
    <x v="0"/>
    <x v="0"/>
    <x v="1"/>
    <x v="88"/>
    <x v="96"/>
    <x v="96"/>
    <x v="7"/>
    <x v="1"/>
    <x v="1"/>
    <x v="94"/>
  </r>
  <r>
    <x v="97"/>
    <x v="83"/>
    <x v="0"/>
    <x v="0"/>
    <x v="1"/>
    <x v="89"/>
    <x v="97"/>
    <x v="97"/>
    <x v="7"/>
    <x v="1"/>
    <x v="1"/>
    <x v="95"/>
  </r>
  <r>
    <x v="98"/>
    <x v="87"/>
    <x v="0"/>
    <x v="0"/>
    <x v="1"/>
    <x v="90"/>
    <x v="98"/>
    <x v="98"/>
    <x v="7"/>
    <x v="1"/>
    <x v="1"/>
    <x v="96"/>
  </r>
  <r>
    <x v="99"/>
    <x v="88"/>
    <x v="0"/>
    <x v="0"/>
    <x v="1"/>
    <x v="91"/>
    <x v="99"/>
    <x v="99"/>
    <x v="7"/>
    <x v="1"/>
    <x v="1"/>
    <x v="97"/>
  </r>
  <r>
    <x v="100"/>
    <x v="89"/>
    <x v="0"/>
    <x v="0"/>
    <x v="1"/>
    <x v="92"/>
    <x v="100"/>
    <x v="100"/>
    <x v="7"/>
    <x v="1"/>
    <x v="1"/>
    <x v="98"/>
  </r>
  <r>
    <x v="101"/>
    <x v="19"/>
    <x v="0"/>
    <x v="0"/>
    <x v="1"/>
    <x v="93"/>
    <x v="101"/>
    <x v="101"/>
    <x v="7"/>
    <x v="1"/>
    <x v="1"/>
    <x v="99"/>
  </r>
  <r>
    <x v="102"/>
    <x v="90"/>
    <x v="0"/>
    <x v="0"/>
    <x v="1"/>
    <x v="94"/>
    <x v="102"/>
    <x v="102"/>
    <x v="7"/>
    <x v="1"/>
    <x v="1"/>
    <x v="100"/>
  </r>
  <r>
    <x v="103"/>
    <x v="91"/>
    <x v="0"/>
    <x v="0"/>
    <x v="1"/>
    <x v="95"/>
    <x v="103"/>
    <x v="103"/>
    <x v="7"/>
    <x v="1"/>
    <x v="1"/>
    <x v="101"/>
  </r>
  <r>
    <x v="104"/>
    <x v="6"/>
    <x v="0"/>
    <x v="0"/>
    <x v="1"/>
    <x v="96"/>
    <x v="104"/>
    <x v="104"/>
    <x v="7"/>
    <x v="1"/>
    <x v="1"/>
    <x v="102"/>
  </r>
  <r>
    <x v="105"/>
    <x v="72"/>
    <x v="0"/>
    <x v="0"/>
    <x v="1"/>
    <x v="97"/>
    <x v="105"/>
    <x v="105"/>
    <x v="7"/>
    <x v="1"/>
    <x v="1"/>
    <x v="103"/>
  </r>
  <r>
    <x v="106"/>
    <x v="92"/>
    <x v="0"/>
    <x v="0"/>
    <x v="1"/>
    <x v="98"/>
    <x v="106"/>
    <x v="106"/>
    <x v="7"/>
    <x v="1"/>
    <x v="1"/>
    <x v="104"/>
  </r>
  <r>
    <x v="107"/>
    <x v="93"/>
    <x v="1"/>
    <x v="1"/>
    <x v="0"/>
    <x v="99"/>
    <x v="107"/>
    <x v="107"/>
    <x v="0"/>
    <x v="0"/>
    <x v="0"/>
    <x v="105"/>
  </r>
</pivotCacheRecords>
</file>

<file path=xl/pivotCache/pivotCacheRecords46.xml><?xml version="1.0" encoding="utf-8"?>
<pivotCacheRecords xmlns="http://schemas.openxmlformats.org/spreadsheetml/2006/main" xmlns:r="http://schemas.openxmlformats.org/officeDocument/2006/relationships" count="6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15"/>
    <x v="19"/>
    <x v="19"/>
    <x v="1"/>
    <x v="1"/>
    <x v="1"/>
    <x v="19"/>
  </r>
  <r>
    <x v="20"/>
    <x v="20"/>
    <x v="0"/>
    <x v="0"/>
    <x v="1"/>
    <x v="16"/>
    <x v="20"/>
    <x v="20"/>
    <x v="1"/>
    <x v="1"/>
    <x v="1"/>
    <x v="20"/>
  </r>
  <r>
    <x v="21"/>
    <x v="21"/>
    <x v="0"/>
    <x v="0"/>
    <x v="1"/>
    <x v="17"/>
    <x v="21"/>
    <x v="21"/>
    <x v="1"/>
    <x v="1"/>
    <x v="1"/>
    <x v="21"/>
  </r>
  <r>
    <x v="22"/>
    <x v="22"/>
    <x v="0"/>
    <x v="0"/>
    <x v="1"/>
    <x v="18"/>
    <x v="22"/>
    <x v="22"/>
    <x v="1"/>
    <x v="1"/>
    <x v="1"/>
    <x v="22"/>
  </r>
  <r>
    <x v="23"/>
    <x v="6"/>
    <x v="0"/>
    <x v="0"/>
    <x v="1"/>
    <x v="19"/>
    <x v="23"/>
    <x v="23"/>
    <x v="1"/>
    <x v="1"/>
    <x v="1"/>
    <x v="23"/>
  </r>
  <r>
    <x v="24"/>
    <x v="23"/>
    <x v="0"/>
    <x v="0"/>
    <x v="1"/>
    <x v="20"/>
    <x v="24"/>
    <x v="24"/>
    <x v="1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1"/>
    <x v="26"/>
    <x v="26"/>
    <x v="2"/>
    <x v="1"/>
    <x v="1"/>
    <x v="25"/>
  </r>
  <r>
    <x v="27"/>
    <x v="5"/>
    <x v="0"/>
    <x v="0"/>
    <x v="1"/>
    <x v="0"/>
    <x v="27"/>
    <x v="27"/>
    <x v="1"/>
    <x v="1"/>
    <x v="1"/>
    <x v="26"/>
  </r>
  <r>
    <x v="28"/>
    <x v="26"/>
    <x v="0"/>
    <x v="0"/>
    <x v="1"/>
    <x v="21"/>
    <x v="28"/>
    <x v="28"/>
    <x v="2"/>
    <x v="1"/>
    <x v="1"/>
    <x v="25"/>
  </r>
  <r>
    <x v="29"/>
    <x v="27"/>
    <x v="0"/>
    <x v="0"/>
    <x v="1"/>
    <x v="22"/>
    <x v="29"/>
    <x v="29"/>
    <x v="3"/>
    <x v="1"/>
    <x v="1"/>
    <x v="27"/>
  </r>
  <r>
    <x v="30"/>
    <x v="28"/>
    <x v="0"/>
    <x v="0"/>
    <x v="1"/>
    <x v="23"/>
    <x v="30"/>
    <x v="30"/>
    <x v="3"/>
    <x v="1"/>
    <x v="1"/>
    <x v="28"/>
  </r>
  <r>
    <x v="31"/>
    <x v="29"/>
    <x v="0"/>
    <x v="0"/>
    <x v="1"/>
    <x v="24"/>
    <x v="31"/>
    <x v="31"/>
    <x v="3"/>
    <x v="1"/>
    <x v="1"/>
    <x v="29"/>
  </r>
  <r>
    <x v="32"/>
    <x v="30"/>
    <x v="0"/>
    <x v="0"/>
    <x v="1"/>
    <x v="25"/>
    <x v="32"/>
    <x v="32"/>
    <x v="3"/>
    <x v="1"/>
    <x v="1"/>
    <x v="30"/>
  </r>
  <r>
    <x v="33"/>
    <x v="31"/>
    <x v="0"/>
    <x v="0"/>
    <x v="1"/>
    <x v="26"/>
    <x v="33"/>
    <x v="33"/>
    <x v="3"/>
    <x v="1"/>
    <x v="1"/>
    <x v="31"/>
  </r>
  <r>
    <x v="34"/>
    <x v="32"/>
    <x v="0"/>
    <x v="0"/>
    <x v="1"/>
    <x v="27"/>
    <x v="34"/>
    <x v="34"/>
    <x v="3"/>
    <x v="1"/>
    <x v="1"/>
    <x v="32"/>
  </r>
  <r>
    <x v="35"/>
    <x v="33"/>
    <x v="0"/>
    <x v="0"/>
    <x v="1"/>
    <x v="28"/>
    <x v="35"/>
    <x v="35"/>
    <x v="3"/>
    <x v="1"/>
    <x v="1"/>
    <x v="33"/>
  </r>
  <r>
    <x v="36"/>
    <x v="34"/>
    <x v="0"/>
    <x v="0"/>
    <x v="1"/>
    <x v="29"/>
    <x v="36"/>
    <x v="36"/>
    <x v="3"/>
    <x v="1"/>
    <x v="1"/>
    <x v="34"/>
  </r>
  <r>
    <x v="37"/>
    <x v="35"/>
    <x v="0"/>
    <x v="0"/>
    <x v="1"/>
    <x v="30"/>
    <x v="37"/>
    <x v="37"/>
    <x v="3"/>
    <x v="1"/>
    <x v="1"/>
    <x v="35"/>
  </r>
  <r>
    <x v="38"/>
    <x v="36"/>
    <x v="0"/>
    <x v="0"/>
    <x v="1"/>
    <x v="31"/>
    <x v="38"/>
    <x v="38"/>
    <x v="3"/>
    <x v="1"/>
    <x v="1"/>
    <x v="36"/>
  </r>
  <r>
    <x v="39"/>
    <x v="37"/>
    <x v="0"/>
    <x v="0"/>
    <x v="1"/>
    <x v="32"/>
    <x v="39"/>
    <x v="39"/>
    <x v="3"/>
    <x v="1"/>
    <x v="1"/>
    <x v="37"/>
  </r>
  <r>
    <x v="40"/>
    <x v="38"/>
    <x v="0"/>
    <x v="0"/>
    <x v="1"/>
    <x v="33"/>
    <x v="40"/>
    <x v="40"/>
    <x v="3"/>
    <x v="1"/>
    <x v="1"/>
    <x v="38"/>
  </r>
  <r>
    <x v="41"/>
    <x v="3"/>
    <x v="0"/>
    <x v="0"/>
    <x v="1"/>
    <x v="34"/>
    <x v="41"/>
    <x v="41"/>
    <x v="3"/>
    <x v="1"/>
    <x v="1"/>
    <x v="39"/>
  </r>
  <r>
    <x v="42"/>
    <x v="39"/>
    <x v="0"/>
    <x v="0"/>
    <x v="1"/>
    <x v="35"/>
    <x v="42"/>
    <x v="42"/>
    <x v="4"/>
    <x v="1"/>
    <x v="1"/>
    <x v="40"/>
  </r>
  <r>
    <x v="43"/>
    <x v="40"/>
    <x v="0"/>
    <x v="0"/>
    <x v="1"/>
    <x v="36"/>
    <x v="43"/>
    <x v="43"/>
    <x v="4"/>
    <x v="1"/>
    <x v="1"/>
    <x v="41"/>
  </r>
  <r>
    <x v="44"/>
    <x v="41"/>
    <x v="0"/>
    <x v="0"/>
    <x v="1"/>
    <x v="37"/>
    <x v="44"/>
    <x v="44"/>
    <x v="4"/>
    <x v="1"/>
    <x v="1"/>
    <x v="42"/>
  </r>
  <r>
    <x v="45"/>
    <x v="42"/>
    <x v="0"/>
    <x v="0"/>
    <x v="1"/>
    <x v="38"/>
    <x v="45"/>
    <x v="45"/>
    <x v="4"/>
    <x v="1"/>
    <x v="1"/>
    <x v="43"/>
  </r>
  <r>
    <x v="46"/>
    <x v="43"/>
    <x v="0"/>
    <x v="0"/>
    <x v="1"/>
    <x v="39"/>
    <x v="46"/>
    <x v="46"/>
    <x v="4"/>
    <x v="1"/>
    <x v="1"/>
    <x v="44"/>
  </r>
  <r>
    <x v="47"/>
    <x v="44"/>
    <x v="0"/>
    <x v="0"/>
    <x v="1"/>
    <x v="40"/>
    <x v="47"/>
    <x v="47"/>
    <x v="4"/>
    <x v="1"/>
    <x v="1"/>
    <x v="45"/>
  </r>
  <r>
    <x v="48"/>
    <x v="45"/>
    <x v="0"/>
    <x v="0"/>
    <x v="1"/>
    <x v="41"/>
    <x v="48"/>
    <x v="48"/>
    <x v="4"/>
    <x v="1"/>
    <x v="1"/>
    <x v="46"/>
  </r>
  <r>
    <x v="49"/>
    <x v="46"/>
    <x v="0"/>
    <x v="0"/>
    <x v="1"/>
    <x v="42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0"/>
    <x v="57"/>
    <x v="57"/>
    <x v="4"/>
    <x v="1"/>
    <x v="1"/>
    <x v="55"/>
  </r>
  <r>
    <x v="58"/>
    <x v="55"/>
    <x v="0"/>
    <x v="0"/>
    <x v="1"/>
    <x v="50"/>
    <x v="58"/>
    <x v="58"/>
    <x v="4"/>
    <x v="1"/>
    <x v="1"/>
    <x v="56"/>
  </r>
  <r>
    <x v="59"/>
    <x v="56"/>
    <x v="0"/>
    <x v="0"/>
    <x v="1"/>
    <x v="51"/>
    <x v="59"/>
    <x v="59"/>
    <x v="4"/>
    <x v="1"/>
    <x v="1"/>
    <x v="57"/>
  </r>
  <r>
    <x v="60"/>
    <x v="57"/>
    <x v="0"/>
    <x v="0"/>
    <x v="1"/>
    <x v="52"/>
    <x v="60"/>
    <x v="60"/>
    <x v="4"/>
    <x v="1"/>
    <x v="1"/>
    <x v="58"/>
  </r>
  <r>
    <x v="61"/>
    <x v="58"/>
    <x v="0"/>
    <x v="0"/>
    <x v="1"/>
    <x v="53"/>
    <x v="61"/>
    <x v="61"/>
    <x v="4"/>
    <x v="1"/>
    <x v="1"/>
    <x v="59"/>
  </r>
  <r>
    <x v="62"/>
    <x v="59"/>
    <x v="0"/>
    <x v="0"/>
    <x v="1"/>
    <x v="54"/>
    <x v="62"/>
    <x v="62"/>
    <x v="4"/>
    <x v="1"/>
    <x v="1"/>
    <x v="60"/>
  </r>
  <r>
    <x v="63"/>
    <x v="60"/>
    <x v="0"/>
    <x v="0"/>
    <x v="1"/>
    <x v="55"/>
    <x v="63"/>
    <x v="63"/>
    <x v="4"/>
    <x v="1"/>
    <x v="1"/>
    <x v="61"/>
  </r>
  <r>
    <x v="64"/>
    <x v="61"/>
    <x v="0"/>
    <x v="0"/>
    <x v="1"/>
    <x v="56"/>
    <x v="64"/>
    <x v="64"/>
    <x v="4"/>
    <x v="1"/>
    <x v="1"/>
    <x v="62"/>
  </r>
  <r>
    <x v="65"/>
    <x v="62"/>
    <x v="0"/>
    <x v="0"/>
    <x v="1"/>
    <x v="57"/>
    <x v="65"/>
    <x v="65"/>
    <x v="4"/>
    <x v="1"/>
    <x v="1"/>
    <x v="63"/>
  </r>
  <r>
    <x v="65"/>
    <x v="63"/>
    <x v="1"/>
    <x v="1"/>
    <x v="2"/>
    <x v="0"/>
    <x v="66"/>
    <x v="66"/>
    <x v="5"/>
    <x v="2"/>
    <x v="2"/>
    <x v="64"/>
  </r>
  <r>
    <x v="66"/>
    <x v="64"/>
    <x v="2"/>
    <x v="2"/>
    <x v="0"/>
    <x v="58"/>
    <x v="67"/>
    <x v="67"/>
    <x v="0"/>
    <x v="0"/>
    <x v="0"/>
    <x v="65"/>
  </r>
</pivotCacheRecords>
</file>

<file path=xl/pivotCache/pivotCacheRecords47.xml><?xml version="1.0" encoding="utf-8"?>
<pivotCacheRecords xmlns="http://schemas.openxmlformats.org/spreadsheetml/2006/main" xmlns:r="http://schemas.openxmlformats.org/officeDocument/2006/relationships" count="9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1"/>
    <x v="1"/>
    <x v="1"/>
    <x v="17"/>
  </r>
  <r>
    <x v="18"/>
    <x v="18"/>
    <x v="0"/>
    <x v="0"/>
    <x v="1"/>
    <x v="15"/>
    <x v="18"/>
    <x v="18"/>
    <x v="1"/>
    <x v="1"/>
    <x v="1"/>
    <x v="18"/>
  </r>
  <r>
    <x v="19"/>
    <x v="19"/>
    <x v="0"/>
    <x v="0"/>
    <x v="1"/>
    <x v="16"/>
    <x v="19"/>
    <x v="19"/>
    <x v="1"/>
    <x v="1"/>
    <x v="1"/>
    <x v="19"/>
  </r>
  <r>
    <x v="20"/>
    <x v="20"/>
    <x v="0"/>
    <x v="0"/>
    <x v="1"/>
    <x v="17"/>
    <x v="20"/>
    <x v="20"/>
    <x v="1"/>
    <x v="1"/>
    <x v="1"/>
    <x v="20"/>
  </r>
  <r>
    <x v="21"/>
    <x v="21"/>
    <x v="0"/>
    <x v="0"/>
    <x v="1"/>
    <x v="18"/>
    <x v="21"/>
    <x v="21"/>
    <x v="1"/>
    <x v="1"/>
    <x v="1"/>
    <x v="21"/>
  </r>
  <r>
    <x v="22"/>
    <x v="5"/>
    <x v="0"/>
    <x v="0"/>
    <x v="1"/>
    <x v="19"/>
    <x v="22"/>
    <x v="22"/>
    <x v="1"/>
    <x v="1"/>
    <x v="1"/>
    <x v="22"/>
  </r>
  <r>
    <x v="23"/>
    <x v="22"/>
    <x v="0"/>
    <x v="0"/>
    <x v="1"/>
    <x v="20"/>
    <x v="23"/>
    <x v="23"/>
    <x v="1"/>
    <x v="1"/>
    <x v="1"/>
    <x v="23"/>
  </r>
  <r>
    <x v="24"/>
    <x v="23"/>
    <x v="0"/>
    <x v="0"/>
    <x v="1"/>
    <x v="21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4"/>
  </r>
  <r>
    <x v="26"/>
    <x v="25"/>
    <x v="0"/>
    <x v="0"/>
    <x v="1"/>
    <x v="0"/>
    <x v="26"/>
    <x v="26"/>
    <x v="1"/>
    <x v="1"/>
    <x v="1"/>
    <x v="25"/>
  </r>
  <r>
    <x v="27"/>
    <x v="26"/>
    <x v="0"/>
    <x v="0"/>
    <x v="1"/>
    <x v="21"/>
    <x v="27"/>
    <x v="27"/>
    <x v="2"/>
    <x v="1"/>
    <x v="1"/>
    <x v="24"/>
  </r>
  <r>
    <x v="28"/>
    <x v="27"/>
    <x v="0"/>
    <x v="0"/>
    <x v="1"/>
    <x v="22"/>
    <x v="28"/>
    <x v="28"/>
    <x v="3"/>
    <x v="1"/>
    <x v="1"/>
    <x v="26"/>
  </r>
  <r>
    <x v="29"/>
    <x v="28"/>
    <x v="0"/>
    <x v="0"/>
    <x v="1"/>
    <x v="23"/>
    <x v="29"/>
    <x v="29"/>
    <x v="3"/>
    <x v="1"/>
    <x v="1"/>
    <x v="27"/>
  </r>
  <r>
    <x v="30"/>
    <x v="29"/>
    <x v="0"/>
    <x v="0"/>
    <x v="1"/>
    <x v="24"/>
    <x v="30"/>
    <x v="30"/>
    <x v="3"/>
    <x v="1"/>
    <x v="1"/>
    <x v="28"/>
  </r>
  <r>
    <x v="31"/>
    <x v="30"/>
    <x v="0"/>
    <x v="0"/>
    <x v="1"/>
    <x v="25"/>
    <x v="31"/>
    <x v="31"/>
    <x v="3"/>
    <x v="1"/>
    <x v="1"/>
    <x v="29"/>
  </r>
  <r>
    <x v="32"/>
    <x v="31"/>
    <x v="0"/>
    <x v="0"/>
    <x v="1"/>
    <x v="26"/>
    <x v="32"/>
    <x v="32"/>
    <x v="3"/>
    <x v="1"/>
    <x v="1"/>
    <x v="30"/>
  </r>
  <r>
    <x v="33"/>
    <x v="32"/>
    <x v="0"/>
    <x v="0"/>
    <x v="1"/>
    <x v="27"/>
    <x v="33"/>
    <x v="33"/>
    <x v="3"/>
    <x v="1"/>
    <x v="1"/>
    <x v="31"/>
  </r>
  <r>
    <x v="34"/>
    <x v="33"/>
    <x v="0"/>
    <x v="0"/>
    <x v="1"/>
    <x v="28"/>
    <x v="34"/>
    <x v="34"/>
    <x v="3"/>
    <x v="1"/>
    <x v="1"/>
    <x v="32"/>
  </r>
  <r>
    <x v="35"/>
    <x v="34"/>
    <x v="0"/>
    <x v="0"/>
    <x v="1"/>
    <x v="29"/>
    <x v="35"/>
    <x v="35"/>
    <x v="3"/>
    <x v="1"/>
    <x v="1"/>
    <x v="33"/>
  </r>
  <r>
    <x v="36"/>
    <x v="35"/>
    <x v="0"/>
    <x v="0"/>
    <x v="1"/>
    <x v="30"/>
    <x v="36"/>
    <x v="36"/>
    <x v="3"/>
    <x v="1"/>
    <x v="1"/>
    <x v="34"/>
  </r>
  <r>
    <x v="37"/>
    <x v="36"/>
    <x v="0"/>
    <x v="0"/>
    <x v="1"/>
    <x v="31"/>
    <x v="37"/>
    <x v="37"/>
    <x v="3"/>
    <x v="1"/>
    <x v="1"/>
    <x v="35"/>
  </r>
  <r>
    <x v="38"/>
    <x v="37"/>
    <x v="0"/>
    <x v="0"/>
    <x v="1"/>
    <x v="32"/>
    <x v="38"/>
    <x v="38"/>
    <x v="3"/>
    <x v="1"/>
    <x v="1"/>
    <x v="36"/>
  </r>
  <r>
    <x v="39"/>
    <x v="38"/>
    <x v="0"/>
    <x v="0"/>
    <x v="1"/>
    <x v="33"/>
    <x v="39"/>
    <x v="39"/>
    <x v="3"/>
    <x v="1"/>
    <x v="1"/>
    <x v="37"/>
  </r>
  <r>
    <x v="40"/>
    <x v="2"/>
    <x v="0"/>
    <x v="0"/>
    <x v="1"/>
    <x v="34"/>
    <x v="40"/>
    <x v="40"/>
    <x v="3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37"/>
    <x v="0"/>
    <x v="0"/>
    <x v="1"/>
    <x v="36"/>
    <x v="42"/>
    <x v="42"/>
    <x v="4"/>
    <x v="1"/>
    <x v="1"/>
    <x v="40"/>
  </r>
  <r>
    <x v="43"/>
    <x v="40"/>
    <x v="0"/>
    <x v="0"/>
    <x v="1"/>
    <x v="37"/>
    <x v="43"/>
    <x v="43"/>
    <x v="4"/>
    <x v="1"/>
    <x v="1"/>
    <x v="41"/>
  </r>
  <r>
    <x v="44"/>
    <x v="41"/>
    <x v="0"/>
    <x v="0"/>
    <x v="1"/>
    <x v="38"/>
    <x v="44"/>
    <x v="44"/>
    <x v="4"/>
    <x v="1"/>
    <x v="1"/>
    <x v="42"/>
  </r>
  <r>
    <x v="45"/>
    <x v="42"/>
    <x v="0"/>
    <x v="0"/>
    <x v="1"/>
    <x v="39"/>
    <x v="45"/>
    <x v="45"/>
    <x v="4"/>
    <x v="1"/>
    <x v="1"/>
    <x v="43"/>
  </r>
  <r>
    <x v="46"/>
    <x v="43"/>
    <x v="0"/>
    <x v="0"/>
    <x v="1"/>
    <x v="40"/>
    <x v="46"/>
    <x v="46"/>
    <x v="4"/>
    <x v="1"/>
    <x v="1"/>
    <x v="44"/>
  </r>
  <r>
    <x v="47"/>
    <x v="44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43"/>
    <x v="49"/>
    <x v="49"/>
    <x v="4"/>
    <x v="1"/>
    <x v="1"/>
    <x v="47"/>
  </r>
  <r>
    <x v="50"/>
    <x v="47"/>
    <x v="0"/>
    <x v="0"/>
    <x v="1"/>
    <x v="44"/>
    <x v="50"/>
    <x v="50"/>
    <x v="4"/>
    <x v="1"/>
    <x v="1"/>
    <x v="48"/>
  </r>
  <r>
    <x v="51"/>
    <x v="48"/>
    <x v="0"/>
    <x v="0"/>
    <x v="1"/>
    <x v="45"/>
    <x v="51"/>
    <x v="51"/>
    <x v="4"/>
    <x v="1"/>
    <x v="1"/>
    <x v="49"/>
  </r>
  <r>
    <x v="52"/>
    <x v="49"/>
    <x v="0"/>
    <x v="0"/>
    <x v="1"/>
    <x v="46"/>
    <x v="52"/>
    <x v="52"/>
    <x v="4"/>
    <x v="1"/>
    <x v="1"/>
    <x v="50"/>
  </r>
  <r>
    <x v="53"/>
    <x v="50"/>
    <x v="0"/>
    <x v="0"/>
    <x v="1"/>
    <x v="47"/>
    <x v="53"/>
    <x v="53"/>
    <x v="4"/>
    <x v="1"/>
    <x v="1"/>
    <x v="51"/>
  </r>
  <r>
    <x v="54"/>
    <x v="51"/>
    <x v="0"/>
    <x v="0"/>
    <x v="1"/>
    <x v="48"/>
    <x v="54"/>
    <x v="54"/>
    <x v="4"/>
    <x v="1"/>
    <x v="1"/>
    <x v="52"/>
  </r>
  <r>
    <x v="55"/>
    <x v="52"/>
    <x v="0"/>
    <x v="0"/>
    <x v="1"/>
    <x v="49"/>
    <x v="55"/>
    <x v="55"/>
    <x v="4"/>
    <x v="1"/>
    <x v="1"/>
    <x v="53"/>
  </r>
  <r>
    <x v="56"/>
    <x v="53"/>
    <x v="0"/>
    <x v="0"/>
    <x v="1"/>
    <x v="0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8"/>
    <x v="55"/>
    <x v="0"/>
    <x v="0"/>
    <x v="1"/>
    <x v="51"/>
    <x v="58"/>
    <x v="58"/>
    <x v="4"/>
    <x v="1"/>
    <x v="1"/>
    <x v="56"/>
  </r>
  <r>
    <x v="59"/>
    <x v="56"/>
    <x v="0"/>
    <x v="0"/>
    <x v="1"/>
    <x v="52"/>
    <x v="59"/>
    <x v="59"/>
    <x v="4"/>
    <x v="1"/>
    <x v="1"/>
    <x v="57"/>
  </r>
  <r>
    <x v="60"/>
    <x v="57"/>
    <x v="0"/>
    <x v="0"/>
    <x v="1"/>
    <x v="53"/>
    <x v="60"/>
    <x v="60"/>
    <x v="4"/>
    <x v="1"/>
    <x v="1"/>
    <x v="58"/>
  </r>
  <r>
    <x v="61"/>
    <x v="58"/>
    <x v="0"/>
    <x v="0"/>
    <x v="1"/>
    <x v="54"/>
    <x v="61"/>
    <x v="61"/>
    <x v="4"/>
    <x v="1"/>
    <x v="1"/>
    <x v="59"/>
  </r>
  <r>
    <x v="62"/>
    <x v="59"/>
    <x v="0"/>
    <x v="0"/>
    <x v="1"/>
    <x v="55"/>
    <x v="62"/>
    <x v="62"/>
    <x v="4"/>
    <x v="1"/>
    <x v="1"/>
    <x v="60"/>
  </r>
  <r>
    <x v="63"/>
    <x v="60"/>
    <x v="0"/>
    <x v="0"/>
    <x v="1"/>
    <x v="56"/>
    <x v="63"/>
    <x v="63"/>
    <x v="4"/>
    <x v="1"/>
    <x v="1"/>
    <x v="61"/>
  </r>
  <r>
    <x v="64"/>
    <x v="61"/>
    <x v="0"/>
    <x v="0"/>
    <x v="1"/>
    <x v="57"/>
    <x v="64"/>
    <x v="64"/>
    <x v="4"/>
    <x v="1"/>
    <x v="1"/>
    <x v="62"/>
  </r>
  <r>
    <x v="65"/>
    <x v="38"/>
    <x v="0"/>
    <x v="0"/>
    <x v="1"/>
    <x v="58"/>
    <x v="65"/>
    <x v="65"/>
    <x v="5"/>
    <x v="1"/>
    <x v="1"/>
    <x v="63"/>
  </r>
  <r>
    <x v="66"/>
    <x v="62"/>
    <x v="0"/>
    <x v="0"/>
    <x v="1"/>
    <x v="59"/>
    <x v="66"/>
    <x v="66"/>
    <x v="5"/>
    <x v="1"/>
    <x v="1"/>
    <x v="64"/>
  </r>
  <r>
    <x v="67"/>
    <x v="63"/>
    <x v="0"/>
    <x v="0"/>
    <x v="1"/>
    <x v="60"/>
    <x v="67"/>
    <x v="67"/>
    <x v="5"/>
    <x v="1"/>
    <x v="1"/>
    <x v="65"/>
  </r>
  <r>
    <x v="68"/>
    <x v="64"/>
    <x v="0"/>
    <x v="0"/>
    <x v="1"/>
    <x v="61"/>
    <x v="68"/>
    <x v="68"/>
    <x v="5"/>
    <x v="1"/>
    <x v="1"/>
    <x v="66"/>
  </r>
  <r>
    <x v="69"/>
    <x v="65"/>
    <x v="0"/>
    <x v="0"/>
    <x v="1"/>
    <x v="62"/>
    <x v="69"/>
    <x v="69"/>
    <x v="5"/>
    <x v="1"/>
    <x v="1"/>
    <x v="67"/>
  </r>
  <r>
    <x v="70"/>
    <x v="66"/>
    <x v="0"/>
    <x v="0"/>
    <x v="1"/>
    <x v="63"/>
    <x v="70"/>
    <x v="70"/>
    <x v="5"/>
    <x v="1"/>
    <x v="1"/>
    <x v="68"/>
  </r>
  <r>
    <x v="71"/>
    <x v="67"/>
    <x v="0"/>
    <x v="0"/>
    <x v="1"/>
    <x v="64"/>
    <x v="71"/>
    <x v="71"/>
    <x v="5"/>
    <x v="1"/>
    <x v="1"/>
    <x v="69"/>
  </r>
  <r>
    <x v="72"/>
    <x v="33"/>
    <x v="0"/>
    <x v="0"/>
    <x v="1"/>
    <x v="65"/>
    <x v="72"/>
    <x v="72"/>
    <x v="5"/>
    <x v="1"/>
    <x v="1"/>
    <x v="70"/>
  </r>
  <r>
    <x v="73"/>
    <x v="68"/>
    <x v="0"/>
    <x v="0"/>
    <x v="1"/>
    <x v="66"/>
    <x v="73"/>
    <x v="73"/>
    <x v="5"/>
    <x v="1"/>
    <x v="1"/>
    <x v="71"/>
  </r>
  <r>
    <x v="74"/>
    <x v="69"/>
    <x v="0"/>
    <x v="0"/>
    <x v="1"/>
    <x v="67"/>
    <x v="74"/>
    <x v="74"/>
    <x v="5"/>
    <x v="1"/>
    <x v="1"/>
    <x v="72"/>
  </r>
  <r>
    <x v="75"/>
    <x v="70"/>
    <x v="0"/>
    <x v="0"/>
    <x v="1"/>
    <x v="68"/>
    <x v="75"/>
    <x v="75"/>
    <x v="5"/>
    <x v="1"/>
    <x v="1"/>
    <x v="73"/>
  </r>
  <r>
    <x v="76"/>
    <x v="71"/>
    <x v="0"/>
    <x v="0"/>
    <x v="1"/>
    <x v="69"/>
    <x v="76"/>
    <x v="76"/>
    <x v="5"/>
    <x v="1"/>
    <x v="1"/>
    <x v="74"/>
  </r>
  <r>
    <x v="77"/>
    <x v="72"/>
    <x v="0"/>
    <x v="0"/>
    <x v="1"/>
    <x v="70"/>
    <x v="77"/>
    <x v="77"/>
    <x v="5"/>
    <x v="1"/>
    <x v="1"/>
    <x v="75"/>
  </r>
  <r>
    <x v="78"/>
    <x v="73"/>
    <x v="0"/>
    <x v="0"/>
    <x v="1"/>
    <x v="71"/>
    <x v="78"/>
    <x v="78"/>
    <x v="5"/>
    <x v="1"/>
    <x v="1"/>
    <x v="76"/>
  </r>
  <r>
    <x v="79"/>
    <x v="74"/>
    <x v="0"/>
    <x v="0"/>
    <x v="1"/>
    <x v="72"/>
    <x v="79"/>
    <x v="79"/>
    <x v="5"/>
    <x v="1"/>
    <x v="1"/>
    <x v="77"/>
  </r>
  <r>
    <x v="80"/>
    <x v="75"/>
    <x v="0"/>
    <x v="0"/>
    <x v="1"/>
    <x v="73"/>
    <x v="80"/>
    <x v="80"/>
    <x v="5"/>
    <x v="1"/>
    <x v="1"/>
    <x v="78"/>
  </r>
  <r>
    <x v="81"/>
    <x v="76"/>
    <x v="0"/>
    <x v="0"/>
    <x v="1"/>
    <x v="74"/>
    <x v="81"/>
    <x v="81"/>
    <x v="5"/>
    <x v="1"/>
    <x v="1"/>
    <x v="79"/>
  </r>
  <r>
    <x v="82"/>
    <x v="16"/>
    <x v="0"/>
    <x v="0"/>
    <x v="1"/>
    <x v="75"/>
    <x v="82"/>
    <x v="82"/>
    <x v="5"/>
    <x v="1"/>
    <x v="1"/>
    <x v="80"/>
  </r>
  <r>
    <x v="83"/>
    <x v="77"/>
    <x v="0"/>
    <x v="0"/>
    <x v="1"/>
    <x v="76"/>
    <x v="83"/>
    <x v="83"/>
    <x v="5"/>
    <x v="1"/>
    <x v="1"/>
    <x v="81"/>
  </r>
  <r>
    <x v="84"/>
    <x v="78"/>
    <x v="0"/>
    <x v="0"/>
    <x v="1"/>
    <x v="77"/>
    <x v="84"/>
    <x v="84"/>
    <x v="5"/>
    <x v="1"/>
    <x v="1"/>
    <x v="82"/>
  </r>
  <r>
    <x v="85"/>
    <x v="79"/>
    <x v="0"/>
    <x v="0"/>
    <x v="1"/>
    <x v="78"/>
    <x v="85"/>
    <x v="85"/>
    <x v="5"/>
    <x v="1"/>
    <x v="1"/>
    <x v="83"/>
  </r>
  <r>
    <x v="86"/>
    <x v="80"/>
    <x v="0"/>
    <x v="0"/>
    <x v="1"/>
    <x v="79"/>
    <x v="86"/>
    <x v="86"/>
    <x v="5"/>
    <x v="1"/>
    <x v="1"/>
    <x v="84"/>
  </r>
  <r>
    <x v="87"/>
    <x v="14"/>
    <x v="0"/>
    <x v="0"/>
    <x v="1"/>
    <x v="80"/>
    <x v="87"/>
    <x v="87"/>
    <x v="5"/>
    <x v="1"/>
    <x v="1"/>
    <x v="85"/>
  </r>
  <r>
    <x v="88"/>
    <x v="81"/>
    <x v="0"/>
    <x v="0"/>
    <x v="1"/>
    <x v="81"/>
    <x v="88"/>
    <x v="88"/>
    <x v="5"/>
    <x v="1"/>
    <x v="1"/>
    <x v="86"/>
  </r>
  <r>
    <x v="89"/>
    <x v="82"/>
    <x v="0"/>
    <x v="0"/>
    <x v="1"/>
    <x v="82"/>
    <x v="89"/>
    <x v="89"/>
    <x v="5"/>
    <x v="1"/>
    <x v="1"/>
    <x v="87"/>
  </r>
  <r>
    <x v="90"/>
    <x v="83"/>
    <x v="0"/>
    <x v="0"/>
    <x v="1"/>
    <x v="83"/>
    <x v="90"/>
    <x v="90"/>
    <x v="6"/>
    <x v="2"/>
    <x v="1"/>
    <x v="88"/>
  </r>
  <r>
    <x v="91"/>
    <x v="84"/>
    <x v="0"/>
    <x v="0"/>
    <x v="1"/>
    <x v="84"/>
    <x v="91"/>
    <x v="91"/>
    <x v="6"/>
    <x v="2"/>
    <x v="1"/>
    <x v="89"/>
  </r>
  <r>
    <x v="92"/>
    <x v="85"/>
    <x v="1"/>
    <x v="1"/>
    <x v="2"/>
    <x v="0"/>
    <x v="92"/>
    <x v="92"/>
    <x v="7"/>
    <x v="3"/>
    <x v="2"/>
    <x v="90"/>
  </r>
  <r>
    <x v="93"/>
    <x v="86"/>
    <x v="2"/>
    <x v="2"/>
    <x v="0"/>
    <x v="85"/>
    <x v="93"/>
    <x v="93"/>
    <x v="0"/>
    <x v="0"/>
    <x v="0"/>
    <x v="91"/>
  </r>
</pivotCacheRecords>
</file>

<file path=xl/pivotCache/pivotCacheRecords48.xml><?xml version="1.0" encoding="utf-8"?>
<pivotCacheRecords xmlns="http://schemas.openxmlformats.org/spreadsheetml/2006/main" xmlns:r="http://schemas.openxmlformats.org/officeDocument/2006/relationships" count="60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1"/>
    <x v="1"/>
    <x v="4"/>
    <x v="4"/>
    <x v="1"/>
    <x v="1"/>
    <x v="1"/>
    <x v="4"/>
  </r>
  <r>
    <x v="5"/>
    <x v="5"/>
    <x v="0"/>
    <x v="0"/>
    <x v="1"/>
    <x v="2"/>
    <x v="5"/>
    <x v="5"/>
    <x v="1"/>
    <x v="1"/>
    <x v="1"/>
    <x v="5"/>
  </r>
  <r>
    <x v="6"/>
    <x v="6"/>
    <x v="0"/>
    <x v="0"/>
    <x v="1"/>
    <x v="3"/>
    <x v="6"/>
    <x v="6"/>
    <x v="1"/>
    <x v="1"/>
    <x v="1"/>
    <x v="6"/>
  </r>
  <r>
    <x v="7"/>
    <x v="7"/>
    <x v="0"/>
    <x v="0"/>
    <x v="1"/>
    <x v="4"/>
    <x v="7"/>
    <x v="7"/>
    <x v="1"/>
    <x v="1"/>
    <x v="1"/>
    <x v="7"/>
  </r>
  <r>
    <x v="8"/>
    <x v="8"/>
    <x v="0"/>
    <x v="0"/>
    <x v="1"/>
    <x v="5"/>
    <x v="8"/>
    <x v="8"/>
    <x v="1"/>
    <x v="1"/>
    <x v="1"/>
    <x v="8"/>
  </r>
  <r>
    <x v="9"/>
    <x v="9"/>
    <x v="0"/>
    <x v="0"/>
    <x v="1"/>
    <x v="6"/>
    <x v="9"/>
    <x v="9"/>
    <x v="1"/>
    <x v="1"/>
    <x v="1"/>
    <x v="9"/>
  </r>
  <r>
    <x v="10"/>
    <x v="10"/>
    <x v="0"/>
    <x v="0"/>
    <x v="1"/>
    <x v="7"/>
    <x v="10"/>
    <x v="10"/>
    <x v="1"/>
    <x v="1"/>
    <x v="1"/>
    <x v="10"/>
  </r>
  <r>
    <x v="11"/>
    <x v="11"/>
    <x v="0"/>
    <x v="0"/>
    <x v="1"/>
    <x v="8"/>
    <x v="11"/>
    <x v="11"/>
    <x v="1"/>
    <x v="1"/>
    <x v="1"/>
    <x v="11"/>
  </r>
  <r>
    <x v="12"/>
    <x v="12"/>
    <x v="0"/>
    <x v="0"/>
    <x v="1"/>
    <x v="9"/>
    <x v="12"/>
    <x v="12"/>
    <x v="1"/>
    <x v="1"/>
    <x v="1"/>
    <x v="12"/>
  </r>
  <r>
    <x v="13"/>
    <x v="13"/>
    <x v="0"/>
    <x v="0"/>
    <x v="1"/>
    <x v="10"/>
    <x v="13"/>
    <x v="13"/>
    <x v="1"/>
    <x v="1"/>
    <x v="1"/>
    <x v="13"/>
  </r>
  <r>
    <x v="14"/>
    <x v="14"/>
    <x v="0"/>
    <x v="0"/>
    <x v="1"/>
    <x v="11"/>
    <x v="14"/>
    <x v="14"/>
    <x v="1"/>
    <x v="1"/>
    <x v="1"/>
    <x v="14"/>
  </r>
  <r>
    <x v="15"/>
    <x v="15"/>
    <x v="0"/>
    <x v="0"/>
    <x v="1"/>
    <x v="12"/>
    <x v="15"/>
    <x v="15"/>
    <x v="1"/>
    <x v="1"/>
    <x v="1"/>
    <x v="15"/>
  </r>
  <r>
    <x v="16"/>
    <x v="16"/>
    <x v="0"/>
    <x v="0"/>
    <x v="1"/>
    <x v="13"/>
    <x v="16"/>
    <x v="16"/>
    <x v="1"/>
    <x v="1"/>
    <x v="1"/>
    <x v="16"/>
  </r>
  <r>
    <x v="17"/>
    <x v="17"/>
    <x v="0"/>
    <x v="0"/>
    <x v="1"/>
    <x v="14"/>
    <x v="17"/>
    <x v="17"/>
    <x v="2"/>
    <x v="1"/>
    <x v="1"/>
    <x v="17"/>
  </r>
  <r>
    <x v="18"/>
    <x v="18"/>
    <x v="0"/>
    <x v="0"/>
    <x v="1"/>
    <x v="14"/>
    <x v="18"/>
    <x v="18"/>
    <x v="2"/>
    <x v="1"/>
    <x v="1"/>
    <x v="17"/>
  </r>
  <r>
    <x v="19"/>
    <x v="19"/>
    <x v="0"/>
    <x v="0"/>
    <x v="1"/>
    <x v="0"/>
    <x v="19"/>
    <x v="19"/>
    <x v="1"/>
    <x v="1"/>
    <x v="1"/>
    <x v="18"/>
  </r>
  <r>
    <x v="20"/>
    <x v="20"/>
    <x v="0"/>
    <x v="0"/>
    <x v="1"/>
    <x v="14"/>
    <x v="20"/>
    <x v="20"/>
    <x v="2"/>
    <x v="1"/>
    <x v="1"/>
    <x v="17"/>
  </r>
  <r>
    <x v="21"/>
    <x v="21"/>
    <x v="0"/>
    <x v="0"/>
    <x v="1"/>
    <x v="15"/>
    <x v="21"/>
    <x v="21"/>
    <x v="3"/>
    <x v="1"/>
    <x v="1"/>
    <x v="19"/>
  </r>
  <r>
    <x v="22"/>
    <x v="22"/>
    <x v="0"/>
    <x v="0"/>
    <x v="1"/>
    <x v="16"/>
    <x v="22"/>
    <x v="22"/>
    <x v="3"/>
    <x v="1"/>
    <x v="1"/>
    <x v="20"/>
  </r>
  <r>
    <x v="23"/>
    <x v="23"/>
    <x v="0"/>
    <x v="0"/>
    <x v="1"/>
    <x v="17"/>
    <x v="23"/>
    <x v="23"/>
    <x v="3"/>
    <x v="1"/>
    <x v="1"/>
    <x v="21"/>
  </r>
  <r>
    <x v="24"/>
    <x v="24"/>
    <x v="0"/>
    <x v="0"/>
    <x v="1"/>
    <x v="18"/>
    <x v="24"/>
    <x v="24"/>
    <x v="3"/>
    <x v="1"/>
    <x v="1"/>
    <x v="22"/>
  </r>
  <r>
    <x v="25"/>
    <x v="25"/>
    <x v="0"/>
    <x v="0"/>
    <x v="1"/>
    <x v="19"/>
    <x v="25"/>
    <x v="25"/>
    <x v="3"/>
    <x v="1"/>
    <x v="1"/>
    <x v="23"/>
  </r>
  <r>
    <x v="26"/>
    <x v="26"/>
    <x v="0"/>
    <x v="0"/>
    <x v="1"/>
    <x v="20"/>
    <x v="26"/>
    <x v="26"/>
    <x v="3"/>
    <x v="1"/>
    <x v="1"/>
    <x v="24"/>
  </r>
  <r>
    <x v="27"/>
    <x v="27"/>
    <x v="0"/>
    <x v="0"/>
    <x v="1"/>
    <x v="21"/>
    <x v="27"/>
    <x v="27"/>
    <x v="3"/>
    <x v="1"/>
    <x v="1"/>
    <x v="25"/>
  </r>
  <r>
    <x v="28"/>
    <x v="28"/>
    <x v="0"/>
    <x v="0"/>
    <x v="1"/>
    <x v="22"/>
    <x v="28"/>
    <x v="28"/>
    <x v="3"/>
    <x v="1"/>
    <x v="1"/>
    <x v="26"/>
  </r>
  <r>
    <x v="29"/>
    <x v="29"/>
    <x v="0"/>
    <x v="0"/>
    <x v="1"/>
    <x v="23"/>
    <x v="29"/>
    <x v="29"/>
    <x v="3"/>
    <x v="1"/>
    <x v="1"/>
    <x v="27"/>
  </r>
  <r>
    <x v="30"/>
    <x v="30"/>
    <x v="0"/>
    <x v="0"/>
    <x v="1"/>
    <x v="24"/>
    <x v="30"/>
    <x v="30"/>
    <x v="3"/>
    <x v="1"/>
    <x v="1"/>
    <x v="28"/>
  </r>
  <r>
    <x v="31"/>
    <x v="31"/>
    <x v="0"/>
    <x v="0"/>
    <x v="1"/>
    <x v="25"/>
    <x v="31"/>
    <x v="31"/>
    <x v="3"/>
    <x v="1"/>
    <x v="1"/>
    <x v="29"/>
  </r>
  <r>
    <x v="32"/>
    <x v="32"/>
    <x v="0"/>
    <x v="0"/>
    <x v="1"/>
    <x v="26"/>
    <x v="32"/>
    <x v="32"/>
    <x v="3"/>
    <x v="1"/>
    <x v="1"/>
    <x v="30"/>
  </r>
  <r>
    <x v="33"/>
    <x v="33"/>
    <x v="0"/>
    <x v="0"/>
    <x v="1"/>
    <x v="27"/>
    <x v="33"/>
    <x v="33"/>
    <x v="3"/>
    <x v="1"/>
    <x v="1"/>
    <x v="31"/>
  </r>
  <r>
    <x v="34"/>
    <x v="26"/>
    <x v="0"/>
    <x v="0"/>
    <x v="1"/>
    <x v="28"/>
    <x v="34"/>
    <x v="34"/>
    <x v="4"/>
    <x v="1"/>
    <x v="1"/>
    <x v="32"/>
  </r>
  <r>
    <x v="35"/>
    <x v="31"/>
    <x v="0"/>
    <x v="0"/>
    <x v="1"/>
    <x v="29"/>
    <x v="35"/>
    <x v="35"/>
    <x v="4"/>
    <x v="1"/>
    <x v="1"/>
    <x v="33"/>
  </r>
  <r>
    <x v="36"/>
    <x v="34"/>
    <x v="0"/>
    <x v="0"/>
    <x v="1"/>
    <x v="30"/>
    <x v="36"/>
    <x v="36"/>
    <x v="4"/>
    <x v="1"/>
    <x v="1"/>
    <x v="34"/>
  </r>
  <r>
    <x v="37"/>
    <x v="35"/>
    <x v="0"/>
    <x v="0"/>
    <x v="1"/>
    <x v="31"/>
    <x v="37"/>
    <x v="37"/>
    <x v="4"/>
    <x v="1"/>
    <x v="1"/>
    <x v="35"/>
  </r>
  <r>
    <x v="38"/>
    <x v="36"/>
    <x v="0"/>
    <x v="0"/>
    <x v="1"/>
    <x v="32"/>
    <x v="38"/>
    <x v="38"/>
    <x v="4"/>
    <x v="1"/>
    <x v="1"/>
    <x v="36"/>
  </r>
  <r>
    <x v="39"/>
    <x v="37"/>
    <x v="0"/>
    <x v="0"/>
    <x v="1"/>
    <x v="33"/>
    <x v="39"/>
    <x v="39"/>
    <x v="4"/>
    <x v="1"/>
    <x v="1"/>
    <x v="37"/>
  </r>
  <r>
    <x v="40"/>
    <x v="38"/>
    <x v="0"/>
    <x v="0"/>
    <x v="1"/>
    <x v="34"/>
    <x v="40"/>
    <x v="40"/>
    <x v="4"/>
    <x v="1"/>
    <x v="1"/>
    <x v="38"/>
  </r>
  <r>
    <x v="41"/>
    <x v="39"/>
    <x v="0"/>
    <x v="0"/>
    <x v="1"/>
    <x v="35"/>
    <x v="41"/>
    <x v="41"/>
    <x v="4"/>
    <x v="1"/>
    <x v="1"/>
    <x v="39"/>
  </r>
  <r>
    <x v="42"/>
    <x v="40"/>
    <x v="0"/>
    <x v="0"/>
    <x v="1"/>
    <x v="36"/>
    <x v="42"/>
    <x v="42"/>
    <x v="4"/>
    <x v="1"/>
    <x v="1"/>
    <x v="40"/>
  </r>
  <r>
    <x v="43"/>
    <x v="41"/>
    <x v="0"/>
    <x v="0"/>
    <x v="1"/>
    <x v="37"/>
    <x v="43"/>
    <x v="43"/>
    <x v="4"/>
    <x v="1"/>
    <x v="1"/>
    <x v="41"/>
  </r>
  <r>
    <x v="44"/>
    <x v="42"/>
    <x v="0"/>
    <x v="0"/>
    <x v="1"/>
    <x v="38"/>
    <x v="44"/>
    <x v="44"/>
    <x v="4"/>
    <x v="1"/>
    <x v="1"/>
    <x v="42"/>
  </r>
  <r>
    <x v="45"/>
    <x v="43"/>
    <x v="0"/>
    <x v="0"/>
    <x v="1"/>
    <x v="39"/>
    <x v="45"/>
    <x v="45"/>
    <x v="4"/>
    <x v="1"/>
    <x v="1"/>
    <x v="43"/>
  </r>
  <r>
    <x v="46"/>
    <x v="44"/>
    <x v="0"/>
    <x v="0"/>
    <x v="1"/>
    <x v="40"/>
    <x v="46"/>
    <x v="46"/>
    <x v="4"/>
    <x v="1"/>
    <x v="1"/>
    <x v="44"/>
  </r>
  <r>
    <x v="47"/>
    <x v="45"/>
    <x v="0"/>
    <x v="0"/>
    <x v="1"/>
    <x v="41"/>
    <x v="47"/>
    <x v="47"/>
    <x v="4"/>
    <x v="1"/>
    <x v="1"/>
    <x v="45"/>
  </r>
  <r>
    <x v="48"/>
    <x v="45"/>
    <x v="0"/>
    <x v="0"/>
    <x v="1"/>
    <x v="42"/>
    <x v="48"/>
    <x v="48"/>
    <x v="4"/>
    <x v="1"/>
    <x v="1"/>
    <x v="46"/>
  </r>
  <r>
    <x v="49"/>
    <x v="46"/>
    <x v="0"/>
    <x v="0"/>
    <x v="1"/>
    <x v="0"/>
    <x v="49"/>
    <x v="49"/>
    <x v="4"/>
    <x v="1"/>
    <x v="1"/>
    <x v="47"/>
  </r>
  <r>
    <x v="50"/>
    <x v="47"/>
    <x v="0"/>
    <x v="0"/>
    <x v="1"/>
    <x v="43"/>
    <x v="50"/>
    <x v="50"/>
    <x v="4"/>
    <x v="1"/>
    <x v="1"/>
    <x v="48"/>
  </r>
  <r>
    <x v="51"/>
    <x v="48"/>
    <x v="0"/>
    <x v="0"/>
    <x v="1"/>
    <x v="44"/>
    <x v="51"/>
    <x v="51"/>
    <x v="4"/>
    <x v="1"/>
    <x v="1"/>
    <x v="49"/>
  </r>
  <r>
    <x v="52"/>
    <x v="49"/>
    <x v="0"/>
    <x v="0"/>
    <x v="1"/>
    <x v="45"/>
    <x v="52"/>
    <x v="52"/>
    <x v="4"/>
    <x v="1"/>
    <x v="1"/>
    <x v="50"/>
  </r>
  <r>
    <x v="53"/>
    <x v="50"/>
    <x v="0"/>
    <x v="0"/>
    <x v="1"/>
    <x v="46"/>
    <x v="53"/>
    <x v="53"/>
    <x v="4"/>
    <x v="1"/>
    <x v="1"/>
    <x v="51"/>
  </r>
  <r>
    <x v="54"/>
    <x v="51"/>
    <x v="0"/>
    <x v="0"/>
    <x v="1"/>
    <x v="47"/>
    <x v="54"/>
    <x v="54"/>
    <x v="4"/>
    <x v="1"/>
    <x v="1"/>
    <x v="52"/>
  </r>
  <r>
    <x v="55"/>
    <x v="52"/>
    <x v="0"/>
    <x v="0"/>
    <x v="1"/>
    <x v="48"/>
    <x v="55"/>
    <x v="55"/>
    <x v="4"/>
    <x v="1"/>
    <x v="1"/>
    <x v="53"/>
  </r>
  <r>
    <x v="56"/>
    <x v="53"/>
    <x v="0"/>
    <x v="0"/>
    <x v="1"/>
    <x v="49"/>
    <x v="56"/>
    <x v="56"/>
    <x v="4"/>
    <x v="1"/>
    <x v="1"/>
    <x v="54"/>
  </r>
  <r>
    <x v="57"/>
    <x v="54"/>
    <x v="0"/>
    <x v="0"/>
    <x v="1"/>
    <x v="50"/>
    <x v="57"/>
    <x v="57"/>
    <x v="4"/>
    <x v="1"/>
    <x v="1"/>
    <x v="55"/>
  </r>
  <r>
    <x v="57"/>
    <x v="55"/>
    <x v="1"/>
    <x v="1"/>
    <x v="2"/>
    <x v="0"/>
    <x v="58"/>
    <x v="58"/>
    <x v="5"/>
    <x v="2"/>
    <x v="2"/>
    <x v="56"/>
  </r>
  <r>
    <x v="58"/>
    <x v="56"/>
    <x v="2"/>
    <x v="2"/>
    <x v="0"/>
    <x v="51"/>
    <x v="59"/>
    <x v="59"/>
    <x v="0"/>
    <x v="0"/>
    <x v="0"/>
    <x v="57"/>
  </r>
</pivotCacheRecords>
</file>

<file path=xl/pivotCache/pivotCacheRecords49.xml><?xml version="1.0" encoding="utf-8"?>
<pivotCacheRecords xmlns="http://schemas.openxmlformats.org/spreadsheetml/2006/main" xmlns:r="http://schemas.openxmlformats.org/officeDocument/2006/relationships" count="9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1"/>
    <x v="0"/>
    <x v="0"/>
    <x v="5"/>
    <x v="5"/>
    <x v="0"/>
    <x v="0"/>
    <x v="0"/>
    <x v="5"/>
  </r>
  <r>
    <x v="6"/>
    <x v="6"/>
    <x v="0"/>
    <x v="1"/>
    <x v="0"/>
    <x v="0"/>
    <x v="6"/>
    <x v="6"/>
    <x v="0"/>
    <x v="0"/>
    <x v="0"/>
    <x v="6"/>
  </r>
  <r>
    <x v="7"/>
    <x v="7"/>
    <x v="0"/>
    <x v="1"/>
    <x v="0"/>
    <x v="0"/>
    <x v="7"/>
    <x v="7"/>
    <x v="0"/>
    <x v="0"/>
    <x v="0"/>
    <x v="7"/>
  </r>
  <r>
    <x v="8"/>
    <x v="8"/>
    <x v="0"/>
    <x v="1"/>
    <x v="1"/>
    <x v="1"/>
    <x v="8"/>
    <x v="8"/>
    <x v="1"/>
    <x v="1"/>
    <x v="1"/>
    <x v="8"/>
  </r>
  <r>
    <x v="9"/>
    <x v="9"/>
    <x v="0"/>
    <x v="1"/>
    <x v="1"/>
    <x v="2"/>
    <x v="9"/>
    <x v="9"/>
    <x v="1"/>
    <x v="1"/>
    <x v="1"/>
    <x v="9"/>
  </r>
  <r>
    <x v="10"/>
    <x v="10"/>
    <x v="0"/>
    <x v="1"/>
    <x v="1"/>
    <x v="3"/>
    <x v="10"/>
    <x v="10"/>
    <x v="1"/>
    <x v="1"/>
    <x v="1"/>
    <x v="10"/>
  </r>
  <r>
    <x v="11"/>
    <x v="11"/>
    <x v="0"/>
    <x v="1"/>
    <x v="1"/>
    <x v="4"/>
    <x v="11"/>
    <x v="11"/>
    <x v="1"/>
    <x v="1"/>
    <x v="1"/>
    <x v="11"/>
  </r>
  <r>
    <x v="12"/>
    <x v="12"/>
    <x v="0"/>
    <x v="1"/>
    <x v="1"/>
    <x v="5"/>
    <x v="12"/>
    <x v="12"/>
    <x v="1"/>
    <x v="1"/>
    <x v="1"/>
    <x v="12"/>
  </r>
  <r>
    <x v="13"/>
    <x v="13"/>
    <x v="0"/>
    <x v="1"/>
    <x v="1"/>
    <x v="6"/>
    <x v="13"/>
    <x v="13"/>
    <x v="1"/>
    <x v="1"/>
    <x v="1"/>
    <x v="13"/>
  </r>
  <r>
    <x v="14"/>
    <x v="8"/>
    <x v="0"/>
    <x v="1"/>
    <x v="1"/>
    <x v="7"/>
    <x v="14"/>
    <x v="14"/>
    <x v="1"/>
    <x v="1"/>
    <x v="1"/>
    <x v="14"/>
  </r>
  <r>
    <x v="15"/>
    <x v="14"/>
    <x v="0"/>
    <x v="1"/>
    <x v="1"/>
    <x v="8"/>
    <x v="15"/>
    <x v="15"/>
    <x v="1"/>
    <x v="1"/>
    <x v="1"/>
    <x v="15"/>
  </r>
  <r>
    <x v="16"/>
    <x v="15"/>
    <x v="0"/>
    <x v="1"/>
    <x v="1"/>
    <x v="9"/>
    <x v="16"/>
    <x v="16"/>
    <x v="2"/>
    <x v="1"/>
    <x v="1"/>
    <x v="16"/>
  </r>
  <r>
    <x v="17"/>
    <x v="16"/>
    <x v="0"/>
    <x v="1"/>
    <x v="1"/>
    <x v="9"/>
    <x v="17"/>
    <x v="17"/>
    <x v="2"/>
    <x v="1"/>
    <x v="1"/>
    <x v="16"/>
  </r>
  <r>
    <x v="18"/>
    <x v="17"/>
    <x v="0"/>
    <x v="1"/>
    <x v="1"/>
    <x v="0"/>
    <x v="18"/>
    <x v="18"/>
    <x v="1"/>
    <x v="1"/>
    <x v="1"/>
    <x v="17"/>
  </r>
  <r>
    <x v="19"/>
    <x v="18"/>
    <x v="0"/>
    <x v="1"/>
    <x v="1"/>
    <x v="9"/>
    <x v="19"/>
    <x v="19"/>
    <x v="2"/>
    <x v="1"/>
    <x v="1"/>
    <x v="16"/>
  </r>
  <r>
    <x v="20"/>
    <x v="19"/>
    <x v="0"/>
    <x v="1"/>
    <x v="1"/>
    <x v="10"/>
    <x v="20"/>
    <x v="20"/>
    <x v="3"/>
    <x v="1"/>
    <x v="1"/>
    <x v="18"/>
  </r>
  <r>
    <x v="21"/>
    <x v="20"/>
    <x v="0"/>
    <x v="1"/>
    <x v="1"/>
    <x v="11"/>
    <x v="21"/>
    <x v="21"/>
    <x v="3"/>
    <x v="1"/>
    <x v="1"/>
    <x v="19"/>
  </r>
  <r>
    <x v="22"/>
    <x v="21"/>
    <x v="0"/>
    <x v="1"/>
    <x v="1"/>
    <x v="12"/>
    <x v="22"/>
    <x v="22"/>
    <x v="3"/>
    <x v="1"/>
    <x v="1"/>
    <x v="20"/>
  </r>
  <r>
    <x v="23"/>
    <x v="22"/>
    <x v="0"/>
    <x v="1"/>
    <x v="1"/>
    <x v="13"/>
    <x v="23"/>
    <x v="23"/>
    <x v="3"/>
    <x v="1"/>
    <x v="1"/>
    <x v="21"/>
  </r>
  <r>
    <x v="24"/>
    <x v="23"/>
    <x v="0"/>
    <x v="1"/>
    <x v="1"/>
    <x v="14"/>
    <x v="24"/>
    <x v="24"/>
    <x v="3"/>
    <x v="1"/>
    <x v="1"/>
    <x v="22"/>
  </r>
  <r>
    <x v="25"/>
    <x v="24"/>
    <x v="0"/>
    <x v="1"/>
    <x v="1"/>
    <x v="15"/>
    <x v="25"/>
    <x v="25"/>
    <x v="3"/>
    <x v="1"/>
    <x v="1"/>
    <x v="23"/>
  </r>
  <r>
    <x v="26"/>
    <x v="25"/>
    <x v="0"/>
    <x v="1"/>
    <x v="1"/>
    <x v="16"/>
    <x v="26"/>
    <x v="26"/>
    <x v="3"/>
    <x v="1"/>
    <x v="1"/>
    <x v="24"/>
  </r>
  <r>
    <x v="27"/>
    <x v="26"/>
    <x v="0"/>
    <x v="1"/>
    <x v="1"/>
    <x v="17"/>
    <x v="27"/>
    <x v="27"/>
    <x v="3"/>
    <x v="1"/>
    <x v="1"/>
    <x v="25"/>
  </r>
  <r>
    <x v="28"/>
    <x v="27"/>
    <x v="0"/>
    <x v="1"/>
    <x v="1"/>
    <x v="18"/>
    <x v="28"/>
    <x v="28"/>
    <x v="3"/>
    <x v="1"/>
    <x v="1"/>
    <x v="26"/>
  </r>
  <r>
    <x v="29"/>
    <x v="28"/>
    <x v="0"/>
    <x v="1"/>
    <x v="1"/>
    <x v="19"/>
    <x v="29"/>
    <x v="29"/>
    <x v="3"/>
    <x v="1"/>
    <x v="1"/>
    <x v="27"/>
  </r>
  <r>
    <x v="30"/>
    <x v="29"/>
    <x v="0"/>
    <x v="1"/>
    <x v="1"/>
    <x v="20"/>
    <x v="30"/>
    <x v="30"/>
    <x v="3"/>
    <x v="1"/>
    <x v="1"/>
    <x v="28"/>
  </r>
  <r>
    <x v="31"/>
    <x v="30"/>
    <x v="0"/>
    <x v="1"/>
    <x v="1"/>
    <x v="21"/>
    <x v="31"/>
    <x v="31"/>
    <x v="3"/>
    <x v="1"/>
    <x v="1"/>
    <x v="29"/>
  </r>
  <r>
    <x v="32"/>
    <x v="31"/>
    <x v="0"/>
    <x v="1"/>
    <x v="1"/>
    <x v="22"/>
    <x v="32"/>
    <x v="32"/>
    <x v="3"/>
    <x v="1"/>
    <x v="1"/>
    <x v="30"/>
  </r>
  <r>
    <x v="33"/>
    <x v="32"/>
    <x v="0"/>
    <x v="1"/>
    <x v="1"/>
    <x v="23"/>
    <x v="33"/>
    <x v="33"/>
    <x v="4"/>
    <x v="1"/>
    <x v="1"/>
    <x v="31"/>
  </r>
  <r>
    <x v="34"/>
    <x v="29"/>
    <x v="0"/>
    <x v="1"/>
    <x v="1"/>
    <x v="24"/>
    <x v="34"/>
    <x v="34"/>
    <x v="4"/>
    <x v="1"/>
    <x v="1"/>
    <x v="32"/>
  </r>
  <r>
    <x v="35"/>
    <x v="33"/>
    <x v="0"/>
    <x v="1"/>
    <x v="1"/>
    <x v="25"/>
    <x v="35"/>
    <x v="35"/>
    <x v="4"/>
    <x v="1"/>
    <x v="1"/>
    <x v="33"/>
  </r>
  <r>
    <x v="36"/>
    <x v="34"/>
    <x v="0"/>
    <x v="1"/>
    <x v="1"/>
    <x v="26"/>
    <x v="36"/>
    <x v="36"/>
    <x v="4"/>
    <x v="1"/>
    <x v="1"/>
    <x v="34"/>
  </r>
  <r>
    <x v="37"/>
    <x v="35"/>
    <x v="0"/>
    <x v="1"/>
    <x v="1"/>
    <x v="27"/>
    <x v="37"/>
    <x v="37"/>
    <x v="4"/>
    <x v="1"/>
    <x v="1"/>
    <x v="35"/>
  </r>
  <r>
    <x v="38"/>
    <x v="36"/>
    <x v="0"/>
    <x v="1"/>
    <x v="1"/>
    <x v="28"/>
    <x v="38"/>
    <x v="38"/>
    <x v="4"/>
    <x v="1"/>
    <x v="1"/>
    <x v="36"/>
  </r>
  <r>
    <x v="39"/>
    <x v="37"/>
    <x v="0"/>
    <x v="1"/>
    <x v="1"/>
    <x v="29"/>
    <x v="39"/>
    <x v="39"/>
    <x v="4"/>
    <x v="1"/>
    <x v="1"/>
    <x v="37"/>
  </r>
  <r>
    <x v="40"/>
    <x v="38"/>
    <x v="0"/>
    <x v="1"/>
    <x v="1"/>
    <x v="30"/>
    <x v="40"/>
    <x v="40"/>
    <x v="4"/>
    <x v="1"/>
    <x v="1"/>
    <x v="38"/>
  </r>
  <r>
    <x v="41"/>
    <x v="39"/>
    <x v="0"/>
    <x v="1"/>
    <x v="1"/>
    <x v="31"/>
    <x v="41"/>
    <x v="41"/>
    <x v="4"/>
    <x v="1"/>
    <x v="1"/>
    <x v="39"/>
  </r>
  <r>
    <x v="42"/>
    <x v="26"/>
    <x v="0"/>
    <x v="1"/>
    <x v="1"/>
    <x v="32"/>
    <x v="42"/>
    <x v="42"/>
    <x v="4"/>
    <x v="1"/>
    <x v="1"/>
    <x v="40"/>
  </r>
  <r>
    <x v="43"/>
    <x v="40"/>
    <x v="0"/>
    <x v="1"/>
    <x v="1"/>
    <x v="33"/>
    <x v="43"/>
    <x v="43"/>
    <x v="4"/>
    <x v="1"/>
    <x v="1"/>
    <x v="41"/>
  </r>
  <r>
    <x v="44"/>
    <x v="41"/>
    <x v="0"/>
    <x v="1"/>
    <x v="1"/>
    <x v="34"/>
    <x v="44"/>
    <x v="44"/>
    <x v="4"/>
    <x v="1"/>
    <x v="1"/>
    <x v="42"/>
  </r>
  <r>
    <x v="45"/>
    <x v="42"/>
    <x v="0"/>
    <x v="1"/>
    <x v="1"/>
    <x v="35"/>
    <x v="45"/>
    <x v="45"/>
    <x v="4"/>
    <x v="1"/>
    <x v="1"/>
    <x v="43"/>
  </r>
  <r>
    <x v="46"/>
    <x v="43"/>
    <x v="0"/>
    <x v="1"/>
    <x v="1"/>
    <x v="36"/>
    <x v="46"/>
    <x v="46"/>
    <x v="4"/>
    <x v="1"/>
    <x v="1"/>
    <x v="44"/>
  </r>
  <r>
    <x v="47"/>
    <x v="44"/>
    <x v="0"/>
    <x v="1"/>
    <x v="1"/>
    <x v="37"/>
    <x v="47"/>
    <x v="47"/>
    <x v="4"/>
    <x v="1"/>
    <x v="1"/>
    <x v="45"/>
  </r>
  <r>
    <x v="48"/>
    <x v="45"/>
    <x v="0"/>
    <x v="1"/>
    <x v="1"/>
    <x v="0"/>
    <x v="48"/>
    <x v="48"/>
    <x v="4"/>
    <x v="1"/>
    <x v="1"/>
    <x v="46"/>
  </r>
  <r>
    <x v="49"/>
    <x v="46"/>
    <x v="0"/>
    <x v="1"/>
    <x v="1"/>
    <x v="38"/>
    <x v="49"/>
    <x v="49"/>
    <x v="4"/>
    <x v="1"/>
    <x v="1"/>
    <x v="47"/>
  </r>
  <r>
    <x v="50"/>
    <x v="47"/>
    <x v="0"/>
    <x v="1"/>
    <x v="1"/>
    <x v="39"/>
    <x v="50"/>
    <x v="50"/>
    <x v="4"/>
    <x v="1"/>
    <x v="1"/>
    <x v="48"/>
  </r>
  <r>
    <x v="51"/>
    <x v="48"/>
    <x v="0"/>
    <x v="1"/>
    <x v="1"/>
    <x v="40"/>
    <x v="51"/>
    <x v="51"/>
    <x v="4"/>
    <x v="1"/>
    <x v="1"/>
    <x v="49"/>
  </r>
  <r>
    <x v="52"/>
    <x v="49"/>
    <x v="0"/>
    <x v="1"/>
    <x v="1"/>
    <x v="41"/>
    <x v="52"/>
    <x v="52"/>
    <x v="4"/>
    <x v="1"/>
    <x v="1"/>
    <x v="50"/>
  </r>
  <r>
    <x v="53"/>
    <x v="50"/>
    <x v="0"/>
    <x v="1"/>
    <x v="1"/>
    <x v="42"/>
    <x v="53"/>
    <x v="53"/>
    <x v="4"/>
    <x v="1"/>
    <x v="1"/>
    <x v="51"/>
  </r>
  <r>
    <x v="54"/>
    <x v="51"/>
    <x v="0"/>
    <x v="1"/>
    <x v="1"/>
    <x v="43"/>
    <x v="54"/>
    <x v="54"/>
    <x v="4"/>
    <x v="1"/>
    <x v="1"/>
    <x v="52"/>
  </r>
  <r>
    <x v="55"/>
    <x v="52"/>
    <x v="0"/>
    <x v="1"/>
    <x v="1"/>
    <x v="44"/>
    <x v="55"/>
    <x v="55"/>
    <x v="4"/>
    <x v="1"/>
    <x v="1"/>
    <x v="53"/>
  </r>
  <r>
    <x v="56"/>
    <x v="53"/>
    <x v="0"/>
    <x v="1"/>
    <x v="1"/>
    <x v="45"/>
    <x v="56"/>
    <x v="56"/>
    <x v="4"/>
    <x v="1"/>
    <x v="1"/>
    <x v="54"/>
  </r>
  <r>
    <x v="57"/>
    <x v="54"/>
    <x v="0"/>
    <x v="1"/>
    <x v="1"/>
    <x v="46"/>
    <x v="57"/>
    <x v="57"/>
    <x v="5"/>
    <x v="1"/>
    <x v="1"/>
    <x v="55"/>
  </r>
  <r>
    <x v="58"/>
    <x v="55"/>
    <x v="0"/>
    <x v="1"/>
    <x v="1"/>
    <x v="47"/>
    <x v="58"/>
    <x v="58"/>
    <x v="5"/>
    <x v="1"/>
    <x v="1"/>
    <x v="56"/>
  </r>
  <r>
    <x v="59"/>
    <x v="56"/>
    <x v="0"/>
    <x v="1"/>
    <x v="1"/>
    <x v="48"/>
    <x v="59"/>
    <x v="59"/>
    <x v="5"/>
    <x v="1"/>
    <x v="1"/>
    <x v="57"/>
  </r>
  <r>
    <x v="60"/>
    <x v="57"/>
    <x v="0"/>
    <x v="1"/>
    <x v="1"/>
    <x v="49"/>
    <x v="60"/>
    <x v="60"/>
    <x v="5"/>
    <x v="1"/>
    <x v="1"/>
    <x v="58"/>
  </r>
  <r>
    <x v="61"/>
    <x v="58"/>
    <x v="0"/>
    <x v="1"/>
    <x v="1"/>
    <x v="50"/>
    <x v="61"/>
    <x v="61"/>
    <x v="5"/>
    <x v="1"/>
    <x v="1"/>
    <x v="59"/>
  </r>
  <r>
    <x v="62"/>
    <x v="59"/>
    <x v="0"/>
    <x v="1"/>
    <x v="1"/>
    <x v="51"/>
    <x v="62"/>
    <x v="62"/>
    <x v="5"/>
    <x v="1"/>
    <x v="1"/>
    <x v="60"/>
  </r>
  <r>
    <x v="63"/>
    <x v="60"/>
    <x v="0"/>
    <x v="1"/>
    <x v="1"/>
    <x v="52"/>
    <x v="63"/>
    <x v="63"/>
    <x v="5"/>
    <x v="1"/>
    <x v="1"/>
    <x v="61"/>
  </r>
  <r>
    <x v="64"/>
    <x v="25"/>
    <x v="0"/>
    <x v="1"/>
    <x v="1"/>
    <x v="53"/>
    <x v="64"/>
    <x v="64"/>
    <x v="5"/>
    <x v="1"/>
    <x v="1"/>
    <x v="62"/>
  </r>
  <r>
    <x v="65"/>
    <x v="33"/>
    <x v="0"/>
    <x v="1"/>
    <x v="1"/>
    <x v="54"/>
    <x v="65"/>
    <x v="65"/>
    <x v="5"/>
    <x v="1"/>
    <x v="1"/>
    <x v="63"/>
  </r>
  <r>
    <x v="66"/>
    <x v="61"/>
    <x v="0"/>
    <x v="1"/>
    <x v="1"/>
    <x v="55"/>
    <x v="66"/>
    <x v="66"/>
    <x v="5"/>
    <x v="1"/>
    <x v="1"/>
    <x v="64"/>
  </r>
  <r>
    <x v="67"/>
    <x v="62"/>
    <x v="0"/>
    <x v="1"/>
    <x v="1"/>
    <x v="56"/>
    <x v="67"/>
    <x v="67"/>
    <x v="5"/>
    <x v="1"/>
    <x v="1"/>
    <x v="65"/>
  </r>
  <r>
    <x v="68"/>
    <x v="63"/>
    <x v="0"/>
    <x v="1"/>
    <x v="1"/>
    <x v="57"/>
    <x v="68"/>
    <x v="68"/>
    <x v="5"/>
    <x v="1"/>
    <x v="1"/>
    <x v="66"/>
  </r>
  <r>
    <x v="69"/>
    <x v="64"/>
    <x v="0"/>
    <x v="1"/>
    <x v="1"/>
    <x v="58"/>
    <x v="69"/>
    <x v="69"/>
    <x v="5"/>
    <x v="1"/>
    <x v="1"/>
    <x v="67"/>
  </r>
  <r>
    <x v="70"/>
    <x v="65"/>
    <x v="0"/>
    <x v="1"/>
    <x v="1"/>
    <x v="59"/>
    <x v="70"/>
    <x v="70"/>
    <x v="5"/>
    <x v="1"/>
    <x v="1"/>
    <x v="68"/>
  </r>
  <r>
    <x v="71"/>
    <x v="66"/>
    <x v="0"/>
    <x v="1"/>
    <x v="1"/>
    <x v="60"/>
    <x v="71"/>
    <x v="71"/>
    <x v="5"/>
    <x v="1"/>
    <x v="1"/>
    <x v="69"/>
  </r>
  <r>
    <x v="72"/>
    <x v="67"/>
    <x v="0"/>
    <x v="1"/>
    <x v="1"/>
    <x v="61"/>
    <x v="72"/>
    <x v="72"/>
    <x v="5"/>
    <x v="1"/>
    <x v="1"/>
    <x v="70"/>
  </r>
  <r>
    <x v="73"/>
    <x v="68"/>
    <x v="0"/>
    <x v="1"/>
    <x v="1"/>
    <x v="62"/>
    <x v="73"/>
    <x v="73"/>
    <x v="5"/>
    <x v="1"/>
    <x v="1"/>
    <x v="71"/>
  </r>
  <r>
    <x v="74"/>
    <x v="8"/>
    <x v="0"/>
    <x v="1"/>
    <x v="1"/>
    <x v="63"/>
    <x v="74"/>
    <x v="74"/>
    <x v="5"/>
    <x v="1"/>
    <x v="1"/>
    <x v="72"/>
  </r>
  <r>
    <x v="75"/>
    <x v="69"/>
    <x v="0"/>
    <x v="1"/>
    <x v="1"/>
    <x v="64"/>
    <x v="75"/>
    <x v="75"/>
    <x v="5"/>
    <x v="1"/>
    <x v="1"/>
    <x v="73"/>
  </r>
  <r>
    <x v="76"/>
    <x v="70"/>
    <x v="0"/>
    <x v="1"/>
    <x v="1"/>
    <x v="65"/>
    <x v="76"/>
    <x v="76"/>
    <x v="5"/>
    <x v="1"/>
    <x v="1"/>
    <x v="74"/>
  </r>
  <r>
    <x v="77"/>
    <x v="71"/>
    <x v="0"/>
    <x v="1"/>
    <x v="1"/>
    <x v="66"/>
    <x v="77"/>
    <x v="77"/>
    <x v="5"/>
    <x v="1"/>
    <x v="1"/>
    <x v="75"/>
  </r>
  <r>
    <x v="78"/>
    <x v="72"/>
    <x v="0"/>
    <x v="1"/>
    <x v="1"/>
    <x v="67"/>
    <x v="78"/>
    <x v="78"/>
    <x v="5"/>
    <x v="1"/>
    <x v="1"/>
    <x v="76"/>
  </r>
  <r>
    <x v="79"/>
    <x v="73"/>
    <x v="0"/>
    <x v="1"/>
    <x v="1"/>
    <x v="68"/>
    <x v="79"/>
    <x v="79"/>
    <x v="5"/>
    <x v="1"/>
    <x v="1"/>
    <x v="77"/>
  </r>
  <r>
    <x v="80"/>
    <x v="74"/>
    <x v="0"/>
    <x v="1"/>
    <x v="1"/>
    <x v="69"/>
    <x v="80"/>
    <x v="80"/>
    <x v="5"/>
    <x v="1"/>
    <x v="1"/>
    <x v="78"/>
  </r>
  <r>
    <x v="81"/>
    <x v="70"/>
    <x v="0"/>
    <x v="1"/>
    <x v="1"/>
    <x v="70"/>
    <x v="81"/>
    <x v="81"/>
    <x v="5"/>
    <x v="1"/>
    <x v="1"/>
    <x v="79"/>
  </r>
  <r>
    <x v="82"/>
    <x v="75"/>
    <x v="0"/>
    <x v="1"/>
    <x v="1"/>
    <x v="71"/>
    <x v="82"/>
    <x v="82"/>
    <x v="6"/>
    <x v="2"/>
    <x v="1"/>
    <x v="80"/>
  </r>
  <r>
    <x v="83"/>
    <x v="40"/>
    <x v="0"/>
    <x v="1"/>
    <x v="1"/>
    <x v="72"/>
    <x v="83"/>
    <x v="83"/>
    <x v="6"/>
    <x v="2"/>
    <x v="1"/>
    <x v="81"/>
  </r>
  <r>
    <x v="84"/>
    <x v="76"/>
    <x v="0"/>
    <x v="1"/>
    <x v="1"/>
    <x v="73"/>
    <x v="84"/>
    <x v="84"/>
    <x v="7"/>
    <x v="3"/>
    <x v="1"/>
    <x v="82"/>
  </r>
  <r>
    <x v="85"/>
    <x v="77"/>
    <x v="0"/>
    <x v="1"/>
    <x v="1"/>
    <x v="74"/>
    <x v="85"/>
    <x v="85"/>
    <x v="7"/>
    <x v="3"/>
    <x v="1"/>
    <x v="83"/>
  </r>
  <r>
    <x v="86"/>
    <x v="78"/>
    <x v="0"/>
    <x v="1"/>
    <x v="1"/>
    <x v="75"/>
    <x v="86"/>
    <x v="86"/>
    <x v="7"/>
    <x v="3"/>
    <x v="1"/>
    <x v="84"/>
  </r>
  <r>
    <x v="87"/>
    <x v="79"/>
    <x v="0"/>
    <x v="1"/>
    <x v="1"/>
    <x v="76"/>
    <x v="87"/>
    <x v="87"/>
    <x v="7"/>
    <x v="3"/>
    <x v="1"/>
    <x v="85"/>
  </r>
  <r>
    <x v="88"/>
    <x v="80"/>
    <x v="0"/>
    <x v="1"/>
    <x v="1"/>
    <x v="77"/>
    <x v="88"/>
    <x v="88"/>
    <x v="7"/>
    <x v="3"/>
    <x v="1"/>
    <x v="86"/>
  </r>
  <r>
    <x v="89"/>
    <x v="81"/>
    <x v="0"/>
    <x v="1"/>
    <x v="1"/>
    <x v="78"/>
    <x v="89"/>
    <x v="89"/>
    <x v="7"/>
    <x v="3"/>
    <x v="1"/>
    <x v="87"/>
  </r>
  <r>
    <x v="90"/>
    <x v="8"/>
    <x v="0"/>
    <x v="1"/>
    <x v="1"/>
    <x v="79"/>
    <x v="90"/>
    <x v="90"/>
    <x v="7"/>
    <x v="3"/>
    <x v="1"/>
    <x v="88"/>
  </r>
  <r>
    <x v="91"/>
    <x v="9"/>
    <x v="0"/>
    <x v="1"/>
    <x v="1"/>
    <x v="80"/>
    <x v="91"/>
    <x v="91"/>
    <x v="7"/>
    <x v="3"/>
    <x v="1"/>
    <x v="89"/>
  </r>
  <r>
    <x v="92"/>
    <x v="82"/>
    <x v="0"/>
    <x v="1"/>
    <x v="1"/>
    <x v="81"/>
    <x v="92"/>
    <x v="92"/>
    <x v="7"/>
    <x v="3"/>
    <x v="1"/>
    <x v="90"/>
  </r>
  <r>
    <x v="93"/>
    <x v="83"/>
    <x v="0"/>
    <x v="1"/>
    <x v="1"/>
    <x v="82"/>
    <x v="93"/>
    <x v="93"/>
    <x v="7"/>
    <x v="3"/>
    <x v="1"/>
    <x v="91"/>
  </r>
  <r>
    <x v="94"/>
    <x v="17"/>
    <x v="0"/>
    <x v="1"/>
    <x v="1"/>
    <x v="83"/>
    <x v="94"/>
    <x v="94"/>
    <x v="7"/>
    <x v="3"/>
    <x v="1"/>
    <x v="92"/>
  </r>
  <r>
    <x v="95"/>
    <x v="65"/>
    <x v="0"/>
    <x v="1"/>
    <x v="1"/>
    <x v="84"/>
    <x v="95"/>
    <x v="95"/>
    <x v="7"/>
    <x v="3"/>
    <x v="1"/>
    <x v="93"/>
  </r>
  <r>
    <x v="96"/>
    <x v="82"/>
    <x v="0"/>
    <x v="1"/>
    <x v="1"/>
    <x v="85"/>
    <x v="96"/>
    <x v="96"/>
    <x v="7"/>
    <x v="3"/>
    <x v="1"/>
    <x v="94"/>
  </r>
  <r>
    <x v="97"/>
    <x v="84"/>
    <x v="1"/>
    <x v="2"/>
    <x v="0"/>
    <x v="86"/>
    <x v="97"/>
    <x v="97"/>
    <x v="0"/>
    <x v="0"/>
    <x v="0"/>
    <x v="95"/>
  </r>
</pivotCacheRecords>
</file>

<file path=xl/pivotCache/pivotCacheRecords50.xml><?xml version="1.0" encoding="utf-8"?>
<pivotCacheRecords xmlns="http://schemas.openxmlformats.org/spreadsheetml/2006/main" xmlns:r="http://schemas.openxmlformats.org/officeDocument/2006/relationships" count="15">
  <r>
    <x v="0"/>
    <x v="0"/>
    <x v="0"/>
    <x v="0"/>
    <x v="0"/>
    <x v="0"/>
    <x v="0"/>
    <x v="0"/>
    <x v="0"/>
    <x v="0"/>
    <x v="0"/>
    <x v="0"/>
  </r>
  <r>
    <x v="1"/>
    <x v="1"/>
    <x v="1"/>
    <x v="1"/>
    <x v="1"/>
    <x v="0"/>
    <x v="1"/>
    <x v="1"/>
    <x v="1"/>
    <x v="1"/>
    <x v="1"/>
    <x v="1"/>
  </r>
  <r>
    <x v="2"/>
    <x v="2"/>
    <x v="1"/>
    <x v="1"/>
    <x v="1"/>
    <x v="0"/>
    <x v="2"/>
    <x v="2"/>
    <x v="1"/>
    <x v="1"/>
    <x v="1"/>
    <x v="2"/>
  </r>
  <r>
    <x v="3"/>
    <x v="3"/>
    <x v="1"/>
    <x v="1"/>
    <x v="1"/>
    <x v="0"/>
    <x v="3"/>
    <x v="3"/>
    <x v="1"/>
    <x v="1"/>
    <x v="1"/>
    <x v="3"/>
  </r>
  <r>
    <x v="4"/>
    <x v="4"/>
    <x v="1"/>
    <x v="1"/>
    <x v="1"/>
    <x v="0"/>
    <x v="4"/>
    <x v="4"/>
    <x v="1"/>
    <x v="1"/>
    <x v="1"/>
    <x v="4"/>
  </r>
  <r>
    <x v="5"/>
    <x v="5"/>
    <x v="1"/>
    <x v="1"/>
    <x v="1"/>
    <x v="0"/>
    <x v="5"/>
    <x v="5"/>
    <x v="1"/>
    <x v="1"/>
    <x v="1"/>
    <x v="5"/>
  </r>
  <r>
    <x v="6"/>
    <x v="6"/>
    <x v="1"/>
    <x v="1"/>
    <x v="1"/>
    <x v="0"/>
    <x v="6"/>
    <x v="6"/>
    <x v="1"/>
    <x v="1"/>
    <x v="1"/>
    <x v="6"/>
  </r>
  <r>
    <x v="7"/>
    <x v="7"/>
    <x v="1"/>
    <x v="1"/>
    <x v="2"/>
    <x v="1"/>
    <x v="7"/>
    <x v="7"/>
    <x v="2"/>
    <x v="2"/>
    <x v="2"/>
    <x v="7"/>
  </r>
  <r>
    <x v="8"/>
    <x v="8"/>
    <x v="1"/>
    <x v="1"/>
    <x v="2"/>
    <x v="2"/>
    <x v="8"/>
    <x v="8"/>
    <x v="2"/>
    <x v="2"/>
    <x v="2"/>
    <x v="8"/>
  </r>
  <r>
    <x v="9"/>
    <x v="9"/>
    <x v="1"/>
    <x v="1"/>
    <x v="2"/>
    <x v="3"/>
    <x v="9"/>
    <x v="9"/>
    <x v="3"/>
    <x v="2"/>
    <x v="2"/>
    <x v="9"/>
  </r>
  <r>
    <x v="10"/>
    <x v="10"/>
    <x v="1"/>
    <x v="1"/>
    <x v="2"/>
    <x v="3"/>
    <x v="10"/>
    <x v="10"/>
    <x v="3"/>
    <x v="2"/>
    <x v="2"/>
    <x v="9"/>
  </r>
  <r>
    <x v="11"/>
    <x v="11"/>
    <x v="1"/>
    <x v="1"/>
    <x v="2"/>
    <x v="0"/>
    <x v="11"/>
    <x v="11"/>
    <x v="2"/>
    <x v="2"/>
    <x v="2"/>
    <x v="10"/>
  </r>
  <r>
    <x v="12"/>
    <x v="12"/>
    <x v="1"/>
    <x v="1"/>
    <x v="2"/>
    <x v="3"/>
    <x v="12"/>
    <x v="12"/>
    <x v="3"/>
    <x v="2"/>
    <x v="2"/>
    <x v="9"/>
  </r>
  <r>
    <x v="13"/>
    <x v="13"/>
    <x v="0"/>
    <x v="0"/>
    <x v="0"/>
    <x v="0"/>
    <x v="13"/>
    <x v="0"/>
    <x v="0"/>
    <x v="0"/>
    <x v="0"/>
    <x v="11"/>
  </r>
  <r>
    <x v="14"/>
    <x v="14"/>
    <x v="2"/>
    <x v="2"/>
    <x v="1"/>
    <x v="4"/>
    <x v="14"/>
    <x v="13"/>
    <x v="1"/>
    <x v="1"/>
    <x v="1"/>
    <x v="12"/>
  </r>
</pivotCacheRecords>
</file>

<file path=xl/pivotCache/pivotCacheRecords51.xml><?xml version="1.0" encoding="utf-8"?>
<pivotCacheRecords xmlns="http://schemas.openxmlformats.org/spreadsheetml/2006/main" xmlns:r="http://schemas.openxmlformats.org/officeDocument/2006/relationships" count="12">
  <r>
    <x v="0"/>
    <x v="0"/>
    <x v="0"/>
    <x v="0"/>
    <x v="0"/>
    <x v="0"/>
    <x v="0"/>
    <x v="0"/>
    <x v="0"/>
    <x v="0"/>
    <x v="0"/>
    <x v="0"/>
  </r>
  <r>
    <x v="1"/>
    <x v="1"/>
    <x v="0"/>
    <x v="1"/>
    <x v="1"/>
    <x v="0"/>
    <x v="1"/>
    <x v="1"/>
    <x v="1"/>
    <x v="1"/>
    <x v="1"/>
    <x v="1"/>
  </r>
  <r>
    <x v="2"/>
    <x v="2"/>
    <x v="0"/>
    <x v="1"/>
    <x v="1"/>
    <x v="0"/>
    <x v="2"/>
    <x v="2"/>
    <x v="1"/>
    <x v="1"/>
    <x v="1"/>
    <x v="2"/>
  </r>
  <r>
    <x v="3"/>
    <x v="3"/>
    <x v="0"/>
    <x v="1"/>
    <x v="1"/>
    <x v="0"/>
    <x v="3"/>
    <x v="3"/>
    <x v="1"/>
    <x v="1"/>
    <x v="1"/>
    <x v="3"/>
  </r>
  <r>
    <x v="4"/>
    <x v="4"/>
    <x v="0"/>
    <x v="1"/>
    <x v="1"/>
    <x v="0"/>
    <x v="4"/>
    <x v="4"/>
    <x v="1"/>
    <x v="1"/>
    <x v="1"/>
    <x v="4"/>
  </r>
  <r>
    <x v="5"/>
    <x v="5"/>
    <x v="0"/>
    <x v="1"/>
    <x v="1"/>
    <x v="0"/>
    <x v="5"/>
    <x v="5"/>
    <x v="1"/>
    <x v="1"/>
    <x v="1"/>
    <x v="5"/>
  </r>
  <r>
    <x v="6"/>
    <x v="6"/>
    <x v="0"/>
    <x v="1"/>
    <x v="1"/>
    <x v="1"/>
    <x v="6"/>
    <x v="6"/>
    <x v="1"/>
    <x v="1"/>
    <x v="1"/>
    <x v="6"/>
  </r>
  <r>
    <x v="7"/>
    <x v="7"/>
    <x v="0"/>
    <x v="1"/>
    <x v="1"/>
    <x v="1"/>
    <x v="7"/>
    <x v="7"/>
    <x v="1"/>
    <x v="1"/>
    <x v="1"/>
    <x v="6"/>
  </r>
  <r>
    <x v="8"/>
    <x v="8"/>
    <x v="0"/>
    <x v="1"/>
    <x v="1"/>
    <x v="0"/>
    <x v="8"/>
    <x v="8"/>
    <x v="1"/>
    <x v="1"/>
    <x v="1"/>
    <x v="7"/>
  </r>
  <r>
    <x v="9"/>
    <x v="9"/>
    <x v="0"/>
    <x v="1"/>
    <x v="2"/>
    <x v="1"/>
    <x v="9"/>
    <x v="9"/>
    <x v="2"/>
    <x v="2"/>
    <x v="2"/>
    <x v="6"/>
  </r>
  <r>
    <x v="10"/>
    <x v="10"/>
    <x v="1"/>
    <x v="0"/>
    <x v="0"/>
    <x v="0"/>
    <x v="10"/>
    <x v="0"/>
    <x v="0"/>
    <x v="0"/>
    <x v="0"/>
    <x v="8"/>
  </r>
  <r>
    <x v="11"/>
    <x v="11"/>
    <x v="2"/>
    <x v="2"/>
    <x v="1"/>
    <x v="2"/>
    <x v="11"/>
    <x v="10"/>
    <x v="1"/>
    <x v="1"/>
    <x v="1"/>
    <x v="9"/>
  </r>
</pivotCacheRecords>
</file>

<file path=xl/pivotCache/pivotCacheRecords52.xml><?xml version="1.0" encoding="utf-8"?>
<pivotCacheRecords xmlns="http://schemas.openxmlformats.org/spreadsheetml/2006/main" xmlns:r="http://schemas.openxmlformats.org/officeDocument/2006/relationships" count="4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1"/>
    <x v="1"/>
    <x v="1"/>
    <x v="0"/>
    <x v="0"/>
    <x v="0"/>
    <x v="1"/>
  </r>
  <r>
    <x v="2"/>
    <x v="2"/>
    <x v="0"/>
    <x v="0"/>
    <x v="0"/>
    <x v="1"/>
    <x v="2"/>
    <x v="2"/>
    <x v="0"/>
    <x v="0"/>
    <x v="0"/>
    <x v="2"/>
  </r>
  <r>
    <x v="3"/>
    <x v="3"/>
    <x v="0"/>
    <x v="0"/>
    <x v="0"/>
    <x v="1"/>
    <x v="3"/>
    <x v="3"/>
    <x v="0"/>
    <x v="0"/>
    <x v="0"/>
    <x v="3"/>
  </r>
  <r>
    <x v="4"/>
    <x v="4"/>
    <x v="0"/>
    <x v="0"/>
    <x v="0"/>
    <x v="1"/>
    <x v="4"/>
    <x v="4"/>
    <x v="0"/>
    <x v="0"/>
    <x v="0"/>
    <x v="4"/>
  </r>
  <r>
    <x v="5"/>
    <x v="5"/>
    <x v="0"/>
    <x v="0"/>
    <x v="0"/>
    <x v="1"/>
    <x v="5"/>
    <x v="5"/>
    <x v="0"/>
    <x v="0"/>
    <x v="0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2"/>
    <x v="1"/>
    <x v="1"/>
    <x v="18"/>
  </r>
  <r>
    <x v="19"/>
    <x v="15"/>
    <x v="0"/>
    <x v="0"/>
    <x v="1"/>
    <x v="15"/>
    <x v="19"/>
    <x v="19"/>
    <x v="2"/>
    <x v="1"/>
    <x v="1"/>
    <x v="19"/>
  </r>
  <r>
    <x v="20"/>
    <x v="19"/>
    <x v="0"/>
    <x v="0"/>
    <x v="1"/>
    <x v="16"/>
    <x v="20"/>
    <x v="20"/>
    <x v="2"/>
    <x v="1"/>
    <x v="1"/>
    <x v="20"/>
  </r>
  <r>
    <x v="21"/>
    <x v="20"/>
    <x v="0"/>
    <x v="0"/>
    <x v="1"/>
    <x v="17"/>
    <x v="21"/>
    <x v="21"/>
    <x v="2"/>
    <x v="1"/>
    <x v="1"/>
    <x v="21"/>
  </r>
  <r>
    <x v="22"/>
    <x v="21"/>
    <x v="0"/>
    <x v="0"/>
    <x v="1"/>
    <x v="18"/>
    <x v="22"/>
    <x v="22"/>
    <x v="2"/>
    <x v="1"/>
    <x v="1"/>
    <x v="22"/>
  </r>
  <r>
    <x v="23"/>
    <x v="22"/>
    <x v="0"/>
    <x v="0"/>
    <x v="1"/>
    <x v="19"/>
    <x v="23"/>
    <x v="23"/>
    <x v="2"/>
    <x v="1"/>
    <x v="1"/>
    <x v="23"/>
  </r>
  <r>
    <x v="24"/>
    <x v="23"/>
    <x v="0"/>
    <x v="0"/>
    <x v="1"/>
    <x v="20"/>
    <x v="24"/>
    <x v="24"/>
    <x v="2"/>
    <x v="1"/>
    <x v="1"/>
    <x v="24"/>
  </r>
  <r>
    <x v="25"/>
    <x v="24"/>
    <x v="0"/>
    <x v="0"/>
    <x v="1"/>
    <x v="21"/>
    <x v="25"/>
    <x v="25"/>
    <x v="2"/>
    <x v="1"/>
    <x v="1"/>
    <x v="25"/>
  </r>
  <r>
    <x v="26"/>
    <x v="25"/>
    <x v="0"/>
    <x v="0"/>
    <x v="1"/>
    <x v="22"/>
    <x v="26"/>
    <x v="26"/>
    <x v="2"/>
    <x v="1"/>
    <x v="1"/>
    <x v="26"/>
  </r>
  <r>
    <x v="27"/>
    <x v="26"/>
    <x v="0"/>
    <x v="0"/>
    <x v="1"/>
    <x v="23"/>
    <x v="27"/>
    <x v="27"/>
    <x v="2"/>
    <x v="1"/>
    <x v="1"/>
    <x v="27"/>
  </r>
  <r>
    <x v="28"/>
    <x v="27"/>
    <x v="0"/>
    <x v="0"/>
    <x v="1"/>
    <x v="24"/>
    <x v="28"/>
    <x v="28"/>
    <x v="2"/>
    <x v="1"/>
    <x v="1"/>
    <x v="28"/>
  </r>
  <r>
    <x v="29"/>
    <x v="28"/>
    <x v="0"/>
    <x v="0"/>
    <x v="1"/>
    <x v="25"/>
    <x v="29"/>
    <x v="29"/>
    <x v="2"/>
    <x v="1"/>
    <x v="1"/>
    <x v="29"/>
  </r>
  <r>
    <x v="30"/>
    <x v="29"/>
    <x v="0"/>
    <x v="0"/>
    <x v="1"/>
    <x v="26"/>
    <x v="30"/>
    <x v="30"/>
    <x v="2"/>
    <x v="1"/>
    <x v="1"/>
    <x v="30"/>
  </r>
  <r>
    <x v="31"/>
    <x v="30"/>
    <x v="0"/>
    <x v="0"/>
    <x v="1"/>
    <x v="27"/>
    <x v="31"/>
    <x v="31"/>
    <x v="2"/>
    <x v="1"/>
    <x v="1"/>
    <x v="31"/>
  </r>
  <r>
    <x v="32"/>
    <x v="31"/>
    <x v="0"/>
    <x v="0"/>
    <x v="1"/>
    <x v="28"/>
    <x v="32"/>
    <x v="32"/>
    <x v="2"/>
    <x v="1"/>
    <x v="1"/>
    <x v="32"/>
  </r>
  <r>
    <x v="33"/>
    <x v="32"/>
    <x v="0"/>
    <x v="0"/>
    <x v="1"/>
    <x v="29"/>
    <x v="33"/>
    <x v="33"/>
    <x v="2"/>
    <x v="1"/>
    <x v="1"/>
    <x v="33"/>
  </r>
  <r>
    <x v="34"/>
    <x v="33"/>
    <x v="0"/>
    <x v="0"/>
    <x v="1"/>
    <x v="30"/>
    <x v="34"/>
    <x v="34"/>
    <x v="2"/>
    <x v="1"/>
    <x v="1"/>
    <x v="34"/>
  </r>
  <r>
    <x v="35"/>
    <x v="34"/>
    <x v="0"/>
    <x v="0"/>
    <x v="1"/>
    <x v="31"/>
    <x v="35"/>
    <x v="35"/>
    <x v="2"/>
    <x v="1"/>
    <x v="1"/>
    <x v="35"/>
  </r>
  <r>
    <x v="36"/>
    <x v="35"/>
    <x v="0"/>
    <x v="0"/>
    <x v="1"/>
    <x v="32"/>
    <x v="36"/>
    <x v="36"/>
    <x v="2"/>
    <x v="1"/>
    <x v="1"/>
    <x v="36"/>
  </r>
  <r>
    <x v="37"/>
    <x v="36"/>
    <x v="0"/>
    <x v="0"/>
    <x v="1"/>
    <x v="33"/>
    <x v="37"/>
    <x v="37"/>
    <x v="2"/>
    <x v="1"/>
    <x v="1"/>
    <x v="37"/>
  </r>
  <r>
    <x v="38"/>
    <x v="37"/>
    <x v="0"/>
    <x v="0"/>
    <x v="1"/>
    <x v="34"/>
    <x v="38"/>
    <x v="38"/>
    <x v="2"/>
    <x v="1"/>
    <x v="1"/>
    <x v="38"/>
  </r>
  <r>
    <x v="39"/>
    <x v="38"/>
    <x v="0"/>
    <x v="0"/>
    <x v="1"/>
    <x v="35"/>
    <x v="39"/>
    <x v="39"/>
    <x v="2"/>
    <x v="1"/>
    <x v="1"/>
    <x v="39"/>
  </r>
  <r>
    <x v="40"/>
    <x v="39"/>
    <x v="0"/>
    <x v="0"/>
    <x v="1"/>
    <x v="36"/>
    <x v="40"/>
    <x v="40"/>
    <x v="2"/>
    <x v="1"/>
    <x v="1"/>
    <x v="40"/>
  </r>
  <r>
    <x v="41"/>
    <x v="40"/>
    <x v="0"/>
    <x v="0"/>
    <x v="1"/>
    <x v="37"/>
    <x v="41"/>
    <x v="41"/>
    <x v="2"/>
    <x v="1"/>
    <x v="1"/>
    <x v="41"/>
  </r>
  <r>
    <x v="41"/>
    <x v="41"/>
    <x v="1"/>
    <x v="1"/>
    <x v="2"/>
    <x v="29"/>
    <x v="0"/>
    <x v="0"/>
    <x v="3"/>
    <x v="2"/>
    <x v="2"/>
    <x v="42"/>
  </r>
  <r>
    <x v="42"/>
    <x v="42"/>
    <x v="2"/>
    <x v="2"/>
    <x v="0"/>
    <x v="38"/>
    <x v="42"/>
    <x v="42"/>
    <x v="0"/>
    <x v="0"/>
    <x v="0"/>
    <x v="43"/>
  </r>
</pivotCacheRecords>
</file>

<file path=xl/pivotCache/pivotCacheRecords53.xml><?xml version="1.0" encoding="utf-8"?>
<pivotCacheRecords xmlns="http://schemas.openxmlformats.org/spreadsheetml/2006/main" xmlns:r="http://schemas.openxmlformats.org/officeDocument/2006/relationships" count="37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1"/>
    <x v="1"/>
    <x v="4"/>
    <x v="4"/>
    <x v="1"/>
    <x v="1"/>
    <x v="1"/>
    <x v="4"/>
  </r>
  <r>
    <x v="5"/>
    <x v="4"/>
    <x v="0"/>
    <x v="0"/>
    <x v="1"/>
    <x v="2"/>
    <x v="5"/>
    <x v="5"/>
    <x v="1"/>
    <x v="1"/>
    <x v="1"/>
    <x v="5"/>
  </r>
  <r>
    <x v="6"/>
    <x v="5"/>
    <x v="0"/>
    <x v="0"/>
    <x v="1"/>
    <x v="3"/>
    <x v="6"/>
    <x v="6"/>
    <x v="1"/>
    <x v="1"/>
    <x v="1"/>
    <x v="6"/>
  </r>
  <r>
    <x v="7"/>
    <x v="6"/>
    <x v="0"/>
    <x v="0"/>
    <x v="1"/>
    <x v="4"/>
    <x v="7"/>
    <x v="7"/>
    <x v="1"/>
    <x v="1"/>
    <x v="1"/>
    <x v="7"/>
  </r>
  <r>
    <x v="8"/>
    <x v="7"/>
    <x v="0"/>
    <x v="0"/>
    <x v="1"/>
    <x v="5"/>
    <x v="8"/>
    <x v="8"/>
    <x v="1"/>
    <x v="1"/>
    <x v="1"/>
    <x v="8"/>
  </r>
  <r>
    <x v="9"/>
    <x v="8"/>
    <x v="0"/>
    <x v="0"/>
    <x v="1"/>
    <x v="6"/>
    <x v="9"/>
    <x v="9"/>
    <x v="1"/>
    <x v="1"/>
    <x v="1"/>
    <x v="9"/>
  </r>
  <r>
    <x v="10"/>
    <x v="9"/>
    <x v="0"/>
    <x v="0"/>
    <x v="1"/>
    <x v="7"/>
    <x v="10"/>
    <x v="10"/>
    <x v="1"/>
    <x v="1"/>
    <x v="1"/>
    <x v="10"/>
  </r>
  <r>
    <x v="11"/>
    <x v="10"/>
    <x v="0"/>
    <x v="0"/>
    <x v="1"/>
    <x v="8"/>
    <x v="11"/>
    <x v="11"/>
    <x v="2"/>
    <x v="1"/>
    <x v="1"/>
    <x v="11"/>
  </r>
  <r>
    <x v="12"/>
    <x v="7"/>
    <x v="0"/>
    <x v="0"/>
    <x v="1"/>
    <x v="9"/>
    <x v="12"/>
    <x v="12"/>
    <x v="2"/>
    <x v="1"/>
    <x v="1"/>
    <x v="12"/>
  </r>
  <r>
    <x v="13"/>
    <x v="11"/>
    <x v="0"/>
    <x v="0"/>
    <x v="1"/>
    <x v="10"/>
    <x v="13"/>
    <x v="13"/>
    <x v="2"/>
    <x v="1"/>
    <x v="1"/>
    <x v="13"/>
  </r>
  <r>
    <x v="14"/>
    <x v="12"/>
    <x v="0"/>
    <x v="0"/>
    <x v="1"/>
    <x v="11"/>
    <x v="14"/>
    <x v="14"/>
    <x v="2"/>
    <x v="1"/>
    <x v="1"/>
    <x v="14"/>
  </r>
  <r>
    <x v="15"/>
    <x v="13"/>
    <x v="0"/>
    <x v="0"/>
    <x v="1"/>
    <x v="12"/>
    <x v="15"/>
    <x v="15"/>
    <x v="2"/>
    <x v="1"/>
    <x v="1"/>
    <x v="15"/>
  </r>
  <r>
    <x v="16"/>
    <x v="14"/>
    <x v="0"/>
    <x v="0"/>
    <x v="1"/>
    <x v="13"/>
    <x v="16"/>
    <x v="16"/>
    <x v="2"/>
    <x v="1"/>
    <x v="1"/>
    <x v="16"/>
  </r>
  <r>
    <x v="17"/>
    <x v="15"/>
    <x v="0"/>
    <x v="0"/>
    <x v="1"/>
    <x v="14"/>
    <x v="17"/>
    <x v="17"/>
    <x v="2"/>
    <x v="1"/>
    <x v="1"/>
    <x v="17"/>
  </r>
  <r>
    <x v="18"/>
    <x v="16"/>
    <x v="0"/>
    <x v="0"/>
    <x v="1"/>
    <x v="15"/>
    <x v="18"/>
    <x v="18"/>
    <x v="2"/>
    <x v="1"/>
    <x v="1"/>
    <x v="18"/>
  </r>
  <r>
    <x v="19"/>
    <x v="17"/>
    <x v="0"/>
    <x v="0"/>
    <x v="1"/>
    <x v="16"/>
    <x v="19"/>
    <x v="19"/>
    <x v="2"/>
    <x v="1"/>
    <x v="1"/>
    <x v="19"/>
  </r>
  <r>
    <x v="20"/>
    <x v="4"/>
    <x v="0"/>
    <x v="0"/>
    <x v="1"/>
    <x v="17"/>
    <x v="20"/>
    <x v="20"/>
    <x v="2"/>
    <x v="1"/>
    <x v="1"/>
    <x v="20"/>
  </r>
  <r>
    <x v="21"/>
    <x v="18"/>
    <x v="0"/>
    <x v="0"/>
    <x v="1"/>
    <x v="18"/>
    <x v="21"/>
    <x v="21"/>
    <x v="2"/>
    <x v="1"/>
    <x v="1"/>
    <x v="21"/>
  </r>
  <r>
    <x v="22"/>
    <x v="19"/>
    <x v="0"/>
    <x v="0"/>
    <x v="1"/>
    <x v="19"/>
    <x v="22"/>
    <x v="22"/>
    <x v="2"/>
    <x v="1"/>
    <x v="1"/>
    <x v="22"/>
  </r>
  <r>
    <x v="23"/>
    <x v="20"/>
    <x v="0"/>
    <x v="0"/>
    <x v="1"/>
    <x v="20"/>
    <x v="23"/>
    <x v="23"/>
    <x v="2"/>
    <x v="1"/>
    <x v="1"/>
    <x v="23"/>
  </r>
  <r>
    <x v="24"/>
    <x v="21"/>
    <x v="0"/>
    <x v="0"/>
    <x v="1"/>
    <x v="21"/>
    <x v="24"/>
    <x v="24"/>
    <x v="2"/>
    <x v="1"/>
    <x v="1"/>
    <x v="24"/>
  </r>
  <r>
    <x v="25"/>
    <x v="22"/>
    <x v="0"/>
    <x v="0"/>
    <x v="1"/>
    <x v="22"/>
    <x v="25"/>
    <x v="25"/>
    <x v="2"/>
    <x v="1"/>
    <x v="1"/>
    <x v="25"/>
  </r>
  <r>
    <x v="26"/>
    <x v="23"/>
    <x v="0"/>
    <x v="0"/>
    <x v="1"/>
    <x v="0"/>
    <x v="26"/>
    <x v="26"/>
    <x v="2"/>
    <x v="1"/>
    <x v="1"/>
    <x v="26"/>
  </r>
  <r>
    <x v="27"/>
    <x v="24"/>
    <x v="0"/>
    <x v="0"/>
    <x v="1"/>
    <x v="23"/>
    <x v="27"/>
    <x v="27"/>
    <x v="2"/>
    <x v="1"/>
    <x v="1"/>
    <x v="27"/>
  </r>
  <r>
    <x v="28"/>
    <x v="25"/>
    <x v="0"/>
    <x v="0"/>
    <x v="1"/>
    <x v="24"/>
    <x v="28"/>
    <x v="28"/>
    <x v="2"/>
    <x v="1"/>
    <x v="1"/>
    <x v="28"/>
  </r>
  <r>
    <x v="29"/>
    <x v="26"/>
    <x v="0"/>
    <x v="0"/>
    <x v="1"/>
    <x v="25"/>
    <x v="29"/>
    <x v="29"/>
    <x v="2"/>
    <x v="1"/>
    <x v="1"/>
    <x v="29"/>
  </r>
  <r>
    <x v="30"/>
    <x v="27"/>
    <x v="0"/>
    <x v="0"/>
    <x v="1"/>
    <x v="26"/>
    <x v="30"/>
    <x v="30"/>
    <x v="2"/>
    <x v="1"/>
    <x v="1"/>
    <x v="30"/>
  </r>
  <r>
    <x v="31"/>
    <x v="28"/>
    <x v="0"/>
    <x v="0"/>
    <x v="1"/>
    <x v="27"/>
    <x v="31"/>
    <x v="31"/>
    <x v="2"/>
    <x v="1"/>
    <x v="1"/>
    <x v="31"/>
  </r>
  <r>
    <x v="32"/>
    <x v="29"/>
    <x v="0"/>
    <x v="0"/>
    <x v="1"/>
    <x v="28"/>
    <x v="32"/>
    <x v="32"/>
    <x v="2"/>
    <x v="1"/>
    <x v="1"/>
    <x v="32"/>
  </r>
  <r>
    <x v="33"/>
    <x v="30"/>
    <x v="0"/>
    <x v="0"/>
    <x v="1"/>
    <x v="29"/>
    <x v="33"/>
    <x v="33"/>
    <x v="2"/>
    <x v="1"/>
    <x v="1"/>
    <x v="33"/>
  </r>
  <r>
    <x v="34"/>
    <x v="31"/>
    <x v="0"/>
    <x v="0"/>
    <x v="1"/>
    <x v="30"/>
    <x v="34"/>
    <x v="34"/>
    <x v="2"/>
    <x v="1"/>
    <x v="1"/>
    <x v="34"/>
  </r>
  <r>
    <x v="34"/>
    <x v="32"/>
    <x v="1"/>
    <x v="1"/>
    <x v="2"/>
    <x v="0"/>
    <x v="35"/>
    <x v="35"/>
    <x v="3"/>
    <x v="2"/>
    <x v="2"/>
    <x v="35"/>
  </r>
  <r>
    <x v="35"/>
    <x v="33"/>
    <x v="2"/>
    <x v="2"/>
    <x v="0"/>
    <x v="31"/>
    <x v="36"/>
    <x v="36"/>
    <x v="0"/>
    <x v="0"/>
    <x v="0"/>
    <x v="36"/>
  </r>
</pivotCacheRecords>
</file>

<file path=xl/pivotCache/pivotCacheRecords54.xml><?xml version="1.0" encoding="utf-8"?>
<pivotCacheRecords xmlns="http://schemas.openxmlformats.org/spreadsheetml/2006/main" xmlns:r="http://schemas.openxmlformats.org/officeDocument/2006/relationships" count="76">
  <r>
    <x v="0"/>
    <x v="0"/>
    <x v="0"/>
    <x v="0"/>
    <x v="0"/>
    <x v="0"/>
    <x v="0"/>
    <x v="0"/>
    <x v="0"/>
    <x v="0"/>
    <x v="0"/>
    <x v="0"/>
  </r>
  <r>
    <x v="1"/>
    <x v="0"/>
    <x v="0"/>
    <x v="0"/>
    <x v="0"/>
    <x v="0"/>
    <x v="1"/>
    <x v="1"/>
    <x v="0"/>
    <x v="0"/>
    <x v="0"/>
    <x v="1"/>
  </r>
  <r>
    <x v="2"/>
    <x v="1"/>
    <x v="0"/>
    <x v="0"/>
    <x v="0"/>
    <x v="0"/>
    <x v="2"/>
    <x v="2"/>
    <x v="0"/>
    <x v="0"/>
    <x v="0"/>
    <x v="2"/>
  </r>
  <r>
    <x v="3"/>
    <x v="2"/>
    <x v="0"/>
    <x v="0"/>
    <x v="0"/>
    <x v="0"/>
    <x v="3"/>
    <x v="3"/>
    <x v="0"/>
    <x v="0"/>
    <x v="0"/>
    <x v="3"/>
  </r>
  <r>
    <x v="4"/>
    <x v="3"/>
    <x v="0"/>
    <x v="0"/>
    <x v="0"/>
    <x v="0"/>
    <x v="4"/>
    <x v="4"/>
    <x v="0"/>
    <x v="0"/>
    <x v="0"/>
    <x v="4"/>
  </r>
  <r>
    <x v="5"/>
    <x v="4"/>
    <x v="0"/>
    <x v="0"/>
    <x v="0"/>
    <x v="0"/>
    <x v="5"/>
    <x v="5"/>
    <x v="0"/>
    <x v="0"/>
    <x v="0"/>
    <x v="5"/>
  </r>
  <r>
    <x v="6"/>
    <x v="5"/>
    <x v="0"/>
    <x v="0"/>
    <x v="0"/>
    <x v="0"/>
    <x v="6"/>
    <x v="6"/>
    <x v="0"/>
    <x v="0"/>
    <x v="0"/>
    <x v="6"/>
  </r>
  <r>
    <x v="7"/>
    <x v="6"/>
    <x v="0"/>
    <x v="0"/>
    <x v="0"/>
    <x v="0"/>
    <x v="7"/>
    <x v="7"/>
    <x v="0"/>
    <x v="0"/>
    <x v="0"/>
    <x v="7"/>
  </r>
  <r>
    <x v="8"/>
    <x v="7"/>
    <x v="0"/>
    <x v="0"/>
    <x v="1"/>
    <x v="1"/>
    <x v="8"/>
    <x v="8"/>
    <x v="1"/>
    <x v="1"/>
    <x v="1"/>
    <x v="8"/>
  </r>
  <r>
    <x v="9"/>
    <x v="8"/>
    <x v="0"/>
    <x v="0"/>
    <x v="1"/>
    <x v="2"/>
    <x v="9"/>
    <x v="9"/>
    <x v="1"/>
    <x v="1"/>
    <x v="1"/>
    <x v="9"/>
  </r>
  <r>
    <x v="10"/>
    <x v="9"/>
    <x v="0"/>
    <x v="0"/>
    <x v="1"/>
    <x v="3"/>
    <x v="10"/>
    <x v="10"/>
    <x v="1"/>
    <x v="1"/>
    <x v="1"/>
    <x v="10"/>
  </r>
  <r>
    <x v="11"/>
    <x v="10"/>
    <x v="0"/>
    <x v="0"/>
    <x v="1"/>
    <x v="4"/>
    <x v="11"/>
    <x v="11"/>
    <x v="2"/>
    <x v="1"/>
    <x v="1"/>
    <x v="11"/>
  </r>
  <r>
    <x v="12"/>
    <x v="7"/>
    <x v="0"/>
    <x v="0"/>
    <x v="1"/>
    <x v="5"/>
    <x v="12"/>
    <x v="12"/>
    <x v="2"/>
    <x v="1"/>
    <x v="1"/>
    <x v="12"/>
  </r>
  <r>
    <x v="13"/>
    <x v="11"/>
    <x v="0"/>
    <x v="0"/>
    <x v="1"/>
    <x v="6"/>
    <x v="13"/>
    <x v="13"/>
    <x v="2"/>
    <x v="1"/>
    <x v="1"/>
    <x v="13"/>
  </r>
  <r>
    <x v="14"/>
    <x v="12"/>
    <x v="0"/>
    <x v="0"/>
    <x v="1"/>
    <x v="7"/>
    <x v="14"/>
    <x v="14"/>
    <x v="2"/>
    <x v="1"/>
    <x v="1"/>
    <x v="14"/>
  </r>
  <r>
    <x v="15"/>
    <x v="13"/>
    <x v="0"/>
    <x v="0"/>
    <x v="1"/>
    <x v="8"/>
    <x v="15"/>
    <x v="15"/>
    <x v="2"/>
    <x v="1"/>
    <x v="1"/>
    <x v="15"/>
  </r>
  <r>
    <x v="16"/>
    <x v="14"/>
    <x v="0"/>
    <x v="0"/>
    <x v="1"/>
    <x v="9"/>
    <x v="16"/>
    <x v="16"/>
    <x v="2"/>
    <x v="1"/>
    <x v="1"/>
    <x v="16"/>
  </r>
  <r>
    <x v="17"/>
    <x v="15"/>
    <x v="0"/>
    <x v="0"/>
    <x v="1"/>
    <x v="10"/>
    <x v="17"/>
    <x v="17"/>
    <x v="2"/>
    <x v="1"/>
    <x v="1"/>
    <x v="17"/>
  </r>
  <r>
    <x v="18"/>
    <x v="16"/>
    <x v="0"/>
    <x v="0"/>
    <x v="1"/>
    <x v="11"/>
    <x v="18"/>
    <x v="18"/>
    <x v="2"/>
    <x v="1"/>
    <x v="1"/>
    <x v="18"/>
  </r>
  <r>
    <x v="19"/>
    <x v="17"/>
    <x v="0"/>
    <x v="0"/>
    <x v="1"/>
    <x v="12"/>
    <x v="19"/>
    <x v="19"/>
    <x v="2"/>
    <x v="1"/>
    <x v="1"/>
    <x v="19"/>
  </r>
  <r>
    <x v="20"/>
    <x v="18"/>
    <x v="0"/>
    <x v="0"/>
    <x v="1"/>
    <x v="13"/>
    <x v="20"/>
    <x v="20"/>
    <x v="2"/>
    <x v="1"/>
    <x v="1"/>
    <x v="20"/>
  </r>
  <r>
    <x v="21"/>
    <x v="19"/>
    <x v="0"/>
    <x v="0"/>
    <x v="1"/>
    <x v="14"/>
    <x v="21"/>
    <x v="21"/>
    <x v="2"/>
    <x v="1"/>
    <x v="1"/>
    <x v="21"/>
  </r>
  <r>
    <x v="22"/>
    <x v="20"/>
    <x v="0"/>
    <x v="0"/>
    <x v="1"/>
    <x v="15"/>
    <x v="22"/>
    <x v="22"/>
    <x v="2"/>
    <x v="1"/>
    <x v="1"/>
    <x v="22"/>
  </r>
  <r>
    <x v="23"/>
    <x v="21"/>
    <x v="0"/>
    <x v="0"/>
    <x v="1"/>
    <x v="16"/>
    <x v="23"/>
    <x v="23"/>
    <x v="2"/>
    <x v="1"/>
    <x v="1"/>
    <x v="23"/>
  </r>
  <r>
    <x v="24"/>
    <x v="22"/>
    <x v="0"/>
    <x v="0"/>
    <x v="1"/>
    <x v="17"/>
    <x v="24"/>
    <x v="24"/>
    <x v="2"/>
    <x v="1"/>
    <x v="1"/>
    <x v="24"/>
  </r>
  <r>
    <x v="25"/>
    <x v="23"/>
    <x v="0"/>
    <x v="0"/>
    <x v="1"/>
    <x v="18"/>
    <x v="25"/>
    <x v="25"/>
    <x v="2"/>
    <x v="1"/>
    <x v="1"/>
    <x v="25"/>
  </r>
  <r>
    <x v="26"/>
    <x v="24"/>
    <x v="0"/>
    <x v="0"/>
    <x v="1"/>
    <x v="0"/>
    <x v="26"/>
    <x v="26"/>
    <x v="2"/>
    <x v="1"/>
    <x v="1"/>
    <x v="26"/>
  </r>
  <r>
    <x v="27"/>
    <x v="25"/>
    <x v="0"/>
    <x v="0"/>
    <x v="1"/>
    <x v="19"/>
    <x v="27"/>
    <x v="27"/>
    <x v="2"/>
    <x v="1"/>
    <x v="1"/>
    <x v="27"/>
  </r>
  <r>
    <x v="28"/>
    <x v="26"/>
    <x v="0"/>
    <x v="0"/>
    <x v="1"/>
    <x v="20"/>
    <x v="28"/>
    <x v="28"/>
    <x v="2"/>
    <x v="1"/>
    <x v="1"/>
    <x v="28"/>
  </r>
  <r>
    <x v="29"/>
    <x v="27"/>
    <x v="0"/>
    <x v="0"/>
    <x v="1"/>
    <x v="21"/>
    <x v="29"/>
    <x v="29"/>
    <x v="2"/>
    <x v="1"/>
    <x v="1"/>
    <x v="29"/>
  </r>
  <r>
    <x v="30"/>
    <x v="28"/>
    <x v="0"/>
    <x v="0"/>
    <x v="1"/>
    <x v="22"/>
    <x v="30"/>
    <x v="30"/>
    <x v="2"/>
    <x v="1"/>
    <x v="1"/>
    <x v="30"/>
  </r>
  <r>
    <x v="31"/>
    <x v="29"/>
    <x v="0"/>
    <x v="0"/>
    <x v="1"/>
    <x v="23"/>
    <x v="31"/>
    <x v="31"/>
    <x v="2"/>
    <x v="1"/>
    <x v="1"/>
    <x v="31"/>
  </r>
  <r>
    <x v="32"/>
    <x v="30"/>
    <x v="0"/>
    <x v="0"/>
    <x v="1"/>
    <x v="24"/>
    <x v="32"/>
    <x v="32"/>
    <x v="2"/>
    <x v="1"/>
    <x v="1"/>
    <x v="32"/>
  </r>
  <r>
    <x v="33"/>
    <x v="31"/>
    <x v="0"/>
    <x v="0"/>
    <x v="1"/>
    <x v="25"/>
    <x v="33"/>
    <x v="33"/>
    <x v="2"/>
    <x v="1"/>
    <x v="1"/>
    <x v="33"/>
  </r>
  <r>
    <x v="34"/>
    <x v="32"/>
    <x v="0"/>
    <x v="0"/>
    <x v="1"/>
    <x v="26"/>
    <x v="34"/>
    <x v="34"/>
    <x v="2"/>
    <x v="1"/>
    <x v="1"/>
    <x v="34"/>
  </r>
  <r>
    <x v="35"/>
    <x v="33"/>
    <x v="0"/>
    <x v="0"/>
    <x v="1"/>
    <x v="27"/>
    <x v="35"/>
    <x v="35"/>
    <x v="3"/>
    <x v="1"/>
    <x v="1"/>
    <x v="35"/>
  </r>
  <r>
    <x v="36"/>
    <x v="34"/>
    <x v="0"/>
    <x v="0"/>
    <x v="1"/>
    <x v="28"/>
    <x v="36"/>
    <x v="36"/>
    <x v="3"/>
    <x v="1"/>
    <x v="1"/>
    <x v="36"/>
  </r>
  <r>
    <x v="37"/>
    <x v="35"/>
    <x v="0"/>
    <x v="0"/>
    <x v="1"/>
    <x v="29"/>
    <x v="37"/>
    <x v="37"/>
    <x v="3"/>
    <x v="1"/>
    <x v="1"/>
    <x v="37"/>
  </r>
  <r>
    <x v="38"/>
    <x v="36"/>
    <x v="0"/>
    <x v="0"/>
    <x v="1"/>
    <x v="30"/>
    <x v="38"/>
    <x v="38"/>
    <x v="3"/>
    <x v="1"/>
    <x v="1"/>
    <x v="38"/>
  </r>
  <r>
    <x v="39"/>
    <x v="37"/>
    <x v="0"/>
    <x v="0"/>
    <x v="1"/>
    <x v="31"/>
    <x v="39"/>
    <x v="39"/>
    <x v="3"/>
    <x v="1"/>
    <x v="1"/>
    <x v="39"/>
  </r>
  <r>
    <x v="40"/>
    <x v="38"/>
    <x v="0"/>
    <x v="0"/>
    <x v="1"/>
    <x v="32"/>
    <x v="40"/>
    <x v="40"/>
    <x v="3"/>
    <x v="1"/>
    <x v="1"/>
    <x v="40"/>
  </r>
  <r>
    <x v="41"/>
    <x v="39"/>
    <x v="0"/>
    <x v="0"/>
    <x v="1"/>
    <x v="33"/>
    <x v="41"/>
    <x v="41"/>
    <x v="3"/>
    <x v="1"/>
    <x v="1"/>
    <x v="41"/>
  </r>
  <r>
    <x v="42"/>
    <x v="40"/>
    <x v="0"/>
    <x v="0"/>
    <x v="1"/>
    <x v="34"/>
    <x v="42"/>
    <x v="42"/>
    <x v="3"/>
    <x v="1"/>
    <x v="1"/>
    <x v="42"/>
  </r>
  <r>
    <x v="43"/>
    <x v="41"/>
    <x v="0"/>
    <x v="0"/>
    <x v="1"/>
    <x v="35"/>
    <x v="43"/>
    <x v="43"/>
    <x v="3"/>
    <x v="1"/>
    <x v="1"/>
    <x v="43"/>
  </r>
  <r>
    <x v="44"/>
    <x v="42"/>
    <x v="0"/>
    <x v="0"/>
    <x v="1"/>
    <x v="36"/>
    <x v="44"/>
    <x v="44"/>
    <x v="3"/>
    <x v="1"/>
    <x v="1"/>
    <x v="44"/>
  </r>
  <r>
    <x v="45"/>
    <x v="43"/>
    <x v="0"/>
    <x v="0"/>
    <x v="1"/>
    <x v="37"/>
    <x v="45"/>
    <x v="45"/>
    <x v="3"/>
    <x v="1"/>
    <x v="1"/>
    <x v="45"/>
  </r>
  <r>
    <x v="46"/>
    <x v="44"/>
    <x v="0"/>
    <x v="0"/>
    <x v="1"/>
    <x v="38"/>
    <x v="46"/>
    <x v="46"/>
    <x v="3"/>
    <x v="1"/>
    <x v="1"/>
    <x v="46"/>
  </r>
  <r>
    <x v="47"/>
    <x v="45"/>
    <x v="0"/>
    <x v="0"/>
    <x v="1"/>
    <x v="39"/>
    <x v="47"/>
    <x v="47"/>
    <x v="3"/>
    <x v="1"/>
    <x v="1"/>
    <x v="47"/>
  </r>
  <r>
    <x v="48"/>
    <x v="46"/>
    <x v="0"/>
    <x v="0"/>
    <x v="1"/>
    <x v="40"/>
    <x v="48"/>
    <x v="48"/>
    <x v="3"/>
    <x v="1"/>
    <x v="1"/>
    <x v="48"/>
  </r>
  <r>
    <x v="49"/>
    <x v="47"/>
    <x v="0"/>
    <x v="0"/>
    <x v="1"/>
    <x v="41"/>
    <x v="49"/>
    <x v="49"/>
    <x v="3"/>
    <x v="1"/>
    <x v="1"/>
    <x v="49"/>
  </r>
  <r>
    <x v="50"/>
    <x v="48"/>
    <x v="0"/>
    <x v="0"/>
    <x v="1"/>
    <x v="42"/>
    <x v="50"/>
    <x v="50"/>
    <x v="3"/>
    <x v="1"/>
    <x v="1"/>
    <x v="50"/>
  </r>
  <r>
    <x v="51"/>
    <x v="49"/>
    <x v="0"/>
    <x v="0"/>
    <x v="1"/>
    <x v="43"/>
    <x v="51"/>
    <x v="51"/>
    <x v="3"/>
    <x v="1"/>
    <x v="1"/>
    <x v="51"/>
  </r>
  <r>
    <x v="52"/>
    <x v="50"/>
    <x v="0"/>
    <x v="0"/>
    <x v="1"/>
    <x v="44"/>
    <x v="52"/>
    <x v="52"/>
    <x v="3"/>
    <x v="1"/>
    <x v="1"/>
    <x v="52"/>
  </r>
  <r>
    <x v="53"/>
    <x v="51"/>
    <x v="0"/>
    <x v="0"/>
    <x v="1"/>
    <x v="45"/>
    <x v="53"/>
    <x v="53"/>
    <x v="3"/>
    <x v="1"/>
    <x v="1"/>
    <x v="53"/>
  </r>
  <r>
    <x v="54"/>
    <x v="52"/>
    <x v="0"/>
    <x v="0"/>
    <x v="1"/>
    <x v="46"/>
    <x v="54"/>
    <x v="54"/>
    <x v="3"/>
    <x v="1"/>
    <x v="1"/>
    <x v="54"/>
  </r>
  <r>
    <x v="55"/>
    <x v="53"/>
    <x v="0"/>
    <x v="0"/>
    <x v="1"/>
    <x v="47"/>
    <x v="55"/>
    <x v="55"/>
    <x v="3"/>
    <x v="1"/>
    <x v="1"/>
    <x v="55"/>
  </r>
  <r>
    <x v="56"/>
    <x v="54"/>
    <x v="0"/>
    <x v="0"/>
    <x v="1"/>
    <x v="48"/>
    <x v="56"/>
    <x v="56"/>
    <x v="3"/>
    <x v="1"/>
    <x v="1"/>
    <x v="56"/>
  </r>
  <r>
    <x v="57"/>
    <x v="55"/>
    <x v="0"/>
    <x v="0"/>
    <x v="1"/>
    <x v="49"/>
    <x v="57"/>
    <x v="57"/>
    <x v="3"/>
    <x v="1"/>
    <x v="1"/>
    <x v="57"/>
  </r>
  <r>
    <x v="58"/>
    <x v="56"/>
    <x v="0"/>
    <x v="0"/>
    <x v="1"/>
    <x v="50"/>
    <x v="58"/>
    <x v="58"/>
    <x v="3"/>
    <x v="1"/>
    <x v="1"/>
    <x v="58"/>
  </r>
  <r>
    <x v="59"/>
    <x v="57"/>
    <x v="0"/>
    <x v="0"/>
    <x v="1"/>
    <x v="51"/>
    <x v="59"/>
    <x v="59"/>
    <x v="3"/>
    <x v="1"/>
    <x v="1"/>
    <x v="59"/>
  </r>
  <r>
    <x v="60"/>
    <x v="58"/>
    <x v="0"/>
    <x v="0"/>
    <x v="1"/>
    <x v="52"/>
    <x v="60"/>
    <x v="60"/>
    <x v="4"/>
    <x v="2"/>
    <x v="1"/>
    <x v="60"/>
  </r>
  <r>
    <x v="61"/>
    <x v="19"/>
    <x v="0"/>
    <x v="0"/>
    <x v="1"/>
    <x v="53"/>
    <x v="61"/>
    <x v="61"/>
    <x v="4"/>
    <x v="2"/>
    <x v="1"/>
    <x v="61"/>
  </r>
  <r>
    <x v="62"/>
    <x v="59"/>
    <x v="0"/>
    <x v="0"/>
    <x v="1"/>
    <x v="54"/>
    <x v="62"/>
    <x v="62"/>
    <x v="3"/>
    <x v="1"/>
    <x v="1"/>
    <x v="62"/>
  </r>
  <r>
    <x v="63"/>
    <x v="60"/>
    <x v="0"/>
    <x v="0"/>
    <x v="1"/>
    <x v="55"/>
    <x v="63"/>
    <x v="63"/>
    <x v="3"/>
    <x v="1"/>
    <x v="1"/>
    <x v="63"/>
  </r>
  <r>
    <x v="64"/>
    <x v="61"/>
    <x v="0"/>
    <x v="0"/>
    <x v="1"/>
    <x v="56"/>
    <x v="64"/>
    <x v="64"/>
    <x v="3"/>
    <x v="1"/>
    <x v="1"/>
    <x v="64"/>
  </r>
  <r>
    <x v="65"/>
    <x v="62"/>
    <x v="0"/>
    <x v="0"/>
    <x v="1"/>
    <x v="57"/>
    <x v="65"/>
    <x v="65"/>
    <x v="3"/>
    <x v="1"/>
    <x v="1"/>
    <x v="65"/>
  </r>
  <r>
    <x v="66"/>
    <x v="63"/>
    <x v="0"/>
    <x v="0"/>
    <x v="1"/>
    <x v="58"/>
    <x v="66"/>
    <x v="66"/>
    <x v="3"/>
    <x v="1"/>
    <x v="1"/>
    <x v="66"/>
  </r>
  <r>
    <x v="67"/>
    <x v="64"/>
    <x v="0"/>
    <x v="0"/>
    <x v="1"/>
    <x v="59"/>
    <x v="67"/>
    <x v="67"/>
    <x v="3"/>
    <x v="1"/>
    <x v="1"/>
    <x v="67"/>
  </r>
  <r>
    <x v="68"/>
    <x v="50"/>
    <x v="0"/>
    <x v="0"/>
    <x v="1"/>
    <x v="60"/>
    <x v="68"/>
    <x v="68"/>
    <x v="3"/>
    <x v="1"/>
    <x v="1"/>
    <x v="68"/>
  </r>
  <r>
    <x v="69"/>
    <x v="65"/>
    <x v="0"/>
    <x v="0"/>
    <x v="1"/>
    <x v="61"/>
    <x v="69"/>
    <x v="69"/>
    <x v="3"/>
    <x v="1"/>
    <x v="1"/>
    <x v="69"/>
  </r>
  <r>
    <x v="70"/>
    <x v="66"/>
    <x v="0"/>
    <x v="0"/>
    <x v="1"/>
    <x v="62"/>
    <x v="70"/>
    <x v="70"/>
    <x v="3"/>
    <x v="1"/>
    <x v="1"/>
    <x v="70"/>
  </r>
  <r>
    <x v="71"/>
    <x v="67"/>
    <x v="0"/>
    <x v="0"/>
    <x v="1"/>
    <x v="63"/>
    <x v="71"/>
    <x v="71"/>
    <x v="3"/>
    <x v="1"/>
    <x v="1"/>
    <x v="71"/>
  </r>
  <r>
    <x v="72"/>
    <x v="68"/>
    <x v="0"/>
    <x v="0"/>
    <x v="1"/>
    <x v="64"/>
    <x v="72"/>
    <x v="72"/>
    <x v="3"/>
    <x v="1"/>
    <x v="1"/>
    <x v="72"/>
  </r>
  <r>
    <x v="73"/>
    <x v="69"/>
    <x v="0"/>
    <x v="0"/>
    <x v="1"/>
    <x v="65"/>
    <x v="73"/>
    <x v="73"/>
    <x v="3"/>
    <x v="1"/>
    <x v="1"/>
    <x v="73"/>
  </r>
  <r>
    <x v="74"/>
    <x v="66"/>
    <x v="0"/>
    <x v="0"/>
    <x v="1"/>
    <x v="66"/>
    <x v="74"/>
    <x v="74"/>
    <x v="3"/>
    <x v="1"/>
    <x v="1"/>
    <x v="74"/>
  </r>
  <r>
    <x v="75"/>
    <x v="70"/>
    <x v="1"/>
    <x v="1"/>
    <x v="0"/>
    <x v="67"/>
    <x v="75"/>
    <x v="75"/>
    <x v="0"/>
    <x v="0"/>
    <x v="0"/>
    <x v="75"/>
  </r>
</pivotCacheRecords>
</file>

<file path=xl/pivotCache/pivotCacheRecords55.xml><?xml version="1.0" encoding="utf-8"?>
<pivotCacheRecords xmlns="http://schemas.openxmlformats.org/spreadsheetml/2006/main" xmlns:r="http://schemas.openxmlformats.org/officeDocument/2006/relationships" count="7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1"/>
    <x v="1"/>
    <x v="1"/>
    <x v="14"/>
  </r>
  <r>
    <x v="15"/>
    <x v="15"/>
    <x v="0"/>
    <x v="0"/>
    <x v="1"/>
    <x v="7"/>
    <x v="15"/>
    <x v="15"/>
    <x v="1"/>
    <x v="1"/>
    <x v="1"/>
    <x v="15"/>
  </r>
  <r>
    <x v="16"/>
    <x v="16"/>
    <x v="0"/>
    <x v="0"/>
    <x v="1"/>
    <x v="8"/>
    <x v="16"/>
    <x v="16"/>
    <x v="1"/>
    <x v="1"/>
    <x v="1"/>
    <x v="16"/>
  </r>
  <r>
    <x v="17"/>
    <x v="17"/>
    <x v="0"/>
    <x v="0"/>
    <x v="1"/>
    <x v="9"/>
    <x v="17"/>
    <x v="17"/>
    <x v="1"/>
    <x v="1"/>
    <x v="1"/>
    <x v="17"/>
  </r>
  <r>
    <x v="18"/>
    <x v="18"/>
    <x v="0"/>
    <x v="0"/>
    <x v="1"/>
    <x v="10"/>
    <x v="18"/>
    <x v="18"/>
    <x v="1"/>
    <x v="1"/>
    <x v="1"/>
    <x v="18"/>
  </r>
  <r>
    <x v="19"/>
    <x v="19"/>
    <x v="0"/>
    <x v="0"/>
    <x v="1"/>
    <x v="11"/>
    <x v="19"/>
    <x v="19"/>
    <x v="1"/>
    <x v="1"/>
    <x v="1"/>
    <x v="19"/>
  </r>
  <r>
    <x v="20"/>
    <x v="20"/>
    <x v="0"/>
    <x v="0"/>
    <x v="1"/>
    <x v="12"/>
    <x v="20"/>
    <x v="20"/>
    <x v="1"/>
    <x v="1"/>
    <x v="1"/>
    <x v="20"/>
  </r>
  <r>
    <x v="21"/>
    <x v="21"/>
    <x v="0"/>
    <x v="0"/>
    <x v="1"/>
    <x v="0"/>
    <x v="21"/>
    <x v="21"/>
    <x v="1"/>
    <x v="1"/>
    <x v="1"/>
    <x v="21"/>
  </r>
  <r>
    <x v="22"/>
    <x v="22"/>
    <x v="0"/>
    <x v="0"/>
    <x v="1"/>
    <x v="13"/>
    <x v="22"/>
    <x v="22"/>
    <x v="1"/>
    <x v="1"/>
    <x v="1"/>
    <x v="22"/>
  </r>
  <r>
    <x v="23"/>
    <x v="23"/>
    <x v="0"/>
    <x v="0"/>
    <x v="1"/>
    <x v="14"/>
    <x v="23"/>
    <x v="23"/>
    <x v="1"/>
    <x v="1"/>
    <x v="1"/>
    <x v="23"/>
  </r>
  <r>
    <x v="24"/>
    <x v="24"/>
    <x v="0"/>
    <x v="0"/>
    <x v="1"/>
    <x v="15"/>
    <x v="24"/>
    <x v="24"/>
    <x v="1"/>
    <x v="1"/>
    <x v="1"/>
    <x v="24"/>
  </r>
  <r>
    <x v="25"/>
    <x v="25"/>
    <x v="0"/>
    <x v="0"/>
    <x v="1"/>
    <x v="16"/>
    <x v="25"/>
    <x v="25"/>
    <x v="1"/>
    <x v="1"/>
    <x v="1"/>
    <x v="25"/>
  </r>
  <r>
    <x v="26"/>
    <x v="26"/>
    <x v="0"/>
    <x v="0"/>
    <x v="1"/>
    <x v="17"/>
    <x v="26"/>
    <x v="26"/>
    <x v="1"/>
    <x v="1"/>
    <x v="1"/>
    <x v="26"/>
  </r>
  <r>
    <x v="27"/>
    <x v="27"/>
    <x v="0"/>
    <x v="0"/>
    <x v="1"/>
    <x v="18"/>
    <x v="27"/>
    <x v="27"/>
    <x v="1"/>
    <x v="1"/>
    <x v="1"/>
    <x v="27"/>
  </r>
  <r>
    <x v="28"/>
    <x v="28"/>
    <x v="0"/>
    <x v="0"/>
    <x v="1"/>
    <x v="19"/>
    <x v="28"/>
    <x v="28"/>
    <x v="1"/>
    <x v="1"/>
    <x v="1"/>
    <x v="28"/>
  </r>
  <r>
    <x v="29"/>
    <x v="29"/>
    <x v="0"/>
    <x v="0"/>
    <x v="1"/>
    <x v="20"/>
    <x v="29"/>
    <x v="29"/>
    <x v="1"/>
    <x v="1"/>
    <x v="1"/>
    <x v="29"/>
  </r>
  <r>
    <x v="30"/>
    <x v="30"/>
    <x v="0"/>
    <x v="0"/>
    <x v="1"/>
    <x v="21"/>
    <x v="30"/>
    <x v="30"/>
    <x v="2"/>
    <x v="1"/>
    <x v="1"/>
    <x v="30"/>
  </r>
  <r>
    <x v="31"/>
    <x v="31"/>
    <x v="0"/>
    <x v="0"/>
    <x v="1"/>
    <x v="22"/>
    <x v="31"/>
    <x v="31"/>
    <x v="2"/>
    <x v="1"/>
    <x v="1"/>
    <x v="31"/>
  </r>
  <r>
    <x v="32"/>
    <x v="32"/>
    <x v="0"/>
    <x v="0"/>
    <x v="1"/>
    <x v="23"/>
    <x v="32"/>
    <x v="32"/>
    <x v="2"/>
    <x v="1"/>
    <x v="1"/>
    <x v="32"/>
  </r>
  <r>
    <x v="33"/>
    <x v="33"/>
    <x v="0"/>
    <x v="0"/>
    <x v="1"/>
    <x v="24"/>
    <x v="33"/>
    <x v="33"/>
    <x v="2"/>
    <x v="1"/>
    <x v="1"/>
    <x v="33"/>
  </r>
  <r>
    <x v="34"/>
    <x v="34"/>
    <x v="0"/>
    <x v="0"/>
    <x v="1"/>
    <x v="25"/>
    <x v="34"/>
    <x v="34"/>
    <x v="2"/>
    <x v="1"/>
    <x v="1"/>
    <x v="34"/>
  </r>
  <r>
    <x v="35"/>
    <x v="35"/>
    <x v="0"/>
    <x v="0"/>
    <x v="1"/>
    <x v="26"/>
    <x v="35"/>
    <x v="35"/>
    <x v="2"/>
    <x v="1"/>
    <x v="1"/>
    <x v="35"/>
  </r>
  <r>
    <x v="36"/>
    <x v="36"/>
    <x v="0"/>
    <x v="0"/>
    <x v="1"/>
    <x v="27"/>
    <x v="36"/>
    <x v="36"/>
    <x v="2"/>
    <x v="1"/>
    <x v="1"/>
    <x v="36"/>
  </r>
  <r>
    <x v="37"/>
    <x v="37"/>
    <x v="0"/>
    <x v="0"/>
    <x v="1"/>
    <x v="28"/>
    <x v="37"/>
    <x v="37"/>
    <x v="2"/>
    <x v="1"/>
    <x v="1"/>
    <x v="37"/>
  </r>
  <r>
    <x v="38"/>
    <x v="38"/>
    <x v="0"/>
    <x v="0"/>
    <x v="1"/>
    <x v="29"/>
    <x v="38"/>
    <x v="38"/>
    <x v="2"/>
    <x v="1"/>
    <x v="1"/>
    <x v="38"/>
  </r>
  <r>
    <x v="39"/>
    <x v="39"/>
    <x v="0"/>
    <x v="0"/>
    <x v="1"/>
    <x v="30"/>
    <x v="39"/>
    <x v="39"/>
    <x v="2"/>
    <x v="1"/>
    <x v="1"/>
    <x v="39"/>
  </r>
  <r>
    <x v="40"/>
    <x v="40"/>
    <x v="0"/>
    <x v="0"/>
    <x v="1"/>
    <x v="31"/>
    <x v="40"/>
    <x v="40"/>
    <x v="2"/>
    <x v="1"/>
    <x v="1"/>
    <x v="40"/>
  </r>
  <r>
    <x v="41"/>
    <x v="41"/>
    <x v="0"/>
    <x v="0"/>
    <x v="1"/>
    <x v="32"/>
    <x v="41"/>
    <x v="41"/>
    <x v="2"/>
    <x v="1"/>
    <x v="1"/>
    <x v="41"/>
  </r>
  <r>
    <x v="42"/>
    <x v="42"/>
    <x v="0"/>
    <x v="0"/>
    <x v="1"/>
    <x v="33"/>
    <x v="42"/>
    <x v="42"/>
    <x v="2"/>
    <x v="1"/>
    <x v="1"/>
    <x v="42"/>
  </r>
  <r>
    <x v="43"/>
    <x v="43"/>
    <x v="0"/>
    <x v="0"/>
    <x v="1"/>
    <x v="34"/>
    <x v="43"/>
    <x v="43"/>
    <x v="2"/>
    <x v="1"/>
    <x v="1"/>
    <x v="43"/>
  </r>
  <r>
    <x v="44"/>
    <x v="44"/>
    <x v="0"/>
    <x v="0"/>
    <x v="1"/>
    <x v="35"/>
    <x v="44"/>
    <x v="44"/>
    <x v="2"/>
    <x v="1"/>
    <x v="1"/>
    <x v="44"/>
  </r>
  <r>
    <x v="45"/>
    <x v="45"/>
    <x v="0"/>
    <x v="0"/>
    <x v="1"/>
    <x v="36"/>
    <x v="45"/>
    <x v="45"/>
    <x v="2"/>
    <x v="1"/>
    <x v="1"/>
    <x v="45"/>
  </r>
  <r>
    <x v="46"/>
    <x v="46"/>
    <x v="0"/>
    <x v="0"/>
    <x v="1"/>
    <x v="37"/>
    <x v="46"/>
    <x v="46"/>
    <x v="2"/>
    <x v="1"/>
    <x v="1"/>
    <x v="46"/>
  </r>
  <r>
    <x v="47"/>
    <x v="47"/>
    <x v="0"/>
    <x v="0"/>
    <x v="1"/>
    <x v="38"/>
    <x v="47"/>
    <x v="47"/>
    <x v="2"/>
    <x v="1"/>
    <x v="1"/>
    <x v="47"/>
  </r>
  <r>
    <x v="48"/>
    <x v="48"/>
    <x v="0"/>
    <x v="0"/>
    <x v="1"/>
    <x v="39"/>
    <x v="48"/>
    <x v="48"/>
    <x v="2"/>
    <x v="1"/>
    <x v="1"/>
    <x v="48"/>
  </r>
  <r>
    <x v="49"/>
    <x v="49"/>
    <x v="0"/>
    <x v="0"/>
    <x v="1"/>
    <x v="40"/>
    <x v="49"/>
    <x v="49"/>
    <x v="2"/>
    <x v="1"/>
    <x v="1"/>
    <x v="49"/>
  </r>
  <r>
    <x v="50"/>
    <x v="50"/>
    <x v="0"/>
    <x v="0"/>
    <x v="1"/>
    <x v="41"/>
    <x v="50"/>
    <x v="50"/>
    <x v="2"/>
    <x v="1"/>
    <x v="1"/>
    <x v="50"/>
  </r>
  <r>
    <x v="51"/>
    <x v="51"/>
    <x v="0"/>
    <x v="0"/>
    <x v="1"/>
    <x v="42"/>
    <x v="51"/>
    <x v="51"/>
    <x v="2"/>
    <x v="1"/>
    <x v="1"/>
    <x v="51"/>
  </r>
  <r>
    <x v="52"/>
    <x v="52"/>
    <x v="0"/>
    <x v="0"/>
    <x v="1"/>
    <x v="43"/>
    <x v="52"/>
    <x v="52"/>
    <x v="2"/>
    <x v="1"/>
    <x v="1"/>
    <x v="52"/>
  </r>
  <r>
    <x v="53"/>
    <x v="53"/>
    <x v="0"/>
    <x v="0"/>
    <x v="1"/>
    <x v="44"/>
    <x v="53"/>
    <x v="53"/>
    <x v="2"/>
    <x v="1"/>
    <x v="1"/>
    <x v="53"/>
  </r>
  <r>
    <x v="54"/>
    <x v="54"/>
    <x v="0"/>
    <x v="0"/>
    <x v="1"/>
    <x v="45"/>
    <x v="54"/>
    <x v="54"/>
    <x v="2"/>
    <x v="1"/>
    <x v="1"/>
    <x v="54"/>
  </r>
  <r>
    <x v="55"/>
    <x v="55"/>
    <x v="0"/>
    <x v="0"/>
    <x v="1"/>
    <x v="46"/>
    <x v="55"/>
    <x v="55"/>
    <x v="3"/>
    <x v="2"/>
    <x v="1"/>
    <x v="55"/>
  </r>
  <r>
    <x v="56"/>
    <x v="16"/>
    <x v="0"/>
    <x v="0"/>
    <x v="1"/>
    <x v="47"/>
    <x v="56"/>
    <x v="56"/>
    <x v="3"/>
    <x v="2"/>
    <x v="1"/>
    <x v="56"/>
  </r>
  <r>
    <x v="57"/>
    <x v="56"/>
    <x v="0"/>
    <x v="0"/>
    <x v="1"/>
    <x v="48"/>
    <x v="57"/>
    <x v="57"/>
    <x v="2"/>
    <x v="1"/>
    <x v="1"/>
    <x v="57"/>
  </r>
  <r>
    <x v="58"/>
    <x v="57"/>
    <x v="0"/>
    <x v="0"/>
    <x v="1"/>
    <x v="49"/>
    <x v="58"/>
    <x v="58"/>
    <x v="2"/>
    <x v="1"/>
    <x v="1"/>
    <x v="58"/>
  </r>
  <r>
    <x v="59"/>
    <x v="58"/>
    <x v="0"/>
    <x v="0"/>
    <x v="1"/>
    <x v="50"/>
    <x v="59"/>
    <x v="59"/>
    <x v="2"/>
    <x v="1"/>
    <x v="1"/>
    <x v="59"/>
  </r>
  <r>
    <x v="60"/>
    <x v="59"/>
    <x v="0"/>
    <x v="0"/>
    <x v="1"/>
    <x v="51"/>
    <x v="60"/>
    <x v="60"/>
    <x v="2"/>
    <x v="1"/>
    <x v="1"/>
    <x v="60"/>
  </r>
  <r>
    <x v="61"/>
    <x v="60"/>
    <x v="0"/>
    <x v="0"/>
    <x v="1"/>
    <x v="52"/>
    <x v="61"/>
    <x v="61"/>
    <x v="2"/>
    <x v="1"/>
    <x v="1"/>
    <x v="61"/>
  </r>
  <r>
    <x v="62"/>
    <x v="38"/>
    <x v="0"/>
    <x v="0"/>
    <x v="1"/>
    <x v="53"/>
    <x v="62"/>
    <x v="62"/>
    <x v="2"/>
    <x v="1"/>
    <x v="1"/>
    <x v="62"/>
  </r>
  <r>
    <x v="63"/>
    <x v="47"/>
    <x v="0"/>
    <x v="0"/>
    <x v="1"/>
    <x v="54"/>
    <x v="63"/>
    <x v="63"/>
    <x v="2"/>
    <x v="1"/>
    <x v="1"/>
    <x v="63"/>
  </r>
  <r>
    <x v="64"/>
    <x v="61"/>
    <x v="0"/>
    <x v="0"/>
    <x v="1"/>
    <x v="55"/>
    <x v="64"/>
    <x v="64"/>
    <x v="2"/>
    <x v="1"/>
    <x v="1"/>
    <x v="64"/>
  </r>
  <r>
    <x v="65"/>
    <x v="62"/>
    <x v="0"/>
    <x v="0"/>
    <x v="1"/>
    <x v="56"/>
    <x v="65"/>
    <x v="65"/>
    <x v="2"/>
    <x v="1"/>
    <x v="1"/>
    <x v="65"/>
  </r>
  <r>
    <x v="66"/>
    <x v="63"/>
    <x v="0"/>
    <x v="0"/>
    <x v="1"/>
    <x v="57"/>
    <x v="66"/>
    <x v="66"/>
    <x v="2"/>
    <x v="1"/>
    <x v="1"/>
    <x v="66"/>
  </r>
  <r>
    <x v="67"/>
    <x v="64"/>
    <x v="0"/>
    <x v="0"/>
    <x v="1"/>
    <x v="58"/>
    <x v="67"/>
    <x v="67"/>
    <x v="2"/>
    <x v="1"/>
    <x v="1"/>
    <x v="67"/>
  </r>
  <r>
    <x v="68"/>
    <x v="65"/>
    <x v="0"/>
    <x v="0"/>
    <x v="1"/>
    <x v="59"/>
    <x v="68"/>
    <x v="68"/>
    <x v="2"/>
    <x v="1"/>
    <x v="1"/>
    <x v="68"/>
  </r>
  <r>
    <x v="69"/>
    <x v="66"/>
    <x v="0"/>
    <x v="0"/>
    <x v="1"/>
    <x v="60"/>
    <x v="69"/>
    <x v="69"/>
    <x v="2"/>
    <x v="1"/>
    <x v="1"/>
    <x v="69"/>
  </r>
  <r>
    <x v="70"/>
    <x v="67"/>
    <x v="1"/>
    <x v="1"/>
    <x v="0"/>
    <x v="61"/>
    <x v="70"/>
    <x v="70"/>
    <x v="0"/>
    <x v="0"/>
    <x v="0"/>
    <x v="70"/>
  </r>
</pivotCacheRecords>
</file>

<file path=xl/pivotCache/pivotCacheRecords56.xml><?xml version="1.0" encoding="utf-8"?>
<pivotCacheRecords xmlns="http://schemas.openxmlformats.org/spreadsheetml/2006/main" xmlns:r="http://schemas.openxmlformats.org/officeDocument/2006/relationships" count="6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13"/>
    <x v="17"/>
    <x v="17"/>
    <x v="1"/>
    <x v="1"/>
    <x v="1"/>
    <x v="17"/>
  </r>
  <r>
    <x v="18"/>
    <x v="18"/>
    <x v="0"/>
    <x v="0"/>
    <x v="1"/>
    <x v="14"/>
    <x v="18"/>
    <x v="18"/>
    <x v="1"/>
    <x v="1"/>
    <x v="1"/>
    <x v="18"/>
  </r>
  <r>
    <x v="19"/>
    <x v="19"/>
    <x v="0"/>
    <x v="0"/>
    <x v="1"/>
    <x v="0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26"/>
    <x v="0"/>
    <x v="0"/>
    <x v="1"/>
    <x v="21"/>
    <x v="26"/>
    <x v="26"/>
    <x v="1"/>
    <x v="1"/>
    <x v="1"/>
    <x v="26"/>
  </r>
  <r>
    <x v="27"/>
    <x v="27"/>
    <x v="0"/>
    <x v="0"/>
    <x v="1"/>
    <x v="22"/>
    <x v="27"/>
    <x v="27"/>
    <x v="1"/>
    <x v="1"/>
    <x v="1"/>
    <x v="27"/>
  </r>
  <r>
    <x v="28"/>
    <x v="28"/>
    <x v="0"/>
    <x v="0"/>
    <x v="1"/>
    <x v="23"/>
    <x v="28"/>
    <x v="28"/>
    <x v="2"/>
    <x v="1"/>
    <x v="1"/>
    <x v="28"/>
  </r>
  <r>
    <x v="29"/>
    <x v="29"/>
    <x v="0"/>
    <x v="0"/>
    <x v="1"/>
    <x v="24"/>
    <x v="29"/>
    <x v="29"/>
    <x v="2"/>
    <x v="1"/>
    <x v="1"/>
    <x v="29"/>
  </r>
  <r>
    <x v="30"/>
    <x v="30"/>
    <x v="0"/>
    <x v="0"/>
    <x v="1"/>
    <x v="25"/>
    <x v="30"/>
    <x v="30"/>
    <x v="2"/>
    <x v="1"/>
    <x v="1"/>
    <x v="30"/>
  </r>
  <r>
    <x v="31"/>
    <x v="31"/>
    <x v="0"/>
    <x v="0"/>
    <x v="1"/>
    <x v="26"/>
    <x v="31"/>
    <x v="31"/>
    <x v="2"/>
    <x v="1"/>
    <x v="1"/>
    <x v="31"/>
  </r>
  <r>
    <x v="32"/>
    <x v="32"/>
    <x v="0"/>
    <x v="0"/>
    <x v="1"/>
    <x v="27"/>
    <x v="32"/>
    <x v="32"/>
    <x v="2"/>
    <x v="1"/>
    <x v="1"/>
    <x v="32"/>
  </r>
  <r>
    <x v="33"/>
    <x v="33"/>
    <x v="0"/>
    <x v="0"/>
    <x v="1"/>
    <x v="28"/>
    <x v="33"/>
    <x v="33"/>
    <x v="2"/>
    <x v="1"/>
    <x v="1"/>
    <x v="33"/>
  </r>
  <r>
    <x v="34"/>
    <x v="34"/>
    <x v="0"/>
    <x v="0"/>
    <x v="1"/>
    <x v="29"/>
    <x v="34"/>
    <x v="34"/>
    <x v="2"/>
    <x v="1"/>
    <x v="1"/>
    <x v="34"/>
  </r>
  <r>
    <x v="35"/>
    <x v="35"/>
    <x v="0"/>
    <x v="0"/>
    <x v="1"/>
    <x v="30"/>
    <x v="35"/>
    <x v="35"/>
    <x v="2"/>
    <x v="1"/>
    <x v="1"/>
    <x v="35"/>
  </r>
  <r>
    <x v="36"/>
    <x v="36"/>
    <x v="0"/>
    <x v="0"/>
    <x v="1"/>
    <x v="31"/>
    <x v="36"/>
    <x v="36"/>
    <x v="2"/>
    <x v="1"/>
    <x v="1"/>
    <x v="36"/>
  </r>
  <r>
    <x v="37"/>
    <x v="37"/>
    <x v="0"/>
    <x v="0"/>
    <x v="1"/>
    <x v="32"/>
    <x v="37"/>
    <x v="37"/>
    <x v="2"/>
    <x v="1"/>
    <x v="1"/>
    <x v="37"/>
  </r>
  <r>
    <x v="38"/>
    <x v="38"/>
    <x v="0"/>
    <x v="0"/>
    <x v="1"/>
    <x v="33"/>
    <x v="38"/>
    <x v="38"/>
    <x v="2"/>
    <x v="1"/>
    <x v="1"/>
    <x v="38"/>
  </r>
  <r>
    <x v="39"/>
    <x v="39"/>
    <x v="0"/>
    <x v="0"/>
    <x v="1"/>
    <x v="34"/>
    <x v="39"/>
    <x v="39"/>
    <x v="2"/>
    <x v="1"/>
    <x v="1"/>
    <x v="39"/>
  </r>
  <r>
    <x v="40"/>
    <x v="40"/>
    <x v="0"/>
    <x v="0"/>
    <x v="1"/>
    <x v="35"/>
    <x v="40"/>
    <x v="40"/>
    <x v="2"/>
    <x v="1"/>
    <x v="1"/>
    <x v="40"/>
  </r>
  <r>
    <x v="41"/>
    <x v="41"/>
    <x v="0"/>
    <x v="0"/>
    <x v="1"/>
    <x v="36"/>
    <x v="41"/>
    <x v="41"/>
    <x v="2"/>
    <x v="1"/>
    <x v="1"/>
    <x v="41"/>
  </r>
  <r>
    <x v="42"/>
    <x v="42"/>
    <x v="0"/>
    <x v="0"/>
    <x v="1"/>
    <x v="37"/>
    <x v="42"/>
    <x v="42"/>
    <x v="2"/>
    <x v="1"/>
    <x v="1"/>
    <x v="42"/>
  </r>
  <r>
    <x v="43"/>
    <x v="43"/>
    <x v="0"/>
    <x v="0"/>
    <x v="1"/>
    <x v="38"/>
    <x v="43"/>
    <x v="43"/>
    <x v="2"/>
    <x v="1"/>
    <x v="1"/>
    <x v="43"/>
  </r>
  <r>
    <x v="44"/>
    <x v="44"/>
    <x v="0"/>
    <x v="0"/>
    <x v="1"/>
    <x v="39"/>
    <x v="44"/>
    <x v="44"/>
    <x v="2"/>
    <x v="1"/>
    <x v="1"/>
    <x v="44"/>
  </r>
  <r>
    <x v="45"/>
    <x v="45"/>
    <x v="0"/>
    <x v="0"/>
    <x v="1"/>
    <x v="40"/>
    <x v="45"/>
    <x v="45"/>
    <x v="2"/>
    <x v="1"/>
    <x v="1"/>
    <x v="45"/>
  </r>
  <r>
    <x v="46"/>
    <x v="46"/>
    <x v="0"/>
    <x v="0"/>
    <x v="1"/>
    <x v="41"/>
    <x v="46"/>
    <x v="46"/>
    <x v="2"/>
    <x v="1"/>
    <x v="1"/>
    <x v="46"/>
  </r>
  <r>
    <x v="47"/>
    <x v="7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2"/>
    <x v="1"/>
    <x v="1"/>
    <x v="51"/>
  </r>
  <r>
    <x v="52"/>
    <x v="51"/>
    <x v="0"/>
    <x v="0"/>
    <x v="1"/>
    <x v="47"/>
    <x v="52"/>
    <x v="52"/>
    <x v="2"/>
    <x v="1"/>
    <x v="1"/>
    <x v="52"/>
  </r>
  <r>
    <x v="53"/>
    <x v="52"/>
    <x v="0"/>
    <x v="0"/>
    <x v="1"/>
    <x v="48"/>
    <x v="53"/>
    <x v="53"/>
    <x v="3"/>
    <x v="2"/>
    <x v="1"/>
    <x v="53"/>
  </r>
  <r>
    <x v="54"/>
    <x v="53"/>
    <x v="0"/>
    <x v="0"/>
    <x v="1"/>
    <x v="49"/>
    <x v="54"/>
    <x v="54"/>
    <x v="3"/>
    <x v="2"/>
    <x v="1"/>
    <x v="54"/>
  </r>
  <r>
    <x v="55"/>
    <x v="54"/>
    <x v="0"/>
    <x v="0"/>
    <x v="1"/>
    <x v="50"/>
    <x v="55"/>
    <x v="55"/>
    <x v="2"/>
    <x v="1"/>
    <x v="1"/>
    <x v="55"/>
  </r>
  <r>
    <x v="56"/>
    <x v="55"/>
    <x v="0"/>
    <x v="0"/>
    <x v="1"/>
    <x v="51"/>
    <x v="56"/>
    <x v="56"/>
    <x v="2"/>
    <x v="1"/>
    <x v="1"/>
    <x v="56"/>
  </r>
  <r>
    <x v="57"/>
    <x v="56"/>
    <x v="0"/>
    <x v="0"/>
    <x v="1"/>
    <x v="52"/>
    <x v="57"/>
    <x v="57"/>
    <x v="2"/>
    <x v="1"/>
    <x v="1"/>
    <x v="57"/>
  </r>
  <r>
    <x v="58"/>
    <x v="57"/>
    <x v="0"/>
    <x v="0"/>
    <x v="1"/>
    <x v="53"/>
    <x v="58"/>
    <x v="58"/>
    <x v="2"/>
    <x v="1"/>
    <x v="1"/>
    <x v="58"/>
  </r>
  <r>
    <x v="59"/>
    <x v="58"/>
    <x v="0"/>
    <x v="0"/>
    <x v="1"/>
    <x v="54"/>
    <x v="59"/>
    <x v="59"/>
    <x v="2"/>
    <x v="1"/>
    <x v="1"/>
    <x v="59"/>
  </r>
  <r>
    <x v="60"/>
    <x v="59"/>
    <x v="0"/>
    <x v="0"/>
    <x v="1"/>
    <x v="55"/>
    <x v="60"/>
    <x v="60"/>
    <x v="2"/>
    <x v="1"/>
    <x v="1"/>
    <x v="60"/>
  </r>
  <r>
    <x v="61"/>
    <x v="60"/>
    <x v="0"/>
    <x v="0"/>
    <x v="1"/>
    <x v="56"/>
    <x v="61"/>
    <x v="61"/>
    <x v="2"/>
    <x v="1"/>
    <x v="1"/>
    <x v="61"/>
  </r>
  <r>
    <x v="62"/>
    <x v="61"/>
    <x v="0"/>
    <x v="0"/>
    <x v="1"/>
    <x v="57"/>
    <x v="62"/>
    <x v="62"/>
    <x v="2"/>
    <x v="1"/>
    <x v="1"/>
    <x v="62"/>
  </r>
  <r>
    <x v="63"/>
    <x v="62"/>
    <x v="0"/>
    <x v="0"/>
    <x v="1"/>
    <x v="58"/>
    <x v="63"/>
    <x v="63"/>
    <x v="2"/>
    <x v="1"/>
    <x v="1"/>
    <x v="63"/>
  </r>
  <r>
    <x v="64"/>
    <x v="63"/>
    <x v="0"/>
    <x v="0"/>
    <x v="1"/>
    <x v="59"/>
    <x v="64"/>
    <x v="64"/>
    <x v="2"/>
    <x v="1"/>
    <x v="1"/>
    <x v="64"/>
  </r>
  <r>
    <x v="65"/>
    <x v="64"/>
    <x v="0"/>
    <x v="0"/>
    <x v="1"/>
    <x v="60"/>
    <x v="65"/>
    <x v="65"/>
    <x v="2"/>
    <x v="1"/>
    <x v="1"/>
    <x v="65"/>
  </r>
  <r>
    <x v="66"/>
    <x v="65"/>
    <x v="0"/>
    <x v="0"/>
    <x v="1"/>
    <x v="61"/>
    <x v="66"/>
    <x v="66"/>
    <x v="2"/>
    <x v="1"/>
    <x v="1"/>
    <x v="66"/>
  </r>
  <r>
    <x v="67"/>
    <x v="62"/>
    <x v="0"/>
    <x v="0"/>
    <x v="1"/>
    <x v="62"/>
    <x v="67"/>
    <x v="67"/>
    <x v="2"/>
    <x v="1"/>
    <x v="1"/>
    <x v="67"/>
  </r>
  <r>
    <x v="68"/>
    <x v="66"/>
    <x v="1"/>
    <x v="1"/>
    <x v="0"/>
    <x v="63"/>
    <x v="68"/>
    <x v="68"/>
    <x v="0"/>
    <x v="0"/>
    <x v="0"/>
    <x v="68"/>
  </r>
</pivotCacheRecords>
</file>

<file path=xl/pivotCache/pivotCacheRecords57.xml><?xml version="1.0" encoding="utf-8"?>
<pivotCacheRecords xmlns="http://schemas.openxmlformats.org/spreadsheetml/2006/main" xmlns:r="http://schemas.openxmlformats.org/officeDocument/2006/relationships" count="67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0"/>
    <x v="0"/>
    <x v="1"/>
    <x v="9"/>
    <x v="13"/>
    <x v="13"/>
    <x v="1"/>
    <x v="1"/>
    <x v="1"/>
    <x v="13"/>
  </r>
  <r>
    <x v="14"/>
    <x v="14"/>
    <x v="0"/>
    <x v="0"/>
    <x v="1"/>
    <x v="10"/>
    <x v="14"/>
    <x v="14"/>
    <x v="1"/>
    <x v="1"/>
    <x v="1"/>
    <x v="14"/>
  </r>
  <r>
    <x v="15"/>
    <x v="15"/>
    <x v="0"/>
    <x v="0"/>
    <x v="1"/>
    <x v="11"/>
    <x v="15"/>
    <x v="15"/>
    <x v="1"/>
    <x v="1"/>
    <x v="1"/>
    <x v="15"/>
  </r>
  <r>
    <x v="16"/>
    <x v="16"/>
    <x v="0"/>
    <x v="0"/>
    <x v="1"/>
    <x v="12"/>
    <x v="16"/>
    <x v="16"/>
    <x v="1"/>
    <x v="1"/>
    <x v="1"/>
    <x v="16"/>
  </r>
  <r>
    <x v="17"/>
    <x v="17"/>
    <x v="0"/>
    <x v="0"/>
    <x v="1"/>
    <x v="0"/>
    <x v="17"/>
    <x v="17"/>
    <x v="1"/>
    <x v="1"/>
    <x v="1"/>
    <x v="17"/>
  </r>
  <r>
    <x v="18"/>
    <x v="18"/>
    <x v="0"/>
    <x v="0"/>
    <x v="1"/>
    <x v="13"/>
    <x v="18"/>
    <x v="18"/>
    <x v="1"/>
    <x v="1"/>
    <x v="1"/>
    <x v="18"/>
  </r>
  <r>
    <x v="19"/>
    <x v="19"/>
    <x v="0"/>
    <x v="0"/>
    <x v="1"/>
    <x v="14"/>
    <x v="19"/>
    <x v="19"/>
    <x v="1"/>
    <x v="1"/>
    <x v="1"/>
    <x v="19"/>
  </r>
  <r>
    <x v="20"/>
    <x v="20"/>
    <x v="0"/>
    <x v="0"/>
    <x v="1"/>
    <x v="15"/>
    <x v="20"/>
    <x v="20"/>
    <x v="1"/>
    <x v="1"/>
    <x v="1"/>
    <x v="20"/>
  </r>
  <r>
    <x v="21"/>
    <x v="21"/>
    <x v="0"/>
    <x v="0"/>
    <x v="1"/>
    <x v="16"/>
    <x v="21"/>
    <x v="21"/>
    <x v="1"/>
    <x v="1"/>
    <x v="1"/>
    <x v="21"/>
  </r>
  <r>
    <x v="22"/>
    <x v="22"/>
    <x v="0"/>
    <x v="0"/>
    <x v="1"/>
    <x v="17"/>
    <x v="22"/>
    <x v="22"/>
    <x v="1"/>
    <x v="1"/>
    <x v="1"/>
    <x v="22"/>
  </r>
  <r>
    <x v="23"/>
    <x v="23"/>
    <x v="0"/>
    <x v="0"/>
    <x v="1"/>
    <x v="18"/>
    <x v="23"/>
    <x v="23"/>
    <x v="1"/>
    <x v="1"/>
    <x v="1"/>
    <x v="23"/>
  </r>
  <r>
    <x v="24"/>
    <x v="24"/>
    <x v="0"/>
    <x v="0"/>
    <x v="1"/>
    <x v="19"/>
    <x v="24"/>
    <x v="24"/>
    <x v="1"/>
    <x v="1"/>
    <x v="1"/>
    <x v="24"/>
  </r>
  <r>
    <x v="25"/>
    <x v="25"/>
    <x v="0"/>
    <x v="0"/>
    <x v="1"/>
    <x v="20"/>
    <x v="25"/>
    <x v="25"/>
    <x v="1"/>
    <x v="1"/>
    <x v="1"/>
    <x v="25"/>
  </r>
  <r>
    <x v="26"/>
    <x v="0"/>
    <x v="0"/>
    <x v="0"/>
    <x v="1"/>
    <x v="21"/>
    <x v="26"/>
    <x v="26"/>
    <x v="2"/>
    <x v="1"/>
    <x v="1"/>
    <x v="26"/>
  </r>
  <r>
    <x v="27"/>
    <x v="26"/>
    <x v="0"/>
    <x v="0"/>
    <x v="1"/>
    <x v="22"/>
    <x v="27"/>
    <x v="27"/>
    <x v="2"/>
    <x v="1"/>
    <x v="1"/>
    <x v="27"/>
  </r>
  <r>
    <x v="28"/>
    <x v="27"/>
    <x v="0"/>
    <x v="0"/>
    <x v="1"/>
    <x v="23"/>
    <x v="28"/>
    <x v="28"/>
    <x v="2"/>
    <x v="1"/>
    <x v="1"/>
    <x v="28"/>
  </r>
  <r>
    <x v="29"/>
    <x v="28"/>
    <x v="0"/>
    <x v="0"/>
    <x v="1"/>
    <x v="24"/>
    <x v="29"/>
    <x v="29"/>
    <x v="2"/>
    <x v="1"/>
    <x v="1"/>
    <x v="29"/>
  </r>
  <r>
    <x v="30"/>
    <x v="29"/>
    <x v="0"/>
    <x v="0"/>
    <x v="1"/>
    <x v="25"/>
    <x v="30"/>
    <x v="30"/>
    <x v="2"/>
    <x v="1"/>
    <x v="1"/>
    <x v="30"/>
  </r>
  <r>
    <x v="31"/>
    <x v="30"/>
    <x v="0"/>
    <x v="0"/>
    <x v="1"/>
    <x v="26"/>
    <x v="31"/>
    <x v="31"/>
    <x v="2"/>
    <x v="1"/>
    <x v="1"/>
    <x v="31"/>
  </r>
  <r>
    <x v="32"/>
    <x v="31"/>
    <x v="0"/>
    <x v="0"/>
    <x v="1"/>
    <x v="27"/>
    <x v="32"/>
    <x v="32"/>
    <x v="2"/>
    <x v="1"/>
    <x v="1"/>
    <x v="32"/>
  </r>
  <r>
    <x v="33"/>
    <x v="32"/>
    <x v="0"/>
    <x v="0"/>
    <x v="1"/>
    <x v="28"/>
    <x v="33"/>
    <x v="33"/>
    <x v="2"/>
    <x v="1"/>
    <x v="1"/>
    <x v="33"/>
  </r>
  <r>
    <x v="34"/>
    <x v="33"/>
    <x v="0"/>
    <x v="0"/>
    <x v="1"/>
    <x v="29"/>
    <x v="34"/>
    <x v="34"/>
    <x v="2"/>
    <x v="1"/>
    <x v="1"/>
    <x v="34"/>
  </r>
  <r>
    <x v="35"/>
    <x v="34"/>
    <x v="0"/>
    <x v="0"/>
    <x v="1"/>
    <x v="30"/>
    <x v="35"/>
    <x v="35"/>
    <x v="2"/>
    <x v="1"/>
    <x v="1"/>
    <x v="35"/>
  </r>
  <r>
    <x v="36"/>
    <x v="35"/>
    <x v="0"/>
    <x v="0"/>
    <x v="1"/>
    <x v="31"/>
    <x v="36"/>
    <x v="36"/>
    <x v="2"/>
    <x v="1"/>
    <x v="1"/>
    <x v="36"/>
  </r>
  <r>
    <x v="37"/>
    <x v="36"/>
    <x v="0"/>
    <x v="0"/>
    <x v="1"/>
    <x v="32"/>
    <x v="37"/>
    <x v="37"/>
    <x v="2"/>
    <x v="1"/>
    <x v="1"/>
    <x v="37"/>
  </r>
  <r>
    <x v="38"/>
    <x v="37"/>
    <x v="0"/>
    <x v="0"/>
    <x v="1"/>
    <x v="33"/>
    <x v="38"/>
    <x v="38"/>
    <x v="2"/>
    <x v="1"/>
    <x v="1"/>
    <x v="38"/>
  </r>
  <r>
    <x v="39"/>
    <x v="38"/>
    <x v="0"/>
    <x v="0"/>
    <x v="1"/>
    <x v="34"/>
    <x v="39"/>
    <x v="39"/>
    <x v="2"/>
    <x v="1"/>
    <x v="1"/>
    <x v="39"/>
  </r>
  <r>
    <x v="40"/>
    <x v="39"/>
    <x v="0"/>
    <x v="0"/>
    <x v="1"/>
    <x v="35"/>
    <x v="40"/>
    <x v="40"/>
    <x v="2"/>
    <x v="1"/>
    <x v="1"/>
    <x v="40"/>
  </r>
  <r>
    <x v="41"/>
    <x v="40"/>
    <x v="0"/>
    <x v="0"/>
    <x v="1"/>
    <x v="36"/>
    <x v="41"/>
    <x v="41"/>
    <x v="2"/>
    <x v="1"/>
    <x v="1"/>
    <x v="41"/>
  </r>
  <r>
    <x v="42"/>
    <x v="41"/>
    <x v="0"/>
    <x v="0"/>
    <x v="1"/>
    <x v="37"/>
    <x v="42"/>
    <x v="42"/>
    <x v="2"/>
    <x v="1"/>
    <x v="1"/>
    <x v="42"/>
  </r>
  <r>
    <x v="43"/>
    <x v="42"/>
    <x v="0"/>
    <x v="0"/>
    <x v="1"/>
    <x v="38"/>
    <x v="43"/>
    <x v="43"/>
    <x v="2"/>
    <x v="1"/>
    <x v="1"/>
    <x v="43"/>
  </r>
  <r>
    <x v="44"/>
    <x v="43"/>
    <x v="0"/>
    <x v="0"/>
    <x v="1"/>
    <x v="39"/>
    <x v="44"/>
    <x v="44"/>
    <x v="2"/>
    <x v="1"/>
    <x v="1"/>
    <x v="44"/>
  </r>
  <r>
    <x v="45"/>
    <x v="44"/>
    <x v="0"/>
    <x v="0"/>
    <x v="1"/>
    <x v="40"/>
    <x v="45"/>
    <x v="45"/>
    <x v="2"/>
    <x v="1"/>
    <x v="1"/>
    <x v="45"/>
  </r>
  <r>
    <x v="46"/>
    <x v="45"/>
    <x v="0"/>
    <x v="0"/>
    <x v="1"/>
    <x v="41"/>
    <x v="46"/>
    <x v="46"/>
    <x v="2"/>
    <x v="1"/>
    <x v="1"/>
    <x v="46"/>
  </r>
  <r>
    <x v="47"/>
    <x v="46"/>
    <x v="0"/>
    <x v="0"/>
    <x v="1"/>
    <x v="42"/>
    <x v="47"/>
    <x v="47"/>
    <x v="2"/>
    <x v="1"/>
    <x v="1"/>
    <x v="47"/>
  </r>
  <r>
    <x v="48"/>
    <x v="47"/>
    <x v="0"/>
    <x v="0"/>
    <x v="1"/>
    <x v="43"/>
    <x v="48"/>
    <x v="48"/>
    <x v="2"/>
    <x v="1"/>
    <x v="1"/>
    <x v="48"/>
  </r>
  <r>
    <x v="49"/>
    <x v="48"/>
    <x v="0"/>
    <x v="0"/>
    <x v="1"/>
    <x v="44"/>
    <x v="49"/>
    <x v="49"/>
    <x v="2"/>
    <x v="1"/>
    <x v="1"/>
    <x v="49"/>
  </r>
  <r>
    <x v="50"/>
    <x v="49"/>
    <x v="0"/>
    <x v="0"/>
    <x v="1"/>
    <x v="45"/>
    <x v="50"/>
    <x v="50"/>
    <x v="2"/>
    <x v="1"/>
    <x v="1"/>
    <x v="50"/>
  </r>
  <r>
    <x v="51"/>
    <x v="50"/>
    <x v="0"/>
    <x v="0"/>
    <x v="1"/>
    <x v="46"/>
    <x v="51"/>
    <x v="51"/>
    <x v="3"/>
    <x v="2"/>
    <x v="1"/>
    <x v="51"/>
  </r>
  <r>
    <x v="52"/>
    <x v="12"/>
    <x v="0"/>
    <x v="0"/>
    <x v="1"/>
    <x v="47"/>
    <x v="52"/>
    <x v="52"/>
    <x v="3"/>
    <x v="2"/>
    <x v="1"/>
    <x v="52"/>
  </r>
  <r>
    <x v="53"/>
    <x v="51"/>
    <x v="0"/>
    <x v="0"/>
    <x v="1"/>
    <x v="48"/>
    <x v="53"/>
    <x v="53"/>
    <x v="2"/>
    <x v="1"/>
    <x v="1"/>
    <x v="53"/>
  </r>
  <r>
    <x v="54"/>
    <x v="52"/>
    <x v="0"/>
    <x v="0"/>
    <x v="1"/>
    <x v="49"/>
    <x v="54"/>
    <x v="54"/>
    <x v="2"/>
    <x v="1"/>
    <x v="1"/>
    <x v="54"/>
  </r>
  <r>
    <x v="55"/>
    <x v="53"/>
    <x v="0"/>
    <x v="0"/>
    <x v="1"/>
    <x v="50"/>
    <x v="55"/>
    <x v="55"/>
    <x v="2"/>
    <x v="1"/>
    <x v="1"/>
    <x v="55"/>
  </r>
  <r>
    <x v="56"/>
    <x v="54"/>
    <x v="0"/>
    <x v="0"/>
    <x v="1"/>
    <x v="51"/>
    <x v="56"/>
    <x v="56"/>
    <x v="2"/>
    <x v="1"/>
    <x v="1"/>
    <x v="56"/>
  </r>
  <r>
    <x v="57"/>
    <x v="55"/>
    <x v="0"/>
    <x v="0"/>
    <x v="1"/>
    <x v="52"/>
    <x v="57"/>
    <x v="57"/>
    <x v="2"/>
    <x v="1"/>
    <x v="1"/>
    <x v="57"/>
  </r>
  <r>
    <x v="58"/>
    <x v="33"/>
    <x v="0"/>
    <x v="0"/>
    <x v="1"/>
    <x v="53"/>
    <x v="58"/>
    <x v="58"/>
    <x v="2"/>
    <x v="1"/>
    <x v="1"/>
    <x v="58"/>
  </r>
  <r>
    <x v="59"/>
    <x v="56"/>
    <x v="0"/>
    <x v="0"/>
    <x v="1"/>
    <x v="54"/>
    <x v="59"/>
    <x v="59"/>
    <x v="2"/>
    <x v="1"/>
    <x v="1"/>
    <x v="59"/>
  </r>
  <r>
    <x v="60"/>
    <x v="57"/>
    <x v="0"/>
    <x v="0"/>
    <x v="1"/>
    <x v="55"/>
    <x v="60"/>
    <x v="60"/>
    <x v="2"/>
    <x v="1"/>
    <x v="1"/>
    <x v="60"/>
  </r>
  <r>
    <x v="61"/>
    <x v="58"/>
    <x v="0"/>
    <x v="0"/>
    <x v="1"/>
    <x v="56"/>
    <x v="61"/>
    <x v="61"/>
    <x v="2"/>
    <x v="1"/>
    <x v="1"/>
    <x v="61"/>
  </r>
  <r>
    <x v="62"/>
    <x v="59"/>
    <x v="0"/>
    <x v="0"/>
    <x v="1"/>
    <x v="57"/>
    <x v="62"/>
    <x v="62"/>
    <x v="2"/>
    <x v="1"/>
    <x v="1"/>
    <x v="62"/>
  </r>
  <r>
    <x v="63"/>
    <x v="60"/>
    <x v="0"/>
    <x v="0"/>
    <x v="1"/>
    <x v="58"/>
    <x v="63"/>
    <x v="63"/>
    <x v="2"/>
    <x v="1"/>
    <x v="1"/>
    <x v="63"/>
  </r>
  <r>
    <x v="64"/>
    <x v="61"/>
    <x v="0"/>
    <x v="0"/>
    <x v="1"/>
    <x v="59"/>
    <x v="64"/>
    <x v="64"/>
    <x v="2"/>
    <x v="1"/>
    <x v="1"/>
    <x v="64"/>
  </r>
  <r>
    <x v="65"/>
    <x v="58"/>
    <x v="0"/>
    <x v="0"/>
    <x v="1"/>
    <x v="60"/>
    <x v="65"/>
    <x v="65"/>
    <x v="2"/>
    <x v="1"/>
    <x v="1"/>
    <x v="65"/>
  </r>
  <r>
    <x v="66"/>
    <x v="62"/>
    <x v="1"/>
    <x v="1"/>
    <x v="0"/>
    <x v="61"/>
    <x v="66"/>
    <x v="66"/>
    <x v="0"/>
    <x v="0"/>
    <x v="0"/>
    <x v="66"/>
  </r>
</pivotCacheRecords>
</file>

<file path=xl/pivotCache/pivotCacheRecords58.xml><?xml version="1.0" encoding="utf-8"?>
<pivotCacheRecords xmlns="http://schemas.openxmlformats.org/spreadsheetml/2006/main" xmlns:r="http://schemas.openxmlformats.org/officeDocument/2006/relationships" count="6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4"/>
    <x v="9"/>
    <x v="9"/>
    <x v="1"/>
    <x v="1"/>
    <x v="1"/>
    <x v="9"/>
  </r>
  <r>
    <x v="10"/>
    <x v="10"/>
    <x v="0"/>
    <x v="0"/>
    <x v="1"/>
    <x v="5"/>
    <x v="10"/>
    <x v="10"/>
    <x v="1"/>
    <x v="1"/>
    <x v="1"/>
    <x v="10"/>
  </r>
  <r>
    <x v="11"/>
    <x v="11"/>
    <x v="0"/>
    <x v="0"/>
    <x v="1"/>
    <x v="6"/>
    <x v="11"/>
    <x v="11"/>
    <x v="1"/>
    <x v="1"/>
    <x v="1"/>
    <x v="11"/>
  </r>
  <r>
    <x v="12"/>
    <x v="12"/>
    <x v="0"/>
    <x v="0"/>
    <x v="1"/>
    <x v="7"/>
    <x v="12"/>
    <x v="12"/>
    <x v="1"/>
    <x v="1"/>
    <x v="1"/>
    <x v="12"/>
  </r>
  <r>
    <x v="13"/>
    <x v="13"/>
    <x v="0"/>
    <x v="0"/>
    <x v="1"/>
    <x v="8"/>
    <x v="13"/>
    <x v="13"/>
    <x v="1"/>
    <x v="1"/>
    <x v="1"/>
    <x v="13"/>
  </r>
  <r>
    <x v="14"/>
    <x v="14"/>
    <x v="0"/>
    <x v="0"/>
    <x v="1"/>
    <x v="9"/>
    <x v="14"/>
    <x v="14"/>
    <x v="1"/>
    <x v="1"/>
    <x v="1"/>
    <x v="14"/>
  </r>
  <r>
    <x v="15"/>
    <x v="15"/>
    <x v="0"/>
    <x v="0"/>
    <x v="1"/>
    <x v="0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3"/>
    <x v="0"/>
    <x v="0"/>
    <x v="1"/>
    <x v="39"/>
    <x v="45"/>
    <x v="45"/>
    <x v="2"/>
    <x v="1"/>
    <x v="1"/>
    <x v="45"/>
  </r>
  <r>
    <x v="46"/>
    <x v="45"/>
    <x v="0"/>
    <x v="0"/>
    <x v="1"/>
    <x v="40"/>
    <x v="46"/>
    <x v="46"/>
    <x v="2"/>
    <x v="1"/>
    <x v="1"/>
    <x v="46"/>
  </r>
  <r>
    <x v="47"/>
    <x v="46"/>
    <x v="0"/>
    <x v="0"/>
    <x v="1"/>
    <x v="41"/>
    <x v="47"/>
    <x v="47"/>
    <x v="2"/>
    <x v="1"/>
    <x v="1"/>
    <x v="47"/>
  </r>
  <r>
    <x v="48"/>
    <x v="47"/>
    <x v="0"/>
    <x v="0"/>
    <x v="1"/>
    <x v="42"/>
    <x v="48"/>
    <x v="48"/>
    <x v="2"/>
    <x v="1"/>
    <x v="1"/>
    <x v="48"/>
  </r>
  <r>
    <x v="49"/>
    <x v="48"/>
    <x v="0"/>
    <x v="0"/>
    <x v="1"/>
    <x v="43"/>
    <x v="49"/>
    <x v="49"/>
    <x v="3"/>
    <x v="2"/>
    <x v="1"/>
    <x v="49"/>
  </r>
  <r>
    <x v="50"/>
    <x v="10"/>
    <x v="0"/>
    <x v="0"/>
    <x v="1"/>
    <x v="44"/>
    <x v="50"/>
    <x v="50"/>
    <x v="3"/>
    <x v="2"/>
    <x v="1"/>
    <x v="50"/>
  </r>
  <r>
    <x v="51"/>
    <x v="49"/>
    <x v="0"/>
    <x v="0"/>
    <x v="1"/>
    <x v="45"/>
    <x v="51"/>
    <x v="51"/>
    <x v="4"/>
    <x v="3"/>
    <x v="1"/>
    <x v="51"/>
  </r>
  <r>
    <x v="52"/>
    <x v="50"/>
    <x v="0"/>
    <x v="0"/>
    <x v="1"/>
    <x v="46"/>
    <x v="52"/>
    <x v="52"/>
    <x v="4"/>
    <x v="3"/>
    <x v="1"/>
    <x v="52"/>
  </r>
  <r>
    <x v="53"/>
    <x v="51"/>
    <x v="0"/>
    <x v="0"/>
    <x v="1"/>
    <x v="47"/>
    <x v="53"/>
    <x v="53"/>
    <x v="4"/>
    <x v="3"/>
    <x v="1"/>
    <x v="53"/>
  </r>
  <r>
    <x v="54"/>
    <x v="52"/>
    <x v="0"/>
    <x v="0"/>
    <x v="1"/>
    <x v="48"/>
    <x v="54"/>
    <x v="54"/>
    <x v="4"/>
    <x v="3"/>
    <x v="1"/>
    <x v="54"/>
  </r>
  <r>
    <x v="55"/>
    <x v="53"/>
    <x v="0"/>
    <x v="0"/>
    <x v="1"/>
    <x v="49"/>
    <x v="55"/>
    <x v="55"/>
    <x v="4"/>
    <x v="3"/>
    <x v="1"/>
    <x v="55"/>
  </r>
  <r>
    <x v="56"/>
    <x v="32"/>
    <x v="0"/>
    <x v="0"/>
    <x v="1"/>
    <x v="50"/>
    <x v="56"/>
    <x v="56"/>
    <x v="4"/>
    <x v="3"/>
    <x v="1"/>
    <x v="56"/>
  </r>
  <r>
    <x v="57"/>
    <x v="54"/>
    <x v="0"/>
    <x v="0"/>
    <x v="1"/>
    <x v="51"/>
    <x v="57"/>
    <x v="57"/>
    <x v="4"/>
    <x v="3"/>
    <x v="1"/>
    <x v="57"/>
  </r>
  <r>
    <x v="58"/>
    <x v="55"/>
    <x v="0"/>
    <x v="0"/>
    <x v="1"/>
    <x v="52"/>
    <x v="58"/>
    <x v="58"/>
    <x v="4"/>
    <x v="3"/>
    <x v="1"/>
    <x v="58"/>
  </r>
  <r>
    <x v="59"/>
    <x v="56"/>
    <x v="0"/>
    <x v="0"/>
    <x v="1"/>
    <x v="53"/>
    <x v="59"/>
    <x v="59"/>
    <x v="4"/>
    <x v="3"/>
    <x v="1"/>
    <x v="59"/>
  </r>
  <r>
    <x v="60"/>
    <x v="57"/>
    <x v="0"/>
    <x v="0"/>
    <x v="1"/>
    <x v="54"/>
    <x v="60"/>
    <x v="60"/>
    <x v="4"/>
    <x v="3"/>
    <x v="1"/>
    <x v="60"/>
  </r>
  <r>
    <x v="61"/>
    <x v="58"/>
    <x v="0"/>
    <x v="0"/>
    <x v="1"/>
    <x v="55"/>
    <x v="61"/>
    <x v="61"/>
    <x v="4"/>
    <x v="3"/>
    <x v="1"/>
    <x v="61"/>
  </r>
  <r>
    <x v="62"/>
    <x v="59"/>
    <x v="0"/>
    <x v="0"/>
    <x v="1"/>
    <x v="56"/>
    <x v="62"/>
    <x v="62"/>
    <x v="4"/>
    <x v="3"/>
    <x v="1"/>
    <x v="62"/>
  </r>
  <r>
    <x v="63"/>
    <x v="56"/>
    <x v="0"/>
    <x v="0"/>
    <x v="1"/>
    <x v="57"/>
    <x v="63"/>
    <x v="63"/>
    <x v="4"/>
    <x v="3"/>
    <x v="1"/>
    <x v="63"/>
  </r>
  <r>
    <x v="64"/>
    <x v="60"/>
    <x v="1"/>
    <x v="1"/>
    <x v="0"/>
    <x v="58"/>
    <x v="64"/>
    <x v="64"/>
    <x v="0"/>
    <x v="0"/>
    <x v="0"/>
    <x v="64"/>
  </r>
</pivotCacheRecords>
</file>

<file path=xl/pivotCache/pivotCacheRecords59.xml><?xml version="1.0" encoding="utf-8"?>
<pivotCacheRecords xmlns="http://schemas.openxmlformats.org/spreadsheetml/2006/main" xmlns:r="http://schemas.openxmlformats.org/officeDocument/2006/relationships" count="59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1"/>
    <x v="1"/>
    <x v="6"/>
    <x v="6"/>
    <x v="1"/>
    <x v="1"/>
    <x v="1"/>
    <x v="6"/>
  </r>
  <r>
    <x v="7"/>
    <x v="7"/>
    <x v="0"/>
    <x v="0"/>
    <x v="1"/>
    <x v="2"/>
    <x v="7"/>
    <x v="7"/>
    <x v="1"/>
    <x v="1"/>
    <x v="1"/>
    <x v="7"/>
  </r>
  <r>
    <x v="8"/>
    <x v="8"/>
    <x v="0"/>
    <x v="0"/>
    <x v="1"/>
    <x v="3"/>
    <x v="8"/>
    <x v="8"/>
    <x v="1"/>
    <x v="1"/>
    <x v="1"/>
    <x v="8"/>
  </r>
  <r>
    <x v="9"/>
    <x v="9"/>
    <x v="0"/>
    <x v="0"/>
    <x v="1"/>
    <x v="0"/>
    <x v="9"/>
    <x v="9"/>
    <x v="1"/>
    <x v="1"/>
    <x v="1"/>
    <x v="9"/>
  </r>
  <r>
    <x v="10"/>
    <x v="10"/>
    <x v="0"/>
    <x v="0"/>
    <x v="1"/>
    <x v="4"/>
    <x v="10"/>
    <x v="10"/>
    <x v="1"/>
    <x v="1"/>
    <x v="1"/>
    <x v="10"/>
  </r>
  <r>
    <x v="11"/>
    <x v="11"/>
    <x v="0"/>
    <x v="0"/>
    <x v="1"/>
    <x v="5"/>
    <x v="11"/>
    <x v="11"/>
    <x v="1"/>
    <x v="1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2"/>
    <x v="1"/>
    <x v="1"/>
    <x v="35"/>
  </r>
  <r>
    <x v="36"/>
    <x v="36"/>
    <x v="0"/>
    <x v="0"/>
    <x v="1"/>
    <x v="30"/>
    <x v="36"/>
    <x v="36"/>
    <x v="2"/>
    <x v="1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3"/>
    <x v="2"/>
    <x v="1"/>
    <x v="43"/>
  </r>
  <r>
    <x v="44"/>
    <x v="4"/>
    <x v="0"/>
    <x v="0"/>
    <x v="1"/>
    <x v="38"/>
    <x v="44"/>
    <x v="44"/>
    <x v="3"/>
    <x v="2"/>
    <x v="1"/>
    <x v="44"/>
  </r>
  <r>
    <x v="45"/>
    <x v="44"/>
    <x v="0"/>
    <x v="0"/>
    <x v="1"/>
    <x v="39"/>
    <x v="45"/>
    <x v="45"/>
    <x v="4"/>
    <x v="3"/>
    <x v="1"/>
    <x v="45"/>
  </r>
  <r>
    <x v="46"/>
    <x v="45"/>
    <x v="0"/>
    <x v="0"/>
    <x v="1"/>
    <x v="40"/>
    <x v="46"/>
    <x v="46"/>
    <x v="4"/>
    <x v="3"/>
    <x v="1"/>
    <x v="46"/>
  </r>
  <r>
    <x v="47"/>
    <x v="46"/>
    <x v="0"/>
    <x v="0"/>
    <x v="1"/>
    <x v="41"/>
    <x v="47"/>
    <x v="47"/>
    <x v="4"/>
    <x v="3"/>
    <x v="1"/>
    <x v="47"/>
  </r>
  <r>
    <x v="48"/>
    <x v="47"/>
    <x v="0"/>
    <x v="0"/>
    <x v="1"/>
    <x v="42"/>
    <x v="48"/>
    <x v="48"/>
    <x v="4"/>
    <x v="3"/>
    <x v="1"/>
    <x v="48"/>
  </r>
  <r>
    <x v="49"/>
    <x v="48"/>
    <x v="0"/>
    <x v="0"/>
    <x v="1"/>
    <x v="43"/>
    <x v="49"/>
    <x v="49"/>
    <x v="4"/>
    <x v="3"/>
    <x v="1"/>
    <x v="49"/>
  </r>
  <r>
    <x v="50"/>
    <x v="49"/>
    <x v="0"/>
    <x v="0"/>
    <x v="1"/>
    <x v="44"/>
    <x v="50"/>
    <x v="50"/>
    <x v="4"/>
    <x v="3"/>
    <x v="1"/>
    <x v="50"/>
  </r>
  <r>
    <x v="51"/>
    <x v="50"/>
    <x v="0"/>
    <x v="0"/>
    <x v="1"/>
    <x v="45"/>
    <x v="51"/>
    <x v="51"/>
    <x v="4"/>
    <x v="3"/>
    <x v="1"/>
    <x v="51"/>
  </r>
  <r>
    <x v="52"/>
    <x v="51"/>
    <x v="0"/>
    <x v="0"/>
    <x v="1"/>
    <x v="46"/>
    <x v="52"/>
    <x v="52"/>
    <x v="4"/>
    <x v="3"/>
    <x v="1"/>
    <x v="52"/>
  </r>
  <r>
    <x v="53"/>
    <x v="52"/>
    <x v="0"/>
    <x v="0"/>
    <x v="1"/>
    <x v="47"/>
    <x v="53"/>
    <x v="53"/>
    <x v="4"/>
    <x v="3"/>
    <x v="1"/>
    <x v="53"/>
  </r>
  <r>
    <x v="54"/>
    <x v="53"/>
    <x v="0"/>
    <x v="0"/>
    <x v="1"/>
    <x v="48"/>
    <x v="54"/>
    <x v="54"/>
    <x v="4"/>
    <x v="3"/>
    <x v="1"/>
    <x v="54"/>
  </r>
  <r>
    <x v="55"/>
    <x v="54"/>
    <x v="0"/>
    <x v="0"/>
    <x v="1"/>
    <x v="49"/>
    <x v="55"/>
    <x v="55"/>
    <x v="4"/>
    <x v="3"/>
    <x v="1"/>
    <x v="55"/>
  </r>
  <r>
    <x v="56"/>
    <x v="55"/>
    <x v="0"/>
    <x v="0"/>
    <x v="1"/>
    <x v="50"/>
    <x v="56"/>
    <x v="56"/>
    <x v="4"/>
    <x v="3"/>
    <x v="1"/>
    <x v="56"/>
  </r>
  <r>
    <x v="57"/>
    <x v="56"/>
    <x v="0"/>
    <x v="0"/>
    <x v="1"/>
    <x v="51"/>
    <x v="57"/>
    <x v="57"/>
    <x v="4"/>
    <x v="3"/>
    <x v="1"/>
    <x v="57"/>
  </r>
  <r>
    <x v="58"/>
    <x v="57"/>
    <x v="1"/>
    <x v="1"/>
    <x v="0"/>
    <x v="52"/>
    <x v="58"/>
    <x v="58"/>
    <x v="0"/>
    <x v="0"/>
    <x v="0"/>
    <x v="58"/>
  </r>
</pivotCacheRecords>
</file>

<file path=xl/pivotCache/pivotCacheRecords60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0"/>
    <x v="0"/>
    <x v="8"/>
    <x v="8"/>
    <x v="0"/>
    <x v="0"/>
    <x v="0"/>
    <x v="8"/>
  </r>
  <r>
    <x v="9"/>
    <x v="9"/>
    <x v="0"/>
    <x v="0"/>
    <x v="1"/>
    <x v="1"/>
    <x v="9"/>
    <x v="9"/>
    <x v="1"/>
    <x v="1"/>
    <x v="1"/>
    <x v="9"/>
  </r>
  <r>
    <x v="10"/>
    <x v="10"/>
    <x v="0"/>
    <x v="0"/>
    <x v="1"/>
    <x v="2"/>
    <x v="10"/>
    <x v="10"/>
    <x v="1"/>
    <x v="1"/>
    <x v="1"/>
    <x v="10"/>
  </r>
  <r>
    <x v="11"/>
    <x v="11"/>
    <x v="0"/>
    <x v="0"/>
    <x v="1"/>
    <x v="3"/>
    <x v="11"/>
    <x v="11"/>
    <x v="1"/>
    <x v="1"/>
    <x v="1"/>
    <x v="11"/>
  </r>
  <r>
    <x v="12"/>
    <x v="12"/>
    <x v="0"/>
    <x v="0"/>
    <x v="1"/>
    <x v="4"/>
    <x v="12"/>
    <x v="12"/>
    <x v="1"/>
    <x v="1"/>
    <x v="1"/>
    <x v="12"/>
  </r>
  <r>
    <x v="13"/>
    <x v="13"/>
    <x v="0"/>
    <x v="0"/>
    <x v="1"/>
    <x v="5"/>
    <x v="13"/>
    <x v="13"/>
    <x v="1"/>
    <x v="1"/>
    <x v="1"/>
    <x v="13"/>
  </r>
  <r>
    <x v="14"/>
    <x v="14"/>
    <x v="0"/>
    <x v="0"/>
    <x v="1"/>
    <x v="6"/>
    <x v="14"/>
    <x v="14"/>
    <x v="2"/>
    <x v="1"/>
    <x v="1"/>
    <x v="14"/>
  </r>
  <r>
    <x v="15"/>
    <x v="15"/>
    <x v="0"/>
    <x v="0"/>
    <x v="1"/>
    <x v="7"/>
    <x v="15"/>
    <x v="15"/>
    <x v="2"/>
    <x v="1"/>
    <x v="1"/>
    <x v="15"/>
  </r>
  <r>
    <x v="16"/>
    <x v="16"/>
    <x v="0"/>
    <x v="0"/>
    <x v="1"/>
    <x v="8"/>
    <x v="16"/>
    <x v="16"/>
    <x v="2"/>
    <x v="1"/>
    <x v="1"/>
    <x v="16"/>
  </r>
  <r>
    <x v="17"/>
    <x v="17"/>
    <x v="0"/>
    <x v="0"/>
    <x v="1"/>
    <x v="9"/>
    <x v="17"/>
    <x v="17"/>
    <x v="2"/>
    <x v="1"/>
    <x v="1"/>
    <x v="17"/>
  </r>
  <r>
    <x v="18"/>
    <x v="18"/>
    <x v="0"/>
    <x v="0"/>
    <x v="1"/>
    <x v="10"/>
    <x v="18"/>
    <x v="18"/>
    <x v="2"/>
    <x v="1"/>
    <x v="1"/>
    <x v="18"/>
  </r>
  <r>
    <x v="19"/>
    <x v="19"/>
    <x v="0"/>
    <x v="0"/>
    <x v="1"/>
    <x v="11"/>
    <x v="19"/>
    <x v="19"/>
    <x v="2"/>
    <x v="1"/>
    <x v="1"/>
    <x v="19"/>
  </r>
  <r>
    <x v="20"/>
    <x v="20"/>
    <x v="0"/>
    <x v="0"/>
    <x v="1"/>
    <x v="12"/>
    <x v="20"/>
    <x v="20"/>
    <x v="2"/>
    <x v="1"/>
    <x v="1"/>
    <x v="20"/>
  </r>
  <r>
    <x v="21"/>
    <x v="21"/>
    <x v="0"/>
    <x v="0"/>
    <x v="1"/>
    <x v="13"/>
    <x v="21"/>
    <x v="21"/>
    <x v="2"/>
    <x v="1"/>
    <x v="1"/>
    <x v="21"/>
  </r>
  <r>
    <x v="22"/>
    <x v="22"/>
    <x v="0"/>
    <x v="0"/>
    <x v="1"/>
    <x v="14"/>
    <x v="22"/>
    <x v="22"/>
    <x v="2"/>
    <x v="1"/>
    <x v="1"/>
    <x v="22"/>
  </r>
  <r>
    <x v="23"/>
    <x v="23"/>
    <x v="0"/>
    <x v="0"/>
    <x v="1"/>
    <x v="15"/>
    <x v="23"/>
    <x v="23"/>
    <x v="2"/>
    <x v="1"/>
    <x v="1"/>
    <x v="23"/>
  </r>
  <r>
    <x v="24"/>
    <x v="24"/>
    <x v="0"/>
    <x v="0"/>
    <x v="1"/>
    <x v="16"/>
    <x v="24"/>
    <x v="24"/>
    <x v="2"/>
    <x v="1"/>
    <x v="1"/>
    <x v="24"/>
  </r>
  <r>
    <x v="25"/>
    <x v="25"/>
    <x v="0"/>
    <x v="0"/>
    <x v="1"/>
    <x v="17"/>
    <x v="25"/>
    <x v="25"/>
    <x v="2"/>
    <x v="1"/>
    <x v="1"/>
    <x v="25"/>
  </r>
  <r>
    <x v="26"/>
    <x v="26"/>
    <x v="0"/>
    <x v="0"/>
    <x v="1"/>
    <x v="18"/>
    <x v="26"/>
    <x v="26"/>
    <x v="2"/>
    <x v="1"/>
    <x v="1"/>
    <x v="26"/>
  </r>
  <r>
    <x v="27"/>
    <x v="27"/>
    <x v="0"/>
    <x v="0"/>
    <x v="1"/>
    <x v="19"/>
    <x v="27"/>
    <x v="27"/>
    <x v="2"/>
    <x v="1"/>
    <x v="1"/>
    <x v="27"/>
  </r>
  <r>
    <x v="28"/>
    <x v="28"/>
    <x v="0"/>
    <x v="0"/>
    <x v="1"/>
    <x v="20"/>
    <x v="28"/>
    <x v="28"/>
    <x v="2"/>
    <x v="1"/>
    <x v="1"/>
    <x v="28"/>
  </r>
  <r>
    <x v="29"/>
    <x v="29"/>
    <x v="0"/>
    <x v="0"/>
    <x v="1"/>
    <x v="21"/>
    <x v="29"/>
    <x v="29"/>
    <x v="2"/>
    <x v="1"/>
    <x v="1"/>
    <x v="29"/>
  </r>
  <r>
    <x v="30"/>
    <x v="30"/>
    <x v="0"/>
    <x v="0"/>
    <x v="1"/>
    <x v="22"/>
    <x v="30"/>
    <x v="30"/>
    <x v="2"/>
    <x v="1"/>
    <x v="1"/>
    <x v="30"/>
  </r>
  <r>
    <x v="31"/>
    <x v="31"/>
    <x v="0"/>
    <x v="0"/>
    <x v="1"/>
    <x v="23"/>
    <x v="31"/>
    <x v="31"/>
    <x v="2"/>
    <x v="1"/>
    <x v="1"/>
    <x v="31"/>
  </r>
  <r>
    <x v="32"/>
    <x v="32"/>
    <x v="0"/>
    <x v="0"/>
    <x v="1"/>
    <x v="24"/>
    <x v="32"/>
    <x v="32"/>
    <x v="2"/>
    <x v="1"/>
    <x v="1"/>
    <x v="32"/>
  </r>
  <r>
    <x v="33"/>
    <x v="33"/>
    <x v="0"/>
    <x v="0"/>
    <x v="1"/>
    <x v="25"/>
    <x v="33"/>
    <x v="33"/>
    <x v="2"/>
    <x v="1"/>
    <x v="1"/>
    <x v="33"/>
  </r>
  <r>
    <x v="34"/>
    <x v="34"/>
    <x v="0"/>
    <x v="0"/>
    <x v="1"/>
    <x v="26"/>
    <x v="34"/>
    <x v="34"/>
    <x v="2"/>
    <x v="1"/>
    <x v="1"/>
    <x v="34"/>
  </r>
  <r>
    <x v="35"/>
    <x v="35"/>
    <x v="0"/>
    <x v="0"/>
    <x v="1"/>
    <x v="27"/>
    <x v="35"/>
    <x v="35"/>
    <x v="2"/>
    <x v="1"/>
    <x v="1"/>
    <x v="35"/>
  </r>
  <r>
    <x v="36"/>
    <x v="36"/>
    <x v="0"/>
    <x v="0"/>
    <x v="1"/>
    <x v="28"/>
    <x v="36"/>
    <x v="36"/>
    <x v="2"/>
    <x v="1"/>
    <x v="1"/>
    <x v="36"/>
  </r>
  <r>
    <x v="37"/>
    <x v="37"/>
    <x v="0"/>
    <x v="0"/>
    <x v="1"/>
    <x v="29"/>
    <x v="37"/>
    <x v="37"/>
    <x v="2"/>
    <x v="1"/>
    <x v="1"/>
    <x v="37"/>
  </r>
  <r>
    <x v="38"/>
    <x v="38"/>
    <x v="0"/>
    <x v="0"/>
    <x v="1"/>
    <x v="30"/>
    <x v="38"/>
    <x v="38"/>
    <x v="2"/>
    <x v="1"/>
    <x v="1"/>
    <x v="38"/>
  </r>
  <r>
    <x v="39"/>
    <x v="39"/>
    <x v="0"/>
    <x v="0"/>
    <x v="1"/>
    <x v="31"/>
    <x v="39"/>
    <x v="39"/>
    <x v="3"/>
    <x v="2"/>
    <x v="1"/>
    <x v="39"/>
  </r>
  <r>
    <x v="40"/>
    <x v="40"/>
    <x v="0"/>
    <x v="0"/>
    <x v="1"/>
    <x v="32"/>
    <x v="40"/>
    <x v="40"/>
    <x v="3"/>
    <x v="2"/>
    <x v="1"/>
    <x v="40"/>
  </r>
  <r>
    <x v="41"/>
    <x v="41"/>
    <x v="0"/>
    <x v="0"/>
    <x v="1"/>
    <x v="33"/>
    <x v="41"/>
    <x v="41"/>
    <x v="2"/>
    <x v="1"/>
    <x v="1"/>
    <x v="41"/>
  </r>
  <r>
    <x v="42"/>
    <x v="42"/>
    <x v="0"/>
    <x v="0"/>
    <x v="1"/>
    <x v="34"/>
    <x v="42"/>
    <x v="42"/>
    <x v="2"/>
    <x v="1"/>
    <x v="1"/>
    <x v="42"/>
  </r>
  <r>
    <x v="43"/>
    <x v="43"/>
    <x v="0"/>
    <x v="0"/>
    <x v="1"/>
    <x v="35"/>
    <x v="43"/>
    <x v="43"/>
    <x v="2"/>
    <x v="1"/>
    <x v="1"/>
    <x v="43"/>
  </r>
  <r>
    <x v="44"/>
    <x v="44"/>
    <x v="0"/>
    <x v="0"/>
    <x v="1"/>
    <x v="36"/>
    <x v="44"/>
    <x v="44"/>
    <x v="2"/>
    <x v="1"/>
    <x v="1"/>
    <x v="44"/>
  </r>
  <r>
    <x v="45"/>
    <x v="45"/>
    <x v="0"/>
    <x v="0"/>
    <x v="1"/>
    <x v="37"/>
    <x v="45"/>
    <x v="45"/>
    <x v="2"/>
    <x v="1"/>
    <x v="1"/>
    <x v="45"/>
  </r>
  <r>
    <x v="46"/>
    <x v="22"/>
    <x v="0"/>
    <x v="0"/>
    <x v="1"/>
    <x v="38"/>
    <x v="46"/>
    <x v="46"/>
    <x v="2"/>
    <x v="1"/>
    <x v="1"/>
    <x v="46"/>
  </r>
  <r>
    <x v="47"/>
    <x v="46"/>
    <x v="0"/>
    <x v="0"/>
    <x v="1"/>
    <x v="39"/>
    <x v="47"/>
    <x v="47"/>
    <x v="2"/>
    <x v="1"/>
    <x v="1"/>
    <x v="47"/>
  </r>
  <r>
    <x v="48"/>
    <x v="47"/>
    <x v="0"/>
    <x v="0"/>
    <x v="1"/>
    <x v="40"/>
    <x v="48"/>
    <x v="48"/>
    <x v="2"/>
    <x v="1"/>
    <x v="1"/>
    <x v="48"/>
  </r>
  <r>
    <x v="49"/>
    <x v="48"/>
    <x v="0"/>
    <x v="0"/>
    <x v="1"/>
    <x v="41"/>
    <x v="49"/>
    <x v="49"/>
    <x v="2"/>
    <x v="1"/>
    <x v="1"/>
    <x v="49"/>
  </r>
  <r>
    <x v="50"/>
    <x v="49"/>
    <x v="0"/>
    <x v="0"/>
    <x v="1"/>
    <x v="42"/>
    <x v="50"/>
    <x v="50"/>
    <x v="2"/>
    <x v="1"/>
    <x v="1"/>
    <x v="50"/>
  </r>
  <r>
    <x v="51"/>
    <x v="50"/>
    <x v="0"/>
    <x v="0"/>
    <x v="1"/>
    <x v="43"/>
    <x v="51"/>
    <x v="51"/>
    <x v="2"/>
    <x v="1"/>
    <x v="1"/>
    <x v="51"/>
  </r>
  <r>
    <x v="52"/>
    <x v="51"/>
    <x v="0"/>
    <x v="0"/>
    <x v="1"/>
    <x v="44"/>
    <x v="52"/>
    <x v="52"/>
    <x v="2"/>
    <x v="1"/>
    <x v="1"/>
    <x v="52"/>
  </r>
  <r>
    <x v="53"/>
    <x v="52"/>
    <x v="0"/>
    <x v="0"/>
    <x v="1"/>
    <x v="45"/>
    <x v="53"/>
    <x v="53"/>
    <x v="2"/>
    <x v="1"/>
    <x v="1"/>
    <x v="53"/>
  </r>
  <r>
    <x v="54"/>
    <x v="53"/>
    <x v="1"/>
    <x v="1"/>
    <x v="0"/>
    <x v="46"/>
    <x v="54"/>
    <x v="54"/>
    <x v="0"/>
    <x v="0"/>
    <x v="0"/>
    <x v="54"/>
  </r>
</pivotCacheRecords>
</file>

<file path=xl/pivotCache/pivotCacheRecords61.xml><?xml version="1.0" encoding="utf-8"?>
<pivotCacheRecords xmlns="http://schemas.openxmlformats.org/spreadsheetml/2006/main" xmlns:r="http://schemas.openxmlformats.org/officeDocument/2006/relationships" count="5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2"/>
    <x v="1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3"/>
    <x v="2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1"/>
    <x v="0"/>
    <x v="0"/>
    <x v="1"/>
    <x v="38"/>
    <x v="45"/>
    <x v="45"/>
    <x v="2"/>
    <x v="1"/>
    <x v="1"/>
    <x v="45"/>
  </r>
  <r>
    <x v="46"/>
    <x v="45"/>
    <x v="0"/>
    <x v="0"/>
    <x v="1"/>
    <x v="39"/>
    <x v="46"/>
    <x v="46"/>
    <x v="2"/>
    <x v="1"/>
    <x v="1"/>
    <x v="46"/>
  </r>
  <r>
    <x v="47"/>
    <x v="46"/>
    <x v="0"/>
    <x v="0"/>
    <x v="1"/>
    <x v="40"/>
    <x v="47"/>
    <x v="47"/>
    <x v="2"/>
    <x v="1"/>
    <x v="1"/>
    <x v="47"/>
  </r>
  <r>
    <x v="48"/>
    <x v="47"/>
    <x v="0"/>
    <x v="0"/>
    <x v="1"/>
    <x v="41"/>
    <x v="48"/>
    <x v="48"/>
    <x v="2"/>
    <x v="1"/>
    <x v="1"/>
    <x v="48"/>
  </r>
  <r>
    <x v="49"/>
    <x v="48"/>
    <x v="0"/>
    <x v="0"/>
    <x v="1"/>
    <x v="42"/>
    <x v="49"/>
    <x v="49"/>
    <x v="2"/>
    <x v="1"/>
    <x v="1"/>
    <x v="49"/>
  </r>
  <r>
    <x v="50"/>
    <x v="49"/>
    <x v="0"/>
    <x v="0"/>
    <x v="1"/>
    <x v="43"/>
    <x v="50"/>
    <x v="50"/>
    <x v="2"/>
    <x v="1"/>
    <x v="1"/>
    <x v="50"/>
  </r>
  <r>
    <x v="51"/>
    <x v="50"/>
    <x v="0"/>
    <x v="0"/>
    <x v="1"/>
    <x v="44"/>
    <x v="51"/>
    <x v="51"/>
    <x v="2"/>
    <x v="1"/>
    <x v="1"/>
    <x v="51"/>
  </r>
  <r>
    <x v="52"/>
    <x v="51"/>
    <x v="0"/>
    <x v="0"/>
    <x v="1"/>
    <x v="45"/>
    <x v="52"/>
    <x v="52"/>
    <x v="2"/>
    <x v="1"/>
    <x v="1"/>
    <x v="52"/>
  </r>
  <r>
    <x v="53"/>
    <x v="48"/>
    <x v="0"/>
    <x v="0"/>
    <x v="1"/>
    <x v="46"/>
    <x v="53"/>
    <x v="53"/>
    <x v="2"/>
    <x v="1"/>
    <x v="1"/>
    <x v="53"/>
  </r>
  <r>
    <x v="54"/>
    <x v="52"/>
    <x v="1"/>
    <x v="1"/>
    <x v="0"/>
    <x v="47"/>
    <x v="54"/>
    <x v="54"/>
    <x v="0"/>
    <x v="0"/>
    <x v="0"/>
    <x v="54"/>
  </r>
</pivotCacheRecords>
</file>

<file path=xl/pivotCache/pivotCacheRecords62.xml><?xml version="1.0" encoding="utf-8"?>
<pivotCacheRecords xmlns="http://schemas.openxmlformats.org/spreadsheetml/2006/main" xmlns:r="http://schemas.openxmlformats.org/officeDocument/2006/relationships" count="5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2"/>
    <x v="1"/>
    <x v="1"/>
    <x v="13"/>
  </r>
  <r>
    <x v="14"/>
    <x v="14"/>
    <x v="0"/>
    <x v="0"/>
    <x v="1"/>
    <x v="7"/>
    <x v="14"/>
    <x v="14"/>
    <x v="2"/>
    <x v="1"/>
    <x v="1"/>
    <x v="14"/>
  </r>
  <r>
    <x v="15"/>
    <x v="15"/>
    <x v="0"/>
    <x v="0"/>
    <x v="1"/>
    <x v="8"/>
    <x v="15"/>
    <x v="15"/>
    <x v="2"/>
    <x v="1"/>
    <x v="1"/>
    <x v="15"/>
  </r>
  <r>
    <x v="16"/>
    <x v="16"/>
    <x v="0"/>
    <x v="0"/>
    <x v="1"/>
    <x v="9"/>
    <x v="16"/>
    <x v="16"/>
    <x v="2"/>
    <x v="1"/>
    <x v="1"/>
    <x v="16"/>
  </r>
  <r>
    <x v="17"/>
    <x v="17"/>
    <x v="0"/>
    <x v="0"/>
    <x v="1"/>
    <x v="10"/>
    <x v="17"/>
    <x v="17"/>
    <x v="2"/>
    <x v="1"/>
    <x v="1"/>
    <x v="17"/>
  </r>
  <r>
    <x v="18"/>
    <x v="18"/>
    <x v="0"/>
    <x v="0"/>
    <x v="1"/>
    <x v="11"/>
    <x v="18"/>
    <x v="18"/>
    <x v="2"/>
    <x v="1"/>
    <x v="1"/>
    <x v="18"/>
  </r>
  <r>
    <x v="19"/>
    <x v="19"/>
    <x v="0"/>
    <x v="0"/>
    <x v="1"/>
    <x v="12"/>
    <x v="19"/>
    <x v="19"/>
    <x v="2"/>
    <x v="1"/>
    <x v="1"/>
    <x v="19"/>
  </r>
  <r>
    <x v="20"/>
    <x v="20"/>
    <x v="0"/>
    <x v="0"/>
    <x v="1"/>
    <x v="13"/>
    <x v="20"/>
    <x v="20"/>
    <x v="2"/>
    <x v="1"/>
    <x v="1"/>
    <x v="20"/>
  </r>
  <r>
    <x v="21"/>
    <x v="21"/>
    <x v="0"/>
    <x v="0"/>
    <x v="1"/>
    <x v="14"/>
    <x v="21"/>
    <x v="21"/>
    <x v="2"/>
    <x v="1"/>
    <x v="1"/>
    <x v="21"/>
  </r>
  <r>
    <x v="22"/>
    <x v="22"/>
    <x v="0"/>
    <x v="0"/>
    <x v="1"/>
    <x v="15"/>
    <x v="22"/>
    <x v="22"/>
    <x v="2"/>
    <x v="1"/>
    <x v="1"/>
    <x v="22"/>
  </r>
  <r>
    <x v="23"/>
    <x v="23"/>
    <x v="0"/>
    <x v="0"/>
    <x v="1"/>
    <x v="16"/>
    <x v="23"/>
    <x v="23"/>
    <x v="2"/>
    <x v="1"/>
    <x v="1"/>
    <x v="23"/>
  </r>
  <r>
    <x v="24"/>
    <x v="24"/>
    <x v="0"/>
    <x v="0"/>
    <x v="1"/>
    <x v="17"/>
    <x v="24"/>
    <x v="24"/>
    <x v="2"/>
    <x v="1"/>
    <x v="1"/>
    <x v="24"/>
  </r>
  <r>
    <x v="25"/>
    <x v="25"/>
    <x v="0"/>
    <x v="0"/>
    <x v="1"/>
    <x v="18"/>
    <x v="25"/>
    <x v="25"/>
    <x v="2"/>
    <x v="1"/>
    <x v="1"/>
    <x v="25"/>
  </r>
  <r>
    <x v="26"/>
    <x v="26"/>
    <x v="0"/>
    <x v="0"/>
    <x v="1"/>
    <x v="19"/>
    <x v="26"/>
    <x v="26"/>
    <x v="2"/>
    <x v="1"/>
    <x v="1"/>
    <x v="26"/>
  </r>
  <r>
    <x v="27"/>
    <x v="27"/>
    <x v="0"/>
    <x v="0"/>
    <x v="1"/>
    <x v="20"/>
    <x v="27"/>
    <x v="27"/>
    <x v="2"/>
    <x v="1"/>
    <x v="1"/>
    <x v="27"/>
  </r>
  <r>
    <x v="28"/>
    <x v="28"/>
    <x v="0"/>
    <x v="0"/>
    <x v="1"/>
    <x v="21"/>
    <x v="28"/>
    <x v="28"/>
    <x v="2"/>
    <x v="1"/>
    <x v="1"/>
    <x v="28"/>
  </r>
  <r>
    <x v="29"/>
    <x v="29"/>
    <x v="0"/>
    <x v="0"/>
    <x v="1"/>
    <x v="22"/>
    <x v="29"/>
    <x v="29"/>
    <x v="2"/>
    <x v="1"/>
    <x v="1"/>
    <x v="29"/>
  </r>
  <r>
    <x v="30"/>
    <x v="30"/>
    <x v="0"/>
    <x v="0"/>
    <x v="1"/>
    <x v="23"/>
    <x v="30"/>
    <x v="30"/>
    <x v="2"/>
    <x v="1"/>
    <x v="1"/>
    <x v="30"/>
  </r>
  <r>
    <x v="31"/>
    <x v="31"/>
    <x v="0"/>
    <x v="0"/>
    <x v="1"/>
    <x v="24"/>
    <x v="31"/>
    <x v="31"/>
    <x v="2"/>
    <x v="1"/>
    <x v="1"/>
    <x v="31"/>
  </r>
  <r>
    <x v="32"/>
    <x v="32"/>
    <x v="0"/>
    <x v="0"/>
    <x v="1"/>
    <x v="25"/>
    <x v="32"/>
    <x v="32"/>
    <x v="2"/>
    <x v="1"/>
    <x v="1"/>
    <x v="32"/>
  </r>
  <r>
    <x v="33"/>
    <x v="33"/>
    <x v="0"/>
    <x v="0"/>
    <x v="1"/>
    <x v="26"/>
    <x v="33"/>
    <x v="33"/>
    <x v="2"/>
    <x v="1"/>
    <x v="1"/>
    <x v="33"/>
  </r>
  <r>
    <x v="34"/>
    <x v="34"/>
    <x v="0"/>
    <x v="0"/>
    <x v="1"/>
    <x v="27"/>
    <x v="34"/>
    <x v="34"/>
    <x v="2"/>
    <x v="1"/>
    <x v="1"/>
    <x v="34"/>
  </r>
  <r>
    <x v="35"/>
    <x v="35"/>
    <x v="0"/>
    <x v="0"/>
    <x v="1"/>
    <x v="28"/>
    <x v="35"/>
    <x v="35"/>
    <x v="2"/>
    <x v="1"/>
    <x v="1"/>
    <x v="35"/>
  </r>
  <r>
    <x v="36"/>
    <x v="36"/>
    <x v="0"/>
    <x v="0"/>
    <x v="1"/>
    <x v="29"/>
    <x v="36"/>
    <x v="36"/>
    <x v="2"/>
    <x v="1"/>
    <x v="1"/>
    <x v="36"/>
  </r>
  <r>
    <x v="37"/>
    <x v="37"/>
    <x v="0"/>
    <x v="0"/>
    <x v="1"/>
    <x v="30"/>
    <x v="37"/>
    <x v="37"/>
    <x v="2"/>
    <x v="1"/>
    <x v="1"/>
    <x v="37"/>
  </r>
  <r>
    <x v="38"/>
    <x v="38"/>
    <x v="0"/>
    <x v="0"/>
    <x v="1"/>
    <x v="31"/>
    <x v="38"/>
    <x v="38"/>
    <x v="3"/>
    <x v="2"/>
    <x v="1"/>
    <x v="38"/>
  </r>
  <r>
    <x v="39"/>
    <x v="39"/>
    <x v="0"/>
    <x v="0"/>
    <x v="1"/>
    <x v="32"/>
    <x v="39"/>
    <x v="39"/>
    <x v="3"/>
    <x v="2"/>
    <x v="1"/>
    <x v="39"/>
  </r>
  <r>
    <x v="40"/>
    <x v="40"/>
    <x v="0"/>
    <x v="0"/>
    <x v="1"/>
    <x v="33"/>
    <x v="40"/>
    <x v="40"/>
    <x v="2"/>
    <x v="1"/>
    <x v="1"/>
    <x v="40"/>
  </r>
  <r>
    <x v="41"/>
    <x v="41"/>
    <x v="0"/>
    <x v="0"/>
    <x v="1"/>
    <x v="34"/>
    <x v="41"/>
    <x v="41"/>
    <x v="2"/>
    <x v="1"/>
    <x v="1"/>
    <x v="41"/>
  </r>
  <r>
    <x v="42"/>
    <x v="42"/>
    <x v="0"/>
    <x v="0"/>
    <x v="1"/>
    <x v="35"/>
    <x v="42"/>
    <x v="42"/>
    <x v="2"/>
    <x v="1"/>
    <x v="1"/>
    <x v="42"/>
  </r>
  <r>
    <x v="43"/>
    <x v="43"/>
    <x v="0"/>
    <x v="0"/>
    <x v="1"/>
    <x v="36"/>
    <x v="43"/>
    <x v="43"/>
    <x v="2"/>
    <x v="1"/>
    <x v="1"/>
    <x v="43"/>
  </r>
  <r>
    <x v="44"/>
    <x v="44"/>
    <x v="0"/>
    <x v="0"/>
    <x v="1"/>
    <x v="37"/>
    <x v="44"/>
    <x v="44"/>
    <x v="2"/>
    <x v="1"/>
    <x v="1"/>
    <x v="44"/>
  </r>
  <r>
    <x v="45"/>
    <x v="45"/>
    <x v="0"/>
    <x v="0"/>
    <x v="1"/>
    <x v="38"/>
    <x v="45"/>
    <x v="45"/>
    <x v="2"/>
    <x v="1"/>
    <x v="1"/>
    <x v="45"/>
  </r>
  <r>
    <x v="46"/>
    <x v="46"/>
    <x v="0"/>
    <x v="0"/>
    <x v="1"/>
    <x v="39"/>
    <x v="46"/>
    <x v="46"/>
    <x v="2"/>
    <x v="1"/>
    <x v="1"/>
    <x v="46"/>
  </r>
  <r>
    <x v="47"/>
    <x v="47"/>
    <x v="0"/>
    <x v="0"/>
    <x v="1"/>
    <x v="40"/>
    <x v="47"/>
    <x v="47"/>
    <x v="2"/>
    <x v="1"/>
    <x v="1"/>
    <x v="47"/>
  </r>
  <r>
    <x v="48"/>
    <x v="48"/>
    <x v="0"/>
    <x v="0"/>
    <x v="1"/>
    <x v="41"/>
    <x v="48"/>
    <x v="48"/>
    <x v="2"/>
    <x v="1"/>
    <x v="1"/>
    <x v="48"/>
  </r>
  <r>
    <x v="49"/>
    <x v="49"/>
    <x v="0"/>
    <x v="0"/>
    <x v="1"/>
    <x v="42"/>
    <x v="49"/>
    <x v="49"/>
    <x v="2"/>
    <x v="1"/>
    <x v="1"/>
    <x v="49"/>
  </r>
  <r>
    <x v="50"/>
    <x v="50"/>
    <x v="0"/>
    <x v="0"/>
    <x v="1"/>
    <x v="43"/>
    <x v="50"/>
    <x v="50"/>
    <x v="2"/>
    <x v="1"/>
    <x v="1"/>
    <x v="50"/>
  </r>
  <r>
    <x v="51"/>
    <x v="51"/>
    <x v="0"/>
    <x v="0"/>
    <x v="1"/>
    <x v="44"/>
    <x v="51"/>
    <x v="51"/>
    <x v="2"/>
    <x v="1"/>
    <x v="1"/>
    <x v="51"/>
  </r>
  <r>
    <x v="52"/>
    <x v="48"/>
    <x v="0"/>
    <x v="0"/>
    <x v="1"/>
    <x v="45"/>
    <x v="52"/>
    <x v="52"/>
    <x v="2"/>
    <x v="1"/>
    <x v="1"/>
    <x v="52"/>
  </r>
  <r>
    <x v="53"/>
    <x v="52"/>
    <x v="1"/>
    <x v="1"/>
    <x v="0"/>
    <x v="46"/>
    <x v="53"/>
    <x v="53"/>
    <x v="0"/>
    <x v="0"/>
    <x v="0"/>
    <x v="53"/>
  </r>
</pivotCacheRecords>
</file>

<file path=xl/pivotCache/pivotCacheRecords63.xml><?xml version="1.0" encoding="utf-8"?>
<pivotCacheRecords xmlns="http://schemas.openxmlformats.org/spreadsheetml/2006/main" xmlns:r="http://schemas.openxmlformats.org/officeDocument/2006/relationships" count="51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1"/>
    <x v="1"/>
    <x v="10"/>
  </r>
  <r>
    <x v="11"/>
    <x v="11"/>
    <x v="0"/>
    <x v="0"/>
    <x v="1"/>
    <x v="5"/>
    <x v="11"/>
    <x v="11"/>
    <x v="2"/>
    <x v="1"/>
    <x v="1"/>
    <x v="11"/>
  </r>
  <r>
    <x v="12"/>
    <x v="12"/>
    <x v="0"/>
    <x v="0"/>
    <x v="1"/>
    <x v="6"/>
    <x v="12"/>
    <x v="12"/>
    <x v="2"/>
    <x v="1"/>
    <x v="1"/>
    <x v="12"/>
  </r>
  <r>
    <x v="13"/>
    <x v="13"/>
    <x v="0"/>
    <x v="0"/>
    <x v="1"/>
    <x v="7"/>
    <x v="13"/>
    <x v="13"/>
    <x v="2"/>
    <x v="1"/>
    <x v="1"/>
    <x v="13"/>
  </r>
  <r>
    <x v="14"/>
    <x v="14"/>
    <x v="0"/>
    <x v="0"/>
    <x v="1"/>
    <x v="8"/>
    <x v="14"/>
    <x v="14"/>
    <x v="2"/>
    <x v="1"/>
    <x v="1"/>
    <x v="14"/>
  </r>
  <r>
    <x v="15"/>
    <x v="15"/>
    <x v="0"/>
    <x v="0"/>
    <x v="1"/>
    <x v="9"/>
    <x v="15"/>
    <x v="15"/>
    <x v="2"/>
    <x v="1"/>
    <x v="1"/>
    <x v="15"/>
  </r>
  <r>
    <x v="16"/>
    <x v="16"/>
    <x v="0"/>
    <x v="0"/>
    <x v="1"/>
    <x v="10"/>
    <x v="16"/>
    <x v="16"/>
    <x v="2"/>
    <x v="1"/>
    <x v="1"/>
    <x v="16"/>
  </r>
  <r>
    <x v="17"/>
    <x v="17"/>
    <x v="0"/>
    <x v="0"/>
    <x v="1"/>
    <x v="11"/>
    <x v="17"/>
    <x v="17"/>
    <x v="2"/>
    <x v="1"/>
    <x v="1"/>
    <x v="17"/>
  </r>
  <r>
    <x v="18"/>
    <x v="18"/>
    <x v="0"/>
    <x v="0"/>
    <x v="1"/>
    <x v="12"/>
    <x v="18"/>
    <x v="18"/>
    <x v="2"/>
    <x v="1"/>
    <x v="1"/>
    <x v="18"/>
  </r>
  <r>
    <x v="19"/>
    <x v="19"/>
    <x v="0"/>
    <x v="0"/>
    <x v="1"/>
    <x v="13"/>
    <x v="19"/>
    <x v="19"/>
    <x v="2"/>
    <x v="1"/>
    <x v="1"/>
    <x v="19"/>
  </r>
  <r>
    <x v="20"/>
    <x v="20"/>
    <x v="0"/>
    <x v="0"/>
    <x v="1"/>
    <x v="14"/>
    <x v="20"/>
    <x v="20"/>
    <x v="2"/>
    <x v="1"/>
    <x v="1"/>
    <x v="20"/>
  </r>
  <r>
    <x v="21"/>
    <x v="21"/>
    <x v="0"/>
    <x v="0"/>
    <x v="1"/>
    <x v="15"/>
    <x v="21"/>
    <x v="21"/>
    <x v="2"/>
    <x v="1"/>
    <x v="1"/>
    <x v="21"/>
  </r>
  <r>
    <x v="22"/>
    <x v="22"/>
    <x v="0"/>
    <x v="0"/>
    <x v="1"/>
    <x v="16"/>
    <x v="22"/>
    <x v="22"/>
    <x v="2"/>
    <x v="1"/>
    <x v="1"/>
    <x v="22"/>
  </r>
  <r>
    <x v="23"/>
    <x v="23"/>
    <x v="0"/>
    <x v="0"/>
    <x v="1"/>
    <x v="17"/>
    <x v="23"/>
    <x v="23"/>
    <x v="2"/>
    <x v="1"/>
    <x v="1"/>
    <x v="23"/>
  </r>
  <r>
    <x v="24"/>
    <x v="24"/>
    <x v="0"/>
    <x v="0"/>
    <x v="1"/>
    <x v="18"/>
    <x v="24"/>
    <x v="24"/>
    <x v="2"/>
    <x v="1"/>
    <x v="1"/>
    <x v="24"/>
  </r>
  <r>
    <x v="25"/>
    <x v="25"/>
    <x v="0"/>
    <x v="0"/>
    <x v="1"/>
    <x v="19"/>
    <x v="25"/>
    <x v="25"/>
    <x v="2"/>
    <x v="1"/>
    <x v="1"/>
    <x v="25"/>
  </r>
  <r>
    <x v="26"/>
    <x v="26"/>
    <x v="0"/>
    <x v="0"/>
    <x v="1"/>
    <x v="20"/>
    <x v="26"/>
    <x v="26"/>
    <x v="2"/>
    <x v="1"/>
    <x v="1"/>
    <x v="26"/>
  </r>
  <r>
    <x v="27"/>
    <x v="27"/>
    <x v="0"/>
    <x v="0"/>
    <x v="1"/>
    <x v="21"/>
    <x v="27"/>
    <x v="27"/>
    <x v="2"/>
    <x v="1"/>
    <x v="1"/>
    <x v="27"/>
  </r>
  <r>
    <x v="28"/>
    <x v="28"/>
    <x v="0"/>
    <x v="0"/>
    <x v="1"/>
    <x v="22"/>
    <x v="28"/>
    <x v="28"/>
    <x v="2"/>
    <x v="1"/>
    <x v="1"/>
    <x v="28"/>
  </r>
  <r>
    <x v="29"/>
    <x v="29"/>
    <x v="0"/>
    <x v="0"/>
    <x v="1"/>
    <x v="23"/>
    <x v="29"/>
    <x v="29"/>
    <x v="2"/>
    <x v="1"/>
    <x v="1"/>
    <x v="29"/>
  </r>
  <r>
    <x v="30"/>
    <x v="30"/>
    <x v="0"/>
    <x v="0"/>
    <x v="1"/>
    <x v="24"/>
    <x v="30"/>
    <x v="30"/>
    <x v="2"/>
    <x v="1"/>
    <x v="1"/>
    <x v="30"/>
  </r>
  <r>
    <x v="31"/>
    <x v="31"/>
    <x v="0"/>
    <x v="0"/>
    <x v="1"/>
    <x v="25"/>
    <x v="31"/>
    <x v="31"/>
    <x v="2"/>
    <x v="1"/>
    <x v="1"/>
    <x v="31"/>
  </r>
  <r>
    <x v="32"/>
    <x v="32"/>
    <x v="0"/>
    <x v="0"/>
    <x v="1"/>
    <x v="26"/>
    <x v="32"/>
    <x v="32"/>
    <x v="2"/>
    <x v="1"/>
    <x v="1"/>
    <x v="32"/>
  </r>
  <r>
    <x v="33"/>
    <x v="33"/>
    <x v="0"/>
    <x v="0"/>
    <x v="1"/>
    <x v="27"/>
    <x v="33"/>
    <x v="33"/>
    <x v="2"/>
    <x v="1"/>
    <x v="1"/>
    <x v="33"/>
  </r>
  <r>
    <x v="34"/>
    <x v="34"/>
    <x v="0"/>
    <x v="0"/>
    <x v="1"/>
    <x v="28"/>
    <x v="34"/>
    <x v="34"/>
    <x v="2"/>
    <x v="1"/>
    <x v="1"/>
    <x v="34"/>
  </r>
  <r>
    <x v="35"/>
    <x v="35"/>
    <x v="0"/>
    <x v="0"/>
    <x v="1"/>
    <x v="29"/>
    <x v="35"/>
    <x v="35"/>
    <x v="3"/>
    <x v="2"/>
    <x v="1"/>
    <x v="35"/>
  </r>
  <r>
    <x v="36"/>
    <x v="36"/>
    <x v="0"/>
    <x v="0"/>
    <x v="1"/>
    <x v="30"/>
    <x v="36"/>
    <x v="36"/>
    <x v="3"/>
    <x v="2"/>
    <x v="1"/>
    <x v="36"/>
  </r>
  <r>
    <x v="37"/>
    <x v="37"/>
    <x v="0"/>
    <x v="0"/>
    <x v="1"/>
    <x v="31"/>
    <x v="37"/>
    <x v="37"/>
    <x v="2"/>
    <x v="1"/>
    <x v="1"/>
    <x v="37"/>
  </r>
  <r>
    <x v="38"/>
    <x v="38"/>
    <x v="0"/>
    <x v="0"/>
    <x v="1"/>
    <x v="32"/>
    <x v="38"/>
    <x v="38"/>
    <x v="2"/>
    <x v="1"/>
    <x v="1"/>
    <x v="38"/>
  </r>
  <r>
    <x v="39"/>
    <x v="39"/>
    <x v="0"/>
    <x v="0"/>
    <x v="1"/>
    <x v="33"/>
    <x v="39"/>
    <x v="39"/>
    <x v="2"/>
    <x v="1"/>
    <x v="1"/>
    <x v="39"/>
  </r>
  <r>
    <x v="40"/>
    <x v="40"/>
    <x v="0"/>
    <x v="0"/>
    <x v="1"/>
    <x v="34"/>
    <x v="40"/>
    <x v="40"/>
    <x v="2"/>
    <x v="1"/>
    <x v="1"/>
    <x v="40"/>
  </r>
  <r>
    <x v="41"/>
    <x v="41"/>
    <x v="0"/>
    <x v="0"/>
    <x v="1"/>
    <x v="35"/>
    <x v="41"/>
    <x v="41"/>
    <x v="2"/>
    <x v="1"/>
    <x v="1"/>
    <x v="41"/>
  </r>
  <r>
    <x v="42"/>
    <x v="42"/>
    <x v="0"/>
    <x v="0"/>
    <x v="1"/>
    <x v="36"/>
    <x v="42"/>
    <x v="42"/>
    <x v="2"/>
    <x v="1"/>
    <x v="1"/>
    <x v="42"/>
  </r>
  <r>
    <x v="43"/>
    <x v="43"/>
    <x v="0"/>
    <x v="0"/>
    <x v="1"/>
    <x v="37"/>
    <x v="43"/>
    <x v="43"/>
    <x v="2"/>
    <x v="1"/>
    <x v="1"/>
    <x v="43"/>
  </r>
  <r>
    <x v="44"/>
    <x v="44"/>
    <x v="0"/>
    <x v="0"/>
    <x v="1"/>
    <x v="38"/>
    <x v="44"/>
    <x v="44"/>
    <x v="2"/>
    <x v="1"/>
    <x v="1"/>
    <x v="44"/>
  </r>
  <r>
    <x v="45"/>
    <x v="45"/>
    <x v="0"/>
    <x v="0"/>
    <x v="1"/>
    <x v="39"/>
    <x v="45"/>
    <x v="45"/>
    <x v="2"/>
    <x v="1"/>
    <x v="1"/>
    <x v="45"/>
  </r>
  <r>
    <x v="46"/>
    <x v="46"/>
    <x v="0"/>
    <x v="0"/>
    <x v="1"/>
    <x v="40"/>
    <x v="46"/>
    <x v="46"/>
    <x v="2"/>
    <x v="1"/>
    <x v="1"/>
    <x v="46"/>
  </r>
  <r>
    <x v="47"/>
    <x v="47"/>
    <x v="0"/>
    <x v="0"/>
    <x v="1"/>
    <x v="41"/>
    <x v="47"/>
    <x v="47"/>
    <x v="2"/>
    <x v="1"/>
    <x v="1"/>
    <x v="47"/>
  </r>
  <r>
    <x v="48"/>
    <x v="48"/>
    <x v="0"/>
    <x v="0"/>
    <x v="1"/>
    <x v="42"/>
    <x v="48"/>
    <x v="48"/>
    <x v="2"/>
    <x v="1"/>
    <x v="1"/>
    <x v="48"/>
  </r>
  <r>
    <x v="49"/>
    <x v="45"/>
    <x v="0"/>
    <x v="0"/>
    <x v="1"/>
    <x v="43"/>
    <x v="49"/>
    <x v="49"/>
    <x v="2"/>
    <x v="1"/>
    <x v="1"/>
    <x v="49"/>
  </r>
  <r>
    <x v="50"/>
    <x v="49"/>
    <x v="1"/>
    <x v="1"/>
    <x v="0"/>
    <x v="44"/>
    <x v="50"/>
    <x v="50"/>
    <x v="0"/>
    <x v="0"/>
    <x v="0"/>
    <x v="50"/>
  </r>
</pivotCacheRecords>
</file>

<file path=xl/pivotCache/pivotCacheRecords64.xml><?xml version="1.0" encoding="utf-8"?>
<pivotCacheRecords xmlns="http://schemas.openxmlformats.org/spreadsheetml/2006/main" xmlns:r="http://schemas.openxmlformats.org/officeDocument/2006/relationships" count="32">
  <r>
    <x v="0"/>
    <x v="0"/>
  </r>
  <r>
    <x v="1"/>
    <x v="1"/>
  </r>
  <r>
    <x v="2"/>
    <x v="2"/>
  </r>
  <r>
    <x v="3"/>
    <x v="3"/>
  </r>
  <r>
    <x v="4"/>
    <x v="4"/>
  </r>
  <r>
    <x v="5"/>
    <x v="5"/>
  </r>
  <r>
    <x v="6"/>
    <x v="6"/>
  </r>
  <r>
    <x v="7"/>
    <x v="7"/>
  </r>
  <r>
    <x v="8"/>
    <x v="8"/>
  </r>
  <r>
    <x v="9"/>
    <x v="9"/>
  </r>
  <r>
    <x v="10"/>
    <x v="10"/>
  </r>
  <r>
    <x v="11"/>
    <x v="11"/>
  </r>
  <r>
    <x v="12"/>
    <x v="12"/>
  </r>
  <r>
    <x v="13"/>
    <x v="13"/>
  </r>
  <r>
    <x v="14"/>
    <x v="14"/>
  </r>
  <r>
    <x v="15"/>
    <x v="15"/>
  </r>
  <r>
    <x v="16"/>
    <x v="16"/>
  </r>
  <r>
    <x v="17"/>
    <x v="17"/>
  </r>
  <r>
    <x v="18"/>
    <x v="18"/>
  </r>
  <r>
    <x v="19"/>
    <x v="19"/>
  </r>
  <r>
    <x v="20"/>
    <x v="20"/>
  </r>
  <r>
    <x v="21"/>
    <x v="21"/>
  </r>
  <r>
    <x v="22"/>
    <x v="22"/>
  </r>
  <r>
    <x v="23"/>
    <x v="23"/>
  </r>
  <r>
    <x v="24"/>
    <x v="24"/>
  </r>
  <r>
    <x v="25"/>
    <x v="25"/>
  </r>
  <r>
    <x v="26"/>
    <x v="26"/>
  </r>
  <r>
    <x v="27"/>
    <x v="27"/>
  </r>
  <r>
    <x v="28"/>
    <x v="28"/>
  </r>
  <r>
    <x v="29"/>
    <x v="29"/>
  </r>
  <r>
    <x v="30"/>
    <x v="30"/>
  </r>
  <r>
    <x v="31"/>
    <x v="31"/>
  </r>
</pivotCacheRecords>
</file>

<file path=xl/pivotCache/pivotCacheRecords65.xml><?xml version="1.0" encoding="utf-8"?>
<pivotCacheRecords xmlns="http://schemas.openxmlformats.org/spreadsheetml/2006/main" xmlns:r="http://schemas.openxmlformats.org/officeDocument/2006/relationships" count="45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4"/>
    <x v="0"/>
    <x v="0"/>
    <x v="1"/>
    <x v="7"/>
    <x v="14"/>
    <x v="14"/>
    <x v="1"/>
    <x v="1"/>
    <x v="1"/>
    <x v="14"/>
  </r>
  <r>
    <x v="15"/>
    <x v="15"/>
    <x v="0"/>
    <x v="0"/>
    <x v="1"/>
    <x v="8"/>
    <x v="15"/>
    <x v="15"/>
    <x v="1"/>
    <x v="1"/>
    <x v="1"/>
    <x v="15"/>
  </r>
  <r>
    <x v="16"/>
    <x v="16"/>
    <x v="0"/>
    <x v="0"/>
    <x v="1"/>
    <x v="9"/>
    <x v="16"/>
    <x v="16"/>
    <x v="1"/>
    <x v="1"/>
    <x v="1"/>
    <x v="16"/>
  </r>
  <r>
    <x v="17"/>
    <x v="17"/>
    <x v="0"/>
    <x v="0"/>
    <x v="1"/>
    <x v="10"/>
    <x v="17"/>
    <x v="17"/>
    <x v="1"/>
    <x v="1"/>
    <x v="1"/>
    <x v="17"/>
  </r>
  <r>
    <x v="18"/>
    <x v="18"/>
    <x v="0"/>
    <x v="0"/>
    <x v="1"/>
    <x v="11"/>
    <x v="18"/>
    <x v="18"/>
    <x v="1"/>
    <x v="1"/>
    <x v="1"/>
    <x v="18"/>
  </r>
  <r>
    <x v="19"/>
    <x v="19"/>
    <x v="0"/>
    <x v="0"/>
    <x v="1"/>
    <x v="12"/>
    <x v="19"/>
    <x v="19"/>
    <x v="1"/>
    <x v="1"/>
    <x v="1"/>
    <x v="19"/>
  </r>
  <r>
    <x v="20"/>
    <x v="20"/>
    <x v="0"/>
    <x v="0"/>
    <x v="1"/>
    <x v="13"/>
    <x v="20"/>
    <x v="20"/>
    <x v="1"/>
    <x v="1"/>
    <x v="1"/>
    <x v="20"/>
  </r>
  <r>
    <x v="21"/>
    <x v="21"/>
    <x v="0"/>
    <x v="0"/>
    <x v="1"/>
    <x v="14"/>
    <x v="21"/>
    <x v="21"/>
    <x v="1"/>
    <x v="1"/>
    <x v="1"/>
    <x v="21"/>
  </r>
  <r>
    <x v="22"/>
    <x v="22"/>
    <x v="0"/>
    <x v="0"/>
    <x v="1"/>
    <x v="15"/>
    <x v="22"/>
    <x v="22"/>
    <x v="1"/>
    <x v="1"/>
    <x v="1"/>
    <x v="22"/>
  </r>
  <r>
    <x v="23"/>
    <x v="23"/>
    <x v="0"/>
    <x v="0"/>
    <x v="1"/>
    <x v="16"/>
    <x v="23"/>
    <x v="23"/>
    <x v="1"/>
    <x v="1"/>
    <x v="1"/>
    <x v="23"/>
  </r>
  <r>
    <x v="24"/>
    <x v="24"/>
    <x v="0"/>
    <x v="0"/>
    <x v="1"/>
    <x v="17"/>
    <x v="24"/>
    <x v="24"/>
    <x v="1"/>
    <x v="1"/>
    <x v="1"/>
    <x v="24"/>
  </r>
  <r>
    <x v="25"/>
    <x v="25"/>
    <x v="0"/>
    <x v="0"/>
    <x v="1"/>
    <x v="18"/>
    <x v="25"/>
    <x v="25"/>
    <x v="1"/>
    <x v="1"/>
    <x v="1"/>
    <x v="25"/>
  </r>
  <r>
    <x v="26"/>
    <x v="26"/>
    <x v="0"/>
    <x v="0"/>
    <x v="1"/>
    <x v="19"/>
    <x v="26"/>
    <x v="26"/>
    <x v="1"/>
    <x v="1"/>
    <x v="1"/>
    <x v="26"/>
  </r>
  <r>
    <x v="27"/>
    <x v="27"/>
    <x v="0"/>
    <x v="0"/>
    <x v="1"/>
    <x v="20"/>
    <x v="27"/>
    <x v="27"/>
    <x v="1"/>
    <x v="1"/>
    <x v="1"/>
    <x v="27"/>
  </r>
  <r>
    <x v="28"/>
    <x v="28"/>
    <x v="0"/>
    <x v="0"/>
    <x v="1"/>
    <x v="21"/>
    <x v="28"/>
    <x v="28"/>
    <x v="1"/>
    <x v="1"/>
    <x v="1"/>
    <x v="28"/>
  </r>
  <r>
    <x v="29"/>
    <x v="29"/>
    <x v="0"/>
    <x v="0"/>
    <x v="1"/>
    <x v="22"/>
    <x v="29"/>
    <x v="29"/>
    <x v="2"/>
    <x v="2"/>
    <x v="1"/>
    <x v="29"/>
  </r>
  <r>
    <x v="30"/>
    <x v="30"/>
    <x v="0"/>
    <x v="0"/>
    <x v="1"/>
    <x v="23"/>
    <x v="30"/>
    <x v="30"/>
    <x v="2"/>
    <x v="2"/>
    <x v="1"/>
    <x v="30"/>
  </r>
  <r>
    <x v="31"/>
    <x v="31"/>
    <x v="0"/>
    <x v="0"/>
    <x v="1"/>
    <x v="24"/>
    <x v="31"/>
    <x v="31"/>
    <x v="3"/>
    <x v="3"/>
    <x v="1"/>
    <x v="31"/>
  </r>
  <r>
    <x v="32"/>
    <x v="32"/>
    <x v="0"/>
    <x v="0"/>
    <x v="1"/>
    <x v="25"/>
    <x v="32"/>
    <x v="32"/>
    <x v="3"/>
    <x v="3"/>
    <x v="1"/>
    <x v="32"/>
  </r>
  <r>
    <x v="33"/>
    <x v="33"/>
    <x v="0"/>
    <x v="0"/>
    <x v="1"/>
    <x v="26"/>
    <x v="33"/>
    <x v="33"/>
    <x v="3"/>
    <x v="3"/>
    <x v="1"/>
    <x v="33"/>
  </r>
  <r>
    <x v="34"/>
    <x v="34"/>
    <x v="0"/>
    <x v="0"/>
    <x v="1"/>
    <x v="27"/>
    <x v="34"/>
    <x v="34"/>
    <x v="3"/>
    <x v="3"/>
    <x v="1"/>
    <x v="34"/>
  </r>
  <r>
    <x v="35"/>
    <x v="35"/>
    <x v="0"/>
    <x v="0"/>
    <x v="1"/>
    <x v="28"/>
    <x v="35"/>
    <x v="35"/>
    <x v="3"/>
    <x v="3"/>
    <x v="1"/>
    <x v="35"/>
  </r>
  <r>
    <x v="36"/>
    <x v="36"/>
    <x v="0"/>
    <x v="0"/>
    <x v="1"/>
    <x v="29"/>
    <x v="36"/>
    <x v="36"/>
    <x v="3"/>
    <x v="3"/>
    <x v="1"/>
    <x v="36"/>
  </r>
  <r>
    <x v="37"/>
    <x v="37"/>
    <x v="0"/>
    <x v="0"/>
    <x v="1"/>
    <x v="30"/>
    <x v="37"/>
    <x v="37"/>
    <x v="3"/>
    <x v="3"/>
    <x v="1"/>
    <x v="37"/>
  </r>
  <r>
    <x v="38"/>
    <x v="38"/>
    <x v="0"/>
    <x v="0"/>
    <x v="1"/>
    <x v="31"/>
    <x v="38"/>
    <x v="38"/>
    <x v="3"/>
    <x v="3"/>
    <x v="1"/>
    <x v="38"/>
  </r>
  <r>
    <x v="39"/>
    <x v="39"/>
    <x v="0"/>
    <x v="0"/>
    <x v="1"/>
    <x v="32"/>
    <x v="39"/>
    <x v="39"/>
    <x v="3"/>
    <x v="3"/>
    <x v="1"/>
    <x v="39"/>
  </r>
  <r>
    <x v="40"/>
    <x v="40"/>
    <x v="0"/>
    <x v="0"/>
    <x v="1"/>
    <x v="33"/>
    <x v="40"/>
    <x v="40"/>
    <x v="3"/>
    <x v="3"/>
    <x v="1"/>
    <x v="40"/>
  </r>
  <r>
    <x v="41"/>
    <x v="41"/>
    <x v="0"/>
    <x v="0"/>
    <x v="1"/>
    <x v="34"/>
    <x v="41"/>
    <x v="41"/>
    <x v="3"/>
    <x v="3"/>
    <x v="1"/>
    <x v="41"/>
  </r>
  <r>
    <x v="42"/>
    <x v="42"/>
    <x v="0"/>
    <x v="0"/>
    <x v="1"/>
    <x v="35"/>
    <x v="42"/>
    <x v="42"/>
    <x v="3"/>
    <x v="3"/>
    <x v="1"/>
    <x v="42"/>
  </r>
  <r>
    <x v="43"/>
    <x v="39"/>
    <x v="0"/>
    <x v="0"/>
    <x v="1"/>
    <x v="36"/>
    <x v="43"/>
    <x v="43"/>
    <x v="3"/>
    <x v="3"/>
    <x v="1"/>
    <x v="43"/>
  </r>
  <r>
    <x v="44"/>
    <x v="43"/>
    <x v="1"/>
    <x v="1"/>
    <x v="0"/>
    <x v="37"/>
    <x v="44"/>
    <x v="44"/>
    <x v="0"/>
    <x v="0"/>
    <x v="0"/>
    <x v="44"/>
  </r>
</pivotCacheRecords>
</file>

<file path=xl/pivotCache/pivotCacheRecords66.xml><?xml version="1.0" encoding="utf-8"?>
<pivotCacheRecords xmlns="http://schemas.openxmlformats.org/spreadsheetml/2006/main" xmlns:r="http://schemas.openxmlformats.org/officeDocument/2006/relationships" count="2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1"/>
    <x v="1"/>
    <x v="7"/>
    <x v="7"/>
    <x v="1"/>
    <x v="1"/>
    <x v="1"/>
    <x v="7"/>
  </r>
  <r>
    <x v="8"/>
    <x v="8"/>
    <x v="0"/>
    <x v="0"/>
    <x v="1"/>
    <x v="2"/>
    <x v="8"/>
    <x v="8"/>
    <x v="1"/>
    <x v="1"/>
    <x v="1"/>
    <x v="8"/>
  </r>
  <r>
    <x v="9"/>
    <x v="9"/>
    <x v="0"/>
    <x v="0"/>
    <x v="1"/>
    <x v="3"/>
    <x v="9"/>
    <x v="9"/>
    <x v="1"/>
    <x v="1"/>
    <x v="1"/>
    <x v="9"/>
  </r>
  <r>
    <x v="10"/>
    <x v="10"/>
    <x v="0"/>
    <x v="0"/>
    <x v="1"/>
    <x v="4"/>
    <x v="10"/>
    <x v="10"/>
    <x v="2"/>
    <x v="2"/>
    <x v="1"/>
    <x v="10"/>
  </r>
  <r>
    <x v="11"/>
    <x v="11"/>
    <x v="0"/>
    <x v="0"/>
    <x v="1"/>
    <x v="5"/>
    <x v="11"/>
    <x v="11"/>
    <x v="2"/>
    <x v="2"/>
    <x v="1"/>
    <x v="11"/>
  </r>
  <r>
    <x v="12"/>
    <x v="12"/>
    <x v="0"/>
    <x v="0"/>
    <x v="1"/>
    <x v="6"/>
    <x v="12"/>
    <x v="12"/>
    <x v="1"/>
    <x v="1"/>
    <x v="1"/>
    <x v="12"/>
  </r>
  <r>
    <x v="13"/>
    <x v="13"/>
    <x v="0"/>
    <x v="0"/>
    <x v="1"/>
    <x v="7"/>
    <x v="13"/>
    <x v="13"/>
    <x v="1"/>
    <x v="1"/>
    <x v="1"/>
    <x v="13"/>
  </r>
  <r>
    <x v="14"/>
    <x v="14"/>
    <x v="0"/>
    <x v="0"/>
    <x v="1"/>
    <x v="8"/>
    <x v="14"/>
    <x v="14"/>
    <x v="1"/>
    <x v="1"/>
    <x v="1"/>
    <x v="14"/>
  </r>
  <r>
    <x v="15"/>
    <x v="15"/>
    <x v="0"/>
    <x v="0"/>
    <x v="1"/>
    <x v="9"/>
    <x v="15"/>
    <x v="15"/>
    <x v="1"/>
    <x v="1"/>
    <x v="1"/>
    <x v="15"/>
  </r>
  <r>
    <x v="16"/>
    <x v="16"/>
    <x v="0"/>
    <x v="0"/>
    <x v="1"/>
    <x v="10"/>
    <x v="16"/>
    <x v="16"/>
    <x v="1"/>
    <x v="1"/>
    <x v="1"/>
    <x v="16"/>
  </r>
  <r>
    <x v="17"/>
    <x v="17"/>
    <x v="0"/>
    <x v="0"/>
    <x v="1"/>
    <x v="11"/>
    <x v="17"/>
    <x v="17"/>
    <x v="1"/>
    <x v="1"/>
    <x v="1"/>
    <x v="17"/>
  </r>
  <r>
    <x v="18"/>
    <x v="18"/>
    <x v="0"/>
    <x v="0"/>
    <x v="1"/>
    <x v="12"/>
    <x v="18"/>
    <x v="18"/>
    <x v="1"/>
    <x v="1"/>
    <x v="1"/>
    <x v="18"/>
  </r>
  <r>
    <x v="19"/>
    <x v="19"/>
    <x v="0"/>
    <x v="0"/>
    <x v="1"/>
    <x v="13"/>
    <x v="19"/>
    <x v="19"/>
    <x v="1"/>
    <x v="1"/>
    <x v="1"/>
    <x v="19"/>
  </r>
  <r>
    <x v="20"/>
    <x v="20"/>
    <x v="0"/>
    <x v="0"/>
    <x v="1"/>
    <x v="14"/>
    <x v="20"/>
    <x v="20"/>
    <x v="1"/>
    <x v="1"/>
    <x v="1"/>
    <x v="20"/>
  </r>
  <r>
    <x v="21"/>
    <x v="21"/>
    <x v="0"/>
    <x v="0"/>
    <x v="1"/>
    <x v="15"/>
    <x v="21"/>
    <x v="21"/>
    <x v="1"/>
    <x v="1"/>
    <x v="1"/>
    <x v="21"/>
  </r>
  <r>
    <x v="22"/>
    <x v="22"/>
    <x v="0"/>
    <x v="0"/>
    <x v="1"/>
    <x v="16"/>
    <x v="22"/>
    <x v="22"/>
    <x v="1"/>
    <x v="1"/>
    <x v="1"/>
    <x v="22"/>
  </r>
  <r>
    <x v="23"/>
    <x v="23"/>
    <x v="0"/>
    <x v="0"/>
    <x v="1"/>
    <x v="17"/>
    <x v="23"/>
    <x v="23"/>
    <x v="1"/>
    <x v="1"/>
    <x v="1"/>
    <x v="23"/>
  </r>
  <r>
    <x v="24"/>
    <x v="20"/>
    <x v="0"/>
    <x v="0"/>
    <x v="1"/>
    <x v="18"/>
    <x v="24"/>
    <x v="24"/>
    <x v="1"/>
    <x v="1"/>
    <x v="1"/>
    <x v="24"/>
  </r>
  <r>
    <x v="25"/>
    <x v="24"/>
    <x v="1"/>
    <x v="1"/>
    <x v="0"/>
    <x v="19"/>
    <x v="25"/>
    <x v="25"/>
    <x v="0"/>
    <x v="0"/>
    <x v="0"/>
    <x v="25"/>
  </r>
</pivotCacheRecords>
</file>

<file path=xl/pivotCache/pivotCacheRecords67.xml><?xml version="1.0" encoding="utf-8"?>
<pivotCacheRecords xmlns="http://schemas.openxmlformats.org/spreadsheetml/2006/main" xmlns:r="http://schemas.openxmlformats.org/officeDocument/2006/relationships" count="24">
  <r>
    <x v="0"/>
    <x v="0"/>
    <x v="0"/>
    <x v="0"/>
    <x v="0"/>
    <x v="0"/>
    <x v="0"/>
    <x v="0"/>
    <x v="0"/>
    <x v="0"/>
    <x v="0"/>
    <x v="0"/>
  </r>
  <r>
    <x v="1"/>
    <x v="1"/>
    <x v="0"/>
    <x v="0"/>
    <x v="1"/>
    <x v="0"/>
    <x v="1"/>
    <x v="1"/>
    <x v="1"/>
    <x v="1"/>
    <x v="1"/>
    <x v="1"/>
  </r>
  <r>
    <x v="2"/>
    <x v="2"/>
    <x v="0"/>
    <x v="0"/>
    <x v="1"/>
    <x v="1"/>
    <x v="2"/>
    <x v="2"/>
    <x v="1"/>
    <x v="1"/>
    <x v="1"/>
    <x v="2"/>
  </r>
  <r>
    <x v="3"/>
    <x v="3"/>
    <x v="0"/>
    <x v="0"/>
    <x v="1"/>
    <x v="2"/>
    <x v="3"/>
    <x v="3"/>
    <x v="1"/>
    <x v="1"/>
    <x v="1"/>
    <x v="3"/>
  </r>
  <r>
    <x v="4"/>
    <x v="4"/>
    <x v="0"/>
    <x v="0"/>
    <x v="1"/>
    <x v="3"/>
    <x v="4"/>
    <x v="4"/>
    <x v="1"/>
    <x v="1"/>
    <x v="1"/>
    <x v="4"/>
  </r>
  <r>
    <x v="5"/>
    <x v="5"/>
    <x v="0"/>
    <x v="0"/>
    <x v="1"/>
    <x v="4"/>
    <x v="5"/>
    <x v="5"/>
    <x v="1"/>
    <x v="1"/>
    <x v="1"/>
    <x v="5"/>
  </r>
  <r>
    <x v="6"/>
    <x v="6"/>
    <x v="0"/>
    <x v="0"/>
    <x v="1"/>
    <x v="5"/>
    <x v="6"/>
    <x v="6"/>
    <x v="1"/>
    <x v="1"/>
    <x v="1"/>
    <x v="6"/>
  </r>
  <r>
    <x v="7"/>
    <x v="7"/>
    <x v="0"/>
    <x v="0"/>
    <x v="1"/>
    <x v="6"/>
    <x v="7"/>
    <x v="7"/>
    <x v="1"/>
    <x v="1"/>
    <x v="1"/>
    <x v="7"/>
  </r>
  <r>
    <x v="8"/>
    <x v="8"/>
    <x v="0"/>
    <x v="0"/>
    <x v="1"/>
    <x v="7"/>
    <x v="8"/>
    <x v="8"/>
    <x v="2"/>
    <x v="2"/>
    <x v="1"/>
    <x v="8"/>
  </r>
  <r>
    <x v="9"/>
    <x v="9"/>
    <x v="0"/>
    <x v="0"/>
    <x v="1"/>
    <x v="8"/>
    <x v="9"/>
    <x v="9"/>
    <x v="2"/>
    <x v="2"/>
    <x v="1"/>
    <x v="9"/>
  </r>
  <r>
    <x v="10"/>
    <x v="10"/>
    <x v="0"/>
    <x v="0"/>
    <x v="1"/>
    <x v="9"/>
    <x v="10"/>
    <x v="10"/>
    <x v="1"/>
    <x v="1"/>
    <x v="1"/>
    <x v="10"/>
  </r>
  <r>
    <x v="11"/>
    <x v="11"/>
    <x v="0"/>
    <x v="0"/>
    <x v="1"/>
    <x v="10"/>
    <x v="11"/>
    <x v="11"/>
    <x v="3"/>
    <x v="3"/>
    <x v="1"/>
    <x v="11"/>
  </r>
  <r>
    <x v="12"/>
    <x v="12"/>
    <x v="0"/>
    <x v="0"/>
    <x v="1"/>
    <x v="11"/>
    <x v="12"/>
    <x v="12"/>
    <x v="3"/>
    <x v="3"/>
    <x v="1"/>
    <x v="12"/>
  </r>
  <r>
    <x v="13"/>
    <x v="13"/>
    <x v="0"/>
    <x v="0"/>
    <x v="1"/>
    <x v="12"/>
    <x v="13"/>
    <x v="13"/>
    <x v="3"/>
    <x v="3"/>
    <x v="1"/>
    <x v="13"/>
  </r>
  <r>
    <x v="14"/>
    <x v="14"/>
    <x v="0"/>
    <x v="0"/>
    <x v="1"/>
    <x v="13"/>
    <x v="14"/>
    <x v="14"/>
    <x v="3"/>
    <x v="3"/>
    <x v="1"/>
    <x v="14"/>
  </r>
  <r>
    <x v="15"/>
    <x v="15"/>
    <x v="0"/>
    <x v="0"/>
    <x v="1"/>
    <x v="14"/>
    <x v="15"/>
    <x v="15"/>
    <x v="3"/>
    <x v="3"/>
    <x v="1"/>
    <x v="15"/>
  </r>
  <r>
    <x v="16"/>
    <x v="16"/>
    <x v="0"/>
    <x v="0"/>
    <x v="1"/>
    <x v="15"/>
    <x v="16"/>
    <x v="16"/>
    <x v="3"/>
    <x v="3"/>
    <x v="1"/>
    <x v="16"/>
  </r>
  <r>
    <x v="17"/>
    <x v="17"/>
    <x v="0"/>
    <x v="0"/>
    <x v="1"/>
    <x v="16"/>
    <x v="17"/>
    <x v="17"/>
    <x v="3"/>
    <x v="3"/>
    <x v="1"/>
    <x v="17"/>
  </r>
  <r>
    <x v="18"/>
    <x v="18"/>
    <x v="0"/>
    <x v="0"/>
    <x v="1"/>
    <x v="17"/>
    <x v="18"/>
    <x v="18"/>
    <x v="3"/>
    <x v="3"/>
    <x v="1"/>
    <x v="18"/>
  </r>
  <r>
    <x v="19"/>
    <x v="19"/>
    <x v="0"/>
    <x v="0"/>
    <x v="1"/>
    <x v="18"/>
    <x v="19"/>
    <x v="19"/>
    <x v="3"/>
    <x v="3"/>
    <x v="1"/>
    <x v="19"/>
  </r>
  <r>
    <x v="20"/>
    <x v="20"/>
    <x v="0"/>
    <x v="0"/>
    <x v="1"/>
    <x v="19"/>
    <x v="20"/>
    <x v="20"/>
    <x v="3"/>
    <x v="3"/>
    <x v="1"/>
    <x v="20"/>
  </r>
  <r>
    <x v="21"/>
    <x v="21"/>
    <x v="0"/>
    <x v="0"/>
    <x v="1"/>
    <x v="20"/>
    <x v="21"/>
    <x v="21"/>
    <x v="3"/>
    <x v="3"/>
    <x v="1"/>
    <x v="21"/>
  </r>
  <r>
    <x v="22"/>
    <x v="18"/>
    <x v="0"/>
    <x v="0"/>
    <x v="1"/>
    <x v="21"/>
    <x v="22"/>
    <x v="22"/>
    <x v="3"/>
    <x v="3"/>
    <x v="1"/>
    <x v="22"/>
  </r>
  <r>
    <x v="23"/>
    <x v="22"/>
    <x v="1"/>
    <x v="1"/>
    <x v="0"/>
    <x v="22"/>
    <x v="23"/>
    <x v="23"/>
    <x v="0"/>
    <x v="0"/>
    <x v="0"/>
    <x v="23"/>
  </r>
</pivotCacheRecords>
</file>

<file path=xl/pivotCache/pivotCacheRecords68.xml><?xml version="1.0" encoding="utf-8"?>
<pivotCacheRecords xmlns="http://schemas.openxmlformats.org/spreadsheetml/2006/main" xmlns:r="http://schemas.openxmlformats.org/officeDocument/2006/relationships" count="16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6"/>
    <x v="0"/>
    <x v="0"/>
    <x v="0"/>
    <x v="0"/>
    <x v="6"/>
    <x v="6"/>
    <x v="0"/>
    <x v="0"/>
    <x v="0"/>
    <x v="6"/>
  </r>
  <r>
    <x v="7"/>
    <x v="7"/>
    <x v="0"/>
    <x v="0"/>
    <x v="0"/>
    <x v="0"/>
    <x v="7"/>
    <x v="7"/>
    <x v="0"/>
    <x v="0"/>
    <x v="0"/>
    <x v="7"/>
  </r>
  <r>
    <x v="8"/>
    <x v="8"/>
    <x v="0"/>
    <x v="0"/>
    <x v="1"/>
    <x v="1"/>
    <x v="8"/>
    <x v="8"/>
    <x v="1"/>
    <x v="1"/>
    <x v="1"/>
    <x v="8"/>
  </r>
  <r>
    <x v="9"/>
    <x v="9"/>
    <x v="0"/>
    <x v="0"/>
    <x v="1"/>
    <x v="2"/>
    <x v="9"/>
    <x v="9"/>
    <x v="1"/>
    <x v="1"/>
    <x v="1"/>
    <x v="9"/>
  </r>
  <r>
    <x v="10"/>
    <x v="10"/>
    <x v="0"/>
    <x v="0"/>
    <x v="1"/>
    <x v="3"/>
    <x v="10"/>
    <x v="10"/>
    <x v="1"/>
    <x v="1"/>
    <x v="1"/>
    <x v="10"/>
  </r>
  <r>
    <x v="11"/>
    <x v="11"/>
    <x v="0"/>
    <x v="0"/>
    <x v="1"/>
    <x v="4"/>
    <x v="11"/>
    <x v="11"/>
    <x v="1"/>
    <x v="1"/>
    <x v="1"/>
    <x v="11"/>
  </r>
  <r>
    <x v="12"/>
    <x v="12"/>
    <x v="0"/>
    <x v="0"/>
    <x v="1"/>
    <x v="5"/>
    <x v="12"/>
    <x v="12"/>
    <x v="1"/>
    <x v="1"/>
    <x v="1"/>
    <x v="12"/>
  </r>
  <r>
    <x v="13"/>
    <x v="13"/>
    <x v="0"/>
    <x v="0"/>
    <x v="1"/>
    <x v="6"/>
    <x v="13"/>
    <x v="13"/>
    <x v="1"/>
    <x v="1"/>
    <x v="1"/>
    <x v="13"/>
  </r>
  <r>
    <x v="14"/>
    <x v="10"/>
    <x v="0"/>
    <x v="0"/>
    <x v="1"/>
    <x v="7"/>
    <x v="14"/>
    <x v="14"/>
    <x v="1"/>
    <x v="1"/>
    <x v="1"/>
    <x v="14"/>
  </r>
  <r>
    <x v="15"/>
    <x v="14"/>
    <x v="1"/>
    <x v="1"/>
    <x v="0"/>
    <x v="8"/>
    <x v="15"/>
    <x v="15"/>
    <x v="0"/>
    <x v="0"/>
    <x v="0"/>
    <x v="15"/>
  </r>
</pivotCacheRecords>
</file>

<file path=xl/pivotCache/pivotCacheRecords69.xml><?xml version="1.0" encoding="utf-8"?>
<pivotCacheRecords xmlns="http://schemas.openxmlformats.org/spreadsheetml/2006/main" xmlns:r="http://schemas.openxmlformats.org/officeDocument/2006/relationships" count="1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1"/>
    <x v="1"/>
    <x v="5"/>
    <x v="5"/>
    <x v="1"/>
    <x v="1"/>
    <x v="1"/>
    <x v="5"/>
  </r>
  <r>
    <x v="6"/>
    <x v="6"/>
    <x v="0"/>
    <x v="0"/>
    <x v="1"/>
    <x v="2"/>
    <x v="6"/>
    <x v="6"/>
    <x v="1"/>
    <x v="1"/>
    <x v="1"/>
    <x v="6"/>
  </r>
  <r>
    <x v="7"/>
    <x v="7"/>
    <x v="0"/>
    <x v="0"/>
    <x v="1"/>
    <x v="3"/>
    <x v="7"/>
    <x v="7"/>
    <x v="1"/>
    <x v="1"/>
    <x v="1"/>
    <x v="7"/>
  </r>
  <r>
    <x v="8"/>
    <x v="8"/>
    <x v="0"/>
    <x v="0"/>
    <x v="1"/>
    <x v="4"/>
    <x v="8"/>
    <x v="8"/>
    <x v="1"/>
    <x v="1"/>
    <x v="1"/>
    <x v="8"/>
  </r>
  <r>
    <x v="9"/>
    <x v="9"/>
    <x v="0"/>
    <x v="0"/>
    <x v="1"/>
    <x v="5"/>
    <x v="9"/>
    <x v="9"/>
    <x v="1"/>
    <x v="1"/>
    <x v="1"/>
    <x v="9"/>
  </r>
  <r>
    <x v="10"/>
    <x v="10"/>
    <x v="0"/>
    <x v="0"/>
    <x v="1"/>
    <x v="6"/>
    <x v="10"/>
    <x v="10"/>
    <x v="1"/>
    <x v="1"/>
    <x v="1"/>
    <x v="10"/>
  </r>
  <r>
    <x v="11"/>
    <x v="11"/>
    <x v="0"/>
    <x v="0"/>
    <x v="1"/>
    <x v="7"/>
    <x v="11"/>
    <x v="11"/>
    <x v="1"/>
    <x v="1"/>
    <x v="1"/>
    <x v="11"/>
  </r>
  <r>
    <x v="12"/>
    <x v="12"/>
    <x v="0"/>
    <x v="0"/>
    <x v="1"/>
    <x v="8"/>
    <x v="12"/>
    <x v="12"/>
    <x v="1"/>
    <x v="1"/>
    <x v="1"/>
    <x v="12"/>
  </r>
  <r>
    <x v="13"/>
    <x v="13"/>
    <x v="1"/>
    <x v="1"/>
    <x v="0"/>
    <x v="9"/>
    <x v="13"/>
    <x v="13"/>
    <x v="0"/>
    <x v="0"/>
    <x v="0"/>
    <x v="13"/>
  </r>
</pivotCacheRecords>
</file>

<file path=xl/pivotCache/pivotCacheRecords70.xml><?xml version="1.0" encoding="utf-8"?>
<pivotCacheRecords xmlns="http://schemas.openxmlformats.org/spreadsheetml/2006/main" xmlns:r="http://schemas.openxmlformats.org/officeDocument/2006/relationships" count="8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0"/>
    <x v="0"/>
    <x v="0"/>
    <x v="0"/>
    <x v="3"/>
    <x v="3"/>
    <x v="0"/>
    <x v="0"/>
    <x v="0"/>
    <x v="3"/>
  </r>
  <r>
    <x v="4"/>
    <x v="4"/>
    <x v="0"/>
    <x v="0"/>
    <x v="0"/>
    <x v="0"/>
    <x v="4"/>
    <x v="4"/>
    <x v="0"/>
    <x v="0"/>
    <x v="0"/>
    <x v="4"/>
  </r>
  <r>
    <x v="5"/>
    <x v="5"/>
    <x v="0"/>
    <x v="0"/>
    <x v="0"/>
    <x v="0"/>
    <x v="5"/>
    <x v="5"/>
    <x v="0"/>
    <x v="0"/>
    <x v="0"/>
    <x v="5"/>
  </r>
  <r>
    <x v="6"/>
    <x v="2"/>
    <x v="0"/>
    <x v="0"/>
    <x v="0"/>
    <x v="0"/>
    <x v="6"/>
    <x v="6"/>
    <x v="0"/>
    <x v="0"/>
    <x v="0"/>
    <x v="6"/>
  </r>
  <r>
    <x v="7"/>
    <x v="6"/>
    <x v="1"/>
    <x v="1"/>
    <x v="0"/>
    <x v="1"/>
    <x v="7"/>
    <x v="7"/>
    <x v="0"/>
    <x v="0"/>
    <x v="0"/>
    <x v="7"/>
  </r>
</pivotCacheRecords>
</file>

<file path=xl/pivotCache/pivotCacheRecords71.xml><?xml version="1.0" encoding="utf-8"?>
<pivotCacheRecords xmlns="http://schemas.openxmlformats.org/spreadsheetml/2006/main" xmlns:r="http://schemas.openxmlformats.org/officeDocument/2006/relationships" count="4">
  <r>
    <x v="0"/>
    <x v="0"/>
    <x v="0"/>
    <x v="0"/>
    <x v="0"/>
    <x v="0"/>
    <x v="0"/>
    <x v="0"/>
    <x v="0"/>
    <x v="0"/>
    <x v="0"/>
    <x v="0"/>
  </r>
  <r>
    <x v="1"/>
    <x v="1"/>
    <x v="0"/>
    <x v="0"/>
    <x v="0"/>
    <x v="0"/>
    <x v="1"/>
    <x v="1"/>
    <x v="0"/>
    <x v="0"/>
    <x v="0"/>
    <x v="1"/>
  </r>
  <r>
    <x v="2"/>
    <x v="2"/>
    <x v="0"/>
    <x v="0"/>
    <x v="0"/>
    <x v="0"/>
    <x v="2"/>
    <x v="2"/>
    <x v="0"/>
    <x v="0"/>
    <x v="0"/>
    <x v="2"/>
  </r>
  <r>
    <x v="3"/>
    <x v="3"/>
    <x v="1"/>
    <x v="1"/>
    <x v="0"/>
    <x v="1"/>
    <x v="3"/>
    <x v="3"/>
    <x v="0"/>
    <x v="0"/>
    <x v="0"/>
    <x v="3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9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4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9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3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4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2.xml"/></Relationships>
</file>

<file path=xl/pivotTables/_rels/pivotTable1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.xml"/></Relationships>
</file>

<file path=xl/pivotTables/_rels/pivotTable1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1.xml"/></Relationships>
</file>

<file path=xl/pivotTables/_rels/pivotTable1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3.xml"/></Relationships>
</file>

<file path=xl/pivotTables/_rels/pivotTable1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1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4.xml"/></Relationships>
</file>

<file path=xl/pivotTables/_rels/pivotTable1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0.xml"/></Relationships>
</file>

<file path=xl/pivotTables/_rels/pivotTable1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1.xml"/></Relationships>
</file>

<file path=xl/pivotTables/_rels/pivotTable1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2.xml"/></Relationships>
</file>

<file path=xl/pivotTables/_rels/pivotTable1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9.xml"/></Relationships>
</file>

<file path=xl/pivotTables/_rels/pivotTable1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0.xml"/></Relationships>
</file>

<file path=xl/pivotTables/_rels/pivotTable2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8.xml"/></Relationships>
</file>

<file path=xl/pivotTables/_rels/pivotTable2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2.xml"/></Relationships>
</file>

<file path=xl/pivotTables/_rels/pivotTable2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7.xml"/></Relationships>
</file>

<file path=xl/pivotTables/_rels/pivotTable2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8.xml"/></Relationships>
</file>

<file path=xl/pivotTables/_rels/pivotTable2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.xml"/></Relationships>
</file>

<file path=xl/pivotTables/_rels/pivotTable2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7.xml"/></Relationships>
</file>

<file path=xl/pivotTables/_rels/pivotTable2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6.xml"/></Relationships>
</file>

<file path=xl/pivotTables/_rels/pivotTable2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1.xml"/></Relationships>
</file>

<file path=xl/pivotTables/_rels/pivotTable3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3.xml"/></Relationships>
</file>

<file path=xl/pivotTables/_rels/pivotTable3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2.xml"/></Relationships>
</file>

<file path=xl/pivotTables/_rels/pivotTable3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8.xml"/></Relationships>
</file>

<file path=xl/pivotTables/_rels/pivotTable3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7.xml"/></Relationships>
</file>

<file path=xl/pivotTables/_rels/pivotTable3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.xml"/></Relationships>
</file>

<file path=xl/pivotTables/_rels/pivotTable3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9.xml"/></Relationships>
</file>

<file path=xl/pivotTables/_rels/pivotTable3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0.xml"/></Relationships>
</file>

<file path=xl/pivotTables/_rels/pivotTable3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5.xml"/></Relationships>
</file>

<file path=xl/pivotTables/_rels/pivotTable3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6.xml"/></Relationships>
</file>

<file path=xl/pivotTables/_rels/pivotTable4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7.xml"/></Relationships>
</file>

<file path=xl/pivotTables/_rels/pivotTable4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8.xml"/></Relationships>
</file>

<file path=xl/pivotTables/_rels/pivotTable4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0.xml"/></Relationships>
</file>

<file path=xl/pivotTables/_rels/pivotTable4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4.xml"/></Relationships>
</file>

<file path=xl/pivotTables/_rels/pivotTable4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5.xml"/></Relationships>
</file>

<file path=xl/pivotTables/_rels/pivotTable4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6.xml"/></Relationships>
</file>

<file path=xl/pivotTables/_rels/pivotTable4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8.xml"/></Relationships>
</file>

<file path=xl/pivotTables/_rels/pivotTable4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0.xml"/></Relationships>
</file>

<file path=xl/pivotTables/_rels/pivotTable4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2.xml"/></Relationships>
</file>

<file path=xl/pivotTables/_rels/pivotTable4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3.xml"/></Relationships>
</file>

<file path=xl/pivotTables/_rels/pivotTable5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4.xml"/></Relationships>
</file>

<file path=xl/pivotTables/_rels/pivotTable5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5.xml"/></Relationships>
</file>

<file path=xl/pivotTables/_rels/pivotTable5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6.xml"/></Relationships>
</file>

<file path=xl/pivotTables/_rels/pivotTable5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5.xml"/></Relationships>
</file>

<file path=xl/pivotTables/_rels/pivotTable5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9.xml"/></Relationships>
</file>

<file path=xl/pivotTables/_rels/pivotTable5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4.xml"/></Relationships>
</file>

<file path=xl/pivotTables/_rels/pivotTable5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5.xml"/></Relationships>
</file>

<file path=xl/pivotTables/_rels/pivotTable5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6.xml"/></Relationships>
</file>

<file path=xl/pivotTables/_rels/pivotTable5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7.xml"/></Relationships>
</file>

<file path=xl/pivotTables/_rels/pivotTable5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8.xml"/></Relationships>
</file>

<file path=xl/pivotTables/_rels/pivotTable6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59.xml"/></Relationships>
</file>

<file path=xl/pivotTables/_rels/pivotTable6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0.xml"/></Relationships>
</file>

<file path=xl/pivotTables/_rels/pivotTable6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1.xml"/></Relationships>
</file>

<file path=xl/pivotTables/_rels/pivotTable6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2.xml"/></Relationships>
</file>

<file path=xl/pivotTables/_rels/pivotTable6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3.xml"/></Relationships>
</file>

<file path=xl/pivotTables/_rels/pivotTable6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5.xml"/></Relationships>
</file>

<file path=xl/pivotTables/_rels/pivotTable6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6.xml"/></Relationships>
</file>

<file path=xl/pivotTables/_rels/pivotTable6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7.xml"/></Relationships>
</file>

<file path=xl/pivotTables/_rels/pivotTable6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8.xml"/></Relationships>
</file>

<file path=xl/pivotTables/_rels/pivotTable6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69.xml"/></Relationships>
</file>

<file path=xl/pivotTables/_rels/pivotTable70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0.xml"/></Relationships>
</file>

<file path=xl/pivotTables/_rels/pivotTable7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71.xml"/></Relationships>
</file>

<file path=xl/pivotTables/pivotTable1.xml><?xml version="1.0" encoding="utf-8"?>
<pivotTableDefinition xmlns="http://schemas.openxmlformats.org/spreadsheetml/2006/main" name="数据透视表34" cacheId="2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O12:T258" firstHeaderRow="0" firstDataRow="1" firstDataCol="1"/>
  <pivotFields count="13">
    <pivotField axis="axisRow" compact="0" showAll="0">
      <items count="246">
        <item x="2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dataField="1" compact="0" showAll="0">
      <items count="24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6"/>
        <item x="33"/>
        <item x="38"/>
        <item x="34"/>
        <item x="37"/>
        <item x="36"/>
        <item x="35"/>
        <item x="32"/>
        <item x="39"/>
        <item x="31"/>
        <item x="40"/>
        <item x="41"/>
        <item x="42"/>
        <item x="43"/>
        <item x="44"/>
        <item x="45"/>
        <item x="30"/>
        <item x="29"/>
        <item x="47"/>
        <item x="28"/>
        <item x="46"/>
        <item x="49"/>
        <item x="48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7"/>
        <item x="86"/>
        <item x="84"/>
        <item x="85"/>
        <item x="89"/>
        <item x="90"/>
        <item x="88"/>
        <item x="91"/>
        <item x="97"/>
        <item x="96"/>
        <item x="92"/>
        <item x="93"/>
        <item x="94"/>
        <item x="95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123">
        <item x="0"/>
        <item x="1"/>
        <item x="3"/>
        <item x="2"/>
        <item x="4"/>
        <item x="5"/>
        <item x="6"/>
        <item x="7"/>
        <item x="8"/>
        <item x="10"/>
        <item x="9"/>
        <item x="11"/>
        <item x="12"/>
        <item x="13"/>
        <item x="14"/>
        <item x="15"/>
        <item x="16"/>
        <item x="19"/>
        <item x="18"/>
        <item x="20"/>
        <item x="21"/>
        <item x="22"/>
        <item x="23"/>
        <item x="24"/>
        <item x="25"/>
        <item x="28"/>
        <item x="27"/>
        <item x="26"/>
        <item x="29"/>
        <item x="31"/>
        <item x="30"/>
        <item x="32"/>
        <item x="34"/>
        <item x="33"/>
        <item x="35"/>
        <item x="36"/>
        <item x="37"/>
        <item x="39"/>
        <item x="38"/>
        <item x="40"/>
        <item x="41"/>
        <item x="42"/>
        <item x="44"/>
        <item x="43"/>
        <item x="45"/>
        <item x="46"/>
        <item x="55"/>
        <item x="54"/>
        <item x="53"/>
        <item x="52"/>
        <item x="47"/>
        <item x="48"/>
        <item x="51"/>
        <item x="50"/>
        <item x="49"/>
        <item x="56"/>
        <item x="57"/>
        <item x="58"/>
        <item x="60"/>
        <item x="59"/>
        <item x="61"/>
        <item x="63"/>
        <item x="62"/>
        <item x="64"/>
        <item x="1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245">
        <item x="19"/>
        <item x="8"/>
        <item x="9"/>
        <item x="12"/>
        <item x="21"/>
        <item x="10"/>
        <item x="22"/>
        <item x="20"/>
        <item x="18"/>
        <item x="11"/>
        <item x="1"/>
        <item x="13"/>
        <item x="7"/>
        <item x="5"/>
        <item x="3"/>
        <item x="2"/>
        <item x="0"/>
        <item x="6"/>
        <item x="4"/>
        <item x="23"/>
        <item x="26"/>
        <item x="14"/>
        <item x="15"/>
        <item x="24"/>
        <item x="16"/>
        <item x="17"/>
        <item x="38"/>
        <item x="37"/>
        <item x="71"/>
        <item x="47"/>
        <item x="73"/>
        <item x="49"/>
        <item x="36"/>
        <item x="48"/>
        <item x="74"/>
        <item x="72"/>
        <item x="75"/>
        <item x="35"/>
        <item x="76"/>
        <item x="77"/>
        <item x="78"/>
        <item x="79"/>
        <item x="80"/>
        <item x="39"/>
        <item x="40"/>
        <item x="81"/>
        <item x="41"/>
        <item x="42"/>
        <item x="82"/>
        <item x="43"/>
        <item x="44"/>
        <item x="45"/>
        <item x="34"/>
        <item x="46"/>
        <item x="83"/>
        <item x="97"/>
        <item x="96"/>
        <item x="90"/>
        <item x="91"/>
        <item x="33"/>
        <item x="32"/>
        <item x="87"/>
        <item x="89"/>
        <item x="31"/>
        <item x="86"/>
        <item x="30"/>
        <item x="29"/>
        <item x="88"/>
        <item x="28"/>
        <item x="84"/>
        <item x="85"/>
        <item x="92"/>
        <item x="93"/>
        <item x="94"/>
        <item x="95"/>
        <item x="27"/>
        <item x="70"/>
        <item x="69"/>
        <item x="68"/>
        <item x="67"/>
        <item x="66"/>
        <item x="65"/>
        <item x="64"/>
        <item x="63"/>
        <item x="62"/>
        <item x="61"/>
        <item x="60"/>
        <item x="59"/>
        <item x="58"/>
        <item x="57"/>
        <item x="56"/>
        <item x="55"/>
        <item x="54"/>
        <item x="53"/>
        <item x="52"/>
        <item x="51"/>
        <item x="50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dataField="1" compact="0" showAll="0">
      <items count="204">
        <item x="59"/>
        <item x="68"/>
        <item x="60"/>
        <item x="30"/>
        <item x="58"/>
        <item x="31"/>
        <item x="57"/>
        <item x="67"/>
        <item x="39"/>
        <item x="0"/>
        <item x="2"/>
        <item x="3"/>
        <item x="5"/>
        <item x="1"/>
        <item x="6"/>
        <item x="7"/>
        <item x="4"/>
        <item x="10"/>
        <item x="9"/>
        <item x="13"/>
        <item x="14"/>
        <item x="11"/>
        <item x="8"/>
        <item x="17"/>
        <item x="18"/>
        <item x="16"/>
        <item x="20"/>
        <item x="15"/>
        <item x="12"/>
        <item x="23"/>
        <item x="19"/>
        <item x="21"/>
        <item x="22"/>
        <item x="24"/>
        <item x="26"/>
        <item x="41"/>
        <item x="40"/>
        <item x="38"/>
        <item x="36"/>
        <item x="37"/>
        <item x="28"/>
        <item x="29"/>
        <item x="44"/>
        <item x="46"/>
        <item x="51"/>
        <item x="49"/>
        <item x="52"/>
        <item x="34"/>
        <item x="66"/>
        <item x="61"/>
        <item x="47"/>
        <item x="45"/>
        <item x="50"/>
        <item x="54"/>
        <item x="35"/>
        <item x="55"/>
        <item x="48"/>
        <item x="43"/>
        <item x="53"/>
        <item x="62"/>
        <item x="64"/>
        <item x="65"/>
        <item x="56"/>
        <item x="63"/>
        <item x="32"/>
        <item x="33"/>
        <item x="42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t="default"/>
      </items>
    </pivotField>
    <pivotField dataField="1" compact="0" showAll="0">
      <items count="245">
        <item x="68"/>
        <item x="70"/>
        <item x="66"/>
        <item x="69"/>
        <item x="65"/>
        <item x="67"/>
        <item x="64"/>
        <item x="63"/>
        <item x="62"/>
        <item x="61"/>
        <item x="60"/>
        <item x="59"/>
        <item x="58"/>
        <item x="57"/>
        <item x="56"/>
        <item x="55"/>
        <item x="71"/>
        <item x="72"/>
        <item x="54"/>
        <item x="53"/>
        <item x="73"/>
        <item x="52"/>
        <item x="33"/>
        <item x="34"/>
        <item x="32"/>
        <item x="51"/>
        <item x="31"/>
        <item x="36"/>
        <item x="35"/>
        <item x="38"/>
        <item x="37"/>
        <item x="30"/>
        <item x="74"/>
        <item x="50"/>
        <item x="29"/>
        <item x="89"/>
        <item x="90"/>
        <item x="88"/>
        <item x="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4"/>
        <item x="15"/>
        <item x="13"/>
        <item x="18"/>
        <item x="16"/>
        <item x="19"/>
        <item x="17"/>
        <item x="20"/>
        <item x="21"/>
        <item x="22"/>
        <item x="23"/>
        <item x="27"/>
        <item x="24"/>
        <item x="26"/>
        <item x="91"/>
        <item x="49"/>
        <item x="48"/>
        <item x="87"/>
        <item x="47"/>
        <item x="92"/>
        <item x="86"/>
        <item x="39"/>
        <item x="41"/>
        <item x="81"/>
        <item x="83"/>
        <item x="80"/>
        <item x="78"/>
        <item x="85"/>
        <item x="79"/>
        <item x="84"/>
        <item x="75"/>
        <item x="82"/>
        <item x="93"/>
        <item x="43"/>
        <item x="44"/>
        <item x="40"/>
        <item x="97"/>
        <item x="42"/>
        <item x="45"/>
        <item x="94"/>
        <item x="46"/>
        <item x="96"/>
        <item x="9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0"/>
  </rowFields>
  <rowItems count="2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 t="grand">
      <x/>
    </i>
  </rowItems>
  <colFields count="1">
    <field x="-2"/>
  </colFields>
  <colItems count="5">
    <i>
      <x/>
    </i>
    <i i="1">
      <x v="1"/>
    </i>
    <i i="2">
      <x v="2"/>
    </i>
    <i i="3">
      <x v="3"/>
    </i>
    <i i="4">
      <x v="4"/>
    </i>
  </colItems>
  <dataFields count="5">
    <dataField name="求和项:帝国总价值" fld="2" baseField="0" baseItem="0"/>
    <dataField name="求和项:物业总价值" fld="3" baseField="0" baseItem="0"/>
    <dataField name="求和项:现金金额" fld="4" baseField="0" baseItem="0"/>
    <dataField name="求和项:收入（最近24小时）" fld="5" baseField="0" baseItem="0"/>
    <dataField name="求和项:收入（上周）" fld="6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数据透视表3" cacheId="6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G7:H40" firstHeaderRow="1" firstDataRow="1" firstDataCol="1"/>
  <pivotFields count="2">
    <pivotField axis="axisRow" compact="0" sortType="ascending" showAll="0">
      <items count="41">
        <item x="1"/>
        <item m="1" x="36"/>
        <item x="4"/>
        <item x="0"/>
        <item x="5"/>
        <item x="17"/>
        <item x="19"/>
        <item x="26"/>
        <item x="18"/>
        <item x="29"/>
        <item x="20"/>
        <item x="10"/>
        <item x="16"/>
        <item x="28"/>
        <item m="1" x="37"/>
        <item x="2"/>
        <item x="12"/>
        <item x="14"/>
        <item x="7"/>
        <item m="1" x="33"/>
        <item x="21"/>
        <item m="1" x="39"/>
        <item x="23"/>
        <item m="1" x="32"/>
        <item x="6"/>
        <item x="31"/>
        <item m="1" x="38"/>
        <item x="8"/>
        <item x="13"/>
        <item x="15"/>
        <item x="30"/>
        <item m="1" x="35"/>
        <item x="3"/>
        <item x="25"/>
        <item x="24"/>
        <item x="9"/>
        <item x="11"/>
        <item m="1" x="34"/>
        <item x="27"/>
        <item x="22"/>
        <item t="default"/>
      </items>
      <autoSortScope>
        <pivotArea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compact="0" showAll="0">
      <items count="33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3">
    <i>
      <x v="27"/>
    </i>
    <i>
      <x v="36"/>
    </i>
    <i>
      <x v="4"/>
    </i>
    <i>
      <x v="12"/>
    </i>
    <i>
      <x v="29"/>
    </i>
    <i>
      <x v="11"/>
    </i>
    <i>
      <x v="18"/>
    </i>
    <i>
      <x v="28"/>
    </i>
    <i>
      <x v="6"/>
    </i>
    <i>
      <x v="35"/>
    </i>
    <i>
      <x/>
    </i>
    <i>
      <x v="5"/>
    </i>
    <i>
      <x v="24"/>
    </i>
    <i>
      <x v="16"/>
    </i>
    <i>
      <x v="3"/>
    </i>
    <i>
      <x v="32"/>
    </i>
    <i>
      <x v="17"/>
    </i>
    <i>
      <x v="22"/>
    </i>
    <i>
      <x v="15"/>
    </i>
    <i>
      <x v="7"/>
    </i>
    <i>
      <x v="2"/>
    </i>
    <i>
      <x v="8"/>
    </i>
    <i>
      <x v="34"/>
    </i>
    <i>
      <x v="30"/>
    </i>
    <i>
      <x v="33"/>
    </i>
    <i>
      <x v="25"/>
    </i>
    <i>
      <x v="10"/>
    </i>
    <i>
      <x v="9"/>
    </i>
    <i>
      <x v="13"/>
    </i>
    <i>
      <x v="38"/>
    </i>
    <i>
      <x v="20"/>
    </i>
    <i>
      <x v="39"/>
    </i>
    <i t="grand">
      <x/>
    </i>
  </rowItems>
  <colItems count="1">
    <i/>
  </colItems>
  <dataFields count="1">
    <dataField name="求和项:7天赢利能力" fld="1" baseField="0" baseItem="0"/>
  </dataFields>
  <formats count="1">
    <format dxfId="0">
      <pivotArea collapsedLevelsAreSubtotals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数据透视表23" cacheId="1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8"/>
        <item x="6"/>
        <item x="2"/>
        <item x="3"/>
        <item x="10"/>
        <item x="11"/>
        <item x="5"/>
        <item x="7"/>
        <item x="9"/>
        <item x="1"/>
        <item x="0"/>
        <item x="4"/>
        <item x="15"/>
        <item x="12"/>
        <item x="13"/>
        <item x="14"/>
        <item t="default"/>
      </items>
    </pivotField>
    <pivotField dataField="1" compact="0" showAll="0">
      <items count="17">
        <item x="2"/>
        <item x="1"/>
        <item x="0"/>
        <item x="3"/>
        <item x="4"/>
        <item x="5"/>
        <item x="6"/>
        <item x="11"/>
        <item x="7"/>
        <item x="8"/>
        <item x="9"/>
        <item x="10"/>
        <item x="15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0"/>
        <item x="11"/>
        <item x="7"/>
        <item x="4"/>
        <item x="5"/>
        <item x="8"/>
        <item x="6"/>
        <item x="9"/>
        <item x="10"/>
        <item x="3"/>
        <item x="15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数据透视表26" cacheId="2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2" firstHeaderRow="0" firstDataRow="1" firstDataCol="1"/>
  <pivotFields count="12">
    <pivotField axis="axisRow" compact="0" showAll="0">
      <items count="29">
        <item x="2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9">
        <item x="4"/>
        <item x="2"/>
        <item x="6"/>
        <item x="7"/>
        <item x="1"/>
        <item x="3"/>
        <item x="5"/>
        <item x="0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dataField="1" compact="0" showAll="0">
      <items count="29">
        <item x="2"/>
        <item x="1"/>
        <item x="0"/>
        <item x="3"/>
        <item x="4"/>
        <item x="5"/>
        <item x="6"/>
        <item x="7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  <pivotField compact="0" showAll="0"/>
    <pivotField compact="0" showAll="0"/>
    <pivotField compact="0" showAll="0"/>
    <pivotField dataField="1" compact="0" showAll="0">
      <items count="29">
        <item x="2"/>
        <item x="1"/>
        <item x="0"/>
        <item x="6"/>
        <item x="5"/>
        <item x="7"/>
        <item x="3"/>
        <item x="4"/>
        <item x="2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t="default"/>
      </items>
    </pivotField>
  </pivotFields>
  <rowFields count="1">
    <field x="0"/>
  </rowFields>
  <rowItems count="2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数据透视表28" cacheId="2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>
  <location ref="AA3:AD36" firstHeaderRow="0" firstDataRow="1" firstDataCol="1"/>
  <pivotFields count="12">
    <pivotField axis="axisRow" compact="0" showAll="0">
      <items count="33">
        <item x="3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4"/>
        <item x="2"/>
        <item x="6"/>
        <item x="7"/>
        <item x="1"/>
        <item x="3"/>
        <item x="5"/>
        <item x="0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"/>
        <item x="4"/>
        <item x="5"/>
        <item x="7"/>
        <item x="6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7"/>
        <item x="5"/>
        <item x="6"/>
        <item x="3"/>
        <item x="4"/>
        <item x="31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</pivotFields>
  <rowFields count="1">
    <field x="0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数据透视表17" cacheId="1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AB3:AE128" firstHeaderRow="0" firstDataRow="1" firstDataCol="1"/>
  <pivotFields count="12">
    <pivotField axis="axisRow" compact="0" showAll="0">
      <items count="125">
        <item x="1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2">
        <item x="78"/>
        <item x="76"/>
        <item x="54"/>
        <item x="72"/>
        <item x="74"/>
        <item x="62"/>
        <item x="55"/>
        <item x="51"/>
        <item x="57"/>
        <item x="73"/>
        <item x="80"/>
        <item x="60"/>
        <item x="69"/>
        <item x="68"/>
        <item x="58"/>
        <item x="67"/>
        <item x="81"/>
        <item x="70"/>
        <item x="75"/>
        <item x="77"/>
        <item x="52"/>
        <item x="59"/>
        <item x="47"/>
        <item x="64"/>
        <item x="63"/>
        <item x="56"/>
        <item x="49"/>
        <item x="79"/>
        <item x="61"/>
        <item x="65"/>
        <item x="46"/>
        <item x="71"/>
        <item x="48"/>
        <item x="50"/>
        <item x="45"/>
        <item x="53"/>
        <item x="66"/>
        <item x="25"/>
        <item x="26"/>
        <item x="24"/>
        <item x="32"/>
        <item x="10"/>
        <item x="3"/>
        <item x="21"/>
        <item x="18"/>
        <item x="27"/>
        <item x="22"/>
        <item x="37"/>
        <item x="5"/>
        <item x="43"/>
        <item x="8"/>
        <item x="40"/>
        <item x="19"/>
        <item x="13"/>
        <item x="28"/>
        <item x="44"/>
        <item x="33"/>
        <item x="15"/>
        <item x="39"/>
        <item x="7"/>
        <item x="17"/>
        <item x="31"/>
        <item x="34"/>
        <item x="2"/>
        <item x="23"/>
        <item x="4"/>
        <item x="41"/>
        <item x="38"/>
        <item x="6"/>
        <item x="14"/>
        <item x="16"/>
        <item x="1"/>
        <item x="29"/>
        <item x="30"/>
        <item x="20"/>
        <item x="35"/>
        <item x="12"/>
        <item x="42"/>
        <item x="36"/>
        <item x="11"/>
        <item x="0"/>
        <item x="9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t="default"/>
      </items>
    </pivotField>
    <pivotField dataField="1" compact="0" showAll="0">
      <items count="124">
        <item x="53"/>
        <item x="54"/>
        <item x="52"/>
        <item x="51"/>
        <item x="50"/>
        <item x="49"/>
        <item x="48"/>
        <item x="47"/>
        <item x="46"/>
        <item x="42"/>
        <item x="43"/>
        <item x="44"/>
        <item x="45"/>
        <item x="41"/>
        <item x="40"/>
        <item x="17"/>
        <item x="39"/>
        <item x="38"/>
        <item x="37"/>
        <item x="36"/>
        <item x="16"/>
        <item x="35"/>
        <item x="18"/>
        <item x="34"/>
        <item x="27"/>
        <item x="25"/>
        <item x="29"/>
        <item x="28"/>
        <item x="26"/>
        <item x="31"/>
        <item x="30"/>
        <item x="19"/>
        <item x="33"/>
        <item x="32"/>
        <item x="15"/>
        <item x="0"/>
        <item x="20"/>
        <item x="21"/>
        <item x="1"/>
        <item x="22"/>
        <item x="14"/>
        <item x="23"/>
        <item x="24"/>
        <item x="2"/>
        <item x="13"/>
        <item x="3"/>
        <item x="12"/>
        <item x="4"/>
        <item x="5"/>
        <item x="11"/>
        <item x="6"/>
        <item x="10"/>
        <item x="7"/>
        <item x="8"/>
        <item x="68"/>
        <item x="75"/>
        <item x="63"/>
        <item x="73"/>
        <item x="72"/>
        <item x="64"/>
        <item x="74"/>
        <item x="66"/>
        <item x="65"/>
        <item x="70"/>
        <item x="71"/>
        <item x="77"/>
        <item x="69"/>
        <item x="67"/>
        <item x="78"/>
        <item x="80"/>
        <item x="81"/>
        <item x="55"/>
        <item x="79"/>
        <item x="76"/>
        <item x="82"/>
        <item x="56"/>
        <item x="57"/>
        <item x="58"/>
        <item x="59"/>
        <item x="60"/>
        <item x="61"/>
        <item x="62"/>
        <item x="9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t="default"/>
      </items>
    </pivotField>
    <pivotField compact="0" showAll="0"/>
    <pivotField compact="0" showAll="0"/>
    <pivotField compact="0" showAll="0"/>
    <pivotField dataField="1" compact="0" showAll="0">
      <items count="87">
        <item x="38"/>
        <item x="13"/>
        <item x="19"/>
        <item x="20"/>
        <item x="12"/>
        <item x="15"/>
        <item x="14"/>
        <item x="22"/>
        <item x="21"/>
        <item x="18"/>
        <item x="16"/>
        <item x="17"/>
        <item x="23"/>
        <item x="24"/>
        <item x="0"/>
        <item x="6"/>
        <item x="7"/>
        <item x="4"/>
        <item x="1"/>
        <item x="2"/>
        <item x="29"/>
        <item x="5"/>
        <item x="8"/>
        <item x="10"/>
        <item x="39"/>
        <item x="3"/>
        <item x="30"/>
        <item x="41"/>
        <item x="31"/>
        <item x="36"/>
        <item x="50"/>
        <item x="27"/>
        <item x="35"/>
        <item x="32"/>
        <item x="37"/>
        <item x="46"/>
        <item x="45"/>
        <item x="44"/>
        <item x="28"/>
        <item x="51"/>
        <item x="33"/>
        <item x="42"/>
        <item x="34"/>
        <item x="26"/>
        <item x="43"/>
        <item x="48"/>
        <item x="52"/>
        <item x="47"/>
        <item x="49"/>
        <item x="40"/>
        <item x="25"/>
        <item x="11"/>
        <item x="9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t="default"/>
      </items>
    </pivotField>
  </pivotFields>
  <rowFields count="1">
    <field x="0"/>
  </rowFields>
  <rowItems count="1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数据透视表18" cacheId="1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38" firstHeaderRow="0" firstDataRow="1" firstDataCol="1"/>
  <pivotFields count="12">
    <pivotField axis="axisRow" compact="0" showAll="0">
      <items count="135">
        <item x="13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83"/>
        <item x="81"/>
        <item x="59"/>
        <item x="77"/>
        <item x="79"/>
        <item x="67"/>
        <item x="60"/>
        <item x="56"/>
        <item x="62"/>
        <item x="78"/>
        <item x="85"/>
        <item x="65"/>
        <item x="74"/>
        <item x="73"/>
        <item x="63"/>
        <item x="72"/>
        <item x="86"/>
        <item x="75"/>
        <item x="80"/>
        <item x="57"/>
        <item x="82"/>
        <item x="64"/>
        <item x="52"/>
        <item x="69"/>
        <item x="68"/>
        <item x="61"/>
        <item x="54"/>
        <item x="66"/>
        <item x="84"/>
        <item x="70"/>
        <item x="51"/>
        <item x="76"/>
        <item x="53"/>
        <item x="55"/>
        <item x="50"/>
        <item x="58"/>
        <item x="71"/>
        <item x="31"/>
        <item x="32"/>
        <item x="30"/>
        <item x="12"/>
        <item x="17"/>
        <item x="5"/>
        <item x="27"/>
        <item x="25"/>
        <item x="28"/>
        <item x="39"/>
        <item x="14"/>
        <item x="26"/>
        <item x="34"/>
        <item x="8"/>
        <item x="43"/>
        <item x="48"/>
        <item x="45"/>
        <item x="49"/>
        <item x="9"/>
        <item x="35"/>
        <item x="20"/>
        <item x="40"/>
        <item x="22"/>
        <item x="3"/>
        <item x="15"/>
        <item x="2"/>
        <item x="24"/>
        <item x="19"/>
        <item x="11"/>
        <item x="7"/>
        <item x="13"/>
        <item x="29"/>
        <item x="38"/>
        <item x="6"/>
        <item x="41"/>
        <item x="10"/>
        <item x="4"/>
        <item x="21"/>
        <item x="23"/>
        <item x="46"/>
        <item x="18"/>
        <item x="44"/>
        <item x="33"/>
        <item x="36"/>
        <item x="37"/>
        <item x="47"/>
        <item x="42"/>
        <item x="1"/>
        <item x="0"/>
        <item x="1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dataField="1" compact="0" showAll="0">
      <items count="133">
        <item x="62"/>
        <item x="63"/>
        <item x="61"/>
        <item x="60"/>
        <item x="59"/>
        <item x="58"/>
        <item x="57"/>
        <item x="56"/>
        <item x="55"/>
        <item x="51"/>
        <item x="53"/>
        <item x="54"/>
        <item x="52"/>
        <item x="50"/>
        <item x="49"/>
        <item x="48"/>
        <item x="26"/>
        <item x="47"/>
        <item x="46"/>
        <item x="45"/>
        <item x="25"/>
        <item x="44"/>
        <item x="27"/>
        <item x="0"/>
        <item x="43"/>
        <item x="35"/>
        <item x="42"/>
        <item x="34"/>
        <item x="24"/>
        <item x="40"/>
        <item x="39"/>
        <item x="36"/>
        <item x="38"/>
        <item x="41"/>
        <item x="37"/>
        <item x="28"/>
        <item x="1"/>
        <item x="29"/>
        <item x="30"/>
        <item x="31"/>
        <item x="23"/>
        <item x="2"/>
        <item x="32"/>
        <item x="77"/>
        <item x="33"/>
        <item x="22"/>
        <item x="3"/>
        <item x="21"/>
        <item x="4"/>
        <item x="20"/>
        <item x="5"/>
        <item x="6"/>
        <item x="19"/>
        <item x="17"/>
        <item x="7"/>
        <item x="15"/>
        <item x="14"/>
        <item x="12"/>
        <item x="16"/>
        <item x="13"/>
        <item x="8"/>
        <item x="11"/>
        <item x="9"/>
        <item x="10"/>
        <item x="72"/>
        <item x="73"/>
        <item x="81"/>
        <item x="74"/>
        <item x="83"/>
        <item x="64"/>
        <item x="82"/>
        <item x="84"/>
        <item x="75"/>
        <item x="79"/>
        <item x="76"/>
        <item x="80"/>
        <item x="78"/>
        <item x="86"/>
        <item x="87"/>
        <item x="88"/>
        <item x="90"/>
        <item x="91"/>
        <item x="89"/>
        <item x="85"/>
        <item x="65"/>
        <item x="66"/>
        <item x="67"/>
        <item x="68"/>
        <item x="70"/>
        <item x="69"/>
        <item x="71"/>
        <item x="18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compact="0" showAll="0"/>
    <pivotField compact="0" showAll="0"/>
    <pivotField compact="0" showAll="0"/>
    <pivotField dataField="1" compact="0" showAll="0">
      <items count="96">
        <item x="46"/>
        <item x="37"/>
        <item x="35"/>
        <item x="45"/>
        <item x="0"/>
        <item x="21"/>
        <item x="20"/>
        <item x="31"/>
        <item x="24"/>
        <item x="32"/>
        <item x="25"/>
        <item x="22"/>
        <item x="30"/>
        <item x="28"/>
        <item x="27"/>
        <item x="26"/>
        <item x="23"/>
        <item x="29"/>
        <item x="43"/>
        <item x="50"/>
        <item x="1"/>
        <item x="12"/>
        <item x="6"/>
        <item x="15"/>
        <item x="14"/>
        <item x="49"/>
        <item x="7"/>
        <item x="10"/>
        <item x="3"/>
        <item x="2"/>
        <item x="4"/>
        <item x="13"/>
        <item x="36"/>
        <item x="16"/>
        <item x="8"/>
        <item x="9"/>
        <item x="18"/>
        <item x="40"/>
        <item x="11"/>
        <item x="5"/>
        <item x="41"/>
        <item x="56"/>
        <item x="34"/>
        <item x="39"/>
        <item x="47"/>
        <item x="38"/>
        <item x="60"/>
        <item x="51"/>
        <item x="58"/>
        <item x="42"/>
        <item x="44"/>
        <item x="52"/>
        <item x="54"/>
        <item x="59"/>
        <item x="55"/>
        <item x="53"/>
        <item x="57"/>
        <item x="48"/>
        <item x="33"/>
        <item x="19"/>
        <item x="17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1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数据透视表15" cacheId="1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N3:Q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2">
        <item x="86"/>
        <item x="84"/>
        <item x="62"/>
        <item x="80"/>
        <item x="82"/>
        <item x="70"/>
        <item x="63"/>
        <item x="59"/>
        <item x="65"/>
        <item x="81"/>
        <item x="88"/>
        <item x="68"/>
        <item x="77"/>
        <item x="76"/>
        <item x="66"/>
        <item x="75"/>
        <item x="89"/>
        <item x="78"/>
        <item x="83"/>
        <item x="60"/>
        <item x="67"/>
        <item x="55"/>
        <item x="72"/>
        <item x="71"/>
        <item x="85"/>
        <item x="64"/>
        <item x="57"/>
        <item x="69"/>
        <item x="73"/>
        <item x="54"/>
        <item x="79"/>
        <item x="87"/>
        <item x="56"/>
        <item x="58"/>
        <item x="53"/>
        <item x="61"/>
        <item x="52"/>
        <item x="74"/>
        <item x="38"/>
        <item x="39"/>
        <item x="4"/>
        <item x="37"/>
        <item x="44"/>
        <item x="28"/>
        <item x="18"/>
        <item x="35"/>
        <item x="34"/>
        <item x="12"/>
        <item x="32"/>
        <item x="36"/>
        <item x="25"/>
        <item x="51"/>
        <item x="23"/>
        <item x="20"/>
        <item x="33"/>
        <item x="41"/>
        <item x="9"/>
        <item x="45"/>
        <item x="15"/>
        <item x="16"/>
        <item x="29"/>
        <item x="48"/>
        <item x="27"/>
        <item x="3"/>
        <item x="10"/>
        <item x="22"/>
        <item x="43"/>
        <item x="31"/>
        <item x="17"/>
        <item x="49"/>
        <item x="14"/>
        <item x="19"/>
        <item x="7"/>
        <item x="5"/>
        <item x="6"/>
        <item x="40"/>
        <item x="13"/>
        <item x="21"/>
        <item x="2"/>
        <item x="11"/>
        <item x="30"/>
        <item x="42"/>
        <item x="50"/>
        <item x="1"/>
        <item x="46"/>
        <item x="26"/>
        <item x="8"/>
        <item x="47"/>
        <item x="0"/>
        <item x="24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dataField="1" compact="0" showAll="0">
      <items count="139">
        <item x="67"/>
        <item x="68"/>
        <item x="66"/>
        <item x="65"/>
        <item x="64"/>
        <item x="63"/>
        <item x="62"/>
        <item x="61"/>
        <item x="60"/>
        <item x="59"/>
        <item x="56"/>
        <item x="57"/>
        <item x="58"/>
        <item x="55"/>
        <item x="54"/>
        <item x="53"/>
        <item x="32"/>
        <item x="52"/>
        <item x="51"/>
        <item x="50"/>
        <item x="31"/>
        <item x="49"/>
        <item x="33"/>
        <item x="48"/>
        <item x="0"/>
        <item x="40"/>
        <item x="41"/>
        <item x="47"/>
        <item x="43"/>
        <item x="42"/>
        <item x="46"/>
        <item x="44"/>
        <item x="45"/>
        <item x="30"/>
        <item x="34"/>
        <item x="35"/>
        <item x="36"/>
        <item x="1"/>
        <item x="29"/>
        <item x="37"/>
        <item x="38"/>
        <item x="2"/>
        <item x="39"/>
        <item x="28"/>
        <item x="27"/>
        <item x="3"/>
        <item x="4"/>
        <item x="26"/>
        <item x="5"/>
        <item x="24"/>
        <item x="21"/>
        <item x="22"/>
        <item x="23"/>
        <item x="20"/>
        <item x="19"/>
        <item x="18"/>
        <item x="6"/>
        <item x="16"/>
        <item x="17"/>
        <item x="15"/>
        <item x="14"/>
        <item x="7"/>
        <item x="13"/>
        <item x="12"/>
        <item x="11"/>
        <item x="9"/>
        <item x="8"/>
        <item x="10"/>
        <item x="69"/>
        <item x="82"/>
        <item x="77"/>
        <item x="79"/>
        <item x="94"/>
        <item x="92"/>
        <item x="78"/>
        <item x="95"/>
        <item x="80"/>
        <item x="81"/>
        <item x="93"/>
        <item x="96"/>
        <item x="91"/>
        <item x="83"/>
        <item x="87"/>
        <item x="89"/>
        <item x="86"/>
        <item x="84"/>
        <item x="85"/>
        <item x="88"/>
        <item x="90"/>
        <item x="70"/>
        <item x="71"/>
        <item x="72"/>
        <item x="73"/>
        <item x="74"/>
        <item x="75"/>
        <item x="76"/>
        <item x="25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compact="0" showAll="0"/>
    <pivotField compact="0" showAll="0"/>
    <pivotField compact="0" showAll="0"/>
    <pivotField dataField="1" compact="0" showAll="0">
      <items count="103">
        <item x="52"/>
        <item x="43"/>
        <item x="0"/>
        <item x="31"/>
        <item x="34"/>
        <item x="36"/>
        <item x="37"/>
        <item x="28"/>
        <item x="30"/>
        <item x="29"/>
        <item x="38"/>
        <item x="35"/>
        <item x="32"/>
        <item x="33"/>
        <item x="17"/>
        <item x="23"/>
        <item x="20"/>
        <item x="14"/>
        <item x="22"/>
        <item x="9"/>
        <item x="13"/>
        <item x="5"/>
        <item x="18"/>
        <item x="11"/>
        <item x="7"/>
        <item x="2"/>
        <item x="24"/>
        <item x="3"/>
        <item x="6"/>
        <item x="16"/>
        <item x="10"/>
        <item x="21"/>
        <item x="26"/>
        <item x="1"/>
        <item x="15"/>
        <item x="12"/>
        <item x="19"/>
        <item x="8"/>
        <item x="4"/>
        <item x="51"/>
        <item x="62"/>
        <item x="44"/>
        <item x="60"/>
        <item x="49"/>
        <item x="64"/>
        <item x="55"/>
        <item x="46"/>
        <item x="45"/>
        <item x="50"/>
        <item x="65"/>
        <item x="40"/>
        <item x="61"/>
        <item x="41"/>
        <item x="42"/>
        <item x="56"/>
        <item x="53"/>
        <item x="58"/>
        <item x="57"/>
        <item x="63"/>
        <item x="48"/>
        <item x="66"/>
        <item x="47"/>
        <item x="59"/>
        <item x="54"/>
        <item x="39"/>
        <item x="27"/>
        <item x="25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数据透视表16" cacheId="1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E3:AH146" firstHeaderRow="0" firstDataRow="1" firstDataCol="1"/>
  <pivotFields count="12">
    <pivotField axis="axisRow" compact="0" showAll="0">
      <items count="143">
        <item x="141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85"/>
        <item x="83"/>
        <item x="61"/>
        <item x="79"/>
        <item x="81"/>
        <item x="69"/>
        <item x="62"/>
        <item x="58"/>
        <item x="64"/>
        <item x="80"/>
        <item x="87"/>
        <item x="67"/>
        <item x="76"/>
        <item x="75"/>
        <item x="65"/>
        <item x="74"/>
        <item x="88"/>
        <item x="77"/>
        <item x="82"/>
        <item x="59"/>
        <item x="66"/>
        <item x="54"/>
        <item x="71"/>
        <item x="70"/>
        <item x="84"/>
        <item x="63"/>
        <item x="56"/>
        <item x="68"/>
        <item x="72"/>
        <item x="53"/>
        <item x="78"/>
        <item x="86"/>
        <item x="55"/>
        <item x="57"/>
        <item x="52"/>
        <item x="60"/>
        <item x="51"/>
        <item x="73"/>
        <item x="37"/>
        <item x="38"/>
        <item x="4"/>
        <item x="36"/>
        <item x="43"/>
        <item x="27"/>
        <item x="17"/>
        <item x="34"/>
        <item x="33"/>
        <item x="11"/>
        <item x="31"/>
        <item x="35"/>
        <item x="24"/>
        <item x="50"/>
        <item x="22"/>
        <item x="19"/>
        <item x="32"/>
        <item x="40"/>
        <item x="8"/>
        <item x="44"/>
        <item x="14"/>
        <item x="15"/>
        <item x="28"/>
        <item x="47"/>
        <item x="26"/>
        <item x="3"/>
        <item x="9"/>
        <item x="21"/>
        <item x="42"/>
        <item x="30"/>
        <item x="16"/>
        <item x="48"/>
        <item x="13"/>
        <item x="18"/>
        <item x="7"/>
        <item x="5"/>
        <item x="6"/>
        <item x="39"/>
        <item x="12"/>
        <item x="20"/>
        <item x="2"/>
        <item x="10"/>
        <item x="29"/>
        <item x="41"/>
        <item x="49"/>
        <item x="45"/>
        <item x="25"/>
        <item x="1"/>
        <item x="46"/>
        <item x="0"/>
        <item x="23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  <pivotField dataField="1" compact="0" showAll="0">
      <items count="140">
        <item x="68"/>
        <item x="69"/>
        <item x="67"/>
        <item x="66"/>
        <item x="65"/>
        <item x="64"/>
        <item x="63"/>
        <item x="62"/>
        <item x="61"/>
        <item x="60"/>
        <item x="57"/>
        <item x="58"/>
        <item x="59"/>
        <item x="56"/>
        <item x="55"/>
        <item x="54"/>
        <item x="33"/>
        <item x="53"/>
        <item x="52"/>
        <item x="51"/>
        <item x="32"/>
        <item x="50"/>
        <item x="34"/>
        <item x="49"/>
        <item x="0"/>
        <item x="45"/>
        <item x="41"/>
        <item x="46"/>
        <item x="44"/>
        <item x="42"/>
        <item x="48"/>
        <item x="47"/>
        <item x="43"/>
        <item x="31"/>
        <item x="35"/>
        <item x="36"/>
        <item x="1"/>
        <item x="37"/>
        <item x="38"/>
        <item x="30"/>
        <item x="39"/>
        <item x="2"/>
        <item x="40"/>
        <item x="29"/>
        <item x="3"/>
        <item x="28"/>
        <item x="4"/>
        <item x="27"/>
        <item x="5"/>
        <item x="24"/>
        <item x="26"/>
        <item x="22"/>
        <item x="23"/>
        <item x="21"/>
        <item x="6"/>
        <item x="20"/>
        <item x="19"/>
        <item x="18"/>
        <item x="16"/>
        <item x="17"/>
        <item x="15"/>
        <item x="7"/>
        <item x="14"/>
        <item x="13"/>
        <item x="12"/>
        <item x="11"/>
        <item x="8"/>
        <item x="9"/>
        <item x="10"/>
        <item x="83"/>
        <item x="70"/>
        <item x="90"/>
        <item x="96"/>
        <item x="95"/>
        <item x="92"/>
        <item x="78"/>
        <item x="79"/>
        <item x="93"/>
        <item x="94"/>
        <item x="89"/>
        <item x="86"/>
        <item x="97"/>
        <item x="80"/>
        <item x="82"/>
        <item x="87"/>
        <item x="84"/>
        <item x="81"/>
        <item x="85"/>
        <item x="88"/>
        <item x="91"/>
        <item x="71"/>
        <item x="72"/>
        <item x="73"/>
        <item x="74"/>
        <item x="75"/>
        <item x="76"/>
        <item x="77"/>
        <item x="25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05">
        <item x="54"/>
        <item x="46"/>
        <item x="66"/>
        <item x="28"/>
        <item x="0"/>
        <item x="32"/>
        <item x="36"/>
        <item x="38"/>
        <item x="37"/>
        <item x="29"/>
        <item x="39"/>
        <item x="35"/>
        <item x="33"/>
        <item x="31"/>
        <item x="40"/>
        <item x="34"/>
        <item x="30"/>
        <item x="17"/>
        <item x="20"/>
        <item x="22"/>
        <item x="18"/>
        <item x="11"/>
        <item x="23"/>
        <item x="1"/>
        <item x="13"/>
        <item x="2"/>
        <item x="9"/>
        <item x="14"/>
        <item x="10"/>
        <item x="5"/>
        <item x="6"/>
        <item x="21"/>
        <item x="7"/>
        <item x="3"/>
        <item x="24"/>
        <item x="26"/>
        <item x="16"/>
        <item x="19"/>
        <item x="57"/>
        <item x="15"/>
        <item x="12"/>
        <item x="8"/>
        <item x="4"/>
        <item x="43"/>
        <item x="62"/>
        <item x="50"/>
        <item x="61"/>
        <item x="42"/>
        <item x="48"/>
        <item x="55"/>
        <item x="47"/>
        <item x="58"/>
        <item x="51"/>
        <item x="44"/>
        <item x="49"/>
        <item x="63"/>
        <item x="68"/>
        <item x="67"/>
        <item x="60"/>
        <item x="52"/>
        <item x="53"/>
        <item x="64"/>
        <item x="65"/>
        <item x="45"/>
        <item x="59"/>
        <item x="56"/>
        <item x="41"/>
        <item x="27"/>
        <item x="25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t="default"/>
      </items>
    </pivotField>
  </pivotFields>
  <rowFields count="1">
    <field x="0"/>
  </rowFields>
  <rowItems count="14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0.xml><?xml version="1.0" encoding="utf-8"?>
<pivotTableDefinition xmlns="http://schemas.openxmlformats.org/spreadsheetml/2006/main" name="数据透视表6" cacheId="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15" firstHeaderRow="0" firstDataRow="1" firstDataCol="1"/>
  <pivotFields count="12">
    <pivotField axis="axisRow" compact="0" showAll="0">
      <items count="112">
        <item x="11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12">
        <item x="5"/>
        <item x="33"/>
        <item x="58"/>
        <item x="12"/>
        <item x="3"/>
        <item x="56"/>
        <item x="7"/>
        <item x="0"/>
        <item x="17"/>
        <item x="1"/>
        <item x="34"/>
        <item x="4"/>
        <item x="52"/>
        <item x="23"/>
        <item x="20"/>
        <item x="24"/>
        <item x="54"/>
        <item x="8"/>
        <item x="42"/>
        <item x="35"/>
        <item x="31"/>
        <item x="37"/>
        <item x="53"/>
        <item x="45"/>
        <item x="40"/>
        <item x="13"/>
        <item x="49"/>
        <item x="48"/>
        <item x="47"/>
        <item x="60"/>
        <item x="19"/>
        <item x="50"/>
        <item x="55"/>
        <item x="11"/>
        <item x="14"/>
        <item x="57"/>
        <item x="32"/>
        <item x="21"/>
        <item x="39"/>
        <item x="27"/>
        <item x="44"/>
        <item x="43"/>
        <item x="38"/>
        <item x="18"/>
        <item x="36"/>
        <item x="29"/>
        <item x="2"/>
        <item x="59"/>
        <item x="6"/>
        <item x="41"/>
        <item x="26"/>
        <item x="51"/>
        <item x="9"/>
        <item x="15"/>
        <item x="10"/>
        <item x="28"/>
        <item x="30"/>
        <item x="25"/>
        <item x="22"/>
        <item x="16"/>
        <item x="46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dataField="1" compact="0" showAll="0">
      <items count="112">
        <item x="32"/>
        <item x="33"/>
        <item x="31"/>
        <item x="30"/>
        <item x="21"/>
        <item x="23"/>
        <item x="28"/>
        <item x="24"/>
        <item x="29"/>
        <item x="22"/>
        <item x="27"/>
        <item x="20"/>
        <item x="25"/>
        <item x="26"/>
        <item x="19"/>
        <item x="18"/>
        <item x="17"/>
        <item x="16"/>
        <item x="15"/>
        <item x="34"/>
        <item x="14"/>
        <item x="35"/>
        <item x="13"/>
        <item x="0"/>
        <item x="1"/>
        <item x="2"/>
        <item x="47"/>
        <item x="57"/>
        <item x="58"/>
        <item x="56"/>
        <item x="3"/>
        <item x="54"/>
        <item x="59"/>
        <item x="53"/>
        <item x="52"/>
        <item x="9"/>
        <item x="44"/>
        <item x="4"/>
        <item x="42"/>
        <item x="45"/>
        <item x="12"/>
        <item x="51"/>
        <item x="60"/>
        <item x="43"/>
        <item x="49"/>
        <item x="36"/>
        <item x="11"/>
        <item x="50"/>
        <item x="46"/>
        <item x="48"/>
        <item x="10"/>
        <item x="55"/>
        <item x="8"/>
        <item x="5"/>
        <item x="37"/>
        <item x="6"/>
        <item x="38"/>
        <item x="7"/>
        <item x="39"/>
        <item x="40"/>
        <item x="41"/>
        <item x="11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t="default"/>
      </items>
    </pivotField>
    <pivotField compact="0" showAll="0"/>
    <pivotField compact="0" showAll="0"/>
    <pivotField compact="0" showAll="0"/>
    <pivotField dataField="1" compact="0" showAll="0">
      <items count="85">
        <item x="27"/>
        <item x="18"/>
        <item x="35"/>
        <item x="37"/>
        <item x="32"/>
        <item x="31"/>
        <item x="19"/>
        <item x="33"/>
        <item x="2"/>
        <item x="36"/>
        <item x="10"/>
        <item x="20"/>
        <item x="9"/>
        <item x="26"/>
        <item x="38"/>
        <item x="30"/>
        <item x="11"/>
        <item x="34"/>
        <item x="22"/>
        <item x="24"/>
        <item x="28"/>
        <item x="8"/>
        <item x="6"/>
        <item x="21"/>
        <item x="40"/>
        <item x="23"/>
        <item x="39"/>
        <item x="16"/>
        <item x="25"/>
        <item x="5"/>
        <item x="7"/>
        <item x="4"/>
        <item x="17"/>
        <item x="15"/>
        <item x="12"/>
        <item x="3"/>
        <item x="29"/>
        <item x="0"/>
        <item x="1"/>
        <item x="14"/>
        <item x="13"/>
        <item x="83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t="default"/>
      </items>
    </pivotField>
  </pivotFields>
  <rowFields count="1">
    <field x="0"/>
  </rowFields>
  <rowItems count="1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1.xml><?xml version="1.0" encoding="utf-8"?>
<pivotTableDefinition xmlns="http://schemas.openxmlformats.org/spreadsheetml/2006/main" name="数据透视表3" cacheId="4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23" firstHeaderRow="0" firstDataRow="1" firstDataCol="1"/>
  <pivotFields count="12">
    <pivotField axis="axisRow" compact="0" showAll="0">
      <items count="20">
        <item x="1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">
        <item x="2"/>
        <item x="3"/>
        <item x="0"/>
        <item x="1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dataField="1" compact="0" showAll="0">
      <items count="20">
        <item x="2"/>
        <item x="1"/>
        <item x="0"/>
        <item x="3"/>
        <item x="4"/>
        <item x="14"/>
        <item x="5"/>
        <item x="6"/>
        <item x="7"/>
        <item x="8"/>
        <item x="9"/>
        <item x="10"/>
        <item x="11"/>
        <item x="12"/>
        <item x="13"/>
        <item x="15"/>
        <item x="16"/>
        <item x="17"/>
        <item x="18"/>
        <item t="default"/>
      </items>
    </pivotField>
    <pivotField compact="0" showAll="0"/>
    <pivotField compact="0" showAll="0"/>
    <pivotField compact="0" showAll="0"/>
    <pivotField dataField="1" compact="0" showAll="0">
      <items count="21">
        <item x="2"/>
        <item x="0"/>
        <item x="1"/>
        <item x="4"/>
        <item x="3"/>
        <item x="19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t="default"/>
      </items>
    </pivotField>
  </pivotFields>
  <rowFields count="1">
    <field x="0"/>
  </rowFields>
  <rowItems count="2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2.xml><?xml version="1.0" encoding="utf-8"?>
<pivotTableDefinition xmlns="http://schemas.openxmlformats.org/spreadsheetml/2006/main" name="数据透视表6" cacheId="4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0"/>
        <item x="2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3.xml><?xml version="1.0" encoding="utf-8"?>
<pivotTableDefinition xmlns="http://schemas.openxmlformats.org/spreadsheetml/2006/main" name="数据透视表2" cacheId="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31" firstHeaderRow="0" firstDataRow="1" firstDataCol="1"/>
  <pivotFields count="12">
    <pivotField axis="axisRow" compact="0" showAll="0">
      <items count="128">
        <item x="12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8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26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t="default"/>
      </items>
    </pivotField>
    <pivotField dataField="1" compact="0" showAll="0">
      <items count="129">
        <item x="36"/>
        <item x="35"/>
        <item x="34"/>
        <item x="33"/>
        <item x="24"/>
        <item x="26"/>
        <item x="31"/>
        <item x="27"/>
        <item x="32"/>
        <item x="25"/>
        <item x="30"/>
        <item x="23"/>
        <item x="28"/>
        <item x="29"/>
        <item x="22"/>
        <item x="21"/>
        <item x="20"/>
        <item x="19"/>
        <item x="18"/>
        <item x="37"/>
        <item x="17"/>
        <item x="38"/>
        <item x="16"/>
        <item x="50"/>
        <item x="4"/>
        <item x="13"/>
        <item x="14"/>
        <item x="15"/>
        <item x="0"/>
        <item x="10"/>
        <item x="2"/>
        <item x="1"/>
        <item x="11"/>
        <item x="60"/>
        <item x="12"/>
        <item x="61"/>
        <item x="9"/>
        <item x="3"/>
        <item x="55"/>
        <item x="39"/>
        <item x="48"/>
        <item x="49"/>
        <item x="62"/>
        <item x="59"/>
        <item x="54"/>
        <item x="57"/>
        <item x="51"/>
        <item x="52"/>
        <item x="56"/>
        <item x="47"/>
        <item x="63"/>
        <item x="53"/>
        <item x="5"/>
        <item x="45"/>
        <item x="64"/>
        <item x="46"/>
        <item x="58"/>
        <item x="40"/>
        <item x="6"/>
        <item x="41"/>
        <item x="7"/>
        <item x="42"/>
        <item x="43"/>
        <item x="8"/>
        <item x="44"/>
        <item x="127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t="default"/>
      </items>
    </pivotField>
    <pivotField compact="0" showAll="0"/>
    <pivotField compact="0" showAll="0"/>
    <pivotField compact="0" showAll="0"/>
    <pivotField dataField="1" compact="0" showAll="0">
      <items count="102">
        <item x="30"/>
        <item x="13"/>
        <item x="11"/>
        <item x="9"/>
        <item x="21"/>
        <item x="27"/>
        <item x="8"/>
        <item x="35"/>
        <item x="29"/>
        <item x="10"/>
        <item x="34"/>
        <item x="40"/>
        <item x="28"/>
        <item x="38"/>
        <item x="2"/>
        <item x="3"/>
        <item x="24"/>
        <item x="1"/>
        <item x="7"/>
        <item x="12"/>
        <item x="36"/>
        <item x="33"/>
        <item x="41"/>
        <item x="25"/>
        <item x="42"/>
        <item x="39"/>
        <item x="18"/>
        <item x="26"/>
        <item x="14"/>
        <item x="22"/>
        <item x="31"/>
        <item x="23"/>
        <item x="5"/>
        <item x="15"/>
        <item x="37"/>
        <item x="19"/>
        <item x="43"/>
        <item x="44"/>
        <item x="20"/>
        <item x="6"/>
        <item x="32"/>
        <item x="4"/>
        <item x="0"/>
        <item x="17"/>
        <item x="16"/>
        <item x="10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</pivotFields>
  <rowFields count="1">
    <field x="0"/>
  </rowFields>
  <rowItems count="1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4.xml><?xml version="1.0" encoding="utf-8"?>
<pivotTableDefinition xmlns="http://schemas.openxmlformats.org/spreadsheetml/2006/main" name="数据透视表1" cacheId="4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7" firstHeaderRow="0" firstDataRow="1" firstDataCol="1"/>
  <pivotFields count="12">
    <pivotField axis="axisRow" compact="0" showAll="0">
      <items count="34">
        <item x="3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dataField="1" compact="0" showAll="0">
      <items count="33">
        <item x="2"/>
        <item x="1"/>
        <item x="0"/>
        <item x="3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t="default"/>
      </items>
    </pivotField>
    <pivotField compact="0" showAll="0"/>
    <pivotField compact="0" showAll="0"/>
    <pivotField compact="0" showAll="0"/>
    <pivotField dataField="1" compact="0" showAll="0">
      <items count="34">
        <item x="2"/>
        <item x="1"/>
        <item x="0"/>
        <item x="3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t="default"/>
      </items>
    </pivotField>
  </pivotFields>
  <rowFields count="1">
    <field x="0"/>
  </rowFields>
  <rowItems count="3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5.xml><?xml version="1.0" encoding="utf-8"?>
<pivotTableDefinition xmlns="http://schemas.openxmlformats.org/spreadsheetml/2006/main" name="数据透视表1" cacheId="4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" firstHeaderRow="0" firstDataRow="1" firstDataCol="1"/>
  <pivotFields count="12">
    <pivotField axis="axisRow" compact="0" showAll="0">
      <items count="16">
        <item x="1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">
        <item x="4"/>
        <item x="1"/>
        <item x="2"/>
        <item x="3"/>
        <item x="1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dataField="1" compact="0" showAll="0">
      <items count="15">
        <item x="4"/>
        <item x="3"/>
        <item x="2"/>
        <item x="1"/>
        <item x="13"/>
        <item x="5"/>
        <item x="6"/>
        <item x="7"/>
        <item x="8"/>
        <item x="9"/>
        <item x="10"/>
        <item x="11"/>
        <item x="12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4">
        <item x="4"/>
        <item x="1"/>
        <item x="2"/>
        <item x="3"/>
        <item x="12"/>
        <item x="5"/>
        <item x="6"/>
        <item x="7"/>
        <item x="8"/>
        <item x="9"/>
        <item x="10"/>
        <item x="0"/>
        <item x="11"/>
        <item t="default"/>
      </items>
    </pivotField>
  </pivotFields>
  <rowFields count="1">
    <field x="0"/>
  </rowFields>
  <rowItems count="1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6.xml><?xml version="1.0" encoding="utf-8"?>
<pivotTableDefinition xmlns="http://schemas.openxmlformats.org/spreadsheetml/2006/main" name="数据透视表1" cacheId="5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6" firstHeaderRow="0" firstDataRow="1" firstDataCol="1"/>
  <pivotFields count="12">
    <pivotField axis="axisRow" compact="0" showAll="0">
      <items count="13">
        <item x="11"/>
        <item x="1"/>
        <item x="2"/>
        <item x="3"/>
        <item x="4"/>
        <item x="5"/>
        <item x="6"/>
        <item x="7"/>
        <item x="8"/>
        <item x="9"/>
        <item x="0"/>
        <item x="1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">
        <item x="4"/>
        <item x="2"/>
        <item x="3"/>
        <item x="1"/>
        <item x="11"/>
        <item x="5"/>
        <item x="6"/>
        <item x="7"/>
        <item x="8"/>
        <item x="9"/>
        <item x="0"/>
        <item x="10"/>
        <item t="default"/>
      </items>
    </pivotField>
    <pivotField dataField="1" compact="0" showAll="0">
      <items count="12">
        <item x="4"/>
        <item x="3"/>
        <item x="2"/>
        <item x="1"/>
        <item x="10"/>
        <item x="5"/>
        <item x="6"/>
        <item x="7"/>
        <item x="8"/>
        <item x="9"/>
        <item x="0"/>
        <item t="default"/>
      </items>
    </pivotField>
    <pivotField compact="0" showAll="0"/>
    <pivotField compact="0" showAll="0"/>
    <pivotField compact="0" showAll="0"/>
    <pivotField dataField="1" compact="0" showAll="0">
      <items count="11">
        <item x="4"/>
        <item x="2"/>
        <item x="3"/>
        <item x="1"/>
        <item x="9"/>
        <item x="5"/>
        <item x="6"/>
        <item x="7"/>
        <item x="0"/>
        <item x="8"/>
        <item t="default"/>
      </items>
    </pivotField>
  </pivotFields>
  <rowFields count="1">
    <field x="0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7.xml><?xml version="1.0" encoding="utf-8"?>
<pivotTableDefinition xmlns="http://schemas.openxmlformats.org/spreadsheetml/2006/main" name="数据透视表4" cacheId="4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0" firstHeaderRow="0" firstDataRow="1" firstDataCol="1"/>
  <pivotFields count="12">
    <pivotField axis="axisRow" compact="0" showAll="0">
      <items count="47">
        <item x="4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2"/>
        <item x="3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3"/>
        <item x="2"/>
        <item x="1"/>
        <item x="0"/>
        <item x="4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2"/>
        <item x="3"/>
        <item x="1"/>
        <item x="0"/>
        <item x="4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8.xml><?xml version="1.0" encoding="utf-8"?>
<pivotTableDefinition xmlns="http://schemas.openxmlformats.org/spreadsheetml/2006/main" name="数据透视表1" cacheId="3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19.xml><?xml version="1.0" encoding="utf-8"?>
<pivotTableDefinition xmlns="http://schemas.openxmlformats.org/spreadsheetml/2006/main" name="数据透视表2" cacheId="3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1" firstHeaderRow="0" firstDataRow="1" firstDataCol="1"/>
  <pivotFields count="12">
    <pivotField axis="axisRow" compact="0" showAll="0">
      <items count="48">
        <item x="4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8">
        <item x="2"/>
        <item x="3"/>
        <item x="0"/>
        <item x="1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dataField="1" compact="0" showAll="0">
      <items count="48">
        <item x="2"/>
        <item x="1"/>
        <item x="0"/>
        <item x="3"/>
        <item x="4"/>
        <item x="4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2"/>
        <item x="0"/>
        <item x="1"/>
        <item x="4"/>
        <item x="3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0.xml><?xml version="1.0" encoding="utf-8"?>
<pivotTableDefinition xmlns="http://schemas.openxmlformats.org/spreadsheetml/2006/main" name="数据透视表11" cacheId="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9" firstHeaderRow="0" firstDataRow="1" firstDataCol="1"/>
  <pivotFields count="12">
    <pivotField axis="axisRow" compact="0" showAll="0">
      <items count="127">
        <item x="12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m="1" x="125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7">
        <item x="38"/>
        <item x="36"/>
        <item x="14"/>
        <item x="32"/>
        <item x="3"/>
        <item x="0"/>
        <item x="4"/>
        <item x="34"/>
        <item x="22"/>
        <item x="15"/>
        <item x="11"/>
        <item x="17"/>
        <item x="33"/>
        <item x="40"/>
        <item x="20"/>
        <item x="29"/>
        <item x="28"/>
        <item x="27"/>
        <item x="41"/>
        <item x="30"/>
        <item x="35"/>
        <item x="37"/>
        <item x="12"/>
        <item x="1"/>
        <item x="19"/>
        <item x="7"/>
        <item x="24"/>
        <item x="23"/>
        <item x="18"/>
        <item x="16"/>
        <item x="9"/>
        <item x="39"/>
        <item x="21"/>
        <item x="25"/>
        <item x="6"/>
        <item x="31"/>
        <item x="8"/>
        <item x="10"/>
        <item x="5"/>
        <item x="2"/>
        <item x="13"/>
        <item x="26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dataField="1" compact="0" showAll="0">
      <items count="127">
        <item x="12"/>
        <item x="13"/>
        <item x="11"/>
        <item x="10"/>
        <item x="8"/>
        <item x="4"/>
        <item x="9"/>
        <item x="3"/>
        <item x="7"/>
        <item x="5"/>
        <item x="6"/>
        <item x="2"/>
        <item x="1"/>
        <item x="0"/>
        <item x="14"/>
        <item x="15"/>
        <item x="16"/>
        <item x="17"/>
        <item x="27"/>
        <item x="26"/>
        <item x="28"/>
        <item x="41"/>
        <item x="29"/>
        <item x="39"/>
        <item x="37"/>
        <item x="40"/>
        <item x="24"/>
        <item x="25"/>
        <item x="23"/>
        <item x="38"/>
        <item x="18"/>
        <item x="30"/>
        <item x="31"/>
        <item x="22"/>
        <item x="34"/>
        <item x="33"/>
        <item x="36"/>
        <item x="32"/>
        <item x="35"/>
        <item x="19"/>
        <item x="20"/>
        <item x="21"/>
        <item x="125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9"/>
        <item x="78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t="default"/>
      </items>
    </pivotField>
    <pivotField compact="0" showAll="0"/>
    <pivotField compact="0" showAll="0"/>
    <pivotField compact="0" showAll="0"/>
    <pivotField dataField="1" compact="0" showAll="0">
      <items count="104">
        <item x="14"/>
        <item x="24"/>
        <item x="28"/>
        <item x="13"/>
        <item x="8"/>
        <item x="10"/>
        <item x="6"/>
        <item x="26"/>
        <item x="11"/>
        <item x="9"/>
        <item x="7"/>
        <item x="22"/>
        <item x="21"/>
        <item x="3"/>
        <item x="25"/>
        <item x="12"/>
        <item x="15"/>
        <item x="18"/>
        <item x="17"/>
        <item x="27"/>
        <item x="23"/>
        <item x="5"/>
        <item x="20"/>
        <item x="2"/>
        <item x="4"/>
        <item x="19"/>
        <item x="16"/>
        <item x="1"/>
        <item x="0"/>
        <item x="102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9"/>
        <item x="58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t="default"/>
      </items>
    </pivotField>
  </pivotFields>
  <rowFields count="1">
    <field x="0"/>
  </rowFields>
  <rowItems count="12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1.xml><?xml version="1.0" encoding="utf-8"?>
<pivotTableDefinition xmlns="http://schemas.openxmlformats.org/spreadsheetml/2006/main" name="数据透视表27" cacheId="2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3" firstHeaderRow="0" firstDataRow="1" firstDataCol="1"/>
  <pivotFields count="12">
    <pivotField axis="axisRow" compact="0" showAll="0">
      <items count="100">
        <item x="9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4"/>
        <item x="2"/>
        <item x="6"/>
        <item x="7"/>
        <item x="1"/>
        <item x="3"/>
        <item x="5"/>
        <item x="0"/>
        <item x="9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100">
        <item x="2"/>
        <item x="1"/>
        <item x="0"/>
        <item x="3"/>
        <item x="4"/>
        <item x="5"/>
        <item x="6"/>
        <item x="7"/>
        <item x="98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2"/>
        <item x="1"/>
        <item x="0"/>
        <item x="5"/>
        <item x="6"/>
        <item x="7"/>
        <item x="3"/>
        <item x="4"/>
        <item x="89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10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2.xml><?xml version="1.0" encoding="utf-8"?>
<pivotTableDefinition xmlns="http://schemas.openxmlformats.org/spreadsheetml/2006/main" name="数据透视表1" cacheId="3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7" firstHeaderRow="0" firstDataRow="1" firstDataCol="1"/>
  <pivotFields count="12">
    <pivotField axis="axisRow" compact="0" showAll="0">
      <items count="64">
        <item x="6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4">
        <item x="2"/>
        <item x="0"/>
        <item x="1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dataField="1" compact="0" showAll="0">
      <items count="64">
        <item x="2"/>
        <item x="1"/>
        <item x="0"/>
        <item x="6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t="default"/>
      </items>
    </pivotField>
    <pivotField compact="0" showAll="0">
      <items count="7">
        <item x="0"/>
        <item x="1"/>
        <item x="2"/>
        <item x="3"/>
        <item x="4"/>
        <item x="5"/>
        <item t="default"/>
      </items>
    </pivotField>
    <pivotField compact="0" showAll="0"/>
    <pivotField compact="0" showAll="0"/>
    <pivotField dataField="1" compact="0" showAll="0">
      <items count="62">
        <item x="2"/>
        <item x="0"/>
        <item x="1"/>
        <item x="6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t="default"/>
      </items>
    </pivotField>
  </pivotFields>
  <rowFields count="1">
    <field x="0"/>
  </rowFields>
  <rowItems count="6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3.xml><?xml version="1.0" encoding="utf-8"?>
<pivotTableDefinition xmlns="http://schemas.openxmlformats.org/spreadsheetml/2006/main" name="数据透视表2" cacheId="3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8" firstHeaderRow="0" firstDataRow="1" firstDataCol="1"/>
  <pivotFields count="12">
    <pivotField axis="axisRow" compact="0" showAll="0">
      <items count="65">
        <item x="6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5">
        <item x="2"/>
        <item x="0"/>
        <item x="1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dataField="1" compact="0" showAll="0">
      <items count="65">
        <item x="2"/>
        <item x="1"/>
        <item x="0"/>
        <item x="63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t="default"/>
      </items>
    </pivotField>
    <pivotField compact="0" showAll="0"/>
    <pivotField compact="0" showAll="0"/>
    <pivotField compact="0" showAll="0"/>
    <pivotField dataField="1" compact="0" showAll="0">
      <items count="63">
        <item x="2"/>
        <item x="0"/>
        <item x="1"/>
        <item x="61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t="default"/>
      </items>
    </pivotField>
  </pivotFields>
  <rowFields count="1">
    <field x="0"/>
  </rowFields>
  <rowItems count="6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4.xml><?xml version="1.0" encoding="utf-8"?>
<pivotTableDefinition xmlns="http://schemas.openxmlformats.org/spreadsheetml/2006/main" name="数据透视表8" cacheId="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159" firstHeaderRow="0" firstDataRow="1" firstDataCol="1"/>
  <pivotFields count="12">
    <pivotField axis="axisRow" compact="0" showAll="0">
      <items count="156">
        <item x="1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5"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43"/>
        <item x="24"/>
        <item x="49"/>
        <item x="7"/>
        <item x="13"/>
        <item x="8"/>
        <item x="26"/>
        <item x="28"/>
        <item x="23"/>
        <item x="3"/>
        <item x="20"/>
        <item x="31"/>
        <item x="14"/>
        <item x="44"/>
        <item x="153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t="default"/>
      </items>
    </pivotField>
    <pivotField dataField="1" compact="0" showAll="0">
      <items count="156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16"/>
        <item x="32"/>
        <item x="15"/>
        <item x="33"/>
        <item x="14"/>
        <item x="34"/>
        <item x="13"/>
        <item x="35"/>
        <item x="12"/>
        <item x="36"/>
        <item x="11"/>
        <item x="37"/>
        <item x="0"/>
        <item x="38"/>
        <item x="1"/>
        <item x="45"/>
        <item x="2"/>
        <item x="3"/>
        <item x="52"/>
        <item x="8"/>
        <item x="54"/>
        <item x="51"/>
        <item x="50"/>
        <item x="47"/>
        <item x="59"/>
        <item x="9"/>
        <item x="10"/>
        <item x="40"/>
        <item x="48"/>
        <item x="57"/>
        <item x="55"/>
        <item x="49"/>
        <item x="56"/>
        <item x="46"/>
        <item x="58"/>
        <item x="41"/>
        <item x="44"/>
        <item x="42"/>
        <item x="43"/>
        <item x="53"/>
        <item x="4"/>
        <item x="39"/>
        <item x="5"/>
        <item x="6"/>
        <item x="7"/>
        <item x="154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t="default"/>
      </items>
    </pivotField>
    <pivotField compact="0" showAll="0"/>
    <pivotField compact="0" showAll="0"/>
    <pivotField compact="0" showAll="0"/>
    <pivotField dataField="1" compact="0" showAll="0">
      <items count="126">
        <item x="25"/>
        <item x="3"/>
        <item x="39"/>
        <item x="14"/>
        <item x="24"/>
        <item x="6"/>
        <item x="7"/>
        <item x="13"/>
        <item x="22"/>
        <item x="28"/>
        <item x="5"/>
        <item x="4"/>
        <item x="37"/>
        <item x="15"/>
        <item x="19"/>
        <item x="31"/>
        <item x="8"/>
        <item x="2"/>
        <item x="30"/>
        <item x="32"/>
        <item x="38"/>
        <item x="21"/>
        <item x="17"/>
        <item x="23"/>
        <item x="29"/>
        <item x="20"/>
        <item x="33"/>
        <item x="16"/>
        <item x="9"/>
        <item x="26"/>
        <item x="35"/>
        <item x="18"/>
        <item x="34"/>
        <item x="36"/>
        <item x="10"/>
        <item x="27"/>
        <item x="12"/>
        <item x="0"/>
        <item x="1"/>
        <item x="11"/>
        <item x="124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t="default"/>
      </items>
    </pivotField>
  </pivotFields>
  <rowFields count="1">
    <field x="0"/>
  </rowFields>
  <rowItems count="1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5.xml><?xml version="1.0" encoding="utf-8"?>
<pivotTableDefinition xmlns="http://schemas.openxmlformats.org/spreadsheetml/2006/main" name="数据透视表32" cacheId="2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5" firstHeaderRow="0" firstDataRow="1" firstDataCol="1"/>
  <pivotFields count="12">
    <pivotField axis="axisRow" compact="0" showAll="0">
      <items count="102">
        <item x="10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dataField="1" compact="0" showAll="0">
      <items count="102">
        <item x="1"/>
        <item x="0"/>
        <item x="100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1"/>
        <item x="0"/>
        <item x="9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1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6.xml><?xml version="1.0" encoding="utf-8"?>
<pivotTableDefinition xmlns="http://schemas.openxmlformats.org/spreadsheetml/2006/main" name="数据透视表1" cacheId="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X3:AA178" firstHeaderRow="0" firstDataRow="1" firstDataCol="1"/>
  <pivotFields count="12">
    <pivotField axis="axisRow" compact="0" showAll="0">
      <items count="175">
        <item x="17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6">
        <item x="10"/>
        <item x="9"/>
        <item x="38"/>
        <item x="35"/>
        <item x="63"/>
        <item x="17"/>
        <item x="8"/>
        <item x="61"/>
        <item x="12"/>
        <item x="5"/>
        <item x="2"/>
        <item x="22"/>
        <item x="6"/>
        <item x="39"/>
        <item x="57"/>
        <item x="28"/>
        <item x="25"/>
        <item x="29"/>
        <item x="59"/>
        <item x="13"/>
        <item x="47"/>
        <item x="40"/>
        <item x="36"/>
        <item x="42"/>
        <item x="58"/>
        <item x="50"/>
        <item x="65"/>
        <item x="45"/>
        <item x="18"/>
        <item x="54"/>
        <item x="53"/>
        <item x="52"/>
        <item x="66"/>
        <item x="24"/>
        <item x="55"/>
        <item x="60"/>
        <item x="16"/>
        <item x="19"/>
        <item x="1"/>
        <item x="62"/>
        <item x="37"/>
        <item x="26"/>
        <item x="44"/>
        <item x="32"/>
        <item x="49"/>
        <item x="48"/>
        <item x="43"/>
        <item x="23"/>
        <item x="41"/>
        <item x="34"/>
        <item x="7"/>
        <item x="64"/>
        <item x="11"/>
        <item x="46"/>
        <item x="31"/>
        <item x="56"/>
        <item x="14"/>
        <item x="20"/>
        <item x="15"/>
        <item x="0"/>
        <item x="33"/>
        <item x="30"/>
        <item x="4"/>
        <item x="3"/>
        <item x="27"/>
        <item x="21"/>
        <item x="51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dataField="1" compact="0" showAll="0">
      <items count="176">
        <item x="37"/>
        <item x="38"/>
        <item x="36"/>
        <item x="35"/>
        <item x="26"/>
        <item x="28"/>
        <item x="33"/>
        <item x="29"/>
        <item x="34"/>
        <item x="27"/>
        <item x="32"/>
        <item x="25"/>
        <item x="30"/>
        <item x="31"/>
        <item x="24"/>
        <item x="39"/>
        <item x="1"/>
        <item x="23"/>
        <item x="40"/>
        <item x="0"/>
        <item x="22"/>
        <item x="41"/>
        <item x="21"/>
        <item x="2"/>
        <item x="3"/>
        <item x="42"/>
        <item x="20"/>
        <item x="4"/>
        <item x="43"/>
        <item x="19"/>
        <item x="5"/>
        <item x="44"/>
        <item x="45"/>
        <item x="6"/>
        <item x="18"/>
        <item x="52"/>
        <item x="59"/>
        <item x="58"/>
        <item x="62"/>
        <item x="61"/>
        <item x="57"/>
        <item x="48"/>
        <item x="47"/>
        <item x="63"/>
        <item x="49"/>
        <item x="56"/>
        <item x="53"/>
        <item x="54"/>
        <item x="51"/>
        <item x="50"/>
        <item x="55"/>
        <item x="64"/>
        <item x="65"/>
        <item x="17"/>
        <item x="66"/>
        <item x="12"/>
        <item x="60"/>
        <item x="9"/>
        <item x="16"/>
        <item x="10"/>
        <item x="13"/>
        <item x="11"/>
        <item x="14"/>
        <item x="15"/>
        <item x="46"/>
        <item x="7"/>
        <item x="8"/>
        <item x="174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t="default"/>
      </items>
    </pivotField>
    <pivotField compact="0" showAll="0"/>
    <pivotField compact="0" showAll="0"/>
    <pivotField compact="0" showAll="0"/>
    <pivotField dataField="1" compact="0" showAll="0">
      <items count="144">
        <item x="30"/>
        <item x="35"/>
        <item x="34"/>
        <item x="15"/>
        <item x="25"/>
        <item x="24"/>
        <item x="21"/>
        <item x="29"/>
        <item x="5"/>
        <item x="33"/>
        <item x="40"/>
        <item x="12"/>
        <item x="37"/>
        <item x="31"/>
        <item x="36"/>
        <item x="22"/>
        <item x="19"/>
        <item x="23"/>
        <item x="16"/>
        <item x="2"/>
        <item x="26"/>
        <item x="20"/>
        <item x="3"/>
        <item x="4"/>
        <item x="44"/>
        <item x="13"/>
        <item x="6"/>
        <item x="27"/>
        <item x="38"/>
        <item x="18"/>
        <item x="42"/>
        <item x="14"/>
        <item x="11"/>
        <item x="43"/>
        <item x="10"/>
        <item x="39"/>
        <item x="41"/>
        <item x="9"/>
        <item x="7"/>
        <item x="28"/>
        <item x="8"/>
        <item x="32"/>
        <item x="17"/>
        <item x="1"/>
        <item x="0"/>
        <item x="142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t="default"/>
      </items>
    </pivotField>
  </pivotFields>
  <rowFields count="1">
    <field x="0"/>
  </rowFields>
  <rowItems count="17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7.xml><?xml version="1.0" encoding="utf-8"?>
<pivotTableDefinition xmlns="http://schemas.openxmlformats.org/spreadsheetml/2006/main" name="数据透视表2" cacheId="4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dataField="1" compact="0" showAll="0">
      <items count="69">
        <item x="1"/>
        <item x="0"/>
        <item x="6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t="default"/>
      </items>
    </pivotField>
    <pivotField compact="0" showAll="0"/>
    <pivotField compact="0" showAll="0"/>
    <pivotField compact="0" showAll="0"/>
    <pivotField dataField="1" compact="0" showAll="0">
      <items count="67">
        <item x="1"/>
        <item x="0"/>
        <item x="65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8.xml><?xml version="1.0" encoding="utf-8"?>
<pivotTableDefinition xmlns="http://schemas.openxmlformats.org/spreadsheetml/2006/main" name="数据透视表5" cacheId="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4">
  <location ref="X3:AA175" firstHeaderRow="0" firstDataRow="1" firstDataCol="1"/>
  <pivotFields count="12">
    <pivotField axis="axisRow" compact="0" showAll="0">
      <items count="172">
        <item x="1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2">
        <item x="7"/>
        <item x="6"/>
        <item x="35"/>
        <item x="60"/>
        <item x="14"/>
        <item x="5"/>
        <item x="58"/>
        <item x="9"/>
        <item x="2"/>
        <item x="19"/>
        <item x="3"/>
        <item x="36"/>
        <item x="54"/>
        <item x="25"/>
        <item x="22"/>
        <item x="26"/>
        <item x="56"/>
        <item x="10"/>
        <item x="44"/>
        <item x="37"/>
        <item x="33"/>
        <item x="39"/>
        <item x="55"/>
        <item x="47"/>
        <item x="62"/>
        <item x="42"/>
        <item x="15"/>
        <item x="51"/>
        <item x="50"/>
        <item x="49"/>
        <item x="63"/>
        <item x="21"/>
        <item x="52"/>
        <item x="57"/>
        <item x="13"/>
        <item x="16"/>
        <item x="59"/>
        <item x="34"/>
        <item x="23"/>
        <item x="41"/>
        <item x="29"/>
        <item x="46"/>
        <item x="45"/>
        <item x="40"/>
        <item x="20"/>
        <item x="38"/>
        <item x="31"/>
        <item x="4"/>
        <item x="61"/>
        <item x="8"/>
        <item x="43"/>
        <item x="28"/>
        <item x="53"/>
        <item x="11"/>
        <item x="17"/>
        <item x="12"/>
        <item x="30"/>
        <item x="32"/>
        <item x="27"/>
        <item x="1"/>
        <item x="0"/>
        <item x="24"/>
        <item x="18"/>
        <item x="48"/>
        <item x="170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t="default"/>
      </items>
    </pivotField>
    <pivotField dataField="1" compact="0" showAll="0">
      <items count="173">
        <item x="34"/>
        <item x="35"/>
        <item x="33"/>
        <item x="32"/>
        <item x="23"/>
        <item x="25"/>
        <item x="30"/>
        <item x="26"/>
        <item x="31"/>
        <item x="24"/>
        <item x="29"/>
        <item x="22"/>
        <item x="27"/>
        <item x="28"/>
        <item x="21"/>
        <item x="36"/>
        <item x="20"/>
        <item x="37"/>
        <item x="19"/>
        <item x="38"/>
        <item x="18"/>
        <item x="39"/>
        <item x="17"/>
        <item x="40"/>
        <item x="16"/>
        <item x="0"/>
        <item x="41"/>
        <item x="42"/>
        <item x="1"/>
        <item x="2"/>
        <item x="15"/>
        <item x="49"/>
        <item x="3"/>
        <item x="45"/>
        <item x="47"/>
        <item x="44"/>
        <item x="50"/>
        <item x="46"/>
        <item x="59"/>
        <item x="51"/>
        <item x="48"/>
        <item x="54"/>
        <item x="55"/>
        <item x="56"/>
        <item x="52"/>
        <item x="58"/>
        <item x="11"/>
        <item x="14"/>
        <item x="53"/>
        <item x="60"/>
        <item x="12"/>
        <item x="8"/>
        <item x="9"/>
        <item x="10"/>
        <item x="61"/>
        <item x="62"/>
        <item x="63"/>
        <item x="13"/>
        <item x="4"/>
        <item x="57"/>
        <item x="43"/>
        <item x="5"/>
        <item x="6"/>
        <item x="7"/>
        <item x="171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t="default"/>
      </items>
    </pivotField>
    <pivotField compact="0" showAll="0"/>
    <pivotField compact="0" showAll="0"/>
    <pivotField compact="0" showAll="0"/>
    <pivotField dataField="1" compact="0" showAll="0">
      <items count="143">
        <item x="29"/>
        <item x="1"/>
        <item x="20"/>
        <item x="5"/>
        <item x="4"/>
        <item x="12"/>
        <item x="25"/>
        <item x="18"/>
        <item x="33"/>
        <item x="11"/>
        <item x="37"/>
        <item x="28"/>
        <item x="23"/>
        <item x="8"/>
        <item x="34"/>
        <item x="2"/>
        <item x="43"/>
        <item x="41"/>
        <item x="9"/>
        <item x="24"/>
        <item x="17"/>
        <item x="26"/>
        <item x="19"/>
        <item x="10"/>
        <item x="35"/>
        <item x="27"/>
        <item x="39"/>
        <item x="32"/>
        <item x="13"/>
        <item x="30"/>
        <item x="36"/>
        <item x="38"/>
        <item x="21"/>
        <item x="42"/>
        <item x="22"/>
        <item x="3"/>
        <item x="14"/>
        <item x="6"/>
        <item x="40"/>
        <item x="7"/>
        <item x="31"/>
        <item x="16"/>
        <item x="0"/>
        <item x="15"/>
        <item x="141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t="default"/>
      </items>
    </pivotField>
  </pivotFields>
  <rowFields count="1">
    <field x="0"/>
  </rowFields>
  <rowItems count="1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9.xml><?xml version="1.0" encoding="utf-8"?>
<pivotTableDefinition xmlns="http://schemas.openxmlformats.org/spreadsheetml/2006/main" name="数据透视表1" cacheId="3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dataField="1" compact="0" showAll="0">
      <items count="100">
        <item x="0"/>
        <item x="9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t="default"/>
      </items>
    </pivotField>
    <pivotField compact="0" showAll="0"/>
    <pivotField compact="0" showAll="0"/>
    <pivotField compact="0" showAll="0"/>
    <pivotField dataField="1" compact="0" showAll="0">
      <items count="91">
        <item x="0"/>
        <item x="8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0.xml><?xml version="1.0" encoding="utf-8"?>
<pivotTableDefinition xmlns="http://schemas.openxmlformats.org/spreadsheetml/2006/main" name="数据透视表1" cacheId="5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40" firstHeaderRow="0" firstDataRow="1" firstDataCol="1"/>
  <pivotFields count="12">
    <pivotField axis="axisRow" compact="0" showAll="0">
      <items count="37">
        <item x="3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38">
        <item x="4"/>
        <item x="3"/>
        <item x="1"/>
        <item x="2"/>
        <item x="0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dataField="1" compact="0" showAll="0">
      <items count="38">
        <item x="3"/>
        <item x="2"/>
        <item x="1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  <pivotField compact="0" showAll="0"/>
    <pivotField compact="0" showAll="0"/>
    <pivotField compact="0" showAll="0"/>
    <pivotField dataField="1" compact="0" showAll="0">
      <items count="38">
        <item x="3"/>
        <item x="1"/>
        <item x="2"/>
        <item x="0"/>
        <item x="4"/>
        <item x="36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t="default"/>
      </items>
    </pivotField>
  </pivotFields>
  <rowFields count="1">
    <field x="0"/>
  </rowFields>
  <rowItems count="3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1.xml><?xml version="1.0" encoding="utf-8"?>
<pivotTableDefinition xmlns="http://schemas.openxmlformats.org/spreadsheetml/2006/main" name="数据透视表1" cacheId="5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10">
  <location ref="AA3:AD47" firstHeaderRow="0" firstDataRow="1" firstDataCol="1"/>
  <pivotFields count="12">
    <pivotField axis="axisRow" compact="0" showAll="0">
      <items count="44">
        <item x="4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4">
        <item x="0"/>
        <item x="42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dataField="1" compact="0" showAll="0">
      <items count="44">
        <item x="1"/>
        <item x="0"/>
        <item x="4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t="default"/>
      </items>
    </pivotField>
    <pivotField compact="0" showAll="0"/>
    <pivotField compact="0" showAll="0"/>
    <pivotField compact="0" showAll="0"/>
    <pivotField dataField="1" compact="0" showAll="0">
      <items count="45">
        <item x="4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t="default"/>
      </items>
    </pivotField>
  </pivotFields>
  <rowFields count="1">
    <field x="0"/>
  </rowFields>
  <rowItems count="4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最近7天利润" fld="7" baseField="0" baseItem="0"/>
    <dataField name="求和项:支出（最近24小时）" fld="6" baseField="0" baseItem="0"/>
    <dataField name="求和项:利润（最近24小时）" fld="11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2.xml><?xml version="1.0" encoding="utf-8"?>
<pivotTableDefinition xmlns="http://schemas.openxmlformats.org/spreadsheetml/2006/main" name="数据透视表1" cacheId="4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dataField="1" compact="0" showAll="0">
      <items count="61">
        <item x="1"/>
        <item x="0"/>
        <item x="59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t="default"/>
      </items>
    </pivotField>
    <pivotField compact="0" showAll="0"/>
    <pivotField compact="0" showAll="0"/>
    <pivotField compact="0" showAll="0"/>
    <pivotField dataField="1" compact="0" showAll="0">
      <items count="59">
        <item x="1"/>
        <item x="0"/>
        <item x="57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3.xml><?xml version="1.0" encoding="utf-8"?>
<pivotTableDefinition xmlns="http://schemas.openxmlformats.org/spreadsheetml/2006/main" name="数据透视表3" cacheId="4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98" firstHeaderRow="0" firstDataRow="1" firstDataCol="1"/>
  <pivotFields count="12">
    <pivotField axis="axisRow" compact="0" showAll="0">
      <items count="95">
        <item x="9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dataField="1" compact="0" showAll="0">
      <items count="95">
        <item x="0"/>
        <item x="9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t="default"/>
      </items>
    </pivotField>
    <pivotField compact="0" showAll="0"/>
    <pivotField compact="0" showAll="0"/>
    <pivotField compact="0" showAll="0"/>
    <pivotField dataField="1" compact="0" showAll="0">
      <items count="93">
        <item x="0"/>
        <item x="91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t="default"/>
      </items>
    </pivotField>
  </pivotFields>
  <rowFields count="1">
    <field x="0"/>
  </rowFields>
  <rowItems count="9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4.xml><?xml version="1.0" encoding="utf-8"?>
<pivotTableDefinition xmlns="http://schemas.openxmlformats.org/spreadsheetml/2006/main" name="数据透视表6" cacheId="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W3:Z217" firstHeaderRow="0" firstDataRow="1" firstDataCol="1"/>
  <pivotFields count="12">
    <pivotField axis="axisRow" compact="0" showAll="0">
      <items count="214">
        <item x="21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14">
        <item x="9"/>
        <item x="8"/>
        <item x="37"/>
        <item x="62"/>
        <item x="16"/>
        <item x="7"/>
        <item x="60"/>
        <item x="11"/>
        <item x="4"/>
        <item x="1"/>
        <item x="21"/>
        <item x="5"/>
        <item x="38"/>
        <item x="56"/>
        <item x="27"/>
        <item x="24"/>
        <item x="28"/>
        <item x="58"/>
        <item x="12"/>
        <item x="46"/>
        <item x="39"/>
        <item x="35"/>
        <item x="41"/>
        <item x="57"/>
        <item x="49"/>
        <item x="64"/>
        <item x="44"/>
        <item x="17"/>
        <item x="53"/>
        <item x="52"/>
        <item x="51"/>
        <item x="65"/>
        <item x="23"/>
        <item x="54"/>
        <item x="59"/>
        <item x="15"/>
        <item x="18"/>
        <item x="0"/>
        <item x="61"/>
        <item x="36"/>
        <item x="25"/>
        <item x="43"/>
        <item x="31"/>
        <item x="48"/>
        <item x="47"/>
        <item x="42"/>
        <item x="22"/>
        <item x="40"/>
        <item x="33"/>
        <item x="6"/>
        <item x="63"/>
        <item x="10"/>
        <item x="45"/>
        <item x="30"/>
        <item x="55"/>
        <item x="13"/>
        <item x="19"/>
        <item x="14"/>
        <item x="32"/>
        <item x="34"/>
        <item x="29"/>
        <item x="3"/>
        <item x="2"/>
        <item x="26"/>
        <item x="20"/>
        <item x="50"/>
        <item x="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dataField="1" compact="0" showAll="0">
      <items count="214">
        <item x="36"/>
        <item x="37"/>
        <item x="35"/>
        <item x="34"/>
        <item x="25"/>
        <item x="27"/>
        <item x="32"/>
        <item x="28"/>
        <item x="33"/>
        <item x="26"/>
        <item x="31"/>
        <item x="24"/>
        <item x="29"/>
        <item x="30"/>
        <item x="23"/>
        <item x="38"/>
        <item x="22"/>
        <item x="0"/>
        <item x="39"/>
        <item x="21"/>
        <item x="40"/>
        <item x="20"/>
        <item x="41"/>
        <item x="19"/>
        <item x="1"/>
        <item x="2"/>
        <item x="3"/>
        <item x="18"/>
        <item x="42"/>
        <item x="4"/>
        <item x="43"/>
        <item x="44"/>
        <item x="17"/>
        <item x="51"/>
        <item x="5"/>
        <item x="54"/>
        <item x="53"/>
        <item x="58"/>
        <item x="57"/>
        <item x="55"/>
        <item x="60"/>
        <item x="50"/>
        <item x="52"/>
        <item x="56"/>
        <item x="16"/>
        <item x="61"/>
        <item x="14"/>
        <item x="49"/>
        <item x="48"/>
        <item x="62"/>
        <item x="47"/>
        <item x="15"/>
        <item x="63"/>
        <item x="11"/>
        <item x="13"/>
        <item x="12"/>
        <item x="64"/>
        <item x="46"/>
        <item x="8"/>
        <item x="10"/>
        <item x="9"/>
        <item x="65"/>
        <item x="59"/>
        <item x="6"/>
        <item x="45"/>
        <item x="7"/>
        <item x="212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t="default"/>
      </items>
    </pivotField>
    <pivotField compact="0" showAll="0"/>
    <pivotField compact="0" showAll="0"/>
    <pivotField compact="0" showAll="0"/>
    <pivotField dataField="1" compact="0" showAll="0">
      <items count="182">
        <item x="30"/>
        <item x="14"/>
        <item x="27"/>
        <item x="26"/>
        <item x="12"/>
        <item x="13"/>
        <item x="19"/>
        <item x="11"/>
        <item x="29"/>
        <item x="36"/>
        <item x="10"/>
        <item x="34"/>
        <item x="33"/>
        <item x="5"/>
        <item x="28"/>
        <item x="24"/>
        <item x="37"/>
        <item x="35"/>
        <item x="3"/>
        <item x="40"/>
        <item x="2"/>
        <item x="31"/>
        <item x="42"/>
        <item x="38"/>
        <item x="4"/>
        <item x="44"/>
        <item x="22"/>
        <item x="25"/>
        <item x="6"/>
        <item x="21"/>
        <item x="23"/>
        <item x="20"/>
        <item x="39"/>
        <item x="15"/>
        <item x="18"/>
        <item x="7"/>
        <item x="43"/>
        <item x="16"/>
        <item x="41"/>
        <item x="8"/>
        <item x="9"/>
        <item x="32"/>
        <item x="17"/>
        <item x="1"/>
        <item x="0"/>
        <item x="180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t="default"/>
      </items>
    </pivotField>
  </pivotFields>
  <rowFields count="1">
    <field x="0"/>
  </rowFields>
  <rowItems count="21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5.xml><?xml version="1.0" encoding="utf-8"?>
<pivotTableDefinition xmlns="http://schemas.openxmlformats.org/spreadsheetml/2006/main" name="数据透视表7" cacheId="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Z3:AC211" firstHeaderRow="0" firstDataRow="1" firstDataCol="1"/>
  <pivotFields count="12">
    <pivotField axis="axisRow" compact="0" showAll="0">
      <items count="208">
        <item x="20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07">
        <item x="31"/>
        <item x="56"/>
        <item x="10"/>
        <item x="1"/>
        <item x="54"/>
        <item x="5"/>
        <item x="15"/>
        <item x="32"/>
        <item x="2"/>
        <item x="50"/>
        <item x="21"/>
        <item x="18"/>
        <item x="22"/>
        <item x="52"/>
        <item x="6"/>
        <item x="40"/>
        <item x="33"/>
        <item x="29"/>
        <item x="35"/>
        <item x="51"/>
        <item x="43"/>
        <item x="58"/>
        <item x="38"/>
        <item x="11"/>
        <item x="47"/>
        <item x="46"/>
        <item x="45"/>
        <item x="59"/>
        <item x="17"/>
        <item x="48"/>
        <item x="53"/>
        <item x="9"/>
        <item x="12"/>
        <item x="55"/>
        <item x="30"/>
        <item x="19"/>
        <item x="37"/>
        <item x="25"/>
        <item x="42"/>
        <item x="41"/>
        <item x="36"/>
        <item x="16"/>
        <item x="34"/>
        <item x="27"/>
        <item x="0"/>
        <item x="57"/>
        <item x="4"/>
        <item x="39"/>
        <item x="24"/>
        <item x="49"/>
        <item x="7"/>
        <item x="13"/>
        <item x="8"/>
        <item x="26"/>
        <item x="28"/>
        <item x="23"/>
        <item x="3"/>
        <item x="20"/>
        <item x="14"/>
        <item x="44"/>
        <item x="205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t="default"/>
      </items>
    </pivotField>
    <pivotField dataField="1" compact="0" showAll="0">
      <items count="208">
        <item x="30"/>
        <item x="31"/>
        <item x="29"/>
        <item x="28"/>
        <item x="19"/>
        <item x="21"/>
        <item x="26"/>
        <item x="22"/>
        <item x="27"/>
        <item x="20"/>
        <item x="25"/>
        <item x="18"/>
        <item x="23"/>
        <item x="24"/>
        <item x="17"/>
        <item x="32"/>
        <item x="16"/>
        <item x="33"/>
        <item x="15"/>
        <item x="34"/>
        <item x="14"/>
        <item x="35"/>
        <item x="13"/>
        <item x="36"/>
        <item x="12"/>
        <item x="38"/>
        <item x="11"/>
        <item x="37"/>
        <item x="45"/>
        <item x="55"/>
        <item x="54"/>
        <item x="52"/>
        <item x="56"/>
        <item x="51"/>
        <item x="57"/>
        <item x="50"/>
        <item x="49"/>
        <item x="48"/>
        <item x="58"/>
        <item x="47"/>
        <item x="59"/>
        <item x="0"/>
        <item x="10"/>
        <item x="42"/>
        <item x="41"/>
        <item x="46"/>
        <item x="8"/>
        <item x="44"/>
        <item x="40"/>
        <item x="43"/>
        <item x="9"/>
        <item x="1"/>
        <item x="53"/>
        <item x="2"/>
        <item x="39"/>
        <item x="3"/>
        <item x="4"/>
        <item x="5"/>
        <item x="6"/>
        <item x="7"/>
        <item x="206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t="default"/>
      </items>
    </pivotField>
    <pivotField compact="0" showAll="0"/>
    <pivotField compact="0" showAll="0"/>
    <pivotField compact="0" showAll="0"/>
    <pivotField dataField="1" compact="0" showAll="0">
      <items count="177">
        <item x="25"/>
        <item x="29"/>
        <item x="7"/>
        <item x="35"/>
        <item x="39"/>
        <item x="32"/>
        <item x="21"/>
        <item x="5"/>
        <item x="30"/>
        <item x="4"/>
        <item x="28"/>
        <item x="36"/>
        <item x="31"/>
        <item x="6"/>
        <item x="33"/>
        <item x="22"/>
        <item x="8"/>
        <item x="24"/>
        <item x="16"/>
        <item x="17"/>
        <item x="14"/>
        <item x="18"/>
        <item x="19"/>
        <item x="34"/>
        <item x="26"/>
        <item x="2"/>
        <item x="15"/>
        <item x="37"/>
        <item x="3"/>
        <item x="13"/>
        <item x="9"/>
        <item x="20"/>
        <item x="23"/>
        <item x="10"/>
        <item x="38"/>
        <item x="27"/>
        <item x="12"/>
        <item x="0"/>
        <item x="1"/>
        <item x="11"/>
        <item x="175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t="default"/>
      </items>
    </pivotField>
  </pivotFields>
  <rowFields count="1">
    <field x="0"/>
  </rowFields>
  <rowItems count="20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6.xml><?xml version="1.0" encoding="utf-8"?>
<pivotTableDefinition xmlns="http://schemas.openxmlformats.org/spreadsheetml/2006/main" name="数据透视表12" cacheId="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21"/>
        <item x="22"/>
        <item x="20"/>
        <item x="23"/>
        <item x="24"/>
        <item x="26"/>
        <item x="38"/>
        <item x="27"/>
        <item x="35"/>
        <item x="37"/>
        <item x="39"/>
        <item x="36"/>
        <item x="31"/>
        <item x="28"/>
        <item x="34"/>
        <item x="32"/>
        <item x="29"/>
        <item x="19"/>
        <item x="30"/>
        <item x="33"/>
        <item x="1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4"/>
        <item x="5"/>
        <item x="13"/>
        <item x="6"/>
        <item x="10"/>
        <item x="3"/>
        <item x="4"/>
        <item x="26"/>
        <item x="28"/>
        <item x="7"/>
        <item x="21"/>
        <item x="9"/>
        <item x="20"/>
        <item x="11"/>
        <item x="22"/>
        <item x="24"/>
        <item x="8"/>
        <item x="12"/>
        <item x="18"/>
        <item x="27"/>
        <item x="2"/>
        <item x="23"/>
        <item x="17"/>
        <item x="15"/>
        <item x="25"/>
        <item x="19"/>
        <item x="16"/>
        <item x="1"/>
        <item x="0"/>
        <item x="1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7.xml><?xml version="1.0" encoding="utf-8"?>
<pivotTableDefinition xmlns="http://schemas.openxmlformats.org/spreadsheetml/2006/main" name="数据透视表14" cacheId="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91" firstHeaderRow="0" firstDataRow="1" firstDataCol="1"/>
  <pivotFields count="12">
    <pivotField axis="axisRow" compact="0" showAll="0">
      <items count="188">
        <item x="18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8">
        <item x="36"/>
        <item x="34"/>
        <item x="12"/>
        <item x="30"/>
        <item x="1"/>
        <item x="2"/>
        <item x="32"/>
        <item x="20"/>
        <item x="13"/>
        <item x="9"/>
        <item x="15"/>
        <item x="31"/>
        <item x="38"/>
        <item x="18"/>
        <item x="27"/>
        <item x="26"/>
        <item x="25"/>
        <item x="39"/>
        <item x="28"/>
        <item x="33"/>
        <item x="35"/>
        <item x="10"/>
        <item x="17"/>
        <item x="5"/>
        <item x="22"/>
        <item x="21"/>
        <item x="16"/>
        <item x="14"/>
        <item x="7"/>
        <item x="37"/>
        <item x="19"/>
        <item x="23"/>
        <item x="4"/>
        <item x="29"/>
        <item x="6"/>
        <item x="8"/>
        <item x="3"/>
        <item x="0"/>
        <item x="11"/>
        <item x="24"/>
        <item x="1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dataField="1" compact="0" showAll="0">
      <items count="188">
        <item x="10"/>
        <item x="11"/>
        <item x="9"/>
        <item x="8"/>
        <item x="6"/>
        <item x="7"/>
        <item x="5"/>
        <item x="3"/>
        <item x="4"/>
        <item x="2"/>
        <item x="12"/>
        <item x="1"/>
        <item x="13"/>
        <item x="0"/>
        <item x="14"/>
        <item x="15"/>
        <item x="16"/>
        <item x="17"/>
        <item x="18"/>
        <item x="25"/>
        <item x="37"/>
        <item x="35"/>
        <item x="34"/>
        <item x="38"/>
        <item x="32"/>
        <item x="36"/>
        <item x="27"/>
        <item x="28"/>
        <item x="30"/>
        <item x="31"/>
        <item x="39"/>
        <item x="26"/>
        <item x="29"/>
        <item x="21"/>
        <item x="24"/>
        <item x="22"/>
        <item x="23"/>
        <item x="20"/>
        <item x="33"/>
        <item x="19"/>
        <item x="186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4"/>
        <item x="10"/>
        <item x="24"/>
        <item x="22"/>
        <item x="12"/>
        <item x="26"/>
        <item x="20"/>
        <item x="3"/>
        <item x="23"/>
        <item x="17"/>
        <item x="15"/>
        <item x="4"/>
        <item x="11"/>
        <item x="27"/>
        <item x="8"/>
        <item x="19"/>
        <item x="13"/>
        <item x="21"/>
        <item x="5"/>
        <item x="18"/>
        <item x="25"/>
        <item x="2"/>
        <item x="6"/>
        <item x="28"/>
        <item x="9"/>
        <item x="7"/>
        <item x="16"/>
        <item x="1"/>
        <item x="0"/>
        <item x="1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8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8.xml><?xml version="1.0" encoding="utf-8"?>
<pivotTableDefinition xmlns="http://schemas.openxmlformats.org/spreadsheetml/2006/main" name="数据透视表19" cacheId="1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4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14"/>
        <item x="2"/>
        <item x="19"/>
        <item x="34"/>
        <item x="11"/>
        <item x="4"/>
        <item x="16"/>
        <item x="20"/>
        <item x="1"/>
        <item x="26"/>
        <item x="3"/>
        <item x="5"/>
        <item x="8"/>
        <item x="0"/>
        <item x="21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4">
        <item x="8"/>
        <item x="7"/>
        <item x="6"/>
        <item x="5"/>
        <item x="9"/>
        <item x="4"/>
        <item x="10"/>
        <item x="3"/>
        <item x="11"/>
        <item x="2"/>
        <item x="12"/>
        <item x="1"/>
        <item x="13"/>
        <item x="0"/>
        <item x="14"/>
        <item x="15"/>
        <item x="16"/>
        <item x="32"/>
        <item x="22"/>
        <item x="34"/>
        <item x="33"/>
        <item x="31"/>
        <item x="17"/>
        <item x="35"/>
        <item x="29"/>
        <item x="36"/>
        <item x="28"/>
        <item x="19"/>
        <item x="27"/>
        <item x="20"/>
        <item x="21"/>
        <item x="26"/>
        <item x="23"/>
        <item x="25"/>
        <item x="24"/>
        <item x="30"/>
        <item x="18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5">
        <item x="14"/>
        <item x="5"/>
        <item x="19"/>
        <item x="26"/>
        <item x="18"/>
        <item x="24"/>
        <item x="13"/>
        <item x="3"/>
        <item x="22"/>
        <item x="17"/>
        <item x="6"/>
        <item x="8"/>
        <item x="23"/>
        <item x="9"/>
        <item x="21"/>
        <item x="20"/>
        <item x="27"/>
        <item x="4"/>
        <item x="2"/>
        <item x="11"/>
        <item x="7"/>
        <item x="25"/>
        <item x="12"/>
        <item x="28"/>
        <item x="15"/>
        <item x="1"/>
        <item x="16"/>
        <item x="0"/>
        <item x="10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9.xml><?xml version="1.0" encoding="utf-8"?>
<pivotTableDefinition xmlns="http://schemas.openxmlformats.org/spreadsheetml/2006/main" name="数据透视表20" cacheId="1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88" firstHeaderRow="0" firstDataRow="1" firstDataCol="1"/>
  <pivotFields count="12">
    <pivotField axis="axisRow" compact="0" showAll="0">
      <items count="185">
        <item x="18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85">
        <item x="33"/>
        <item x="31"/>
        <item x="9"/>
        <item x="27"/>
        <item x="29"/>
        <item x="35"/>
        <item x="17"/>
        <item x="10"/>
        <item x="6"/>
        <item x="12"/>
        <item x="28"/>
        <item x="15"/>
        <item x="24"/>
        <item x="23"/>
        <item x="13"/>
        <item x="36"/>
        <item x="22"/>
        <item x="30"/>
        <item x="25"/>
        <item x="32"/>
        <item x="7"/>
        <item x="2"/>
        <item x="19"/>
        <item x="18"/>
        <item x="34"/>
        <item x="11"/>
        <item x="4"/>
        <item x="14"/>
        <item x="16"/>
        <item x="20"/>
        <item x="26"/>
        <item x="3"/>
        <item x="5"/>
        <item x="8"/>
        <item x="1"/>
        <item x="21"/>
        <item x="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dataField="1" compact="0" showAll="0">
      <items count="185">
        <item x="8"/>
        <item x="7"/>
        <item x="6"/>
        <item x="9"/>
        <item x="5"/>
        <item x="10"/>
        <item x="4"/>
        <item x="11"/>
        <item x="3"/>
        <item x="2"/>
        <item x="12"/>
        <item x="13"/>
        <item x="1"/>
        <item x="14"/>
        <item x="15"/>
        <item x="0"/>
        <item x="16"/>
        <item x="22"/>
        <item x="18"/>
        <item x="32"/>
        <item x="19"/>
        <item x="36"/>
        <item x="23"/>
        <item x="34"/>
        <item x="20"/>
        <item x="35"/>
        <item x="29"/>
        <item x="17"/>
        <item x="24"/>
        <item x="33"/>
        <item x="25"/>
        <item x="21"/>
        <item x="31"/>
        <item x="28"/>
        <item x="26"/>
        <item x="27"/>
        <item x="30"/>
        <item x="183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t="default"/>
      </items>
    </pivotField>
    <pivotField compact="0" showAll="0"/>
    <pivotField compact="0" showAll="0"/>
    <pivotField compact="0" showAll="0"/>
    <pivotField dataField="1" compact="0" showAll="0">
      <items count="166">
        <item x="14"/>
        <item x="5"/>
        <item x="24"/>
        <item x="10"/>
        <item x="28"/>
        <item x="26"/>
        <item x="3"/>
        <item x="8"/>
        <item x="15"/>
        <item x="21"/>
        <item x="11"/>
        <item x="17"/>
        <item x="4"/>
        <item x="12"/>
        <item x="18"/>
        <item x="9"/>
        <item x="27"/>
        <item x="25"/>
        <item x="22"/>
        <item x="20"/>
        <item x="13"/>
        <item x="2"/>
        <item x="19"/>
        <item x="23"/>
        <item x="6"/>
        <item x="7"/>
        <item x="1"/>
        <item x="16"/>
        <item x="0"/>
        <item x="164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t="default"/>
      </items>
    </pivotField>
  </pivotFields>
  <rowFields count="1">
    <field x="0"/>
  </rowFields>
  <rowItems count="18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利润（最近24小时）" fld="11" baseField="0" baseItem="0"/>
    <dataField name="求和项:支出（最近24小时）" fld="6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0.xml><?xml version="1.0" encoding="utf-8"?>
<pivotTableDefinition xmlns="http://schemas.openxmlformats.org/spreadsheetml/2006/main" name="数据透视表21" cacheId="1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7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60">
        <item x="4"/>
        <item x="3"/>
        <item x="2"/>
        <item x="1"/>
        <item x="0"/>
        <item x="5"/>
        <item x="6"/>
        <item x="7"/>
        <item x="8"/>
        <item x="9"/>
        <item x="10"/>
        <item x="11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"/>
        <item x="3"/>
        <item x="0"/>
        <item x="1"/>
        <item x="4"/>
        <item x="11"/>
        <item x="7"/>
        <item x="10"/>
        <item x="9"/>
        <item x="8"/>
        <item x="5"/>
        <item x="6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1.xml><?xml version="1.0" encoding="utf-8"?>
<pivotTableDefinition xmlns="http://schemas.openxmlformats.org/spreadsheetml/2006/main" name="数据透视表22" cacheId="1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3" firstHeaderRow="0" firstDataRow="1" firstDataCol="1"/>
  <pivotFields count="12">
    <pivotField axis="axisRow" compact="0" showAll="0">
      <items count="160">
        <item x="1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60">
        <item x="8"/>
        <item x="6"/>
        <item x="2"/>
        <item x="3"/>
        <item x="10"/>
        <item x="11"/>
        <item x="5"/>
        <item x="7"/>
        <item x="9"/>
        <item x="0"/>
        <item x="1"/>
        <item x="4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dataField="1" compact="0" showAll="0">
      <items count="160">
        <item x="3"/>
        <item x="2"/>
        <item x="1"/>
        <item x="0"/>
        <item x="4"/>
        <item x="5"/>
        <item x="6"/>
        <item x="7"/>
        <item x="8"/>
        <item x="9"/>
        <item x="10"/>
        <item x="11"/>
        <item x="15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t="default"/>
      </items>
    </pivotField>
    <pivotField compact="0" showAll="0"/>
    <pivotField compact="0" showAll="0"/>
    <pivotField compact="0" showAll="0"/>
    <pivotField dataField="1" compact="0" showAll="0">
      <items count="150">
        <item x="2"/>
        <item x="3"/>
        <item x="0"/>
        <item x="1"/>
        <item x="7"/>
        <item x="9"/>
        <item x="10"/>
        <item x="5"/>
        <item x="8"/>
        <item x="6"/>
        <item x="11"/>
        <item x="4"/>
        <item x="148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</pivotFields>
  <rowFields count="1">
    <field x="0"/>
  </rowFields>
  <rowItems count="1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2.xml><?xml version="1.0" encoding="utf-8"?>
<pivotTableDefinition xmlns="http://schemas.openxmlformats.org/spreadsheetml/2006/main" name="数据透视表25" cacheId="1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62" firstHeaderRow="0" firstDataRow="1" firstDataCol="1"/>
  <pivotFields count="12">
    <pivotField axis="axisRow" compact="0" showAll="0">
      <items count="159">
        <item x="15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9">
        <item x="7"/>
        <item x="5"/>
        <item x="1"/>
        <item x="2"/>
        <item x="9"/>
        <item x="10"/>
        <item x="4"/>
        <item x="6"/>
        <item x="8"/>
        <item x="3"/>
        <item x="0"/>
        <item x="1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dataField="1" compact="0" showAll="0">
      <items count="159">
        <item x="4"/>
        <item x="3"/>
        <item x="2"/>
        <item x="1"/>
        <item x="0"/>
        <item x="5"/>
        <item x="6"/>
        <item x="7"/>
        <item x="8"/>
        <item x="9"/>
        <item x="10"/>
        <item x="15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t="default"/>
      </items>
    </pivotField>
    <pivotField compact="0" showAll="0"/>
    <pivotField compact="0" showAll="0"/>
    <pivotField compact="0" showAll="0"/>
    <pivotField dataField="1" compact="0" showAll="0">
      <items count="149">
        <item x="1"/>
        <item x="2"/>
        <item x="4"/>
        <item x="3"/>
        <item x="0"/>
        <item x="10"/>
        <item x="8"/>
        <item x="6"/>
        <item x="9"/>
        <item x="7"/>
        <item x="5"/>
        <item x="147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t="default"/>
      </items>
    </pivotField>
  </pivotFields>
  <rowFields count="1">
    <field x="0"/>
  </rowFields>
  <rowItems count="15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3.xml><?xml version="1.0" encoding="utf-8"?>
<pivotTableDefinition xmlns="http://schemas.openxmlformats.org/spreadsheetml/2006/main" name="数据透视表29" cacheId="2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>
      <items count="133">
        <item x="48"/>
        <item x="14"/>
        <item x="13"/>
        <item x="39"/>
        <item x="50"/>
        <item x="68"/>
        <item x="24"/>
        <item x="70"/>
        <item x="43"/>
        <item x="16"/>
        <item x="21"/>
        <item x="67"/>
        <item x="49"/>
        <item x="41"/>
        <item x="44"/>
        <item x="40"/>
        <item x="42"/>
        <item x="23"/>
        <item x="69"/>
        <item x="27"/>
        <item x="28"/>
        <item x="71"/>
        <item x="32"/>
        <item x="9"/>
        <item x="65"/>
        <item x="31"/>
        <item x="0"/>
        <item x="17"/>
        <item x="38"/>
        <item x="10"/>
        <item x="2"/>
        <item x="11"/>
        <item x="26"/>
        <item x="63"/>
        <item x="20"/>
        <item x="56"/>
        <item x="19"/>
        <item x="3"/>
        <item x="15"/>
        <item x="37"/>
        <item x="36"/>
        <item x="7"/>
        <item x="61"/>
        <item x="47"/>
        <item x="4"/>
        <item x="54"/>
        <item x="6"/>
        <item x="5"/>
        <item x="66"/>
        <item x="45"/>
        <item x="57"/>
        <item x="46"/>
        <item x="62"/>
        <item x="25"/>
        <item x="29"/>
        <item x="30"/>
        <item x="53"/>
        <item x="60"/>
        <item x="59"/>
        <item x="12"/>
        <item x="55"/>
        <item x="18"/>
        <item x="58"/>
        <item x="8"/>
        <item x="52"/>
        <item x="64"/>
        <item x="35"/>
        <item x="33"/>
        <item x="51"/>
        <item x="34"/>
        <item x="1"/>
        <item x="22"/>
        <item x="13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0"/>
        <item x="1"/>
        <item t="default"/>
      </items>
    </pivotField>
    <pivotField compact="0" showAll="0">
      <items count="3">
        <item x="1"/>
        <item x="0"/>
        <item t="default"/>
      </items>
    </pivotField>
    <pivotField compact="0" showAll="0">
      <items count="134">
        <item x="0"/>
        <item x="59"/>
        <item x="61"/>
        <item x="47"/>
        <item x="11"/>
        <item x="51"/>
        <item x="32"/>
        <item x="52"/>
        <item x="50"/>
        <item x="33"/>
        <item x="41"/>
        <item x="27"/>
        <item x="16"/>
        <item x="54"/>
        <item x="60"/>
        <item x="34"/>
        <item x="15"/>
        <item x="5"/>
        <item x="7"/>
        <item x="3"/>
        <item x="20"/>
        <item x="49"/>
        <item x="36"/>
        <item x="9"/>
        <item x="29"/>
        <item x="24"/>
        <item x="14"/>
        <item x="12"/>
        <item x="62"/>
        <item x="37"/>
        <item x="45"/>
        <item x="28"/>
        <item x="65"/>
        <item x="42"/>
        <item x="19"/>
        <item x="43"/>
        <item x="13"/>
        <item x="64"/>
        <item x="31"/>
        <item x="58"/>
        <item x="40"/>
        <item x="10"/>
        <item x="48"/>
        <item x="26"/>
        <item x="46"/>
        <item x="18"/>
        <item x="53"/>
        <item x="6"/>
        <item x="35"/>
        <item x="56"/>
        <item x="55"/>
        <item x="30"/>
        <item x="39"/>
        <item x="4"/>
        <item x="17"/>
        <item x="66"/>
        <item x="25"/>
        <item x="8"/>
        <item x="22"/>
        <item x="63"/>
        <item x="38"/>
        <item x="23"/>
        <item x="44"/>
        <item x="57"/>
        <item x="1"/>
        <item x="2"/>
        <item x="21"/>
        <item x="132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>
      <items count="8">
        <item x="3"/>
        <item x="1"/>
        <item x="2"/>
        <item x="0"/>
        <item x="4"/>
        <item x="5"/>
        <item x="6"/>
        <item t="default"/>
      </items>
    </pivotField>
    <pivotField compact="0" showAll="0">
      <items count="4">
        <item x="1"/>
        <item x="0"/>
        <item x="2"/>
        <item t="default"/>
      </items>
    </pivotField>
    <pivotField compact="0" showAll="0">
      <items count="3">
        <item x="1"/>
        <item x="0"/>
        <item t="default"/>
      </items>
    </pivotField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4.xml><?xml version="1.0" encoding="utf-8"?>
<pivotTableDefinition xmlns="http://schemas.openxmlformats.org/spreadsheetml/2006/main" name="数据透视表30" cacheId="2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5.xml><?xml version="1.0" encoding="utf-8"?>
<pivotTableDefinition xmlns="http://schemas.openxmlformats.org/spreadsheetml/2006/main" name="数据透视表31" cacheId="2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6.xml><?xml version="1.0" encoding="utf-8"?>
<pivotTableDefinition xmlns="http://schemas.openxmlformats.org/spreadsheetml/2006/main" name="数据透视表33" cacheId="2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53" firstHeaderRow="0" firstDataRow="1" firstDataCol="1"/>
  <pivotFields count="12">
    <pivotField axis="axisRow" compact="0" showAll="0">
      <items count="150">
        <item x="14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dataField="1" compact="0" showAll="0">
      <items count="150">
        <item x="1"/>
        <item x="0"/>
        <item x="14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t="default"/>
      </items>
    </pivotField>
    <pivotField compact="0" showAll="0"/>
    <pivotField compact="0" showAll="0"/>
    <pivotField compact="0" showAll="0"/>
    <pivotField dataField="1" compact="0" showAll="0">
      <items count="140">
        <item x="1"/>
        <item x="0"/>
        <item x="13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</pivotFields>
  <rowFields count="1">
    <field x="0"/>
  </rowFields>
  <rowItems count="15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7.xml><?xml version="1.0" encoding="utf-8"?>
<pivotTableDefinition xmlns="http://schemas.openxmlformats.org/spreadsheetml/2006/main" name="数据透视表1" cacheId="2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44" firstHeaderRow="0" firstDataRow="1" firstDataCol="1"/>
  <pivotFields count="12">
    <pivotField axis="axisRow" compact="0" showAll="0">
      <items count="141">
        <item x="13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40">
        <item x="0"/>
        <item x="13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t="default"/>
      </items>
    </pivotField>
    <pivotField dataField="1" compact="0" showAll="0">
      <items count="141">
        <item x="0"/>
        <item x="13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t="default"/>
      </items>
    </pivotField>
    <pivotField compact="0" showAll="0"/>
    <pivotField compact="0" showAll="0"/>
    <pivotField compact="0" showAll="0"/>
    <pivotField dataField="1" compact="0" showAll="0">
      <items count="132">
        <item x="0"/>
        <item x="13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t="default"/>
      </items>
    </pivotField>
  </pivotFields>
  <rowFields count="1">
    <field x="0"/>
  </rowFields>
  <rowItems count="14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8.xml><?xml version="1.0" encoding="utf-8"?>
<pivotTableDefinition xmlns="http://schemas.openxmlformats.org/spreadsheetml/2006/main" name="数据透视表1" cacheId="3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4" firstHeaderRow="0" firstDataRow="1" firstDataCol="1"/>
  <pivotFields count="12">
    <pivotField axis="axisRow" compact="0" showAll="0">
      <items count="131">
        <item x="12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dataField="1" compact="0" showAll="0">
      <items count="131">
        <item x="0"/>
        <item x="12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t="default"/>
      </items>
    </pivotField>
    <pivotField compact="0" showAll="0"/>
    <pivotField compact="0" showAll="0"/>
    <pivotField compact="0" showAll="0"/>
    <pivotField dataField="1" compact="0" showAll="0">
      <items count="122">
        <item x="0"/>
        <item x="12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t="default"/>
      </items>
    </pivotField>
  </pivotFields>
  <rowFields count="1">
    <field x="0"/>
  </rowFields>
  <rowItems count="13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9.xml><?xml version="1.0" encoding="utf-8"?>
<pivotTableDefinition xmlns="http://schemas.openxmlformats.org/spreadsheetml/2006/main" name="数据透视表1" cacheId="3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33" firstHeaderRow="0" firstDataRow="1" firstDataCol="1"/>
  <pivotFields count="12">
    <pivotField axis="axisRow" compact="0" showAll="0">
      <items count="130">
        <item x="12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dataField="1" compact="0" showAll="0">
      <items count="130">
        <item x="0"/>
        <item x="128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t="default"/>
      </items>
    </pivotField>
    <pivotField compact="0" showAll="0"/>
    <pivotField compact="0" showAll="0"/>
    <pivotField compact="0" showAll="0"/>
    <pivotField dataField="1" compact="0" showAll="0">
      <items count="121">
        <item x="0"/>
        <item x="119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</pivotFields>
  <rowFields count="1">
    <field x="0"/>
  </rowFields>
  <rowItems count="13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0.xml><?xml version="1.0" encoding="utf-8"?>
<pivotTableDefinition xmlns="http://schemas.openxmlformats.org/spreadsheetml/2006/main" name="数据透视表1" cacheId="3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1.xml><?xml version="1.0" encoding="utf-8"?>
<pivotTableDefinition xmlns="http://schemas.openxmlformats.org/spreadsheetml/2006/main" name="数据透视表2" cacheId="3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7" firstHeaderRow="0" firstDataRow="1" firstDataCol="1"/>
  <pivotFields count="12">
    <pivotField axis="axisRow" compact="0" showAll="0">
      <items count="124">
        <item x="122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dataField="1" compact="0" showAll="0">
      <items count="124">
        <item x="1"/>
        <item x="0"/>
        <item x="122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t="default"/>
      </items>
    </pivotField>
    <pivotField compact="0" showAll="0"/>
    <pivotField compact="0" showAll="0"/>
    <pivotField compact="0" showAll="0"/>
    <pivotField dataField="1" compact="0" showAll="0">
      <items count="120">
        <item x="1"/>
        <item x="0"/>
        <item x="118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t="default"/>
      </items>
    </pivotField>
  </pivotFields>
  <rowFields count="1">
    <field x="0"/>
  </rowFields>
  <rowItems count="124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2.xml><?xml version="1.0" encoding="utf-8"?>
<pivotTableDefinition xmlns="http://schemas.openxmlformats.org/spreadsheetml/2006/main" name="数据透视表1" cacheId="3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24" firstHeaderRow="0" firstDataRow="1" firstDataCol="1"/>
  <pivotFields count="12">
    <pivotField axis="axisRow" compact="0" showAll="0">
      <items count="121">
        <item x="119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21">
        <item x="1"/>
        <item x="2"/>
        <item x="0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dataField="1" compact="0" showAll="0">
      <items count="121">
        <item x="2"/>
        <item x="1"/>
        <item x="0"/>
        <item x="119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t="default"/>
      </items>
    </pivotField>
    <pivotField compact="0" showAll="0"/>
    <pivotField compact="0" showAll="0"/>
    <pivotField compact="0" showAll="0"/>
    <pivotField dataField="1" compact="0" showAll="0">
      <items count="117">
        <item x="1"/>
        <item x="0"/>
        <item x="2"/>
        <item x="11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t="default"/>
      </items>
    </pivotField>
  </pivotFields>
  <rowFields count="1">
    <field x="0"/>
  </rowFields>
  <rowItems count="121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3.xml><?xml version="1.0" encoding="utf-8"?>
<pivotTableDefinition xmlns="http://schemas.openxmlformats.org/spreadsheetml/2006/main" name="数据透视表1" cacheId="4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112" firstHeaderRow="0" firstDataRow="1" firstDataCol="1"/>
  <pivotFields count="12">
    <pivotField axis="axisRow" compact="0" showAll="0">
      <items count="109">
        <item x="10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09">
        <item x="1"/>
        <item x="2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dataField="1" compact="0" showAll="0">
      <items count="109">
        <item x="2"/>
        <item x="1"/>
        <item x="0"/>
        <item x="107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t="default"/>
      </items>
    </pivotField>
    <pivotField compact="0" showAll="0"/>
    <pivotField compact="0" showAll="0"/>
    <pivotField compact="0" showAll="0"/>
    <pivotField dataField="1" compact="0" showAll="0">
      <items count="107">
        <item x="1"/>
        <item x="2"/>
        <item x="0"/>
        <item x="105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t="default"/>
      </items>
    </pivotField>
  </pivotFields>
  <rowFields count="1">
    <field x="0"/>
  </rowFields>
  <rowItems count="10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4.xml><?xml version="1.0" encoding="utf-8"?>
<pivotTableDefinition xmlns="http://schemas.openxmlformats.org/spreadsheetml/2006/main" name="数据透视表1" cacheId="4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102" firstHeaderRow="0" firstDataRow="1" firstDataCol="1"/>
  <pivotFields count="12">
    <pivotField axis="axisRow" compact="0" showAll="0">
      <items count="99">
        <item x="97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9">
        <item x="3"/>
        <item x="1"/>
        <item x="2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dataField="1" compact="0" showAll="0">
      <items count="99">
        <item x="3"/>
        <item x="2"/>
        <item x="1"/>
        <item x="0"/>
        <item x="97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t="default"/>
      </items>
    </pivotField>
    <pivotField compact="0" showAll="0"/>
    <pivotField compact="0" showAll="0"/>
    <pivotField compact="0" showAll="0"/>
    <pivotField dataField="1" compact="0" showAll="0">
      <items count="97">
        <item x="3"/>
        <item x="1"/>
        <item x="2"/>
        <item x="0"/>
        <item x="9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t="default"/>
      </items>
    </pivotField>
  </pivotFields>
  <rowFields count="1">
    <field x="0"/>
  </rowFields>
  <rowItems count="99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5.xml><?xml version="1.0" encoding="utf-8"?>
<pivotTableDefinition xmlns="http://schemas.openxmlformats.org/spreadsheetml/2006/main" name="数据透视表2" cacheId="53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80" firstHeaderRow="0" firstDataRow="1" firstDataCol="1"/>
  <pivotFields count="12">
    <pivotField axis="axisRow" compact="0" showAll="0">
      <items count="77">
        <item x="7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7">
        <item x="4"/>
        <item x="3"/>
        <item x="1"/>
        <item x="2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dataField="1" compact="0" showAll="0">
      <items count="77">
        <item x="4"/>
        <item x="3"/>
        <item x="2"/>
        <item x="1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  <pivotField compact="0" showAll="0"/>
    <pivotField compact="0" showAll="0"/>
    <pivotField compact="0" showAll="0"/>
    <pivotField dataField="1" compact="0" showAll="0">
      <items count="77">
        <item x="4"/>
        <item x="3"/>
        <item x="1"/>
        <item x="2"/>
        <item x="0"/>
        <item x="75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t="default"/>
      </items>
    </pivotField>
  </pivotFields>
  <rowFields count="1">
    <field x="0"/>
  </rowFields>
  <rowItems count="7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6.xml><?xml version="1.0" encoding="utf-8"?>
<pivotTableDefinition xmlns="http://schemas.openxmlformats.org/spreadsheetml/2006/main" name="数据透视表1" cacheId="5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5" firstHeaderRow="0" firstDataRow="1" firstDataCol="1"/>
  <pivotFields count="12">
    <pivotField axis="axisRow" compact="0" showAll="0">
      <items count="72">
        <item x="7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  <pivotField compact="0" showAll="0"/>
    <pivotField compact="0" showAll="0"/>
    <pivotField compact="0" showAll="0"/>
    <pivotField dataField="1" compact="0" showAll="0">
      <items count="72">
        <item x="2"/>
        <item x="1"/>
        <item x="0"/>
        <item x="70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t="default"/>
      </items>
    </pivotField>
  </pivotFields>
  <rowFields count="1">
    <field x="0"/>
  </rowFields>
  <rowItems count="7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7.xml><?xml version="1.0" encoding="utf-8"?>
<pivotTableDefinition xmlns="http://schemas.openxmlformats.org/spreadsheetml/2006/main" name="数据透视表1" cacheId="5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73" firstHeaderRow="0" firstDataRow="1" firstDataCol="1"/>
  <pivotFields count="12">
    <pivotField axis="axisRow" compact="0" showAll="0">
      <items count="70">
        <item x="6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  <pivotField compact="0" showAll="0"/>
    <pivotField compact="0" showAll="0"/>
    <pivotField compact="0" showAll="0"/>
    <pivotField dataField="1" compact="0" showAll="0">
      <items count="70">
        <item x="2"/>
        <item x="1"/>
        <item x="0"/>
        <item x="68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t="default"/>
      </items>
    </pivotField>
  </pivotFields>
  <rowFields count="1">
    <field x="0"/>
  </rowFields>
  <rowItems count="7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8.xml><?xml version="1.0" encoding="utf-8"?>
<pivotTableDefinition xmlns="http://schemas.openxmlformats.org/spreadsheetml/2006/main" name="数据透视表2" cacheId="5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71" firstHeaderRow="0" firstDataRow="1" firstDataCol="1"/>
  <pivotFields count="12">
    <pivotField axis="axisRow" compact="0" showAll="0">
      <items count="68">
        <item x="66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  <pivotField compact="0" showAll="0"/>
    <pivotField compact="0" showAll="0"/>
    <pivotField compact="0" showAll="0"/>
    <pivotField dataField="1" compact="0" showAll="0">
      <items count="68">
        <item x="0"/>
        <item x="66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t="default"/>
      </items>
    </pivotField>
  </pivotFields>
  <rowFields count="1">
    <field x="0"/>
  </rowFields>
  <rowItems count="6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9.xml><?xml version="1.0" encoding="utf-8"?>
<pivotTableDefinition xmlns="http://schemas.openxmlformats.org/spreadsheetml/2006/main" name="数据透视表1" cacheId="5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69" firstHeaderRow="0" firstDataRow="1" firstDataCol="1"/>
  <pivotFields count="12">
    <pivotField axis="axisRow" compact="0" showAll="0">
      <items count="66">
        <item x="6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6">
        <item x="2"/>
        <item x="0"/>
        <item x="1"/>
        <item x="3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dataField="1" compact="0" showAll="0">
      <items count="66">
        <item x="3"/>
        <item x="2"/>
        <item x="1"/>
        <item x="0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  <pivotField compact="0" showAll="0"/>
    <pivotField compact="0" showAll="0"/>
    <pivotField compact="0" showAll="0"/>
    <pivotField dataField="1" compact="0" showAll="0">
      <items count="66">
        <item x="2"/>
        <item x="0"/>
        <item x="1"/>
        <item x="3"/>
        <item x="64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t="default"/>
      </items>
    </pivotField>
  </pivotFields>
  <rowFields count="1">
    <field x="0"/>
  </rowFields>
  <rowItems count="6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0.xml><?xml version="1.0" encoding="utf-8"?>
<pivotTableDefinition xmlns="http://schemas.openxmlformats.org/spreadsheetml/2006/main" name="数据透视表1" cacheId="5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63" firstHeaderRow="0" firstDataRow="1" firstDataCol="1"/>
  <pivotFields count="12">
    <pivotField axis="axisRow" compact="0" showAll="0">
      <items count="60">
        <item x="58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60">
        <item x="3"/>
        <item x="4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dataField="1" compact="0" showAll="0">
      <items count="60">
        <item x="4"/>
        <item x="3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  <pivotField compact="0" showAll="0"/>
    <pivotField compact="0" showAll="0"/>
    <pivotField compact="0" showAll="0"/>
    <pivotField dataField="1" compact="0" showAll="0">
      <items count="60">
        <item x="3"/>
        <item x="4"/>
        <item x="2"/>
        <item x="1"/>
        <item x="0"/>
        <item x="58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t="default"/>
      </items>
    </pivotField>
  </pivotFields>
  <rowFields count="1">
    <field x="0"/>
  </rowFields>
  <rowItems count="6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1.xml><?xml version="1.0" encoding="utf-8"?>
<pivotTableDefinition xmlns="http://schemas.openxmlformats.org/spreadsheetml/2006/main" name="数据透视表2" cacheId="5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2.xml><?xml version="1.0" encoding="utf-8"?>
<pivotTableDefinition xmlns="http://schemas.openxmlformats.org/spreadsheetml/2006/main" name="数据透视表3" cacheId="6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9" firstHeaderRow="0" firstDataRow="1" firstDataCol="1"/>
  <pivotFields count="12">
    <pivotField axis="axisRow" compact="0" showAll="0">
      <items count="56">
        <item x="5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9"/>
        <item x="10"/>
        <item x="8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  <pivotField compact="0" showAll="0"/>
    <pivotField compact="0" showAll="0"/>
    <pivotField compact="0" showAll="0"/>
    <pivotField dataField="1" compact="0" showAll="0">
      <items count="56">
        <item x="0"/>
        <item x="54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t="default"/>
      </items>
    </pivotField>
  </pivotFields>
  <rowFields count="1">
    <field x="0"/>
  </rowFields>
  <rowItems count="5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3.xml><?xml version="1.0" encoding="utf-8"?>
<pivotTableDefinition xmlns="http://schemas.openxmlformats.org/spreadsheetml/2006/main" name="数据透视表1" cacheId="61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8" firstHeaderRow="0" firstDataRow="1" firstDataCol="1"/>
  <pivotFields count="12">
    <pivotField axis="axisRow" compact="0" showAll="0">
      <items count="55">
        <item x="5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  <pivotField compact="0" showAll="0">
      <items count="5">
        <item x="0"/>
        <item x="1"/>
        <item x="2"/>
        <item x="3"/>
        <item t="default"/>
      </items>
    </pivotField>
    <pivotField compact="0" showAll="0"/>
    <pivotField compact="0" showAll="0"/>
    <pivotField dataField="1" compact="0" showAll="0">
      <items count="55">
        <item x="0"/>
        <item x="53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t="default"/>
      </items>
    </pivotField>
  </pivotFields>
  <rowFields count="1">
    <field x="0"/>
  </rowFields>
  <rowItems count="5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4.xml><?xml version="1.0" encoding="utf-8"?>
<pivotTableDefinition xmlns="http://schemas.openxmlformats.org/spreadsheetml/2006/main" name="数据透视表1" cacheId="62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55" firstHeaderRow="0" firstDataRow="1" firstDataCol="1"/>
  <pivotFields count="12">
    <pivotField axis="axisRow" compact="0" showAll="0">
      <items count="52">
        <item x="50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2">
        <item x="2"/>
        <item x="4"/>
        <item x="3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dataField="1" compact="0" showAll="0">
      <items count="52">
        <item x="4"/>
        <item x="3"/>
        <item x="2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  <pivotField compact="0" showAll="0"/>
    <pivotField compact="0" showAll="0"/>
    <pivotField compact="0" showAll="0"/>
    <pivotField dataField="1" compact="0" showAll="0">
      <items count="52">
        <item x="2"/>
        <item x="4"/>
        <item x="3"/>
        <item x="1"/>
        <item x="0"/>
        <item x="50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t="default"/>
      </items>
    </pivotField>
  </pivotFields>
  <rowFields count="1">
    <field x="0"/>
  </rowFields>
  <rowItems count="5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5.xml><?xml version="1.0" encoding="utf-8"?>
<pivotTableDefinition xmlns="http://schemas.openxmlformats.org/spreadsheetml/2006/main" name="数据透视表1" cacheId="64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A3:AD49" firstHeaderRow="0" firstDataRow="1" firstDataCol="1"/>
  <pivotFields count="12">
    <pivotField axis="axisRow" compact="0" showAll="0">
      <items count="46">
        <item x="44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46">
        <item x="3"/>
        <item x="2"/>
        <item x="1"/>
        <item x="4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dataField="1" compact="0" showAll="0">
      <items count="46">
        <item x="4"/>
        <item x="3"/>
        <item x="2"/>
        <item x="1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  <pivotField compact="0" showAll="0"/>
    <pivotField compact="0" showAll="0"/>
    <pivotField compact="0" showAll="0"/>
    <pivotField dataField="1" compact="0" showAll="0">
      <items count="46">
        <item x="3"/>
        <item x="2"/>
        <item x="1"/>
        <item x="4"/>
        <item x="0"/>
        <item x="4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t="default"/>
      </items>
    </pivotField>
  </pivotFields>
  <rowFields count="1">
    <field x="0"/>
  </rowFields>
  <rowItems count="4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6.xml><?xml version="1.0" encoding="utf-8"?>
<pivotTableDefinition xmlns="http://schemas.openxmlformats.org/spreadsheetml/2006/main" name="数据透视表1" cacheId="65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A3:AD30" firstHeaderRow="0" firstDataRow="1" firstDataCol="1"/>
  <pivotFields count="12">
    <pivotField axis="axisRow" compact="0" showAll="0">
      <items count="27">
        <item x="2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7">
        <item x="1"/>
        <item x="3"/>
        <item x="2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dataField="1" compact="0" showAll="0">
      <items count="27">
        <item x="3"/>
        <item x="2"/>
        <item x="1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  <pivotField compact="0" showAll="0">
      <items count="4">
        <item x="0"/>
        <item x="1"/>
        <item x="2"/>
        <item t="default"/>
      </items>
    </pivotField>
    <pivotField compact="0" showAll="0"/>
    <pivotField compact="0" showAll="0"/>
    <pivotField dataField="1" compact="0" showAll="0">
      <items count="27">
        <item x="1"/>
        <item x="3"/>
        <item x="2"/>
        <item x="0"/>
        <item x="25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t="default"/>
      </items>
    </pivotField>
  </pivotFields>
  <rowFields count="1">
    <field x="0"/>
  </rowFields>
  <rowItems count="2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7.xml><?xml version="1.0" encoding="utf-8"?>
<pivotTableDefinition xmlns="http://schemas.openxmlformats.org/spreadsheetml/2006/main" name="数据透视表2" cacheId="66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28" firstHeaderRow="0" firstDataRow="1" firstDataCol="1"/>
  <pivotFields count="12">
    <pivotField axis="axisRow" compact="0" showAll="0">
      <items count="25">
        <item x="2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  <pivotField compact="0" showAll="0"/>
    <pivotField compact="0" showAll="0"/>
    <pivotField compact="0" showAll="0"/>
    <pivotField dataField="1" compact="0" showAll="0">
      <items count="25">
        <item x="1"/>
        <item x="0"/>
        <item x="23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t="default"/>
      </items>
    </pivotField>
  </pivotFields>
  <rowFields count="1">
    <field x="0"/>
  </rowFields>
  <rowItems count="2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8.xml><?xml version="1.0" encoding="utf-8"?>
<pivotTableDefinition xmlns="http://schemas.openxmlformats.org/spreadsheetml/2006/main" name="数据透视表1" cacheId="67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20" firstHeaderRow="0" firstDataRow="1" firstDataCol="1"/>
  <pivotFields count="12">
    <pivotField axis="axisRow" compact="0" showAll="0">
      <items count="17">
        <item x="15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7">
        <item x="2"/>
        <item x="1"/>
        <item x="3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dataField="1" compact="0" showAll="0">
      <items count="17">
        <item x="3"/>
        <item x="2"/>
        <item x="1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  <pivotField compact="0" showAll="0"/>
    <pivotField compact="0" showAll="0"/>
    <pivotField compact="0" showAll="0"/>
    <pivotField dataField="1" compact="0" showAll="0">
      <items count="17">
        <item x="2"/>
        <item x="1"/>
        <item x="3"/>
        <item x="0"/>
        <item x="15"/>
        <item x="4"/>
        <item x="5"/>
        <item x="6"/>
        <item x="7"/>
        <item x="8"/>
        <item x="9"/>
        <item x="10"/>
        <item x="11"/>
        <item x="12"/>
        <item x="13"/>
        <item x="14"/>
        <item t="default"/>
      </items>
    </pivotField>
  </pivotFields>
  <rowFields count="1">
    <field x="0"/>
  </rowFields>
  <rowItems count="17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9.xml><?xml version="1.0" encoding="utf-8"?>
<pivotTableDefinition xmlns="http://schemas.openxmlformats.org/spreadsheetml/2006/main" name="数据透视表2" cacheId="68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6">
  <location ref="AB3:AE18" firstHeaderRow="0" firstDataRow="1" firstDataCol="1"/>
  <pivotFields count="12">
    <pivotField axis="axisRow" compact="0" showAll="0">
      <items count="15">
        <item x="13"/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dataField="1" compact="0" showAll="0">
      <items count="15">
        <item x="1"/>
        <item x="0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  <pivotField compact="0" showAll="0"/>
    <pivotField compact="0" showAll="0"/>
    <pivotField compact="0" showAll="0"/>
    <pivotField dataField="1" compact="0" showAll="0">
      <items count="15">
        <item x="0"/>
        <item x="1"/>
        <item x="13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 count="1">
    <field x="0"/>
  </rowFields>
  <rowItems count="1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0.xml><?xml version="1.0" encoding="utf-8"?>
<pivotTableDefinition xmlns="http://schemas.openxmlformats.org/spreadsheetml/2006/main" name="数据透视表1" cacheId="69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12" firstHeaderRow="0" firstDataRow="1" firstDataCol="1"/>
  <pivotFields count="12">
    <pivotField axis="axisRow" compact="0" showAll="0">
      <items count="9">
        <item x="7"/>
        <item x="0"/>
        <item x="1"/>
        <item x="2"/>
        <item x="3"/>
        <item x="4"/>
        <item x="5"/>
        <item x="6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9">
        <item x="5"/>
        <item x="2"/>
        <item x="4"/>
        <item x="1"/>
        <item x="3"/>
        <item x="0"/>
        <item x="7"/>
        <item x="6"/>
        <item t="default"/>
      </items>
    </pivotField>
    <pivotField dataField="1" compact="0" showAll="0">
      <items count="9">
        <item x="5"/>
        <item x="4"/>
        <item x="3"/>
        <item x="2"/>
        <item x="1"/>
        <item x="0"/>
        <item x="7"/>
        <item x="6"/>
        <item t="default"/>
      </items>
    </pivotField>
    <pivotField compact="0" showAll="0"/>
    <pivotField compact="0" showAll="0"/>
    <pivotField compact="0" showAll="0"/>
    <pivotField dataField="1" compact="0" showAll="0">
      <items count="9">
        <item x="5"/>
        <item x="2"/>
        <item x="4"/>
        <item x="1"/>
        <item x="3"/>
        <item x="0"/>
        <item x="7"/>
        <item x="6"/>
        <item t="default"/>
      </items>
    </pivotField>
  </pivotFields>
  <rowFields count="1">
    <field x="0"/>
  </rowFields>
  <rowItems count="9">
    <i>
      <x/>
    </i>
    <i>
      <x v="1"/>
    </i>
    <i>
      <x v="2"/>
    </i>
    <i>
      <x v="3"/>
    </i>
    <i>
      <x v="4"/>
    </i>
    <i>
      <x v="5"/>
    </i>
    <i>
      <x v="6"/>
    </i>
    <i>
      <x v="7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1.xml><?xml version="1.0" encoding="utf-8"?>
<pivotTableDefinition xmlns="http://schemas.openxmlformats.org/spreadsheetml/2006/main" name="数据透视表2" cacheId="70" autoFormatId="1" applyNumberFormats="0" applyBorderFormats="0" applyFontFormats="0" applyPatternFormats="0" applyAlignmentFormats="0" applyWidthHeightFormats="1" dataCaption="值" updatedVersion="5" minRefreshableVersion="3" createdVersion="5" useAutoFormatting="1" compact="0" indent="0" outline="1" compactData="0" outlineData="1" showDrill="1" multipleFieldFilters="0" chartFormat="2">
  <location ref="AB3:AE8" firstHeaderRow="0" firstDataRow="1" firstDataCol="1"/>
  <pivotFields count="12">
    <pivotField axis="axisRow" compact="0" showAll="0">
      <items count="5">
        <item x="3"/>
        <item x="0"/>
        <item x="1"/>
        <item x="2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  <pivotField dataField="1" compact="0" showAll="0">
      <items count="5">
        <item x="1"/>
        <item x="0"/>
        <item x="3"/>
        <item x="2"/>
        <item t="default"/>
      </items>
    </pivotField>
    <pivotField compact="0" showAll="0"/>
    <pivotField compact="0" showAll="0"/>
    <pivotField compact="0" showAll="0"/>
    <pivotField dataField="1" compact="0" showAll="0">
      <items count="5">
        <item x="1"/>
        <item x="0"/>
        <item x="3"/>
        <item x="2"/>
        <item t="default"/>
      </items>
    </pivotField>
  </pivotFields>
  <rowFields count="1">
    <field x="0"/>
  </rowFields>
  <rowItems count="5">
    <i>
      <x/>
    </i>
    <i>
      <x v="1"/>
    </i>
    <i>
      <x v="2"/>
    </i>
    <i>
      <x v="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求和项:支出（最近24小时）" fld="6" baseField="0" baseItem="0"/>
    <dataField name="求和项:利润（最近24小时）" fld="11" baseField="0" baseItem="0"/>
    <dataField name="求和项:最近7天利润" fld="7" baseField="0" baseItem="0"/>
  </dataField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vmlDrawing" Target="../drawings/vmlDrawing1.vml"/><Relationship Id="rId1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7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2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0.xml"/></Relationships>
</file>

<file path=xl/worksheets/_rels/sheet2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1.xml"/></Relationships>
</file>

<file path=xl/worksheets/_rels/sheet2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4.xml"/></Relationships>
</file>

<file path=xl/worksheets/_rels/sheet2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5.xml"/></Relationships>
</file>

<file path=xl/worksheets/_rels/sheet2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6.xml"/></Relationships>
</file>

<file path=xl/worksheets/_rels/sheet2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3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8.xml"/></Relationships>
</file>

<file path=xl/worksheets/_rels/sheet3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29.xml"/><Relationship Id="rId1" Type="http://schemas.openxmlformats.org/officeDocument/2006/relationships/comments" Target="../comments2.xml"/></Relationships>
</file>

<file path=xl/worksheets/_rels/sheet3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0.xml"/></Relationships>
</file>

<file path=xl/worksheets/_rels/sheet3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1.xml"/></Relationships>
</file>

<file path=xl/worksheets/_rels/sheet3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2.xml"/></Relationships>
</file>

<file path=xl/worksheets/_rels/sheet3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3.xml"/></Relationships>
</file>

<file path=xl/worksheets/_rels/sheet3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4.xml"/></Relationships>
</file>

<file path=xl/worksheets/_rels/sheet3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5.xml"/></Relationships>
</file>

<file path=xl/worksheets/_rels/sheet3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6.xml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ivotTable" Target="../pivotTables/pivotTable3.xml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ivotTable" Target="../pivotTables/pivotTable4.xml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ivotTable" Target="../pivotTables/pivotTable5.xml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ivotTable" Target="../pivotTables/pivotTable6.xml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ivotTable" Target="../pivotTables/pivotTable7.xml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ivotTable" Target="../pivotTables/pivotTable8.xml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ivotTable" Target="../pivotTables/pivotTable9.xml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ivotTable" Target="../pivotTables/pivotTable10.xml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ivotTable" Target="../pivotTables/pivotTable11.xml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ivotTable" Target="../pivotTables/pivotTable12.xml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ivotTable" Target="../pivotTables/pivotTable13.xml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ivotTable" Target="../pivotTables/pivotTable14.xml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ivotTable" Target="../pivotTables/pivotTable15.xml"/></Relationships>
</file>

<file path=xl/worksheets/_rels/sheet5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ivotTable" Target="../pivotTables/pivotTable16.xml"/></Relationships>
</file>

<file path=xl/worksheets/_rels/sheet5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ivotTable" Target="../pivotTables/pivotTable17.xml"/></Relationships>
</file>

<file path=xl/worksheets/_rels/sheet5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2.xml"/><Relationship Id="rId1" Type="http://schemas.openxmlformats.org/officeDocument/2006/relationships/pivotTable" Target="../pivotTables/pivotTable18.xml"/></Relationships>
</file>

<file path=xl/worksheets/_rels/sheet5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3.xml"/><Relationship Id="rId1" Type="http://schemas.openxmlformats.org/officeDocument/2006/relationships/pivotTable" Target="../pivotTables/pivotTable19.xml"/></Relationships>
</file>

<file path=xl/worksheets/_rels/sheet5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4.xml"/><Relationship Id="rId1" Type="http://schemas.openxmlformats.org/officeDocument/2006/relationships/pivotTable" Target="../pivotTables/pivotTable20.xml"/></Relationships>
</file>

<file path=xl/worksheets/_rels/sheet5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5.xml"/><Relationship Id="rId1" Type="http://schemas.openxmlformats.org/officeDocument/2006/relationships/pivotTable" Target="../pivotTables/pivotTable21.xml"/></Relationships>
</file>

<file path=xl/worksheets/_rels/sheet5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6.xml"/><Relationship Id="rId1" Type="http://schemas.openxmlformats.org/officeDocument/2006/relationships/pivotTable" Target="../pivotTables/pivotTable22.xml"/></Relationships>
</file>

<file path=xl/worksheets/_rels/sheet5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7.xml"/><Relationship Id="rId1" Type="http://schemas.openxmlformats.org/officeDocument/2006/relationships/pivotTable" Target="../pivotTables/pivotTable23.xml"/></Relationships>
</file>

<file path=xl/worksheets/_rels/sheet6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8.xml"/><Relationship Id="rId1" Type="http://schemas.openxmlformats.org/officeDocument/2006/relationships/pivotTable" Target="../pivotTables/pivotTable24.xml"/></Relationships>
</file>

<file path=xl/worksheets/_rels/sheet6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9.xml"/><Relationship Id="rId1" Type="http://schemas.openxmlformats.org/officeDocument/2006/relationships/pivotTable" Target="../pivotTables/pivotTable25.xml"/></Relationships>
</file>

<file path=xl/worksheets/_rels/sheet62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3.vml"/><Relationship Id="rId3" Type="http://schemas.openxmlformats.org/officeDocument/2006/relationships/drawing" Target="../drawings/drawing60.xml"/><Relationship Id="rId2" Type="http://schemas.openxmlformats.org/officeDocument/2006/relationships/pivotTable" Target="../pivotTables/pivotTable26.xml"/><Relationship Id="rId1" Type="http://schemas.openxmlformats.org/officeDocument/2006/relationships/comments" Target="../comments3.xml"/></Relationships>
</file>

<file path=xl/worksheets/_rels/sheet6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1.xml"/><Relationship Id="rId1" Type="http://schemas.openxmlformats.org/officeDocument/2006/relationships/pivotTable" Target="../pivotTables/pivotTable27.xml"/></Relationships>
</file>

<file path=xl/worksheets/_rels/sheet64.xml.rels><?xml version="1.0" encoding="UTF-8" standalone="yes"?>
<Relationships xmlns="http://schemas.openxmlformats.org/package/2006/relationships"><Relationship Id="rId4" Type="http://schemas.openxmlformats.org/officeDocument/2006/relationships/vmlDrawing" Target="../drawings/vmlDrawing4.vml"/><Relationship Id="rId3" Type="http://schemas.openxmlformats.org/officeDocument/2006/relationships/drawing" Target="../drawings/drawing62.xml"/><Relationship Id="rId2" Type="http://schemas.openxmlformats.org/officeDocument/2006/relationships/pivotTable" Target="../pivotTables/pivotTable28.xml"/><Relationship Id="rId1" Type="http://schemas.openxmlformats.org/officeDocument/2006/relationships/comments" Target="../comments4.xml"/></Relationships>
</file>

<file path=xl/worksheets/_rels/sheet6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3.xml"/><Relationship Id="rId1" Type="http://schemas.openxmlformats.org/officeDocument/2006/relationships/pivotTable" Target="../pivotTables/pivotTable29.xml"/></Relationships>
</file>

<file path=xl/worksheets/_rels/sheet6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4.xml"/><Relationship Id="rId1" Type="http://schemas.openxmlformats.org/officeDocument/2006/relationships/pivotTable" Target="../pivotTables/pivotTable30.xml"/></Relationships>
</file>

<file path=xl/worksheets/_rels/sheet6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5.xml"/><Relationship Id="rId1" Type="http://schemas.openxmlformats.org/officeDocument/2006/relationships/pivotTable" Target="../pivotTables/pivotTable31.xml"/></Relationships>
</file>

<file path=xl/worksheets/_rels/sheet6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6.xml"/><Relationship Id="rId1" Type="http://schemas.openxmlformats.org/officeDocument/2006/relationships/pivotTable" Target="../pivotTables/pivotTable32.xml"/></Relationships>
</file>

<file path=xl/worksheets/_rels/sheet6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7.xml"/><Relationship Id="rId1" Type="http://schemas.openxmlformats.org/officeDocument/2006/relationships/pivotTable" Target="../pivotTables/pivotTable33.xml"/></Relationships>
</file>

<file path=xl/worksheets/_rels/sheet7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8.xml"/><Relationship Id="rId1" Type="http://schemas.openxmlformats.org/officeDocument/2006/relationships/pivotTable" Target="../pivotTables/pivotTable34.xml"/></Relationships>
</file>

<file path=xl/worksheets/_rels/sheet7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9.xml"/><Relationship Id="rId1" Type="http://schemas.openxmlformats.org/officeDocument/2006/relationships/pivotTable" Target="../pivotTables/pivotTable35.xml"/></Relationships>
</file>

<file path=xl/worksheets/_rels/sheet7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0.xml"/><Relationship Id="rId1" Type="http://schemas.openxmlformats.org/officeDocument/2006/relationships/pivotTable" Target="../pivotTables/pivotTable36.xml"/></Relationships>
</file>

<file path=xl/worksheets/_rels/sheet7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1.xml"/><Relationship Id="rId1" Type="http://schemas.openxmlformats.org/officeDocument/2006/relationships/pivotTable" Target="../pivotTables/pivotTable37.xml"/></Relationships>
</file>

<file path=xl/worksheets/_rels/sheet74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Above_mean_sea_level" TargetMode="External"/><Relationship Id="rId8" Type="http://schemas.openxmlformats.org/officeDocument/2006/relationships/hyperlink" Target="https://en.wikipedia.org/wiki/UTC&#8722;06:00" TargetMode="External"/><Relationship Id="rId7" Type="http://schemas.openxmlformats.org/officeDocument/2006/relationships/hyperlink" Target="https://en.wikipedia.org/wiki/Daylight_saving_time" TargetMode="External"/><Relationship Id="rId6" Type="http://schemas.openxmlformats.org/officeDocument/2006/relationships/hyperlink" Target="https://en.wikipedia.org/wiki/Time_zon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2.xml"/><Relationship Id="rId11" Type="http://schemas.openxmlformats.org/officeDocument/2006/relationships/hyperlink" Target="https://tools.wmflabs.org/geohack/geohack.php?pagename=Kugluktuk_Airport&amp;params=67_49_00_N_115_08_38_W_region:CA-NU_type:airport" TargetMode="External"/><Relationship Id="rId10" Type="http://schemas.openxmlformats.org/officeDocument/2006/relationships/hyperlink" Target="https://en.wikipedia.org/wiki/Geographic_coordinate_system" TargetMode="External"/><Relationship Id="rId1" Type="http://schemas.openxmlformats.org/officeDocument/2006/relationships/pivotTable" Target="../pivotTables/pivotTable38.xml"/></Relationships>
</file>

<file path=xl/worksheets/_rels/sheet75.xml.rels><?xml version="1.0" encoding="UTF-8" standalone="yes"?>
<Relationships xmlns="http://schemas.openxmlformats.org/package/2006/relationships"><Relationship Id="rId9" Type="http://schemas.openxmlformats.org/officeDocument/2006/relationships/hyperlink" Target="https://en.wikipedia.org/wiki/UTC&#8722;04:00" TargetMode="External"/><Relationship Id="rId8" Type="http://schemas.openxmlformats.org/officeDocument/2006/relationships/hyperlink" Target="https://en.wikipedia.org/wiki/Daylight_saving_time" TargetMode="External"/><Relationship Id="rId7" Type="http://schemas.openxmlformats.org/officeDocument/2006/relationships/hyperlink" Target="https://en.wikipedia.org/wiki/Time_zone" TargetMode="External"/><Relationship Id="rId6" Type="http://schemas.openxmlformats.org/officeDocument/2006/relationships/hyperlink" Target="https://en.wikipedia.org/wiki/Moosonee" TargetMode="External"/><Relationship Id="rId5" Type="http://schemas.openxmlformats.org/officeDocument/2006/relationships/hyperlink" Target="https://en.wikipedia.org/wiki/Location_identifier" TargetMode="External"/><Relationship Id="rId4" Type="http://schemas.openxmlformats.org/officeDocument/2006/relationships/hyperlink" Target="https://en.wikipedia.org/wiki/International_Civil_Aviation_Organization_airport_code" TargetMode="External"/><Relationship Id="rId3" Type="http://schemas.openxmlformats.org/officeDocument/2006/relationships/hyperlink" Target="https://en.wikipedia.org/wiki/International_Air_Transport_Association_airport_code" TargetMode="External"/><Relationship Id="rId2" Type="http://schemas.openxmlformats.org/officeDocument/2006/relationships/drawing" Target="../drawings/drawing73.xml"/><Relationship Id="rId12" Type="http://schemas.openxmlformats.org/officeDocument/2006/relationships/hyperlink" Target="https://tools.wmflabs.org/geohack/geohack.php?pagename=Moosonee_Airport&amp;params=51_17_31_N_080_36_30_W_region:CA-ON_type:airport" TargetMode="External"/><Relationship Id="rId11" Type="http://schemas.openxmlformats.org/officeDocument/2006/relationships/hyperlink" Target="https://en.wikipedia.org/wiki/Geographic_coordinate_system" TargetMode="External"/><Relationship Id="rId10" Type="http://schemas.openxmlformats.org/officeDocument/2006/relationships/hyperlink" Target="https://en.wikipedia.org/wiki/Above_mean_sea_level" TargetMode="External"/><Relationship Id="rId1" Type="http://schemas.openxmlformats.org/officeDocument/2006/relationships/pivotTable" Target="../pivotTables/pivotTable39.xml"/></Relationships>
</file>

<file path=xl/worksheets/_rels/sheet7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4.xml"/><Relationship Id="rId1" Type="http://schemas.openxmlformats.org/officeDocument/2006/relationships/pivotTable" Target="../pivotTables/pivotTable40.xml"/></Relationships>
</file>

<file path=xl/worksheets/_rels/sheet7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5.xml"/><Relationship Id="rId1" Type="http://schemas.openxmlformats.org/officeDocument/2006/relationships/pivotTable" Target="../pivotTables/pivotTable41.xml"/></Relationships>
</file>

<file path=xl/worksheets/_rels/sheet7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6.xml"/><Relationship Id="rId1" Type="http://schemas.openxmlformats.org/officeDocument/2006/relationships/pivotTable" Target="../pivotTables/pivotTable42.xml"/></Relationships>
</file>

<file path=xl/worksheets/_rels/sheet79.xml.rels><?xml version="1.0" encoding="UTF-8" standalone="yes"?>
<Relationships xmlns="http://schemas.openxmlformats.org/package/2006/relationships"><Relationship Id="rId3" Type="http://schemas.openxmlformats.org/officeDocument/2006/relationships/hyperlink" Target="http://murakami-kaizoku.com/zh-cn/islands/mukaishima/" TargetMode="External"/><Relationship Id="rId2" Type="http://schemas.openxmlformats.org/officeDocument/2006/relationships/drawing" Target="../drawings/drawing77.xml"/><Relationship Id="rId1" Type="http://schemas.openxmlformats.org/officeDocument/2006/relationships/pivotTable" Target="../pivotTables/pivotTable43.xml"/></Relationships>
</file>

<file path=xl/worksheets/_rels/sheet8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8.xml"/><Relationship Id="rId1" Type="http://schemas.openxmlformats.org/officeDocument/2006/relationships/pivotTable" Target="../pivotTables/pivotTable44.xml"/></Relationships>
</file>

<file path=xl/worksheets/_rels/sheet8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9.xml"/><Relationship Id="rId1" Type="http://schemas.openxmlformats.org/officeDocument/2006/relationships/pivotTable" Target="../pivotTables/pivotTable45.xml"/></Relationships>
</file>

<file path=xl/worksheets/_rels/sheet8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0.xml"/><Relationship Id="rId1" Type="http://schemas.openxmlformats.org/officeDocument/2006/relationships/pivotTable" Target="../pivotTables/pivotTable46.xml"/></Relationships>
</file>

<file path=xl/worksheets/_rels/sheet8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1.xml"/><Relationship Id="rId1" Type="http://schemas.openxmlformats.org/officeDocument/2006/relationships/pivotTable" Target="../pivotTables/pivotTable47.xml"/></Relationships>
</file>

<file path=xl/worksheets/_rels/sheet8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2.xml"/><Relationship Id="rId1" Type="http://schemas.openxmlformats.org/officeDocument/2006/relationships/pivotTable" Target="../pivotTables/pivotTable48.xml"/></Relationships>
</file>

<file path=xl/worksheets/_rels/sheet8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3.xml"/><Relationship Id="rId1" Type="http://schemas.openxmlformats.org/officeDocument/2006/relationships/pivotTable" Target="../pivotTables/pivotTable49.xml"/></Relationships>
</file>

<file path=xl/worksheets/_rels/sheet8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4.xml"/><Relationship Id="rId1" Type="http://schemas.openxmlformats.org/officeDocument/2006/relationships/pivotTable" Target="../pivotTables/pivotTable50.xml"/></Relationships>
</file>

<file path=xl/worksheets/_rels/sheet8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5.xml"/><Relationship Id="rId1" Type="http://schemas.openxmlformats.org/officeDocument/2006/relationships/pivotTable" Target="../pivotTables/pivotTable51.xml"/></Relationships>
</file>

<file path=xl/worksheets/_rels/sheet8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6.xml"/><Relationship Id="rId1" Type="http://schemas.openxmlformats.org/officeDocument/2006/relationships/pivotTable" Target="../pivotTables/pivotTable52.xml"/></Relationships>
</file>

<file path=xl/worksheets/_rels/sheet8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7.xml"/><Relationship Id="rId1" Type="http://schemas.openxmlformats.org/officeDocument/2006/relationships/pivotTable" Target="../pivotTables/pivotTable53.xml"/></Relationships>
</file>

<file path=xl/worksheets/_rels/sheet9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8.xml"/><Relationship Id="rId1" Type="http://schemas.openxmlformats.org/officeDocument/2006/relationships/pivotTable" Target="../pivotTables/pivotTable54.xml"/></Relationships>
</file>

<file path=xl/worksheets/_rels/sheet9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9.xml"/><Relationship Id="rId1" Type="http://schemas.openxmlformats.org/officeDocument/2006/relationships/pivotTable" Target="../pivotTables/pivotTable55.xml"/></Relationships>
</file>

<file path=xl/worksheets/_rels/sheet9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0.xml"/><Relationship Id="rId1" Type="http://schemas.openxmlformats.org/officeDocument/2006/relationships/pivotTable" Target="../pivotTables/pivotTable56.xml"/></Relationships>
</file>

<file path=xl/worksheets/_rels/sheet9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1.xml"/><Relationship Id="rId1" Type="http://schemas.openxmlformats.org/officeDocument/2006/relationships/pivotTable" Target="../pivotTables/pivotTable57.xml"/></Relationships>
</file>

<file path=xl/worksheets/_rels/sheet9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2.xml"/><Relationship Id="rId1" Type="http://schemas.openxmlformats.org/officeDocument/2006/relationships/pivotTable" Target="../pivotTables/pivotTable58.xml"/></Relationships>
</file>

<file path=xl/worksheets/_rels/sheet9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3.xml"/><Relationship Id="rId1" Type="http://schemas.openxmlformats.org/officeDocument/2006/relationships/pivotTable" Target="../pivotTables/pivotTable59.xml"/></Relationships>
</file>

<file path=xl/worksheets/_rels/sheet9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4.xml"/><Relationship Id="rId1" Type="http://schemas.openxmlformats.org/officeDocument/2006/relationships/pivotTable" Target="../pivotTables/pivotTable60.xml"/></Relationships>
</file>

<file path=xl/worksheets/_rels/sheet9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5.xml"/><Relationship Id="rId1" Type="http://schemas.openxmlformats.org/officeDocument/2006/relationships/pivotTable" Target="../pivotTables/pivotTable61.xml"/></Relationships>
</file>

<file path=xl/worksheets/_rels/sheet9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6.xml"/><Relationship Id="rId1" Type="http://schemas.openxmlformats.org/officeDocument/2006/relationships/pivotTable" Target="../pivotTables/pivotTable62.xml"/></Relationships>
</file>

<file path=xl/worksheets/_rels/sheet9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7.xml"/><Relationship Id="rId1" Type="http://schemas.openxmlformats.org/officeDocument/2006/relationships/pivotTable" Target="../pivotTables/pivotTable63.xml"/></Relationships>
</file>

<file path=xl/worksheets/_rels/sheet10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8.xml"/><Relationship Id="rId1" Type="http://schemas.openxmlformats.org/officeDocument/2006/relationships/pivotTable" Target="../pivotTables/pivotTable64.xml"/></Relationships>
</file>

<file path=xl/worksheets/_rels/sheet10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9.xml"/><Relationship Id="rId1" Type="http://schemas.openxmlformats.org/officeDocument/2006/relationships/pivotTable" Target="../pivotTables/pivotTable65.xml"/></Relationships>
</file>

<file path=xl/worksheets/_rels/sheet10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0.xml"/><Relationship Id="rId1" Type="http://schemas.openxmlformats.org/officeDocument/2006/relationships/pivotTable" Target="../pivotTables/pivotTable66.xml"/></Relationships>
</file>

<file path=xl/worksheets/_rels/sheet10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1.xml"/><Relationship Id="rId1" Type="http://schemas.openxmlformats.org/officeDocument/2006/relationships/pivotTable" Target="../pivotTables/pivotTable67.xml"/></Relationships>
</file>

<file path=xl/worksheets/_rels/sheet10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2.xml"/><Relationship Id="rId1" Type="http://schemas.openxmlformats.org/officeDocument/2006/relationships/pivotTable" Target="../pivotTables/pivotTable68.xml"/></Relationships>
</file>

<file path=xl/worksheets/_rels/sheet10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3.xml"/><Relationship Id="rId1" Type="http://schemas.openxmlformats.org/officeDocument/2006/relationships/pivotTable" Target="../pivotTables/pivotTable69.xml"/></Relationships>
</file>

<file path=xl/worksheets/_rels/sheet10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4.xml"/><Relationship Id="rId1" Type="http://schemas.openxmlformats.org/officeDocument/2006/relationships/pivotTable" Target="../pivotTables/pivotTable70.xml"/></Relationships>
</file>

<file path=xl/worksheets/_rels/sheet10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5.xml"/><Relationship Id="rId1" Type="http://schemas.openxmlformats.org/officeDocument/2006/relationships/pivotTable" Target="../pivotTables/pivotTable7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3"/>
  <sheetViews>
    <sheetView workbookViewId="0">
      <selection activeCell="A35" sqref="A35"/>
    </sheetView>
  </sheetViews>
  <sheetFormatPr defaultColWidth="9" defaultRowHeight="13.5" outlineLevelRow="2" outlineLevelCol="1"/>
  <sheetData>
    <row r="1" spans="1:1">
      <c r="A1" t="s">
        <v>0</v>
      </c>
    </row>
    <row r="3" spans="2:2">
      <c r="B3" t="s">
        <v>1</v>
      </c>
    </row>
  </sheetData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L462"/>
  <sheetViews>
    <sheetView tabSelected="1" workbookViewId="0">
      <pane ySplit="1" topLeftCell="A452" activePane="bottomLeft" state="frozen"/>
      <selection/>
      <selection pane="bottomLeft" activeCell="C462" sqref="C462"/>
    </sheetView>
  </sheetViews>
  <sheetFormatPr defaultColWidth="9" defaultRowHeight="13.5"/>
  <cols>
    <col min="1" max="1" width="10.375" customWidth="1"/>
    <col min="3" max="8" width="17.875" customWidth="1"/>
    <col min="9" max="10" width="20.375" style="1" customWidth="1"/>
    <col min="11" max="11" width="17.875" customWidth="1"/>
    <col min="12" max="13" width="22.625" style="1" customWidth="1"/>
    <col min="14" max="14" width="20.375" style="1" customWidth="1"/>
    <col min="15" max="15" width="17.875" style="1" customWidth="1"/>
    <col min="16" max="17" width="20.5" style="1" customWidth="1"/>
    <col min="18" max="18" width="9" style="1" customWidth="1"/>
    <col min="19" max="19" width="12.625" style="1" customWidth="1"/>
    <col min="20" max="20" width="11.625" style="6" customWidth="1"/>
    <col min="21" max="21" width="6.51666666666667" style="6" customWidth="1"/>
    <col min="22" max="22" width="8.375" style="6" customWidth="1"/>
    <col min="23" max="25" width="21.5" style="1" customWidth="1"/>
    <col min="26" max="26" width="20.375" style="1" customWidth="1"/>
    <col min="27" max="27" width="21.5" style="1" customWidth="1"/>
    <col min="28" max="28" width="4.875" style="1" customWidth="1"/>
    <col min="29" max="29" width="9.375" customWidth="1"/>
    <col min="30" max="30" width="26.5" customWidth="1"/>
    <col min="31" max="31" width="7.375" style="6" customWidth="1"/>
    <col min="32" max="32" width="17.125" style="6" customWidth="1"/>
    <col min="33" max="35" width="4.375" customWidth="1"/>
    <col min="36" max="36" width="22.625" style="1" customWidth="1"/>
  </cols>
  <sheetData>
    <row r="1" ht="46" customHeight="1" spans="1:38">
      <c r="A1" s="2" t="s">
        <v>2</v>
      </c>
      <c r="B1" s="2" t="s">
        <v>3</v>
      </c>
      <c r="C1" s="2" t="s">
        <v>4</v>
      </c>
      <c r="D1" s="2" t="s">
        <v>5</v>
      </c>
      <c r="E1" s="2" t="s">
        <v>6</v>
      </c>
      <c r="F1" s="2" t="s">
        <v>7</v>
      </c>
      <c r="G1" s="3" t="s">
        <v>8</v>
      </c>
      <c r="H1" s="3" t="s">
        <v>9</v>
      </c>
      <c r="I1" s="3" t="s">
        <v>10</v>
      </c>
      <c r="J1" s="3" t="s">
        <v>11</v>
      </c>
      <c r="K1" s="2" t="s">
        <v>12</v>
      </c>
      <c r="L1" s="2" t="s">
        <v>7</v>
      </c>
      <c r="M1" s="2" t="s">
        <v>13</v>
      </c>
      <c r="N1" s="2" t="s">
        <v>14</v>
      </c>
      <c r="O1" s="3" t="s">
        <v>15</v>
      </c>
      <c r="P1" s="2" t="s">
        <v>16</v>
      </c>
      <c r="Q1" s="2" t="s">
        <v>17</v>
      </c>
      <c r="R1" s="2" t="s">
        <v>18</v>
      </c>
      <c r="S1" s="2" t="s">
        <v>19</v>
      </c>
      <c r="T1" s="2" t="s">
        <v>20</v>
      </c>
      <c r="U1" s="3" t="s">
        <v>12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  <c r="AA1" s="3" t="s">
        <v>26</v>
      </c>
      <c r="AB1" s="3" t="s">
        <v>27</v>
      </c>
      <c r="AC1" s="3" t="s">
        <v>28</v>
      </c>
      <c r="AD1" s="3" t="s">
        <v>29</v>
      </c>
      <c r="AE1" s="3" t="s">
        <v>30</v>
      </c>
      <c r="AF1" s="3" t="s">
        <v>31</v>
      </c>
      <c r="AG1" s="3" t="s">
        <v>32</v>
      </c>
      <c r="AH1" s="3" t="s">
        <v>33</v>
      </c>
      <c r="AI1" s="3" t="s">
        <v>34</v>
      </c>
      <c r="AJ1" s="3" t="s">
        <v>35</v>
      </c>
      <c r="AK1" s="3" t="s">
        <v>36</v>
      </c>
      <c r="AL1" s="3" t="s">
        <v>37</v>
      </c>
    </row>
    <row r="2" spans="1:20">
      <c r="A2" s="4">
        <v>43603</v>
      </c>
      <c r="B2" s="5">
        <v>0.561805555555556</v>
      </c>
      <c r="C2" t="s">
        <v>38</v>
      </c>
      <c r="T2" s="6">
        <v>0.001</v>
      </c>
    </row>
    <row r="3" spans="1:26">
      <c r="A3" s="4">
        <v>43603</v>
      </c>
      <c r="B3" s="5">
        <v>0.610416666666667</v>
      </c>
      <c r="C3" t="s">
        <v>39</v>
      </c>
      <c r="T3" s="6">
        <v>0.001</v>
      </c>
      <c r="V3" s="6">
        <v>0.001</v>
      </c>
      <c r="W3" s="1">
        <v>4322</v>
      </c>
      <c r="X3" s="1">
        <v>63593</v>
      </c>
      <c r="Y3" s="1">
        <v>15719</v>
      </c>
      <c r="Z3" s="1">
        <v>478</v>
      </c>
    </row>
    <row r="4" spans="1:20">
      <c r="A4" s="4">
        <v>43603</v>
      </c>
      <c r="B4" s="5">
        <v>0.652083333333333</v>
      </c>
      <c r="E4" t="s">
        <v>40</v>
      </c>
      <c r="T4" s="6">
        <v>0.002</v>
      </c>
    </row>
    <row r="5" spans="1:26">
      <c r="A5" s="4">
        <v>43605</v>
      </c>
      <c r="B5" s="5">
        <v>0.694444444444444</v>
      </c>
      <c r="C5" t="s">
        <v>41</v>
      </c>
      <c r="F5">
        <f>瑞幸咖啡!P4</f>
        <v>5437</v>
      </c>
      <c r="T5" s="6">
        <f>瑞幸咖啡!O4</f>
        <v>0.02</v>
      </c>
      <c r="V5" s="6">
        <f>瑞幸咖啡!O4</f>
        <v>0.02</v>
      </c>
      <c r="W5" s="1">
        <f>瑞幸咖啡!P4</f>
        <v>5437</v>
      </c>
      <c r="X5" s="1">
        <f>瑞幸咖啡!Q4</f>
        <v>79988</v>
      </c>
      <c r="Y5" s="1">
        <f>瑞幸咖啡!R4</f>
        <v>19772</v>
      </c>
      <c r="Z5" s="1">
        <f>瑞幸咖啡!S4</f>
        <v>602</v>
      </c>
    </row>
    <row r="6" spans="1:22">
      <c r="A6" s="4">
        <v>43606</v>
      </c>
      <c r="B6" s="5">
        <v>0.836805555555556</v>
      </c>
      <c r="G6" t="s">
        <v>41</v>
      </c>
      <c r="J6" s="1">
        <v>2470</v>
      </c>
      <c r="K6" s="45">
        <v>0.1</v>
      </c>
      <c r="T6" s="6">
        <v>0.01</v>
      </c>
      <c r="V6" s="6">
        <v>0.01</v>
      </c>
    </row>
    <row r="7" spans="1:12">
      <c r="A7" s="4">
        <v>43607</v>
      </c>
      <c r="B7" s="5">
        <v>0.725</v>
      </c>
      <c r="G7" t="s">
        <v>42</v>
      </c>
      <c r="L7" s="1">
        <v>3000</v>
      </c>
    </row>
    <row r="8" spans="1:26">
      <c r="A8" s="4">
        <v>43607</v>
      </c>
      <c r="B8" s="5">
        <v>0.788888888888889</v>
      </c>
      <c r="C8" t="s">
        <v>43</v>
      </c>
      <c r="T8" s="6">
        <v>0.01</v>
      </c>
      <c r="V8" s="6">
        <v>0.01</v>
      </c>
      <c r="W8" s="1">
        <v>14097</v>
      </c>
      <c r="X8" s="1">
        <v>207378</v>
      </c>
      <c r="Y8" s="1">
        <v>51261</v>
      </c>
      <c r="Z8" s="1">
        <v>1561</v>
      </c>
    </row>
    <row r="9" spans="1:26">
      <c r="A9" s="4">
        <v>43609</v>
      </c>
      <c r="B9" s="5">
        <v>0.850694444444444</v>
      </c>
      <c r="C9" t="s">
        <v>44</v>
      </c>
      <c r="T9" s="6">
        <v>0.002</v>
      </c>
      <c r="V9" s="6">
        <v>0.002</v>
      </c>
      <c r="W9" s="1">
        <v>12968</v>
      </c>
      <c r="X9" s="1">
        <v>183552</v>
      </c>
      <c r="Y9" s="1">
        <v>47158</v>
      </c>
      <c r="Z9" s="1">
        <v>1363</v>
      </c>
    </row>
    <row r="10" spans="1:32">
      <c r="A10" s="4">
        <v>43610</v>
      </c>
      <c r="B10" s="5">
        <v>0.918055555555556</v>
      </c>
      <c r="AC10">
        <v>135</v>
      </c>
      <c r="AD10" t="s">
        <v>45</v>
      </c>
      <c r="AE10" s="38">
        <v>10</v>
      </c>
      <c r="AF10" s="38">
        <v>10</v>
      </c>
    </row>
    <row r="11" spans="1:32">
      <c r="A11" s="4">
        <v>43610</v>
      </c>
      <c r="B11" s="5">
        <v>0.922916666666667</v>
      </c>
      <c r="AC11">
        <v>44</v>
      </c>
      <c r="AD11" t="s">
        <v>46</v>
      </c>
      <c r="AE11" s="38">
        <v>1</v>
      </c>
      <c r="AF11" s="38">
        <v>2</v>
      </c>
    </row>
    <row r="12" spans="1:32">
      <c r="A12" s="4">
        <v>43610</v>
      </c>
      <c r="B12" s="5">
        <v>0.922916666666667</v>
      </c>
      <c r="AC12">
        <v>6</v>
      </c>
      <c r="AD12" t="s">
        <v>47</v>
      </c>
      <c r="AE12" s="6">
        <v>-0.01</v>
      </c>
      <c r="AF12" s="6">
        <v>-0.01</v>
      </c>
    </row>
    <row r="13" spans="1:32">
      <c r="A13" s="4">
        <v>43610</v>
      </c>
      <c r="B13" s="5">
        <v>0.923611111111111</v>
      </c>
      <c r="AC13">
        <v>5</v>
      </c>
      <c r="AD13" t="s">
        <v>48</v>
      </c>
      <c r="AE13" s="6">
        <v>0.01</v>
      </c>
      <c r="AF13" s="6">
        <v>0.01</v>
      </c>
    </row>
    <row r="14" spans="1:32">
      <c r="A14" s="4">
        <v>43610</v>
      </c>
      <c r="B14" s="5">
        <v>0.924305555555556</v>
      </c>
      <c r="AC14">
        <v>5</v>
      </c>
      <c r="AD14" t="s">
        <v>49</v>
      </c>
      <c r="AE14" s="6">
        <v>-0.01</v>
      </c>
      <c r="AF14" s="6">
        <v>-0.01</v>
      </c>
    </row>
    <row r="15" spans="1:32">
      <c r="A15" s="4">
        <v>43610</v>
      </c>
      <c r="B15" s="5">
        <v>0.927083333333333</v>
      </c>
      <c r="AC15">
        <v>5</v>
      </c>
      <c r="AD15" t="s">
        <v>50</v>
      </c>
      <c r="AE15" s="6">
        <v>0.01</v>
      </c>
      <c r="AF15" s="6">
        <v>0.01</v>
      </c>
    </row>
    <row r="16" spans="1:32">
      <c r="A16" s="4">
        <v>43610</v>
      </c>
      <c r="B16" s="5">
        <v>0.927083333333333</v>
      </c>
      <c r="AC16">
        <v>113</v>
      </c>
      <c r="AD16" t="s">
        <v>51</v>
      </c>
      <c r="AE16" s="38">
        <v>1</v>
      </c>
      <c r="AF16" s="38">
        <v>1</v>
      </c>
    </row>
    <row r="17" spans="1:32">
      <c r="A17" s="4">
        <v>43610</v>
      </c>
      <c r="B17" s="5">
        <v>0.928472222222222</v>
      </c>
      <c r="AC17">
        <v>8</v>
      </c>
      <c r="AD17" t="s">
        <v>52</v>
      </c>
      <c r="AE17" s="6">
        <v>0.01</v>
      </c>
      <c r="AF17" s="6">
        <v>0.01</v>
      </c>
    </row>
    <row r="18" spans="1:26">
      <c r="A18" s="4">
        <v>43610</v>
      </c>
      <c r="B18" s="5">
        <v>0.93125</v>
      </c>
      <c r="C18" t="s">
        <v>53</v>
      </c>
      <c r="J18"/>
      <c r="T18" s="6">
        <v>0.01</v>
      </c>
      <c r="V18" s="6">
        <v>0.01</v>
      </c>
      <c r="W18" s="1">
        <v>17606</v>
      </c>
      <c r="X18" s="1">
        <v>249420</v>
      </c>
      <c r="Y18" s="1">
        <v>64081</v>
      </c>
      <c r="Z18" s="1">
        <v>1853</v>
      </c>
    </row>
    <row r="19" spans="1:25">
      <c r="A19" s="4">
        <v>43610</v>
      </c>
      <c r="B19" s="5">
        <v>0.936805555555556</v>
      </c>
      <c r="E19" t="s">
        <v>54</v>
      </c>
      <c r="J19"/>
      <c r="K19" s="1"/>
      <c r="L19" s="6"/>
      <c r="M19" s="6"/>
      <c r="N19" s="6"/>
      <c r="O19" s="6"/>
      <c r="P19" s="6"/>
      <c r="Q19" s="6"/>
      <c r="R19" s="6"/>
      <c r="S19" s="6"/>
      <c r="T19" s="6">
        <v>0.001</v>
      </c>
      <c r="V19" s="6">
        <v>0.001</v>
      </c>
      <c r="W19" s="1">
        <v>600</v>
      </c>
      <c r="X19" t="s">
        <v>55</v>
      </c>
      <c r="Y19"/>
    </row>
    <row r="20" spans="1:26">
      <c r="A20" s="4">
        <v>43611</v>
      </c>
      <c r="B20" s="5">
        <v>0.522222222222222</v>
      </c>
      <c r="C20" t="s">
        <v>56</v>
      </c>
      <c r="J20"/>
      <c r="K20" s="1"/>
      <c r="L20" s="6"/>
      <c r="M20" s="6"/>
      <c r="N20" s="6"/>
      <c r="O20" s="6"/>
      <c r="P20" s="6"/>
      <c r="Q20" s="6"/>
      <c r="R20" s="6"/>
      <c r="S20" s="6"/>
      <c r="T20" s="6">
        <v>0.002</v>
      </c>
      <c r="V20" s="6">
        <v>0.002</v>
      </c>
      <c r="W20" s="1">
        <v>8637</v>
      </c>
      <c r="X20" s="1">
        <v>113931</v>
      </c>
      <c r="Y20" s="1">
        <v>31438</v>
      </c>
      <c r="Z20" s="1">
        <v>824</v>
      </c>
    </row>
    <row r="21" spans="1:26">
      <c r="A21" s="4">
        <v>43613</v>
      </c>
      <c r="B21" s="5">
        <v>0.844444444444444</v>
      </c>
      <c r="C21" t="s">
        <v>57</v>
      </c>
      <c r="T21" s="6">
        <v>0.05</v>
      </c>
      <c r="V21" s="6">
        <v>0.05</v>
      </c>
      <c r="W21" s="1">
        <v>9983</v>
      </c>
      <c r="X21" s="1">
        <v>131670</v>
      </c>
      <c r="Y21" s="1">
        <v>36335</v>
      </c>
      <c r="Z21" s="1">
        <v>953</v>
      </c>
    </row>
    <row r="22" spans="1:26">
      <c r="A22" s="4">
        <v>43614</v>
      </c>
      <c r="B22" s="5">
        <v>0.929861111111111</v>
      </c>
      <c r="C22" t="s">
        <v>58</v>
      </c>
      <c r="T22" s="6">
        <v>0.004</v>
      </c>
      <c r="V22" s="6">
        <v>0.004</v>
      </c>
      <c r="W22" s="1">
        <v>17275</v>
      </c>
      <c r="X22" s="1">
        <v>227862</v>
      </c>
      <c r="Y22" s="1">
        <v>62877</v>
      </c>
      <c r="Z22" s="1">
        <v>1649</v>
      </c>
    </row>
    <row r="23" spans="1:2">
      <c r="A23" s="4">
        <v>43615</v>
      </c>
      <c r="B23" s="5">
        <v>0.8</v>
      </c>
    </row>
    <row r="24" spans="1:23">
      <c r="A24" s="4">
        <v>43616</v>
      </c>
      <c r="B24" s="5">
        <v>0.83125</v>
      </c>
      <c r="G24" t="s">
        <v>59</v>
      </c>
      <c r="T24" s="14">
        <v>0.01</v>
      </c>
      <c r="U24" s="14"/>
      <c r="W24" s="1">
        <v>3120</v>
      </c>
    </row>
    <row r="25" spans="1:7">
      <c r="A25" s="4">
        <v>43617</v>
      </c>
      <c r="B25" s="5">
        <v>0</v>
      </c>
      <c r="E25" t="s">
        <v>7</v>
      </c>
      <c r="F25" s="1">
        <v>3100</v>
      </c>
      <c r="G25" t="s">
        <v>59</v>
      </c>
    </row>
    <row r="26" spans="1:26">
      <c r="A26" s="4">
        <v>43619</v>
      </c>
      <c r="B26" s="5">
        <v>0.486111111111111</v>
      </c>
      <c r="C26" t="s">
        <v>60</v>
      </c>
      <c r="T26" s="6">
        <v>0.01</v>
      </c>
      <c r="V26" s="6">
        <v>0.01</v>
      </c>
      <c r="W26" s="1">
        <v>10196</v>
      </c>
      <c r="X26" s="1">
        <v>121897</v>
      </c>
      <c r="Y26" s="1">
        <v>37111</v>
      </c>
      <c r="Z26" s="1">
        <v>847</v>
      </c>
    </row>
    <row r="27" spans="1:26">
      <c r="A27" s="4">
        <v>43619</v>
      </c>
      <c r="B27" s="5">
        <v>0.770833333333333</v>
      </c>
      <c r="C27" t="s">
        <v>61</v>
      </c>
      <c r="T27" s="6">
        <v>0.02</v>
      </c>
      <c r="V27" s="6">
        <v>0.02</v>
      </c>
      <c r="W27" s="1">
        <v>6201</v>
      </c>
      <c r="X27" s="1">
        <v>7413</v>
      </c>
      <c r="Y27" s="1">
        <v>2257</v>
      </c>
      <c r="Z27" s="1">
        <v>5156</v>
      </c>
    </row>
    <row r="28" spans="1:26">
      <c r="A28" s="4">
        <v>43620</v>
      </c>
      <c r="B28" s="5">
        <v>0.799305555555556</v>
      </c>
      <c r="C28" t="s">
        <v>62</v>
      </c>
      <c r="T28" s="1">
        <v>1</v>
      </c>
      <c r="U28" s="1"/>
      <c r="V28" s="6">
        <v>0.01</v>
      </c>
      <c r="W28" s="1">
        <v>27608</v>
      </c>
      <c r="X28" s="1">
        <v>33005</v>
      </c>
      <c r="Y28" s="1">
        <v>10048</v>
      </c>
      <c r="Z28" s="1">
        <v>22957</v>
      </c>
    </row>
    <row r="29" spans="1:26">
      <c r="A29" s="4">
        <v>43621</v>
      </c>
      <c r="B29" s="5">
        <v>0.909722222222222</v>
      </c>
      <c r="C29" t="s">
        <v>63</v>
      </c>
      <c r="T29" s="1">
        <v>0.3</v>
      </c>
      <c r="U29" s="1"/>
      <c r="V29" s="6">
        <v>0.003</v>
      </c>
      <c r="W29" s="1">
        <v>12926</v>
      </c>
      <c r="X29" s="1">
        <v>154899</v>
      </c>
      <c r="Y29" s="1">
        <v>47158</v>
      </c>
      <c r="Z29" s="1">
        <v>1077</v>
      </c>
    </row>
    <row r="30" spans="1:26">
      <c r="A30" s="4">
        <v>43622</v>
      </c>
      <c r="B30" s="5">
        <v>0.802083333333333</v>
      </c>
      <c r="C30" t="s">
        <v>64</v>
      </c>
      <c r="T30" s="1">
        <v>0.1</v>
      </c>
      <c r="U30" s="1"/>
      <c r="V30" s="6">
        <v>0.001</v>
      </c>
      <c r="W30" s="1">
        <v>28744</v>
      </c>
      <c r="X30" s="1">
        <v>343642</v>
      </c>
      <c r="Y30" s="1">
        <v>104619</v>
      </c>
      <c r="Z30" s="1">
        <v>2390</v>
      </c>
    </row>
    <row r="31" spans="1:26">
      <c r="A31" s="4">
        <v>43623</v>
      </c>
      <c r="B31" s="5">
        <v>0.893055555555556</v>
      </c>
      <c r="C31" t="s">
        <v>65</v>
      </c>
      <c r="T31" s="1">
        <v>5</v>
      </c>
      <c r="U31" s="1"/>
      <c r="V31" s="6">
        <v>0.05</v>
      </c>
      <c r="W31" s="1">
        <v>15595</v>
      </c>
      <c r="X31" s="1">
        <v>16629</v>
      </c>
      <c r="Y31" s="1">
        <v>5676</v>
      </c>
      <c r="Z31" s="1">
        <v>10953</v>
      </c>
    </row>
    <row r="32" spans="1:32">
      <c r="A32" s="4">
        <v>43623</v>
      </c>
      <c r="B32" s="5">
        <v>0.895833333333333</v>
      </c>
      <c r="T32" s="1"/>
      <c r="U32" s="1"/>
      <c r="V32"/>
      <c r="W32"/>
      <c r="X32"/>
      <c r="Y32"/>
      <c r="Z32"/>
      <c r="AA32"/>
      <c r="AB32"/>
      <c r="AC32">
        <v>207</v>
      </c>
      <c r="AD32" t="s">
        <v>66</v>
      </c>
      <c r="AE32" s="38">
        <v>10</v>
      </c>
      <c r="AF32" s="38">
        <v>30</v>
      </c>
    </row>
    <row r="33" spans="1:32">
      <c r="A33" s="4">
        <v>43623</v>
      </c>
      <c r="B33" s="5">
        <v>0.895833333333333</v>
      </c>
      <c r="T33" s="1"/>
      <c r="U33" s="1"/>
      <c r="V33"/>
      <c r="W33"/>
      <c r="X33"/>
      <c r="Y33"/>
      <c r="Z33"/>
      <c r="AA33"/>
      <c r="AB33"/>
      <c r="AC33">
        <v>9</v>
      </c>
      <c r="AD33" t="s">
        <v>47</v>
      </c>
      <c r="AE33" s="6">
        <v>-0.01</v>
      </c>
      <c r="AF33" s="6">
        <v>-0.02</v>
      </c>
    </row>
    <row r="34" spans="1:32">
      <c r="A34" s="4">
        <v>43623</v>
      </c>
      <c r="B34" s="5">
        <v>0.895833333333333</v>
      </c>
      <c r="AC34">
        <v>8</v>
      </c>
      <c r="AD34" t="s">
        <v>48</v>
      </c>
      <c r="AE34" s="6">
        <v>0.01</v>
      </c>
      <c r="AF34" s="6">
        <v>0.02</v>
      </c>
    </row>
    <row r="35" spans="1:32">
      <c r="A35" s="4">
        <v>43623</v>
      </c>
      <c r="B35" s="5">
        <v>0.895833333333333</v>
      </c>
      <c r="AC35">
        <v>8</v>
      </c>
      <c r="AD35" t="s">
        <v>49</v>
      </c>
      <c r="AE35" s="6">
        <v>-0.01</v>
      </c>
      <c r="AF35" s="6">
        <v>-0.02</v>
      </c>
    </row>
    <row r="36" spans="1:32">
      <c r="A36" s="4">
        <v>43623</v>
      </c>
      <c r="B36" s="5">
        <v>0.895833333333333</v>
      </c>
      <c r="AC36">
        <v>8</v>
      </c>
      <c r="AD36" t="s">
        <v>67</v>
      </c>
      <c r="AE36" s="6">
        <v>0.01</v>
      </c>
      <c r="AF36" s="6">
        <v>0.02</v>
      </c>
    </row>
    <row r="37" spans="1:26">
      <c r="A37" s="4">
        <v>43624</v>
      </c>
      <c r="B37" s="5">
        <v>0.648611111111111</v>
      </c>
      <c r="C37" t="s">
        <v>68</v>
      </c>
      <c r="T37" s="6">
        <v>0.01</v>
      </c>
      <c r="V37" s="6">
        <v>0.01</v>
      </c>
      <c r="W37" s="1">
        <v>12819</v>
      </c>
      <c r="X37" s="1">
        <v>13682</v>
      </c>
      <c r="Y37" s="1">
        <v>4670</v>
      </c>
      <c r="Z37" s="1">
        <v>9012</v>
      </c>
    </row>
    <row r="38" spans="1:26">
      <c r="A38" s="4">
        <v>43625</v>
      </c>
      <c r="B38" s="5">
        <v>0.674305555555556</v>
      </c>
      <c r="C38" t="s">
        <v>69</v>
      </c>
      <c r="T38" s="6">
        <v>0.01</v>
      </c>
      <c r="V38" s="6">
        <v>0.01</v>
      </c>
      <c r="W38" s="1">
        <v>8668</v>
      </c>
      <c r="X38" s="1">
        <v>9251</v>
      </c>
      <c r="Y38" s="1">
        <v>3157</v>
      </c>
      <c r="Z38" s="1">
        <v>6094</v>
      </c>
    </row>
    <row r="39" spans="1:20">
      <c r="A39" s="4">
        <v>43625</v>
      </c>
      <c r="B39" s="5">
        <v>0.702777777777778</v>
      </c>
      <c r="C39" t="s">
        <v>70</v>
      </c>
      <c r="E39">
        <v>2450</v>
      </c>
      <c r="G39" t="s">
        <v>71</v>
      </c>
      <c r="T39" s="6">
        <v>0.003</v>
      </c>
    </row>
    <row r="40" spans="1:2">
      <c r="A40" s="4">
        <v>43626</v>
      </c>
      <c r="B40" s="5">
        <v>0.7</v>
      </c>
    </row>
    <row r="41" spans="1:26">
      <c r="A41" s="4">
        <v>43627</v>
      </c>
      <c r="B41" s="5">
        <v>0.663888888888889</v>
      </c>
      <c r="C41" t="s">
        <v>72</v>
      </c>
      <c r="T41" s="6">
        <v>0.005</v>
      </c>
      <c r="V41" s="6">
        <v>0.005</v>
      </c>
      <c r="W41" s="1">
        <v>21574</v>
      </c>
      <c r="X41" s="1">
        <v>23027</v>
      </c>
      <c r="Y41" s="1">
        <v>7859</v>
      </c>
      <c r="Z41" s="1">
        <v>15168</v>
      </c>
    </row>
    <row r="42" spans="1:2">
      <c r="A42" s="4">
        <v>43628</v>
      </c>
      <c r="B42" s="5" t="s">
        <v>73</v>
      </c>
    </row>
    <row r="43" spans="1:26">
      <c r="A43" s="4">
        <v>43629</v>
      </c>
      <c r="B43" s="5">
        <v>0.485416666666667</v>
      </c>
      <c r="C43" t="s">
        <v>74</v>
      </c>
      <c r="T43" s="6">
        <v>0.005</v>
      </c>
      <c r="V43" s="6">
        <v>0.005</v>
      </c>
      <c r="W43" s="1">
        <v>21574</v>
      </c>
      <c r="X43" s="1">
        <v>230272</v>
      </c>
      <c r="Y43" s="1">
        <v>78597</v>
      </c>
      <c r="Z43" s="1">
        <v>1516</v>
      </c>
    </row>
    <row r="44" spans="1:26">
      <c r="A44" s="4">
        <v>43629</v>
      </c>
      <c r="B44" s="5">
        <v>0.486111111111111</v>
      </c>
      <c r="C44" t="s">
        <v>75</v>
      </c>
      <c r="T44" s="6">
        <v>0.01</v>
      </c>
      <c r="V44" s="6">
        <v>0.01</v>
      </c>
      <c r="W44" s="1">
        <v>7855</v>
      </c>
      <c r="X44" s="1">
        <v>83838</v>
      </c>
      <c r="Y44" s="1">
        <v>28616</v>
      </c>
      <c r="Z44" s="1">
        <v>552</v>
      </c>
    </row>
    <row r="45" spans="1:32">
      <c r="A45" s="4">
        <v>43629</v>
      </c>
      <c r="B45" s="5">
        <v>0.748611111111111</v>
      </c>
      <c r="G45" t="s">
        <v>76</v>
      </c>
      <c r="J45" s="1">
        <v>3780</v>
      </c>
      <c r="K45" s="45">
        <v>0.1</v>
      </c>
      <c r="T45" s="6">
        <v>0.004</v>
      </c>
      <c r="V45" s="6">
        <v>0.004</v>
      </c>
      <c r="AC45">
        <v>5</v>
      </c>
      <c r="AE45" s="6">
        <v>-0.004</v>
      </c>
      <c r="AF45" s="6">
        <v>0.005</v>
      </c>
    </row>
    <row r="46" spans="1:26">
      <c r="A46" s="4">
        <v>43630</v>
      </c>
      <c r="B46" s="5">
        <v>0.822916666666667</v>
      </c>
      <c r="C46" t="s">
        <v>77</v>
      </c>
      <c r="T46" s="6">
        <v>0.5</v>
      </c>
      <c r="V46" s="6">
        <v>0.5</v>
      </c>
      <c r="W46" s="1">
        <v>1495413376</v>
      </c>
      <c r="X46" s="1">
        <v>1596080896</v>
      </c>
      <c r="Y46" s="1">
        <v>544777152</v>
      </c>
      <c r="Z46" s="1">
        <v>1051303744</v>
      </c>
    </row>
    <row r="47" spans="1:26">
      <c r="A47" s="4">
        <v>43630</v>
      </c>
      <c r="B47" s="5">
        <v>0.831944444444444</v>
      </c>
      <c r="C47" t="s">
        <v>78</v>
      </c>
      <c r="T47" s="6">
        <v>1</v>
      </c>
      <c r="V47" s="6">
        <v>1</v>
      </c>
      <c r="W47" s="1">
        <v>2990826752</v>
      </c>
      <c r="X47" s="1">
        <v>1166989696</v>
      </c>
      <c r="Y47" s="1">
        <v>1089554304</v>
      </c>
      <c r="Z47" s="1">
        <v>77435392</v>
      </c>
    </row>
    <row r="48" spans="1:32">
      <c r="A48" s="4">
        <v>43630</v>
      </c>
      <c r="B48" s="5">
        <v>0.844444444444444</v>
      </c>
      <c r="V48" s="6">
        <v>1</v>
      </c>
      <c r="AC48">
        <v>274</v>
      </c>
      <c r="AD48" t="s">
        <v>79</v>
      </c>
      <c r="AE48" s="38">
        <v>10</v>
      </c>
      <c r="AF48" s="6">
        <v>0.4</v>
      </c>
    </row>
    <row r="49" spans="1:32">
      <c r="A49" s="4">
        <v>43630</v>
      </c>
      <c r="B49" s="5">
        <v>0.845138888888889</v>
      </c>
      <c r="AC49">
        <v>15</v>
      </c>
      <c r="AD49" t="s">
        <v>80</v>
      </c>
      <c r="AE49" s="38">
        <v>10</v>
      </c>
      <c r="AF49" s="38">
        <v>20</v>
      </c>
    </row>
    <row r="50" spans="1:32">
      <c r="A50" s="4">
        <v>43630</v>
      </c>
      <c r="B50" s="5">
        <v>0.845833333333333</v>
      </c>
      <c r="AC50">
        <v>61</v>
      </c>
      <c r="AD50" t="s">
        <v>81</v>
      </c>
      <c r="AE50" s="38">
        <v>1</v>
      </c>
      <c r="AF50" s="38">
        <v>3</v>
      </c>
    </row>
    <row r="51" spans="1:26">
      <c r="A51" s="4">
        <v>43631</v>
      </c>
      <c r="B51" s="5">
        <v>0.670833333333333</v>
      </c>
      <c r="C51" t="s">
        <v>82</v>
      </c>
      <c r="T51" s="6">
        <v>1</v>
      </c>
      <c r="V51" s="6">
        <v>1</v>
      </c>
      <c r="W51" s="1">
        <v>2990826752</v>
      </c>
      <c r="X51" s="1">
        <v>1148240768</v>
      </c>
      <c r="Y51" s="1">
        <v>1089554304</v>
      </c>
      <c r="Z51" s="1">
        <v>58686464</v>
      </c>
    </row>
    <row r="52" spans="1:33">
      <c r="A52" s="4">
        <v>43632</v>
      </c>
      <c r="B52" s="5">
        <v>0.433333333333333</v>
      </c>
      <c r="AC52">
        <v>66</v>
      </c>
      <c r="AD52" t="s">
        <v>81</v>
      </c>
      <c r="AE52" s="38">
        <v>1</v>
      </c>
      <c r="AF52" s="38">
        <v>4</v>
      </c>
      <c r="AG52">
        <v>413</v>
      </c>
    </row>
    <row r="53" spans="1:29">
      <c r="A53" s="4">
        <v>43632</v>
      </c>
      <c r="B53" s="5">
        <v>0.577777777777778</v>
      </c>
      <c r="C53" t="s">
        <v>83</v>
      </c>
      <c r="T53" s="6">
        <v>0.005</v>
      </c>
      <c r="V53" s="6">
        <v>0.005</v>
      </c>
      <c r="W53" s="1">
        <v>563337152</v>
      </c>
      <c r="X53" s="1">
        <v>215333792</v>
      </c>
      <c r="Y53" s="1">
        <v>205223008</v>
      </c>
      <c r="Z53" s="1">
        <v>10110784</v>
      </c>
      <c r="AC53">
        <v>250</v>
      </c>
    </row>
    <row r="54" spans="1:33">
      <c r="A54" s="4">
        <v>43633</v>
      </c>
      <c r="B54" s="5">
        <v>0.455555555555556</v>
      </c>
      <c r="AC54">
        <v>70</v>
      </c>
      <c r="AD54" t="s">
        <v>81</v>
      </c>
      <c r="AE54" s="38">
        <v>1</v>
      </c>
      <c r="AF54" s="38">
        <v>5</v>
      </c>
      <c r="AG54">
        <v>258</v>
      </c>
    </row>
    <row r="55" spans="1:26">
      <c r="A55" s="4">
        <v>43633</v>
      </c>
      <c r="B55" s="5">
        <v>0.491666666666667</v>
      </c>
      <c r="C55" t="s">
        <v>84</v>
      </c>
      <c r="T55" s="6">
        <v>0.23</v>
      </c>
      <c r="U55" s="6">
        <v>0.098</v>
      </c>
      <c r="V55" s="6">
        <v>0.23</v>
      </c>
      <c r="W55" s="1">
        <v>796918144</v>
      </c>
      <c r="X55" s="1">
        <v>303416256</v>
      </c>
      <c r="Y55" s="1">
        <v>290316256</v>
      </c>
      <c r="Z55" s="1">
        <v>13100000</v>
      </c>
    </row>
    <row r="56" spans="1:33">
      <c r="A56" s="4">
        <v>43633</v>
      </c>
      <c r="B56" s="5">
        <v>0.545138888888889</v>
      </c>
      <c r="AC56">
        <v>83</v>
      </c>
      <c r="AD56" t="s">
        <v>81</v>
      </c>
      <c r="AE56" s="38">
        <v>1</v>
      </c>
      <c r="AF56" s="38">
        <v>6</v>
      </c>
      <c r="AG56">
        <v>175</v>
      </c>
    </row>
    <row r="57" spans="1:26">
      <c r="A57" s="4">
        <v>43633</v>
      </c>
      <c r="B57" s="5">
        <v>0.545138888888889</v>
      </c>
      <c r="C57" t="s">
        <v>85</v>
      </c>
      <c r="T57" s="6">
        <v>1</v>
      </c>
      <c r="U57" s="6">
        <v>0.098</v>
      </c>
      <c r="V57" s="6">
        <v>1</v>
      </c>
      <c r="W57" s="1">
        <v>27350500</v>
      </c>
      <c r="X57" s="1">
        <v>10413340</v>
      </c>
      <c r="Y57" s="1">
        <v>9963750</v>
      </c>
      <c r="Z57" s="1">
        <v>449590</v>
      </c>
    </row>
    <row r="58" spans="1:26">
      <c r="A58" s="4">
        <v>43634</v>
      </c>
      <c r="B58" s="5">
        <v>0.788194444444444</v>
      </c>
      <c r="C58" t="s">
        <v>77</v>
      </c>
      <c r="T58" s="6">
        <v>0.5</v>
      </c>
      <c r="U58" s="6">
        <v>0.098</v>
      </c>
      <c r="V58" s="6">
        <v>0.5</v>
      </c>
      <c r="W58" s="1">
        <v>1495413376</v>
      </c>
      <c r="X58" s="1">
        <v>569359232</v>
      </c>
      <c r="Y58" s="1">
        <v>544777152</v>
      </c>
      <c r="Z58" s="1">
        <v>24582080</v>
      </c>
    </row>
    <row r="59" spans="1:26">
      <c r="A59" s="4">
        <v>43634</v>
      </c>
      <c r="B59" s="5">
        <v>0.814583333333333</v>
      </c>
      <c r="C59" t="s">
        <v>86</v>
      </c>
      <c r="T59" s="6">
        <v>1</v>
      </c>
      <c r="U59" s="6">
        <v>0.098</v>
      </c>
      <c r="V59" s="6">
        <v>1</v>
      </c>
      <c r="W59" s="1">
        <v>1157138304</v>
      </c>
      <c r="X59" s="1">
        <v>440565344</v>
      </c>
      <c r="Y59" s="1">
        <v>421544000</v>
      </c>
      <c r="Z59" s="1">
        <v>19021344</v>
      </c>
    </row>
    <row r="60" spans="1:26">
      <c r="A60" s="4">
        <v>43637</v>
      </c>
      <c r="B60" s="5">
        <v>0.0236111111111111</v>
      </c>
      <c r="C60" t="s">
        <v>87</v>
      </c>
      <c r="T60" s="6">
        <v>1</v>
      </c>
      <c r="U60" s="6">
        <v>0.098</v>
      </c>
      <c r="V60" s="6">
        <v>1</v>
      </c>
      <c r="W60" s="1">
        <v>1157138304</v>
      </c>
      <c r="X60" s="1">
        <v>438985408</v>
      </c>
      <c r="Y60" s="1">
        <v>421544000</v>
      </c>
      <c r="Z60" s="1">
        <v>17441408</v>
      </c>
    </row>
    <row r="61" spans="1:28">
      <c r="A61" s="4">
        <v>43637</v>
      </c>
      <c r="B61" s="5">
        <v>0.0548611111111111</v>
      </c>
      <c r="C61" t="s">
        <v>88</v>
      </c>
      <c r="T61" s="6">
        <v>1</v>
      </c>
      <c r="U61" s="6">
        <v>0.098</v>
      </c>
      <c r="V61" s="6">
        <v>1</v>
      </c>
      <c r="W61" s="1">
        <v>3508154624</v>
      </c>
      <c r="X61" s="1">
        <v>1330894464</v>
      </c>
      <c r="Y61" s="1">
        <v>1278016256</v>
      </c>
      <c r="Z61" s="1">
        <v>52878208</v>
      </c>
      <c r="AA61" s="1">
        <v>3508154657</v>
      </c>
      <c r="AB61">
        <v>5</v>
      </c>
    </row>
    <row r="62" spans="1:28">
      <c r="A62" s="4">
        <v>43637</v>
      </c>
      <c r="B62" s="5">
        <v>0.763888888888889</v>
      </c>
      <c r="C62" t="s">
        <v>89</v>
      </c>
      <c r="T62" s="6">
        <v>0.094</v>
      </c>
      <c r="U62" s="6">
        <v>0.098</v>
      </c>
      <c r="V62" s="6">
        <v>0.094</v>
      </c>
      <c r="W62" s="1">
        <v>2334803968</v>
      </c>
      <c r="X62" s="1">
        <v>882867200</v>
      </c>
      <c r="Y62" s="1">
        <v>850566080</v>
      </c>
      <c r="Z62" s="1">
        <v>32301120</v>
      </c>
      <c r="AA62" s="1">
        <v>2334804088</v>
      </c>
      <c r="AB62">
        <v>4</v>
      </c>
    </row>
    <row r="63" spans="1:33">
      <c r="A63" s="4">
        <v>43639</v>
      </c>
      <c r="B63" s="5">
        <v>0.907638888888889</v>
      </c>
      <c r="G63" t="s">
        <v>90</v>
      </c>
      <c r="J63" s="1">
        <v>4725</v>
      </c>
      <c r="K63" s="45">
        <v>0.1</v>
      </c>
      <c r="T63" s="6">
        <v>0.005</v>
      </c>
      <c r="AC63">
        <v>5</v>
      </c>
      <c r="AG63">
        <v>515</v>
      </c>
    </row>
    <row r="64" spans="1:13">
      <c r="A64" s="4">
        <v>43640</v>
      </c>
      <c r="B64" s="5">
        <v>0.724305555555556</v>
      </c>
      <c r="G64" t="s">
        <v>91</v>
      </c>
      <c r="L64" s="1">
        <v>20000</v>
      </c>
      <c r="M64" s="1">
        <f t="shared" ref="M64:M69" si="0">L64-J63</f>
        <v>15275</v>
      </c>
    </row>
    <row r="65" spans="1:33">
      <c r="A65" s="4">
        <v>43640</v>
      </c>
      <c r="B65" s="5">
        <v>0.811111111111111</v>
      </c>
      <c r="G65" t="s">
        <v>92</v>
      </c>
      <c r="J65" s="1">
        <v>9200</v>
      </c>
      <c r="K65" s="45">
        <v>0.1</v>
      </c>
      <c r="T65" s="6">
        <v>0.05</v>
      </c>
      <c r="AC65">
        <v>5</v>
      </c>
      <c r="AG65">
        <v>510</v>
      </c>
    </row>
    <row r="66" spans="1:13">
      <c r="A66" s="4">
        <v>43641</v>
      </c>
      <c r="B66" s="5">
        <v>0.6625</v>
      </c>
      <c r="G66" t="s">
        <v>93</v>
      </c>
      <c r="L66" s="1">
        <v>50000</v>
      </c>
      <c r="M66" s="1">
        <f t="shared" si="0"/>
        <v>40800</v>
      </c>
    </row>
    <row r="67" spans="1:33">
      <c r="A67" s="4">
        <v>43645</v>
      </c>
      <c r="B67" s="5">
        <v>0.816666666666667</v>
      </c>
      <c r="C67" t="s">
        <v>94</v>
      </c>
      <c r="T67" s="6">
        <v>0.001</v>
      </c>
      <c r="U67" s="6">
        <v>0.098</v>
      </c>
      <c r="V67" s="6">
        <v>0.001</v>
      </c>
      <c r="W67" s="1">
        <v>6145407</v>
      </c>
      <c r="X67" s="1">
        <v>2323783</v>
      </c>
      <c r="Y67" s="1">
        <v>2238763</v>
      </c>
      <c r="Z67" s="1">
        <v>85020</v>
      </c>
      <c r="AA67" s="1">
        <v>6145406</v>
      </c>
      <c r="AB67">
        <v>1</v>
      </c>
      <c r="AC67">
        <v>125</v>
      </c>
      <c r="AG67">
        <v>385</v>
      </c>
    </row>
    <row r="68" spans="1:33">
      <c r="A68" s="4">
        <v>43645</v>
      </c>
      <c r="B68" s="5">
        <v>0.820833333333333</v>
      </c>
      <c r="G68" t="s">
        <v>40</v>
      </c>
      <c r="J68" s="1">
        <v>2236</v>
      </c>
      <c r="K68" s="45">
        <v>0.1</v>
      </c>
      <c r="T68" s="6">
        <v>0.002</v>
      </c>
      <c r="AC68">
        <v>5</v>
      </c>
      <c r="AG68">
        <v>380</v>
      </c>
    </row>
    <row r="69" spans="1:13">
      <c r="A69" s="4">
        <v>43646</v>
      </c>
      <c r="B69" s="5">
        <v>0.802083333333333</v>
      </c>
      <c r="G69" t="s">
        <v>95</v>
      </c>
      <c r="L69" s="1">
        <v>40000</v>
      </c>
      <c r="M69" s="1">
        <f t="shared" si="0"/>
        <v>37764</v>
      </c>
    </row>
    <row r="70" spans="1:33">
      <c r="A70" s="4">
        <v>43647</v>
      </c>
      <c r="B70" s="5">
        <v>0.798611111111111</v>
      </c>
      <c r="G70" t="s">
        <v>96</v>
      </c>
      <c r="J70" s="1">
        <v>12000</v>
      </c>
      <c r="K70" s="45">
        <v>0.1</v>
      </c>
      <c r="T70" s="6">
        <v>0.01</v>
      </c>
      <c r="AC70">
        <v>5</v>
      </c>
      <c r="AG70">
        <v>380</v>
      </c>
    </row>
    <row r="71" spans="1:12">
      <c r="A71" s="4">
        <v>43648</v>
      </c>
      <c r="B71" s="5">
        <v>0.591666666666667</v>
      </c>
      <c r="G71" t="s">
        <v>96</v>
      </c>
      <c r="L71" s="1" t="s">
        <v>97</v>
      </c>
    </row>
    <row r="72" spans="1:33">
      <c r="A72" s="4">
        <v>43648</v>
      </c>
      <c r="B72" s="5">
        <v>0.657638888888889</v>
      </c>
      <c r="G72" t="s">
        <v>96</v>
      </c>
      <c r="J72" s="1">
        <v>12000</v>
      </c>
      <c r="K72" s="45">
        <v>0.1</v>
      </c>
      <c r="T72" s="6">
        <v>0.01</v>
      </c>
      <c r="AC72">
        <v>5</v>
      </c>
      <c r="AG72">
        <v>375</v>
      </c>
    </row>
    <row r="73" spans="1:33">
      <c r="A73" s="4">
        <v>43648</v>
      </c>
      <c r="B73" s="5">
        <v>0.659722222222222</v>
      </c>
      <c r="G73" t="s">
        <v>98</v>
      </c>
      <c r="J73" s="1">
        <v>2310</v>
      </c>
      <c r="K73" s="45">
        <v>0.1</v>
      </c>
      <c r="T73" s="6">
        <v>0.01</v>
      </c>
      <c r="AC73">
        <v>5</v>
      </c>
      <c r="AG73">
        <v>370</v>
      </c>
    </row>
    <row r="74" spans="1:20">
      <c r="A74" s="4">
        <v>43649</v>
      </c>
      <c r="B74" s="5">
        <v>0.630555555555556</v>
      </c>
      <c r="G74" t="s">
        <v>96</v>
      </c>
      <c r="L74" s="1">
        <v>1000000000</v>
      </c>
      <c r="M74" s="1">
        <f>L74-J72</f>
        <v>999988000</v>
      </c>
      <c r="T74" s="6">
        <f>M74/J72</f>
        <v>83332.3333333333</v>
      </c>
    </row>
    <row r="75" spans="1:13">
      <c r="A75" s="4">
        <v>43649</v>
      </c>
      <c r="B75" s="5">
        <v>0.631944444444444</v>
      </c>
      <c r="G75" t="s">
        <v>98</v>
      </c>
      <c r="L75" s="1">
        <v>3000</v>
      </c>
      <c r="M75" s="1">
        <f>L75-J73</f>
        <v>690</v>
      </c>
    </row>
    <row r="76" spans="1:36">
      <c r="A76" s="4">
        <v>43649</v>
      </c>
      <c r="B76" s="5">
        <v>0.780555555555556</v>
      </c>
      <c r="C76" t="s">
        <v>99</v>
      </c>
      <c r="T76" s="6">
        <v>0.004</v>
      </c>
      <c r="U76" s="6">
        <v>0.098</v>
      </c>
      <c r="V76" s="6">
        <v>0.004</v>
      </c>
      <c r="W76" s="1">
        <v>2141814656</v>
      </c>
      <c r="X76" s="1">
        <v>826252992</v>
      </c>
      <c r="Y76" s="1">
        <v>780260288</v>
      </c>
      <c r="Z76" s="1">
        <v>45992704</v>
      </c>
      <c r="AA76" s="1">
        <v>2141814658</v>
      </c>
      <c r="AB76">
        <v>4</v>
      </c>
      <c r="AC76">
        <v>280</v>
      </c>
      <c r="AG76">
        <v>265</v>
      </c>
      <c r="AH76">
        <v>36</v>
      </c>
      <c r="AI76">
        <v>180</v>
      </c>
      <c r="AJ76" s="1">
        <v>3030000000</v>
      </c>
    </row>
    <row r="77" spans="1:33">
      <c r="A77" s="4">
        <v>43650</v>
      </c>
      <c r="B77" s="5">
        <v>0.797916666666667</v>
      </c>
      <c r="AC77">
        <v>10</v>
      </c>
      <c r="AD77" t="s">
        <v>47</v>
      </c>
      <c r="AE77" s="6">
        <v>-0.01</v>
      </c>
      <c r="AF77" s="6">
        <v>-0.03</v>
      </c>
      <c r="AG77">
        <v>255</v>
      </c>
    </row>
    <row r="78" spans="1:33">
      <c r="A78" s="4">
        <v>43650</v>
      </c>
      <c r="B78" s="5">
        <v>0.8</v>
      </c>
      <c r="AC78">
        <v>9</v>
      </c>
      <c r="AD78" t="s">
        <v>48</v>
      </c>
      <c r="AE78" s="6">
        <v>0.01</v>
      </c>
      <c r="AF78" s="6">
        <v>0.03</v>
      </c>
      <c r="AG78">
        <v>246</v>
      </c>
    </row>
    <row r="79" spans="1:33">
      <c r="A79" s="4">
        <v>43650</v>
      </c>
      <c r="B79" s="5">
        <v>0.801388888888889</v>
      </c>
      <c r="AC79">
        <v>9</v>
      </c>
      <c r="AD79" t="s">
        <v>49</v>
      </c>
      <c r="AE79" s="6">
        <v>-0.01</v>
      </c>
      <c r="AF79" s="6">
        <v>-0.03</v>
      </c>
      <c r="AG79">
        <v>237</v>
      </c>
    </row>
    <row r="80" spans="1:33">
      <c r="A80" s="4">
        <v>43650</v>
      </c>
      <c r="B80" s="5">
        <v>0.801388888888889</v>
      </c>
      <c r="AC80">
        <v>9</v>
      </c>
      <c r="AD80" t="s">
        <v>67</v>
      </c>
      <c r="AE80" s="6">
        <v>0.01</v>
      </c>
      <c r="AF80" s="6">
        <v>0.03</v>
      </c>
      <c r="AG80">
        <v>228</v>
      </c>
    </row>
    <row r="81" spans="1:33">
      <c r="A81" s="4">
        <v>43650</v>
      </c>
      <c r="B81" s="5">
        <v>0.802083333333333</v>
      </c>
      <c r="AC81">
        <v>180</v>
      </c>
      <c r="AD81" t="s">
        <v>100</v>
      </c>
      <c r="AE81">
        <v>1</v>
      </c>
      <c r="AF81">
        <v>2</v>
      </c>
      <c r="AG81">
        <v>148</v>
      </c>
    </row>
    <row r="82" spans="1:33">
      <c r="A82" s="4">
        <v>43650</v>
      </c>
      <c r="B82" s="5">
        <v>0.802777777777778</v>
      </c>
      <c r="AC82">
        <v>12</v>
      </c>
      <c r="AD82" t="s">
        <v>101</v>
      </c>
      <c r="AE82" s="6">
        <v>0.01</v>
      </c>
      <c r="AF82" s="6">
        <v>0.02</v>
      </c>
      <c r="AG82">
        <v>136</v>
      </c>
    </row>
    <row r="83" spans="1:33">
      <c r="A83" s="4">
        <v>43652</v>
      </c>
      <c r="B83" s="5">
        <v>0.878472222222222</v>
      </c>
      <c r="G83" t="s">
        <v>44</v>
      </c>
      <c r="J83" s="1">
        <v>12033</v>
      </c>
      <c r="K83" s="45">
        <v>0.1</v>
      </c>
      <c r="T83" s="6">
        <v>0.003</v>
      </c>
      <c r="AC83">
        <v>5</v>
      </c>
      <c r="AG83">
        <v>31</v>
      </c>
    </row>
    <row r="84" spans="1:33">
      <c r="A84" s="4">
        <v>43652</v>
      </c>
      <c r="B84" s="5">
        <v>0.886805555555556</v>
      </c>
      <c r="G84" t="s">
        <v>58</v>
      </c>
      <c r="J84" s="1">
        <v>16044</v>
      </c>
      <c r="K84" s="45">
        <v>0.1</v>
      </c>
      <c r="T84" s="6">
        <v>0.004</v>
      </c>
      <c r="AC84">
        <v>5</v>
      </c>
      <c r="AG84">
        <v>26</v>
      </c>
    </row>
    <row r="85" spans="1:20">
      <c r="A85" s="4">
        <v>43653</v>
      </c>
      <c r="B85" s="5">
        <v>0.474305555555556</v>
      </c>
      <c r="G85" t="s">
        <v>44</v>
      </c>
      <c r="L85" s="1">
        <v>111111111111</v>
      </c>
      <c r="M85" s="1">
        <f>L85-J83</f>
        <v>111111099078</v>
      </c>
      <c r="T85" s="6">
        <f>M85/J83</f>
        <v>9233865.12739965</v>
      </c>
    </row>
    <row r="86" spans="1:12">
      <c r="A86" s="4">
        <v>43653</v>
      </c>
      <c r="B86" s="5">
        <v>0.475694444444444</v>
      </c>
      <c r="G86" t="s">
        <v>58</v>
      </c>
      <c r="L86" s="1" t="s">
        <v>97</v>
      </c>
    </row>
    <row r="87" spans="1:33">
      <c r="A87" s="4">
        <v>43653</v>
      </c>
      <c r="B87" s="5">
        <v>0.482638888888889</v>
      </c>
      <c r="C87" t="s">
        <v>102</v>
      </c>
      <c r="T87" s="6">
        <v>1</v>
      </c>
      <c r="V87" s="6">
        <v>1</v>
      </c>
      <c r="W87" s="1">
        <v>5720160336</v>
      </c>
      <c r="AC87">
        <v>1</v>
      </c>
      <c r="AG87">
        <v>25</v>
      </c>
    </row>
    <row r="88" spans="1:23">
      <c r="A88" s="4">
        <v>43653</v>
      </c>
      <c r="B88" s="5">
        <v>0.613194444444444</v>
      </c>
      <c r="C88" t="s">
        <v>103</v>
      </c>
      <c r="T88" s="6">
        <v>1</v>
      </c>
      <c r="V88" s="6">
        <v>1</v>
      </c>
      <c r="W88" s="1">
        <v>5447771750</v>
      </c>
    </row>
    <row r="89" spans="1:28">
      <c r="A89" s="4">
        <v>43653</v>
      </c>
      <c r="B89" s="5">
        <v>0.615972222222222</v>
      </c>
      <c r="C89" t="s">
        <v>104</v>
      </c>
      <c r="T89" s="6">
        <v>1</v>
      </c>
      <c r="U89" s="6">
        <v>0.097</v>
      </c>
      <c r="V89" s="6">
        <v>1</v>
      </c>
      <c r="W89" s="1">
        <v>50007536</v>
      </c>
      <c r="X89" s="1">
        <v>18870380</v>
      </c>
      <c r="Y89" s="1">
        <v>18234280</v>
      </c>
      <c r="Z89" s="1">
        <v>636100</v>
      </c>
      <c r="AA89" s="1">
        <v>50007537</v>
      </c>
      <c r="AB89">
        <v>1</v>
      </c>
    </row>
    <row r="90" spans="1:33">
      <c r="A90" s="4">
        <v>43653</v>
      </c>
      <c r="B90" s="5">
        <v>0.622916666666667</v>
      </c>
      <c r="C90" t="s">
        <v>105</v>
      </c>
      <c r="T90" s="6">
        <v>1</v>
      </c>
      <c r="V90" s="6">
        <v>1</v>
      </c>
      <c r="W90" s="1">
        <v>5447771750</v>
      </c>
      <c r="AC90">
        <v>1</v>
      </c>
      <c r="AG90">
        <v>24</v>
      </c>
    </row>
    <row r="91" spans="1:28">
      <c r="A91" s="4">
        <v>43653</v>
      </c>
      <c r="B91" s="5">
        <v>0.629166666666667</v>
      </c>
      <c r="C91" t="s">
        <v>106</v>
      </c>
      <c r="T91" s="6">
        <v>1</v>
      </c>
      <c r="V91" s="6">
        <v>1</v>
      </c>
      <c r="W91" s="1">
        <v>991136</v>
      </c>
      <c r="X91" s="1">
        <v>373990</v>
      </c>
      <c r="Y91" s="1">
        <v>361390</v>
      </c>
      <c r="Z91" s="1">
        <v>12600</v>
      </c>
      <c r="AA91" s="1">
        <v>991136</v>
      </c>
      <c r="AB91">
        <v>0</v>
      </c>
    </row>
    <row r="92" spans="1:23">
      <c r="A92" s="4">
        <v>43654</v>
      </c>
      <c r="B92" s="5">
        <v>0.703472222222222</v>
      </c>
      <c r="C92" t="s">
        <v>107</v>
      </c>
      <c r="T92" s="6">
        <v>1</v>
      </c>
      <c r="W92" s="1">
        <v>991136</v>
      </c>
    </row>
    <row r="93" spans="1:33">
      <c r="A93" s="4">
        <v>43654</v>
      </c>
      <c r="B93" s="5">
        <v>0.715972222222222</v>
      </c>
      <c r="C93" t="s">
        <v>108</v>
      </c>
      <c r="T93" s="6">
        <v>1</v>
      </c>
      <c r="V93" s="6">
        <v>1</v>
      </c>
      <c r="W93" s="1">
        <v>13036835306</v>
      </c>
      <c r="AC93">
        <v>1</v>
      </c>
      <c r="AG93">
        <v>23</v>
      </c>
    </row>
    <row r="94" spans="1:33">
      <c r="A94" s="4">
        <v>43654</v>
      </c>
      <c r="B94" s="5">
        <v>0.865972222222222</v>
      </c>
      <c r="C94" t="s">
        <v>109</v>
      </c>
      <c r="T94" s="6">
        <v>1</v>
      </c>
      <c r="V94" s="6">
        <v>1</v>
      </c>
      <c r="W94" s="1">
        <v>19086257684</v>
      </c>
      <c r="AC94">
        <v>1</v>
      </c>
      <c r="AG94">
        <v>22</v>
      </c>
    </row>
    <row r="95" spans="1:33">
      <c r="A95" s="4">
        <v>43654</v>
      </c>
      <c r="B95" s="5">
        <v>0.876388888888889</v>
      </c>
      <c r="C95" t="s">
        <v>110</v>
      </c>
      <c r="T95" s="6">
        <v>1</v>
      </c>
      <c r="V95" s="6">
        <v>1</v>
      </c>
      <c r="W95" s="1">
        <v>10895543340</v>
      </c>
      <c r="AC95">
        <v>1</v>
      </c>
      <c r="AG95">
        <v>21</v>
      </c>
    </row>
    <row r="96" spans="1:33">
      <c r="A96" s="4">
        <v>43654</v>
      </c>
      <c r="B96" s="5">
        <v>0.877777777777778</v>
      </c>
      <c r="C96" t="s">
        <v>111</v>
      </c>
      <c r="T96" s="6">
        <v>1</v>
      </c>
      <c r="V96" s="6">
        <v>1</v>
      </c>
      <c r="W96" s="1">
        <v>10895543340</v>
      </c>
      <c r="AC96">
        <v>1</v>
      </c>
      <c r="AG96">
        <v>20</v>
      </c>
    </row>
    <row r="97" spans="1:33">
      <c r="A97" s="4">
        <v>43654</v>
      </c>
      <c r="B97" s="5">
        <v>0.878472222222222</v>
      </c>
      <c r="C97" t="s">
        <v>112</v>
      </c>
      <c r="T97" s="6">
        <v>1</v>
      </c>
      <c r="V97" s="6">
        <v>1</v>
      </c>
      <c r="W97" s="1">
        <v>10895543500</v>
      </c>
      <c r="AC97">
        <v>1</v>
      </c>
      <c r="AG97">
        <v>19</v>
      </c>
    </row>
    <row r="98" spans="1:33">
      <c r="A98" s="4">
        <v>43654</v>
      </c>
      <c r="B98" s="5">
        <v>0.8875</v>
      </c>
      <c r="C98" t="s">
        <v>113</v>
      </c>
      <c r="T98" s="6">
        <v>1</v>
      </c>
      <c r="V98" s="6">
        <v>1</v>
      </c>
      <c r="W98" s="1">
        <v>19086257684</v>
      </c>
      <c r="AC98">
        <v>1</v>
      </c>
      <c r="AG98">
        <v>18</v>
      </c>
    </row>
    <row r="99" spans="1:33">
      <c r="A99" s="4">
        <v>43654</v>
      </c>
      <c r="B99" s="5">
        <v>0.890277777777778</v>
      </c>
      <c r="C99" t="s">
        <v>114</v>
      </c>
      <c r="T99" s="6">
        <v>1</v>
      </c>
      <c r="V99" s="6">
        <v>1</v>
      </c>
      <c r="W99" s="1">
        <v>19086257684</v>
      </c>
      <c r="AC99">
        <v>1</v>
      </c>
      <c r="AG99">
        <v>17</v>
      </c>
    </row>
    <row r="100" spans="1:3">
      <c r="A100" s="4">
        <v>43655</v>
      </c>
      <c r="B100" s="5">
        <v>0.705555555555556</v>
      </c>
      <c r="C100" t="s">
        <v>115</v>
      </c>
    </row>
    <row r="101" spans="1:28">
      <c r="A101" s="4">
        <v>43655</v>
      </c>
      <c r="B101" s="5">
        <v>0.809722222222222</v>
      </c>
      <c r="C101" t="s">
        <v>116</v>
      </c>
      <c r="T101" s="6">
        <v>0.58</v>
      </c>
      <c r="U101" s="6">
        <v>0.097</v>
      </c>
      <c r="V101" s="6">
        <v>0.58</v>
      </c>
      <c r="W101" s="1">
        <v>1733099520</v>
      </c>
      <c r="X101" s="1">
        <v>653986816</v>
      </c>
      <c r="Y101" s="1">
        <v>631941504</v>
      </c>
      <c r="Z101" s="1">
        <v>22045312</v>
      </c>
      <c r="AA101" s="1">
        <v>1733099601</v>
      </c>
      <c r="AB101">
        <v>4</v>
      </c>
    </row>
    <row r="102" spans="1:28">
      <c r="A102" s="4">
        <v>43657</v>
      </c>
      <c r="B102" s="5">
        <v>0.838194444444444</v>
      </c>
      <c r="C102" t="s">
        <v>117</v>
      </c>
      <c r="T102" s="6">
        <v>1</v>
      </c>
      <c r="U102" s="6">
        <v>0.097</v>
      </c>
      <c r="V102" s="6">
        <v>1</v>
      </c>
      <c r="W102" s="1">
        <v>3137507840</v>
      </c>
      <c r="X102" s="1">
        <v>1183941632</v>
      </c>
      <c r="Y102" s="1">
        <v>1144032000</v>
      </c>
      <c r="Z102" s="1">
        <v>39909632</v>
      </c>
      <c r="AA102" s="1">
        <v>3137507898</v>
      </c>
      <c r="AB102">
        <v>4</v>
      </c>
    </row>
    <row r="103" spans="1:28">
      <c r="A103" s="4">
        <v>43657</v>
      </c>
      <c r="B103" s="5">
        <v>0.840972222222222</v>
      </c>
      <c r="C103" t="s">
        <v>118</v>
      </c>
      <c r="T103" s="6">
        <v>1</v>
      </c>
      <c r="U103" s="6">
        <v>0.097</v>
      </c>
      <c r="V103" s="6">
        <v>1</v>
      </c>
      <c r="W103" s="1">
        <v>2988102656</v>
      </c>
      <c r="X103" s="1">
        <v>1127563520</v>
      </c>
      <c r="Y103" s="1">
        <v>1089554304</v>
      </c>
      <c r="Z103" s="1">
        <v>38009216</v>
      </c>
      <c r="AA103" s="1">
        <v>2988102760</v>
      </c>
      <c r="AB103">
        <v>4</v>
      </c>
    </row>
    <row r="104" spans="1:28">
      <c r="A104" s="4">
        <v>43657</v>
      </c>
      <c r="B104" s="5">
        <v>0.857638888888889</v>
      </c>
      <c r="C104" t="s">
        <v>119</v>
      </c>
      <c r="T104" s="6">
        <v>1</v>
      </c>
      <c r="U104" s="6">
        <v>0.097</v>
      </c>
      <c r="V104" s="6">
        <v>1</v>
      </c>
      <c r="W104" s="1">
        <v>1101429</v>
      </c>
      <c r="X104" s="1">
        <v>415610</v>
      </c>
      <c r="Y104" s="1">
        <v>401610</v>
      </c>
      <c r="Z104" s="1">
        <v>14000</v>
      </c>
      <c r="AA104" s="1">
        <v>1101428</v>
      </c>
      <c r="AB104">
        <v>0</v>
      </c>
    </row>
    <row r="105" spans="1:28">
      <c r="A105" s="4">
        <v>43658</v>
      </c>
      <c r="B105" s="5">
        <v>0.798611111111111</v>
      </c>
      <c r="C105" t="s">
        <v>120</v>
      </c>
      <c r="T105" s="6">
        <v>1</v>
      </c>
      <c r="U105" s="6">
        <v>0.097</v>
      </c>
      <c r="V105" s="6">
        <v>1</v>
      </c>
      <c r="W105" s="1">
        <v>979238272</v>
      </c>
      <c r="X105" s="1">
        <v>369516512</v>
      </c>
      <c r="Y105" s="1">
        <v>357060416</v>
      </c>
      <c r="Z105" s="1">
        <v>12456096</v>
      </c>
      <c r="AA105" s="1">
        <v>979238256</v>
      </c>
      <c r="AB105">
        <v>3</v>
      </c>
    </row>
    <row r="106" spans="1:32">
      <c r="A106" s="4">
        <v>43658</v>
      </c>
      <c r="AF106">
        <v>203</v>
      </c>
    </row>
    <row r="107" spans="1:32">
      <c r="A107" s="4">
        <v>43658</v>
      </c>
      <c r="AD107" t="s">
        <v>121</v>
      </c>
      <c r="AF107" s="6">
        <v>0.37</v>
      </c>
    </row>
    <row r="108" spans="1:31">
      <c r="A108" s="4">
        <v>43658</v>
      </c>
      <c r="AD108" t="s">
        <v>122</v>
      </c>
      <c r="AE108">
        <v>185</v>
      </c>
    </row>
    <row r="109" spans="1:32">
      <c r="A109" s="4">
        <v>43658</v>
      </c>
      <c r="AD109" t="s">
        <v>123</v>
      </c>
      <c r="AF109" s="1">
        <v>40800000</v>
      </c>
    </row>
    <row r="110" spans="1:29">
      <c r="A110" s="4">
        <v>43660</v>
      </c>
      <c r="B110" s="5">
        <v>0.713194444444444</v>
      </c>
      <c r="G110" t="s">
        <v>124</v>
      </c>
      <c r="J110" s="1">
        <v>16044</v>
      </c>
      <c r="K110" s="45">
        <v>0.1</v>
      </c>
      <c r="T110" s="6">
        <v>0.004</v>
      </c>
      <c r="AC110">
        <v>5</v>
      </c>
    </row>
    <row r="111" spans="1:29">
      <c r="A111" s="4">
        <v>43660</v>
      </c>
      <c r="B111" s="5">
        <v>0.725</v>
      </c>
      <c r="G111" t="s">
        <v>125</v>
      </c>
      <c r="J111" s="1">
        <v>3380</v>
      </c>
      <c r="K111" s="45">
        <v>0.1</v>
      </c>
      <c r="T111" s="6">
        <v>0.01</v>
      </c>
      <c r="AC111">
        <v>5</v>
      </c>
    </row>
    <row r="112" spans="1:20">
      <c r="A112" s="4">
        <v>43661</v>
      </c>
      <c r="B112" s="5">
        <v>0.834722222222222</v>
      </c>
      <c r="G112" t="s">
        <v>125</v>
      </c>
      <c r="L112" s="1">
        <v>100000</v>
      </c>
      <c r="M112" s="1">
        <f>L112-J111</f>
        <v>96620</v>
      </c>
      <c r="T112" s="6">
        <f>M112/J111</f>
        <v>28.585798816568</v>
      </c>
    </row>
    <row r="113" spans="1:20">
      <c r="A113" s="4">
        <v>43661</v>
      </c>
      <c r="B113" s="5">
        <v>0.835416666666667</v>
      </c>
      <c r="G113" t="s">
        <v>58</v>
      </c>
      <c r="L113" s="1">
        <v>666666666</v>
      </c>
      <c r="M113" s="1">
        <f>L113-J110</f>
        <v>666650622</v>
      </c>
      <c r="T113" s="6">
        <f>M113/J110</f>
        <v>41551.3975317876</v>
      </c>
    </row>
    <row r="114" spans="1:28">
      <c r="A114" s="4">
        <v>43662</v>
      </c>
      <c r="B114" s="5">
        <v>0.827083333333333</v>
      </c>
      <c r="C114" t="s">
        <v>126</v>
      </c>
      <c r="T114" s="6">
        <v>0.486</v>
      </c>
      <c r="U114" s="6">
        <v>0.097</v>
      </c>
      <c r="V114" s="6">
        <v>0.486</v>
      </c>
      <c r="W114" s="1">
        <v>741947</v>
      </c>
      <c r="X114" s="1">
        <v>279207</v>
      </c>
      <c r="Y114" s="1">
        <v>270536</v>
      </c>
      <c r="Z114" s="1">
        <v>8671</v>
      </c>
      <c r="AB114">
        <v>0</v>
      </c>
    </row>
    <row r="115" spans="1:28">
      <c r="A115" s="4">
        <v>43662</v>
      </c>
      <c r="B115" s="5">
        <v>0.831944444444444</v>
      </c>
      <c r="C115" t="s">
        <v>127</v>
      </c>
      <c r="T115" s="6">
        <v>0.018</v>
      </c>
      <c r="U115" s="6">
        <v>0.097</v>
      </c>
      <c r="V115" s="6">
        <v>0.018</v>
      </c>
      <c r="W115" s="1">
        <v>94219312</v>
      </c>
      <c r="X115" s="1">
        <v>35456948</v>
      </c>
      <c r="Y115" s="1">
        <v>34355268</v>
      </c>
      <c r="Z115" s="1">
        <v>1101680</v>
      </c>
      <c r="AA115" s="1">
        <v>94219315</v>
      </c>
      <c r="AB115">
        <v>1</v>
      </c>
    </row>
    <row r="116" spans="1:33">
      <c r="A116" s="4">
        <v>43662</v>
      </c>
      <c r="B116" s="5">
        <v>0.834722222222222</v>
      </c>
      <c r="C116" t="s">
        <v>128</v>
      </c>
      <c r="T116" s="6">
        <v>0.98</v>
      </c>
      <c r="V116" s="6">
        <v>0.98</v>
      </c>
      <c r="W116" s="1">
        <v>25000000000</v>
      </c>
      <c r="AC116">
        <v>1</v>
      </c>
      <c r="AG116">
        <v>192</v>
      </c>
    </row>
    <row r="117" spans="1:33">
      <c r="A117" s="4">
        <v>43662</v>
      </c>
      <c r="B117" s="5">
        <v>0.836805555555556</v>
      </c>
      <c r="C117" t="s">
        <v>128</v>
      </c>
      <c r="T117" s="6">
        <v>0.002</v>
      </c>
      <c r="V117" s="6">
        <v>0.002</v>
      </c>
      <c r="W117" s="1">
        <v>50000000</v>
      </c>
      <c r="AC117">
        <v>1</v>
      </c>
      <c r="AG117">
        <v>191</v>
      </c>
    </row>
    <row r="118" spans="1:33">
      <c r="A118" s="4">
        <v>43662</v>
      </c>
      <c r="B118" s="5">
        <v>0.8375</v>
      </c>
      <c r="C118" t="s">
        <v>129</v>
      </c>
      <c r="T118" s="6">
        <v>0.5</v>
      </c>
      <c r="V118" s="6">
        <v>0.5</v>
      </c>
      <c r="W118" s="1">
        <v>3500000</v>
      </c>
      <c r="AC118">
        <v>1</v>
      </c>
      <c r="AG118">
        <v>190</v>
      </c>
    </row>
    <row r="119" spans="1:33">
      <c r="A119" s="4">
        <v>43662</v>
      </c>
      <c r="B119" s="5">
        <v>0.839583333333333</v>
      </c>
      <c r="C119" t="s">
        <v>129</v>
      </c>
      <c r="T119" s="6">
        <v>0.014</v>
      </c>
      <c r="V119" s="6">
        <v>0.014</v>
      </c>
      <c r="W119" s="1">
        <v>100000</v>
      </c>
      <c r="AC119">
        <v>1</v>
      </c>
      <c r="AG119">
        <v>189</v>
      </c>
    </row>
    <row r="120" spans="1:28">
      <c r="A120" s="4">
        <v>43662</v>
      </c>
      <c r="B120" s="5">
        <v>0.839583333333333</v>
      </c>
      <c r="C120" t="s">
        <v>130</v>
      </c>
      <c r="T120" s="6">
        <v>1</v>
      </c>
      <c r="U120" s="6">
        <v>0.097</v>
      </c>
      <c r="V120" s="6">
        <v>1</v>
      </c>
      <c r="W120" s="1">
        <v>1526640</v>
      </c>
      <c r="X120" s="1">
        <v>574500</v>
      </c>
      <c r="Y120" s="1">
        <v>556660</v>
      </c>
      <c r="Z120" s="1">
        <v>17840</v>
      </c>
      <c r="AA120" s="1">
        <v>1526640</v>
      </c>
      <c r="AB120">
        <v>0</v>
      </c>
    </row>
    <row r="121" spans="1:28">
      <c r="A121" s="4">
        <v>43663</v>
      </c>
      <c r="B121" s="5">
        <v>0.861805555555556</v>
      </c>
      <c r="C121" t="s">
        <v>131</v>
      </c>
      <c r="T121" s="6">
        <v>0.999</v>
      </c>
      <c r="U121" s="6">
        <v>0.097</v>
      </c>
      <c r="V121" s="6">
        <v>0.999</v>
      </c>
      <c r="W121" s="1">
        <v>4268676</v>
      </c>
      <c r="X121" s="1">
        <v>1606382</v>
      </c>
      <c r="Y121" s="1">
        <v>1556482</v>
      </c>
      <c r="Z121" s="1">
        <v>49900</v>
      </c>
      <c r="AA121" s="1">
        <v>4268674</v>
      </c>
      <c r="AB121">
        <v>0</v>
      </c>
    </row>
    <row r="122" spans="1:28">
      <c r="A122" s="4">
        <v>43663</v>
      </c>
      <c r="B122" s="5">
        <v>0.866666666666667</v>
      </c>
      <c r="C122" t="s">
        <v>132</v>
      </c>
      <c r="T122" s="6">
        <v>0.999</v>
      </c>
      <c r="U122" s="6">
        <v>0.097</v>
      </c>
      <c r="V122" s="6">
        <v>0.999</v>
      </c>
      <c r="W122" s="1">
        <v>4268676</v>
      </c>
      <c r="X122" s="1">
        <v>1606382</v>
      </c>
      <c r="Y122" s="1">
        <v>1556482</v>
      </c>
      <c r="Z122" s="1">
        <v>49900</v>
      </c>
      <c r="AA122" s="1">
        <v>4268674</v>
      </c>
      <c r="AB122">
        <v>0</v>
      </c>
    </row>
    <row r="123" spans="1:28">
      <c r="A123" s="4">
        <v>43664</v>
      </c>
      <c r="B123" s="5">
        <v>0.774305555555556</v>
      </c>
      <c r="C123" t="s">
        <v>133</v>
      </c>
      <c r="T123" s="6">
        <v>0.998</v>
      </c>
      <c r="U123" s="6">
        <v>0.097</v>
      </c>
      <c r="V123" s="6">
        <v>0.998</v>
      </c>
      <c r="W123" s="1">
        <v>4264403</v>
      </c>
      <c r="X123" s="1">
        <v>1604774</v>
      </c>
      <c r="Y123" s="1">
        <v>1554924</v>
      </c>
      <c r="Z123" s="1">
        <v>49850</v>
      </c>
      <c r="AA123" s="1">
        <v>4264402</v>
      </c>
      <c r="AB123">
        <v>0</v>
      </c>
    </row>
    <row r="124" spans="1:28">
      <c r="A124" s="4">
        <v>43664</v>
      </c>
      <c r="B124" s="5">
        <v>0.786805555555556</v>
      </c>
      <c r="C124" t="s">
        <v>60</v>
      </c>
      <c r="E124" t="s">
        <v>134</v>
      </c>
      <c r="T124" s="6">
        <v>0.99</v>
      </c>
      <c r="U124" s="6">
        <v>0.097</v>
      </c>
      <c r="V124" s="6">
        <v>0.99</v>
      </c>
      <c r="W124" s="1">
        <v>986611</v>
      </c>
      <c r="X124" s="1">
        <v>371279</v>
      </c>
      <c r="Y124" s="1">
        <v>359746</v>
      </c>
      <c r="Z124" s="1">
        <v>11533</v>
      </c>
      <c r="AA124" s="1">
        <v>986611</v>
      </c>
      <c r="AB124">
        <v>0</v>
      </c>
    </row>
    <row r="125" spans="1:28">
      <c r="A125" s="4">
        <v>43664</v>
      </c>
      <c r="B125" s="5">
        <v>0.790277777777778</v>
      </c>
      <c r="C125" t="s">
        <v>135</v>
      </c>
      <c r="T125" s="6">
        <v>0.99</v>
      </c>
      <c r="U125" s="6">
        <v>0.097</v>
      </c>
      <c r="V125" s="6">
        <v>0.99</v>
      </c>
      <c r="W125" s="1">
        <v>1522812</v>
      </c>
      <c r="X125" s="1">
        <v>573061</v>
      </c>
      <c r="Y125" s="1">
        <v>555261</v>
      </c>
      <c r="Z125" s="1">
        <v>17800</v>
      </c>
      <c r="AA125" s="1">
        <v>1522811</v>
      </c>
      <c r="AB125">
        <v>0</v>
      </c>
    </row>
    <row r="126" spans="1:28">
      <c r="A126" s="4">
        <v>43664</v>
      </c>
      <c r="B126" s="5">
        <v>0.802083333333333</v>
      </c>
      <c r="C126" t="s">
        <v>136</v>
      </c>
      <c r="T126" s="6">
        <v>1</v>
      </c>
      <c r="U126" s="6">
        <v>0.097</v>
      </c>
      <c r="V126" s="6">
        <v>1</v>
      </c>
      <c r="W126" s="1">
        <v>5234406400</v>
      </c>
      <c r="X126" s="1">
        <v>1969830272</v>
      </c>
      <c r="Y126" s="1">
        <v>1908625792</v>
      </c>
      <c r="Z126" s="1">
        <v>61204480</v>
      </c>
      <c r="AA126" s="1">
        <v>5234406492</v>
      </c>
      <c r="AB126">
        <v>5</v>
      </c>
    </row>
    <row r="127" spans="1:28">
      <c r="A127" s="4">
        <v>43665</v>
      </c>
      <c r="B127" s="5">
        <v>0.592361111111111</v>
      </c>
      <c r="C127" t="s">
        <v>137</v>
      </c>
      <c r="T127" s="6">
        <v>1</v>
      </c>
      <c r="U127" s="6">
        <v>0.097</v>
      </c>
      <c r="V127" s="6">
        <v>1</v>
      </c>
      <c r="W127" s="1">
        <v>5234406400</v>
      </c>
      <c r="X127" s="1">
        <v>1969830272</v>
      </c>
      <c r="Y127" s="1">
        <v>1908625792</v>
      </c>
      <c r="Z127" s="1">
        <v>61204480</v>
      </c>
      <c r="AA127" s="1">
        <v>5234406492</v>
      </c>
      <c r="AB127">
        <v>5</v>
      </c>
    </row>
    <row r="128" spans="1:28">
      <c r="A128" s="4">
        <v>43665</v>
      </c>
      <c r="B128" s="5">
        <v>0.597916666666667</v>
      </c>
      <c r="C128" t="s">
        <v>138</v>
      </c>
      <c r="T128" s="6">
        <v>0.99</v>
      </c>
      <c r="U128" s="6">
        <v>0.097</v>
      </c>
      <c r="V128" s="6">
        <v>0.99</v>
      </c>
      <c r="W128" s="1">
        <v>711174</v>
      </c>
      <c r="X128" s="1">
        <v>267616</v>
      </c>
      <c r="Y128" s="1">
        <v>259310</v>
      </c>
      <c r="Z128" s="1">
        <v>8306</v>
      </c>
      <c r="AA128" s="1">
        <v>711174</v>
      </c>
      <c r="AB128">
        <v>0</v>
      </c>
    </row>
    <row r="129" spans="1:28">
      <c r="A129" s="4">
        <v>43665</v>
      </c>
      <c r="B129" s="5">
        <v>0.599305555555556</v>
      </c>
      <c r="C129" t="s">
        <v>139</v>
      </c>
      <c r="T129" s="6">
        <v>0.995</v>
      </c>
      <c r="U129" s="6">
        <v>0.097</v>
      </c>
      <c r="V129" s="6">
        <v>0.995</v>
      </c>
      <c r="W129" s="1">
        <v>4251584</v>
      </c>
      <c r="X129" s="1">
        <v>1599950</v>
      </c>
      <c r="Y129" s="1">
        <v>1550249</v>
      </c>
      <c r="Z129" s="1">
        <v>49701</v>
      </c>
      <c r="AA129" s="1">
        <v>4251583</v>
      </c>
      <c r="AB129">
        <v>0</v>
      </c>
    </row>
    <row r="130" spans="1:29">
      <c r="A130" s="4">
        <v>43665</v>
      </c>
      <c r="B130" s="5">
        <v>0.602777777777778</v>
      </c>
      <c r="G130" t="s">
        <v>56</v>
      </c>
      <c r="J130" s="1">
        <v>4011000</v>
      </c>
      <c r="K130">
        <v>10</v>
      </c>
      <c r="T130" s="6">
        <v>1</v>
      </c>
      <c r="AC130">
        <v>5</v>
      </c>
    </row>
    <row r="131" spans="1:20">
      <c r="A131" s="4">
        <v>43666</v>
      </c>
      <c r="B131" s="5">
        <v>0.528472222222222</v>
      </c>
      <c r="C131" t="s">
        <v>140</v>
      </c>
      <c r="L131" s="1">
        <v>3900000</v>
      </c>
      <c r="M131" s="1">
        <f>L131-J130</f>
        <v>-111000</v>
      </c>
      <c r="T131" s="6">
        <f>M131/J130</f>
        <v>-0.0276738967838444</v>
      </c>
    </row>
    <row r="132" spans="1:33">
      <c r="A132" s="4">
        <v>43670</v>
      </c>
      <c r="B132" s="5">
        <v>0.865972222222222</v>
      </c>
      <c r="C132" t="s">
        <v>141</v>
      </c>
      <c r="N132" s="1">
        <v>2393074176</v>
      </c>
      <c r="T132" s="6">
        <v>0.3</v>
      </c>
      <c r="V132" s="6">
        <v>0.3</v>
      </c>
      <c r="W132" s="1">
        <f>10*N132</f>
        <v>23930741760</v>
      </c>
      <c r="AC132">
        <v>1</v>
      </c>
      <c r="AG132">
        <v>193</v>
      </c>
    </row>
    <row r="133" spans="1:33">
      <c r="A133" s="4">
        <v>43670</v>
      </c>
      <c r="B133" s="5">
        <v>0.870833333333333</v>
      </c>
      <c r="C133" t="s">
        <v>142</v>
      </c>
      <c r="N133" s="1">
        <v>2397325056</v>
      </c>
      <c r="T133" s="6">
        <v>0.02</v>
      </c>
      <c r="V133" s="6">
        <v>0.02</v>
      </c>
      <c r="W133" s="1">
        <f>10*N133</f>
        <v>23973250560</v>
      </c>
      <c r="AC133">
        <v>1</v>
      </c>
      <c r="AG133">
        <v>192</v>
      </c>
    </row>
    <row r="134" spans="1:20">
      <c r="A134" s="4">
        <v>43670</v>
      </c>
      <c r="B134" s="5">
        <v>0.874305555555556</v>
      </c>
      <c r="I134" s="1" t="s">
        <v>143</v>
      </c>
      <c r="J134" s="1">
        <v>5780</v>
      </c>
      <c r="K134">
        <v>20</v>
      </c>
      <c r="L134" s="1">
        <v>4624</v>
      </c>
      <c r="T134" s="6">
        <v>0.02</v>
      </c>
    </row>
    <row r="135" spans="1:28">
      <c r="A135" s="4">
        <v>43671</v>
      </c>
      <c r="B135" s="5">
        <v>0.696527777777778</v>
      </c>
      <c r="C135" t="s">
        <v>144</v>
      </c>
      <c r="T135" s="6">
        <v>0.999</v>
      </c>
      <c r="U135" s="6">
        <v>0.097</v>
      </c>
      <c r="V135" s="6">
        <v>0.999</v>
      </c>
      <c r="W135" s="1">
        <v>29087056</v>
      </c>
      <c r="X135" s="1">
        <v>10946133</v>
      </c>
      <c r="Y135" s="1">
        <v>10606034</v>
      </c>
      <c r="Z135" s="1">
        <v>340099</v>
      </c>
      <c r="AA135" s="1">
        <v>29087054</v>
      </c>
      <c r="AB135">
        <v>0</v>
      </c>
    </row>
    <row r="136" spans="1:21">
      <c r="A136" s="4">
        <v>43673</v>
      </c>
      <c r="B136" s="5">
        <v>0.738888888888889</v>
      </c>
      <c r="D136" t="s">
        <v>145</v>
      </c>
      <c r="O136" s="1" t="s">
        <v>146</v>
      </c>
      <c r="P136" s="1">
        <v>904137931</v>
      </c>
      <c r="Q136" s="1">
        <v>1084965504</v>
      </c>
      <c r="R136" s="1" t="s">
        <v>147</v>
      </c>
      <c r="U136" s="6">
        <v>0.2</v>
      </c>
    </row>
    <row r="137" spans="1:21">
      <c r="A137" s="4">
        <v>43673</v>
      </c>
      <c r="B137" s="5">
        <v>0.74375</v>
      </c>
      <c r="D137">
        <v>1</v>
      </c>
      <c r="P137" s="1">
        <v>904827586</v>
      </c>
      <c r="Q137" s="1">
        <v>1085793152</v>
      </c>
      <c r="R137" s="1" t="s">
        <v>147</v>
      </c>
      <c r="U137" s="6">
        <v>0.2</v>
      </c>
    </row>
    <row r="138" spans="1:21">
      <c r="A138" s="4">
        <v>43673</v>
      </c>
      <c r="B138" s="5">
        <v>0.744444444444444</v>
      </c>
      <c r="D138">
        <v>1</v>
      </c>
      <c r="P138" s="1">
        <v>905517241</v>
      </c>
      <c r="Q138" s="1">
        <v>1086620800</v>
      </c>
      <c r="R138" s="1" t="s">
        <v>148</v>
      </c>
      <c r="U138" s="6">
        <v>0.2</v>
      </c>
    </row>
    <row r="139" spans="1:21">
      <c r="A139" s="4">
        <v>43673</v>
      </c>
      <c r="B139" s="5">
        <v>0.745138888888889</v>
      </c>
      <c r="D139">
        <v>1</v>
      </c>
      <c r="P139" s="1">
        <v>905517241</v>
      </c>
      <c r="Q139" s="1">
        <v>1086620800</v>
      </c>
      <c r="R139" s="1" t="s">
        <v>148</v>
      </c>
      <c r="U139" s="6">
        <v>0.2</v>
      </c>
    </row>
    <row r="140" spans="1:21">
      <c r="A140" s="4">
        <v>43673</v>
      </c>
      <c r="B140" s="5">
        <v>0.745833333333333</v>
      </c>
      <c r="D140">
        <v>1</v>
      </c>
      <c r="P140" s="1">
        <v>906206896</v>
      </c>
      <c r="Q140" s="1">
        <v>1099319552</v>
      </c>
      <c r="R140" s="1" t="s">
        <v>149</v>
      </c>
      <c r="U140" s="6">
        <v>0.21</v>
      </c>
    </row>
    <row r="141" spans="1:21">
      <c r="A141" s="4">
        <v>43673</v>
      </c>
      <c r="B141" s="5">
        <v>0.746527777777778</v>
      </c>
      <c r="D141">
        <v>1</v>
      </c>
      <c r="P141" s="1">
        <v>906896551</v>
      </c>
      <c r="Q141" s="1">
        <v>1125821440</v>
      </c>
      <c r="R141" s="1" t="s">
        <v>149</v>
      </c>
      <c r="U141" s="6">
        <v>0.24</v>
      </c>
    </row>
    <row r="142" spans="1:21">
      <c r="A142" s="4">
        <v>43673</v>
      </c>
      <c r="B142" s="5">
        <v>0.747222222222222</v>
      </c>
      <c r="D142">
        <v>1</v>
      </c>
      <c r="P142" s="1">
        <v>906896551</v>
      </c>
      <c r="Q142" s="1">
        <v>1115486592</v>
      </c>
      <c r="R142" s="1" t="s">
        <v>149</v>
      </c>
      <c r="U142" s="6">
        <v>0.27</v>
      </c>
    </row>
    <row r="143" spans="1:21">
      <c r="A143" s="4">
        <v>43673</v>
      </c>
      <c r="B143" s="5">
        <v>0.747916666666667</v>
      </c>
      <c r="D143">
        <v>1</v>
      </c>
      <c r="P143" s="1">
        <v>907586206</v>
      </c>
      <c r="Q143" s="1">
        <v>1178046848</v>
      </c>
      <c r="R143" s="1" t="s">
        <v>150</v>
      </c>
      <c r="U143" s="6">
        <v>0.3</v>
      </c>
    </row>
    <row r="144" spans="1:21">
      <c r="A144" s="4">
        <v>43673</v>
      </c>
      <c r="B144" s="5">
        <v>0.748611111111111</v>
      </c>
      <c r="D144">
        <v>1</v>
      </c>
      <c r="P144" s="1">
        <v>906206896</v>
      </c>
      <c r="Q144" s="1">
        <v>1087448320</v>
      </c>
      <c r="R144" s="1" t="s">
        <v>149</v>
      </c>
      <c r="U144" s="6">
        <v>0.2</v>
      </c>
    </row>
    <row r="145" spans="1:21">
      <c r="A145" s="4">
        <v>43673</v>
      </c>
      <c r="B145" s="5">
        <v>0.749305555555556</v>
      </c>
      <c r="D145">
        <v>1</v>
      </c>
      <c r="P145" s="1">
        <v>905517241</v>
      </c>
      <c r="Q145" s="1">
        <v>1086620800</v>
      </c>
      <c r="R145" s="1" t="s">
        <v>148</v>
      </c>
      <c r="U145" s="6">
        <v>0.2</v>
      </c>
    </row>
    <row r="146" spans="1:36">
      <c r="A146" s="4">
        <v>43673</v>
      </c>
      <c r="B146" s="5">
        <v>0.752083333333333</v>
      </c>
      <c r="AD146" t="s">
        <v>151</v>
      </c>
      <c r="AE146">
        <v>190</v>
      </c>
      <c r="AG146">
        <v>386</v>
      </c>
      <c r="AH146">
        <v>38</v>
      </c>
      <c r="AI146">
        <v>190</v>
      </c>
      <c r="AJ146" s="1">
        <v>5610000000</v>
      </c>
    </row>
    <row r="147" spans="1:21">
      <c r="A147" s="4">
        <v>43673</v>
      </c>
      <c r="B147" s="5">
        <v>0.8625</v>
      </c>
      <c r="D147">
        <v>1</v>
      </c>
      <c r="P147" s="1">
        <v>905517241</v>
      </c>
      <c r="Q147" s="1">
        <v>1086620800</v>
      </c>
      <c r="R147" s="1" t="s">
        <v>148</v>
      </c>
      <c r="U147" s="6">
        <v>0.2</v>
      </c>
    </row>
    <row r="148" spans="1:21">
      <c r="A148" s="4">
        <v>43673</v>
      </c>
      <c r="B148" s="5">
        <v>0.863194444444444</v>
      </c>
      <c r="D148">
        <v>1</v>
      </c>
      <c r="P148" s="1">
        <v>906896551</v>
      </c>
      <c r="Q148" s="1">
        <v>1088275968</v>
      </c>
      <c r="R148" s="1" t="s">
        <v>149</v>
      </c>
      <c r="U148" s="6">
        <v>0.2</v>
      </c>
    </row>
    <row r="149" spans="1:21">
      <c r="A149" s="4">
        <v>43673</v>
      </c>
      <c r="B149" s="5">
        <v>0.863888888888889</v>
      </c>
      <c r="D149">
        <v>1</v>
      </c>
      <c r="P149" s="1">
        <v>906896551</v>
      </c>
      <c r="Q149" s="1">
        <v>1088275968</v>
      </c>
      <c r="R149" s="1" t="s">
        <v>149</v>
      </c>
      <c r="U149" s="6">
        <v>0.2</v>
      </c>
    </row>
    <row r="150" spans="1:21">
      <c r="A150" s="4">
        <v>43673</v>
      </c>
      <c r="B150" s="5">
        <v>0.864583333333333</v>
      </c>
      <c r="D150">
        <v>1</v>
      </c>
      <c r="P150" s="1">
        <v>906206896</v>
      </c>
      <c r="Q150" s="1">
        <v>1087448320</v>
      </c>
      <c r="R150" s="1" t="s">
        <v>149</v>
      </c>
      <c r="U150" s="6">
        <v>0.2</v>
      </c>
    </row>
    <row r="151" spans="1:21">
      <c r="A151" s="4">
        <v>43673</v>
      </c>
      <c r="B151" s="5">
        <v>0.865277777777778</v>
      </c>
      <c r="D151">
        <v>1</v>
      </c>
      <c r="P151" s="1">
        <v>905517241</v>
      </c>
      <c r="Q151" s="1">
        <v>1086620800</v>
      </c>
      <c r="R151" s="1" t="s">
        <v>148</v>
      </c>
      <c r="U151" s="6">
        <v>0.2</v>
      </c>
    </row>
    <row r="152" spans="1:21">
      <c r="A152" s="4">
        <v>43673</v>
      </c>
      <c r="B152" s="5">
        <v>0.865972222222222</v>
      </c>
      <c r="D152">
        <v>1</v>
      </c>
      <c r="P152" s="1">
        <v>905517241</v>
      </c>
      <c r="Q152" s="1">
        <v>1086620800</v>
      </c>
      <c r="R152" s="1" t="s">
        <v>148</v>
      </c>
      <c r="U152" s="6">
        <v>0.2</v>
      </c>
    </row>
    <row r="153" spans="1:21">
      <c r="A153" s="4">
        <v>43673</v>
      </c>
      <c r="B153" s="5">
        <v>0.866666666666667</v>
      </c>
      <c r="D153">
        <v>1</v>
      </c>
      <c r="P153" s="1">
        <v>905517241</v>
      </c>
      <c r="Q153" s="1">
        <v>1086620800</v>
      </c>
      <c r="R153" s="1" t="s">
        <v>148</v>
      </c>
      <c r="U153" s="6">
        <v>0.2</v>
      </c>
    </row>
    <row r="154" spans="1:21">
      <c r="A154" s="4">
        <v>43673</v>
      </c>
      <c r="B154" s="5">
        <v>0.867361111111111</v>
      </c>
      <c r="D154">
        <v>1</v>
      </c>
      <c r="P154" s="1">
        <v>906206896</v>
      </c>
      <c r="Q154" s="1">
        <v>1087448320</v>
      </c>
      <c r="R154" s="1" t="s">
        <v>149</v>
      </c>
      <c r="U154" s="6">
        <v>0.2</v>
      </c>
    </row>
    <row r="155" spans="1:21">
      <c r="A155" s="4">
        <v>43673</v>
      </c>
      <c r="B155" s="5">
        <v>0.868055555555556</v>
      </c>
      <c r="D155">
        <v>1</v>
      </c>
      <c r="P155" s="1">
        <v>905517241</v>
      </c>
      <c r="Q155" s="1">
        <v>1086620800</v>
      </c>
      <c r="R155" s="1" t="s">
        <v>148</v>
      </c>
      <c r="U155" s="6">
        <v>0.2</v>
      </c>
    </row>
    <row r="156" spans="1:21">
      <c r="A156" s="4">
        <v>43673</v>
      </c>
      <c r="B156" s="5">
        <v>0.86875</v>
      </c>
      <c r="D156">
        <v>1</v>
      </c>
      <c r="P156" s="1">
        <v>906896551</v>
      </c>
      <c r="Q156" s="1">
        <v>1088275968</v>
      </c>
      <c r="R156" s="1" t="s">
        <v>149</v>
      </c>
      <c r="U156" s="6">
        <v>0.2</v>
      </c>
    </row>
    <row r="157" spans="1:21">
      <c r="A157" s="4">
        <v>43673</v>
      </c>
      <c r="B157" s="5">
        <v>0.869444444444444</v>
      </c>
      <c r="D157">
        <v>1</v>
      </c>
      <c r="P157" s="1">
        <v>904827586</v>
      </c>
      <c r="Q157" s="1">
        <v>1085793152</v>
      </c>
      <c r="R157" s="1" t="s">
        <v>147</v>
      </c>
      <c r="U157" s="6">
        <v>0.2</v>
      </c>
    </row>
    <row r="158" spans="1:36">
      <c r="A158" s="4">
        <v>43673</v>
      </c>
      <c r="B158" s="5">
        <v>0.870833333333333</v>
      </c>
      <c r="AD158" t="s">
        <v>151</v>
      </c>
      <c r="AE158">
        <v>195</v>
      </c>
      <c r="AG158">
        <v>581</v>
      </c>
      <c r="AH158">
        <v>39</v>
      </c>
      <c r="AI158">
        <v>195</v>
      </c>
      <c r="AJ158" s="1">
        <v>7905000000</v>
      </c>
    </row>
    <row r="159" spans="1:33">
      <c r="A159" s="4">
        <v>43673</v>
      </c>
      <c r="B159" s="5">
        <v>0.871527777777778</v>
      </c>
      <c r="D159">
        <v>1</v>
      </c>
      <c r="P159" s="1">
        <v>905517241</v>
      </c>
      <c r="Q159" s="1">
        <v>1086620800</v>
      </c>
      <c r="R159" s="1" t="s">
        <v>148</v>
      </c>
      <c r="U159" s="6">
        <v>0.2</v>
      </c>
      <c r="AC159">
        <v>30</v>
      </c>
      <c r="AD159" t="s">
        <v>80</v>
      </c>
      <c r="AE159">
        <v>10</v>
      </c>
      <c r="AF159">
        <v>30</v>
      </c>
      <c r="AG159">
        <v>551</v>
      </c>
    </row>
    <row r="160" spans="1:21">
      <c r="A160" s="4">
        <v>43673</v>
      </c>
      <c r="B160" s="5">
        <v>0.872222222222222</v>
      </c>
      <c r="D160">
        <v>1</v>
      </c>
      <c r="P160" s="1">
        <v>904827586</v>
      </c>
      <c r="Q160" s="1">
        <v>1085793152</v>
      </c>
      <c r="R160" s="1" t="s">
        <v>147</v>
      </c>
      <c r="U160" s="6">
        <v>0.2</v>
      </c>
    </row>
    <row r="161" spans="1:21">
      <c r="A161" s="4">
        <v>43673</v>
      </c>
      <c r="B161" s="5">
        <v>0.872916666666667</v>
      </c>
      <c r="D161">
        <v>1</v>
      </c>
      <c r="P161" s="1">
        <v>905517241</v>
      </c>
      <c r="Q161" s="1">
        <v>1086620800</v>
      </c>
      <c r="R161" s="1" t="s">
        <v>148</v>
      </c>
      <c r="U161" s="6">
        <v>0.2</v>
      </c>
    </row>
    <row r="162" spans="1:21">
      <c r="A162" s="4">
        <v>43673</v>
      </c>
      <c r="B162" s="5">
        <v>0.873611111111111</v>
      </c>
      <c r="D162">
        <v>1</v>
      </c>
      <c r="P162" s="1">
        <v>904827586</v>
      </c>
      <c r="Q162" s="1">
        <v>1085793152</v>
      </c>
      <c r="R162" s="1" t="s">
        <v>147</v>
      </c>
      <c r="U162" s="6">
        <v>0.2</v>
      </c>
    </row>
    <row r="163" spans="1:21">
      <c r="A163" s="4">
        <v>43673</v>
      </c>
      <c r="B163" s="5">
        <v>0.874305555555556</v>
      </c>
      <c r="D163">
        <v>1</v>
      </c>
      <c r="P163" s="1">
        <v>906206896</v>
      </c>
      <c r="Q163" s="1">
        <v>1087448320</v>
      </c>
      <c r="R163" s="1" t="s">
        <v>149</v>
      </c>
      <c r="U163" s="6">
        <v>0.2</v>
      </c>
    </row>
    <row r="164" spans="1:21">
      <c r="A164" s="4">
        <v>43673</v>
      </c>
      <c r="B164" s="5">
        <v>0.875</v>
      </c>
      <c r="D164">
        <v>1</v>
      </c>
      <c r="P164" s="1">
        <v>904827586</v>
      </c>
      <c r="Q164" s="1">
        <v>1085793152</v>
      </c>
      <c r="R164" s="1" t="s">
        <v>147</v>
      </c>
      <c r="U164" s="6">
        <v>0.2</v>
      </c>
    </row>
    <row r="165" spans="1:21">
      <c r="A165" s="4">
        <v>43673</v>
      </c>
      <c r="B165" s="5">
        <v>0.875694444444444</v>
      </c>
      <c r="D165">
        <v>1</v>
      </c>
      <c r="P165" s="1">
        <v>906896551</v>
      </c>
      <c r="Q165" s="1">
        <v>1088275968</v>
      </c>
      <c r="R165" s="1" t="s">
        <v>149</v>
      </c>
      <c r="U165" s="6">
        <v>0.2</v>
      </c>
    </row>
    <row r="166" spans="1:21">
      <c r="A166" s="4">
        <v>43673</v>
      </c>
      <c r="B166" s="5">
        <v>0.876388888888889</v>
      </c>
      <c r="D166">
        <v>1</v>
      </c>
      <c r="P166" s="1">
        <v>904137931</v>
      </c>
      <c r="Q166" s="1">
        <v>1084965504</v>
      </c>
      <c r="R166" s="1" t="s">
        <v>147</v>
      </c>
      <c r="U166" s="6">
        <v>0.2</v>
      </c>
    </row>
    <row r="167" spans="1:21">
      <c r="A167" s="4">
        <v>43673</v>
      </c>
      <c r="B167" s="5">
        <v>0.877083333333333</v>
      </c>
      <c r="D167">
        <v>1</v>
      </c>
      <c r="P167" s="1">
        <v>904827586</v>
      </c>
      <c r="Q167" s="1">
        <v>1085793152</v>
      </c>
      <c r="R167" s="1" t="s">
        <v>147</v>
      </c>
      <c r="U167" s="6">
        <v>0.2</v>
      </c>
    </row>
    <row r="168" spans="1:21">
      <c r="A168" s="4">
        <v>43673</v>
      </c>
      <c r="B168" s="5">
        <v>0.877777777777778</v>
      </c>
      <c r="D168">
        <v>1</v>
      </c>
      <c r="P168" s="1">
        <v>904137931</v>
      </c>
      <c r="Q168" s="1">
        <v>1084965504</v>
      </c>
      <c r="R168" s="1" t="s">
        <v>147</v>
      </c>
      <c r="U168" s="6">
        <v>0.2</v>
      </c>
    </row>
    <row r="169" spans="1:21">
      <c r="A169" s="4">
        <v>43673</v>
      </c>
      <c r="B169" s="5">
        <v>0.878472222222222</v>
      </c>
      <c r="D169">
        <v>1</v>
      </c>
      <c r="P169" s="1">
        <v>905517241</v>
      </c>
      <c r="Q169" s="1">
        <v>1086620800</v>
      </c>
      <c r="R169" s="1" t="s">
        <v>148</v>
      </c>
      <c r="U169" s="6">
        <v>0.2</v>
      </c>
    </row>
    <row r="170" spans="1:21">
      <c r="A170" s="4">
        <v>43673</v>
      </c>
      <c r="B170" s="5">
        <v>0.879166666666667</v>
      </c>
      <c r="D170">
        <v>1</v>
      </c>
      <c r="P170" s="1">
        <v>904137931</v>
      </c>
      <c r="Q170" s="1">
        <v>1084965504</v>
      </c>
      <c r="R170" s="1" t="s">
        <v>147</v>
      </c>
      <c r="U170" s="6">
        <v>0.2</v>
      </c>
    </row>
    <row r="171" spans="1:33">
      <c r="A171" s="4">
        <v>43673</v>
      </c>
      <c r="B171" s="5">
        <v>0.878472222222222</v>
      </c>
      <c r="AC171">
        <v>45</v>
      </c>
      <c r="AD171" t="s">
        <v>80</v>
      </c>
      <c r="AE171">
        <v>10</v>
      </c>
      <c r="AF171">
        <v>40</v>
      </c>
      <c r="AG171">
        <f>AG159-AC171</f>
        <v>506</v>
      </c>
    </row>
    <row r="172" spans="1:21">
      <c r="A172" s="4">
        <v>43673</v>
      </c>
      <c r="B172" s="5">
        <v>0.880555555555556</v>
      </c>
      <c r="D172">
        <v>1</v>
      </c>
      <c r="P172" s="1">
        <v>905517241</v>
      </c>
      <c r="Q172" s="1">
        <v>1086620800</v>
      </c>
      <c r="R172" s="1" t="s">
        <v>148</v>
      </c>
      <c r="U172" s="6">
        <v>0.2</v>
      </c>
    </row>
    <row r="173" spans="1:21">
      <c r="A173" s="4">
        <v>43673</v>
      </c>
      <c r="B173" s="5">
        <v>0.88125</v>
      </c>
      <c r="D173">
        <v>1</v>
      </c>
      <c r="P173" s="1">
        <v>904137931</v>
      </c>
      <c r="Q173" s="1">
        <v>1084965504</v>
      </c>
      <c r="R173" s="1" t="s">
        <v>147</v>
      </c>
      <c r="U173" s="6">
        <v>0.2</v>
      </c>
    </row>
    <row r="174" spans="1:21">
      <c r="A174" s="4">
        <v>43673</v>
      </c>
      <c r="B174" s="5">
        <v>0.881944444444444</v>
      </c>
      <c r="D174">
        <v>1</v>
      </c>
      <c r="P174" s="1">
        <v>905517241</v>
      </c>
      <c r="Q174" s="1">
        <v>1086620800</v>
      </c>
      <c r="R174" s="1" t="s">
        <v>148</v>
      </c>
      <c r="U174" s="6">
        <v>0.2</v>
      </c>
    </row>
    <row r="175" spans="1:21">
      <c r="A175" s="4">
        <v>43673</v>
      </c>
      <c r="B175" s="5">
        <v>0.882638888888889</v>
      </c>
      <c r="D175">
        <v>1</v>
      </c>
      <c r="P175" s="1">
        <v>904137931</v>
      </c>
      <c r="Q175" s="1">
        <v>1084965504</v>
      </c>
      <c r="R175" s="1" t="s">
        <v>147</v>
      </c>
      <c r="U175" s="6">
        <v>0.2</v>
      </c>
    </row>
    <row r="176" spans="1:21">
      <c r="A176" s="4">
        <v>43673</v>
      </c>
      <c r="B176" s="5">
        <v>0.883333333333333</v>
      </c>
      <c r="D176">
        <v>1</v>
      </c>
      <c r="P176" s="1">
        <v>906206896</v>
      </c>
      <c r="Q176" s="1">
        <v>1087448320</v>
      </c>
      <c r="R176" s="1" t="s">
        <v>149</v>
      </c>
      <c r="U176" s="6">
        <v>0.2</v>
      </c>
    </row>
    <row r="177" spans="1:21">
      <c r="A177" s="4">
        <v>43673</v>
      </c>
      <c r="B177" s="5">
        <v>0.884027777777778</v>
      </c>
      <c r="D177">
        <v>1</v>
      </c>
      <c r="P177" s="1">
        <v>904137931</v>
      </c>
      <c r="Q177" s="1">
        <v>1084965504</v>
      </c>
      <c r="R177" s="1" t="s">
        <v>147</v>
      </c>
      <c r="U177" s="6">
        <v>0.2</v>
      </c>
    </row>
    <row r="178" spans="1:21">
      <c r="A178" s="4">
        <v>43673</v>
      </c>
      <c r="B178" s="5">
        <v>0.884722222222222</v>
      </c>
      <c r="D178">
        <v>1</v>
      </c>
      <c r="P178" s="1">
        <v>906896551</v>
      </c>
      <c r="Q178" s="1">
        <v>1088275968</v>
      </c>
      <c r="R178" s="1" t="s">
        <v>149</v>
      </c>
      <c r="U178" s="6">
        <v>0.2</v>
      </c>
    </row>
    <row r="179" spans="1:21">
      <c r="A179" s="4">
        <v>43673</v>
      </c>
      <c r="B179" s="5">
        <v>0.885416666666667</v>
      </c>
      <c r="D179">
        <v>1</v>
      </c>
      <c r="P179" s="1">
        <v>905517241</v>
      </c>
      <c r="Q179" s="1">
        <v>1086620800</v>
      </c>
      <c r="R179" s="1" t="s">
        <v>148</v>
      </c>
      <c r="U179" s="6">
        <v>0.2</v>
      </c>
    </row>
    <row r="180" spans="1:21">
      <c r="A180" s="4">
        <v>43673</v>
      </c>
      <c r="B180" s="5">
        <v>0.885416666666667</v>
      </c>
      <c r="D180">
        <v>1</v>
      </c>
      <c r="P180" s="1">
        <v>906896551</v>
      </c>
      <c r="Q180" s="1">
        <v>1088275968</v>
      </c>
      <c r="R180" s="1" t="s">
        <v>149</v>
      </c>
      <c r="U180" s="6">
        <v>0.2</v>
      </c>
    </row>
    <row r="181" spans="1:21">
      <c r="A181" s="4">
        <v>43673</v>
      </c>
      <c r="B181" s="5">
        <v>0.885416666666667</v>
      </c>
      <c r="D181">
        <v>1</v>
      </c>
      <c r="P181" s="1">
        <v>906206896</v>
      </c>
      <c r="Q181" s="1">
        <v>1087448320</v>
      </c>
      <c r="R181" s="1" t="s">
        <v>149</v>
      </c>
      <c r="U181" s="6">
        <v>0.2</v>
      </c>
    </row>
    <row r="182" spans="1:36">
      <c r="A182" s="4">
        <v>43673</v>
      </c>
      <c r="B182" s="5">
        <v>0.885416666666667</v>
      </c>
      <c r="P182" s="1">
        <v>905517241</v>
      </c>
      <c r="Q182" s="1">
        <v>1086620800</v>
      </c>
      <c r="R182" s="1" t="s">
        <v>148</v>
      </c>
      <c r="U182" s="6">
        <v>0.2</v>
      </c>
      <c r="AD182" t="s">
        <v>151</v>
      </c>
      <c r="AE182">
        <v>200</v>
      </c>
      <c r="AG182">
        <f>AG171+AE182</f>
        <v>706</v>
      </c>
      <c r="AH182">
        <v>40</v>
      </c>
      <c r="AI182">
        <v>200</v>
      </c>
      <c r="AJ182" s="1">
        <v>11220000000</v>
      </c>
    </row>
    <row r="183" spans="1:33">
      <c r="A183" s="4">
        <v>43673</v>
      </c>
      <c r="B183" s="5">
        <v>0.886805555555556</v>
      </c>
      <c r="P183" s="1">
        <v>906896551</v>
      </c>
      <c r="Q183" s="1">
        <v>1088275968</v>
      </c>
      <c r="R183" s="1" t="s">
        <v>149</v>
      </c>
      <c r="U183" s="6">
        <v>0.2</v>
      </c>
      <c r="AC183">
        <v>60</v>
      </c>
      <c r="AD183" t="s">
        <v>80</v>
      </c>
      <c r="AE183">
        <v>10</v>
      </c>
      <c r="AF183">
        <v>50</v>
      </c>
      <c r="AG183">
        <f>AG182-AC183</f>
        <v>646</v>
      </c>
    </row>
    <row r="184" spans="1:21">
      <c r="A184" s="4">
        <v>43673</v>
      </c>
      <c r="B184" s="5">
        <v>0.904166666666667</v>
      </c>
      <c r="D184">
        <v>1</v>
      </c>
      <c r="P184" s="1">
        <v>906896551</v>
      </c>
      <c r="Q184" s="1">
        <v>1088275968</v>
      </c>
      <c r="R184" s="1" t="s">
        <v>149</v>
      </c>
      <c r="U184" s="6">
        <v>0.2</v>
      </c>
    </row>
    <row r="185" spans="1:21">
      <c r="A185" s="4">
        <v>43673</v>
      </c>
      <c r="B185" s="5">
        <v>0.904861111111111</v>
      </c>
      <c r="D185">
        <v>1</v>
      </c>
      <c r="P185" s="1">
        <v>906896551</v>
      </c>
      <c r="Q185" s="1">
        <v>1088275968</v>
      </c>
      <c r="R185" s="1" t="s">
        <v>149</v>
      </c>
      <c r="U185" s="6">
        <v>0.2</v>
      </c>
    </row>
    <row r="186" spans="1:21">
      <c r="A186" s="4">
        <v>43673</v>
      </c>
      <c r="B186" s="5">
        <v>0.905555555555556</v>
      </c>
      <c r="D186">
        <v>1</v>
      </c>
      <c r="P186" s="1">
        <v>906896551</v>
      </c>
      <c r="Q186" s="1">
        <v>1088275968</v>
      </c>
      <c r="R186" s="1" t="s">
        <v>149</v>
      </c>
      <c r="U186" s="6">
        <v>0.2</v>
      </c>
    </row>
    <row r="187" spans="1:21">
      <c r="A187" s="4">
        <v>43673</v>
      </c>
      <c r="B187" s="5">
        <v>0.90625</v>
      </c>
      <c r="D187">
        <v>1</v>
      </c>
      <c r="P187" s="1">
        <v>904827586</v>
      </c>
      <c r="Q187" s="1">
        <v>1085793152</v>
      </c>
      <c r="R187" s="1" t="s">
        <v>147</v>
      </c>
      <c r="U187" s="6">
        <v>0.2</v>
      </c>
    </row>
    <row r="188" spans="1:21">
      <c r="A188" s="4">
        <v>43673</v>
      </c>
      <c r="B188" s="5">
        <v>0.906944444444445</v>
      </c>
      <c r="D188">
        <v>1</v>
      </c>
      <c r="P188" s="1">
        <v>904137931</v>
      </c>
      <c r="Q188" s="1">
        <v>1084965504</v>
      </c>
      <c r="R188" s="1" t="s">
        <v>147</v>
      </c>
      <c r="U188" s="6">
        <v>0.2</v>
      </c>
    </row>
    <row r="189" spans="1:21">
      <c r="A189" s="4">
        <v>43673</v>
      </c>
      <c r="B189" s="5">
        <v>0.907638888888889</v>
      </c>
      <c r="D189">
        <v>1</v>
      </c>
      <c r="P189" s="1">
        <v>906896551</v>
      </c>
      <c r="Q189" s="1">
        <v>1088275968</v>
      </c>
      <c r="R189" s="1" t="s">
        <v>149</v>
      </c>
      <c r="U189" s="6">
        <v>0.2</v>
      </c>
    </row>
    <row r="190" spans="1:21">
      <c r="A190" s="4">
        <v>43673</v>
      </c>
      <c r="B190" s="5">
        <v>0.908333333333334</v>
      </c>
      <c r="D190">
        <v>1</v>
      </c>
      <c r="P190" s="1">
        <v>906896551</v>
      </c>
      <c r="Q190" s="1">
        <v>1088275968</v>
      </c>
      <c r="R190" s="1" t="s">
        <v>149</v>
      </c>
      <c r="U190" s="6">
        <v>0.2</v>
      </c>
    </row>
    <row r="191" spans="1:21">
      <c r="A191" s="4">
        <v>43673</v>
      </c>
      <c r="B191" s="5">
        <v>0.909027777777778</v>
      </c>
      <c r="D191">
        <v>1</v>
      </c>
      <c r="P191" s="1">
        <v>906896551</v>
      </c>
      <c r="Q191" s="1">
        <v>1088275968</v>
      </c>
      <c r="R191" s="1" t="s">
        <v>149</v>
      </c>
      <c r="U191" s="6">
        <v>0.2</v>
      </c>
    </row>
    <row r="192" spans="1:36">
      <c r="A192" s="4">
        <v>43673</v>
      </c>
      <c r="B192" s="5">
        <v>0.910416666666667</v>
      </c>
      <c r="AD192" t="s">
        <v>151</v>
      </c>
      <c r="AE192">
        <v>205</v>
      </c>
      <c r="AG192">
        <f>AG183+AE192</f>
        <v>851</v>
      </c>
      <c r="AH192">
        <v>41</v>
      </c>
      <c r="AI192">
        <v>205</v>
      </c>
      <c r="AJ192" s="1">
        <v>14790000000</v>
      </c>
    </row>
    <row r="193" spans="1:33">
      <c r="A193" s="4">
        <v>43673</v>
      </c>
      <c r="B193" s="5">
        <v>0.9125</v>
      </c>
      <c r="AC193">
        <v>75</v>
      </c>
      <c r="AD193" t="s">
        <v>80</v>
      </c>
      <c r="AE193">
        <v>10</v>
      </c>
      <c r="AF193">
        <v>60</v>
      </c>
      <c r="AG193">
        <f>AG192-AC193</f>
        <v>776</v>
      </c>
    </row>
    <row r="194" spans="1:21">
      <c r="A194" s="4">
        <v>43673</v>
      </c>
      <c r="B194" s="5">
        <v>0.913194444444444</v>
      </c>
      <c r="P194" s="1">
        <v>906896551</v>
      </c>
      <c r="Q194" s="1">
        <v>1088275968</v>
      </c>
      <c r="R194" s="1" t="s">
        <v>149</v>
      </c>
      <c r="U194" s="6">
        <v>0.2</v>
      </c>
    </row>
    <row r="195" spans="1:21">
      <c r="A195" s="4">
        <v>43673</v>
      </c>
      <c r="B195" s="5">
        <v>0.913888888888889</v>
      </c>
      <c r="P195" s="1">
        <v>906206896</v>
      </c>
      <c r="Q195" s="1">
        <v>1087448320</v>
      </c>
      <c r="R195" s="1" t="s">
        <v>149</v>
      </c>
      <c r="U195" s="6">
        <v>0.2</v>
      </c>
    </row>
    <row r="196" spans="1:21">
      <c r="A196" s="4">
        <v>43673</v>
      </c>
      <c r="B196" s="5">
        <v>0.914583333333333</v>
      </c>
      <c r="P196" s="1">
        <v>905517241</v>
      </c>
      <c r="Q196" s="1">
        <v>1086620800</v>
      </c>
      <c r="R196" s="1" t="s">
        <v>148</v>
      </c>
      <c r="U196" s="6">
        <v>0.2</v>
      </c>
    </row>
    <row r="197" spans="1:21">
      <c r="A197" s="4">
        <v>43673</v>
      </c>
      <c r="B197" s="5">
        <v>0.915277777777778</v>
      </c>
      <c r="P197" s="1">
        <v>905517241</v>
      </c>
      <c r="Q197" s="1">
        <v>1086620800</v>
      </c>
      <c r="R197" s="1" t="s">
        <v>148</v>
      </c>
      <c r="U197" s="6">
        <v>0.2</v>
      </c>
    </row>
    <row r="198" spans="1:21">
      <c r="A198" s="4">
        <v>43673</v>
      </c>
      <c r="B198" s="5">
        <v>0.915972222222222</v>
      </c>
      <c r="P198" s="1">
        <v>904827586</v>
      </c>
      <c r="Q198" s="1">
        <v>1085793152</v>
      </c>
      <c r="R198" s="1" t="s">
        <v>147</v>
      </c>
      <c r="U198" s="6">
        <v>0.2</v>
      </c>
    </row>
    <row r="199" spans="1:21">
      <c r="A199" s="4">
        <v>43673</v>
      </c>
      <c r="B199" s="5">
        <v>0.916666666666667</v>
      </c>
      <c r="P199" s="1">
        <v>904137931</v>
      </c>
      <c r="Q199" s="1">
        <v>1084965504</v>
      </c>
      <c r="R199" s="1" t="s">
        <v>147</v>
      </c>
      <c r="U199" s="6">
        <v>0.2</v>
      </c>
    </row>
    <row r="200" spans="1:28">
      <c r="A200" s="4">
        <v>43675</v>
      </c>
      <c r="B200" s="5">
        <v>0.722916666666667</v>
      </c>
      <c r="C200" t="s">
        <v>152</v>
      </c>
      <c r="T200" s="6">
        <v>0.997</v>
      </c>
      <c r="U200" s="6">
        <v>0.097</v>
      </c>
      <c r="V200" s="6">
        <v>0.997</v>
      </c>
      <c r="W200" s="1">
        <v>4260130</v>
      </c>
      <c r="X200" s="1">
        <v>1589058</v>
      </c>
      <c r="Y200" s="1">
        <v>1553365</v>
      </c>
      <c r="Z200" s="1">
        <v>35693</v>
      </c>
      <c r="AA200" s="1">
        <v>4260129</v>
      </c>
      <c r="AB200">
        <v>0</v>
      </c>
    </row>
    <row r="201" spans="1:28">
      <c r="A201" s="4">
        <v>43675</v>
      </c>
      <c r="B201" s="5">
        <v>0.727083333333333</v>
      </c>
      <c r="C201" t="s">
        <v>153</v>
      </c>
      <c r="T201" s="6">
        <v>0.95</v>
      </c>
      <c r="U201" s="6">
        <v>0.097</v>
      </c>
      <c r="V201" s="6">
        <v>0.95</v>
      </c>
      <c r="W201" s="1">
        <v>295488</v>
      </c>
      <c r="X201" s="1">
        <v>110200</v>
      </c>
      <c r="Y201" s="1">
        <v>107739</v>
      </c>
      <c r="Z201" s="1">
        <v>2461</v>
      </c>
      <c r="AA201" s="1">
        <v>295487</v>
      </c>
      <c r="AB201">
        <v>0</v>
      </c>
    </row>
    <row r="202" spans="1:28">
      <c r="A202" s="4">
        <v>43675</v>
      </c>
      <c r="B202" s="5">
        <v>0.730555555555556</v>
      </c>
      <c r="C202" t="s">
        <v>154</v>
      </c>
      <c r="D202" t="s">
        <v>155</v>
      </c>
      <c r="T202" s="6">
        <v>0.015</v>
      </c>
      <c r="U202" s="6">
        <v>0.097</v>
      </c>
      <c r="V202" s="6">
        <v>0.015</v>
      </c>
      <c r="W202" s="1">
        <v>354510272</v>
      </c>
      <c r="X202" s="1">
        <v>132235792</v>
      </c>
      <c r="Y202" s="1">
        <v>129265368</v>
      </c>
      <c r="Z202" s="1">
        <v>2970424</v>
      </c>
      <c r="AA202" s="1">
        <v>354510283</v>
      </c>
      <c r="AB202">
        <v>2</v>
      </c>
    </row>
    <row r="203" spans="1:33">
      <c r="A203" s="4">
        <v>43675</v>
      </c>
      <c r="B203" s="5">
        <v>0.742361111111111</v>
      </c>
      <c r="G203" t="s">
        <v>156</v>
      </c>
      <c r="J203" s="1">
        <v>12660</v>
      </c>
      <c r="K203">
        <v>10</v>
      </c>
      <c r="AC203">
        <v>5</v>
      </c>
      <c r="AG203">
        <v>771</v>
      </c>
    </row>
    <row r="204" spans="1:13">
      <c r="A204" s="4">
        <v>43676</v>
      </c>
      <c r="B204" s="5">
        <v>0.81875</v>
      </c>
      <c r="G204" t="s">
        <v>157</v>
      </c>
      <c r="L204" s="1">
        <v>100000000</v>
      </c>
      <c r="M204" s="1">
        <f>L204-J203</f>
        <v>99987340</v>
      </c>
    </row>
    <row r="205" spans="1:28">
      <c r="A205" s="4">
        <v>43676</v>
      </c>
      <c r="B205" s="5">
        <v>0.858333333333333</v>
      </c>
      <c r="C205" t="s">
        <v>158</v>
      </c>
      <c r="T205" s="6">
        <v>0.99</v>
      </c>
      <c r="U205" s="6">
        <v>0.097</v>
      </c>
      <c r="V205" s="6">
        <v>0.99</v>
      </c>
      <c r="W205" s="1">
        <v>761941</v>
      </c>
      <c r="X205" s="1">
        <v>284199</v>
      </c>
      <c r="Y205" s="1">
        <v>277823</v>
      </c>
      <c r="Z205" s="1">
        <v>6376</v>
      </c>
      <c r="AA205" s="1">
        <v>761941</v>
      </c>
      <c r="AB205">
        <v>0</v>
      </c>
    </row>
    <row r="206" spans="1:28">
      <c r="A206" s="4">
        <v>43676</v>
      </c>
      <c r="B206" s="5">
        <v>0.863194444444444</v>
      </c>
      <c r="C206" t="s">
        <v>159</v>
      </c>
      <c r="T206" s="6">
        <v>0.995</v>
      </c>
      <c r="U206" s="6">
        <v>0.097</v>
      </c>
      <c r="V206" s="6">
        <v>0.995</v>
      </c>
      <c r="W206" s="1">
        <v>4251584</v>
      </c>
      <c r="X206" s="1">
        <v>1585870</v>
      </c>
      <c r="Y206" s="1">
        <v>1550249</v>
      </c>
      <c r="Z206" s="1">
        <v>35621</v>
      </c>
      <c r="AA206" s="1">
        <v>4251583</v>
      </c>
      <c r="AB206">
        <v>0</v>
      </c>
    </row>
    <row r="207" spans="1:28">
      <c r="A207" s="4">
        <v>43678</v>
      </c>
      <c r="B207" s="5">
        <v>0.825</v>
      </c>
      <c r="C207" t="s">
        <v>160</v>
      </c>
      <c r="T207" s="6">
        <v>0.573</v>
      </c>
      <c r="U207" s="6">
        <v>0.097</v>
      </c>
      <c r="V207" s="6">
        <v>0.573</v>
      </c>
      <c r="W207" s="1">
        <v>2448399</v>
      </c>
      <c r="X207" s="1">
        <v>913270</v>
      </c>
      <c r="Y207" s="1">
        <v>892756</v>
      </c>
      <c r="Z207" s="1">
        <v>20514</v>
      </c>
      <c r="AA207" s="1">
        <v>2448398</v>
      </c>
      <c r="AB207">
        <v>0</v>
      </c>
    </row>
    <row r="208" spans="1:29">
      <c r="A208" s="4">
        <v>43678</v>
      </c>
      <c r="B208" s="5">
        <v>0.835416666666667</v>
      </c>
      <c r="G208" t="s">
        <v>161</v>
      </c>
      <c r="J208" s="1">
        <v>23600</v>
      </c>
      <c r="K208">
        <v>10</v>
      </c>
      <c r="T208" s="6">
        <v>0.01</v>
      </c>
      <c r="AC208">
        <v>5</v>
      </c>
    </row>
    <row r="209" spans="1:29">
      <c r="A209" s="4">
        <v>43678</v>
      </c>
      <c r="B209" s="5">
        <v>0.841666666666667</v>
      </c>
      <c r="G209" t="s">
        <v>162</v>
      </c>
      <c r="J209" s="1">
        <v>291000</v>
      </c>
      <c r="K209">
        <v>10</v>
      </c>
      <c r="T209" s="6">
        <v>1</v>
      </c>
      <c r="AC209">
        <v>5</v>
      </c>
    </row>
    <row r="210" spans="1:13">
      <c r="A210" s="4">
        <v>43679</v>
      </c>
      <c r="B210" s="5">
        <v>0.91875</v>
      </c>
      <c r="G210" t="s">
        <v>161</v>
      </c>
      <c r="L210" s="1">
        <v>22925</v>
      </c>
      <c r="M210" s="1">
        <f>L210-J208</f>
        <v>-675</v>
      </c>
    </row>
    <row r="211" spans="1:9">
      <c r="A211" s="4">
        <v>43679</v>
      </c>
      <c r="B211" s="5">
        <v>0.920138888888889</v>
      </c>
      <c r="G211" t="s">
        <v>162</v>
      </c>
      <c r="I211" s="1" t="s">
        <v>163</v>
      </c>
    </row>
    <row r="212" spans="1:29">
      <c r="A212" s="4">
        <v>43679</v>
      </c>
      <c r="B212" s="5">
        <v>0.972916666666667</v>
      </c>
      <c r="G212" t="s">
        <v>69</v>
      </c>
      <c r="J212" s="1">
        <v>722000</v>
      </c>
      <c r="K212">
        <v>10</v>
      </c>
      <c r="AC212">
        <v>5</v>
      </c>
    </row>
    <row r="213" spans="1:13">
      <c r="A213" s="4">
        <v>43679</v>
      </c>
      <c r="B213" s="5">
        <v>0.990277777777778</v>
      </c>
      <c r="I213" s="1" t="s">
        <v>162</v>
      </c>
      <c r="J213" s="1">
        <v>291000</v>
      </c>
      <c r="K213">
        <v>20</v>
      </c>
      <c r="L213" s="1">
        <v>232800</v>
      </c>
      <c r="M213" s="1">
        <f t="shared" ref="M213:M217" si="1">L213-J213</f>
        <v>-58200</v>
      </c>
    </row>
    <row r="214" spans="1:9">
      <c r="A214" s="4">
        <v>43680</v>
      </c>
      <c r="B214" s="5">
        <v>0.426388888888889</v>
      </c>
      <c r="G214" t="s">
        <v>69</v>
      </c>
      <c r="I214" s="1" t="s">
        <v>163</v>
      </c>
    </row>
    <row r="215" spans="1:13">
      <c r="A215" s="4">
        <v>43680</v>
      </c>
      <c r="B215" s="5">
        <v>0.461111111111111</v>
      </c>
      <c r="I215" s="1" t="s">
        <v>69</v>
      </c>
      <c r="J215" s="1">
        <v>722000</v>
      </c>
      <c r="K215">
        <v>20</v>
      </c>
      <c r="L215" s="1">
        <v>577600</v>
      </c>
      <c r="M215" s="1">
        <f t="shared" si="1"/>
        <v>-144400</v>
      </c>
    </row>
    <row r="216" spans="1:20">
      <c r="A216" s="4">
        <v>43681</v>
      </c>
      <c r="B216" s="5">
        <v>0.505555555555556</v>
      </c>
      <c r="I216" s="1" t="s">
        <v>164</v>
      </c>
      <c r="J216" s="1">
        <v>2302314</v>
      </c>
      <c r="K216">
        <v>20</v>
      </c>
      <c r="L216" s="1">
        <v>1841852</v>
      </c>
      <c r="M216" s="1">
        <f t="shared" si="1"/>
        <v>-460462</v>
      </c>
      <c r="T216" s="6">
        <v>0.574</v>
      </c>
    </row>
    <row r="217" spans="1:20">
      <c r="A217" s="4">
        <v>43681</v>
      </c>
      <c r="B217" s="5">
        <v>0.509722222222222</v>
      </c>
      <c r="I217" s="1" t="s">
        <v>165</v>
      </c>
      <c r="J217" s="1">
        <v>4011000</v>
      </c>
      <c r="K217">
        <v>20</v>
      </c>
      <c r="L217" s="1">
        <v>3208800</v>
      </c>
      <c r="M217" s="1">
        <f t="shared" si="1"/>
        <v>-802200</v>
      </c>
      <c r="T217" s="6">
        <v>1</v>
      </c>
    </row>
    <row r="218" spans="1:29">
      <c r="A218" s="4">
        <v>43681</v>
      </c>
      <c r="B218" s="5">
        <v>0.975</v>
      </c>
      <c r="G218" t="s">
        <v>166</v>
      </c>
      <c r="J218" s="1">
        <v>4011000</v>
      </c>
      <c r="K218">
        <v>10</v>
      </c>
      <c r="T218" s="6">
        <v>1</v>
      </c>
      <c r="AC218">
        <v>5</v>
      </c>
    </row>
    <row r="219" spans="1:9">
      <c r="A219" s="4">
        <v>43682</v>
      </c>
      <c r="B219" s="5">
        <v>0.444444444444444</v>
      </c>
      <c r="G219" t="s">
        <v>166</v>
      </c>
      <c r="I219" s="1" t="s">
        <v>163</v>
      </c>
    </row>
    <row r="220" spans="1:20">
      <c r="A220" s="4">
        <v>43682</v>
      </c>
      <c r="B220" s="5">
        <v>0.445138888888889</v>
      </c>
      <c r="I220" s="1" t="s">
        <v>166</v>
      </c>
      <c r="J220" s="1">
        <v>4011000</v>
      </c>
      <c r="K220">
        <v>20</v>
      </c>
      <c r="L220" s="1">
        <v>3208800</v>
      </c>
      <c r="M220" s="1">
        <f>L220-J220</f>
        <v>-802200</v>
      </c>
      <c r="T220" s="6">
        <v>1</v>
      </c>
    </row>
    <row r="221" spans="1:29">
      <c r="A221" s="4">
        <v>43682</v>
      </c>
      <c r="B221" s="5">
        <v>0.467361111111111</v>
      </c>
      <c r="G221" t="s">
        <v>75</v>
      </c>
      <c r="J221" s="1">
        <v>673000</v>
      </c>
      <c r="K221">
        <v>10</v>
      </c>
      <c r="T221" s="6">
        <v>1</v>
      </c>
      <c r="AC221">
        <v>5</v>
      </c>
    </row>
    <row r="222" spans="1:29">
      <c r="A222" s="4">
        <v>43682</v>
      </c>
      <c r="B222" s="5">
        <v>0.472222222222222</v>
      </c>
      <c r="G222" t="s">
        <v>126</v>
      </c>
      <c r="J222" s="1">
        <v>695952</v>
      </c>
      <c r="K222">
        <v>10</v>
      </c>
      <c r="L222" s="1" t="s">
        <v>97</v>
      </c>
      <c r="T222" s="6">
        <v>0.486</v>
      </c>
      <c r="AC222">
        <v>5</v>
      </c>
    </row>
    <row r="223" spans="1:13">
      <c r="A223" s="4">
        <v>43683</v>
      </c>
      <c r="B223" s="5">
        <v>0.5875</v>
      </c>
      <c r="G223" t="s">
        <v>75</v>
      </c>
      <c r="L223" s="1">
        <v>654840</v>
      </c>
      <c r="M223" s="1">
        <f>L223-J221</f>
        <v>-18160</v>
      </c>
    </row>
    <row r="224" spans="1:20">
      <c r="A224" s="4">
        <v>43683</v>
      </c>
      <c r="B224" s="5">
        <v>0.665972222222222</v>
      </c>
      <c r="I224" s="1" t="s">
        <v>126</v>
      </c>
      <c r="J224" s="1">
        <v>695952</v>
      </c>
      <c r="K224">
        <v>20</v>
      </c>
      <c r="L224" s="1">
        <v>556762</v>
      </c>
      <c r="M224" s="1">
        <f>L224-J224</f>
        <v>-139190</v>
      </c>
      <c r="T224" s="6">
        <v>0.486</v>
      </c>
    </row>
    <row r="225" spans="1:29">
      <c r="A225" s="4">
        <v>43683</v>
      </c>
      <c r="B225" s="5">
        <v>0.670833333333333</v>
      </c>
      <c r="G225" t="s">
        <v>167</v>
      </c>
      <c r="J225" s="1">
        <v>930000</v>
      </c>
      <c r="K225">
        <v>10</v>
      </c>
      <c r="L225" s="1" t="s">
        <v>97</v>
      </c>
      <c r="T225" s="6">
        <v>1</v>
      </c>
      <c r="AC225">
        <v>5</v>
      </c>
    </row>
    <row r="226" spans="1:29">
      <c r="A226" s="4">
        <v>43683</v>
      </c>
      <c r="B226" s="5">
        <v>0.679861111111111</v>
      </c>
      <c r="G226" t="s">
        <v>168</v>
      </c>
      <c r="J226" s="1">
        <v>1034000</v>
      </c>
      <c r="K226">
        <v>10</v>
      </c>
      <c r="T226" s="6">
        <v>1</v>
      </c>
      <c r="AC226">
        <v>5</v>
      </c>
    </row>
    <row r="227" spans="1:13">
      <c r="A227" s="4">
        <v>43684</v>
      </c>
      <c r="B227" s="5">
        <v>0.704166666666667</v>
      </c>
      <c r="G227" t="s">
        <v>168</v>
      </c>
      <c r="L227" s="1">
        <v>1110000</v>
      </c>
      <c r="M227" s="1">
        <f>L227-J226</f>
        <v>76000</v>
      </c>
    </row>
    <row r="228" spans="1:13">
      <c r="A228" s="4">
        <v>43684</v>
      </c>
      <c r="B228" s="5">
        <v>0.79375</v>
      </c>
      <c r="I228" s="1" t="s">
        <v>167</v>
      </c>
      <c r="J228" s="1">
        <v>930000</v>
      </c>
      <c r="K228">
        <v>20</v>
      </c>
      <c r="L228" s="1">
        <v>744000</v>
      </c>
      <c r="M228" s="1">
        <f>L228-J228</f>
        <v>-186000</v>
      </c>
    </row>
    <row r="229" spans="1:29">
      <c r="A229" s="4">
        <v>43684</v>
      </c>
      <c r="B229" s="5">
        <v>0.796527777777778</v>
      </c>
      <c r="G229" t="s">
        <v>130</v>
      </c>
      <c r="J229" s="1">
        <v>1432000</v>
      </c>
      <c r="K229">
        <v>10</v>
      </c>
      <c r="T229" s="6">
        <v>1</v>
      </c>
      <c r="AC229">
        <v>5</v>
      </c>
    </row>
    <row r="230" spans="1:29">
      <c r="A230" s="4">
        <v>43684</v>
      </c>
      <c r="B230" s="5">
        <v>0.800694444444444</v>
      </c>
      <c r="G230" t="s">
        <v>74</v>
      </c>
      <c r="J230" s="1">
        <v>4011000</v>
      </c>
      <c r="K230">
        <v>10</v>
      </c>
      <c r="T230" s="6">
        <v>1</v>
      </c>
      <c r="AC230">
        <v>5</v>
      </c>
    </row>
    <row r="231" spans="1:29">
      <c r="A231" s="4">
        <v>43684</v>
      </c>
      <c r="B231" s="5">
        <v>0.805555555555556</v>
      </c>
      <c r="G231" t="s">
        <v>94</v>
      </c>
      <c r="J231" s="1">
        <v>5764816</v>
      </c>
      <c r="K231">
        <v>10</v>
      </c>
      <c r="T231" s="6">
        <v>1</v>
      </c>
      <c r="AC231">
        <v>5</v>
      </c>
    </row>
    <row r="232" spans="1:13">
      <c r="A232" s="4">
        <v>43685</v>
      </c>
      <c r="B232" s="5">
        <v>0.558333333333333</v>
      </c>
      <c r="G232" t="s">
        <v>94</v>
      </c>
      <c r="L232" s="1">
        <v>20000000</v>
      </c>
      <c r="M232" s="1">
        <f>L232-J231</f>
        <v>14235184</v>
      </c>
    </row>
    <row r="233" spans="1:13">
      <c r="A233" s="4">
        <v>43685</v>
      </c>
      <c r="B233" s="5">
        <v>0.559027777777778</v>
      </c>
      <c r="G233" t="s">
        <v>74</v>
      </c>
      <c r="L233" s="1">
        <v>3895150</v>
      </c>
      <c r="M233" s="1">
        <f>L233-J230</f>
        <v>-115850</v>
      </c>
    </row>
    <row r="234" spans="1:13">
      <c r="A234" s="4">
        <v>43685</v>
      </c>
      <c r="B234" s="5">
        <v>0.559722222222222</v>
      </c>
      <c r="G234" t="s">
        <v>130</v>
      </c>
      <c r="L234" s="1">
        <v>1400000</v>
      </c>
      <c r="M234" s="1">
        <f>L234-J229</f>
        <v>-32000</v>
      </c>
    </row>
    <row r="235" spans="1:29">
      <c r="A235" s="4">
        <v>43685</v>
      </c>
      <c r="B235" s="5">
        <v>0.796527777777778</v>
      </c>
      <c r="G235" t="s">
        <v>169</v>
      </c>
      <c r="J235" s="1">
        <v>27337000</v>
      </c>
      <c r="K235">
        <v>10</v>
      </c>
      <c r="T235" s="6">
        <v>1</v>
      </c>
      <c r="AC235">
        <v>5</v>
      </c>
    </row>
    <row r="236" spans="1:29">
      <c r="A236" s="4">
        <v>43685</v>
      </c>
      <c r="B236" s="5">
        <v>0.796527777777778</v>
      </c>
      <c r="G236" t="s">
        <v>170</v>
      </c>
      <c r="J236" s="1">
        <v>26035000</v>
      </c>
      <c r="K236">
        <v>10</v>
      </c>
      <c r="T236" s="6">
        <v>1</v>
      </c>
      <c r="AC236">
        <v>5</v>
      </c>
    </row>
    <row r="237" spans="1:13">
      <c r="A237" s="4">
        <v>43686</v>
      </c>
      <c r="B237" s="5">
        <v>0.634722222222222</v>
      </c>
      <c r="G237" t="s">
        <v>169</v>
      </c>
      <c r="L237" s="1">
        <v>29000000</v>
      </c>
      <c r="M237" s="1">
        <f t="shared" ref="M237:M242" si="2">L237-J235</f>
        <v>1663000</v>
      </c>
    </row>
    <row r="238" spans="1:13">
      <c r="A238" s="4">
        <v>43686</v>
      </c>
      <c r="B238" s="5">
        <v>0.635416666666667</v>
      </c>
      <c r="G238" t="s">
        <v>170</v>
      </c>
      <c r="L238" s="1">
        <v>26288888</v>
      </c>
      <c r="M238" s="1">
        <f t="shared" si="2"/>
        <v>253888</v>
      </c>
    </row>
    <row r="239" spans="1:29">
      <c r="A239" s="4">
        <v>43686</v>
      </c>
      <c r="B239" s="5">
        <v>0.811111111111111</v>
      </c>
      <c r="G239" t="s">
        <v>104</v>
      </c>
      <c r="J239" s="1">
        <v>46952000</v>
      </c>
      <c r="K239">
        <v>10</v>
      </c>
      <c r="T239" s="6">
        <v>1</v>
      </c>
      <c r="AC239">
        <v>5</v>
      </c>
    </row>
    <row r="240" spans="1:29">
      <c r="A240" s="4">
        <v>43686</v>
      </c>
      <c r="B240" s="5">
        <v>0.815277777777778</v>
      </c>
      <c r="G240" t="s">
        <v>171</v>
      </c>
      <c r="J240" s="1">
        <v>88464776</v>
      </c>
      <c r="K240">
        <v>10</v>
      </c>
      <c r="T240" s="6">
        <v>0.018</v>
      </c>
      <c r="AC240">
        <v>5</v>
      </c>
    </row>
    <row r="241" spans="1:13">
      <c r="A241" s="4">
        <v>43687</v>
      </c>
      <c r="B241" s="5">
        <v>0.491666666666667</v>
      </c>
      <c r="G241" t="s">
        <v>104</v>
      </c>
      <c r="L241" s="1">
        <v>100000000</v>
      </c>
      <c r="M241" s="1">
        <f t="shared" si="2"/>
        <v>53048000</v>
      </c>
    </row>
    <row r="242" spans="1:13">
      <c r="A242" s="4">
        <v>43687</v>
      </c>
      <c r="B242" s="5">
        <v>0.492361111111111</v>
      </c>
      <c r="G242" t="s">
        <v>171</v>
      </c>
      <c r="L242" s="1">
        <v>800000000</v>
      </c>
      <c r="M242" s="1">
        <f t="shared" si="2"/>
        <v>711535224</v>
      </c>
    </row>
    <row r="243" spans="1:20">
      <c r="A243" s="4">
        <v>43687</v>
      </c>
      <c r="B243" s="5">
        <v>0.499305555555556</v>
      </c>
      <c r="C243" t="s">
        <v>172</v>
      </c>
      <c r="H243" t="s">
        <v>172</v>
      </c>
      <c r="K243">
        <v>10</v>
      </c>
      <c r="L243" s="1">
        <v>80000000000</v>
      </c>
      <c r="M243" s="1">
        <f>L243-N243</f>
        <v>78049348992</v>
      </c>
      <c r="N243" s="1">
        <v>1950651008</v>
      </c>
      <c r="T243" s="6">
        <v>0.004</v>
      </c>
    </row>
    <row r="244" spans="1:21">
      <c r="A244" s="4">
        <v>43687</v>
      </c>
      <c r="B244" s="5">
        <v>0.502777777777778</v>
      </c>
      <c r="D244">
        <v>1</v>
      </c>
      <c r="P244" s="1">
        <v>904137931</v>
      </c>
      <c r="Q244" s="1">
        <v>1084965504</v>
      </c>
      <c r="R244" s="1" t="s">
        <v>147</v>
      </c>
      <c r="S244" s="1">
        <v>34020</v>
      </c>
      <c r="U244" s="6">
        <v>0.2</v>
      </c>
    </row>
    <row r="245" spans="1:21">
      <c r="A245" s="4">
        <v>43687</v>
      </c>
      <c r="B245" s="5">
        <v>0.511111111111111</v>
      </c>
      <c r="D245">
        <v>1</v>
      </c>
      <c r="P245" s="1">
        <v>904137931</v>
      </c>
      <c r="Q245" s="1">
        <v>1084965504</v>
      </c>
      <c r="R245" s="1" t="s">
        <v>147</v>
      </c>
      <c r="S245" s="1">
        <v>34020</v>
      </c>
      <c r="U245" s="6">
        <v>0.2</v>
      </c>
    </row>
    <row r="246" spans="1:21">
      <c r="A246" s="4">
        <v>43687</v>
      </c>
      <c r="B246" s="5">
        <v>0.731944444444444</v>
      </c>
      <c r="D246">
        <v>1</v>
      </c>
      <c r="P246" s="1">
        <v>904137931</v>
      </c>
      <c r="Q246" s="1">
        <v>1084965504</v>
      </c>
      <c r="R246" s="1" t="s">
        <v>147</v>
      </c>
      <c r="S246" s="1">
        <v>34020</v>
      </c>
      <c r="U246" s="6">
        <v>0.2</v>
      </c>
    </row>
    <row r="247" spans="1:33">
      <c r="A247" s="4">
        <v>43687</v>
      </c>
      <c r="B247" s="5">
        <v>0.735416666666667</v>
      </c>
      <c r="AC247">
        <v>90</v>
      </c>
      <c r="AD247" t="s">
        <v>80</v>
      </c>
      <c r="AE247">
        <v>10</v>
      </c>
      <c r="AF247">
        <v>70</v>
      </c>
      <c r="AG247">
        <v>596</v>
      </c>
    </row>
    <row r="248" spans="1:21">
      <c r="A248" s="4">
        <v>43687</v>
      </c>
      <c r="B248" s="5">
        <v>0.736805555555556</v>
      </c>
      <c r="D248">
        <v>1</v>
      </c>
      <c r="P248" s="1">
        <v>904137931</v>
      </c>
      <c r="Q248" s="1">
        <v>1084965504</v>
      </c>
      <c r="R248" s="1" t="s">
        <v>147</v>
      </c>
      <c r="S248" s="1">
        <v>34020</v>
      </c>
      <c r="U248" s="6">
        <v>0.2</v>
      </c>
    </row>
    <row r="249" spans="1:21">
      <c r="A249" s="4">
        <v>43687</v>
      </c>
      <c r="B249" s="5">
        <v>0.739583333333333</v>
      </c>
      <c r="D249">
        <v>1</v>
      </c>
      <c r="P249" s="1">
        <v>904137931</v>
      </c>
      <c r="Q249" s="1">
        <v>1084965504</v>
      </c>
      <c r="R249" s="1" t="s">
        <v>147</v>
      </c>
      <c r="S249" s="1">
        <v>34020</v>
      </c>
      <c r="U249" s="6">
        <v>0.2</v>
      </c>
    </row>
    <row r="250" spans="1:21">
      <c r="A250" s="4">
        <v>43687</v>
      </c>
      <c r="B250" s="5">
        <v>0.739583333333333</v>
      </c>
      <c r="D250">
        <v>1</v>
      </c>
      <c r="P250" s="1">
        <v>904137931</v>
      </c>
      <c r="Q250" s="1">
        <v>1084965504</v>
      </c>
      <c r="R250" s="1" t="s">
        <v>147</v>
      </c>
      <c r="S250" s="1">
        <v>34020</v>
      </c>
      <c r="U250" s="6">
        <v>0.2</v>
      </c>
    </row>
    <row r="251" spans="1:21">
      <c r="A251" s="4">
        <v>43687</v>
      </c>
      <c r="B251" s="5">
        <v>0.740277777777778</v>
      </c>
      <c r="D251">
        <v>1</v>
      </c>
      <c r="P251" s="1">
        <v>904137931</v>
      </c>
      <c r="Q251" s="1">
        <v>1084965504</v>
      </c>
      <c r="R251" s="1" t="s">
        <v>147</v>
      </c>
      <c r="S251" s="1">
        <v>34020</v>
      </c>
      <c r="U251" s="6">
        <v>0.2</v>
      </c>
    </row>
    <row r="252" spans="1:21">
      <c r="A252" s="4">
        <v>43687</v>
      </c>
      <c r="B252" s="5">
        <v>0.741666666666667</v>
      </c>
      <c r="D252">
        <v>1</v>
      </c>
      <c r="P252" s="1">
        <v>904137931</v>
      </c>
      <c r="Q252" s="1">
        <v>1086773760</v>
      </c>
      <c r="R252" s="1" t="s">
        <v>147</v>
      </c>
      <c r="S252" s="1">
        <v>34020</v>
      </c>
      <c r="U252" s="6">
        <v>0.2</v>
      </c>
    </row>
    <row r="253" spans="1:21">
      <c r="A253" s="4">
        <v>43687</v>
      </c>
      <c r="B253" s="5">
        <v>0.742361111111111</v>
      </c>
      <c r="D253">
        <v>1</v>
      </c>
      <c r="P253" s="1">
        <v>903448275</v>
      </c>
      <c r="Q253" s="1">
        <v>1084137984</v>
      </c>
      <c r="R253" s="1" t="s">
        <v>173</v>
      </c>
      <c r="S253" s="1">
        <v>33950</v>
      </c>
      <c r="U253" s="6">
        <v>0.2</v>
      </c>
    </row>
    <row r="254" spans="1:21">
      <c r="A254" s="4">
        <v>43687</v>
      </c>
      <c r="B254" s="5">
        <v>0.743055555555556</v>
      </c>
      <c r="D254">
        <v>1</v>
      </c>
      <c r="P254" s="1">
        <v>903448275</v>
      </c>
      <c r="Q254" s="1">
        <v>1084137984</v>
      </c>
      <c r="R254" s="1" t="s">
        <v>173</v>
      </c>
      <c r="S254" s="1">
        <v>33950</v>
      </c>
      <c r="U254" s="6">
        <v>0.2</v>
      </c>
    </row>
    <row r="255" spans="1:21">
      <c r="A255" s="4">
        <v>43687</v>
      </c>
      <c r="B255" s="5">
        <v>0.74375</v>
      </c>
      <c r="D255">
        <v>1</v>
      </c>
      <c r="P255" s="1">
        <v>903448275</v>
      </c>
      <c r="Q255" s="1">
        <v>1084137984</v>
      </c>
      <c r="R255" s="1" t="s">
        <v>173</v>
      </c>
      <c r="S255" s="1">
        <v>33950</v>
      </c>
      <c r="U255" s="6">
        <v>0.2</v>
      </c>
    </row>
    <row r="256" spans="1:21">
      <c r="A256" s="4">
        <v>43687</v>
      </c>
      <c r="B256" s="5">
        <v>0.74375</v>
      </c>
      <c r="D256">
        <v>1</v>
      </c>
      <c r="P256" s="1">
        <v>903448275</v>
      </c>
      <c r="Q256" s="1">
        <v>1084137984</v>
      </c>
      <c r="R256" s="1" t="s">
        <v>173</v>
      </c>
      <c r="S256" s="1">
        <v>33950</v>
      </c>
      <c r="U256" s="6">
        <v>0.2</v>
      </c>
    </row>
    <row r="257" spans="1:21">
      <c r="A257" s="4">
        <v>43687</v>
      </c>
      <c r="B257" s="5">
        <v>0.744444444444444</v>
      </c>
      <c r="D257">
        <v>1</v>
      </c>
      <c r="P257" s="1">
        <v>903448275</v>
      </c>
      <c r="Q257" s="1">
        <v>1084137984</v>
      </c>
      <c r="R257" s="1" t="s">
        <v>173</v>
      </c>
      <c r="S257" s="1">
        <v>33950</v>
      </c>
      <c r="U257" s="6">
        <v>0.2</v>
      </c>
    </row>
    <row r="258" spans="1:33">
      <c r="A258" s="4">
        <v>43687</v>
      </c>
      <c r="B258" s="5">
        <v>0.745833333333333</v>
      </c>
      <c r="AC258">
        <v>105</v>
      </c>
      <c r="AD258" t="s">
        <v>80</v>
      </c>
      <c r="AE258" s="6">
        <v>0.1</v>
      </c>
      <c r="AF258">
        <v>80</v>
      </c>
      <c r="AG258">
        <v>491</v>
      </c>
    </row>
    <row r="259" spans="1:32">
      <c r="A259" s="4">
        <v>43687</v>
      </c>
      <c r="B259" s="5">
        <v>0.749305555555556</v>
      </c>
      <c r="D259">
        <v>1</v>
      </c>
      <c r="P259" s="1">
        <v>903448275</v>
      </c>
      <c r="Q259" s="1">
        <v>1084137984</v>
      </c>
      <c r="R259" s="1" t="s">
        <v>173</v>
      </c>
      <c r="S259" s="1">
        <v>33950</v>
      </c>
      <c r="U259" s="6">
        <v>0.2</v>
      </c>
      <c r="AF259"/>
    </row>
    <row r="260" spans="1:32">
      <c r="A260" s="4">
        <v>43687</v>
      </c>
      <c r="B260" s="5">
        <v>0.75</v>
      </c>
      <c r="D260">
        <v>1</v>
      </c>
      <c r="P260" s="1">
        <v>903448275</v>
      </c>
      <c r="Q260" s="1">
        <v>1084137984</v>
      </c>
      <c r="R260" s="1" t="s">
        <v>173</v>
      </c>
      <c r="S260" s="1">
        <v>33950</v>
      </c>
      <c r="U260" s="6">
        <v>0.2</v>
      </c>
      <c r="AF260"/>
    </row>
    <row r="261" spans="1:32">
      <c r="A261" s="4">
        <v>43687</v>
      </c>
      <c r="B261" s="5">
        <v>0.75</v>
      </c>
      <c r="D261">
        <v>1</v>
      </c>
      <c r="P261" s="1">
        <v>903448275</v>
      </c>
      <c r="Q261" s="1">
        <v>1091094528</v>
      </c>
      <c r="R261" s="1" t="s">
        <v>173</v>
      </c>
      <c r="S261" s="1">
        <v>33950</v>
      </c>
      <c r="U261" s="6">
        <v>0.2</v>
      </c>
      <c r="AF261"/>
    </row>
    <row r="262" spans="1:32">
      <c r="A262" s="4">
        <v>43687</v>
      </c>
      <c r="B262" s="5">
        <v>0.751388888888889</v>
      </c>
      <c r="D262">
        <v>1</v>
      </c>
      <c r="P262" s="1">
        <v>902758620</v>
      </c>
      <c r="Q262" s="1">
        <v>1083310336</v>
      </c>
      <c r="R262" s="1" t="s">
        <v>174</v>
      </c>
      <c r="S262" s="1">
        <v>33880</v>
      </c>
      <c r="U262" s="6">
        <v>0.2</v>
      </c>
      <c r="AF262"/>
    </row>
    <row r="263" spans="1:32">
      <c r="A263" s="4">
        <v>43687</v>
      </c>
      <c r="B263" s="5">
        <v>0.751388888888889</v>
      </c>
      <c r="D263">
        <v>1</v>
      </c>
      <c r="P263" s="1">
        <v>902758620</v>
      </c>
      <c r="Q263" s="1">
        <v>1083310336</v>
      </c>
      <c r="R263" s="1" t="s">
        <v>174</v>
      </c>
      <c r="S263" s="1">
        <v>33880</v>
      </c>
      <c r="U263" s="6">
        <v>0.2</v>
      </c>
      <c r="AF263"/>
    </row>
    <row r="264" spans="1:32">
      <c r="A264" s="4">
        <v>43687</v>
      </c>
      <c r="B264" s="5">
        <v>0.752083333333333</v>
      </c>
      <c r="D264">
        <v>1</v>
      </c>
      <c r="P264" s="1">
        <v>902758620</v>
      </c>
      <c r="Q264" s="1">
        <v>1083310336</v>
      </c>
      <c r="R264" s="1" t="s">
        <v>174</v>
      </c>
      <c r="S264" s="1">
        <v>33880</v>
      </c>
      <c r="U264" s="6">
        <v>0.2</v>
      </c>
      <c r="AF264"/>
    </row>
    <row r="265" spans="1:32">
      <c r="A265" s="4">
        <v>43687</v>
      </c>
      <c r="B265" s="5">
        <v>0.752083333333333</v>
      </c>
      <c r="D265">
        <v>1</v>
      </c>
      <c r="P265" s="1">
        <v>902758620</v>
      </c>
      <c r="Q265" s="1">
        <v>1083310336</v>
      </c>
      <c r="R265" s="1" t="s">
        <v>174</v>
      </c>
      <c r="S265" s="1">
        <v>33880</v>
      </c>
      <c r="U265" s="6">
        <v>0.2</v>
      </c>
      <c r="AF265"/>
    </row>
    <row r="266" spans="1:32">
      <c r="A266" s="4">
        <v>43687</v>
      </c>
      <c r="B266" s="5">
        <v>0.752777777777778</v>
      </c>
      <c r="D266">
        <v>1</v>
      </c>
      <c r="P266" s="1">
        <v>902758620</v>
      </c>
      <c r="Q266" s="1">
        <v>1083310336</v>
      </c>
      <c r="R266" s="1" t="s">
        <v>174</v>
      </c>
      <c r="S266" s="1">
        <v>33880</v>
      </c>
      <c r="U266" s="6">
        <v>0.2</v>
      </c>
      <c r="AF266"/>
    </row>
    <row r="267" spans="1:32">
      <c r="A267" s="4">
        <v>43687</v>
      </c>
      <c r="B267" s="5">
        <v>0.752777777777778</v>
      </c>
      <c r="D267">
        <v>1</v>
      </c>
      <c r="P267" s="1">
        <v>902758620</v>
      </c>
      <c r="Q267" s="1">
        <v>1083310336</v>
      </c>
      <c r="R267" s="1" t="s">
        <v>174</v>
      </c>
      <c r="S267" s="1">
        <v>33880</v>
      </c>
      <c r="U267" s="6">
        <v>0.2</v>
      </c>
      <c r="AF267"/>
    </row>
    <row r="268" spans="1:32">
      <c r="A268" s="4">
        <v>43687</v>
      </c>
      <c r="B268" s="5">
        <v>0.753472222222222</v>
      </c>
      <c r="D268">
        <v>1</v>
      </c>
      <c r="P268" s="1">
        <v>902758620</v>
      </c>
      <c r="Q268" s="1">
        <v>1083310336</v>
      </c>
      <c r="R268" s="1" t="s">
        <v>174</v>
      </c>
      <c r="S268" s="1">
        <v>33880</v>
      </c>
      <c r="U268" s="6">
        <v>0.2</v>
      </c>
      <c r="AF268"/>
    </row>
    <row r="269" spans="1:36">
      <c r="A269" s="4">
        <v>43687</v>
      </c>
      <c r="B269" s="5">
        <v>0.753472222222222</v>
      </c>
      <c r="AD269" t="s">
        <v>151</v>
      </c>
      <c r="AE269">
        <f>AG269-AG258</f>
        <v>210</v>
      </c>
      <c r="AF269"/>
      <c r="AG269">
        <v>701</v>
      </c>
      <c r="AH269">
        <v>42</v>
      </c>
      <c r="AI269">
        <v>210</v>
      </c>
      <c r="AJ269" s="1">
        <v>20910000000</v>
      </c>
    </row>
    <row r="270" spans="1:33">
      <c r="A270" s="4">
        <v>43687</v>
      </c>
      <c r="B270" s="5">
        <v>0.75625</v>
      </c>
      <c r="AC270">
        <v>120</v>
      </c>
      <c r="AD270" t="s">
        <v>80</v>
      </c>
      <c r="AE270">
        <v>10</v>
      </c>
      <c r="AF270">
        <v>90</v>
      </c>
      <c r="AG270">
        <f>AG269-AC270</f>
        <v>581</v>
      </c>
    </row>
    <row r="271" spans="1:32">
      <c r="A271" s="4">
        <v>43687</v>
      </c>
      <c r="B271" s="5">
        <v>0.757638888888889</v>
      </c>
      <c r="P271" s="1">
        <v>902758620</v>
      </c>
      <c r="Q271" s="1">
        <v>1098296064</v>
      </c>
      <c r="R271" s="1" t="s">
        <v>174</v>
      </c>
      <c r="S271" s="1">
        <v>33880</v>
      </c>
      <c r="U271" s="6">
        <v>0.2</v>
      </c>
      <c r="AF271"/>
    </row>
    <row r="272" spans="1:21">
      <c r="A272" s="4">
        <v>43687</v>
      </c>
      <c r="B272" s="5">
        <v>0.763888888888889</v>
      </c>
      <c r="D272">
        <v>1</v>
      </c>
      <c r="P272" s="1">
        <v>902758620</v>
      </c>
      <c r="Q272" s="1">
        <v>1083310336</v>
      </c>
      <c r="R272" s="1" t="s">
        <v>174</v>
      </c>
      <c r="S272" s="1">
        <v>33880</v>
      </c>
      <c r="U272" s="6">
        <v>0.2</v>
      </c>
    </row>
    <row r="273" spans="1:21">
      <c r="A273" s="4">
        <v>43687</v>
      </c>
      <c r="B273" s="5">
        <v>0.764583333333333</v>
      </c>
      <c r="D273">
        <v>1</v>
      </c>
      <c r="P273" s="1">
        <v>902758620</v>
      </c>
      <c r="Q273" s="1">
        <v>1083310336</v>
      </c>
      <c r="R273" s="1" t="s">
        <v>174</v>
      </c>
      <c r="S273" s="1">
        <v>33880</v>
      </c>
      <c r="U273" s="6">
        <v>0.2</v>
      </c>
    </row>
    <row r="274" spans="1:21">
      <c r="A274" s="4">
        <v>43687</v>
      </c>
      <c r="B274" s="5">
        <v>0.764583333333333</v>
      </c>
      <c r="D274">
        <v>1</v>
      </c>
      <c r="P274" s="1">
        <v>902758620</v>
      </c>
      <c r="Q274" s="1">
        <v>1083310336</v>
      </c>
      <c r="R274" s="1" t="s">
        <v>174</v>
      </c>
      <c r="S274" s="1">
        <v>33880</v>
      </c>
      <c r="U274" s="6">
        <v>0.2</v>
      </c>
    </row>
    <row r="275" spans="1:21">
      <c r="A275" s="4">
        <v>43687</v>
      </c>
      <c r="B275" s="5">
        <v>0.765277777777778</v>
      </c>
      <c r="D275">
        <v>1</v>
      </c>
      <c r="P275" s="1">
        <v>902758620</v>
      </c>
      <c r="Q275" s="1">
        <v>1083310336</v>
      </c>
      <c r="R275" s="1" t="s">
        <v>174</v>
      </c>
      <c r="S275" s="1">
        <v>33880</v>
      </c>
      <c r="U275" s="6">
        <v>0.2</v>
      </c>
    </row>
    <row r="276" spans="1:21">
      <c r="A276" s="4">
        <v>43687</v>
      </c>
      <c r="B276" s="5">
        <v>0.765972222222222</v>
      </c>
      <c r="D276">
        <v>1</v>
      </c>
      <c r="P276" s="1">
        <v>902758620</v>
      </c>
      <c r="Q276" s="1">
        <v>1083310336</v>
      </c>
      <c r="R276" s="1" t="s">
        <v>174</v>
      </c>
      <c r="S276" s="1">
        <v>33880</v>
      </c>
      <c r="U276" s="6">
        <v>0.2</v>
      </c>
    </row>
    <row r="277" spans="1:21">
      <c r="A277" s="4">
        <v>43687</v>
      </c>
      <c r="B277" s="5">
        <v>0.765972222222222</v>
      </c>
      <c r="D277">
        <v>1</v>
      </c>
      <c r="P277" s="1">
        <v>902758620</v>
      </c>
      <c r="Q277" s="1">
        <v>1083310336</v>
      </c>
      <c r="R277" s="1" t="s">
        <v>174</v>
      </c>
      <c r="S277" s="1">
        <v>33880</v>
      </c>
      <c r="U277" s="6">
        <v>0.2</v>
      </c>
    </row>
    <row r="278" spans="1:21">
      <c r="A278" s="4">
        <v>43687</v>
      </c>
      <c r="B278" s="5">
        <v>0.765972222222222</v>
      </c>
      <c r="D278">
        <v>1</v>
      </c>
      <c r="P278" s="1">
        <v>902758620</v>
      </c>
      <c r="Q278" s="1">
        <v>1083310336</v>
      </c>
      <c r="R278" s="1" t="s">
        <v>174</v>
      </c>
      <c r="S278" s="1">
        <v>33880</v>
      </c>
      <c r="U278" s="6">
        <v>0.2</v>
      </c>
    </row>
    <row r="279" spans="1:21">
      <c r="A279" s="4">
        <v>43687</v>
      </c>
      <c r="B279" s="5">
        <v>0.766666666666667</v>
      </c>
      <c r="D279">
        <v>1</v>
      </c>
      <c r="P279" s="1">
        <v>902758620</v>
      </c>
      <c r="Q279" s="1">
        <v>1083310336</v>
      </c>
      <c r="R279" s="1" t="s">
        <v>174</v>
      </c>
      <c r="S279" s="1">
        <v>33880</v>
      </c>
      <c r="U279" s="6">
        <v>0.2</v>
      </c>
    </row>
    <row r="280" spans="1:21">
      <c r="A280" s="4">
        <v>43687</v>
      </c>
      <c r="B280" s="5">
        <v>0.766666666666667</v>
      </c>
      <c r="D280">
        <v>1</v>
      </c>
      <c r="P280" s="1">
        <v>902758620</v>
      </c>
      <c r="Q280" s="1">
        <v>1095136384</v>
      </c>
      <c r="R280" s="1" t="s">
        <v>174</v>
      </c>
      <c r="S280" s="1">
        <v>33880</v>
      </c>
      <c r="U280" s="6">
        <v>0.2</v>
      </c>
    </row>
    <row r="281" spans="1:33">
      <c r="A281" s="4">
        <v>43687</v>
      </c>
      <c r="B281" s="5">
        <v>0.768055555555556</v>
      </c>
      <c r="AC281">
        <v>135</v>
      </c>
      <c r="AD281" t="s">
        <v>80</v>
      </c>
      <c r="AE281">
        <v>10</v>
      </c>
      <c r="AF281">
        <v>100</v>
      </c>
      <c r="AG281">
        <f>AG270-AC281</f>
        <v>446</v>
      </c>
    </row>
    <row r="282" spans="1:21">
      <c r="A282" s="4">
        <v>43687</v>
      </c>
      <c r="B282" s="5">
        <v>0.76875</v>
      </c>
      <c r="D282">
        <v>1</v>
      </c>
      <c r="P282" s="1">
        <v>902758620</v>
      </c>
      <c r="Q282" s="1">
        <v>1123212288</v>
      </c>
      <c r="R282" s="1" t="s">
        <v>174</v>
      </c>
      <c r="S282" s="1">
        <v>33880</v>
      </c>
      <c r="U282" s="6">
        <v>0.2</v>
      </c>
    </row>
    <row r="283" spans="1:21">
      <c r="A283" s="4">
        <v>43687</v>
      </c>
      <c r="B283" s="5">
        <v>0.78125</v>
      </c>
      <c r="D283">
        <v>1</v>
      </c>
      <c r="P283" s="1">
        <v>902068965</v>
      </c>
      <c r="Q283" s="1">
        <v>1089428736</v>
      </c>
      <c r="R283" s="1" t="s">
        <v>174</v>
      </c>
      <c r="S283" s="1">
        <v>33810</v>
      </c>
      <c r="U283" s="6">
        <v>0.2</v>
      </c>
    </row>
    <row r="284" spans="1:21">
      <c r="A284" s="4">
        <v>43687</v>
      </c>
      <c r="B284" s="5">
        <v>0.781944444444444</v>
      </c>
      <c r="D284">
        <v>1</v>
      </c>
      <c r="P284" s="1">
        <v>902068965</v>
      </c>
      <c r="Q284" s="1">
        <v>1084286976</v>
      </c>
      <c r="R284" s="1" t="s">
        <v>174</v>
      </c>
      <c r="S284" s="1">
        <v>33810</v>
      </c>
      <c r="U284" s="6">
        <v>0.2</v>
      </c>
    </row>
    <row r="285" spans="1:21">
      <c r="A285" s="4">
        <v>43687</v>
      </c>
      <c r="B285" s="5">
        <v>0.786111111111111</v>
      </c>
      <c r="D285">
        <v>1</v>
      </c>
      <c r="P285" s="1">
        <v>902068965</v>
      </c>
      <c r="Q285" s="1">
        <v>1082482816</v>
      </c>
      <c r="R285" s="1" t="s">
        <v>174</v>
      </c>
      <c r="S285" s="1">
        <v>33810</v>
      </c>
      <c r="U285" s="6">
        <v>0.2</v>
      </c>
    </row>
    <row r="286" spans="1:21">
      <c r="A286" s="4">
        <v>43687</v>
      </c>
      <c r="B286" s="5">
        <v>0.786805555555556</v>
      </c>
      <c r="D286">
        <v>1</v>
      </c>
      <c r="P286" s="1">
        <v>902068965</v>
      </c>
      <c r="Q286" s="1">
        <v>1084286976</v>
      </c>
      <c r="R286" s="1" t="s">
        <v>174</v>
      </c>
      <c r="S286" s="1">
        <v>33810</v>
      </c>
      <c r="U286" s="6">
        <v>0.2</v>
      </c>
    </row>
    <row r="287" spans="1:21">
      <c r="A287" s="4">
        <v>43687</v>
      </c>
      <c r="B287" s="5">
        <v>0.786805555555556</v>
      </c>
      <c r="D287">
        <v>1</v>
      </c>
      <c r="P287" s="1">
        <v>902068965</v>
      </c>
      <c r="Q287" s="1">
        <v>1089428736</v>
      </c>
      <c r="R287" s="1" t="s">
        <v>174</v>
      </c>
      <c r="S287" s="1">
        <v>33810</v>
      </c>
      <c r="U287" s="6">
        <v>0.2</v>
      </c>
    </row>
    <row r="288" spans="1:21">
      <c r="A288" s="4">
        <v>43687</v>
      </c>
      <c r="B288" s="5">
        <v>0.7875</v>
      </c>
      <c r="D288">
        <v>1</v>
      </c>
      <c r="P288" s="1">
        <v>902068965</v>
      </c>
      <c r="Q288" s="1">
        <v>1097457024</v>
      </c>
      <c r="R288" s="1" t="s">
        <v>174</v>
      </c>
      <c r="S288" s="1">
        <v>33810</v>
      </c>
      <c r="U288" s="6">
        <v>0.2</v>
      </c>
    </row>
    <row r="289" spans="1:21">
      <c r="A289" s="4">
        <v>43687</v>
      </c>
      <c r="B289" s="5">
        <v>0.788194444444444</v>
      </c>
      <c r="D289">
        <v>1</v>
      </c>
      <c r="P289" s="1">
        <v>902068965</v>
      </c>
      <c r="Q289" s="1">
        <v>1107830912</v>
      </c>
      <c r="R289" s="1" t="s">
        <v>174</v>
      </c>
      <c r="S289" s="1">
        <v>33810</v>
      </c>
      <c r="U289" s="6">
        <v>0.23</v>
      </c>
    </row>
    <row r="290" spans="1:21">
      <c r="A290" s="4">
        <v>43687</v>
      </c>
      <c r="B290" s="5">
        <v>0.788194444444444</v>
      </c>
      <c r="D290">
        <v>1</v>
      </c>
      <c r="P290" s="1">
        <v>902068965</v>
      </c>
      <c r="Q290" s="1">
        <v>1119828480</v>
      </c>
      <c r="R290" s="1" t="s">
        <v>174</v>
      </c>
      <c r="S290" s="1">
        <v>33810</v>
      </c>
      <c r="U290" s="6">
        <v>0.24</v>
      </c>
    </row>
    <row r="291" spans="1:21">
      <c r="A291" s="4">
        <v>43687</v>
      </c>
      <c r="B291" s="5">
        <v>0.788888888888889</v>
      </c>
      <c r="D291">
        <v>1</v>
      </c>
      <c r="P291" s="1">
        <v>902068965</v>
      </c>
      <c r="Q291" s="1">
        <v>1133179008</v>
      </c>
      <c r="R291" s="1" t="s">
        <v>174</v>
      </c>
      <c r="S291" s="1">
        <v>33810</v>
      </c>
      <c r="U291" s="6">
        <v>0.25</v>
      </c>
    </row>
    <row r="292" spans="1:33">
      <c r="A292" s="4">
        <v>43687</v>
      </c>
      <c r="B292" s="5">
        <v>0.793055555555556</v>
      </c>
      <c r="AC292">
        <v>150</v>
      </c>
      <c r="AD292" t="s">
        <v>80</v>
      </c>
      <c r="AE292">
        <v>10</v>
      </c>
      <c r="AF292">
        <v>110</v>
      </c>
      <c r="AG292">
        <f>AG281-AC292</f>
        <v>296</v>
      </c>
    </row>
    <row r="293" spans="1:21">
      <c r="A293" s="4">
        <v>43687</v>
      </c>
      <c r="B293" s="5">
        <v>0.793055555555556</v>
      </c>
      <c r="D293">
        <v>1</v>
      </c>
      <c r="P293" s="1">
        <v>903448275</v>
      </c>
      <c r="Q293" s="1">
        <v>1084137984</v>
      </c>
      <c r="R293" s="1" t="s">
        <v>173</v>
      </c>
      <c r="S293" s="1">
        <v>33950</v>
      </c>
      <c r="U293" s="6">
        <v>0.2</v>
      </c>
    </row>
    <row r="294" spans="1:21">
      <c r="A294" s="4">
        <v>43687</v>
      </c>
      <c r="B294" s="5">
        <v>0.79375</v>
      </c>
      <c r="D294">
        <v>1</v>
      </c>
      <c r="P294" s="1">
        <v>904137931</v>
      </c>
      <c r="Q294" s="1">
        <v>1084965504</v>
      </c>
      <c r="R294" s="1" t="s">
        <v>147</v>
      </c>
      <c r="S294" s="1">
        <v>34020</v>
      </c>
      <c r="U294" s="6">
        <v>0.2</v>
      </c>
    </row>
    <row r="295" spans="1:21">
      <c r="A295" s="4">
        <v>43687</v>
      </c>
      <c r="B295" s="5">
        <v>0.813194444444444</v>
      </c>
      <c r="D295">
        <v>1</v>
      </c>
      <c r="P295" s="1">
        <v>904137931</v>
      </c>
      <c r="Q295" s="1">
        <v>1084965504</v>
      </c>
      <c r="R295" s="1" t="s">
        <v>147</v>
      </c>
      <c r="S295" s="1">
        <v>34020</v>
      </c>
      <c r="U295" s="6">
        <v>0.2</v>
      </c>
    </row>
    <row r="296" spans="1:21">
      <c r="A296" s="4">
        <v>43687</v>
      </c>
      <c r="B296" s="5">
        <v>0.814583333333333</v>
      </c>
      <c r="D296">
        <v>1</v>
      </c>
      <c r="P296" s="1">
        <v>904827586</v>
      </c>
      <c r="Q296" s="1">
        <v>1085793152</v>
      </c>
      <c r="R296" s="1" t="s">
        <v>147</v>
      </c>
      <c r="S296" s="1">
        <v>34090</v>
      </c>
      <c r="U296" s="6">
        <v>0.2</v>
      </c>
    </row>
    <row r="297" spans="1:21">
      <c r="A297" s="4">
        <v>43687</v>
      </c>
      <c r="B297" s="5">
        <v>0.815277777777778</v>
      </c>
      <c r="D297">
        <v>1</v>
      </c>
      <c r="P297" s="1">
        <v>905517241</v>
      </c>
      <c r="Q297" s="1">
        <v>1086620800</v>
      </c>
      <c r="R297" s="1" t="s">
        <v>148</v>
      </c>
      <c r="S297" s="1">
        <v>34160</v>
      </c>
      <c r="U297" s="6">
        <v>0.2</v>
      </c>
    </row>
    <row r="298" spans="1:21">
      <c r="A298" s="4">
        <v>43687</v>
      </c>
      <c r="B298" s="5">
        <v>0.815972222222222</v>
      </c>
      <c r="D298">
        <v>1</v>
      </c>
      <c r="P298" s="1">
        <v>905517241</v>
      </c>
      <c r="Q298" s="1">
        <v>1086620800</v>
      </c>
      <c r="R298" s="1" t="s">
        <v>148</v>
      </c>
      <c r="S298" s="1">
        <v>34160</v>
      </c>
      <c r="U298" s="6">
        <v>0.2</v>
      </c>
    </row>
    <row r="299" spans="1:21">
      <c r="A299" s="4">
        <v>43687</v>
      </c>
      <c r="B299" s="5">
        <v>0.817361111111111</v>
      </c>
      <c r="D299">
        <v>1</v>
      </c>
      <c r="P299" s="1">
        <v>906206896</v>
      </c>
      <c r="Q299" s="1">
        <v>1087448320</v>
      </c>
      <c r="R299" s="1" t="s">
        <v>149</v>
      </c>
      <c r="S299" s="1">
        <v>34230</v>
      </c>
      <c r="U299" s="6">
        <v>0.2</v>
      </c>
    </row>
    <row r="300" spans="1:21">
      <c r="A300" s="4">
        <v>43687</v>
      </c>
      <c r="B300" s="5">
        <v>0.823611111111111</v>
      </c>
      <c r="D300">
        <v>1</v>
      </c>
      <c r="P300" s="1">
        <v>901379310</v>
      </c>
      <c r="Q300" s="1">
        <v>1081655296</v>
      </c>
      <c r="R300" s="1" t="s">
        <v>175</v>
      </c>
      <c r="S300" s="1">
        <v>33740</v>
      </c>
      <c r="U300" s="6">
        <v>0.2</v>
      </c>
    </row>
    <row r="301" spans="1:21">
      <c r="A301" s="4">
        <v>43687</v>
      </c>
      <c r="B301" s="5">
        <v>0.825</v>
      </c>
      <c r="D301">
        <v>1</v>
      </c>
      <c r="P301" s="1">
        <v>901379310</v>
      </c>
      <c r="Q301" s="1">
        <v>1106983936</v>
      </c>
      <c r="R301" s="1" t="s">
        <v>175</v>
      </c>
      <c r="S301" s="1">
        <v>33740</v>
      </c>
      <c r="U301" s="6">
        <v>0.23</v>
      </c>
    </row>
    <row r="302" spans="1:21">
      <c r="A302" s="4">
        <v>43687</v>
      </c>
      <c r="B302" s="5">
        <v>0.825</v>
      </c>
      <c r="D302">
        <v>1</v>
      </c>
      <c r="P302" s="1">
        <v>900689655</v>
      </c>
      <c r="Q302" s="1">
        <v>1080827648</v>
      </c>
      <c r="R302" s="1" t="s">
        <v>176</v>
      </c>
      <c r="S302" s="1">
        <v>33670</v>
      </c>
      <c r="U302" s="6">
        <v>0.2</v>
      </c>
    </row>
    <row r="303" spans="1:33">
      <c r="A303" s="4">
        <v>43687</v>
      </c>
      <c r="B303" s="5">
        <v>0.854861111111111</v>
      </c>
      <c r="C303" t="s">
        <v>177</v>
      </c>
      <c r="T303" s="6">
        <v>1</v>
      </c>
      <c r="V303" s="6">
        <v>1</v>
      </c>
      <c r="W303" s="1">
        <v>4521000000</v>
      </c>
      <c r="AC303">
        <v>1</v>
      </c>
      <c r="AG303">
        <v>295</v>
      </c>
    </row>
    <row r="304" spans="1:33">
      <c r="A304" s="4">
        <v>43687</v>
      </c>
      <c r="B304" s="5">
        <v>0.909722222222222</v>
      </c>
      <c r="C304" t="s">
        <v>178</v>
      </c>
      <c r="T304" s="6">
        <v>0.58</v>
      </c>
      <c r="V304" s="6">
        <v>0.58</v>
      </c>
      <c r="W304" s="1">
        <v>4521000000</v>
      </c>
      <c r="AC304">
        <v>1</v>
      </c>
      <c r="AG304">
        <v>294</v>
      </c>
    </row>
    <row r="305" spans="1:33">
      <c r="A305" s="4">
        <v>43687</v>
      </c>
      <c r="B305" s="5">
        <v>0.910416666666667</v>
      </c>
      <c r="C305" t="s">
        <v>178</v>
      </c>
      <c r="T305" s="6">
        <v>0.42</v>
      </c>
      <c r="V305" s="6">
        <v>0.42</v>
      </c>
      <c r="W305" s="1">
        <v>4521000000</v>
      </c>
      <c r="AC305">
        <v>1</v>
      </c>
      <c r="AG305">
        <v>293</v>
      </c>
    </row>
    <row r="306" spans="1:33">
      <c r="A306" s="4">
        <v>43687</v>
      </c>
      <c r="B306" s="5">
        <v>0.917361111111111</v>
      </c>
      <c r="C306" t="s">
        <v>179</v>
      </c>
      <c r="T306" s="6">
        <v>1</v>
      </c>
      <c r="V306" s="6">
        <v>1</v>
      </c>
      <c r="W306" s="1">
        <v>10000000000</v>
      </c>
      <c r="AC306">
        <v>1</v>
      </c>
      <c r="AG306">
        <v>292</v>
      </c>
    </row>
    <row r="307" spans="1:33">
      <c r="A307" s="4">
        <v>43687</v>
      </c>
      <c r="B307" s="5">
        <v>0.920138888888889</v>
      </c>
      <c r="C307" t="s">
        <v>180</v>
      </c>
      <c r="T307" s="6">
        <v>1</v>
      </c>
      <c r="V307" s="6">
        <v>1</v>
      </c>
      <c r="W307" s="1">
        <v>10000000000</v>
      </c>
      <c r="AC307">
        <v>1</v>
      </c>
      <c r="AG307">
        <v>291</v>
      </c>
    </row>
    <row r="308" spans="1:33">
      <c r="A308" s="4">
        <v>43687</v>
      </c>
      <c r="B308" s="5">
        <v>0.941666666666667</v>
      </c>
      <c r="AC308">
        <v>165</v>
      </c>
      <c r="AD308" t="s">
        <v>80</v>
      </c>
      <c r="AE308">
        <v>10</v>
      </c>
      <c r="AF308">
        <v>120</v>
      </c>
      <c r="AG308">
        <f>AG307-AC308</f>
        <v>126</v>
      </c>
    </row>
    <row r="309" spans="1:21">
      <c r="A309" s="4">
        <v>43687</v>
      </c>
      <c r="B309" s="5">
        <v>0.94375</v>
      </c>
      <c r="D309">
        <v>1</v>
      </c>
      <c r="P309" s="1">
        <v>900689655</v>
      </c>
      <c r="Q309" s="1">
        <v>1080827648</v>
      </c>
      <c r="R309" s="1" t="s">
        <v>176</v>
      </c>
      <c r="S309" s="1">
        <v>33670</v>
      </c>
      <c r="U309" s="6">
        <v>0.2</v>
      </c>
    </row>
    <row r="310" spans="1:21">
      <c r="A310" s="4">
        <v>43687</v>
      </c>
      <c r="B310" s="5">
        <v>0.944444444444444</v>
      </c>
      <c r="D310">
        <v>1</v>
      </c>
      <c r="P310" s="1">
        <v>900689655</v>
      </c>
      <c r="Q310" s="1">
        <v>1080827648</v>
      </c>
      <c r="R310" s="1" t="s">
        <v>176</v>
      </c>
      <c r="S310" s="1">
        <v>33670</v>
      </c>
      <c r="U310" s="6">
        <v>0.2</v>
      </c>
    </row>
    <row r="311" spans="1:21">
      <c r="A311" s="4">
        <v>43687</v>
      </c>
      <c r="B311" s="5">
        <v>0.944444444444444</v>
      </c>
      <c r="D311">
        <v>1</v>
      </c>
      <c r="P311" s="1">
        <v>900689655</v>
      </c>
      <c r="Q311" s="1">
        <v>1080827648</v>
      </c>
      <c r="R311" s="1" t="s">
        <v>176</v>
      </c>
      <c r="S311" s="1">
        <v>33670</v>
      </c>
      <c r="U311" s="6">
        <v>0.2</v>
      </c>
    </row>
    <row r="312" spans="1:21">
      <c r="A312" s="4">
        <v>43687</v>
      </c>
      <c r="B312" s="5">
        <v>0.945138888888889</v>
      </c>
      <c r="D312">
        <v>1</v>
      </c>
      <c r="P312" s="1">
        <v>900000000</v>
      </c>
      <c r="Q312" s="1">
        <v>1080000000</v>
      </c>
      <c r="R312" s="1" t="s">
        <v>176</v>
      </c>
      <c r="S312" s="1">
        <v>33600</v>
      </c>
      <c r="U312" s="6">
        <v>0.2</v>
      </c>
    </row>
    <row r="313" spans="1:21">
      <c r="A313" s="4">
        <v>43687</v>
      </c>
      <c r="B313" s="5">
        <v>0.945833333333333</v>
      </c>
      <c r="D313">
        <v>1</v>
      </c>
      <c r="P313" s="1">
        <v>900000000</v>
      </c>
      <c r="Q313" s="1">
        <v>1080000000</v>
      </c>
      <c r="R313" s="1" t="s">
        <v>176</v>
      </c>
      <c r="S313" s="1">
        <v>33600</v>
      </c>
      <c r="U313" s="6">
        <v>0.2</v>
      </c>
    </row>
    <row r="314" spans="1:21">
      <c r="A314" s="4">
        <v>43687</v>
      </c>
      <c r="B314" s="5">
        <v>0.946527777777778</v>
      </c>
      <c r="D314">
        <v>1</v>
      </c>
      <c r="P314" s="1">
        <v>895000000</v>
      </c>
      <c r="Q314" s="1">
        <v>1074000000</v>
      </c>
      <c r="R314" s="1" t="s">
        <v>181</v>
      </c>
      <c r="S314" s="1">
        <v>33530</v>
      </c>
      <c r="U314" s="6">
        <v>0.2</v>
      </c>
    </row>
    <row r="315" spans="1:28">
      <c r="A315" s="4">
        <v>43689</v>
      </c>
      <c r="B315" s="5">
        <v>0.596527777777778</v>
      </c>
      <c r="C315" t="s">
        <v>182</v>
      </c>
      <c r="T315" s="6">
        <v>1</v>
      </c>
      <c r="U315" s="6">
        <v>0.097</v>
      </c>
      <c r="V315" s="6">
        <v>1</v>
      </c>
      <c r="W315" s="1">
        <v>3137507840</v>
      </c>
      <c r="X315" s="1">
        <v>1168222208</v>
      </c>
      <c r="Y315" s="1">
        <v>1144032000</v>
      </c>
      <c r="Z315" s="1">
        <v>24190208</v>
      </c>
      <c r="AA315" s="1">
        <v>3137507898</v>
      </c>
      <c r="AB315">
        <v>4</v>
      </c>
    </row>
    <row r="316" spans="1:28">
      <c r="A316" s="4">
        <v>43689</v>
      </c>
      <c r="B316" s="5">
        <v>0.601388888888889</v>
      </c>
      <c r="C316" t="s">
        <v>183</v>
      </c>
      <c r="T316" s="6">
        <v>1</v>
      </c>
      <c r="U316" s="6">
        <v>0.097</v>
      </c>
      <c r="V316" s="6">
        <v>1</v>
      </c>
      <c r="W316" s="1">
        <v>2988102656</v>
      </c>
      <c r="X316" s="1">
        <v>1112592512</v>
      </c>
      <c r="Y316" s="1">
        <v>1089554304</v>
      </c>
      <c r="Z316" s="1">
        <v>23038208</v>
      </c>
      <c r="AA316" s="1">
        <v>2988102760</v>
      </c>
      <c r="AB316">
        <v>4</v>
      </c>
    </row>
    <row r="317" spans="1:28">
      <c r="A317" s="4">
        <v>43689</v>
      </c>
      <c r="B317" s="5">
        <v>0.610416666666667</v>
      </c>
      <c r="C317" t="s">
        <v>184</v>
      </c>
      <c r="T317" s="6">
        <v>0.37</v>
      </c>
      <c r="U317" s="6">
        <v>0.097</v>
      </c>
      <c r="V317" s="6">
        <v>0.37</v>
      </c>
      <c r="W317" s="1">
        <v>1105597952</v>
      </c>
      <c r="X317" s="1">
        <v>411659200</v>
      </c>
      <c r="Y317" s="1">
        <v>403135104</v>
      </c>
      <c r="Z317" s="1">
        <v>8524096</v>
      </c>
      <c r="AA317" s="1">
        <v>1105598020</v>
      </c>
      <c r="AB317">
        <v>3</v>
      </c>
    </row>
    <row r="318" spans="1:28">
      <c r="A318" s="4">
        <v>43690</v>
      </c>
      <c r="B318" s="5">
        <v>0.802777777777778</v>
      </c>
      <c r="C318" t="s">
        <v>185</v>
      </c>
      <c r="T318" s="6">
        <v>1</v>
      </c>
      <c r="U318" s="6">
        <v>0.097</v>
      </c>
      <c r="V318" s="6">
        <v>1</v>
      </c>
      <c r="W318" s="1">
        <v>3137507840</v>
      </c>
      <c r="X318" s="1">
        <v>1168222208</v>
      </c>
      <c r="Y318" s="1">
        <v>1144032000</v>
      </c>
      <c r="Z318" s="1">
        <v>24190208</v>
      </c>
      <c r="AA318" s="1">
        <v>3137507898</v>
      </c>
      <c r="AB318">
        <v>4</v>
      </c>
    </row>
    <row r="319" spans="1:29">
      <c r="A319" s="4">
        <v>43691</v>
      </c>
      <c r="B319" s="5">
        <v>0.734027777777778</v>
      </c>
      <c r="G319" t="s">
        <v>186</v>
      </c>
      <c r="J319" s="1">
        <v>747564184</v>
      </c>
      <c r="K319">
        <v>10</v>
      </c>
      <c r="T319" s="6">
        <v>0.23</v>
      </c>
      <c r="AC319">
        <v>5</v>
      </c>
    </row>
    <row r="320" spans="1:13">
      <c r="A320" s="4">
        <v>43692</v>
      </c>
      <c r="B320" s="5">
        <v>0.613194444444444</v>
      </c>
      <c r="G320" t="s">
        <v>186</v>
      </c>
      <c r="L320" s="1">
        <v>6000000001</v>
      </c>
      <c r="M320" s="1">
        <f>L320-J319</f>
        <v>5252435817</v>
      </c>
    </row>
    <row r="321" spans="1:21">
      <c r="A321" s="4">
        <v>43692</v>
      </c>
      <c r="B321" s="5">
        <v>0.631944444444444</v>
      </c>
      <c r="D321">
        <v>1</v>
      </c>
      <c r="P321" s="1">
        <v>895000000</v>
      </c>
      <c r="Q321" s="1">
        <v>1074000000</v>
      </c>
      <c r="R321" s="1" t="s">
        <v>181</v>
      </c>
      <c r="S321" s="1">
        <v>33530</v>
      </c>
      <c r="U321" s="6">
        <v>0.2</v>
      </c>
    </row>
    <row r="322" spans="1:21">
      <c r="A322" s="4">
        <v>43692</v>
      </c>
      <c r="B322" s="5">
        <v>0.633333333333333</v>
      </c>
      <c r="P322" s="1">
        <v>895000000</v>
      </c>
      <c r="Q322" s="1">
        <v>1074000000</v>
      </c>
      <c r="R322" s="1" t="s">
        <v>181</v>
      </c>
      <c r="S322" s="1">
        <v>33530</v>
      </c>
      <c r="U322" s="6">
        <v>0.2</v>
      </c>
    </row>
    <row r="323" spans="1:21">
      <c r="A323" s="4">
        <v>43692</v>
      </c>
      <c r="B323" s="5">
        <v>0.633333333333333</v>
      </c>
      <c r="P323" s="1">
        <v>895000000</v>
      </c>
      <c r="Q323" s="1">
        <v>1074000000</v>
      </c>
      <c r="R323" s="1" t="s">
        <v>181</v>
      </c>
      <c r="S323" s="1">
        <v>33530</v>
      </c>
      <c r="U323" s="6">
        <v>0.2</v>
      </c>
    </row>
    <row r="324" spans="1:21">
      <c r="A324" s="4">
        <v>43692</v>
      </c>
      <c r="B324" s="5">
        <v>0.636111111111111</v>
      </c>
      <c r="P324" s="1">
        <v>895000000</v>
      </c>
      <c r="Q324" s="1">
        <v>1074000000</v>
      </c>
      <c r="R324" s="1" t="s">
        <v>181</v>
      </c>
      <c r="S324" s="1">
        <v>33530</v>
      </c>
      <c r="U324" s="6">
        <v>0.2</v>
      </c>
    </row>
    <row r="325" spans="1:4">
      <c r="A325" s="4">
        <v>43692</v>
      </c>
      <c r="D325" t="s">
        <v>187</v>
      </c>
    </row>
    <row r="326" spans="1:28">
      <c r="A326" s="4">
        <v>43693</v>
      </c>
      <c r="B326" s="5">
        <v>0.602777777777778</v>
      </c>
      <c r="C326" t="s">
        <v>188</v>
      </c>
      <c r="T326" s="6">
        <v>1</v>
      </c>
      <c r="U326" s="6">
        <v>0.097</v>
      </c>
      <c r="V326" s="6">
        <v>1</v>
      </c>
      <c r="W326" s="1">
        <v>1156084480</v>
      </c>
      <c r="X326" s="1">
        <v>430457344</v>
      </c>
      <c r="Y326" s="1">
        <v>421544000</v>
      </c>
      <c r="Z326" s="1">
        <v>8913344</v>
      </c>
      <c r="AA326" s="1">
        <v>1156084425</v>
      </c>
      <c r="AB326">
        <v>3</v>
      </c>
    </row>
    <row r="327" spans="1:28">
      <c r="A327" s="4">
        <v>43693</v>
      </c>
      <c r="B327" s="5">
        <v>0.60625</v>
      </c>
      <c r="C327" t="s">
        <v>189</v>
      </c>
      <c r="T327" s="6">
        <v>1</v>
      </c>
      <c r="U327" s="6">
        <v>0.097</v>
      </c>
      <c r="V327" s="6">
        <v>1</v>
      </c>
      <c r="W327" s="1">
        <v>1376165504</v>
      </c>
      <c r="X327" s="1">
        <v>512402528</v>
      </c>
      <c r="Y327" s="1">
        <v>501792416</v>
      </c>
      <c r="Z327" s="1">
        <v>10610112</v>
      </c>
      <c r="AA327" s="1">
        <v>1376165610</v>
      </c>
      <c r="AB327">
        <v>3</v>
      </c>
    </row>
    <row r="328" spans="1:28">
      <c r="A328" s="4">
        <v>43693</v>
      </c>
      <c r="B328" s="5">
        <v>0.607638888888889</v>
      </c>
      <c r="C328" t="s">
        <v>190</v>
      </c>
      <c r="T328" s="6">
        <v>1</v>
      </c>
      <c r="U328" s="6">
        <v>0.097</v>
      </c>
      <c r="V328" s="6">
        <v>1</v>
      </c>
      <c r="W328" s="1">
        <v>1213888640</v>
      </c>
      <c r="X328" s="1">
        <v>451980224</v>
      </c>
      <c r="Y328" s="1">
        <v>442621184</v>
      </c>
      <c r="Z328" s="1">
        <v>9359040</v>
      </c>
      <c r="AA328" s="1">
        <v>1213888646</v>
      </c>
      <c r="AB328">
        <v>3</v>
      </c>
    </row>
    <row r="329" spans="1:7">
      <c r="A329" s="4">
        <v>43693</v>
      </c>
      <c r="G329" t="s">
        <v>154</v>
      </c>
    </row>
    <row r="330" spans="1:12">
      <c r="A330" s="4">
        <v>43694</v>
      </c>
      <c r="B330" s="5">
        <v>0.452777777777778</v>
      </c>
      <c r="G330" t="s">
        <v>154</v>
      </c>
      <c r="L330" s="1">
        <v>800000000</v>
      </c>
    </row>
    <row r="331" spans="1:29">
      <c r="A331" s="4">
        <v>43695</v>
      </c>
      <c r="B331" s="5">
        <v>0.721527777777778</v>
      </c>
      <c r="G331" t="s">
        <v>191</v>
      </c>
      <c r="J331" s="1">
        <v>928837000</v>
      </c>
      <c r="K331">
        <v>10</v>
      </c>
      <c r="T331" s="6">
        <v>1</v>
      </c>
      <c r="AC331">
        <v>5</v>
      </c>
    </row>
    <row r="332" spans="1:29">
      <c r="A332" s="4">
        <v>43695</v>
      </c>
      <c r="B332" s="5">
        <v>0.727083333333333</v>
      </c>
      <c r="G332" t="s">
        <v>192</v>
      </c>
      <c r="J332" s="1">
        <v>528449228</v>
      </c>
      <c r="K332">
        <v>10</v>
      </c>
      <c r="T332" s="6">
        <v>0.005</v>
      </c>
      <c r="AC332">
        <v>5</v>
      </c>
    </row>
    <row r="333" spans="1:13">
      <c r="A333" s="4">
        <v>43696</v>
      </c>
      <c r="B333" s="5">
        <v>0.475</v>
      </c>
      <c r="G333" t="s">
        <v>191</v>
      </c>
      <c r="L333" s="1">
        <v>7000000000</v>
      </c>
      <c r="M333" s="1">
        <f>L333-J331</f>
        <v>6071163000</v>
      </c>
    </row>
    <row r="334" spans="1:13">
      <c r="A334" s="4">
        <v>43696</v>
      </c>
      <c r="B334" s="5">
        <v>0.475</v>
      </c>
      <c r="G334" t="s">
        <v>192</v>
      </c>
      <c r="L334" s="1">
        <v>6500000000</v>
      </c>
      <c r="M334" s="1">
        <f>L334-J332</f>
        <v>5971550772</v>
      </c>
    </row>
    <row r="335" spans="1:28">
      <c r="A335" s="4">
        <v>43699</v>
      </c>
      <c r="B335" s="5">
        <v>0.725694444444444</v>
      </c>
      <c r="C335" t="s">
        <v>193</v>
      </c>
      <c r="T335" s="6">
        <v>1</v>
      </c>
      <c r="U335" s="6">
        <v>0.097</v>
      </c>
      <c r="V335" s="6">
        <v>1</v>
      </c>
      <c r="W335" s="1">
        <v>2988102656</v>
      </c>
      <c r="X335" s="1">
        <v>1112592512</v>
      </c>
      <c r="Y335" s="1">
        <v>1089554304</v>
      </c>
      <c r="Z335" s="1">
        <v>23038208</v>
      </c>
      <c r="AA335" s="1">
        <v>2988102760</v>
      </c>
      <c r="AB335">
        <v>4</v>
      </c>
    </row>
    <row r="336" spans="1:28">
      <c r="A336" s="4">
        <v>43699</v>
      </c>
      <c r="B336" s="5">
        <v>0.750694444444444</v>
      </c>
      <c r="C336" t="s">
        <v>194</v>
      </c>
      <c r="T336" s="6">
        <v>1</v>
      </c>
      <c r="U336" s="6">
        <v>0.097</v>
      </c>
      <c r="V336" s="6">
        <v>1</v>
      </c>
      <c r="W336" s="1">
        <v>2988102656</v>
      </c>
      <c r="X336" s="1">
        <v>1112592512</v>
      </c>
      <c r="Y336" s="1">
        <v>1089554304</v>
      </c>
      <c r="Z336" s="1">
        <v>23038208</v>
      </c>
      <c r="AA336" s="1">
        <v>2988102760</v>
      </c>
      <c r="AB336">
        <v>4</v>
      </c>
    </row>
    <row r="337" spans="1:28">
      <c r="A337" s="4">
        <v>43699</v>
      </c>
      <c r="B337" s="5">
        <v>0.757638888888889</v>
      </c>
      <c r="C337" t="s">
        <v>195</v>
      </c>
      <c r="T337" s="6">
        <v>1</v>
      </c>
      <c r="U337" s="6">
        <v>0.097</v>
      </c>
      <c r="V337" s="6">
        <v>1</v>
      </c>
      <c r="W337" s="1">
        <v>2988102656</v>
      </c>
      <c r="X337" s="1">
        <v>1112592512</v>
      </c>
      <c r="Y337" s="1">
        <v>1089554304</v>
      </c>
      <c r="Z337" s="1">
        <v>23038208</v>
      </c>
      <c r="AA337" s="1">
        <v>2988102760</v>
      </c>
      <c r="AB337">
        <v>4</v>
      </c>
    </row>
    <row r="338" spans="1:36">
      <c r="A338" s="4">
        <v>43699</v>
      </c>
      <c r="B338" s="5">
        <v>0.759722222222222</v>
      </c>
      <c r="AD338" t="s">
        <v>151</v>
      </c>
      <c r="AE338">
        <v>215</v>
      </c>
      <c r="AF338">
        <v>321</v>
      </c>
      <c r="AG338">
        <v>321</v>
      </c>
      <c r="AH338">
        <v>43</v>
      </c>
      <c r="AI338">
        <v>215</v>
      </c>
      <c r="AJ338" s="1">
        <v>32640000000</v>
      </c>
    </row>
    <row r="339" spans="1:28">
      <c r="A339" s="4">
        <v>43699</v>
      </c>
      <c r="B339" s="5">
        <v>0.764583333333333</v>
      </c>
      <c r="C339" t="s">
        <v>196</v>
      </c>
      <c r="T339" s="6">
        <v>1</v>
      </c>
      <c r="U339" s="6">
        <v>0.097</v>
      </c>
      <c r="V339" s="6">
        <v>1</v>
      </c>
      <c r="W339" s="1">
        <v>2988102656</v>
      </c>
      <c r="X339" s="1">
        <v>1110747008</v>
      </c>
      <c r="Y339" s="1">
        <v>1089554304</v>
      </c>
      <c r="Z339" s="1">
        <v>21192704</v>
      </c>
      <c r="AA339" s="1">
        <v>2988102760</v>
      </c>
      <c r="AB339">
        <v>4</v>
      </c>
    </row>
    <row r="340" spans="1:28">
      <c r="A340" s="4">
        <v>43699</v>
      </c>
      <c r="B340" s="5">
        <v>0.771527777777778</v>
      </c>
      <c r="C340" t="s">
        <v>197</v>
      </c>
      <c r="T340" s="6">
        <v>1</v>
      </c>
      <c r="U340" s="6">
        <v>0.097</v>
      </c>
      <c r="V340" s="6">
        <v>1</v>
      </c>
      <c r="W340" s="1">
        <v>2988102656</v>
      </c>
      <c r="Y340" s="1">
        <v>1089554304</v>
      </c>
      <c r="AA340" s="1">
        <v>2988102760</v>
      </c>
      <c r="AB340">
        <v>4</v>
      </c>
    </row>
    <row r="341" spans="1:29">
      <c r="A341" s="7">
        <v>43703</v>
      </c>
      <c r="B341" s="8">
        <v>0.785416666666667</v>
      </c>
      <c r="G341" t="s">
        <v>184</v>
      </c>
      <c r="J341" s="1">
        <v>1038072383</v>
      </c>
      <c r="K341">
        <v>10</v>
      </c>
      <c r="T341" s="6">
        <v>0.37</v>
      </c>
      <c r="AC341">
        <v>5</v>
      </c>
    </row>
    <row r="342" spans="1:13">
      <c r="A342" s="7">
        <v>43704</v>
      </c>
      <c r="B342" s="8">
        <v>0.751388888888889</v>
      </c>
      <c r="G342" t="s">
        <v>184</v>
      </c>
      <c r="L342" s="1">
        <v>15000000000</v>
      </c>
      <c r="M342" s="1">
        <f>L342-J341</f>
        <v>13961927617</v>
      </c>
    </row>
    <row r="343" spans="1:28">
      <c r="A343" s="7">
        <v>43709</v>
      </c>
      <c r="B343" s="8">
        <v>0.602083333333333</v>
      </c>
      <c r="C343" t="s">
        <v>198</v>
      </c>
      <c r="T343" s="6">
        <v>1</v>
      </c>
      <c r="U343" s="6">
        <v>0.097</v>
      </c>
      <c r="V343" s="6">
        <v>1</v>
      </c>
      <c r="W343" s="1">
        <v>3137507840</v>
      </c>
      <c r="X343" s="1">
        <v>1166284288</v>
      </c>
      <c r="Y343" s="1">
        <v>1144032000</v>
      </c>
      <c r="Z343" s="1">
        <v>22252288</v>
      </c>
      <c r="AA343" s="1">
        <v>3137507898</v>
      </c>
      <c r="AB343">
        <v>4</v>
      </c>
    </row>
    <row r="344" spans="1:28">
      <c r="A344" s="7">
        <v>43710</v>
      </c>
      <c r="B344" s="8">
        <v>0.716666666666667</v>
      </c>
      <c r="C344" t="s">
        <v>199</v>
      </c>
      <c r="T344" s="6">
        <v>1</v>
      </c>
      <c r="U344" s="6">
        <v>0.097</v>
      </c>
      <c r="V344" s="6">
        <v>1</v>
      </c>
      <c r="W344" s="1">
        <v>2988102656</v>
      </c>
      <c r="X344" s="1">
        <v>1110747008</v>
      </c>
      <c r="Y344" s="1">
        <v>1089554304</v>
      </c>
      <c r="Z344" s="1">
        <v>21192704</v>
      </c>
      <c r="AA344" s="1">
        <v>2988102760</v>
      </c>
      <c r="AB344">
        <v>4</v>
      </c>
    </row>
    <row r="345" spans="1:28">
      <c r="A345" s="7">
        <v>43718</v>
      </c>
      <c r="B345" s="8">
        <v>0.828472222222222</v>
      </c>
      <c r="C345" t="s">
        <v>200</v>
      </c>
      <c r="T345" s="6">
        <v>1</v>
      </c>
      <c r="U345" s="6">
        <v>0.097</v>
      </c>
      <c r="V345" s="6">
        <v>1</v>
      </c>
      <c r="W345" s="1">
        <v>3598790912</v>
      </c>
      <c r="X345" s="1">
        <v>1337753856</v>
      </c>
      <c r="Y345" s="1">
        <v>1312230016</v>
      </c>
      <c r="Z345" s="1">
        <v>25523840</v>
      </c>
      <c r="AA345" s="1">
        <v>3598790710</v>
      </c>
      <c r="AB345">
        <v>5</v>
      </c>
    </row>
    <row r="346" spans="1:28">
      <c r="A346" s="7">
        <v>43719</v>
      </c>
      <c r="B346" s="8">
        <v>0.723611111111111</v>
      </c>
      <c r="C346" t="s">
        <v>201</v>
      </c>
      <c r="T346" s="6">
        <v>1</v>
      </c>
      <c r="U346" s="6">
        <v>0.097</v>
      </c>
      <c r="V346" s="6">
        <v>1</v>
      </c>
      <c r="W346" s="1">
        <v>3137507840</v>
      </c>
      <c r="X346" s="1">
        <v>1166284288</v>
      </c>
      <c r="Y346" s="1">
        <v>1144032000</v>
      </c>
      <c r="Z346" s="1">
        <v>22252288</v>
      </c>
      <c r="AA346" s="1">
        <v>3137507898</v>
      </c>
      <c r="AB346">
        <v>4</v>
      </c>
    </row>
    <row r="347" spans="1:29">
      <c r="A347" s="7">
        <v>43719</v>
      </c>
      <c r="B347" s="8">
        <v>0.752083333333333</v>
      </c>
      <c r="G347" t="s">
        <v>202</v>
      </c>
      <c r="J347" s="1">
        <v>1085475000</v>
      </c>
      <c r="K347">
        <v>10</v>
      </c>
      <c r="T347" s="6">
        <v>1</v>
      </c>
      <c r="AC347">
        <v>5</v>
      </c>
    </row>
    <row r="348" spans="1:13">
      <c r="A348" s="7">
        <v>43720</v>
      </c>
      <c r="B348" s="8">
        <v>0.625</v>
      </c>
      <c r="G348" t="s">
        <v>202</v>
      </c>
      <c r="L348" s="1">
        <v>12222222222</v>
      </c>
      <c r="M348" s="1">
        <f>L348-J347</f>
        <v>11136747222</v>
      </c>
    </row>
    <row r="349" spans="1:29">
      <c r="A349" s="7">
        <v>43723</v>
      </c>
      <c r="B349" s="8">
        <v>0.574305555555556</v>
      </c>
      <c r="G349" t="s">
        <v>203</v>
      </c>
      <c r="J349" s="1">
        <v>1139749000</v>
      </c>
      <c r="K349">
        <v>10</v>
      </c>
      <c r="T349" s="6">
        <v>1</v>
      </c>
      <c r="AC349">
        <v>5</v>
      </c>
    </row>
    <row r="350" spans="1:13">
      <c r="A350" s="7">
        <v>43724</v>
      </c>
      <c r="B350" s="8">
        <v>0.440972222222222</v>
      </c>
      <c r="G350" t="s">
        <v>203</v>
      </c>
      <c r="L350" s="1">
        <v>40000000000</v>
      </c>
      <c r="M350" s="1">
        <f>L350-J349</f>
        <v>38860251000</v>
      </c>
    </row>
    <row r="351" spans="1:33">
      <c r="A351" s="7">
        <v>43724</v>
      </c>
      <c r="B351" s="8">
        <v>0.473611111111111</v>
      </c>
      <c r="AC351">
        <v>180</v>
      </c>
      <c r="AD351" t="s">
        <v>80</v>
      </c>
      <c r="AE351">
        <v>10</v>
      </c>
      <c r="AF351">
        <v>130</v>
      </c>
      <c r="AG351">
        <v>132</v>
      </c>
    </row>
    <row r="352" spans="1:21">
      <c r="A352" s="7">
        <v>43724</v>
      </c>
      <c r="B352" s="8">
        <v>0.476388888888889</v>
      </c>
      <c r="D352">
        <v>1</v>
      </c>
      <c r="P352" s="1">
        <v>895000000</v>
      </c>
      <c r="Q352" s="1">
        <v>1074000000</v>
      </c>
      <c r="R352" s="1" t="s">
        <v>181</v>
      </c>
      <c r="S352" s="1">
        <v>33530</v>
      </c>
      <c r="U352" s="6">
        <v>0.2</v>
      </c>
    </row>
    <row r="353" spans="1:21">
      <c r="A353" s="7">
        <v>43724</v>
      </c>
      <c r="B353" s="8">
        <v>0.476388888888889</v>
      </c>
      <c r="D353">
        <v>1</v>
      </c>
      <c r="P353" s="1">
        <v>901379310</v>
      </c>
      <c r="Q353" s="1">
        <v>1081655296</v>
      </c>
      <c r="R353" s="1" t="s">
        <v>175</v>
      </c>
      <c r="S353" s="1">
        <v>33740</v>
      </c>
      <c r="U353" s="6">
        <v>0.2</v>
      </c>
    </row>
    <row r="354" spans="1:21">
      <c r="A354" s="7">
        <v>43724</v>
      </c>
      <c r="B354" s="8">
        <v>0.477083333333333</v>
      </c>
      <c r="D354">
        <v>1</v>
      </c>
      <c r="P354" s="1">
        <v>900689655</v>
      </c>
      <c r="Q354" s="1">
        <v>1080827648</v>
      </c>
      <c r="R354" s="1" t="s">
        <v>176</v>
      </c>
      <c r="S354" s="1">
        <v>33670</v>
      </c>
      <c r="U354" s="6">
        <v>0.2</v>
      </c>
    </row>
    <row r="355" spans="1:21">
      <c r="A355" s="7">
        <v>43724</v>
      </c>
      <c r="B355" s="8">
        <v>0.477777777777778</v>
      </c>
      <c r="D355">
        <v>1</v>
      </c>
      <c r="P355" s="1">
        <v>900689655</v>
      </c>
      <c r="Q355" s="1">
        <v>1080827648</v>
      </c>
      <c r="R355" s="1" t="s">
        <v>176</v>
      </c>
      <c r="S355" s="1">
        <v>33670</v>
      </c>
      <c r="U355" s="6">
        <v>0.2</v>
      </c>
    </row>
    <row r="356" spans="1:21">
      <c r="A356" s="7">
        <v>43724</v>
      </c>
      <c r="B356" s="8">
        <v>0.478472222222222</v>
      </c>
      <c r="D356">
        <v>1</v>
      </c>
      <c r="P356" s="1">
        <v>900000000</v>
      </c>
      <c r="Q356" s="1">
        <v>1080000000</v>
      </c>
      <c r="R356" s="1" t="s">
        <v>176</v>
      </c>
      <c r="S356" s="1">
        <v>33600</v>
      </c>
      <c r="U356" s="6">
        <v>0.2</v>
      </c>
    </row>
    <row r="357" spans="1:21">
      <c r="A357" s="7">
        <v>43724</v>
      </c>
      <c r="B357" s="8">
        <v>0.479166666666667</v>
      </c>
      <c r="D357">
        <v>1</v>
      </c>
      <c r="P357" s="1">
        <v>895000000</v>
      </c>
      <c r="Q357" s="1">
        <v>1074000000</v>
      </c>
      <c r="R357" s="1" t="s">
        <v>181</v>
      </c>
      <c r="S357" s="1">
        <v>33530</v>
      </c>
      <c r="U357" s="6">
        <v>0.2</v>
      </c>
    </row>
    <row r="358" spans="1:21">
      <c r="A358" s="7">
        <v>43724</v>
      </c>
      <c r="B358" s="8">
        <v>0.479861111111111</v>
      </c>
      <c r="D358">
        <v>1</v>
      </c>
      <c r="P358" s="1">
        <v>901379310</v>
      </c>
      <c r="Q358" s="1">
        <v>1081655296</v>
      </c>
      <c r="R358" s="1" t="s">
        <v>175</v>
      </c>
      <c r="S358" s="1">
        <v>33740</v>
      </c>
      <c r="U358" s="6">
        <v>0.2</v>
      </c>
    </row>
    <row r="359" spans="1:21">
      <c r="A359" s="7">
        <v>43724</v>
      </c>
      <c r="B359" s="8">
        <v>0.48125</v>
      </c>
      <c r="D359">
        <v>1</v>
      </c>
      <c r="P359" s="1">
        <v>900689655</v>
      </c>
      <c r="Q359" s="1">
        <v>1080827648</v>
      </c>
      <c r="R359" s="1" t="s">
        <v>176</v>
      </c>
      <c r="S359" s="1">
        <v>33670</v>
      </c>
      <c r="U359" s="6">
        <v>0.2</v>
      </c>
    </row>
    <row r="360" spans="1:21">
      <c r="A360" s="7">
        <v>43724</v>
      </c>
      <c r="B360" s="8">
        <v>0.48125</v>
      </c>
      <c r="D360">
        <v>1</v>
      </c>
      <c r="P360" s="1">
        <v>900689655</v>
      </c>
      <c r="Q360" s="1">
        <v>1080827648</v>
      </c>
      <c r="R360" s="1" t="s">
        <v>176</v>
      </c>
      <c r="S360" s="1">
        <v>33670</v>
      </c>
      <c r="U360" s="6">
        <v>0.2</v>
      </c>
    </row>
    <row r="361" spans="1:21">
      <c r="A361" s="7">
        <v>43724</v>
      </c>
      <c r="B361" s="8">
        <v>0.482638888888889</v>
      </c>
      <c r="D361">
        <v>1</v>
      </c>
      <c r="P361" s="1">
        <v>900000000</v>
      </c>
      <c r="Q361" s="1">
        <v>1080000000</v>
      </c>
      <c r="R361" s="1" t="s">
        <v>176</v>
      </c>
      <c r="S361" s="1">
        <v>33600</v>
      </c>
      <c r="U361" s="6">
        <v>0.2</v>
      </c>
    </row>
    <row r="362" spans="1:28">
      <c r="A362" s="7">
        <v>43725</v>
      </c>
      <c r="B362" s="8">
        <v>0.772222222222222</v>
      </c>
      <c r="C362" t="s">
        <v>204</v>
      </c>
      <c r="T362" s="6">
        <v>1</v>
      </c>
      <c r="U362" s="6">
        <v>0.097</v>
      </c>
      <c r="V362" s="6">
        <v>1</v>
      </c>
      <c r="W362" s="1">
        <v>3137507840</v>
      </c>
      <c r="X362" s="1">
        <v>1166284288</v>
      </c>
      <c r="Y362" s="1">
        <v>1144032000</v>
      </c>
      <c r="Z362" s="1">
        <v>22252288</v>
      </c>
      <c r="AA362" s="1">
        <v>3137507894</v>
      </c>
      <c r="AB362">
        <v>4</v>
      </c>
    </row>
    <row r="363" spans="1:28">
      <c r="A363" s="7">
        <v>43726</v>
      </c>
      <c r="B363" s="8">
        <v>0.679861111111111</v>
      </c>
      <c r="C363" t="s">
        <v>205</v>
      </c>
      <c r="T363" s="6">
        <v>1</v>
      </c>
      <c r="U363" s="6">
        <v>0.097</v>
      </c>
      <c r="V363" s="6">
        <v>1</v>
      </c>
      <c r="W363" s="1">
        <v>2988102656</v>
      </c>
      <c r="X363" s="1">
        <v>1110747008</v>
      </c>
      <c r="Y363" s="1">
        <v>1089554304</v>
      </c>
      <c r="Z363" s="1">
        <v>21192704</v>
      </c>
      <c r="AA363" s="1">
        <v>2988102757</v>
      </c>
      <c r="AB363">
        <v>4</v>
      </c>
    </row>
    <row r="364" spans="1:28">
      <c r="A364" s="7">
        <v>43728</v>
      </c>
      <c r="B364" s="8">
        <v>0.634027777777778</v>
      </c>
      <c r="C364" t="s">
        <v>206</v>
      </c>
      <c r="T364" s="6">
        <v>1</v>
      </c>
      <c r="U364" s="6">
        <v>0.097</v>
      </c>
      <c r="V364" s="6">
        <v>1</v>
      </c>
      <c r="W364" s="1">
        <v>5885037568</v>
      </c>
      <c r="X364" s="1">
        <v>2187604992</v>
      </c>
      <c r="Y364" s="1">
        <v>2145866112</v>
      </c>
      <c r="Z364" s="1">
        <v>41738880</v>
      </c>
      <c r="AA364" s="1">
        <v>5885038005</v>
      </c>
      <c r="AB364">
        <v>5</v>
      </c>
    </row>
    <row r="365" spans="1:28">
      <c r="A365" s="7">
        <v>43732</v>
      </c>
      <c r="B365" s="8">
        <v>0.610416666666667</v>
      </c>
      <c r="C365" t="s">
        <v>207</v>
      </c>
      <c r="T365" s="6">
        <v>1</v>
      </c>
      <c r="U365" s="6">
        <v>0.097</v>
      </c>
      <c r="V365" s="6">
        <v>1</v>
      </c>
      <c r="W365" s="1">
        <v>1387301376</v>
      </c>
      <c r="X365" s="1">
        <v>515691968</v>
      </c>
      <c r="Y365" s="1">
        <v>505852832</v>
      </c>
      <c r="Z365" s="1">
        <v>9839136</v>
      </c>
      <c r="AA365" s="1">
        <v>1387301312</v>
      </c>
      <c r="AB365">
        <v>3</v>
      </c>
    </row>
    <row r="366" spans="1:28">
      <c r="A366" s="7">
        <v>43732</v>
      </c>
      <c r="B366" s="8">
        <v>0.613194444444444</v>
      </c>
      <c r="C366" t="s">
        <v>208</v>
      </c>
      <c r="T366" s="6">
        <v>1</v>
      </c>
      <c r="U366" s="6">
        <v>0.097</v>
      </c>
      <c r="V366" s="6">
        <v>1</v>
      </c>
      <c r="W366" s="1">
        <v>1421114624</v>
      </c>
      <c r="X366" s="1">
        <v>528261216</v>
      </c>
      <c r="Y366" s="1">
        <v>518182144</v>
      </c>
      <c r="Z366" s="1">
        <v>10079072</v>
      </c>
      <c r="AA366" s="1">
        <v>1421114614</v>
      </c>
      <c r="AB366">
        <v>3</v>
      </c>
    </row>
    <row r="367" spans="1:28">
      <c r="A367" s="7">
        <v>43732</v>
      </c>
      <c r="B367" s="8">
        <v>0.61875</v>
      </c>
      <c r="C367" t="s">
        <v>209</v>
      </c>
      <c r="T367" s="6">
        <v>1</v>
      </c>
      <c r="U367" s="6">
        <v>0.097</v>
      </c>
      <c r="V367" s="6">
        <v>1</v>
      </c>
      <c r="W367" s="1">
        <v>1156084480</v>
      </c>
      <c r="X367" s="1">
        <v>429743360</v>
      </c>
      <c r="Y367" s="1">
        <v>421544000</v>
      </c>
      <c r="Z367" s="1">
        <v>8199360</v>
      </c>
      <c r="AA367" s="1">
        <v>1156084427</v>
      </c>
      <c r="AB367">
        <v>3</v>
      </c>
    </row>
    <row r="368" spans="1:28">
      <c r="A368" s="7">
        <v>43732</v>
      </c>
      <c r="B368" s="8">
        <v>0.634027777777778</v>
      </c>
      <c r="C368" t="s">
        <v>210</v>
      </c>
      <c r="T368" s="6">
        <v>1</v>
      </c>
      <c r="U368" s="6">
        <v>0.097</v>
      </c>
      <c r="V368" s="6">
        <v>1</v>
      </c>
      <c r="W368" s="1">
        <v>1318361344</v>
      </c>
      <c r="X368" s="1">
        <v>490065472</v>
      </c>
      <c r="Y368" s="1">
        <v>480715200</v>
      </c>
      <c r="Z368" s="1">
        <v>9350272</v>
      </c>
      <c r="AA368" s="1">
        <v>1318361392</v>
      </c>
      <c r="AB368">
        <v>3</v>
      </c>
    </row>
    <row r="369" spans="1:28">
      <c r="A369" s="7">
        <v>43732</v>
      </c>
      <c r="B369" s="8">
        <v>0.636111111111111</v>
      </c>
      <c r="C369" t="s">
        <v>211</v>
      </c>
      <c r="T369" s="6">
        <v>1</v>
      </c>
      <c r="U369" s="6">
        <v>0.097</v>
      </c>
      <c r="V369" s="6">
        <v>1</v>
      </c>
      <c r="W369" s="1">
        <v>1156084480</v>
      </c>
      <c r="X369" s="1">
        <v>429743360</v>
      </c>
      <c r="Y369" s="1">
        <v>421544000</v>
      </c>
      <c r="Z369" s="1">
        <v>8199360</v>
      </c>
      <c r="AA369" s="1">
        <v>1156084427</v>
      </c>
      <c r="AB369">
        <v>3</v>
      </c>
    </row>
    <row r="370" spans="1:27">
      <c r="A370" s="7">
        <v>43732</v>
      </c>
      <c r="B370" s="8">
        <v>0.638888888888889</v>
      </c>
      <c r="C370" t="s">
        <v>212</v>
      </c>
      <c r="E370" t="s">
        <v>213</v>
      </c>
      <c r="T370" s="6">
        <v>1</v>
      </c>
      <c r="U370" s="6">
        <v>0.097</v>
      </c>
      <c r="V370" s="6">
        <v>1</v>
      </c>
      <c r="W370" s="1">
        <v>1305506176</v>
      </c>
      <c r="X370" s="1">
        <v>485286848</v>
      </c>
      <c r="Y370" s="1">
        <v>476027744</v>
      </c>
      <c r="Z370" s="1">
        <v>9259104</v>
      </c>
      <c r="AA370" s="1">
        <v>9259104</v>
      </c>
    </row>
    <row r="371" spans="1:28">
      <c r="A371" s="7">
        <v>43734</v>
      </c>
      <c r="B371" s="8">
        <v>0.920138888888889</v>
      </c>
      <c r="C371" t="s">
        <v>214</v>
      </c>
      <c r="T371" s="6">
        <v>1</v>
      </c>
      <c r="U371" s="6">
        <v>0.097</v>
      </c>
      <c r="V371" s="6">
        <v>1</v>
      </c>
      <c r="W371" s="1">
        <v>1156084480</v>
      </c>
      <c r="X371" s="1">
        <v>429743360</v>
      </c>
      <c r="Y371" s="1">
        <v>421544000</v>
      </c>
      <c r="Z371" s="1">
        <v>8199360</v>
      </c>
      <c r="AA371" s="1">
        <v>1156084424</v>
      </c>
      <c r="AB371">
        <v>3</v>
      </c>
    </row>
    <row r="372" spans="1:28">
      <c r="A372" s="7">
        <v>43736</v>
      </c>
      <c r="B372" s="8">
        <v>0.7125</v>
      </c>
      <c r="C372" t="s">
        <v>215</v>
      </c>
      <c r="T372" s="6">
        <v>1</v>
      </c>
      <c r="U372" s="6">
        <v>0.097</v>
      </c>
      <c r="V372" s="6">
        <v>1</v>
      </c>
      <c r="W372" s="1">
        <v>1156084480</v>
      </c>
      <c r="X372" s="1">
        <v>429743360</v>
      </c>
      <c r="Y372" s="1">
        <v>421544000</v>
      </c>
      <c r="Z372" s="1">
        <v>8199360</v>
      </c>
      <c r="AA372" s="1">
        <v>1156084424</v>
      </c>
      <c r="AB372">
        <v>3</v>
      </c>
    </row>
    <row r="373" spans="1:28">
      <c r="A373" s="7">
        <v>43736</v>
      </c>
      <c r="B373" s="8">
        <v>0.754166666666667</v>
      </c>
      <c r="C373" t="s">
        <v>216</v>
      </c>
      <c r="T373" s="6">
        <v>1</v>
      </c>
      <c r="U373" s="6">
        <v>0.097</v>
      </c>
      <c r="V373" s="6">
        <v>1</v>
      </c>
      <c r="W373" s="1">
        <v>1156084480</v>
      </c>
      <c r="X373" s="1">
        <v>429743360</v>
      </c>
      <c r="Y373" s="1">
        <v>421544000</v>
      </c>
      <c r="Z373" s="1">
        <v>8199360</v>
      </c>
      <c r="AA373" s="1">
        <v>1156084424</v>
      </c>
      <c r="AB373">
        <v>3</v>
      </c>
    </row>
    <row r="374" spans="1:29">
      <c r="A374" s="7">
        <v>43740</v>
      </c>
      <c r="B374" s="8">
        <v>0.703472222222222</v>
      </c>
      <c r="G374" t="s">
        <v>60</v>
      </c>
      <c r="J374" s="1">
        <v>989000</v>
      </c>
      <c r="K374">
        <v>10</v>
      </c>
      <c r="AC374">
        <v>5</v>
      </c>
    </row>
    <row r="375" spans="1:28">
      <c r="A375" s="7">
        <v>43740</v>
      </c>
      <c r="B375" s="8">
        <v>0.925</v>
      </c>
      <c r="C375" t="s">
        <v>217</v>
      </c>
      <c r="T375" s="6">
        <v>1</v>
      </c>
      <c r="U375" s="6">
        <v>0.097</v>
      </c>
      <c r="V375" s="6">
        <v>1</v>
      </c>
      <c r="W375" s="1">
        <v>2988102656</v>
      </c>
      <c r="X375" s="1">
        <v>1110747008</v>
      </c>
      <c r="Y375" s="1">
        <v>1089554304</v>
      </c>
      <c r="Z375" s="1">
        <v>21192704</v>
      </c>
      <c r="AA375" s="1">
        <v>2988102758</v>
      </c>
      <c r="AB375">
        <v>4</v>
      </c>
    </row>
    <row r="376" spans="1:13">
      <c r="A376" s="7">
        <v>43740</v>
      </c>
      <c r="B376" s="8">
        <v>0.927777777777778</v>
      </c>
      <c r="G376" t="s">
        <v>60</v>
      </c>
      <c r="L376" s="1">
        <v>1000000</v>
      </c>
      <c r="M376" s="1">
        <f>L376-J374</f>
        <v>11000</v>
      </c>
    </row>
    <row r="377" spans="1:29">
      <c r="A377" s="7">
        <v>43741</v>
      </c>
      <c r="B377" s="8">
        <v>0.461111111111111</v>
      </c>
      <c r="G377" t="s">
        <v>53</v>
      </c>
      <c r="J377" s="1">
        <v>1520000</v>
      </c>
      <c r="K377">
        <v>10</v>
      </c>
      <c r="AC377">
        <v>5</v>
      </c>
    </row>
    <row r="378" spans="1:28">
      <c r="A378" s="7">
        <v>43741</v>
      </c>
      <c r="B378" s="8">
        <v>0.940277777777778</v>
      </c>
      <c r="C378" t="s">
        <v>218</v>
      </c>
      <c r="T378" s="6">
        <v>1</v>
      </c>
      <c r="U378" s="6">
        <v>0.097</v>
      </c>
      <c r="V378" s="6">
        <v>1</v>
      </c>
      <c r="W378" s="1">
        <v>2988102656</v>
      </c>
      <c r="X378" s="1">
        <v>1110747008</v>
      </c>
      <c r="Y378" s="1">
        <v>1089554304</v>
      </c>
      <c r="Z378" s="1">
        <v>21192704</v>
      </c>
      <c r="AA378" s="1">
        <v>2988102758</v>
      </c>
      <c r="AB378">
        <v>4</v>
      </c>
    </row>
    <row r="379" spans="1:13">
      <c r="A379" s="7">
        <v>43741</v>
      </c>
      <c r="B379" s="8">
        <v>0.944444444444444</v>
      </c>
      <c r="G379" t="s">
        <v>53</v>
      </c>
      <c r="L379" s="1">
        <v>3390000</v>
      </c>
      <c r="M379" s="1">
        <f>L379-J377</f>
        <v>1870000</v>
      </c>
    </row>
    <row r="380" spans="1:29">
      <c r="A380" s="7">
        <v>43742</v>
      </c>
      <c r="B380" s="8">
        <v>0.554861111111111</v>
      </c>
      <c r="G380" t="s">
        <v>38</v>
      </c>
      <c r="J380" s="1">
        <v>4017000</v>
      </c>
      <c r="K380">
        <v>10</v>
      </c>
      <c r="AC380">
        <v>5</v>
      </c>
    </row>
    <row r="381" spans="1:13">
      <c r="A381" s="7">
        <v>43742</v>
      </c>
      <c r="B381" s="8">
        <v>0.735416666666667</v>
      </c>
      <c r="I381" s="1" t="s">
        <v>53</v>
      </c>
      <c r="J381" s="1" t="s">
        <v>163</v>
      </c>
      <c r="K381">
        <v>20</v>
      </c>
      <c r="L381" s="1">
        <v>3213600</v>
      </c>
      <c r="M381" s="1">
        <f>L381-J380</f>
        <v>-803400</v>
      </c>
    </row>
    <row r="382" spans="1:28">
      <c r="A382" s="7">
        <v>43742</v>
      </c>
      <c r="B382" s="8">
        <v>0.7375</v>
      </c>
      <c r="C382" t="s">
        <v>219</v>
      </c>
      <c r="T382" s="6">
        <v>1</v>
      </c>
      <c r="U382" s="6">
        <v>0.097</v>
      </c>
      <c r="V382" s="6">
        <v>1</v>
      </c>
      <c r="W382" s="1">
        <v>2988102656</v>
      </c>
      <c r="X382" s="1">
        <v>1110747008</v>
      </c>
      <c r="Y382" s="1">
        <v>1089554304</v>
      </c>
      <c r="Z382" s="1">
        <v>21192704</v>
      </c>
      <c r="AA382" s="1">
        <v>2988102759</v>
      </c>
      <c r="AB382">
        <v>4</v>
      </c>
    </row>
    <row r="383" spans="1:29">
      <c r="A383" s="7">
        <v>43742</v>
      </c>
      <c r="B383" s="8">
        <v>0.738194444444444</v>
      </c>
      <c r="G383" t="s">
        <v>39</v>
      </c>
      <c r="J383" s="1">
        <v>4017000</v>
      </c>
      <c r="K383">
        <v>10</v>
      </c>
      <c r="AC383">
        <v>5</v>
      </c>
    </row>
    <row r="384" spans="1:13">
      <c r="A384" s="7">
        <v>43743</v>
      </c>
      <c r="B384" s="8">
        <v>0.498611111111111</v>
      </c>
      <c r="G384" t="s">
        <v>39</v>
      </c>
      <c r="L384" s="1">
        <v>4000000</v>
      </c>
      <c r="M384" s="1">
        <f>L384-J383</f>
        <v>-17000</v>
      </c>
    </row>
    <row r="385" spans="1:28">
      <c r="A385" s="7">
        <v>43749</v>
      </c>
      <c r="B385" s="8">
        <v>0.774305555555556</v>
      </c>
      <c r="C385" t="s">
        <v>220</v>
      </c>
      <c r="T385" s="6">
        <v>1</v>
      </c>
      <c r="U385" s="6">
        <v>0.097</v>
      </c>
      <c r="V385" s="6">
        <v>1</v>
      </c>
      <c r="W385" s="1">
        <v>2988102656</v>
      </c>
      <c r="X385" s="1">
        <v>1110747008</v>
      </c>
      <c r="Y385" s="1">
        <v>1089554304</v>
      </c>
      <c r="Z385" s="1">
        <v>21192704</v>
      </c>
      <c r="AA385" s="1">
        <v>2988102759</v>
      </c>
      <c r="AB385">
        <v>4</v>
      </c>
    </row>
    <row r="386" spans="1:29">
      <c r="A386" s="7">
        <v>43749</v>
      </c>
      <c r="B386" s="8">
        <v>0.80625</v>
      </c>
      <c r="G386" t="s">
        <v>221</v>
      </c>
      <c r="J386" s="1">
        <v>1085475000</v>
      </c>
      <c r="K386">
        <v>10</v>
      </c>
      <c r="AC386">
        <v>5</v>
      </c>
    </row>
    <row r="387" spans="1:13">
      <c r="A387" s="7">
        <v>43750</v>
      </c>
      <c r="B387" s="8">
        <v>0.411805555555556</v>
      </c>
      <c r="G387" t="s">
        <v>221</v>
      </c>
      <c r="L387" s="1">
        <v>12000000001</v>
      </c>
      <c r="M387" s="1">
        <f>L387-J386</f>
        <v>10914525001</v>
      </c>
    </row>
    <row r="388" spans="1:28">
      <c r="A388" s="7">
        <v>43750</v>
      </c>
      <c r="B388" s="8">
        <v>0.895833333333333</v>
      </c>
      <c r="C388" t="s">
        <v>222</v>
      </c>
      <c r="T388" s="6">
        <v>0.86</v>
      </c>
      <c r="U388" s="6">
        <v>0.097</v>
      </c>
      <c r="V388" s="6">
        <v>0.86</v>
      </c>
      <c r="W388" s="1">
        <v>20325257216</v>
      </c>
      <c r="X388" s="1">
        <v>7555368448</v>
      </c>
      <c r="Y388" s="1">
        <v>7411214848</v>
      </c>
      <c r="Z388" s="1">
        <v>144153600</v>
      </c>
      <c r="AA388" s="1">
        <v>20325256320</v>
      </c>
      <c r="AB388">
        <v>8</v>
      </c>
    </row>
    <row r="389" spans="1:29">
      <c r="A389" s="7">
        <v>43750</v>
      </c>
      <c r="B389" s="8">
        <v>0.9125</v>
      </c>
      <c r="G389" t="s">
        <v>223</v>
      </c>
      <c r="J389" s="1">
        <v>1085475000</v>
      </c>
      <c r="K389">
        <v>10</v>
      </c>
      <c r="AC389">
        <v>5</v>
      </c>
    </row>
    <row r="390" spans="1:13">
      <c r="A390" s="7">
        <v>43751</v>
      </c>
      <c r="B390" s="8">
        <v>0.495833333333333</v>
      </c>
      <c r="G390" t="s">
        <v>223</v>
      </c>
      <c r="L390" s="1">
        <v>15500000000</v>
      </c>
      <c r="M390" s="1">
        <f>L390-J389</f>
        <v>14414525000</v>
      </c>
    </row>
    <row r="391" spans="1:28">
      <c r="A391" s="7">
        <v>43758</v>
      </c>
      <c r="B391" s="8">
        <v>0.731944444444444</v>
      </c>
      <c r="C391" t="s">
        <v>224</v>
      </c>
      <c r="T391" s="6">
        <v>0.468</v>
      </c>
      <c r="U391" s="6">
        <v>0.097</v>
      </c>
      <c r="V391" s="6">
        <v>0.468</v>
      </c>
      <c r="W391" s="1">
        <v>11060720640</v>
      </c>
      <c r="X391" s="1">
        <v>4111526400</v>
      </c>
      <c r="Y391" s="1">
        <v>4033079808</v>
      </c>
      <c r="Z391" s="1">
        <v>78446592</v>
      </c>
      <c r="AA391" s="1">
        <v>11060720880</v>
      </c>
      <c r="AB391">
        <v>7</v>
      </c>
    </row>
    <row r="392" spans="1:29">
      <c r="A392" s="7">
        <v>43758</v>
      </c>
      <c r="B392" s="8">
        <v>0.741666666666667</v>
      </c>
      <c r="G392" t="s">
        <v>225</v>
      </c>
      <c r="J392" s="1">
        <v>1085475000</v>
      </c>
      <c r="K392">
        <v>10</v>
      </c>
      <c r="AC392">
        <v>5</v>
      </c>
    </row>
    <row r="393" spans="1:13">
      <c r="A393" s="7">
        <v>43759</v>
      </c>
      <c r="B393" s="8">
        <v>0.783333333333333</v>
      </c>
      <c r="G393" t="s">
        <v>225</v>
      </c>
      <c r="L393" s="1">
        <v>16000000000</v>
      </c>
      <c r="M393" s="1">
        <f>L393-J392</f>
        <v>14914525000</v>
      </c>
    </row>
    <row r="394" spans="1:28">
      <c r="A394" s="7">
        <v>43761</v>
      </c>
      <c r="B394" s="8">
        <v>0.823611111111111</v>
      </c>
      <c r="C394" t="s">
        <v>226</v>
      </c>
      <c r="T394" s="6">
        <v>0.84</v>
      </c>
      <c r="U394" s="6">
        <v>0.097</v>
      </c>
      <c r="V394" s="6">
        <v>0.84</v>
      </c>
      <c r="W394" s="1">
        <v>19852574720</v>
      </c>
      <c r="X394" s="1">
        <v>7379662336</v>
      </c>
      <c r="Y394" s="1">
        <v>7238860800</v>
      </c>
      <c r="Z394" s="1">
        <v>140801536</v>
      </c>
      <c r="AA394" s="1">
        <v>19852575938</v>
      </c>
      <c r="AB394">
        <v>8</v>
      </c>
    </row>
    <row r="395" spans="1:29">
      <c r="A395" s="7">
        <v>43762</v>
      </c>
      <c r="B395" s="8">
        <v>0.829861111111111</v>
      </c>
      <c r="G395" t="s">
        <v>227</v>
      </c>
      <c r="J395" s="1">
        <v>1085475000</v>
      </c>
      <c r="K395">
        <v>10</v>
      </c>
      <c r="AC395">
        <v>5</v>
      </c>
    </row>
    <row r="396" spans="1:13">
      <c r="A396" s="7">
        <v>43763</v>
      </c>
      <c r="B396" s="8">
        <v>0.729166666666667</v>
      </c>
      <c r="G396" t="s">
        <v>227</v>
      </c>
      <c r="L396" s="1">
        <v>16000000000</v>
      </c>
      <c r="M396" s="1">
        <f>L396-J395</f>
        <v>14914525000</v>
      </c>
    </row>
    <row r="397" spans="1:28">
      <c r="A397" s="7">
        <v>43766</v>
      </c>
      <c r="B397" s="8">
        <v>0.715277777777778</v>
      </c>
      <c r="C397" t="s">
        <v>228</v>
      </c>
      <c r="T397" s="6">
        <v>1</v>
      </c>
      <c r="U397" s="6">
        <v>0.097</v>
      </c>
      <c r="V397" s="6">
        <v>1</v>
      </c>
      <c r="W397" s="1">
        <v>3137507840</v>
      </c>
      <c r="X397" s="1">
        <v>1166284288</v>
      </c>
      <c r="Y397" s="1">
        <v>1144032000</v>
      </c>
      <c r="Z397" s="1">
        <v>22252288</v>
      </c>
      <c r="AA397" s="1">
        <v>3137507893</v>
      </c>
      <c r="AB397">
        <v>4</v>
      </c>
    </row>
    <row r="398" spans="1:29">
      <c r="A398" s="7">
        <v>43766</v>
      </c>
      <c r="B398" s="8">
        <v>0.742361111111111</v>
      </c>
      <c r="G398" t="s">
        <v>215</v>
      </c>
      <c r="J398" s="1">
        <v>1085475000</v>
      </c>
      <c r="K398">
        <v>10</v>
      </c>
      <c r="AC398">
        <v>5</v>
      </c>
    </row>
    <row r="399" spans="1:13">
      <c r="A399" s="7">
        <v>43767</v>
      </c>
      <c r="B399" s="8">
        <v>0.888194444444444</v>
      </c>
      <c r="G399" t="s">
        <v>215</v>
      </c>
      <c r="L399" s="1">
        <v>25000000000</v>
      </c>
      <c r="M399" s="1">
        <f>L399-J398</f>
        <v>23914525000</v>
      </c>
    </row>
    <row r="400" spans="1:29">
      <c r="A400" s="7">
        <v>43770</v>
      </c>
      <c r="B400" s="8">
        <v>0.795138888888889</v>
      </c>
      <c r="C400" t="s">
        <v>229</v>
      </c>
      <c r="G400" t="s">
        <v>226</v>
      </c>
      <c r="J400" s="1">
        <v>18640064778</v>
      </c>
      <c r="K400">
        <v>10</v>
      </c>
      <c r="T400" s="6">
        <v>0.84</v>
      </c>
      <c r="AC400">
        <v>5</v>
      </c>
    </row>
    <row r="401" spans="1:33">
      <c r="A401" s="7">
        <v>43770</v>
      </c>
      <c r="B401" s="8">
        <v>0.803472222222222</v>
      </c>
      <c r="AC401">
        <v>195</v>
      </c>
      <c r="AD401" t="s">
        <v>230</v>
      </c>
      <c r="AE401">
        <v>10</v>
      </c>
      <c r="AF401">
        <v>140</v>
      </c>
      <c r="AG401">
        <v>113</v>
      </c>
    </row>
    <row r="402" spans="1:31">
      <c r="A402" s="7">
        <v>43770</v>
      </c>
      <c r="B402" s="8">
        <v>0.983333333333333</v>
      </c>
      <c r="G402" t="s">
        <v>226</v>
      </c>
      <c r="L402" s="1">
        <v>280000000000</v>
      </c>
      <c r="M402" s="1">
        <f>L402-J400</f>
        <v>261359935222</v>
      </c>
      <c r="T402" s="6">
        <f>L402/J400</f>
        <v>15.0214070248549</v>
      </c>
      <c r="AE402"/>
    </row>
    <row r="403" spans="1:29">
      <c r="A403" s="7">
        <v>43770</v>
      </c>
      <c r="B403" s="8">
        <v>0.984027777777778</v>
      </c>
      <c r="G403" t="s">
        <v>224</v>
      </c>
      <c r="J403" s="1">
        <v>10385179156</v>
      </c>
      <c r="K403">
        <v>10</v>
      </c>
      <c r="T403" s="6">
        <v>0.468</v>
      </c>
      <c r="AC403">
        <v>5</v>
      </c>
    </row>
    <row r="404" spans="1:38">
      <c r="A404" s="7">
        <v>43771</v>
      </c>
      <c r="B404" s="8">
        <v>0.177083333333333</v>
      </c>
      <c r="G404" t="s">
        <v>224</v>
      </c>
      <c r="L404" s="1">
        <v>185000500000</v>
      </c>
      <c r="M404" s="1">
        <f>L404-J403</f>
        <v>174615320844</v>
      </c>
      <c r="T404" s="6">
        <f>L404/J403</f>
        <v>17.8138958626551</v>
      </c>
      <c r="AK404">
        <v>7</v>
      </c>
      <c r="AL404" t="s">
        <v>231</v>
      </c>
    </row>
    <row r="405" spans="1:21">
      <c r="A405" s="7">
        <v>43771</v>
      </c>
      <c r="B405" s="8">
        <v>0.177777777777778</v>
      </c>
      <c r="D405">
        <v>1</v>
      </c>
      <c r="P405" s="1">
        <v>326684210526</v>
      </c>
      <c r="Q405" s="1">
        <v>433281269760</v>
      </c>
      <c r="R405" s="1" t="s">
        <v>232</v>
      </c>
      <c r="S405" s="1">
        <v>437780</v>
      </c>
      <c r="U405" s="6">
        <v>0.33</v>
      </c>
    </row>
    <row r="406" spans="1:33">
      <c r="A406" s="7">
        <v>43771</v>
      </c>
      <c r="B406" s="8">
        <v>0.178472222222222</v>
      </c>
      <c r="AE406">
        <v>220</v>
      </c>
      <c r="AG406">
        <f>AG401+AE406</f>
        <v>333</v>
      </c>
    </row>
    <row r="407" spans="1:36">
      <c r="A407" s="7">
        <v>43771</v>
      </c>
      <c r="B407" s="8">
        <v>0.179166666666667</v>
      </c>
      <c r="AH407">
        <v>44</v>
      </c>
      <c r="AI407">
        <v>220</v>
      </c>
      <c r="AJ407" s="1">
        <v>51000000000</v>
      </c>
    </row>
    <row r="408" spans="1:28">
      <c r="A408" s="7">
        <v>43772</v>
      </c>
      <c r="B408" s="8">
        <v>0.477083333333333</v>
      </c>
      <c r="C408" t="s">
        <v>233</v>
      </c>
      <c r="T408" s="6">
        <v>1</v>
      </c>
      <c r="U408" s="6">
        <v>0.097</v>
      </c>
      <c r="V408" s="6">
        <v>1</v>
      </c>
      <c r="W408" s="1">
        <v>3137507840</v>
      </c>
      <c r="X408" s="1">
        <v>1164492032</v>
      </c>
      <c r="Y408" s="1">
        <v>1144032000</v>
      </c>
      <c r="Z408" s="1">
        <v>20460032</v>
      </c>
      <c r="AA408" s="1">
        <v>3137507893</v>
      </c>
      <c r="AB408">
        <v>4</v>
      </c>
    </row>
    <row r="409" spans="1:28">
      <c r="A409" s="7">
        <v>43772</v>
      </c>
      <c r="B409" s="8">
        <v>0.501388888888889</v>
      </c>
      <c r="C409" t="s">
        <v>234</v>
      </c>
      <c r="T409" s="6">
        <v>1</v>
      </c>
      <c r="U409" s="6">
        <v>0.097</v>
      </c>
      <c r="V409" s="6">
        <v>1</v>
      </c>
      <c r="W409" s="1">
        <v>23634016256</v>
      </c>
      <c r="X409" s="1">
        <v>8771811328</v>
      </c>
      <c r="Y409" s="1">
        <v>8617691136</v>
      </c>
      <c r="Z409" s="1">
        <v>154120192</v>
      </c>
      <c r="AA409" s="1">
        <v>23634018973</v>
      </c>
      <c r="AB409">
        <v>9</v>
      </c>
    </row>
    <row r="410" spans="1:29">
      <c r="A410" s="7">
        <v>43777</v>
      </c>
      <c r="B410" s="8">
        <v>0.816666666666667</v>
      </c>
      <c r="G410" t="s">
        <v>214</v>
      </c>
      <c r="J410" s="1">
        <v>1085475000</v>
      </c>
      <c r="K410">
        <v>10</v>
      </c>
      <c r="AC410">
        <v>5</v>
      </c>
    </row>
    <row r="411" spans="1:29">
      <c r="A411" s="7">
        <v>43777</v>
      </c>
      <c r="B411" s="8">
        <v>0.821527777777778</v>
      </c>
      <c r="G411" t="s">
        <v>235</v>
      </c>
      <c r="J411" s="1">
        <v>1085475000</v>
      </c>
      <c r="K411">
        <v>10</v>
      </c>
      <c r="AC411">
        <v>5</v>
      </c>
    </row>
    <row r="412" spans="1:29">
      <c r="A412" s="7">
        <v>43777</v>
      </c>
      <c r="B412" s="8">
        <v>0.976388888888889</v>
      </c>
      <c r="G412" t="s">
        <v>236</v>
      </c>
      <c r="J412" s="1">
        <v>1237840000</v>
      </c>
      <c r="K412">
        <v>10</v>
      </c>
      <c r="AC412">
        <v>5</v>
      </c>
    </row>
    <row r="413" spans="1:20">
      <c r="A413" s="7">
        <v>43778</v>
      </c>
      <c r="B413" s="8">
        <v>0.00347222222222222</v>
      </c>
      <c r="G413" t="s">
        <v>214</v>
      </c>
      <c r="L413" s="1">
        <v>20874236732</v>
      </c>
      <c r="M413" s="1">
        <f t="shared" ref="M413:M416" si="3">L413-J410</f>
        <v>19788761732</v>
      </c>
      <c r="T413" s="6">
        <f t="shared" ref="T413:T416" si="4">L413/J410</f>
        <v>19.2305089771759</v>
      </c>
    </row>
    <row r="414" spans="1:20">
      <c r="A414" s="7">
        <v>43778</v>
      </c>
      <c r="B414" s="8">
        <v>0.0541666666666667</v>
      </c>
      <c r="G414" t="s">
        <v>235</v>
      </c>
      <c r="L414" s="1">
        <v>20000000000</v>
      </c>
      <c r="M414" s="1">
        <f t="shared" si="3"/>
        <v>18914525000</v>
      </c>
      <c r="T414" s="6">
        <f t="shared" si="4"/>
        <v>18.4251134296046</v>
      </c>
    </row>
    <row r="415" spans="1:28">
      <c r="A415" s="7">
        <v>43778</v>
      </c>
      <c r="B415" s="8">
        <v>0.0541666666666667</v>
      </c>
      <c r="C415" t="s">
        <v>237</v>
      </c>
      <c r="T415" s="6">
        <v>1</v>
      </c>
      <c r="U415" s="6">
        <v>0.097</v>
      </c>
      <c r="V415" s="6">
        <v>1</v>
      </c>
      <c r="W415" s="1">
        <v>30496575488</v>
      </c>
      <c r="X415" s="1">
        <v>11318861824</v>
      </c>
      <c r="Y415" s="1">
        <v>11119990784</v>
      </c>
      <c r="Z415" s="1">
        <v>198871040</v>
      </c>
      <c r="AA415" s="1">
        <v>30496575793</v>
      </c>
      <c r="AB415">
        <v>9</v>
      </c>
    </row>
    <row r="416" spans="1:20">
      <c r="A416" s="7">
        <v>43778</v>
      </c>
      <c r="B416" s="8">
        <v>0.43125</v>
      </c>
      <c r="G416" t="s">
        <v>236</v>
      </c>
      <c r="K416" t="s">
        <v>238</v>
      </c>
      <c r="L416" s="1">
        <v>23000000000</v>
      </c>
      <c r="M416" s="1">
        <f>L416-J412</f>
        <v>21762160000</v>
      </c>
      <c r="T416" s="6">
        <f>L416/J412</f>
        <v>18.5807535707361</v>
      </c>
    </row>
    <row r="417" spans="1:28">
      <c r="A417" s="7">
        <v>43779</v>
      </c>
      <c r="B417" s="8">
        <v>0.729861111111111</v>
      </c>
      <c r="C417" t="s">
        <v>239</v>
      </c>
      <c r="T417" s="6">
        <v>1</v>
      </c>
      <c r="U417" s="6">
        <v>0.097</v>
      </c>
      <c r="V417" s="6">
        <v>1</v>
      </c>
      <c r="W417" s="1">
        <v>6132517888</v>
      </c>
      <c r="X417" s="1">
        <v>2276095488</v>
      </c>
      <c r="Y417" s="1">
        <v>2236104960</v>
      </c>
      <c r="Z417" s="1">
        <v>39990528</v>
      </c>
      <c r="AA417" s="1">
        <v>6132518019</v>
      </c>
      <c r="AB417">
        <v>6</v>
      </c>
    </row>
    <row r="418" spans="1:28">
      <c r="A418" s="7">
        <v>43781</v>
      </c>
      <c r="B418" s="8">
        <v>0.643055555555556</v>
      </c>
      <c r="C418" t="s">
        <v>240</v>
      </c>
      <c r="T418" s="6">
        <v>1</v>
      </c>
      <c r="U418" s="6">
        <v>0.097</v>
      </c>
      <c r="V418" s="6">
        <v>1</v>
      </c>
      <c r="W418" s="1">
        <v>6618508800</v>
      </c>
      <c r="X418" s="1">
        <v>2456472064</v>
      </c>
      <c r="Y418" s="1">
        <v>2413312256</v>
      </c>
      <c r="Z418" s="1">
        <v>43159808</v>
      </c>
      <c r="AA418" s="1">
        <v>6618508573</v>
      </c>
      <c r="AB418">
        <v>6</v>
      </c>
    </row>
    <row r="419" spans="1:28">
      <c r="A419" s="7">
        <v>43783</v>
      </c>
      <c r="B419" s="8">
        <v>0.511805555555556</v>
      </c>
      <c r="C419" t="s">
        <v>241</v>
      </c>
      <c r="T419" s="6">
        <v>0.676</v>
      </c>
      <c r="U419" s="6">
        <v>0.097</v>
      </c>
      <c r="V419" s="6">
        <v>0.676</v>
      </c>
      <c r="W419" s="1">
        <v>15976595456</v>
      </c>
      <c r="X419" s="1">
        <v>5929744384</v>
      </c>
      <c r="Y419" s="1">
        <v>5825559552</v>
      </c>
      <c r="Z419" s="1">
        <v>104184832</v>
      </c>
      <c r="AA419" s="1">
        <v>15976596825</v>
      </c>
      <c r="AB419">
        <v>8</v>
      </c>
    </row>
    <row r="420" spans="1:36">
      <c r="A420" s="7">
        <v>43783</v>
      </c>
      <c r="B420" s="8">
        <v>0.514583333333333</v>
      </c>
      <c r="AD420" t="s">
        <v>151</v>
      </c>
      <c r="AE420">
        <v>225</v>
      </c>
      <c r="AF420">
        <v>673</v>
      </c>
      <c r="AG420">
        <v>673</v>
      </c>
      <c r="AH420">
        <v>45</v>
      </c>
      <c r="AI420">
        <v>225</v>
      </c>
      <c r="AJ420" s="1">
        <v>76500000000</v>
      </c>
    </row>
    <row r="421" spans="1:20">
      <c r="A421" s="7">
        <v>43783</v>
      </c>
      <c r="B421" s="8">
        <v>0.515972222222222</v>
      </c>
      <c r="H421" t="s">
        <v>242</v>
      </c>
      <c r="K421">
        <v>10</v>
      </c>
      <c r="L421" s="1">
        <v>40000000000</v>
      </c>
      <c r="M421" s="1">
        <f>L421-N421</f>
        <v>38420146304</v>
      </c>
      <c r="N421" s="1">
        <v>1579853696</v>
      </c>
      <c r="T421" s="6">
        <v>0.58</v>
      </c>
    </row>
    <row r="422" spans="1:28">
      <c r="A422" s="7">
        <v>43790</v>
      </c>
      <c r="B422" s="8">
        <v>0.759722222222222</v>
      </c>
      <c r="C422" t="s">
        <v>243</v>
      </c>
      <c r="T422" s="6">
        <v>0.836</v>
      </c>
      <c r="U422" s="6">
        <v>0.097</v>
      </c>
      <c r="V422" s="6">
        <v>0.836</v>
      </c>
      <c r="W422" s="1">
        <v>5639463936</v>
      </c>
      <c r="X422" s="1">
        <v>2090112768</v>
      </c>
      <c r="Y422" s="1">
        <v>2056322048</v>
      </c>
      <c r="Z422" s="1">
        <v>33790720</v>
      </c>
      <c r="AA422" s="1" t="s">
        <v>244</v>
      </c>
      <c r="AB422">
        <v>5</v>
      </c>
    </row>
    <row r="423" spans="1:29">
      <c r="A423" s="7">
        <v>43790</v>
      </c>
      <c r="B423" s="8">
        <v>0.806944444444444</v>
      </c>
      <c r="G423" t="s">
        <v>189</v>
      </c>
      <c r="J423" s="1">
        <v>1292114000</v>
      </c>
      <c r="K423">
        <v>10</v>
      </c>
      <c r="AC423">
        <v>5</v>
      </c>
    </row>
    <row r="424" spans="1:20">
      <c r="A424" s="7">
        <v>43791</v>
      </c>
      <c r="B424" s="8">
        <v>0.477083333333333</v>
      </c>
      <c r="G424" t="s">
        <v>189</v>
      </c>
      <c r="L424" s="1">
        <v>14800000000</v>
      </c>
      <c r="M424" s="1">
        <f>L424-J423</f>
        <v>13507886000</v>
      </c>
      <c r="T424" s="6">
        <f>L424/J423</f>
        <v>11.4540977034534</v>
      </c>
    </row>
    <row r="425" spans="1:28">
      <c r="A425" s="7">
        <v>43793</v>
      </c>
      <c r="B425" s="8">
        <v>0.925694444444444</v>
      </c>
      <c r="C425" t="s">
        <v>245</v>
      </c>
      <c r="T425" s="6">
        <v>1</v>
      </c>
      <c r="U425" s="6">
        <v>0.097</v>
      </c>
      <c r="V425" s="6">
        <v>1</v>
      </c>
      <c r="W425" s="1">
        <v>24815720448</v>
      </c>
      <c r="X425" s="1">
        <v>9197266944</v>
      </c>
      <c r="Y425" s="1">
        <v>9048576000</v>
      </c>
      <c r="Z425" s="1">
        <v>148690944</v>
      </c>
      <c r="AA425" s="1">
        <v>24815719922</v>
      </c>
      <c r="AB425">
        <v>9</v>
      </c>
    </row>
    <row r="426" spans="1:29">
      <c r="A426" s="7">
        <v>43793</v>
      </c>
      <c r="B426" s="8">
        <v>0.972222222222222</v>
      </c>
      <c r="G426" t="s">
        <v>246</v>
      </c>
      <c r="J426" s="1">
        <v>1302570000</v>
      </c>
      <c r="K426">
        <v>10</v>
      </c>
      <c r="T426" s="6">
        <v>1</v>
      </c>
      <c r="AB426"/>
      <c r="AC426">
        <v>5</v>
      </c>
    </row>
    <row r="427" spans="1:28">
      <c r="A427" s="7">
        <v>43794</v>
      </c>
      <c r="B427" s="8">
        <v>0.270138888888889</v>
      </c>
      <c r="C427" t="s">
        <v>247</v>
      </c>
      <c r="T427" s="6">
        <v>1</v>
      </c>
      <c r="U427" s="6">
        <v>0.097</v>
      </c>
      <c r="V427" s="6">
        <v>1</v>
      </c>
      <c r="W427" s="1">
        <v>23634016256</v>
      </c>
      <c r="X427" s="1">
        <v>8759302144</v>
      </c>
      <c r="Y427" s="1">
        <v>8617691136</v>
      </c>
      <c r="Z427" s="1">
        <v>141611008</v>
      </c>
      <c r="AA427" s="1">
        <v>23634018973</v>
      </c>
      <c r="AB427">
        <v>9</v>
      </c>
    </row>
    <row r="428" spans="1:29">
      <c r="A428" s="7">
        <v>43794</v>
      </c>
      <c r="B428" s="8">
        <v>0.747222222222222</v>
      </c>
      <c r="G428" t="s">
        <v>208</v>
      </c>
      <c r="J428" s="1">
        <v>1334318000</v>
      </c>
      <c r="K428">
        <v>10</v>
      </c>
      <c r="T428" s="6">
        <v>1</v>
      </c>
      <c r="AC428">
        <v>5</v>
      </c>
    </row>
    <row r="429" spans="1:20">
      <c r="A429" s="7">
        <v>43794</v>
      </c>
      <c r="B429" s="8">
        <v>0.195138888888889</v>
      </c>
      <c r="G429" t="s">
        <v>246</v>
      </c>
      <c r="L429" s="1">
        <v>12000000000</v>
      </c>
      <c r="M429" s="1">
        <f t="shared" ref="M429:M433" si="5">L429-J426</f>
        <v>10697430000</v>
      </c>
      <c r="T429" s="6">
        <f t="shared" ref="T429:T433" si="6">L429/J426</f>
        <v>9.21255671480228</v>
      </c>
    </row>
    <row r="430" spans="1:29">
      <c r="A430" s="7">
        <v>43794</v>
      </c>
      <c r="B430" s="8">
        <v>0.768055555555556</v>
      </c>
      <c r="G430" t="s">
        <v>248</v>
      </c>
      <c r="J430" s="1">
        <v>2190207727</v>
      </c>
      <c r="K430">
        <v>10</v>
      </c>
      <c r="T430" s="6">
        <v>0.094</v>
      </c>
      <c r="AC430">
        <v>5</v>
      </c>
    </row>
    <row r="431" spans="1:20">
      <c r="A431" s="7">
        <v>43794</v>
      </c>
      <c r="B431" s="8">
        <v>0.960416666666667</v>
      </c>
      <c r="G431" t="s">
        <v>208</v>
      </c>
      <c r="L431" s="1">
        <v>24000000000</v>
      </c>
      <c r="M431" s="1">
        <f t="shared" si="5"/>
        <v>22665682000</v>
      </c>
      <c r="T431" s="6">
        <f t="shared" si="6"/>
        <v>17.9867168096361</v>
      </c>
    </row>
    <row r="432" spans="1:28">
      <c r="A432" s="7">
        <v>43794</v>
      </c>
      <c r="B432" s="8">
        <v>0.965972222222222</v>
      </c>
      <c r="C432" t="s">
        <v>249</v>
      </c>
      <c r="T432" s="6">
        <v>1</v>
      </c>
      <c r="U432" s="6">
        <v>0.097</v>
      </c>
      <c r="V432" s="6">
        <v>1</v>
      </c>
      <c r="W432" s="1">
        <v>23634016256</v>
      </c>
      <c r="X432" s="1">
        <v>8759302144</v>
      </c>
      <c r="Y432" s="1">
        <v>8617691136</v>
      </c>
      <c r="Z432" s="1">
        <v>141611008</v>
      </c>
      <c r="AA432" s="1">
        <v>23634018973</v>
      </c>
      <c r="AB432">
        <v>9</v>
      </c>
    </row>
    <row r="433" spans="1:20">
      <c r="A433" s="7">
        <v>43794</v>
      </c>
      <c r="B433" s="8">
        <v>0.974305555555556</v>
      </c>
      <c r="G433" t="s">
        <v>248</v>
      </c>
      <c r="L433" s="1">
        <v>35000000000</v>
      </c>
      <c r="M433" s="1">
        <f>L433-J430</f>
        <v>32809792273</v>
      </c>
      <c r="T433" s="6">
        <f>L433/J430</f>
        <v>15.9802193958747</v>
      </c>
    </row>
    <row r="434" spans="1:28">
      <c r="A434" s="7">
        <v>43798</v>
      </c>
      <c r="B434" s="8">
        <v>0.947916666666667</v>
      </c>
      <c r="C434" t="s">
        <v>250</v>
      </c>
      <c r="T434" s="6">
        <v>1</v>
      </c>
      <c r="U434" s="6">
        <v>0.097</v>
      </c>
      <c r="V434" s="6">
        <v>1</v>
      </c>
      <c r="W434" s="1">
        <v>7775282176</v>
      </c>
      <c r="X434" s="1">
        <v>2881695232</v>
      </c>
      <c r="Y434" s="1">
        <v>2835107328</v>
      </c>
      <c r="Z434" s="1">
        <v>46587904</v>
      </c>
      <c r="AA434" s="1">
        <v>7775282229</v>
      </c>
      <c r="AB434">
        <v>6</v>
      </c>
    </row>
    <row r="435" spans="1:29">
      <c r="A435" s="7">
        <v>43798</v>
      </c>
      <c r="B435" s="8">
        <v>0.982638888888889</v>
      </c>
      <c r="G435" t="s">
        <v>196</v>
      </c>
      <c r="J435" s="1">
        <v>2805601000</v>
      </c>
      <c r="K435">
        <v>10</v>
      </c>
      <c r="T435" s="6">
        <v>1</v>
      </c>
      <c r="AC435">
        <v>5</v>
      </c>
    </row>
    <row r="436" spans="1:20">
      <c r="A436" s="7">
        <v>43799</v>
      </c>
      <c r="B436" s="8">
        <v>0.202777777777778</v>
      </c>
      <c r="G436" t="s">
        <v>196</v>
      </c>
      <c r="L436" s="1">
        <v>54778588999</v>
      </c>
      <c r="M436" s="1">
        <f>L436-J435</f>
        <v>51972987999</v>
      </c>
      <c r="T436" s="6">
        <f>L436/J435</f>
        <v>19.5247253615179</v>
      </c>
    </row>
    <row r="437" spans="1:33">
      <c r="A437" s="7">
        <v>43803</v>
      </c>
      <c r="B437" s="8">
        <v>0.863888888888889</v>
      </c>
      <c r="C437" t="s">
        <v>251</v>
      </c>
      <c r="T437" s="6">
        <v>0.833</v>
      </c>
      <c r="U437" s="6">
        <v>0.097</v>
      </c>
      <c r="V437" s="6">
        <v>0.833</v>
      </c>
      <c r="W437" s="1">
        <v>19687137280</v>
      </c>
      <c r="X437" s="1">
        <v>7296498688</v>
      </c>
      <c r="Y437" s="1">
        <v>7178537472</v>
      </c>
      <c r="Z437" s="1">
        <v>117961216</v>
      </c>
      <c r="AA437" s="1">
        <v>19687137804</v>
      </c>
      <c r="AB437">
        <v>8</v>
      </c>
      <c r="AG437">
        <v>871</v>
      </c>
    </row>
    <row r="438" spans="1:33">
      <c r="A438" s="7">
        <v>43803</v>
      </c>
      <c r="B438" s="8">
        <v>0.86875</v>
      </c>
      <c r="AC438">
        <v>236</v>
      </c>
      <c r="AD438" t="s">
        <v>79</v>
      </c>
      <c r="AE438">
        <v>10</v>
      </c>
      <c r="AF438">
        <v>50</v>
      </c>
      <c r="AG438">
        <f t="shared" ref="AG438:AG445" si="7">AG437-AC438</f>
        <v>635</v>
      </c>
    </row>
    <row r="439" spans="1:33">
      <c r="A439" s="7">
        <v>43807</v>
      </c>
      <c r="B439" s="8">
        <v>0.5375</v>
      </c>
      <c r="G439" t="s">
        <v>78</v>
      </c>
      <c r="J439" s="1">
        <v>2805601000</v>
      </c>
      <c r="K439">
        <v>10</v>
      </c>
      <c r="T439" s="6">
        <v>1</v>
      </c>
      <c r="AC439">
        <v>5</v>
      </c>
      <c r="AG439">
        <f t="shared" si="7"/>
        <v>630</v>
      </c>
    </row>
    <row r="440" spans="1:33">
      <c r="A440" s="7">
        <v>43807</v>
      </c>
      <c r="B440" s="8">
        <v>0.543055555555556</v>
      </c>
      <c r="G440" t="s">
        <v>252</v>
      </c>
      <c r="J440" s="1">
        <v>2805601000</v>
      </c>
      <c r="K440">
        <v>10</v>
      </c>
      <c r="T440" s="6">
        <v>1</v>
      </c>
      <c r="AC440">
        <v>5</v>
      </c>
      <c r="AG440">
        <f t="shared" si="7"/>
        <v>625</v>
      </c>
    </row>
    <row r="441" spans="1:33">
      <c r="A441" s="7">
        <v>43807</v>
      </c>
      <c r="B441" s="8">
        <v>0.547916666666667</v>
      </c>
      <c r="G441" t="s">
        <v>77</v>
      </c>
      <c r="J441" s="1">
        <v>2805601000</v>
      </c>
      <c r="K441">
        <v>10</v>
      </c>
      <c r="T441" s="6">
        <v>1</v>
      </c>
      <c r="AC441">
        <v>5</v>
      </c>
      <c r="AG441">
        <f t="shared" si="7"/>
        <v>620</v>
      </c>
    </row>
    <row r="442" spans="1:33">
      <c r="A442" s="7">
        <v>43807</v>
      </c>
      <c r="B442" s="8">
        <v>0.552083333333333</v>
      </c>
      <c r="G442" t="s">
        <v>199</v>
      </c>
      <c r="J442" s="1">
        <v>2805601000</v>
      </c>
      <c r="K442">
        <v>10</v>
      </c>
      <c r="T442" s="6">
        <v>1</v>
      </c>
      <c r="AC442">
        <v>5</v>
      </c>
      <c r="AG442">
        <f t="shared" si="7"/>
        <v>615</v>
      </c>
    </row>
    <row r="443" spans="1:33">
      <c r="A443" s="7">
        <v>43807</v>
      </c>
      <c r="B443" s="8">
        <v>0.561111111111111</v>
      </c>
      <c r="G443" t="s">
        <v>253</v>
      </c>
      <c r="J443" s="1">
        <v>2805601000</v>
      </c>
      <c r="K443">
        <v>10</v>
      </c>
      <c r="T443" s="6">
        <v>1</v>
      </c>
      <c r="AC443">
        <v>5</v>
      </c>
      <c r="AG443">
        <f t="shared" si="7"/>
        <v>610</v>
      </c>
    </row>
    <row r="444" spans="1:33">
      <c r="A444" s="7">
        <v>43807</v>
      </c>
      <c r="B444" s="8">
        <v>0.571527777777778</v>
      </c>
      <c r="G444" t="s">
        <v>254</v>
      </c>
      <c r="J444" s="1">
        <v>2805601000</v>
      </c>
      <c r="K444">
        <v>10</v>
      </c>
      <c r="T444" s="6">
        <v>1</v>
      </c>
      <c r="AC444">
        <v>5</v>
      </c>
      <c r="AG444">
        <f t="shared" si="7"/>
        <v>605</v>
      </c>
    </row>
    <row r="445" spans="1:33">
      <c r="A445" s="7">
        <v>43807</v>
      </c>
      <c r="B445" s="8">
        <v>0.577083333333333</v>
      </c>
      <c r="G445" t="s">
        <v>255</v>
      </c>
      <c r="J445" s="1">
        <v>2805601000</v>
      </c>
      <c r="K445">
        <v>10</v>
      </c>
      <c r="T445" s="6">
        <v>1</v>
      </c>
      <c r="AC445">
        <v>5</v>
      </c>
      <c r="AG445">
        <f t="shared" si="7"/>
        <v>600</v>
      </c>
    </row>
    <row r="446" spans="1:37">
      <c r="A446" s="7">
        <v>43807</v>
      </c>
      <c r="B446" s="8">
        <v>0.752777777777778</v>
      </c>
      <c r="G446" t="s">
        <v>78</v>
      </c>
      <c r="L446" s="1">
        <v>52000000000</v>
      </c>
      <c r="M446" s="1">
        <f t="shared" ref="M446:M448" si="8">L446-J439</f>
        <v>49194399000</v>
      </c>
      <c r="T446" s="6">
        <f t="shared" ref="T446:T448" si="9">L446/J439</f>
        <v>18.5343532455256</v>
      </c>
      <c r="AK446">
        <f>ROUND((((B446-B439)-(4/24))/((5/60)/24)),0)</f>
        <v>14</v>
      </c>
    </row>
    <row r="447" spans="1:37">
      <c r="A447" s="7">
        <v>43807</v>
      </c>
      <c r="B447" s="8">
        <v>0.751388888888889</v>
      </c>
      <c r="G447" t="s">
        <v>252</v>
      </c>
      <c r="L447" s="1">
        <v>35000000000</v>
      </c>
      <c r="M447" s="1">
        <f t="shared" si="8"/>
        <v>32194399000</v>
      </c>
      <c r="T447" s="6">
        <f t="shared" si="9"/>
        <v>12.4750454537192</v>
      </c>
      <c r="AK447">
        <f>ROUND((((B447-B440)-(4/24))/((5/60)/24)),0)</f>
        <v>12</v>
      </c>
    </row>
    <row r="448" spans="1:37">
      <c r="A448" s="7">
        <v>43807</v>
      </c>
      <c r="B448" s="8">
        <v>0.752777777777778</v>
      </c>
      <c r="G448" t="s">
        <v>77</v>
      </c>
      <c r="L448" s="1">
        <v>34000000000</v>
      </c>
      <c r="M448" s="1">
        <f t="shared" ref="M448:M450" si="10">L448-J441</f>
        <v>31194399000</v>
      </c>
      <c r="T448" s="6">
        <f t="shared" ref="T448:T450" si="11">L448/J441</f>
        <v>12.1186155836129</v>
      </c>
      <c r="AK448">
        <f t="shared" ref="AK448:AK453" si="12">ROUND((((B448-B441)-(4/24))/((5/60)/24)),0)</f>
        <v>11</v>
      </c>
    </row>
    <row r="449" spans="1:37">
      <c r="A449" s="7">
        <v>43807</v>
      </c>
      <c r="B449" s="8">
        <v>0.770833333333333</v>
      </c>
      <c r="G449" t="s">
        <v>199</v>
      </c>
      <c r="L449" s="1">
        <v>50000000000</v>
      </c>
      <c r="M449" s="1">
        <f t="shared" si="10"/>
        <v>47194399000</v>
      </c>
      <c r="T449" s="6">
        <f t="shared" si="11"/>
        <v>17.8214935053131</v>
      </c>
      <c r="AK449">
        <f t="shared" si="12"/>
        <v>15</v>
      </c>
    </row>
    <row r="450" spans="1:37">
      <c r="A450" s="7">
        <v>43807</v>
      </c>
      <c r="B450" s="8">
        <v>0.772916666666667</v>
      </c>
      <c r="G450" t="s">
        <v>253</v>
      </c>
      <c r="L450" s="1">
        <v>90000000000</v>
      </c>
      <c r="M450" s="1">
        <f t="shared" ref="M450:M452" si="13">L450-J443</f>
        <v>87194399000</v>
      </c>
      <c r="T450" s="6">
        <f t="shared" ref="T450:T452" si="14">L450/J443</f>
        <v>32.0786883095636</v>
      </c>
      <c r="AK450">
        <f t="shared" si="12"/>
        <v>13</v>
      </c>
    </row>
    <row r="451" spans="1:37">
      <c r="A451" s="7">
        <v>43807</v>
      </c>
      <c r="B451" s="8">
        <v>0.769444444444444</v>
      </c>
      <c r="G451" t="s">
        <v>254</v>
      </c>
      <c r="L451" s="1">
        <v>74000000000</v>
      </c>
      <c r="M451" s="1">
        <f t="shared" si="13"/>
        <v>71194399000</v>
      </c>
      <c r="T451" s="6">
        <f t="shared" si="14"/>
        <v>26.3758103878634</v>
      </c>
      <c r="AK451">
        <f t="shared" si="12"/>
        <v>9</v>
      </c>
    </row>
    <row r="452" spans="1:37">
      <c r="A452" s="7">
        <v>43807</v>
      </c>
      <c r="B452" s="8">
        <v>0.830555555555556</v>
      </c>
      <c r="G452" t="s">
        <v>255</v>
      </c>
      <c r="L452" s="1">
        <v>81000000000</v>
      </c>
      <c r="M452" s="1">
        <f t="shared" si="13"/>
        <v>78194399000</v>
      </c>
      <c r="T452" s="6">
        <f t="shared" si="14"/>
        <v>28.8708194786073</v>
      </c>
      <c r="AK452">
        <f t="shared" si="12"/>
        <v>25</v>
      </c>
    </row>
    <row r="453" spans="1:21">
      <c r="A453" s="7">
        <v>43807</v>
      </c>
      <c r="B453" s="8">
        <v>0.910416666666667</v>
      </c>
      <c r="D453">
        <v>1</v>
      </c>
      <c r="P453" s="1">
        <v>326684210526</v>
      </c>
      <c r="Q453" s="1">
        <v>392021082112</v>
      </c>
      <c r="R453" s="1" t="s">
        <v>232</v>
      </c>
      <c r="S453" s="1">
        <v>437780</v>
      </c>
      <c r="U453" s="6">
        <v>0.2</v>
      </c>
    </row>
    <row r="454" spans="1:36">
      <c r="A454" s="7">
        <v>43807</v>
      </c>
      <c r="B454" s="8">
        <v>0.910416666666667</v>
      </c>
      <c r="AE454">
        <v>230</v>
      </c>
      <c r="AF454">
        <v>870</v>
      </c>
      <c r="AG454">
        <v>870</v>
      </c>
      <c r="AH454">
        <v>46</v>
      </c>
      <c r="AI454">
        <v>230</v>
      </c>
      <c r="AJ454" s="1">
        <v>117300000000</v>
      </c>
    </row>
    <row r="455" spans="1:28">
      <c r="A455" s="7">
        <v>43822</v>
      </c>
      <c r="B455" s="8">
        <v>0.788194444444444</v>
      </c>
      <c r="C455" t="s">
        <v>256</v>
      </c>
      <c r="T455" s="6">
        <v>1</v>
      </c>
      <c r="U455" s="6">
        <v>0.097</v>
      </c>
      <c r="V455" s="6">
        <v>1</v>
      </c>
      <c r="W455" s="1">
        <v>23634016256</v>
      </c>
      <c r="X455" s="1">
        <v>8747693056</v>
      </c>
      <c r="Y455" s="1">
        <v>8617691136</v>
      </c>
      <c r="Z455" s="1">
        <v>130001920</v>
      </c>
      <c r="AA455" s="1">
        <v>23634018973</v>
      </c>
      <c r="AB455">
        <v>9</v>
      </c>
    </row>
    <row r="456" spans="1:33">
      <c r="A456" s="7">
        <v>43825</v>
      </c>
      <c r="B456" s="8">
        <v>0.748611111111111</v>
      </c>
      <c r="C456" t="s">
        <v>257</v>
      </c>
      <c r="T456" s="6">
        <v>0.001</v>
      </c>
      <c r="U456" s="6">
        <v>0.097</v>
      </c>
      <c r="V456" s="6">
        <v>0.001</v>
      </c>
      <c r="W456" s="1">
        <v>97164608</v>
      </c>
      <c r="X456" s="1">
        <v>35963672</v>
      </c>
      <c r="Y456" s="1">
        <v>35429208</v>
      </c>
      <c r="Z456" s="1">
        <v>534464</v>
      </c>
      <c r="AA456" s="1">
        <v>97164595</v>
      </c>
      <c r="AB456">
        <v>1</v>
      </c>
      <c r="AC456">
        <v>50</v>
      </c>
      <c r="AG456">
        <v>993</v>
      </c>
    </row>
    <row r="457" spans="1:28">
      <c r="A457" s="7">
        <v>43833</v>
      </c>
      <c r="B457" s="8">
        <v>0.5625</v>
      </c>
      <c r="C457" t="s">
        <v>258</v>
      </c>
      <c r="T457" s="6">
        <v>1</v>
      </c>
      <c r="U457" s="6">
        <v>0.097</v>
      </c>
      <c r="V457" s="6">
        <v>1</v>
      </c>
      <c r="W457" s="1">
        <v>23634016256</v>
      </c>
      <c r="X457" s="1">
        <v>1312153856</v>
      </c>
      <c r="Y457" s="1">
        <v>1292653696</v>
      </c>
      <c r="Z457" s="1">
        <v>19500160</v>
      </c>
      <c r="AA457" s="1">
        <v>23634018973</v>
      </c>
      <c r="AB457">
        <v>9</v>
      </c>
    </row>
    <row r="458" spans="1:28">
      <c r="A458" s="7">
        <v>43834</v>
      </c>
      <c r="B458" s="8">
        <v>0.748611111111111</v>
      </c>
      <c r="C458" t="s">
        <v>259</v>
      </c>
      <c r="T458" s="6">
        <v>1</v>
      </c>
      <c r="U458" s="6">
        <v>0.097</v>
      </c>
      <c r="V458" s="6">
        <v>1</v>
      </c>
      <c r="W458" s="1">
        <v>6132517888</v>
      </c>
      <c r="X458" s="1">
        <v>340475616</v>
      </c>
      <c r="Y458" s="1">
        <v>335415744</v>
      </c>
      <c r="Z458" s="1">
        <v>5059872</v>
      </c>
      <c r="AA458" s="1">
        <v>6132518019</v>
      </c>
      <c r="AB458">
        <v>6</v>
      </c>
    </row>
    <row r="459" spans="1:29">
      <c r="A459" s="7">
        <v>43834</v>
      </c>
      <c r="B459" s="8">
        <v>0.759027777777778</v>
      </c>
      <c r="G459" t="s">
        <v>260</v>
      </c>
      <c r="J459" s="1">
        <v>2805601000</v>
      </c>
      <c r="K459">
        <v>10</v>
      </c>
      <c r="T459" s="6">
        <v>1</v>
      </c>
      <c r="AC459">
        <v>5</v>
      </c>
    </row>
    <row r="460" spans="1:37">
      <c r="A460" s="7">
        <v>43834</v>
      </c>
      <c r="B460" s="8">
        <v>0.975694444444444</v>
      </c>
      <c r="G460" t="s">
        <v>260</v>
      </c>
      <c r="L460" s="1">
        <v>118000000000</v>
      </c>
      <c r="M460" s="1">
        <f>L460-J459</f>
        <v>115194399000</v>
      </c>
      <c r="T460" s="6">
        <f>L460/J459</f>
        <v>42.058724672539</v>
      </c>
      <c r="AK460">
        <f>ROUND((((B460-B459)-(4/24))/((5/60)/24)),0)</f>
        <v>14</v>
      </c>
    </row>
    <row r="461" spans="1:28">
      <c r="A461" s="7">
        <v>43841</v>
      </c>
      <c r="B461" s="8">
        <v>0.780555555555556</v>
      </c>
      <c r="C461" t="s">
        <v>261</v>
      </c>
      <c r="T461" s="6">
        <v>1</v>
      </c>
      <c r="U461" s="6">
        <v>0.097</v>
      </c>
      <c r="V461" s="6">
        <v>1</v>
      </c>
      <c r="W461" s="1">
        <v>23634016256</v>
      </c>
      <c r="X461" s="1">
        <v>874769280</v>
      </c>
      <c r="Y461" s="1">
        <v>861769152</v>
      </c>
      <c r="Z461" s="1">
        <v>13000128</v>
      </c>
      <c r="AA461" s="1">
        <v>23634018973</v>
      </c>
      <c r="AB461">
        <v>9</v>
      </c>
    </row>
    <row r="462" spans="1:28">
      <c r="A462" s="7">
        <v>43844</v>
      </c>
      <c r="B462" s="8">
        <v>0.745833333333333</v>
      </c>
      <c r="C462" t="s">
        <v>262</v>
      </c>
      <c r="T462" s="6">
        <v>0.3</v>
      </c>
      <c r="U462" s="6">
        <v>0.097</v>
      </c>
      <c r="V462" s="6">
        <v>0.3</v>
      </c>
      <c r="W462" s="1">
        <v>7090205696</v>
      </c>
      <c r="X462" s="1">
        <v>262430784</v>
      </c>
      <c r="Y462" s="1">
        <v>258530752</v>
      </c>
      <c r="Z462" s="1">
        <v>3900032</v>
      </c>
      <c r="AA462" s="1">
        <v>7090205691</v>
      </c>
      <c r="AB462">
        <v>6</v>
      </c>
    </row>
  </sheetData>
  <pageMargins left="0.75" right="0.75" top="1" bottom="1" header="0.5" footer="0.5"/>
  <headerFooter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G258"/>
  <sheetViews>
    <sheetView topLeftCell="F1" workbookViewId="0">
      <pane ySplit="1" topLeftCell="A245" activePane="bottomLeft" state="frozen"/>
      <selection/>
      <selection pane="bottomLeft" activeCell="I248" sqref="I248"/>
    </sheetView>
  </sheetViews>
  <sheetFormatPr defaultColWidth="9" defaultRowHeight="13.5"/>
  <cols>
    <col min="1" max="1" width="10.375" customWidth="1"/>
    <col min="2" max="2" width="6.375" customWidth="1"/>
    <col min="3" max="4" width="24.875" style="1" customWidth="1"/>
    <col min="5" max="7" width="21.5" style="1" customWidth="1"/>
    <col min="8" max="8" width="18.65" customWidth="1"/>
    <col min="9" max="9" width="21.5" style="1" customWidth="1"/>
    <col min="10" max="10" width="5.38333333333333" customWidth="1"/>
    <col min="11" max="11" width="24.875" style="1" customWidth="1"/>
    <col min="12" max="13" width="21.5" style="1" customWidth="1"/>
    <col min="14" max="14" width="10.375" customWidth="1"/>
    <col min="15" max="15" width="11.5"/>
    <col min="16" max="20" width="26.625"/>
    <col min="22" max="22" width="9.375" customWidth="1"/>
    <col min="24" max="25" width="21.5" customWidth="1"/>
    <col min="26" max="26" width="18.25" customWidth="1"/>
    <col min="27" max="27" width="17.125" customWidth="1"/>
    <col min="28" max="28" width="18.25" customWidth="1"/>
    <col min="30" max="30" width="20.375" customWidth="1"/>
    <col min="31" max="31" width="21.5" customWidth="1"/>
    <col min="33" max="33" width="20.375" customWidth="1"/>
  </cols>
  <sheetData>
    <row r="1" s="54" customFormat="1" ht="54" spans="1:18">
      <c r="A1" s="3" t="s">
        <v>2</v>
      </c>
      <c r="B1" s="3" t="s">
        <v>3</v>
      </c>
      <c r="C1" s="3" t="s">
        <v>263</v>
      </c>
      <c r="D1" s="3" t="s">
        <v>264</v>
      </c>
      <c r="E1" s="3" t="s">
        <v>265</v>
      </c>
      <c r="F1" s="3" t="s">
        <v>266</v>
      </c>
      <c r="G1" s="3" t="s">
        <v>267</v>
      </c>
      <c r="H1" s="3" t="s">
        <v>268</v>
      </c>
      <c r="I1" s="3" t="s">
        <v>269</v>
      </c>
      <c r="J1" s="3" t="s">
        <v>270</v>
      </c>
      <c r="K1" s="68" t="s">
        <v>271</v>
      </c>
      <c r="L1" s="68" t="s">
        <v>272</v>
      </c>
      <c r="M1" s="68" t="s">
        <v>273</v>
      </c>
      <c r="N1" s="55" t="s">
        <v>274</v>
      </c>
      <c r="O1" s="55" t="s">
        <v>275</v>
      </c>
      <c r="P1" s="55" t="s">
        <v>276</v>
      </c>
      <c r="Q1" s="55" t="s">
        <v>277</v>
      </c>
      <c r="R1" s="55" t="s">
        <v>278</v>
      </c>
    </row>
    <row r="2" spans="1:18">
      <c r="A2" s="4">
        <v>43603</v>
      </c>
      <c r="B2" s="5">
        <v>0.561805555555556</v>
      </c>
      <c r="C2" s="1">
        <v>62747</v>
      </c>
      <c r="D2" s="1">
        <v>0</v>
      </c>
      <c r="E2" s="1">
        <v>39856</v>
      </c>
      <c r="F2" s="1">
        <v>2133</v>
      </c>
      <c r="G2" s="1">
        <v>10101</v>
      </c>
      <c r="H2">
        <v>78</v>
      </c>
      <c r="N2">
        <f>SUM(北京超图软件!D4,秦山核电站方家山堆场!D4,埃蒙小镇!D4,云水姑娘!D2,茅台大厦!D4)</f>
        <v>22888</v>
      </c>
      <c r="O2">
        <f>SUM(北京超图软件!F4,秦山核电站方家山堆场!F4,埃蒙小镇!F4,云水姑娘!F2,茅台大厦!F4)</f>
        <v>2874</v>
      </c>
      <c r="P2">
        <f>SUM(北京超图软件!G4,秦山核电站方家山堆场!G4,埃蒙小镇!G4,云水姑娘!G2,茅台大厦!G4)</f>
        <v>-741</v>
      </c>
      <c r="Q2">
        <f>SUM(北京超图软件!H4,秦山核电站方家山堆场!H4,埃蒙小镇!H4,云水姑娘!H2,茅台大厦!H4)</f>
        <v>10101</v>
      </c>
      <c r="R2">
        <f>SUM(O2:P2)</f>
        <v>2133</v>
      </c>
    </row>
    <row r="3" spans="1:8">
      <c r="A3" s="4">
        <v>43604</v>
      </c>
      <c r="B3" s="5">
        <v>0.427083333333333</v>
      </c>
      <c r="C3" s="1">
        <v>64964</v>
      </c>
      <c r="D3" s="1">
        <v>29062</v>
      </c>
      <c r="E3" s="1">
        <v>35902</v>
      </c>
      <c r="F3" s="1">
        <v>5500</v>
      </c>
      <c r="G3" s="1">
        <v>13468</v>
      </c>
      <c r="H3">
        <v>70</v>
      </c>
    </row>
    <row r="4" spans="1:8">
      <c r="A4" s="4">
        <v>43605</v>
      </c>
      <c r="B4" s="5">
        <v>0.608333333333333</v>
      </c>
      <c r="C4" s="1">
        <v>68633</v>
      </c>
      <c r="D4" s="1">
        <v>29062</v>
      </c>
      <c r="E4" s="1">
        <v>39571</v>
      </c>
      <c r="F4" s="1">
        <v>3669</v>
      </c>
      <c r="G4" s="1">
        <v>17137</v>
      </c>
      <c r="H4">
        <v>70</v>
      </c>
    </row>
    <row r="5" spans="1:8">
      <c r="A5" s="4">
        <v>43606</v>
      </c>
      <c r="B5" s="5">
        <v>0.80625</v>
      </c>
      <c r="C5" s="1">
        <v>73434</v>
      </c>
      <c r="D5" s="1">
        <v>34002</v>
      </c>
      <c r="E5" s="1">
        <v>39432</v>
      </c>
      <c r="F5" s="1">
        <v>4674</v>
      </c>
      <c r="G5" s="1">
        <v>21015</v>
      </c>
      <c r="H5">
        <v>69</v>
      </c>
    </row>
    <row r="6" spans="1:8">
      <c r="A6" s="4">
        <v>43607</v>
      </c>
      <c r="B6" s="5">
        <v>0.721527777777778</v>
      </c>
      <c r="C6" s="1">
        <v>76980</v>
      </c>
      <c r="D6" s="1">
        <v>31532</v>
      </c>
      <c r="E6" s="1">
        <v>45448</v>
      </c>
      <c r="F6" s="1">
        <v>7990</v>
      </c>
      <c r="G6" s="1">
        <v>24331</v>
      </c>
      <c r="H6">
        <v>564</v>
      </c>
    </row>
    <row r="7" spans="1:8">
      <c r="A7" s="4">
        <v>43608</v>
      </c>
      <c r="B7" s="5">
        <v>0.773611111111111</v>
      </c>
      <c r="C7" s="1">
        <v>80978</v>
      </c>
      <c r="D7" s="1">
        <v>44342</v>
      </c>
      <c r="E7" s="1">
        <v>36636</v>
      </c>
      <c r="F7" s="1">
        <v>5284</v>
      </c>
      <c r="G7" s="1">
        <v>26385</v>
      </c>
      <c r="H7">
        <v>574</v>
      </c>
    </row>
    <row r="8" spans="1:8">
      <c r="A8" s="4">
        <v>43609</v>
      </c>
      <c r="B8" s="5">
        <v>0.822222222222222</v>
      </c>
      <c r="C8" s="1">
        <v>86651</v>
      </c>
      <c r="D8" s="1">
        <v>44342</v>
      </c>
      <c r="E8" s="1">
        <v>42309</v>
      </c>
      <c r="F8" s="1">
        <v>5673</v>
      </c>
      <c r="G8" s="1">
        <v>28740</v>
      </c>
      <c r="H8">
        <v>574</v>
      </c>
    </row>
    <row r="9" spans="1:8">
      <c r="A9" s="4">
        <v>43610</v>
      </c>
      <c r="B9" s="5">
        <v>0.901388888888889</v>
      </c>
      <c r="C9" s="1">
        <v>92646</v>
      </c>
      <c r="D9" s="1">
        <v>56129</v>
      </c>
      <c r="E9" s="1">
        <v>36517</v>
      </c>
      <c r="F9" s="1">
        <v>7175</v>
      </c>
      <c r="G9" s="1">
        <v>33254</v>
      </c>
      <c r="H9">
        <v>574</v>
      </c>
    </row>
    <row r="10" spans="1:8">
      <c r="A10" s="4">
        <v>43611</v>
      </c>
      <c r="B10" s="5">
        <v>0.454166666666667</v>
      </c>
      <c r="C10" s="1">
        <v>96519</v>
      </c>
      <c r="D10" s="1">
        <v>72846</v>
      </c>
      <c r="E10" s="1">
        <v>23673</v>
      </c>
      <c r="F10" s="1">
        <v>11936</v>
      </c>
      <c r="G10" s="1">
        <v>38015</v>
      </c>
      <c r="H10">
        <v>273</v>
      </c>
    </row>
    <row r="11" spans="1:14">
      <c r="A11" s="4">
        <v>43612</v>
      </c>
      <c r="B11" s="5">
        <v>0.708333333333333</v>
      </c>
      <c r="C11" s="1">
        <v>106126</v>
      </c>
      <c r="D11" s="1">
        <v>80782</v>
      </c>
      <c r="E11" s="1">
        <v>25344</v>
      </c>
      <c r="F11" s="1">
        <v>9911</v>
      </c>
      <c r="G11" s="1">
        <v>41815</v>
      </c>
      <c r="H11">
        <v>273</v>
      </c>
      <c r="N11" s="4"/>
    </row>
    <row r="12" spans="1:20">
      <c r="A12" s="4">
        <v>43613</v>
      </c>
      <c r="B12" s="5">
        <v>0.820833333333333</v>
      </c>
      <c r="C12" s="1">
        <v>115807</v>
      </c>
      <c r="D12" s="1">
        <v>80782</v>
      </c>
      <c r="E12" s="1">
        <v>35075</v>
      </c>
      <c r="F12" s="1">
        <v>9681</v>
      </c>
      <c r="G12" s="1">
        <v>50872</v>
      </c>
      <c r="H12">
        <v>273</v>
      </c>
      <c r="O12" t="s">
        <v>2</v>
      </c>
      <c r="P12" t="s">
        <v>279</v>
      </c>
      <c r="Q12" t="s">
        <v>280</v>
      </c>
      <c r="R12" t="s">
        <v>281</v>
      </c>
      <c r="S12" t="s">
        <v>282</v>
      </c>
      <c r="T12" t="s">
        <v>283</v>
      </c>
    </row>
    <row r="13" spans="1:15">
      <c r="A13" s="4">
        <v>43614</v>
      </c>
      <c r="B13" s="5">
        <v>0.907638888888889</v>
      </c>
      <c r="C13" s="1">
        <v>125326</v>
      </c>
      <c r="D13" s="1">
        <v>89882</v>
      </c>
      <c r="E13" s="1">
        <v>35444</v>
      </c>
      <c r="F13" s="1">
        <v>10402</v>
      </c>
      <c r="G13" s="1">
        <v>52952</v>
      </c>
      <c r="H13">
        <v>273</v>
      </c>
      <c r="O13" t="s">
        <v>284</v>
      </c>
    </row>
    <row r="14" spans="1:20">
      <c r="A14" s="4">
        <v>43615</v>
      </c>
      <c r="B14" s="5">
        <v>0.776388888888889</v>
      </c>
      <c r="C14" s="1">
        <v>132106</v>
      </c>
      <c r="D14" s="1">
        <v>105754</v>
      </c>
      <c r="E14" s="1">
        <v>26352</v>
      </c>
      <c r="F14" s="1">
        <v>18585</v>
      </c>
      <c r="G14" s="1">
        <v>61135</v>
      </c>
      <c r="H14">
        <v>293</v>
      </c>
      <c r="O14" s="7">
        <v>43603</v>
      </c>
      <c r="P14">
        <v>62747</v>
      </c>
      <c r="Q14">
        <v>0</v>
      </c>
      <c r="R14">
        <v>39856</v>
      </c>
      <c r="S14">
        <v>2133</v>
      </c>
      <c r="T14">
        <v>10101</v>
      </c>
    </row>
    <row r="15" spans="1:20">
      <c r="A15" s="4">
        <v>43616</v>
      </c>
      <c r="B15" s="5">
        <v>0.814583333333333</v>
      </c>
      <c r="C15" s="1">
        <v>142076</v>
      </c>
      <c r="D15" s="1">
        <v>105754</v>
      </c>
      <c r="E15" s="1">
        <v>36322</v>
      </c>
      <c r="F15" s="1">
        <v>9970</v>
      </c>
      <c r="G15" s="1">
        <v>65883</v>
      </c>
      <c r="H15">
        <v>292</v>
      </c>
      <c r="O15" s="7">
        <v>43604</v>
      </c>
      <c r="P15">
        <v>64964</v>
      </c>
      <c r="Q15">
        <v>29062</v>
      </c>
      <c r="R15">
        <v>35902</v>
      </c>
      <c r="S15">
        <v>5500</v>
      </c>
      <c r="T15">
        <v>13468</v>
      </c>
    </row>
    <row r="16" spans="1:20">
      <c r="A16" s="4">
        <v>43617</v>
      </c>
      <c r="B16" s="5">
        <v>0.922222222222222</v>
      </c>
      <c r="C16" s="1">
        <v>151839</v>
      </c>
      <c r="D16" s="1">
        <v>102634</v>
      </c>
      <c r="E16" s="1">
        <v>49205</v>
      </c>
      <c r="F16" s="1">
        <v>10093</v>
      </c>
      <c r="G16" s="1">
        <v>63398</v>
      </c>
      <c r="H16">
        <v>287</v>
      </c>
      <c r="O16" s="7">
        <v>43605</v>
      </c>
      <c r="P16">
        <v>68633</v>
      </c>
      <c r="Q16">
        <v>29062</v>
      </c>
      <c r="R16">
        <v>39571</v>
      </c>
      <c r="S16">
        <v>3669</v>
      </c>
      <c r="T16">
        <v>17137</v>
      </c>
    </row>
    <row r="17" spans="1:20">
      <c r="A17" s="4">
        <v>43618</v>
      </c>
      <c r="B17" s="5">
        <v>0.508333333333333</v>
      </c>
      <c r="C17" s="1">
        <v>157974</v>
      </c>
      <c r="D17" s="1">
        <v>102634</v>
      </c>
      <c r="E17" s="1">
        <v>55340</v>
      </c>
      <c r="F17" s="1">
        <v>16228</v>
      </c>
      <c r="G17" s="1">
        <v>64772</v>
      </c>
      <c r="H17">
        <v>292</v>
      </c>
      <c r="O17" s="7">
        <v>43606</v>
      </c>
      <c r="P17">
        <v>73434</v>
      </c>
      <c r="Q17">
        <v>34002</v>
      </c>
      <c r="R17">
        <v>39432</v>
      </c>
      <c r="S17">
        <v>4674</v>
      </c>
      <c r="T17">
        <v>21015</v>
      </c>
    </row>
    <row r="18" spans="1:20">
      <c r="A18" s="4">
        <v>43619</v>
      </c>
      <c r="B18" s="5">
        <v>0.460416666666667</v>
      </c>
      <c r="C18" s="1">
        <v>166501</v>
      </c>
      <c r="D18" s="1">
        <v>102634</v>
      </c>
      <c r="E18" s="1">
        <v>63867</v>
      </c>
      <c r="F18" s="1">
        <v>14662</v>
      </c>
      <c r="G18" s="1">
        <v>72902</v>
      </c>
      <c r="H18">
        <v>292</v>
      </c>
      <c r="O18" s="7">
        <v>43607</v>
      </c>
      <c r="P18">
        <v>76980</v>
      </c>
      <c r="Q18">
        <v>31532</v>
      </c>
      <c r="R18">
        <v>45448</v>
      </c>
      <c r="S18">
        <v>7990</v>
      </c>
      <c r="T18">
        <v>24331</v>
      </c>
    </row>
    <row r="19" spans="1:20">
      <c r="A19" s="4">
        <v>43620</v>
      </c>
      <c r="B19" s="5">
        <v>0.783333333333333</v>
      </c>
      <c r="C19" s="1">
        <v>179489</v>
      </c>
      <c r="D19" s="1">
        <v>117674</v>
      </c>
      <c r="E19" s="1">
        <v>64815</v>
      </c>
      <c r="F19" s="1">
        <v>12855</v>
      </c>
      <c r="G19" s="1">
        <v>77334</v>
      </c>
      <c r="H19">
        <v>292</v>
      </c>
      <c r="O19" s="7">
        <v>43608</v>
      </c>
      <c r="P19">
        <v>80978</v>
      </c>
      <c r="Q19">
        <v>44342</v>
      </c>
      <c r="R19">
        <v>36636</v>
      </c>
      <c r="S19">
        <v>5284</v>
      </c>
      <c r="T19">
        <v>26385</v>
      </c>
    </row>
    <row r="20" spans="1:20">
      <c r="A20" s="4">
        <v>43621</v>
      </c>
      <c r="B20" s="5">
        <v>0.922916666666667</v>
      </c>
      <c r="C20" s="1">
        <v>190265</v>
      </c>
      <c r="D20" s="1">
        <v>154948</v>
      </c>
      <c r="E20" s="1">
        <v>35317</v>
      </c>
      <c r="F20" s="1">
        <v>14065</v>
      </c>
      <c r="G20" s="1">
        <v>71216</v>
      </c>
      <c r="H20">
        <v>292</v>
      </c>
      <c r="O20" s="7">
        <v>43609</v>
      </c>
      <c r="P20">
        <v>86651</v>
      </c>
      <c r="Q20">
        <v>44342</v>
      </c>
      <c r="R20">
        <v>42309</v>
      </c>
      <c r="S20">
        <v>5673</v>
      </c>
      <c r="T20">
        <v>28740</v>
      </c>
    </row>
    <row r="21" spans="1:20">
      <c r="A21" s="4">
        <v>43622</v>
      </c>
      <c r="B21" s="5">
        <v>0.804166666666667</v>
      </c>
      <c r="C21" s="1">
        <v>200952</v>
      </c>
      <c r="D21" s="1">
        <v>181363</v>
      </c>
      <c r="E21" s="1">
        <v>19589</v>
      </c>
      <c r="F21" s="1">
        <v>27080</v>
      </c>
      <c r="G21" s="1">
        <v>76148</v>
      </c>
      <c r="H21">
        <v>317</v>
      </c>
      <c r="O21" s="7">
        <v>43610</v>
      </c>
      <c r="P21">
        <v>92646</v>
      </c>
      <c r="Q21">
        <v>56129</v>
      </c>
      <c r="R21">
        <v>36517</v>
      </c>
      <c r="S21">
        <v>7175</v>
      </c>
      <c r="T21">
        <v>33254</v>
      </c>
    </row>
    <row r="22" spans="1:20">
      <c r="A22" s="4">
        <v>43623</v>
      </c>
      <c r="B22" s="5">
        <v>0.884722222222222</v>
      </c>
      <c r="C22" s="1">
        <v>216601</v>
      </c>
      <c r="D22" s="1">
        <v>181363</v>
      </c>
      <c r="E22" s="1">
        <v>35238</v>
      </c>
      <c r="F22" s="1">
        <v>15649</v>
      </c>
      <c r="G22" s="1">
        <v>81827</v>
      </c>
      <c r="H22">
        <v>317</v>
      </c>
      <c r="O22" s="7">
        <v>43611</v>
      </c>
      <c r="P22">
        <v>96519</v>
      </c>
      <c r="Q22">
        <v>72846</v>
      </c>
      <c r="R22">
        <v>23673</v>
      </c>
      <c r="S22">
        <v>11936</v>
      </c>
      <c r="T22">
        <v>38015</v>
      </c>
    </row>
    <row r="23" spans="1:20">
      <c r="A23" s="4">
        <v>43624</v>
      </c>
      <c r="B23" s="5">
        <v>0.624305555555556</v>
      </c>
      <c r="C23" s="1">
        <v>228815</v>
      </c>
      <c r="D23" s="1">
        <v>197563</v>
      </c>
      <c r="E23" s="1">
        <v>31252</v>
      </c>
      <c r="F23" s="1">
        <v>27257</v>
      </c>
      <c r="G23" s="1">
        <v>93435</v>
      </c>
      <c r="H23">
        <v>77</v>
      </c>
      <c r="O23" s="7">
        <v>43612</v>
      </c>
      <c r="P23">
        <v>106126</v>
      </c>
      <c r="Q23">
        <v>80782</v>
      </c>
      <c r="R23">
        <v>25344</v>
      </c>
      <c r="S23">
        <v>9911</v>
      </c>
      <c r="T23">
        <v>41815</v>
      </c>
    </row>
    <row r="24" spans="1:20">
      <c r="A24" s="4">
        <v>43625</v>
      </c>
      <c r="B24" s="5">
        <v>0.663194444444444</v>
      </c>
      <c r="C24" s="1">
        <v>244665</v>
      </c>
      <c r="D24" s="1">
        <v>209463</v>
      </c>
      <c r="E24" s="1">
        <v>35202</v>
      </c>
      <c r="F24" s="1">
        <v>28377</v>
      </c>
      <c r="G24" s="1">
        <v>93976</v>
      </c>
      <c r="H24">
        <v>77</v>
      </c>
      <c r="O24" s="7">
        <v>43613</v>
      </c>
      <c r="P24">
        <v>115807</v>
      </c>
      <c r="Q24">
        <v>80782</v>
      </c>
      <c r="R24">
        <v>35075</v>
      </c>
      <c r="S24">
        <v>9681</v>
      </c>
      <c r="T24">
        <v>50872</v>
      </c>
    </row>
    <row r="25" spans="1:20">
      <c r="A25" s="4">
        <v>43626</v>
      </c>
      <c r="B25" s="5">
        <v>0.865277777777778</v>
      </c>
      <c r="C25" s="1">
        <v>264645</v>
      </c>
      <c r="D25" s="1">
        <v>217503</v>
      </c>
      <c r="E25" s="1">
        <v>47142</v>
      </c>
      <c r="F25" s="1">
        <v>20191</v>
      </c>
      <c r="G25" s="1">
        <v>102600</v>
      </c>
      <c r="H25">
        <v>75</v>
      </c>
      <c r="O25" s="7">
        <v>43614</v>
      </c>
      <c r="P25">
        <v>125326</v>
      </c>
      <c r="Q25">
        <v>89882</v>
      </c>
      <c r="R25">
        <v>35444</v>
      </c>
      <c r="S25">
        <v>10402</v>
      </c>
      <c r="T25">
        <v>52952</v>
      </c>
    </row>
    <row r="26" spans="1:20">
      <c r="A26" s="4">
        <v>43627</v>
      </c>
      <c r="B26" s="5">
        <v>0.652777777777778</v>
      </c>
      <c r="C26" s="1">
        <v>278426</v>
      </c>
      <c r="D26" s="1">
        <v>217503</v>
      </c>
      <c r="E26" s="1">
        <v>60923</v>
      </c>
      <c r="F26" s="1">
        <v>33972</v>
      </c>
      <c r="G26" s="1">
        <v>116381</v>
      </c>
      <c r="H26">
        <v>75</v>
      </c>
      <c r="O26" s="7">
        <v>43615</v>
      </c>
      <c r="P26">
        <v>132106</v>
      </c>
      <c r="Q26">
        <v>105754</v>
      </c>
      <c r="R26">
        <v>26352</v>
      </c>
      <c r="S26">
        <v>18585</v>
      </c>
      <c r="T26">
        <v>61135</v>
      </c>
    </row>
    <row r="27" spans="1:20">
      <c r="A27" s="4">
        <v>43628</v>
      </c>
      <c r="O27" s="7">
        <v>43616</v>
      </c>
      <c r="P27">
        <v>142076</v>
      </c>
      <c r="Q27">
        <v>105754</v>
      </c>
      <c r="R27">
        <v>36322</v>
      </c>
      <c r="S27">
        <v>9970</v>
      </c>
      <c r="T27">
        <v>65883</v>
      </c>
    </row>
    <row r="28" spans="1:20">
      <c r="A28" s="4">
        <v>43629</v>
      </c>
      <c r="B28" s="5">
        <v>0.684722222222222</v>
      </c>
      <c r="C28" s="1">
        <v>313064</v>
      </c>
      <c r="D28" s="1">
        <v>264863</v>
      </c>
      <c r="E28" s="1">
        <v>48201</v>
      </c>
      <c r="F28" s="1">
        <v>38173</v>
      </c>
      <c r="G28" s="1">
        <v>129710</v>
      </c>
      <c r="H28">
        <v>75</v>
      </c>
      <c r="O28" s="7">
        <v>43617</v>
      </c>
      <c r="P28">
        <v>151839</v>
      </c>
      <c r="Q28">
        <v>102634</v>
      </c>
      <c r="R28">
        <v>49205</v>
      </c>
      <c r="S28">
        <v>10093</v>
      </c>
      <c r="T28">
        <v>63398</v>
      </c>
    </row>
    <row r="29" spans="1:20">
      <c r="A29" s="4">
        <v>43630</v>
      </c>
      <c r="B29" s="5">
        <v>0.8125</v>
      </c>
      <c r="C29" s="1">
        <v>20000300564</v>
      </c>
      <c r="D29" s="1">
        <v>261083</v>
      </c>
      <c r="E29" s="1">
        <v>20000039481</v>
      </c>
      <c r="F29" s="1" t="s">
        <v>285</v>
      </c>
      <c r="G29" s="1">
        <v>107975</v>
      </c>
      <c r="H29">
        <v>69</v>
      </c>
      <c r="O29" s="7">
        <v>43618</v>
      </c>
      <c r="P29">
        <v>157974</v>
      </c>
      <c r="Q29">
        <v>102634</v>
      </c>
      <c r="R29">
        <v>55340</v>
      </c>
      <c r="S29">
        <v>16228</v>
      </c>
      <c r="T29">
        <v>64772</v>
      </c>
    </row>
    <row r="30" spans="1:20">
      <c r="A30" s="4">
        <v>43631</v>
      </c>
      <c r="B30" s="5">
        <v>0.618055555555556</v>
      </c>
      <c r="C30" s="1">
        <v>19555504416</v>
      </c>
      <c r="D30" s="1">
        <v>4167804083</v>
      </c>
      <c r="E30" s="1">
        <v>15387700333</v>
      </c>
      <c r="F30" s="1" t="s">
        <v>285</v>
      </c>
      <c r="G30" s="1">
        <v>-126006855</v>
      </c>
      <c r="H30">
        <v>319</v>
      </c>
      <c r="I30" s="1">
        <v>934250000</v>
      </c>
      <c r="O30" s="7">
        <v>43619</v>
      </c>
      <c r="P30">
        <v>166501</v>
      </c>
      <c r="Q30">
        <v>102634</v>
      </c>
      <c r="R30">
        <v>63867</v>
      </c>
      <c r="S30">
        <v>14662</v>
      </c>
      <c r="T30">
        <v>72902</v>
      </c>
    </row>
    <row r="31" spans="1:20">
      <c r="A31" s="4">
        <v>43632</v>
      </c>
      <c r="B31" s="5">
        <v>0.424305555555556</v>
      </c>
      <c r="C31" s="1">
        <v>19150664805</v>
      </c>
      <c r="D31" s="1">
        <v>6946166083</v>
      </c>
      <c r="E31" s="1">
        <v>12204498722</v>
      </c>
      <c r="F31" s="1" t="s">
        <v>285</v>
      </c>
      <c r="G31" s="1">
        <v>-318393771</v>
      </c>
      <c r="H31">
        <v>479</v>
      </c>
      <c r="I31" s="1">
        <v>934250000</v>
      </c>
      <c r="O31" s="7">
        <v>43620</v>
      </c>
      <c r="P31">
        <v>179489</v>
      </c>
      <c r="Q31">
        <v>117674</v>
      </c>
      <c r="R31">
        <v>64815</v>
      </c>
      <c r="S31">
        <v>12855</v>
      </c>
      <c r="T31">
        <v>77334</v>
      </c>
    </row>
    <row r="32" spans="1:20">
      <c r="A32" s="4">
        <v>43633</v>
      </c>
      <c r="B32" s="5">
        <v>0.452083333333333</v>
      </c>
      <c r="C32" s="1">
        <v>18820816607</v>
      </c>
      <c r="D32" s="1">
        <v>7469484748</v>
      </c>
      <c r="E32" s="1">
        <v>11351331859</v>
      </c>
      <c r="F32" s="1" t="s">
        <v>285</v>
      </c>
      <c r="G32" s="1">
        <v>-608240322</v>
      </c>
      <c r="H32">
        <v>328</v>
      </c>
      <c r="I32" s="1">
        <v>1237250000</v>
      </c>
      <c r="O32" s="7">
        <v>43621</v>
      </c>
      <c r="P32">
        <v>190265</v>
      </c>
      <c r="Q32">
        <v>154948</v>
      </c>
      <c r="R32">
        <v>35317</v>
      </c>
      <c r="S32">
        <v>14065</v>
      </c>
      <c r="T32">
        <v>71216</v>
      </c>
    </row>
    <row r="33" spans="1:20">
      <c r="A33" s="4">
        <v>43634</v>
      </c>
      <c r="B33" s="5">
        <v>0.779861111111111</v>
      </c>
      <c r="C33" s="1">
        <v>18346170648</v>
      </c>
      <c r="D33" s="1">
        <v>8235198038</v>
      </c>
      <c r="E33" s="1">
        <v>10110972610</v>
      </c>
      <c r="F33" s="1" t="s">
        <v>285</v>
      </c>
      <c r="G33" s="1">
        <v>-1024365018</v>
      </c>
      <c r="H33">
        <v>175</v>
      </c>
      <c r="I33" s="1">
        <v>1237250000</v>
      </c>
      <c r="O33" s="7">
        <v>43622</v>
      </c>
      <c r="P33">
        <v>200952</v>
      </c>
      <c r="Q33">
        <v>181363</v>
      </c>
      <c r="R33">
        <v>19589</v>
      </c>
      <c r="S33">
        <v>27080</v>
      </c>
      <c r="T33">
        <v>76148</v>
      </c>
    </row>
    <row r="34" spans="1:20">
      <c r="A34" s="4">
        <v>43635</v>
      </c>
      <c r="B34" s="5">
        <v>0.872222222222222</v>
      </c>
      <c r="C34" s="1">
        <v>17741007436</v>
      </c>
      <c r="D34" s="1">
        <v>10699316038</v>
      </c>
      <c r="E34" s="1">
        <v>7041691398</v>
      </c>
      <c r="F34" s="1" t="s">
        <v>285</v>
      </c>
      <c r="G34" s="1">
        <v>-1441113548</v>
      </c>
      <c r="H34">
        <v>345</v>
      </c>
      <c r="I34" s="1">
        <v>1666500000</v>
      </c>
      <c r="O34" s="7">
        <v>43623</v>
      </c>
      <c r="P34">
        <v>216601</v>
      </c>
      <c r="Q34">
        <v>181363</v>
      </c>
      <c r="R34">
        <v>35238</v>
      </c>
      <c r="S34">
        <v>15649</v>
      </c>
      <c r="T34">
        <v>81827</v>
      </c>
    </row>
    <row r="35" spans="1:20">
      <c r="A35" s="4">
        <v>43636</v>
      </c>
      <c r="B35" s="5">
        <v>0.95625</v>
      </c>
      <c r="C35" s="1">
        <v>17258794874</v>
      </c>
      <c r="D35" s="1">
        <v>10699316038</v>
      </c>
      <c r="E35" s="1">
        <v>6559478836</v>
      </c>
      <c r="F35" s="1" t="s">
        <v>285</v>
      </c>
      <c r="G35" s="1">
        <v>-1923346863</v>
      </c>
      <c r="H35">
        <v>345</v>
      </c>
      <c r="I35" s="1">
        <v>1666500000</v>
      </c>
      <c r="O35" s="7">
        <v>43624</v>
      </c>
      <c r="P35">
        <v>228815</v>
      </c>
      <c r="Q35">
        <v>197563</v>
      </c>
      <c r="R35">
        <v>31252</v>
      </c>
      <c r="S35">
        <v>27257</v>
      </c>
      <c r="T35">
        <v>93435</v>
      </c>
    </row>
    <row r="36" spans="1:20">
      <c r="A36" s="4">
        <v>43637</v>
      </c>
      <c r="B36" s="5">
        <v>0.735416666666667</v>
      </c>
      <c r="C36" s="1">
        <v>17386041905</v>
      </c>
      <c r="D36" s="1">
        <v>15033193038</v>
      </c>
      <c r="E36" s="1">
        <v>2352848867</v>
      </c>
      <c r="F36" s="1" t="s">
        <v>285</v>
      </c>
      <c r="G36" s="1">
        <v>-1464674685</v>
      </c>
      <c r="H36">
        <v>520</v>
      </c>
      <c r="I36" s="1">
        <v>2222000000</v>
      </c>
      <c r="O36" s="7">
        <v>43625</v>
      </c>
      <c r="P36">
        <v>244665</v>
      </c>
      <c r="Q36">
        <v>209463</v>
      </c>
      <c r="R36">
        <v>35202</v>
      </c>
      <c r="S36">
        <v>28377</v>
      </c>
      <c r="T36">
        <v>93976</v>
      </c>
    </row>
    <row r="37" spans="1:20">
      <c r="A37" s="4">
        <v>43638</v>
      </c>
      <c r="B37" s="5">
        <v>0.725694444444444</v>
      </c>
      <c r="C37" s="1">
        <v>17736797437</v>
      </c>
      <c r="D37" s="1">
        <v>17202136630</v>
      </c>
      <c r="E37" s="1">
        <v>534660807</v>
      </c>
      <c r="F37" s="1">
        <v>81986757</v>
      </c>
      <c r="G37" s="1">
        <v>-821958458</v>
      </c>
      <c r="H37">
        <v>520</v>
      </c>
      <c r="I37" s="1">
        <v>2222000000</v>
      </c>
      <c r="O37" s="7">
        <v>43626</v>
      </c>
      <c r="P37">
        <v>264645</v>
      </c>
      <c r="Q37">
        <v>217503</v>
      </c>
      <c r="R37">
        <v>47142</v>
      </c>
      <c r="S37">
        <v>20191</v>
      </c>
      <c r="T37">
        <v>102600</v>
      </c>
    </row>
    <row r="38" spans="1:20">
      <c r="A38" s="4">
        <v>43639</v>
      </c>
      <c r="B38" s="5">
        <v>0.71875</v>
      </c>
      <c r="C38" s="1">
        <v>17517768567</v>
      </c>
      <c r="D38" s="1">
        <v>17202136630</v>
      </c>
      <c r="E38" s="1">
        <v>315631937</v>
      </c>
      <c r="F38" s="1">
        <v>92587553</v>
      </c>
      <c r="G38" s="1">
        <v>-848612362</v>
      </c>
      <c r="H38">
        <v>520</v>
      </c>
      <c r="I38" s="1">
        <v>2222000000</v>
      </c>
      <c r="O38" s="7">
        <v>43627</v>
      </c>
      <c r="P38">
        <v>278426</v>
      </c>
      <c r="Q38">
        <v>217503</v>
      </c>
      <c r="R38">
        <v>60923</v>
      </c>
      <c r="S38">
        <v>33972</v>
      </c>
      <c r="T38">
        <v>116381</v>
      </c>
    </row>
    <row r="39" spans="1:15">
      <c r="A39" s="4">
        <v>43640</v>
      </c>
      <c r="B39" s="5">
        <v>0.715277777777778</v>
      </c>
      <c r="C39" s="1">
        <v>17443567155</v>
      </c>
      <c r="D39" s="1">
        <v>17202131905</v>
      </c>
      <c r="E39" s="1">
        <v>241435250</v>
      </c>
      <c r="F39" s="1">
        <v>-293243557</v>
      </c>
      <c r="G39" s="1">
        <v>-632997341</v>
      </c>
      <c r="H39">
        <v>515</v>
      </c>
      <c r="I39" s="1">
        <v>2222000000</v>
      </c>
      <c r="O39" s="7">
        <v>43628</v>
      </c>
    </row>
    <row r="40" spans="1:20">
      <c r="A40" s="4">
        <v>43641</v>
      </c>
      <c r="B40" s="5">
        <v>0.660416666666667</v>
      </c>
      <c r="C40" s="1">
        <v>17281747885</v>
      </c>
      <c r="D40" s="1">
        <v>17202122705</v>
      </c>
      <c r="E40" s="1">
        <v>79625180</v>
      </c>
      <c r="F40" s="1">
        <v>-236070072</v>
      </c>
      <c r="G40" s="1">
        <v>-794852411</v>
      </c>
      <c r="H40">
        <v>510</v>
      </c>
      <c r="I40" s="1">
        <v>2222000000</v>
      </c>
      <c r="O40" s="7">
        <v>43629</v>
      </c>
      <c r="P40">
        <v>313064</v>
      </c>
      <c r="Q40">
        <v>264863</v>
      </c>
      <c r="R40">
        <v>48201</v>
      </c>
      <c r="S40">
        <v>38173</v>
      </c>
      <c r="T40">
        <v>129710</v>
      </c>
    </row>
    <row r="41" spans="1:20">
      <c r="A41" s="4">
        <v>43642</v>
      </c>
      <c r="B41" s="5">
        <v>0.766666666666667</v>
      </c>
      <c r="C41" s="1">
        <v>18327614052</v>
      </c>
      <c r="D41" s="1">
        <v>17202122705</v>
      </c>
      <c r="E41" s="1">
        <v>1125491347</v>
      </c>
      <c r="F41" s="1">
        <v>1045866067</v>
      </c>
      <c r="G41" s="1">
        <v>667104372</v>
      </c>
      <c r="H41">
        <v>510</v>
      </c>
      <c r="I41" s="1">
        <v>2222000000</v>
      </c>
      <c r="O41" s="7">
        <v>43630</v>
      </c>
      <c r="P41">
        <v>20000300564</v>
      </c>
      <c r="Q41">
        <v>261083</v>
      </c>
      <c r="R41">
        <v>20000039481</v>
      </c>
      <c r="S41">
        <v>0</v>
      </c>
      <c r="T41">
        <v>107975</v>
      </c>
    </row>
    <row r="42" spans="1:20">
      <c r="A42" s="4">
        <v>43643</v>
      </c>
      <c r="B42" s="5">
        <v>0.763888888888889</v>
      </c>
      <c r="C42" s="1">
        <v>18403130985</v>
      </c>
      <c r="D42" s="1">
        <v>17202122705</v>
      </c>
      <c r="E42" s="1">
        <v>1201008280</v>
      </c>
      <c r="F42" s="1">
        <v>1121383000</v>
      </c>
      <c r="G42" s="1">
        <v>1159351011</v>
      </c>
      <c r="H42">
        <v>510</v>
      </c>
      <c r="I42" s="1">
        <v>2222000000</v>
      </c>
      <c r="O42" s="7">
        <v>43631</v>
      </c>
      <c r="P42">
        <v>19555504416</v>
      </c>
      <c r="Q42">
        <v>4167804083</v>
      </c>
      <c r="R42">
        <v>15387700333</v>
      </c>
      <c r="S42">
        <v>0</v>
      </c>
      <c r="T42">
        <v>-126006855</v>
      </c>
    </row>
    <row r="43" spans="1:20">
      <c r="A43" s="4">
        <v>43644</v>
      </c>
      <c r="B43" s="5">
        <v>0.73125</v>
      </c>
      <c r="C43" s="1">
        <v>18538449945</v>
      </c>
      <c r="D43" s="1">
        <v>17202122705</v>
      </c>
      <c r="E43" s="1">
        <v>1336327240</v>
      </c>
      <c r="F43" s="1">
        <v>151075792</v>
      </c>
      <c r="G43" s="1">
        <v>823830203</v>
      </c>
      <c r="H43">
        <v>510</v>
      </c>
      <c r="I43" s="1">
        <v>2222000000</v>
      </c>
      <c r="O43" s="7">
        <v>43632</v>
      </c>
      <c r="P43">
        <v>19150664805</v>
      </c>
      <c r="Q43">
        <v>6946166083</v>
      </c>
      <c r="R43">
        <v>12204498722</v>
      </c>
      <c r="S43">
        <v>0</v>
      </c>
      <c r="T43">
        <v>-318393771</v>
      </c>
    </row>
    <row r="44" spans="1:20">
      <c r="A44" s="4">
        <v>43645</v>
      </c>
      <c r="B44" s="5">
        <v>0.734027777777778</v>
      </c>
      <c r="C44" s="1">
        <v>18604955932</v>
      </c>
      <c r="D44" s="1">
        <v>17202490224</v>
      </c>
      <c r="E44" s="1">
        <v>1402465708</v>
      </c>
      <c r="F44" s="1">
        <v>201457327</v>
      </c>
      <c r="G44" s="1">
        <v>1179358324</v>
      </c>
      <c r="H44">
        <v>510</v>
      </c>
      <c r="I44" s="1">
        <v>2222000000</v>
      </c>
      <c r="O44" s="7">
        <v>43633</v>
      </c>
      <c r="P44">
        <v>18820816607</v>
      </c>
      <c r="Q44">
        <v>7469484748</v>
      </c>
      <c r="R44">
        <v>11351331859</v>
      </c>
      <c r="S44">
        <v>0</v>
      </c>
      <c r="T44">
        <v>-608240322</v>
      </c>
    </row>
    <row r="45" spans="1:20">
      <c r="A45" s="4">
        <v>43646</v>
      </c>
      <c r="B45" s="5">
        <v>0.800694444444444</v>
      </c>
      <c r="C45" s="1">
        <v>18670097852</v>
      </c>
      <c r="D45" s="1">
        <v>17208196835</v>
      </c>
      <c r="E45" s="1">
        <v>1461901017</v>
      </c>
      <c r="F45" s="1">
        <v>65544615</v>
      </c>
      <c r="G45" s="1">
        <v>1152315281</v>
      </c>
      <c r="H45">
        <v>380</v>
      </c>
      <c r="I45" s="1">
        <v>2222000000</v>
      </c>
      <c r="O45" s="7">
        <v>43634</v>
      </c>
      <c r="P45">
        <v>18346170648</v>
      </c>
      <c r="Q45">
        <v>8235198038</v>
      </c>
      <c r="R45">
        <v>10110972610</v>
      </c>
      <c r="S45">
        <v>0</v>
      </c>
      <c r="T45">
        <v>-1024365018</v>
      </c>
    </row>
    <row r="46" spans="1:20">
      <c r="A46" s="4">
        <v>43647</v>
      </c>
      <c r="B46" s="5">
        <v>0.738194444444444</v>
      </c>
      <c r="C46" s="1">
        <v>18673306151</v>
      </c>
      <c r="D46" s="1">
        <v>17208196835</v>
      </c>
      <c r="E46" s="1">
        <v>1465109316</v>
      </c>
      <c r="F46" s="1">
        <v>68752914</v>
      </c>
      <c r="G46" s="1">
        <v>1155523470</v>
      </c>
      <c r="H46">
        <v>380</v>
      </c>
      <c r="I46" s="1">
        <v>2222000000</v>
      </c>
      <c r="O46" s="7">
        <v>43635</v>
      </c>
      <c r="P46">
        <v>17741007436</v>
      </c>
      <c r="Q46">
        <v>10699316038</v>
      </c>
      <c r="R46">
        <v>7041691398</v>
      </c>
      <c r="S46">
        <v>0</v>
      </c>
      <c r="T46">
        <v>-1441113548</v>
      </c>
    </row>
    <row r="47" spans="1:20">
      <c r="A47" s="4">
        <v>43648</v>
      </c>
      <c r="B47" s="5">
        <v>0.595833333333333</v>
      </c>
      <c r="C47" s="1">
        <v>18725484008</v>
      </c>
      <c r="D47" s="1">
        <v>17208196835</v>
      </c>
      <c r="E47" s="1">
        <v>1517287173</v>
      </c>
      <c r="F47" s="1">
        <v>55386156</v>
      </c>
      <c r="G47" s="1">
        <v>1281916223</v>
      </c>
      <c r="H47">
        <v>375</v>
      </c>
      <c r="I47" s="1">
        <v>2222000000</v>
      </c>
      <c r="O47" s="7">
        <v>43636</v>
      </c>
      <c r="P47">
        <v>17258794874</v>
      </c>
      <c r="Q47">
        <v>10699316038</v>
      </c>
      <c r="R47">
        <v>6559478836</v>
      </c>
      <c r="S47">
        <v>0</v>
      </c>
      <c r="T47">
        <v>-1923346863</v>
      </c>
    </row>
    <row r="48" spans="1:20">
      <c r="A48" s="4">
        <v>43649</v>
      </c>
      <c r="B48" s="5">
        <v>0.634027777777778</v>
      </c>
      <c r="C48" s="1">
        <v>19668355318</v>
      </c>
      <c r="D48" s="1">
        <v>17208182525</v>
      </c>
      <c r="E48" s="1">
        <v>2460172793</v>
      </c>
      <c r="F48" s="1" t="s">
        <v>285</v>
      </c>
      <c r="G48" s="1">
        <v>1486654219</v>
      </c>
      <c r="H48">
        <v>365</v>
      </c>
      <c r="I48" s="1">
        <v>2222000000</v>
      </c>
      <c r="K48" s="1">
        <v>19000000000</v>
      </c>
      <c r="L48" s="1">
        <f t="shared" ref="L48:L85" si="0">E48-I48</f>
        <v>238172793</v>
      </c>
      <c r="M48" s="1">
        <f t="shared" ref="M48:M85" si="1">K48-D48</f>
        <v>1791817475</v>
      </c>
      <c r="O48" s="7">
        <v>43637</v>
      </c>
      <c r="P48">
        <v>17386041905</v>
      </c>
      <c r="Q48">
        <v>15033193038</v>
      </c>
      <c r="R48">
        <v>2352848867</v>
      </c>
      <c r="S48">
        <v>0</v>
      </c>
      <c r="T48">
        <v>-1464674685</v>
      </c>
    </row>
    <row r="49" spans="1:33">
      <c r="A49" s="4">
        <v>43650</v>
      </c>
      <c r="B49" s="5">
        <v>0.770138888888889</v>
      </c>
      <c r="C49" s="1">
        <v>19504145985</v>
      </c>
      <c r="D49" s="1">
        <v>19197846413</v>
      </c>
      <c r="E49" s="1">
        <v>306299572</v>
      </c>
      <c r="F49" s="1">
        <v>-12058563</v>
      </c>
      <c r="G49" s="1">
        <v>428729475</v>
      </c>
      <c r="H49">
        <v>265</v>
      </c>
      <c r="I49" s="1">
        <v>3030000000</v>
      </c>
      <c r="O49" s="7">
        <v>43638</v>
      </c>
      <c r="P49">
        <v>17736797437</v>
      </c>
      <c r="Q49">
        <v>17202136630</v>
      </c>
      <c r="R49">
        <v>534660807</v>
      </c>
      <c r="S49">
        <v>81986757</v>
      </c>
      <c r="T49">
        <v>-821958458</v>
      </c>
      <c r="V49" s="4">
        <v>43649</v>
      </c>
      <c r="W49" s="5">
        <v>0.799305555555556</v>
      </c>
      <c r="X49" s="1">
        <v>19516204548</v>
      </c>
      <c r="Y49" s="1">
        <v>19197846413</v>
      </c>
      <c r="Z49" s="1">
        <v>318358135</v>
      </c>
      <c r="AA49" s="1">
        <v>42882920</v>
      </c>
      <c r="AB49" s="1">
        <v>440787938</v>
      </c>
      <c r="AC49">
        <v>265</v>
      </c>
      <c r="AD49" s="1">
        <v>3030000000</v>
      </c>
      <c r="AE49" s="1">
        <v>27500000000</v>
      </c>
      <c r="AF49" s="1"/>
      <c r="AG49" s="1">
        <f>AE49-Y49</f>
        <v>8302153587</v>
      </c>
    </row>
    <row r="50" spans="1:20">
      <c r="A50" s="4">
        <v>43651</v>
      </c>
      <c r="B50" s="5">
        <v>0.865277777777778</v>
      </c>
      <c r="C50" s="1">
        <v>19702101848</v>
      </c>
      <c r="D50" s="1">
        <v>19386060746</v>
      </c>
      <c r="E50" s="1">
        <v>316041102</v>
      </c>
      <c r="F50" s="1">
        <v>9741530</v>
      </c>
      <c r="G50" s="1">
        <v>227635126</v>
      </c>
      <c r="H50">
        <v>36</v>
      </c>
      <c r="I50" s="1">
        <v>3060000000</v>
      </c>
      <c r="K50" s="1">
        <v>27500000000</v>
      </c>
      <c r="O50" s="7">
        <v>43639</v>
      </c>
      <c r="P50">
        <v>17517768567</v>
      </c>
      <c r="Q50">
        <v>17202136630</v>
      </c>
      <c r="R50">
        <v>315631937</v>
      </c>
      <c r="S50">
        <v>92587553</v>
      </c>
      <c r="T50">
        <v>-848612362</v>
      </c>
    </row>
    <row r="51" spans="1:20">
      <c r="A51" s="4">
        <v>43652</v>
      </c>
      <c r="B51" s="5">
        <v>0.785416666666667</v>
      </c>
      <c r="C51" s="1">
        <v>19700421676</v>
      </c>
      <c r="D51" s="1">
        <v>19386060746</v>
      </c>
      <c r="E51" s="1">
        <v>314360930</v>
      </c>
      <c r="F51" s="1">
        <v>8061358</v>
      </c>
      <c r="G51" s="1">
        <v>159816586</v>
      </c>
      <c r="H51">
        <v>36</v>
      </c>
      <c r="I51" s="1">
        <v>3060000000</v>
      </c>
      <c r="K51" s="1">
        <v>27500000000</v>
      </c>
      <c r="M51" s="1">
        <f t="shared" si="1"/>
        <v>8113939254</v>
      </c>
      <c r="O51" s="7">
        <v>43640</v>
      </c>
      <c r="P51">
        <v>17443567155</v>
      </c>
      <c r="Q51">
        <v>17202131905</v>
      </c>
      <c r="R51">
        <v>241435250</v>
      </c>
      <c r="S51">
        <v>-293243557</v>
      </c>
      <c r="T51">
        <v>-632997341</v>
      </c>
    </row>
    <row r="52" spans="1:20">
      <c r="A52" s="4">
        <v>43653</v>
      </c>
      <c r="B52" s="5">
        <v>0.46875</v>
      </c>
      <c r="C52" s="1">
        <v>119200102642</v>
      </c>
      <c r="D52" s="1">
        <v>19386048713</v>
      </c>
      <c r="E52" s="1">
        <v>99814053929</v>
      </c>
      <c r="F52" s="1" t="s">
        <v>285</v>
      </c>
      <c r="G52" s="1">
        <v>-340490515</v>
      </c>
      <c r="H52">
        <v>26</v>
      </c>
      <c r="I52" s="1">
        <v>3060000000</v>
      </c>
      <c r="J52">
        <v>36</v>
      </c>
      <c r="K52" s="1">
        <v>27500000000</v>
      </c>
      <c r="L52" s="1">
        <f t="shared" si="0"/>
        <v>96754053929</v>
      </c>
      <c r="M52" s="1">
        <f t="shared" si="1"/>
        <v>8113951287</v>
      </c>
      <c r="O52" s="7">
        <v>43641</v>
      </c>
      <c r="P52">
        <v>17281747885</v>
      </c>
      <c r="Q52">
        <v>17202122705</v>
      </c>
      <c r="R52">
        <v>79625180</v>
      </c>
      <c r="S52">
        <v>-236070072</v>
      </c>
      <c r="T52">
        <v>-794852411</v>
      </c>
    </row>
    <row r="53" spans="1:20">
      <c r="A53" s="4">
        <v>43654</v>
      </c>
      <c r="B53" s="5">
        <v>0.704861111111111</v>
      </c>
      <c r="C53" s="1">
        <v>118321537285</v>
      </c>
      <c r="D53" s="1">
        <v>19433930713</v>
      </c>
      <c r="E53" s="1">
        <v>98887606572</v>
      </c>
      <c r="F53" s="1" t="s">
        <v>285</v>
      </c>
      <c r="G53" s="1">
        <v>-1281483814</v>
      </c>
      <c r="H53">
        <v>23</v>
      </c>
      <c r="I53" s="1">
        <v>3060000000</v>
      </c>
      <c r="J53">
        <v>36</v>
      </c>
      <c r="K53" s="1">
        <v>27500000000</v>
      </c>
      <c r="L53" s="1">
        <f t="shared" si="0"/>
        <v>95827606572</v>
      </c>
      <c r="M53" s="1">
        <f t="shared" si="1"/>
        <v>8066069287</v>
      </c>
      <c r="O53" s="7">
        <v>43642</v>
      </c>
      <c r="P53">
        <v>18327614052</v>
      </c>
      <c r="Q53">
        <v>17202122705</v>
      </c>
      <c r="R53">
        <v>1125491347</v>
      </c>
      <c r="S53">
        <v>1045866067</v>
      </c>
      <c r="T53">
        <v>667104372</v>
      </c>
    </row>
    <row r="54" spans="1:20">
      <c r="A54" s="4">
        <v>43655</v>
      </c>
      <c r="B54" s="5">
        <v>0.705555555555556</v>
      </c>
      <c r="C54" s="1">
        <v>117564238468</v>
      </c>
      <c r="D54" s="1">
        <v>19433930713</v>
      </c>
      <c r="E54" s="1">
        <v>98130307755</v>
      </c>
      <c r="F54" s="1" t="s">
        <v>285</v>
      </c>
      <c r="G54" s="1">
        <v>-2094168787</v>
      </c>
      <c r="H54">
        <v>16</v>
      </c>
      <c r="I54" s="1">
        <v>3060000000</v>
      </c>
      <c r="J54">
        <v>36</v>
      </c>
      <c r="K54" s="1">
        <v>27500000000</v>
      </c>
      <c r="L54" s="1">
        <f t="shared" si="0"/>
        <v>95070307755</v>
      </c>
      <c r="M54" s="1">
        <f t="shared" si="1"/>
        <v>8066069287</v>
      </c>
      <c r="O54" s="7">
        <v>43643</v>
      </c>
      <c r="P54">
        <v>18403130985</v>
      </c>
      <c r="Q54">
        <v>17202122705</v>
      </c>
      <c r="R54">
        <v>1201008280</v>
      </c>
      <c r="S54">
        <v>1121383000</v>
      </c>
      <c r="T54">
        <v>1159351011</v>
      </c>
    </row>
    <row r="55" spans="1:20">
      <c r="A55" s="4">
        <v>43656</v>
      </c>
      <c r="B55" s="5">
        <v>0.676388888888889</v>
      </c>
      <c r="C55" s="1">
        <v>116690394470</v>
      </c>
      <c r="D55" s="1">
        <v>21061179293</v>
      </c>
      <c r="E55" s="1">
        <v>95629215177</v>
      </c>
      <c r="F55" s="1" t="s">
        <v>285</v>
      </c>
      <c r="G55" s="1">
        <v>-2905044684</v>
      </c>
      <c r="H55">
        <v>16</v>
      </c>
      <c r="I55" s="1">
        <v>3060000000</v>
      </c>
      <c r="J55">
        <v>36</v>
      </c>
      <c r="K55" s="1">
        <v>27500000000</v>
      </c>
      <c r="L55" s="1">
        <f t="shared" si="0"/>
        <v>92569215177</v>
      </c>
      <c r="M55" s="1">
        <f t="shared" si="1"/>
        <v>6438820707</v>
      </c>
      <c r="O55" s="7">
        <v>43644</v>
      </c>
      <c r="P55">
        <v>18538449945</v>
      </c>
      <c r="Q55">
        <v>17202122705</v>
      </c>
      <c r="R55">
        <v>1336327240</v>
      </c>
      <c r="S55">
        <v>151075792</v>
      </c>
      <c r="T55">
        <v>823830203</v>
      </c>
    </row>
    <row r="56" spans="1:20">
      <c r="A56" s="4">
        <v>43657</v>
      </c>
      <c r="B56" s="5">
        <v>0.663888888888889</v>
      </c>
      <c r="C56" s="1">
        <v>115907010757</v>
      </c>
      <c r="D56" s="1">
        <v>21061179293</v>
      </c>
      <c r="E56" s="1">
        <v>94845831464</v>
      </c>
      <c r="F56" s="1" t="s">
        <v>285</v>
      </c>
      <c r="G56" s="1">
        <v>-3688428397</v>
      </c>
      <c r="H56">
        <v>18</v>
      </c>
      <c r="I56" s="1">
        <v>3060000000</v>
      </c>
      <c r="J56">
        <v>36</v>
      </c>
      <c r="K56" s="1">
        <v>27500000000</v>
      </c>
      <c r="L56" s="1">
        <f t="shared" si="0"/>
        <v>91785831464</v>
      </c>
      <c r="M56" s="1">
        <f t="shared" si="1"/>
        <v>6438820707</v>
      </c>
      <c r="O56" s="7">
        <v>43645</v>
      </c>
      <c r="P56">
        <v>18604955932</v>
      </c>
      <c r="Q56">
        <v>17202490224</v>
      </c>
      <c r="R56">
        <v>1402465708</v>
      </c>
      <c r="S56">
        <v>201457327</v>
      </c>
      <c r="T56">
        <v>1179358324</v>
      </c>
    </row>
    <row r="57" spans="1:20">
      <c r="A57" s="4">
        <v>43658</v>
      </c>
      <c r="B57" s="5">
        <v>0.797222222222222</v>
      </c>
      <c r="C57" s="1">
        <v>114436697829</v>
      </c>
      <c r="D57" s="1">
        <v>26813696293</v>
      </c>
      <c r="E57" s="1">
        <v>87623001536</v>
      </c>
      <c r="F57" s="1" t="s">
        <v>285</v>
      </c>
      <c r="G57" s="1">
        <v>-4772487676</v>
      </c>
      <c r="H57">
        <v>18</v>
      </c>
      <c r="I57" s="1">
        <v>3060000000</v>
      </c>
      <c r="J57">
        <v>36</v>
      </c>
      <c r="K57" s="1">
        <v>27500000000</v>
      </c>
      <c r="L57" s="1">
        <f t="shared" si="0"/>
        <v>84563001536</v>
      </c>
      <c r="M57" s="1">
        <f t="shared" si="1"/>
        <v>686303707</v>
      </c>
      <c r="O57" s="7">
        <v>43646</v>
      </c>
      <c r="P57">
        <v>18670097852</v>
      </c>
      <c r="Q57">
        <v>17208196835</v>
      </c>
      <c r="R57">
        <v>1461901017</v>
      </c>
      <c r="S57">
        <v>65544615</v>
      </c>
      <c r="T57">
        <v>1152315281</v>
      </c>
    </row>
    <row r="58" spans="1:20">
      <c r="A58" s="64">
        <v>43659</v>
      </c>
      <c r="B58" s="65">
        <v>0.822222222222222</v>
      </c>
      <c r="C58" s="66">
        <v>113364176238</v>
      </c>
      <c r="D58" s="66">
        <v>27733126293</v>
      </c>
      <c r="E58" s="66">
        <v>85631049945</v>
      </c>
      <c r="F58" s="1" t="s">
        <v>285</v>
      </c>
      <c r="G58" s="67">
        <v>-5794942541</v>
      </c>
      <c r="H58">
        <v>203</v>
      </c>
      <c r="I58" s="1">
        <v>4080000000</v>
      </c>
      <c r="J58">
        <v>37</v>
      </c>
      <c r="K58" s="1">
        <v>40000000000</v>
      </c>
      <c r="L58" s="1">
        <f t="shared" si="0"/>
        <v>81551049945</v>
      </c>
      <c r="M58" s="1">
        <f t="shared" si="1"/>
        <v>12266873707</v>
      </c>
      <c r="O58" s="7">
        <v>43647</v>
      </c>
      <c r="P58">
        <v>18673306151</v>
      </c>
      <c r="Q58">
        <v>17208196835</v>
      </c>
      <c r="R58">
        <v>1465109316</v>
      </c>
      <c r="S58">
        <v>68752914</v>
      </c>
      <c r="T58">
        <v>1155523470</v>
      </c>
    </row>
    <row r="59" spans="1:20">
      <c r="A59" s="4">
        <v>43660</v>
      </c>
      <c r="B59" s="5">
        <v>0.684027777777778</v>
      </c>
      <c r="C59" s="1">
        <v>112396372956</v>
      </c>
      <c r="D59" s="1">
        <v>27733126293</v>
      </c>
      <c r="E59" s="1">
        <v>84663246663</v>
      </c>
      <c r="F59" s="1" t="s">
        <v>285</v>
      </c>
      <c r="G59" s="1">
        <v>-6260758550</v>
      </c>
      <c r="H59">
        <v>203</v>
      </c>
      <c r="I59" s="1">
        <v>4080000000</v>
      </c>
      <c r="J59">
        <v>37</v>
      </c>
      <c r="K59" s="1">
        <v>40000000000</v>
      </c>
      <c r="L59" s="1">
        <f t="shared" si="0"/>
        <v>80583246663</v>
      </c>
      <c r="M59" s="1">
        <f t="shared" si="1"/>
        <v>12266873707</v>
      </c>
      <c r="O59" s="7">
        <v>43648</v>
      </c>
      <c r="P59">
        <v>18725484008</v>
      </c>
      <c r="Q59">
        <v>17208196835</v>
      </c>
      <c r="R59">
        <v>1517287173</v>
      </c>
      <c r="S59">
        <v>55386156</v>
      </c>
      <c r="T59">
        <v>1281916223</v>
      </c>
    </row>
    <row r="60" spans="1:20">
      <c r="A60" s="4">
        <v>43661</v>
      </c>
      <c r="B60" s="5">
        <v>0.831944444444444</v>
      </c>
      <c r="C60" s="1">
        <v>111796487263</v>
      </c>
      <c r="D60" s="1">
        <v>27733106869</v>
      </c>
      <c r="E60" s="1">
        <v>84063380394</v>
      </c>
      <c r="F60" s="1" t="s">
        <v>285</v>
      </c>
      <c r="G60" s="1">
        <v>-6585266235</v>
      </c>
      <c r="H60">
        <v>193</v>
      </c>
      <c r="I60" s="1">
        <v>4080000000</v>
      </c>
      <c r="J60">
        <v>37</v>
      </c>
      <c r="K60" s="1">
        <v>40000000000</v>
      </c>
      <c r="L60" s="1">
        <f t="shared" si="0"/>
        <v>79983380394</v>
      </c>
      <c r="M60" s="1">
        <f t="shared" si="1"/>
        <v>12266893131</v>
      </c>
      <c r="O60" s="7">
        <v>43649</v>
      </c>
      <c r="P60">
        <v>19668355318</v>
      </c>
      <c r="Q60">
        <v>17208182525</v>
      </c>
      <c r="R60">
        <v>2460172793</v>
      </c>
      <c r="S60">
        <v>0</v>
      </c>
      <c r="T60">
        <v>1486654219</v>
      </c>
    </row>
    <row r="61" spans="1:20">
      <c r="A61" s="4">
        <v>43662</v>
      </c>
      <c r="B61" s="5">
        <v>0.820833333333333</v>
      </c>
      <c r="C61" s="1">
        <v>110764830300</v>
      </c>
      <c r="D61" s="1">
        <v>27733106869</v>
      </c>
      <c r="E61" s="1">
        <v>83031723431</v>
      </c>
      <c r="F61" s="1" t="s">
        <v>285</v>
      </c>
      <c r="G61" s="1">
        <v>-6859624381</v>
      </c>
      <c r="H61">
        <v>193</v>
      </c>
      <c r="I61" s="1">
        <v>4080000000</v>
      </c>
      <c r="J61">
        <v>37</v>
      </c>
      <c r="K61" s="1">
        <v>40000000000</v>
      </c>
      <c r="L61" s="1">
        <f t="shared" si="0"/>
        <v>78951723431</v>
      </c>
      <c r="M61" s="1">
        <f t="shared" si="1"/>
        <v>12266893131</v>
      </c>
      <c r="O61" s="7">
        <v>43650</v>
      </c>
      <c r="P61">
        <v>19504145985</v>
      </c>
      <c r="Q61">
        <v>19197846413</v>
      </c>
      <c r="R61">
        <v>306299572</v>
      </c>
      <c r="S61">
        <v>-12058563</v>
      </c>
      <c r="T61">
        <v>428729475</v>
      </c>
    </row>
    <row r="62" spans="1:20">
      <c r="A62" s="4">
        <v>43663</v>
      </c>
      <c r="B62" s="5">
        <v>0.775694444444444</v>
      </c>
      <c r="C62" s="1">
        <v>109757636822</v>
      </c>
      <c r="D62" s="1">
        <v>27823699601</v>
      </c>
      <c r="E62" s="1">
        <v>81933937221</v>
      </c>
      <c r="F62" s="1" t="s">
        <v>285</v>
      </c>
      <c r="G62" s="1">
        <v>-7092929713</v>
      </c>
      <c r="H62">
        <v>189</v>
      </c>
      <c r="I62" s="1">
        <v>4080000000</v>
      </c>
      <c r="J62">
        <v>37</v>
      </c>
      <c r="K62" s="1">
        <v>40000000000</v>
      </c>
      <c r="L62" s="1">
        <f t="shared" si="0"/>
        <v>77853937221</v>
      </c>
      <c r="M62" s="1">
        <f t="shared" si="1"/>
        <v>12176300399</v>
      </c>
      <c r="O62" s="7">
        <v>43651</v>
      </c>
      <c r="P62">
        <v>19702101848</v>
      </c>
      <c r="Q62">
        <v>19386060746</v>
      </c>
      <c r="R62">
        <v>316041102</v>
      </c>
      <c r="S62">
        <v>9741530</v>
      </c>
      <c r="T62">
        <v>227635126</v>
      </c>
    </row>
    <row r="63" spans="1:20">
      <c r="A63" s="4">
        <v>43664</v>
      </c>
      <c r="B63" s="5">
        <v>0.652083333333333</v>
      </c>
      <c r="C63" s="1">
        <v>108837892740</v>
      </c>
      <c r="D63" s="1">
        <v>27831713579</v>
      </c>
      <c r="E63" s="1">
        <v>81006179161</v>
      </c>
      <c r="F63" s="1" t="s">
        <v>285</v>
      </c>
      <c r="G63" s="1">
        <v>-8012150425</v>
      </c>
      <c r="H63">
        <v>189</v>
      </c>
      <c r="I63" s="1">
        <v>4080000000</v>
      </c>
      <c r="J63">
        <v>37</v>
      </c>
      <c r="K63" s="1">
        <v>40000000000</v>
      </c>
      <c r="L63" s="1">
        <f t="shared" si="0"/>
        <v>76926179161</v>
      </c>
      <c r="M63" s="1">
        <f t="shared" si="1"/>
        <v>12168286421</v>
      </c>
      <c r="O63" s="7">
        <v>43652</v>
      </c>
      <c r="P63">
        <v>19700421676</v>
      </c>
      <c r="Q63">
        <v>19386060746</v>
      </c>
      <c r="R63">
        <v>314360930</v>
      </c>
      <c r="S63">
        <v>8061358</v>
      </c>
      <c r="T63">
        <v>159816586</v>
      </c>
    </row>
    <row r="64" spans="1:20">
      <c r="A64" s="4">
        <v>43665</v>
      </c>
      <c r="B64" s="5">
        <v>0.466666666666667</v>
      </c>
      <c r="C64" s="1">
        <v>107541504494</v>
      </c>
      <c r="D64" s="1">
        <v>32752781767</v>
      </c>
      <c r="E64" s="1">
        <v>74788722727</v>
      </c>
      <c r="F64" s="1" t="s">
        <v>285</v>
      </c>
      <c r="G64" s="1">
        <v>-8039529473</v>
      </c>
      <c r="H64">
        <v>191</v>
      </c>
      <c r="I64" s="1">
        <v>4080000000</v>
      </c>
      <c r="J64">
        <v>37</v>
      </c>
      <c r="K64" s="1">
        <v>40000000000</v>
      </c>
      <c r="L64" s="1">
        <f t="shared" si="0"/>
        <v>70708722727</v>
      </c>
      <c r="M64" s="1">
        <f t="shared" si="1"/>
        <v>7247218233</v>
      </c>
      <c r="O64" s="7">
        <v>43653</v>
      </c>
      <c r="P64">
        <v>119200102642</v>
      </c>
      <c r="Q64">
        <v>19386048713</v>
      </c>
      <c r="R64">
        <v>99814053929</v>
      </c>
      <c r="S64">
        <v>0</v>
      </c>
      <c r="T64">
        <v>-340490515</v>
      </c>
    </row>
    <row r="65" spans="1:20">
      <c r="A65" s="4">
        <v>43666</v>
      </c>
      <c r="B65" s="5">
        <v>0.526388888888889</v>
      </c>
      <c r="C65" s="1">
        <v>105742302326</v>
      </c>
      <c r="D65" s="1">
        <v>37668137982</v>
      </c>
      <c r="E65" s="1">
        <v>68074164344</v>
      </c>
      <c r="F65" s="1" t="s">
        <v>285</v>
      </c>
      <c r="G65" s="1">
        <v>-8587623918</v>
      </c>
      <c r="H65">
        <v>192</v>
      </c>
      <c r="I65" s="1">
        <v>4080000000</v>
      </c>
      <c r="J65">
        <v>37</v>
      </c>
      <c r="K65" s="1">
        <v>40000000000</v>
      </c>
      <c r="L65" s="1">
        <f t="shared" si="0"/>
        <v>63994164344</v>
      </c>
      <c r="M65" s="1">
        <f t="shared" si="1"/>
        <v>2331862018</v>
      </c>
      <c r="O65" s="7">
        <v>43654</v>
      </c>
      <c r="P65">
        <v>118321537285</v>
      </c>
      <c r="Q65">
        <v>19433930713</v>
      </c>
      <c r="R65">
        <v>98887606572</v>
      </c>
      <c r="S65">
        <v>0</v>
      </c>
      <c r="T65">
        <v>-1281483814</v>
      </c>
    </row>
    <row r="66" spans="1:20">
      <c r="A66" s="4">
        <v>43667</v>
      </c>
      <c r="B66" s="5">
        <v>0.661111111111111</v>
      </c>
      <c r="C66" s="1">
        <v>104133535332</v>
      </c>
      <c r="D66" s="1">
        <v>37668137982</v>
      </c>
      <c r="E66" s="1">
        <v>66465397350</v>
      </c>
      <c r="F66" s="1" t="s">
        <v>285</v>
      </c>
      <c r="G66" s="1">
        <v>-9183677781</v>
      </c>
      <c r="H66">
        <v>192</v>
      </c>
      <c r="I66" s="1">
        <v>4080000000</v>
      </c>
      <c r="J66">
        <v>37</v>
      </c>
      <c r="K66" s="1">
        <v>40000000000</v>
      </c>
      <c r="L66" s="1">
        <f t="shared" si="0"/>
        <v>62385397350</v>
      </c>
      <c r="M66" s="1">
        <f t="shared" si="1"/>
        <v>2331862018</v>
      </c>
      <c r="O66" s="7">
        <v>43655</v>
      </c>
      <c r="P66">
        <v>117564238468</v>
      </c>
      <c r="Q66">
        <v>19433930713</v>
      </c>
      <c r="R66">
        <v>98130307755</v>
      </c>
      <c r="S66">
        <v>0</v>
      </c>
      <c r="T66">
        <v>-2094168787</v>
      </c>
    </row>
    <row r="67" spans="1:20">
      <c r="A67" s="4">
        <v>43668</v>
      </c>
      <c r="B67" s="5">
        <v>0.684722222222222</v>
      </c>
      <c r="C67" s="1">
        <v>102678020588</v>
      </c>
      <c r="D67" s="1">
        <v>37668137982</v>
      </c>
      <c r="E67" s="1">
        <v>65009882606</v>
      </c>
      <c r="F67" s="1" t="s">
        <v>285</v>
      </c>
      <c r="G67" s="1">
        <v>-9671389243</v>
      </c>
      <c r="H67">
        <v>194</v>
      </c>
      <c r="I67" s="1">
        <v>4080000000</v>
      </c>
      <c r="J67">
        <v>37</v>
      </c>
      <c r="K67" s="1">
        <v>40000000000</v>
      </c>
      <c r="L67" s="1">
        <f t="shared" si="0"/>
        <v>60929882606</v>
      </c>
      <c r="M67" s="1">
        <f t="shared" si="1"/>
        <v>2331862018</v>
      </c>
      <c r="O67" s="7">
        <v>43656</v>
      </c>
      <c r="P67">
        <v>116690394470</v>
      </c>
      <c r="Q67">
        <v>21061179293</v>
      </c>
      <c r="R67">
        <v>95629215177</v>
      </c>
      <c r="S67">
        <v>0</v>
      </c>
      <c r="T67">
        <v>-2905044684</v>
      </c>
    </row>
    <row r="68" spans="1:20">
      <c r="A68" s="4">
        <v>43669</v>
      </c>
      <c r="B68" s="5">
        <v>0.802083333333333</v>
      </c>
      <c r="C68" s="1">
        <v>101091687222</v>
      </c>
      <c r="D68" s="1">
        <v>37668137982</v>
      </c>
      <c r="E68" s="1">
        <v>63423549240</v>
      </c>
      <c r="F68" s="1" t="s">
        <v>285</v>
      </c>
      <c r="G68" s="1">
        <v>-10057766340</v>
      </c>
      <c r="H68">
        <v>194</v>
      </c>
      <c r="I68" s="1">
        <v>4080000000</v>
      </c>
      <c r="J68">
        <v>37</v>
      </c>
      <c r="K68" s="1">
        <v>40000000000</v>
      </c>
      <c r="L68" s="1">
        <f t="shared" si="0"/>
        <v>59343549240</v>
      </c>
      <c r="M68" s="1">
        <f t="shared" si="1"/>
        <v>2331862018</v>
      </c>
      <c r="O68" s="7">
        <v>43657</v>
      </c>
      <c r="P68">
        <v>115907010757</v>
      </c>
      <c r="Q68">
        <v>21061179293</v>
      </c>
      <c r="R68">
        <v>94845831464</v>
      </c>
      <c r="S68">
        <v>0</v>
      </c>
      <c r="T68">
        <v>-3688428397</v>
      </c>
    </row>
    <row r="69" spans="1:20">
      <c r="A69" s="4">
        <v>43670</v>
      </c>
      <c r="B69" s="5">
        <v>0.826388888888889</v>
      </c>
      <c r="C69" s="1">
        <v>99639627169</v>
      </c>
      <c r="D69" s="1">
        <v>37668137982</v>
      </c>
      <c r="E69" s="1">
        <v>61971489187</v>
      </c>
      <c r="F69" s="1" t="s">
        <v>285</v>
      </c>
      <c r="G69" s="1">
        <v>-9476871121</v>
      </c>
      <c r="H69">
        <v>194</v>
      </c>
      <c r="I69" s="1">
        <v>4080000000</v>
      </c>
      <c r="J69">
        <v>37</v>
      </c>
      <c r="K69" s="1">
        <v>40000000000</v>
      </c>
      <c r="L69" s="1">
        <f t="shared" si="0"/>
        <v>57891489187</v>
      </c>
      <c r="M69" s="1">
        <f t="shared" si="1"/>
        <v>2331862018</v>
      </c>
      <c r="O69" s="7">
        <v>43658</v>
      </c>
      <c r="P69">
        <v>114436697829</v>
      </c>
      <c r="Q69">
        <v>26813696293</v>
      </c>
      <c r="R69">
        <v>87623001536</v>
      </c>
      <c r="S69">
        <v>0</v>
      </c>
      <c r="T69">
        <v>-4772487676</v>
      </c>
    </row>
    <row r="70" spans="1:20">
      <c r="A70" s="4">
        <v>43671</v>
      </c>
      <c r="B70" s="5">
        <v>0.584027777777778</v>
      </c>
      <c r="C70" s="1">
        <v>98595460696</v>
      </c>
      <c r="D70" s="1">
        <v>37668132202</v>
      </c>
      <c r="E70" s="1">
        <v>60927328494</v>
      </c>
      <c r="F70" s="1" t="s">
        <v>285</v>
      </c>
      <c r="G70" s="1">
        <v>-10521036438</v>
      </c>
      <c r="H70">
        <v>194</v>
      </c>
      <c r="I70" s="1">
        <v>4080000000</v>
      </c>
      <c r="J70">
        <v>37</v>
      </c>
      <c r="K70" s="1">
        <v>40000000000</v>
      </c>
      <c r="L70" s="1">
        <f t="shared" si="0"/>
        <v>56847328494</v>
      </c>
      <c r="M70" s="1">
        <f t="shared" si="1"/>
        <v>2331867798</v>
      </c>
      <c r="O70" s="7">
        <v>43659</v>
      </c>
      <c r="P70">
        <v>113364176238</v>
      </c>
      <c r="Q70">
        <v>27733126293</v>
      </c>
      <c r="R70">
        <v>85631049945</v>
      </c>
      <c r="S70">
        <v>0</v>
      </c>
      <c r="T70">
        <v>-5794942541</v>
      </c>
    </row>
    <row r="71" spans="1:20">
      <c r="A71" s="4">
        <v>43672</v>
      </c>
      <c r="B71" s="5">
        <v>0.724305555555556</v>
      </c>
      <c r="C71" s="1">
        <v>96943885133</v>
      </c>
      <c r="D71" s="1">
        <v>37695441865</v>
      </c>
      <c r="E71" s="1">
        <v>59248443268</v>
      </c>
      <c r="F71" s="1" t="s">
        <v>285</v>
      </c>
      <c r="G71" s="1">
        <v>-10018016496</v>
      </c>
      <c r="H71">
        <v>194</v>
      </c>
      <c r="I71" s="1">
        <v>4080000000</v>
      </c>
      <c r="J71">
        <v>37</v>
      </c>
      <c r="K71" s="1">
        <v>40000000000</v>
      </c>
      <c r="L71" s="1">
        <f t="shared" si="0"/>
        <v>55168443268</v>
      </c>
      <c r="M71" s="1">
        <f t="shared" si="1"/>
        <v>2304558135</v>
      </c>
      <c r="O71" s="7">
        <v>43660</v>
      </c>
      <c r="P71">
        <v>112396372956</v>
      </c>
      <c r="Q71">
        <v>27733126293</v>
      </c>
      <c r="R71">
        <v>84663246663</v>
      </c>
      <c r="S71">
        <v>0</v>
      </c>
      <c r="T71">
        <v>-6260758550</v>
      </c>
    </row>
    <row r="72" spans="1:20">
      <c r="A72" s="4">
        <v>43673</v>
      </c>
      <c r="B72" s="5">
        <v>0.704166666666667</v>
      </c>
      <c r="C72" s="1">
        <v>95552485823</v>
      </c>
      <c r="D72" s="1">
        <v>37695441865</v>
      </c>
      <c r="E72" s="1">
        <v>57857043958</v>
      </c>
      <c r="F72" s="1" t="s">
        <v>285</v>
      </c>
      <c r="G72" s="1">
        <v>-10188037956</v>
      </c>
      <c r="H72">
        <v>196</v>
      </c>
      <c r="I72" s="1">
        <v>4080000000</v>
      </c>
      <c r="J72">
        <v>37</v>
      </c>
      <c r="K72" s="1">
        <v>40000000000</v>
      </c>
      <c r="L72" s="1">
        <f t="shared" si="0"/>
        <v>53777043958</v>
      </c>
      <c r="M72" s="1">
        <f t="shared" si="1"/>
        <v>2304558135</v>
      </c>
      <c r="O72" s="7">
        <v>43661</v>
      </c>
      <c r="P72">
        <v>111796487263</v>
      </c>
      <c r="Q72">
        <v>27733106869</v>
      </c>
      <c r="R72">
        <v>84063380394</v>
      </c>
      <c r="S72">
        <v>0</v>
      </c>
      <c r="T72">
        <v>-6585266235</v>
      </c>
    </row>
    <row r="73" spans="1:20">
      <c r="A73" s="4">
        <v>43674</v>
      </c>
      <c r="B73" s="5">
        <v>0.678472222222222</v>
      </c>
      <c r="C73" s="1">
        <v>129482978525</v>
      </c>
      <c r="D73" s="1">
        <v>129176821131</v>
      </c>
      <c r="E73" s="1">
        <v>306157394</v>
      </c>
      <c r="F73" s="1">
        <v>3212110147</v>
      </c>
      <c r="G73" s="1">
        <v>-3975761505</v>
      </c>
      <c r="H73">
        <v>776</v>
      </c>
      <c r="I73" s="1">
        <v>14790000000</v>
      </c>
      <c r="J73">
        <v>41</v>
      </c>
      <c r="K73" s="1">
        <v>175000000000</v>
      </c>
      <c r="L73" s="1">
        <f t="shared" si="0"/>
        <v>-14483842606</v>
      </c>
      <c r="M73" s="1">
        <f t="shared" si="1"/>
        <v>45823178869</v>
      </c>
      <c r="O73" s="7">
        <v>43662</v>
      </c>
      <c r="P73">
        <v>110764830300</v>
      </c>
      <c r="Q73">
        <v>27733106869</v>
      </c>
      <c r="R73">
        <v>83031723431</v>
      </c>
      <c r="S73">
        <v>0</v>
      </c>
      <c r="T73">
        <v>-6859624381</v>
      </c>
    </row>
    <row r="74" spans="1:20">
      <c r="A74" s="4">
        <v>43675</v>
      </c>
      <c r="B74" s="5">
        <v>0.675694444444444</v>
      </c>
      <c r="C74" s="1">
        <v>129656290192</v>
      </c>
      <c r="D74" s="1">
        <v>129176821131</v>
      </c>
      <c r="E74" s="1">
        <v>479469061</v>
      </c>
      <c r="F74" s="1">
        <v>244915066</v>
      </c>
      <c r="G74" s="1">
        <v>-3802728188</v>
      </c>
      <c r="H74">
        <v>776</v>
      </c>
      <c r="I74" s="1">
        <v>14790000000</v>
      </c>
      <c r="J74">
        <v>41</v>
      </c>
      <c r="K74" s="1">
        <v>175000000000</v>
      </c>
      <c r="L74" s="1">
        <f t="shared" si="0"/>
        <v>-14310530939</v>
      </c>
      <c r="M74" s="1">
        <f t="shared" si="1"/>
        <v>45823178869</v>
      </c>
      <c r="O74" s="7">
        <v>43663</v>
      </c>
      <c r="P74">
        <v>109757636822</v>
      </c>
      <c r="Q74">
        <v>27823699601</v>
      </c>
      <c r="R74">
        <v>81933937221</v>
      </c>
      <c r="S74">
        <v>0</v>
      </c>
      <c r="T74">
        <v>-7092929713</v>
      </c>
    </row>
    <row r="75" spans="1:20">
      <c r="A75" s="4">
        <v>43676</v>
      </c>
      <c r="B75" s="5">
        <v>0.819444444444444</v>
      </c>
      <c r="C75" s="1">
        <v>129827607136</v>
      </c>
      <c r="D75" s="1">
        <v>129513942198</v>
      </c>
      <c r="E75" s="1">
        <v>313664938</v>
      </c>
      <c r="F75" s="1">
        <v>102983426</v>
      </c>
      <c r="G75" s="1">
        <v>-2244230018</v>
      </c>
      <c r="H75">
        <v>771</v>
      </c>
      <c r="I75" s="1">
        <v>14790000000</v>
      </c>
      <c r="J75">
        <v>41</v>
      </c>
      <c r="K75" s="1">
        <v>175000000000</v>
      </c>
      <c r="L75" s="1">
        <f t="shared" si="0"/>
        <v>-14476335062</v>
      </c>
      <c r="M75" s="1">
        <f t="shared" si="1"/>
        <v>45486057802</v>
      </c>
      <c r="O75" s="7">
        <v>43664</v>
      </c>
      <c r="P75">
        <v>108837892740</v>
      </c>
      <c r="Q75">
        <v>27831713579</v>
      </c>
      <c r="R75">
        <v>81006179161</v>
      </c>
      <c r="S75">
        <v>0</v>
      </c>
      <c r="T75">
        <v>-8012150425</v>
      </c>
    </row>
    <row r="76" spans="1:20">
      <c r="A76" s="4">
        <v>43677</v>
      </c>
      <c r="B76" s="5">
        <v>0.434027777777778</v>
      </c>
      <c r="C76" s="1">
        <v>129912594266</v>
      </c>
      <c r="D76" s="1">
        <v>129518647923</v>
      </c>
      <c r="E76" s="1">
        <v>393946343</v>
      </c>
      <c r="F76" s="1">
        <v>188000005</v>
      </c>
      <c r="G76" s="1">
        <v>-572880073</v>
      </c>
      <c r="H76">
        <v>771</v>
      </c>
      <c r="I76" s="1">
        <v>14790000000</v>
      </c>
      <c r="J76">
        <v>41</v>
      </c>
      <c r="K76" s="1">
        <v>175000000000</v>
      </c>
      <c r="L76" s="1">
        <f t="shared" si="0"/>
        <v>-14396053657</v>
      </c>
      <c r="M76" s="1">
        <f t="shared" si="1"/>
        <v>45481352077</v>
      </c>
      <c r="O76" s="7">
        <v>43665</v>
      </c>
      <c r="P76">
        <v>107541504494</v>
      </c>
      <c r="Q76">
        <v>32752781767</v>
      </c>
      <c r="R76">
        <v>74788722727</v>
      </c>
      <c r="S76">
        <v>0</v>
      </c>
      <c r="T76">
        <v>-8039529473</v>
      </c>
    </row>
    <row r="77" spans="1:20">
      <c r="A77" s="4">
        <v>43678</v>
      </c>
      <c r="B77" s="5">
        <v>0.561111111111111</v>
      </c>
      <c r="C77" s="1">
        <v>130018354300</v>
      </c>
      <c r="D77" s="1">
        <v>129518647923</v>
      </c>
      <c r="E77" s="1">
        <v>499706377</v>
      </c>
      <c r="F77" s="1">
        <v>105481684</v>
      </c>
      <c r="G77" s="1">
        <v>984661664</v>
      </c>
      <c r="H77">
        <v>771</v>
      </c>
      <c r="I77" s="1">
        <v>14790000000</v>
      </c>
      <c r="J77">
        <v>41</v>
      </c>
      <c r="K77" s="1">
        <v>175000000000</v>
      </c>
      <c r="L77" s="1">
        <f t="shared" si="0"/>
        <v>-14290293623</v>
      </c>
      <c r="M77" s="1">
        <f t="shared" si="1"/>
        <v>45481352077</v>
      </c>
      <c r="O77" s="7">
        <v>43666</v>
      </c>
      <c r="P77">
        <v>105742302326</v>
      </c>
      <c r="Q77">
        <v>37668137982</v>
      </c>
      <c r="R77">
        <v>68074164344</v>
      </c>
      <c r="S77">
        <v>0</v>
      </c>
      <c r="T77">
        <v>-8587623918</v>
      </c>
    </row>
    <row r="78" spans="1:20">
      <c r="A78" s="4">
        <v>43679</v>
      </c>
      <c r="B78" s="5">
        <v>0.920833333333333</v>
      </c>
      <c r="C78" s="1">
        <v>130222430408</v>
      </c>
      <c r="D78" s="1">
        <v>129520922626</v>
      </c>
      <c r="E78" s="1">
        <v>701507782</v>
      </c>
      <c r="F78" s="1">
        <v>177719847</v>
      </c>
      <c r="G78" s="1">
        <v>3882575973</v>
      </c>
      <c r="H78">
        <v>761</v>
      </c>
      <c r="I78" s="1">
        <v>14790000000</v>
      </c>
      <c r="J78">
        <v>41</v>
      </c>
      <c r="K78" s="1">
        <v>175000000000</v>
      </c>
      <c r="L78" s="1">
        <f t="shared" si="0"/>
        <v>-14088492218</v>
      </c>
      <c r="M78" s="1">
        <f t="shared" si="1"/>
        <v>45479077374</v>
      </c>
      <c r="O78" s="7">
        <v>43667</v>
      </c>
      <c r="P78">
        <v>104133535332</v>
      </c>
      <c r="Q78">
        <v>37668137982</v>
      </c>
      <c r="R78">
        <v>66465397350</v>
      </c>
      <c r="S78">
        <v>0</v>
      </c>
      <c r="T78">
        <v>-9183677781</v>
      </c>
    </row>
    <row r="79" spans="1:20">
      <c r="A79" s="4">
        <v>43680</v>
      </c>
      <c r="B79" s="5">
        <v>0.427083333333333</v>
      </c>
      <c r="C79" s="1">
        <v>130282229059</v>
      </c>
      <c r="D79" s="1">
        <v>129520631626</v>
      </c>
      <c r="E79" s="1">
        <v>761597433</v>
      </c>
      <c r="F79" s="1">
        <v>237298348</v>
      </c>
      <c r="G79" s="1">
        <v>3942154474</v>
      </c>
      <c r="H79">
        <v>756</v>
      </c>
      <c r="I79" s="1">
        <v>14790000000</v>
      </c>
      <c r="J79">
        <v>41</v>
      </c>
      <c r="K79" s="1">
        <v>175000000000</v>
      </c>
      <c r="L79" s="1">
        <f t="shared" si="0"/>
        <v>-14028402567</v>
      </c>
      <c r="M79" s="1">
        <f t="shared" si="1"/>
        <v>45479368374</v>
      </c>
      <c r="O79" s="7">
        <v>43668</v>
      </c>
      <c r="P79">
        <v>102678020588</v>
      </c>
      <c r="Q79">
        <v>37668137982</v>
      </c>
      <c r="R79">
        <v>65009882606</v>
      </c>
      <c r="S79">
        <v>0</v>
      </c>
      <c r="T79">
        <v>-9671389243</v>
      </c>
    </row>
    <row r="80" spans="1:20">
      <c r="A80" s="4">
        <v>43681</v>
      </c>
      <c r="B80" s="5">
        <v>0.482638888888889</v>
      </c>
      <c r="C80" s="1">
        <v>130415003925</v>
      </c>
      <c r="D80" s="1">
        <v>129519909626</v>
      </c>
      <c r="E80" s="1">
        <v>895094299</v>
      </c>
      <c r="F80" s="1">
        <v>132640916</v>
      </c>
      <c r="G80" s="1">
        <v>934566992</v>
      </c>
      <c r="H80">
        <v>746</v>
      </c>
      <c r="I80" s="1">
        <v>14790000000</v>
      </c>
      <c r="J80">
        <v>41</v>
      </c>
      <c r="K80" s="1">
        <v>175000000000</v>
      </c>
      <c r="L80" s="1">
        <f t="shared" si="0"/>
        <v>-13894905701</v>
      </c>
      <c r="M80" s="1">
        <f t="shared" si="1"/>
        <v>45480090374</v>
      </c>
      <c r="O80" s="7">
        <v>43669</v>
      </c>
      <c r="P80">
        <v>101091687222</v>
      </c>
      <c r="Q80">
        <v>37668137982</v>
      </c>
      <c r="R80">
        <v>63423549240</v>
      </c>
      <c r="S80">
        <v>0</v>
      </c>
      <c r="T80">
        <v>-10057766340</v>
      </c>
    </row>
    <row r="81" spans="1:20">
      <c r="A81" s="4">
        <v>43682</v>
      </c>
      <c r="B81" s="5">
        <v>0.44375</v>
      </c>
      <c r="C81" s="1">
        <v>130523593207</v>
      </c>
      <c r="D81" s="1">
        <v>129513596312</v>
      </c>
      <c r="E81" s="1">
        <v>1009996895</v>
      </c>
      <c r="F81" s="1">
        <v>195891464</v>
      </c>
      <c r="G81" s="1">
        <v>972258837</v>
      </c>
      <c r="H81">
        <v>741</v>
      </c>
      <c r="I81" s="1">
        <v>14790000000</v>
      </c>
      <c r="J81">
        <v>41</v>
      </c>
      <c r="K81" s="1">
        <v>175000000000</v>
      </c>
      <c r="L81" s="1">
        <f t="shared" si="0"/>
        <v>-13780003105</v>
      </c>
      <c r="M81" s="1">
        <f t="shared" si="1"/>
        <v>45486403688</v>
      </c>
      <c r="O81" s="7">
        <v>43670</v>
      </c>
      <c r="P81">
        <v>99639627169</v>
      </c>
      <c r="Q81">
        <v>37668137982</v>
      </c>
      <c r="R81">
        <v>61971489187</v>
      </c>
      <c r="S81">
        <v>0</v>
      </c>
      <c r="T81">
        <v>-9476871121</v>
      </c>
    </row>
    <row r="82" spans="1:20">
      <c r="A82" s="4">
        <v>43683</v>
      </c>
      <c r="B82" s="5">
        <v>0.640972222222222</v>
      </c>
      <c r="C82" s="1">
        <v>130632097719</v>
      </c>
      <c r="D82" s="1">
        <v>129508912312</v>
      </c>
      <c r="E82" s="1">
        <v>1123185407</v>
      </c>
      <c r="F82" s="1">
        <v>109112006</v>
      </c>
      <c r="G82" s="1">
        <v>908337526</v>
      </c>
      <c r="H82">
        <v>731</v>
      </c>
      <c r="I82" s="1">
        <v>14790000000</v>
      </c>
      <c r="J82">
        <v>41</v>
      </c>
      <c r="K82" s="1">
        <v>175000000000</v>
      </c>
      <c r="L82" s="1">
        <f t="shared" si="0"/>
        <v>-13666814593</v>
      </c>
      <c r="M82" s="1">
        <f t="shared" si="1"/>
        <v>45491087688</v>
      </c>
      <c r="O82" s="7">
        <v>43671</v>
      </c>
      <c r="P82">
        <v>98595460696</v>
      </c>
      <c r="Q82">
        <v>37668132202</v>
      </c>
      <c r="R82">
        <v>60927328494</v>
      </c>
      <c r="S82">
        <v>0</v>
      </c>
      <c r="T82">
        <v>-10521036438</v>
      </c>
    </row>
    <row r="83" spans="1:20">
      <c r="A83" s="4">
        <v>43684</v>
      </c>
      <c r="B83" s="5">
        <v>0.705555555555556</v>
      </c>
      <c r="C83" s="1">
        <v>130780243953</v>
      </c>
      <c r="D83" s="1">
        <v>129507182360</v>
      </c>
      <c r="E83" s="1">
        <v>1273061593</v>
      </c>
      <c r="F83" s="1">
        <v>148042074</v>
      </c>
      <c r="G83" s="1">
        <v>868379709</v>
      </c>
      <c r="H83">
        <v>721</v>
      </c>
      <c r="I83" s="1">
        <v>14790000000</v>
      </c>
      <c r="J83">
        <v>41</v>
      </c>
      <c r="K83" s="1">
        <v>175000000000</v>
      </c>
      <c r="L83" s="1">
        <f t="shared" si="0"/>
        <v>-13516938407</v>
      </c>
      <c r="M83" s="1">
        <f t="shared" si="1"/>
        <v>45492817640</v>
      </c>
      <c r="O83" s="7">
        <v>43672</v>
      </c>
      <c r="P83">
        <v>96943885133</v>
      </c>
      <c r="Q83">
        <v>37695441865</v>
      </c>
      <c r="R83">
        <v>59248443268</v>
      </c>
      <c r="S83">
        <v>0</v>
      </c>
      <c r="T83">
        <v>-10018016496</v>
      </c>
    </row>
    <row r="84" spans="1:20">
      <c r="A84" s="4">
        <v>43685</v>
      </c>
      <c r="B84" s="5">
        <v>0.561111111111111</v>
      </c>
      <c r="C84" s="1">
        <v>130935080524</v>
      </c>
      <c r="D84" s="1">
        <v>129495044544</v>
      </c>
      <c r="E84" s="1">
        <v>1440035980</v>
      </c>
      <c r="F84" s="1">
        <v>268686036</v>
      </c>
      <c r="G84" s="1">
        <v>1011566111</v>
      </c>
      <c r="H84">
        <v>706</v>
      </c>
      <c r="I84" s="1">
        <v>14790000000</v>
      </c>
      <c r="J84">
        <v>41</v>
      </c>
      <c r="K84" s="1">
        <v>175000000000</v>
      </c>
      <c r="L84" s="1">
        <f t="shared" si="0"/>
        <v>-13349964020</v>
      </c>
      <c r="M84" s="1">
        <f t="shared" si="1"/>
        <v>45504955456</v>
      </c>
      <c r="O84" s="7">
        <v>43673</v>
      </c>
      <c r="P84">
        <v>95552485823</v>
      </c>
      <c r="Q84">
        <v>37695441865</v>
      </c>
      <c r="R84">
        <v>57857043958</v>
      </c>
      <c r="S84">
        <v>0</v>
      </c>
      <c r="T84">
        <v>-10188037956</v>
      </c>
    </row>
    <row r="85" spans="1:20">
      <c r="A85" s="4">
        <v>43687</v>
      </c>
      <c r="B85" s="5">
        <v>0.995138888888889</v>
      </c>
      <c r="O85" s="7">
        <v>43674</v>
      </c>
      <c r="P85">
        <v>129482978525</v>
      </c>
      <c r="Q85">
        <v>129176821131</v>
      </c>
      <c r="R85">
        <v>306157394</v>
      </c>
      <c r="S85">
        <v>3212110147</v>
      </c>
      <c r="T85">
        <v>-3975761505</v>
      </c>
    </row>
    <row r="86" spans="1:20">
      <c r="A86" s="4">
        <v>43687</v>
      </c>
      <c r="B86" s="5">
        <v>0.497916666666667</v>
      </c>
      <c r="C86" s="1">
        <v>131837345151</v>
      </c>
      <c r="D86" s="1">
        <v>193206255764</v>
      </c>
      <c r="E86" s="1">
        <v>2531089387</v>
      </c>
      <c r="F86" s="1">
        <v>201388514</v>
      </c>
      <c r="G86" s="1">
        <v>873291699</v>
      </c>
      <c r="H86">
        <v>686</v>
      </c>
      <c r="I86" s="1">
        <v>14790000000</v>
      </c>
      <c r="J86">
        <v>41</v>
      </c>
      <c r="K86" s="1">
        <v>175000000000</v>
      </c>
      <c r="L86" s="1">
        <f t="shared" ref="L86:L149" si="2">E86-I86</f>
        <v>-12258910613</v>
      </c>
      <c r="M86" s="1">
        <f t="shared" ref="M86:M149" si="3">K86-D86</f>
        <v>-18206255764</v>
      </c>
      <c r="O86" s="7">
        <v>43675</v>
      </c>
      <c r="P86">
        <v>129656290192</v>
      </c>
      <c r="Q86">
        <v>129176821131</v>
      </c>
      <c r="R86">
        <v>479469061</v>
      </c>
      <c r="S86">
        <v>244915066</v>
      </c>
      <c r="T86">
        <v>-3802728188</v>
      </c>
    </row>
    <row r="87" spans="1:20">
      <c r="A87" s="4">
        <v>43688</v>
      </c>
      <c r="B87" s="5">
        <v>0.455555555555556</v>
      </c>
      <c r="C87" s="1">
        <v>271392370069</v>
      </c>
      <c r="D87" s="1">
        <v>252867947378</v>
      </c>
      <c r="E87" s="1">
        <v>18524422691</v>
      </c>
      <c r="F87" s="1">
        <v>211508038</v>
      </c>
      <c r="G87" s="1">
        <v>982379727</v>
      </c>
      <c r="H87">
        <v>126</v>
      </c>
      <c r="I87" s="1">
        <v>20910000000</v>
      </c>
      <c r="J87">
        <v>42</v>
      </c>
      <c r="K87" s="1">
        <v>275000000000</v>
      </c>
      <c r="L87" s="1">
        <f t="shared" si="2"/>
        <v>-2385577309</v>
      </c>
      <c r="M87" s="1">
        <f t="shared" si="3"/>
        <v>22132052622</v>
      </c>
      <c r="O87" s="7">
        <v>43676</v>
      </c>
      <c r="P87">
        <v>129827607136</v>
      </c>
      <c r="Q87">
        <v>129513942198</v>
      </c>
      <c r="R87">
        <v>313664938</v>
      </c>
      <c r="S87">
        <v>102983426</v>
      </c>
      <c r="T87">
        <v>-2244230018</v>
      </c>
    </row>
    <row r="88" spans="1:20">
      <c r="A88" s="4">
        <v>43689</v>
      </c>
      <c r="B88" s="5">
        <v>0.417361111111111</v>
      </c>
      <c r="C88" s="1">
        <v>271509991022</v>
      </c>
      <c r="D88" s="1">
        <v>252867947378</v>
      </c>
      <c r="E88" s="1">
        <v>18642043644</v>
      </c>
      <c r="F88" s="1">
        <v>880642677</v>
      </c>
      <c r="G88" s="1">
        <v>965418642</v>
      </c>
      <c r="H88">
        <v>126</v>
      </c>
      <c r="I88" s="1">
        <v>20910000000</v>
      </c>
      <c r="J88">
        <v>42</v>
      </c>
      <c r="K88" s="1">
        <v>275000000000</v>
      </c>
      <c r="L88" s="1">
        <f t="shared" si="2"/>
        <v>-2267956356</v>
      </c>
      <c r="M88" s="1">
        <f t="shared" si="3"/>
        <v>22132052622</v>
      </c>
      <c r="O88" s="7">
        <v>43677</v>
      </c>
      <c r="P88">
        <v>129912594266</v>
      </c>
      <c r="Q88">
        <v>129518647923</v>
      </c>
      <c r="R88">
        <v>393946343</v>
      </c>
      <c r="S88">
        <v>188000005</v>
      </c>
      <c r="T88">
        <v>-572880073</v>
      </c>
    </row>
    <row r="89" spans="1:20">
      <c r="A89" s="4">
        <v>43690</v>
      </c>
      <c r="B89" s="5">
        <v>0.660416666666667</v>
      </c>
      <c r="C89" s="1">
        <v>270932956535</v>
      </c>
      <c r="D89" s="1">
        <v>259657502748</v>
      </c>
      <c r="E89" s="1">
        <v>11275453787</v>
      </c>
      <c r="F89" s="1">
        <v>-135945159</v>
      </c>
      <c r="G89" s="1">
        <v>658488071</v>
      </c>
      <c r="H89">
        <v>126</v>
      </c>
      <c r="I89" s="1">
        <v>20910000000</v>
      </c>
      <c r="J89">
        <v>42</v>
      </c>
      <c r="K89" s="1">
        <v>275000000000</v>
      </c>
      <c r="L89" s="1">
        <f t="shared" si="2"/>
        <v>-9634546213</v>
      </c>
      <c r="M89" s="1">
        <f t="shared" si="3"/>
        <v>15342497252</v>
      </c>
      <c r="O89" s="7">
        <v>43678</v>
      </c>
      <c r="P89">
        <v>130018354300</v>
      </c>
      <c r="Q89">
        <v>129518647923</v>
      </c>
      <c r="R89">
        <v>499706377</v>
      </c>
      <c r="S89">
        <v>105481684</v>
      </c>
      <c r="T89">
        <v>984661664</v>
      </c>
    </row>
    <row r="90" spans="1:20">
      <c r="A90" s="4">
        <v>43691</v>
      </c>
      <c r="B90" s="5">
        <v>0.7125</v>
      </c>
      <c r="C90" s="1">
        <v>270467342552</v>
      </c>
      <c r="D90" s="1">
        <v>262603384748</v>
      </c>
      <c r="E90" s="1">
        <v>7863957804</v>
      </c>
      <c r="F90" s="1">
        <v>-274552065</v>
      </c>
      <c r="G90" s="1">
        <v>235893932</v>
      </c>
      <c r="H90">
        <v>126</v>
      </c>
      <c r="I90" s="1">
        <v>20910000000</v>
      </c>
      <c r="J90">
        <v>42</v>
      </c>
      <c r="K90" s="1">
        <v>275000000000</v>
      </c>
      <c r="L90" s="1">
        <f t="shared" si="2"/>
        <v>-13046042196</v>
      </c>
      <c r="M90" s="1">
        <f t="shared" si="3"/>
        <v>12396615252</v>
      </c>
      <c r="O90" s="7">
        <v>43679</v>
      </c>
      <c r="P90">
        <v>130222430408</v>
      </c>
      <c r="Q90">
        <v>129520922626</v>
      </c>
      <c r="R90">
        <v>701507782</v>
      </c>
      <c r="S90">
        <v>177719847</v>
      </c>
      <c r="T90">
        <v>3882575973</v>
      </c>
    </row>
    <row r="91" spans="1:20">
      <c r="A91" s="4">
        <v>43692</v>
      </c>
      <c r="B91" s="5">
        <v>0.611111111111111</v>
      </c>
      <c r="C91" s="1">
        <v>274852051249</v>
      </c>
      <c r="D91" s="1">
        <v>261855820578</v>
      </c>
      <c r="E91" s="1">
        <v>12996230671</v>
      </c>
      <c r="F91" s="1">
        <v>-542843179</v>
      </c>
      <c r="G91" s="1">
        <v>-175583584</v>
      </c>
      <c r="H91">
        <v>121</v>
      </c>
      <c r="I91" s="1">
        <v>20910000000</v>
      </c>
      <c r="J91">
        <v>42</v>
      </c>
      <c r="K91" s="1">
        <v>275000000000</v>
      </c>
      <c r="L91" s="1">
        <f t="shared" si="2"/>
        <v>-7913769329</v>
      </c>
      <c r="M91" s="1">
        <f t="shared" si="3"/>
        <v>13144179422</v>
      </c>
      <c r="O91" s="7">
        <v>43680</v>
      </c>
      <c r="P91">
        <v>130282229059</v>
      </c>
      <c r="Q91">
        <v>129520631626</v>
      </c>
      <c r="R91">
        <v>761597433</v>
      </c>
      <c r="S91">
        <v>237298348</v>
      </c>
      <c r="T91">
        <v>3942154474</v>
      </c>
    </row>
    <row r="92" spans="1:20">
      <c r="A92" s="4">
        <v>43693</v>
      </c>
      <c r="B92" s="5">
        <v>0.460416666666667</v>
      </c>
      <c r="C92" s="1">
        <v>274073186060</v>
      </c>
      <c r="D92" s="1">
        <v>265435820578</v>
      </c>
      <c r="E92" s="1">
        <v>8637365482</v>
      </c>
      <c r="F92" s="1">
        <v>-331739443</v>
      </c>
      <c r="G92" s="1">
        <v>-268380169</v>
      </c>
      <c r="H92">
        <v>121</v>
      </c>
      <c r="I92" s="1">
        <v>20910000000</v>
      </c>
      <c r="J92">
        <v>42</v>
      </c>
      <c r="K92" s="1">
        <v>275000000000</v>
      </c>
      <c r="L92" s="1">
        <f t="shared" si="2"/>
        <v>-12272634518</v>
      </c>
      <c r="M92" s="1">
        <f t="shared" si="3"/>
        <v>9564179422</v>
      </c>
      <c r="O92" s="7">
        <v>43681</v>
      </c>
      <c r="P92">
        <v>130415003925</v>
      </c>
      <c r="Q92">
        <v>129519909626</v>
      </c>
      <c r="R92">
        <v>895094299</v>
      </c>
      <c r="S92">
        <v>132640916</v>
      </c>
      <c r="T92">
        <v>934566992</v>
      </c>
    </row>
    <row r="93" spans="1:20">
      <c r="A93" s="4">
        <v>43694</v>
      </c>
      <c r="B93" s="5">
        <v>0.450694444444444</v>
      </c>
      <c r="C93" s="1">
        <v>274819872206</v>
      </c>
      <c r="D93" s="1">
        <v>268976714268</v>
      </c>
      <c r="E93" s="1">
        <v>5843157938</v>
      </c>
      <c r="F93" s="1">
        <v>167899668</v>
      </c>
      <c r="G93" s="1">
        <v>-182323659</v>
      </c>
      <c r="H93">
        <v>116</v>
      </c>
      <c r="I93" s="1">
        <v>20910000000</v>
      </c>
      <c r="J93">
        <v>42</v>
      </c>
      <c r="K93" s="1">
        <v>275000000000</v>
      </c>
      <c r="L93" s="1">
        <f t="shared" si="2"/>
        <v>-15066842062</v>
      </c>
      <c r="M93" s="1">
        <f t="shared" si="3"/>
        <v>6023285732</v>
      </c>
      <c r="O93" s="7">
        <v>43682</v>
      </c>
      <c r="P93">
        <v>130523593207</v>
      </c>
      <c r="Q93">
        <v>129513596312</v>
      </c>
      <c r="R93">
        <v>1009996895</v>
      </c>
      <c r="S93">
        <v>195891464</v>
      </c>
      <c r="T93">
        <v>972258837</v>
      </c>
    </row>
    <row r="94" spans="1:20">
      <c r="A94" s="4">
        <v>43695</v>
      </c>
      <c r="B94" s="5">
        <v>0.66875</v>
      </c>
      <c r="C94" s="1">
        <v>275235514045</v>
      </c>
      <c r="D94" s="1">
        <v>268976714268</v>
      </c>
      <c r="E94" s="1">
        <v>6258799777</v>
      </c>
      <c r="F94" s="1">
        <v>415058699</v>
      </c>
      <c r="G94" s="1">
        <v>21227002</v>
      </c>
      <c r="H94">
        <v>116</v>
      </c>
      <c r="I94" s="1">
        <v>20910000000</v>
      </c>
      <c r="J94">
        <v>42</v>
      </c>
      <c r="K94" s="1">
        <v>275000000000</v>
      </c>
      <c r="L94" s="1">
        <f t="shared" si="2"/>
        <v>-14651200223</v>
      </c>
      <c r="M94" s="1">
        <f t="shared" si="3"/>
        <v>6023285732</v>
      </c>
      <c r="O94" s="7">
        <v>43683</v>
      </c>
      <c r="P94">
        <v>130632097719</v>
      </c>
      <c r="Q94">
        <v>129508912312</v>
      </c>
      <c r="R94">
        <v>1123185407</v>
      </c>
      <c r="S94">
        <v>109112006</v>
      </c>
      <c r="T94">
        <v>908337526</v>
      </c>
    </row>
    <row r="95" spans="1:20">
      <c r="A95" s="4">
        <v>43696</v>
      </c>
      <c r="B95" s="5">
        <v>0.473611111111111</v>
      </c>
      <c r="C95" s="1">
        <v>286535243587</v>
      </c>
      <c r="D95" s="1">
        <v>267519428028</v>
      </c>
      <c r="E95" s="1">
        <v>19015815559</v>
      </c>
      <c r="F95" s="1">
        <v>1021491341</v>
      </c>
      <c r="G95" s="1">
        <v>510602671</v>
      </c>
      <c r="H95">
        <v>106</v>
      </c>
      <c r="I95" s="1">
        <v>20910000000</v>
      </c>
      <c r="J95">
        <v>42</v>
      </c>
      <c r="K95" s="1">
        <v>275000000000</v>
      </c>
      <c r="L95" s="1">
        <f t="shared" si="2"/>
        <v>-1894184441</v>
      </c>
      <c r="M95" s="1">
        <f t="shared" si="3"/>
        <v>7480571972</v>
      </c>
      <c r="O95" s="7">
        <v>43684</v>
      </c>
      <c r="P95">
        <v>130780243953</v>
      </c>
      <c r="Q95">
        <v>129507182360</v>
      </c>
      <c r="R95">
        <v>1273061593</v>
      </c>
      <c r="S95">
        <v>148042074</v>
      </c>
      <c r="T95">
        <v>868379709</v>
      </c>
    </row>
    <row r="96" spans="1:20">
      <c r="A96" s="4">
        <v>43697</v>
      </c>
      <c r="B96" s="5">
        <v>0.640277777777778</v>
      </c>
      <c r="C96" s="1">
        <v>287053311704</v>
      </c>
      <c r="D96" s="1">
        <v>267519428028</v>
      </c>
      <c r="E96" s="1">
        <v>19533883676</v>
      </c>
      <c r="F96" s="1">
        <v>517484977</v>
      </c>
      <c r="G96" s="1">
        <v>1078443364</v>
      </c>
      <c r="H96">
        <v>106</v>
      </c>
      <c r="I96" s="1">
        <v>20910000000</v>
      </c>
      <c r="J96">
        <v>42</v>
      </c>
      <c r="K96" s="1">
        <v>275000000000</v>
      </c>
      <c r="L96" s="1">
        <f t="shared" si="2"/>
        <v>-1376116324</v>
      </c>
      <c r="M96" s="1">
        <f t="shared" si="3"/>
        <v>7480571972</v>
      </c>
      <c r="O96" s="7">
        <v>43685</v>
      </c>
      <c r="P96">
        <v>130935080524</v>
      </c>
      <c r="Q96">
        <v>129495044544</v>
      </c>
      <c r="R96">
        <v>1440035980</v>
      </c>
      <c r="S96">
        <v>268686036</v>
      </c>
      <c r="T96">
        <v>1011566111</v>
      </c>
    </row>
    <row r="97" spans="1:20">
      <c r="A97" s="4">
        <v>43698</v>
      </c>
      <c r="B97" s="5">
        <v>0.620138888888889</v>
      </c>
      <c r="C97" s="1">
        <v>287280578091</v>
      </c>
      <c r="D97" s="1">
        <v>267519428028</v>
      </c>
      <c r="E97" s="1">
        <v>19761150063</v>
      </c>
      <c r="F97" s="1">
        <v>744168224</v>
      </c>
      <c r="G97" s="1">
        <v>1390716054</v>
      </c>
      <c r="H97">
        <v>106</v>
      </c>
      <c r="I97" s="1">
        <v>20910000000</v>
      </c>
      <c r="J97">
        <v>42</v>
      </c>
      <c r="K97" s="1">
        <v>275000000000</v>
      </c>
      <c r="L97" s="1">
        <f t="shared" si="2"/>
        <v>-1148849937</v>
      </c>
      <c r="M97" s="1">
        <f t="shared" si="3"/>
        <v>7480571972</v>
      </c>
      <c r="O97" s="7">
        <v>43687</v>
      </c>
      <c r="P97">
        <v>131837345151</v>
      </c>
      <c r="Q97">
        <v>193206255764</v>
      </c>
      <c r="R97">
        <v>2531089387</v>
      </c>
      <c r="S97">
        <v>201388514</v>
      </c>
      <c r="T97">
        <v>873291699</v>
      </c>
    </row>
    <row r="98" spans="1:20">
      <c r="A98" s="4">
        <v>43699</v>
      </c>
      <c r="B98" s="5">
        <v>0.699305555555556</v>
      </c>
      <c r="C98" s="1">
        <v>287445916590</v>
      </c>
      <c r="D98" s="1">
        <v>267519428028</v>
      </c>
      <c r="E98" s="1">
        <v>19926488562</v>
      </c>
      <c r="F98" s="1">
        <v>164755359</v>
      </c>
      <c r="G98" s="1">
        <v>2098314592</v>
      </c>
      <c r="H98">
        <v>106</v>
      </c>
      <c r="I98" s="1">
        <v>20910000000</v>
      </c>
      <c r="J98">
        <v>42</v>
      </c>
      <c r="K98" s="1">
        <v>275000000000</v>
      </c>
      <c r="L98" s="1">
        <f t="shared" si="2"/>
        <v>-983511438</v>
      </c>
      <c r="M98" s="1">
        <f t="shared" si="3"/>
        <v>7480571972</v>
      </c>
      <c r="O98" s="7">
        <v>43688</v>
      </c>
      <c r="P98">
        <v>271392370069</v>
      </c>
      <c r="Q98">
        <v>252867947378</v>
      </c>
      <c r="R98">
        <v>18524422691</v>
      </c>
      <c r="S98">
        <v>211508038</v>
      </c>
      <c r="T98">
        <v>982379727</v>
      </c>
    </row>
    <row r="99" spans="1:20">
      <c r="A99" s="4">
        <v>43700</v>
      </c>
      <c r="B99" s="5">
        <v>0.557638888888889</v>
      </c>
      <c r="C99" s="1">
        <v>286266966366</v>
      </c>
      <c r="D99" s="1">
        <v>281547433028</v>
      </c>
      <c r="E99" s="1">
        <v>4719533338</v>
      </c>
      <c r="F99" s="1">
        <v>-132832437</v>
      </c>
      <c r="G99" s="1">
        <v>1894738357</v>
      </c>
      <c r="H99">
        <v>321</v>
      </c>
      <c r="I99" s="1">
        <v>32640000000</v>
      </c>
      <c r="J99">
        <v>43</v>
      </c>
      <c r="K99" s="1">
        <v>450000000000</v>
      </c>
      <c r="L99" s="1">
        <f t="shared" si="2"/>
        <v>-27920466662</v>
      </c>
      <c r="M99" s="1">
        <f t="shared" si="3"/>
        <v>168452566972</v>
      </c>
      <c r="O99" s="7">
        <v>43689</v>
      </c>
      <c r="P99">
        <v>271509991022</v>
      </c>
      <c r="Q99">
        <v>252867947378</v>
      </c>
      <c r="R99">
        <v>18642043644</v>
      </c>
      <c r="S99">
        <v>880642677</v>
      </c>
      <c r="T99">
        <v>965418642</v>
      </c>
    </row>
    <row r="100" spans="1:20">
      <c r="A100" s="7">
        <v>43701</v>
      </c>
      <c r="B100" s="8">
        <v>0.918055555555556</v>
      </c>
      <c r="C100" s="1">
        <v>285767955136</v>
      </c>
      <c r="D100" s="1">
        <v>281547433028</v>
      </c>
      <c r="E100" s="1">
        <v>4220522108</v>
      </c>
      <c r="F100" s="1">
        <v>-499594370</v>
      </c>
      <c r="G100" s="1">
        <v>1163795990</v>
      </c>
      <c r="H100">
        <v>321</v>
      </c>
      <c r="I100" s="1">
        <v>32640000000</v>
      </c>
      <c r="J100">
        <v>43</v>
      </c>
      <c r="K100" s="1">
        <v>450000000000</v>
      </c>
      <c r="L100" s="1">
        <f t="shared" si="2"/>
        <v>-28419477892</v>
      </c>
      <c r="M100" s="1">
        <f t="shared" si="3"/>
        <v>168452566972</v>
      </c>
      <c r="O100" s="7">
        <v>43690</v>
      </c>
      <c r="P100">
        <v>270932956535</v>
      </c>
      <c r="Q100">
        <v>259657502748</v>
      </c>
      <c r="R100">
        <v>11275453787</v>
      </c>
      <c r="S100">
        <v>-135945159</v>
      </c>
      <c r="T100">
        <v>658488071</v>
      </c>
    </row>
    <row r="101" spans="1:20">
      <c r="A101" s="7">
        <v>43702</v>
      </c>
      <c r="B101" s="8">
        <v>0.658333333333333</v>
      </c>
      <c r="C101" s="1">
        <v>285448867069</v>
      </c>
      <c r="D101" s="1">
        <v>281547433028</v>
      </c>
      <c r="E101" s="1">
        <v>3901434041</v>
      </c>
      <c r="F101" s="1">
        <v>-819265577</v>
      </c>
      <c r="G101" s="1">
        <v>844124783</v>
      </c>
      <c r="H101">
        <v>321</v>
      </c>
      <c r="I101" s="1">
        <v>32640000000</v>
      </c>
      <c r="J101">
        <v>43</v>
      </c>
      <c r="K101" s="1">
        <v>450000000000</v>
      </c>
      <c r="L101" s="1">
        <f t="shared" si="2"/>
        <v>-28738565959</v>
      </c>
      <c r="M101" s="1">
        <f t="shared" si="3"/>
        <v>168452566972</v>
      </c>
      <c r="O101" s="7">
        <v>43691</v>
      </c>
      <c r="P101">
        <v>270467342552</v>
      </c>
      <c r="Q101">
        <v>262603384748</v>
      </c>
      <c r="R101">
        <v>7863957804</v>
      </c>
      <c r="S101">
        <v>-274552065</v>
      </c>
      <c r="T101">
        <v>235893932</v>
      </c>
    </row>
    <row r="102" spans="1:20">
      <c r="A102" s="7">
        <v>43703</v>
      </c>
      <c r="B102" s="8">
        <v>0.665277777777778</v>
      </c>
      <c r="C102" s="1">
        <v>285083866112</v>
      </c>
      <c r="D102" s="1">
        <v>281547433028</v>
      </c>
      <c r="E102" s="1">
        <v>3536433084</v>
      </c>
      <c r="F102" s="1">
        <v>-685255304</v>
      </c>
      <c r="G102" s="1">
        <v>-542950655</v>
      </c>
      <c r="H102">
        <v>321</v>
      </c>
      <c r="I102" s="1">
        <v>32640000000</v>
      </c>
      <c r="J102">
        <v>43</v>
      </c>
      <c r="K102" s="1">
        <v>450000000000</v>
      </c>
      <c r="L102" s="1">
        <f t="shared" si="2"/>
        <v>-29103566916</v>
      </c>
      <c r="M102" s="1">
        <f t="shared" si="3"/>
        <v>168452566972</v>
      </c>
      <c r="O102" s="7">
        <v>43692</v>
      </c>
      <c r="P102">
        <v>274852051249</v>
      </c>
      <c r="Q102">
        <v>261855820578</v>
      </c>
      <c r="R102">
        <v>12996230671</v>
      </c>
      <c r="S102">
        <v>-542843179</v>
      </c>
      <c r="T102">
        <v>-175583584</v>
      </c>
    </row>
    <row r="103" spans="1:20">
      <c r="A103" s="7">
        <v>43704</v>
      </c>
      <c r="B103" s="8">
        <v>0.734722222222222</v>
      </c>
      <c r="C103" s="1">
        <v>299987322012</v>
      </c>
      <c r="D103" s="1">
        <v>280509360658</v>
      </c>
      <c r="E103" s="1">
        <v>19477961354</v>
      </c>
      <c r="F103" s="1">
        <v>2440945130</v>
      </c>
      <c r="G103" s="1">
        <v>1380509498</v>
      </c>
      <c r="H103">
        <v>316</v>
      </c>
      <c r="I103" s="1">
        <v>32640000000</v>
      </c>
      <c r="J103">
        <v>43</v>
      </c>
      <c r="K103" s="1">
        <v>450000000000</v>
      </c>
      <c r="L103" s="1">
        <f t="shared" si="2"/>
        <v>-13162038646</v>
      </c>
      <c r="M103" s="1">
        <f t="shared" si="3"/>
        <v>169490639342</v>
      </c>
      <c r="O103" s="7">
        <v>43693</v>
      </c>
      <c r="P103">
        <v>274073186060</v>
      </c>
      <c r="Q103">
        <v>265435820578</v>
      </c>
      <c r="R103">
        <v>8637365482</v>
      </c>
      <c r="S103">
        <v>-331739443</v>
      </c>
      <c r="T103">
        <v>-268380169</v>
      </c>
    </row>
    <row r="104" spans="1:20">
      <c r="A104" s="7">
        <v>43705</v>
      </c>
      <c r="B104" s="8">
        <v>0.713194444444444</v>
      </c>
      <c r="C104" s="1">
        <v>300208289482</v>
      </c>
      <c r="D104" s="1">
        <v>280509360658</v>
      </c>
      <c r="E104" s="1">
        <v>19698928824</v>
      </c>
      <c r="F104" s="1">
        <v>2757742169</v>
      </c>
      <c r="G104" s="1">
        <v>1374210581</v>
      </c>
      <c r="H104">
        <v>320</v>
      </c>
      <c r="I104" s="1">
        <v>32640000000</v>
      </c>
      <c r="J104">
        <v>43</v>
      </c>
      <c r="K104" s="1">
        <v>450000000000</v>
      </c>
      <c r="L104" s="1">
        <f t="shared" si="2"/>
        <v>-12941071176</v>
      </c>
      <c r="M104" s="1">
        <f t="shared" si="3"/>
        <v>169490639342</v>
      </c>
      <c r="O104" s="7">
        <v>43694</v>
      </c>
      <c r="P104">
        <v>274819872206</v>
      </c>
      <c r="Q104">
        <v>268976714268</v>
      </c>
      <c r="R104">
        <v>5843157938</v>
      </c>
      <c r="S104">
        <v>167899668</v>
      </c>
      <c r="T104">
        <v>-182323659</v>
      </c>
    </row>
    <row r="105" spans="1:20">
      <c r="A105" s="7">
        <v>43706</v>
      </c>
      <c r="B105" s="8">
        <v>0.755555555555556</v>
      </c>
      <c r="C105" s="1">
        <v>300381223643</v>
      </c>
      <c r="D105" s="1">
        <v>280509360658</v>
      </c>
      <c r="E105" s="1">
        <v>19871862985</v>
      </c>
      <c r="F105" s="1">
        <v>172351021</v>
      </c>
      <c r="G105" s="1">
        <v>1381806243</v>
      </c>
      <c r="H105">
        <v>320</v>
      </c>
      <c r="I105" s="1">
        <v>32640000000</v>
      </c>
      <c r="J105">
        <v>43</v>
      </c>
      <c r="K105" s="1">
        <v>450000000000</v>
      </c>
      <c r="L105" s="1">
        <f t="shared" si="2"/>
        <v>-12768137015</v>
      </c>
      <c r="M105" s="1">
        <f t="shared" si="3"/>
        <v>169490639342</v>
      </c>
      <c r="O105" s="7">
        <v>43695</v>
      </c>
      <c r="P105">
        <v>275235514045</v>
      </c>
      <c r="Q105">
        <v>268976714268</v>
      </c>
      <c r="R105">
        <v>6258799777</v>
      </c>
      <c r="S105">
        <v>415058699</v>
      </c>
      <c r="T105">
        <v>21227002</v>
      </c>
    </row>
    <row r="106" spans="1:20">
      <c r="A106" s="7">
        <v>43707</v>
      </c>
      <c r="B106" s="8">
        <v>0.715277777777778</v>
      </c>
      <c r="C106" s="1">
        <v>300581373965</v>
      </c>
      <c r="D106" s="1">
        <v>280509360658</v>
      </c>
      <c r="E106" s="1">
        <v>20072013307</v>
      </c>
      <c r="F106" s="1">
        <v>371918203</v>
      </c>
      <c r="G106" s="1">
        <v>1848397989</v>
      </c>
      <c r="H106">
        <v>320</v>
      </c>
      <c r="I106" s="1">
        <v>32640000000</v>
      </c>
      <c r="J106">
        <v>43</v>
      </c>
      <c r="K106" s="1">
        <v>450000000000</v>
      </c>
      <c r="L106" s="1">
        <f t="shared" si="2"/>
        <v>-12567986693</v>
      </c>
      <c r="M106" s="1">
        <f t="shared" si="3"/>
        <v>169490639342</v>
      </c>
      <c r="O106" s="7">
        <v>43696</v>
      </c>
      <c r="P106">
        <v>286535243587</v>
      </c>
      <c r="Q106">
        <v>267519428028</v>
      </c>
      <c r="R106">
        <v>19015815559</v>
      </c>
      <c r="S106">
        <v>1021491341</v>
      </c>
      <c r="T106">
        <v>510602671</v>
      </c>
    </row>
    <row r="107" spans="1:20">
      <c r="A107" s="7">
        <v>43708</v>
      </c>
      <c r="B107" s="8">
        <v>0.798611111111111</v>
      </c>
      <c r="C107" s="1">
        <v>300781799493</v>
      </c>
      <c r="D107" s="1">
        <v>280509360658</v>
      </c>
      <c r="E107" s="1">
        <v>20272438835</v>
      </c>
      <c r="F107" s="1">
        <v>199842388</v>
      </c>
      <c r="G107" s="1">
        <v>2048240377</v>
      </c>
      <c r="H107">
        <v>322</v>
      </c>
      <c r="I107" s="1">
        <v>32640000000</v>
      </c>
      <c r="J107">
        <v>43</v>
      </c>
      <c r="K107" s="1">
        <v>450000000000</v>
      </c>
      <c r="L107" s="1">
        <f t="shared" si="2"/>
        <v>-12367561165</v>
      </c>
      <c r="M107" s="1">
        <f t="shared" si="3"/>
        <v>169490639342</v>
      </c>
      <c r="O107" s="7">
        <v>43697</v>
      </c>
      <c r="P107">
        <v>287053311704</v>
      </c>
      <c r="Q107">
        <v>267519428028</v>
      </c>
      <c r="R107">
        <v>19533883676</v>
      </c>
      <c r="S107">
        <v>517484977</v>
      </c>
      <c r="T107">
        <v>1078443364</v>
      </c>
    </row>
    <row r="108" spans="1:20">
      <c r="A108" s="7">
        <v>43709</v>
      </c>
      <c r="B108" s="8">
        <v>0.599305555555556</v>
      </c>
      <c r="C108" s="1">
        <v>300944907677</v>
      </c>
      <c r="D108" s="1">
        <v>280509360658</v>
      </c>
      <c r="E108" s="1">
        <v>20435547019</v>
      </c>
      <c r="F108" s="1">
        <v>362367432</v>
      </c>
      <c r="G108" s="1">
        <v>2710359791</v>
      </c>
      <c r="H108">
        <v>322</v>
      </c>
      <c r="I108" s="1">
        <v>32640000000</v>
      </c>
      <c r="J108">
        <v>43</v>
      </c>
      <c r="K108" s="1">
        <v>450000000000</v>
      </c>
      <c r="L108" s="1">
        <f t="shared" si="2"/>
        <v>-12204452981</v>
      </c>
      <c r="M108" s="1">
        <f t="shared" si="3"/>
        <v>169490639342</v>
      </c>
      <c r="O108" s="7">
        <v>43698</v>
      </c>
      <c r="P108">
        <v>287280578091</v>
      </c>
      <c r="Q108">
        <v>267519428028</v>
      </c>
      <c r="R108">
        <v>19761150063</v>
      </c>
      <c r="S108">
        <v>744168224</v>
      </c>
      <c r="T108">
        <v>1390716054</v>
      </c>
    </row>
    <row r="109" spans="1:20">
      <c r="A109" s="7">
        <v>43710</v>
      </c>
      <c r="B109" s="8">
        <v>0.672916666666667</v>
      </c>
      <c r="C109" s="1">
        <v>300897583192</v>
      </c>
      <c r="D109" s="1">
        <v>283455242658</v>
      </c>
      <c r="E109" s="1">
        <v>17442340534</v>
      </c>
      <c r="F109" s="1">
        <v>143718273</v>
      </c>
      <c r="G109" s="1">
        <v>3539333368</v>
      </c>
      <c r="H109">
        <v>322</v>
      </c>
      <c r="I109" s="1">
        <v>32640000000</v>
      </c>
      <c r="J109">
        <v>43</v>
      </c>
      <c r="K109" s="1">
        <v>450000000000</v>
      </c>
      <c r="L109" s="1">
        <f t="shared" si="2"/>
        <v>-15197659466</v>
      </c>
      <c r="M109" s="1">
        <f t="shared" si="3"/>
        <v>166544757342</v>
      </c>
      <c r="O109" s="7">
        <v>43699</v>
      </c>
      <c r="P109">
        <v>287445916590</v>
      </c>
      <c r="Q109">
        <v>267519428028</v>
      </c>
      <c r="R109">
        <v>19926488562</v>
      </c>
      <c r="S109">
        <v>164755359</v>
      </c>
      <c r="T109">
        <v>2098314592</v>
      </c>
    </row>
    <row r="110" spans="1:20">
      <c r="A110" s="7">
        <v>43711</v>
      </c>
      <c r="B110" s="8">
        <v>0.684722222222222</v>
      </c>
      <c r="C110" s="1">
        <v>300729880919</v>
      </c>
      <c r="D110" s="1">
        <v>286260843658</v>
      </c>
      <c r="E110" s="1">
        <v>14469037261</v>
      </c>
      <c r="F110" s="1">
        <v>157934620</v>
      </c>
      <c r="G110" s="1">
        <v>3649962424</v>
      </c>
      <c r="H110">
        <v>322</v>
      </c>
      <c r="I110" s="1">
        <v>32640000000</v>
      </c>
      <c r="J110">
        <v>43</v>
      </c>
      <c r="K110" s="1">
        <v>450000000000</v>
      </c>
      <c r="L110" s="1">
        <f t="shared" si="2"/>
        <v>-18170962739</v>
      </c>
      <c r="M110" s="1">
        <f t="shared" si="3"/>
        <v>163739156342</v>
      </c>
      <c r="O110" s="7">
        <v>43700</v>
      </c>
      <c r="P110">
        <v>286266966366</v>
      </c>
      <c r="Q110">
        <v>281547433028</v>
      </c>
      <c r="R110">
        <v>4719533338</v>
      </c>
      <c r="S110">
        <v>-132832437</v>
      </c>
      <c r="T110">
        <v>1894738357</v>
      </c>
    </row>
    <row r="111" spans="1:20">
      <c r="A111" s="7">
        <v>43712</v>
      </c>
      <c r="B111" s="8">
        <v>0.788888888888889</v>
      </c>
      <c r="C111" s="1">
        <v>300671727184</v>
      </c>
      <c r="D111" s="1">
        <v>286260843658</v>
      </c>
      <c r="E111" s="1">
        <v>14410883526</v>
      </c>
      <c r="F111" s="1">
        <v>-58736875</v>
      </c>
      <c r="G111" s="1">
        <v>833483380</v>
      </c>
      <c r="H111">
        <v>322</v>
      </c>
      <c r="I111" s="1">
        <v>32640000000</v>
      </c>
      <c r="J111">
        <v>43</v>
      </c>
      <c r="K111" s="1">
        <v>450000000000</v>
      </c>
      <c r="L111" s="1">
        <f t="shared" si="2"/>
        <v>-18229116474</v>
      </c>
      <c r="M111" s="1">
        <f t="shared" si="3"/>
        <v>163739156342</v>
      </c>
      <c r="O111" s="7">
        <v>43701</v>
      </c>
      <c r="P111">
        <v>285767955136</v>
      </c>
      <c r="Q111">
        <v>281547433028</v>
      </c>
      <c r="R111">
        <v>4220522108</v>
      </c>
      <c r="S111">
        <v>-499594370</v>
      </c>
      <c r="T111">
        <v>1163795990</v>
      </c>
    </row>
    <row r="112" spans="1:20">
      <c r="A112" s="7">
        <v>43713</v>
      </c>
      <c r="B112" s="8">
        <v>0.415972222222222</v>
      </c>
      <c r="C112" s="1">
        <v>300612158665</v>
      </c>
      <c r="D112" s="1">
        <v>286260843658</v>
      </c>
      <c r="E112" s="1">
        <v>14351315007</v>
      </c>
      <c r="F112" s="1">
        <v>-118888534</v>
      </c>
      <c r="G112" s="1">
        <v>773331721</v>
      </c>
      <c r="H112">
        <v>322</v>
      </c>
      <c r="I112" s="1">
        <v>32640000000</v>
      </c>
      <c r="J112">
        <v>43</v>
      </c>
      <c r="K112" s="1">
        <v>450000000000</v>
      </c>
      <c r="L112" s="1">
        <f t="shared" si="2"/>
        <v>-18288684993</v>
      </c>
      <c r="M112" s="1">
        <f t="shared" si="3"/>
        <v>163739156342</v>
      </c>
      <c r="O112" s="7">
        <v>43702</v>
      </c>
      <c r="P112">
        <v>285448867069</v>
      </c>
      <c r="Q112">
        <v>281547433028</v>
      </c>
      <c r="R112">
        <v>3901434041</v>
      </c>
      <c r="S112">
        <v>-819265577</v>
      </c>
      <c r="T112">
        <v>844124783</v>
      </c>
    </row>
    <row r="113" spans="1:20">
      <c r="A113" s="7">
        <v>43714</v>
      </c>
      <c r="B113" s="8">
        <v>0.420833333333333</v>
      </c>
      <c r="C113" s="1">
        <v>300679006757</v>
      </c>
      <c r="D113" s="1">
        <v>286260843658</v>
      </c>
      <c r="E113" s="1">
        <v>14418163099</v>
      </c>
      <c r="F113" s="1">
        <v>66264952</v>
      </c>
      <c r="G113" s="1">
        <v>667245652</v>
      </c>
      <c r="H113">
        <v>322</v>
      </c>
      <c r="I113" s="1">
        <v>32640000000</v>
      </c>
      <c r="J113">
        <v>43</v>
      </c>
      <c r="K113" s="1">
        <v>450000000000</v>
      </c>
      <c r="L113" s="1">
        <f t="shared" si="2"/>
        <v>-18221836901</v>
      </c>
      <c r="M113" s="1">
        <f t="shared" si="3"/>
        <v>163739156342</v>
      </c>
      <c r="O113" s="7">
        <v>43703</v>
      </c>
      <c r="P113">
        <v>285083866112</v>
      </c>
      <c r="Q113">
        <v>281547433028</v>
      </c>
      <c r="R113">
        <v>3536433084</v>
      </c>
      <c r="S113">
        <v>-685255304</v>
      </c>
      <c r="T113">
        <v>-542950655</v>
      </c>
    </row>
    <row r="114" spans="1:20">
      <c r="A114" s="7">
        <v>43715</v>
      </c>
      <c r="B114" s="8">
        <v>0.658333333333333</v>
      </c>
      <c r="C114" s="1">
        <v>301880842741</v>
      </c>
      <c r="D114" s="1">
        <v>286260841658</v>
      </c>
      <c r="E114" s="1">
        <v>15619999083</v>
      </c>
      <c r="F114" s="1">
        <v>1201252844</v>
      </c>
      <c r="G114" s="1">
        <v>1668931314</v>
      </c>
      <c r="H114">
        <v>322</v>
      </c>
      <c r="I114" s="1">
        <v>32640000000</v>
      </c>
      <c r="J114">
        <v>43</v>
      </c>
      <c r="K114" s="1">
        <v>450000000000</v>
      </c>
      <c r="L114" s="1">
        <f t="shared" si="2"/>
        <v>-17020000917</v>
      </c>
      <c r="M114" s="1">
        <f t="shared" si="3"/>
        <v>163739158342</v>
      </c>
      <c r="O114" s="7">
        <v>43704</v>
      </c>
      <c r="P114">
        <v>299987322012</v>
      </c>
      <c r="Q114">
        <v>280509360658</v>
      </c>
      <c r="R114">
        <v>19477961354</v>
      </c>
      <c r="S114">
        <v>2440945130</v>
      </c>
      <c r="T114">
        <v>1380509498</v>
      </c>
    </row>
    <row r="115" spans="1:20">
      <c r="A115" s="7">
        <v>43716</v>
      </c>
      <c r="B115" s="8">
        <v>0.44375</v>
      </c>
      <c r="C115" s="1">
        <v>302048589741</v>
      </c>
      <c r="D115" s="1">
        <v>286260843658</v>
      </c>
      <c r="E115" s="1">
        <v>15787746083</v>
      </c>
      <c r="F115" s="1">
        <v>773914581</v>
      </c>
      <c r="G115" s="1">
        <v>1636252786</v>
      </c>
      <c r="H115">
        <v>322</v>
      </c>
      <c r="I115" s="1">
        <v>32640000000</v>
      </c>
      <c r="J115">
        <v>43</v>
      </c>
      <c r="K115" s="1">
        <v>450000000000</v>
      </c>
      <c r="L115" s="1">
        <f t="shared" si="2"/>
        <v>-16852253917</v>
      </c>
      <c r="M115" s="1">
        <f t="shared" si="3"/>
        <v>163739156342</v>
      </c>
      <c r="O115" s="7">
        <v>43705</v>
      </c>
      <c r="P115">
        <v>300208289482</v>
      </c>
      <c r="Q115">
        <v>280509360658</v>
      </c>
      <c r="R115">
        <v>19698928824</v>
      </c>
      <c r="S115">
        <v>2757742169</v>
      </c>
      <c r="T115">
        <v>1374210581</v>
      </c>
    </row>
    <row r="116" spans="1:20">
      <c r="A116" s="7">
        <v>43717</v>
      </c>
      <c r="B116" s="8">
        <v>0.644444444444444</v>
      </c>
      <c r="C116" s="1">
        <v>302277025952</v>
      </c>
      <c r="D116" s="1">
        <v>286260843658</v>
      </c>
      <c r="E116" s="1">
        <v>16016182294</v>
      </c>
      <c r="F116" s="1">
        <v>227853071</v>
      </c>
      <c r="G116" s="1">
        <v>1701580813</v>
      </c>
      <c r="H116">
        <v>322</v>
      </c>
      <c r="I116" s="1">
        <v>32640000000</v>
      </c>
      <c r="J116">
        <v>43</v>
      </c>
      <c r="K116" s="1">
        <v>450000000000</v>
      </c>
      <c r="L116" s="1">
        <f t="shared" si="2"/>
        <v>-16623817706</v>
      </c>
      <c r="M116" s="1">
        <f t="shared" si="3"/>
        <v>163739156342</v>
      </c>
      <c r="O116" s="7">
        <v>43706</v>
      </c>
      <c r="P116">
        <v>300381223643</v>
      </c>
      <c r="Q116">
        <v>280509360658</v>
      </c>
      <c r="R116">
        <v>19871862985</v>
      </c>
      <c r="S116">
        <v>172351021</v>
      </c>
      <c r="T116">
        <v>1381806243</v>
      </c>
    </row>
    <row r="117" spans="1:20">
      <c r="A117" s="7">
        <v>43718</v>
      </c>
      <c r="B117" s="8">
        <v>0.640277777777778</v>
      </c>
      <c r="C117" s="1">
        <v>302485792847</v>
      </c>
      <c r="D117" s="1">
        <v>286260843658</v>
      </c>
      <c r="E117" s="1">
        <v>16224949189</v>
      </c>
      <c r="F117" s="1">
        <v>436036826</v>
      </c>
      <c r="G117" s="1">
        <v>1766046295</v>
      </c>
      <c r="H117">
        <v>322</v>
      </c>
      <c r="I117" s="1">
        <v>32640000000</v>
      </c>
      <c r="J117">
        <v>43</v>
      </c>
      <c r="K117" s="1">
        <v>450000000000</v>
      </c>
      <c r="L117" s="1">
        <f t="shared" si="2"/>
        <v>-16415050811</v>
      </c>
      <c r="M117" s="1">
        <f t="shared" si="3"/>
        <v>163739156342</v>
      </c>
      <c r="O117" s="7">
        <v>43707</v>
      </c>
      <c r="P117">
        <v>300581373965</v>
      </c>
      <c r="Q117">
        <v>280509360658</v>
      </c>
      <c r="R117">
        <v>20072013307</v>
      </c>
      <c r="S117">
        <v>371918203</v>
      </c>
      <c r="T117">
        <v>1848397989</v>
      </c>
    </row>
    <row r="118" spans="1:20">
      <c r="A118" s="7">
        <v>43719</v>
      </c>
      <c r="B118" s="8">
        <v>0.690972222222222</v>
      </c>
      <c r="C118" s="1">
        <v>302334723127</v>
      </c>
      <c r="D118" s="1">
        <v>289639834658</v>
      </c>
      <c r="E118" s="1">
        <v>12694888469</v>
      </c>
      <c r="F118" s="1">
        <v>68146850</v>
      </c>
      <c r="G118" s="1">
        <v>1819976798</v>
      </c>
      <c r="H118">
        <v>322</v>
      </c>
      <c r="I118" s="1">
        <v>32640000000</v>
      </c>
      <c r="J118">
        <v>43</v>
      </c>
      <c r="K118" s="1">
        <v>450000000000</v>
      </c>
      <c r="L118" s="1">
        <f t="shared" si="2"/>
        <v>-19945111531</v>
      </c>
      <c r="M118" s="1">
        <f t="shared" si="3"/>
        <v>160360165342</v>
      </c>
      <c r="O118" s="7">
        <v>43708</v>
      </c>
      <c r="P118">
        <v>300781799493</v>
      </c>
      <c r="Q118">
        <v>280509360658</v>
      </c>
      <c r="R118">
        <v>20272438835</v>
      </c>
      <c r="S118">
        <v>199842388</v>
      </c>
      <c r="T118">
        <v>2048240377</v>
      </c>
    </row>
    <row r="119" spans="1:20">
      <c r="A119" s="7">
        <v>43720</v>
      </c>
      <c r="B119" s="8">
        <v>0.640277777777778</v>
      </c>
      <c r="C119" s="1">
        <v>312048965345</v>
      </c>
      <c r="D119" s="1">
        <v>291500241658</v>
      </c>
      <c r="E119" s="1">
        <v>20548723687</v>
      </c>
      <c r="F119" s="1">
        <v>58906826</v>
      </c>
      <c r="G119" s="1">
        <v>1929625308</v>
      </c>
      <c r="H119">
        <v>317</v>
      </c>
      <c r="I119" s="1">
        <v>32640000000</v>
      </c>
      <c r="J119">
        <v>43</v>
      </c>
      <c r="K119" s="1">
        <v>450000000000</v>
      </c>
      <c r="L119" s="1">
        <f t="shared" si="2"/>
        <v>-12091276313</v>
      </c>
      <c r="M119" s="1">
        <f t="shared" si="3"/>
        <v>158499758342</v>
      </c>
      <c r="O119" s="7">
        <v>43709</v>
      </c>
      <c r="P119">
        <v>300944907677</v>
      </c>
      <c r="Q119">
        <v>280509360658</v>
      </c>
      <c r="R119">
        <v>20435547019</v>
      </c>
      <c r="S119">
        <v>362367432</v>
      </c>
      <c r="T119">
        <v>2710359791</v>
      </c>
    </row>
    <row r="120" spans="1:20">
      <c r="A120" s="7">
        <v>43721</v>
      </c>
      <c r="B120" s="8">
        <v>0.482638888888889</v>
      </c>
      <c r="C120" s="1">
        <v>312038568195</v>
      </c>
      <c r="D120" s="1">
        <v>291500241658</v>
      </c>
      <c r="E120" s="1">
        <v>20538326537</v>
      </c>
      <c r="F120" s="1">
        <v>-20220314</v>
      </c>
      <c r="G120" s="1">
        <v>1852380066</v>
      </c>
      <c r="H120">
        <v>317</v>
      </c>
      <c r="I120" s="1">
        <v>32640000000</v>
      </c>
      <c r="J120">
        <v>43</v>
      </c>
      <c r="K120" s="1">
        <v>450000000000</v>
      </c>
      <c r="L120" s="1">
        <f t="shared" si="2"/>
        <v>-12101673463</v>
      </c>
      <c r="M120" s="1">
        <f t="shared" si="3"/>
        <v>158499758342</v>
      </c>
      <c r="O120" s="7">
        <v>43710</v>
      </c>
      <c r="P120">
        <v>300897583192</v>
      </c>
      <c r="Q120">
        <v>283455242658</v>
      </c>
      <c r="R120">
        <v>17442340534</v>
      </c>
      <c r="S120">
        <v>143718273</v>
      </c>
      <c r="T120">
        <v>3539333368</v>
      </c>
    </row>
    <row r="121" spans="1:20">
      <c r="A121" s="7">
        <v>43722</v>
      </c>
      <c r="B121" s="8">
        <v>0.954166666666667</v>
      </c>
      <c r="C121" s="1">
        <v>312627810488</v>
      </c>
      <c r="D121" s="1">
        <v>292166075658</v>
      </c>
      <c r="E121" s="1">
        <v>20461734830</v>
      </c>
      <c r="F121" s="1">
        <v>-77174847</v>
      </c>
      <c r="G121" s="1">
        <v>573952375</v>
      </c>
      <c r="H121">
        <v>317</v>
      </c>
      <c r="I121" s="1">
        <v>32640000000</v>
      </c>
      <c r="J121">
        <v>43</v>
      </c>
      <c r="K121" s="1">
        <v>450000000000</v>
      </c>
      <c r="L121" s="1">
        <f t="shared" si="2"/>
        <v>-12178265170</v>
      </c>
      <c r="M121" s="1">
        <f t="shared" si="3"/>
        <v>157833924342</v>
      </c>
      <c r="O121" s="7">
        <v>43711</v>
      </c>
      <c r="P121">
        <v>300729880919</v>
      </c>
      <c r="Q121">
        <v>286260843658</v>
      </c>
      <c r="R121">
        <v>14469037261</v>
      </c>
      <c r="S121">
        <v>157934620</v>
      </c>
      <c r="T121">
        <v>3649962424</v>
      </c>
    </row>
    <row r="122" spans="1:20">
      <c r="A122" s="7">
        <v>43723</v>
      </c>
      <c r="B122" s="8">
        <v>0.507638888888889</v>
      </c>
      <c r="C122" s="1">
        <v>312620519108</v>
      </c>
      <c r="D122" s="1">
        <v>292166075658</v>
      </c>
      <c r="E122" s="1">
        <v>20454443450</v>
      </c>
      <c r="F122" s="1">
        <v>-12600462</v>
      </c>
      <c r="G122" s="1">
        <v>398913995</v>
      </c>
      <c r="H122">
        <v>317</v>
      </c>
      <c r="I122" s="1">
        <v>32640000000</v>
      </c>
      <c r="J122">
        <v>43</v>
      </c>
      <c r="K122" s="1">
        <v>450000000000</v>
      </c>
      <c r="L122" s="1">
        <f t="shared" si="2"/>
        <v>-12185556550</v>
      </c>
      <c r="M122" s="1">
        <f t="shared" si="3"/>
        <v>157833924342</v>
      </c>
      <c r="O122" s="7">
        <v>43712</v>
      </c>
      <c r="P122">
        <v>300671727184</v>
      </c>
      <c r="Q122">
        <v>286260843658</v>
      </c>
      <c r="R122">
        <v>14410883526</v>
      </c>
      <c r="S122">
        <v>-58736875</v>
      </c>
      <c r="T122">
        <v>833483380</v>
      </c>
    </row>
    <row r="123" spans="1:20">
      <c r="A123" s="7">
        <v>43724</v>
      </c>
      <c r="B123" s="8">
        <v>0.438888888888889</v>
      </c>
      <c r="C123" s="1">
        <v>344977537731</v>
      </c>
      <c r="D123" s="1">
        <v>291026326658</v>
      </c>
      <c r="E123" s="1">
        <v>53951211073</v>
      </c>
      <c r="F123" s="1" t="s">
        <v>285</v>
      </c>
      <c r="G123" s="1">
        <v>-2104901522</v>
      </c>
      <c r="H123">
        <v>312</v>
      </c>
      <c r="I123" s="1">
        <v>32640000000</v>
      </c>
      <c r="J123">
        <v>43</v>
      </c>
      <c r="K123" s="1">
        <v>450000000000</v>
      </c>
      <c r="L123" s="1">
        <f t="shared" si="2"/>
        <v>21311211073</v>
      </c>
      <c r="M123" s="1">
        <f t="shared" si="3"/>
        <v>158973673342</v>
      </c>
      <c r="O123" s="7">
        <v>43713</v>
      </c>
      <c r="P123">
        <v>300612158665</v>
      </c>
      <c r="Q123">
        <v>286260843658</v>
      </c>
      <c r="R123">
        <v>14351315007</v>
      </c>
      <c r="S123">
        <v>-118888534</v>
      </c>
      <c r="T123">
        <v>773331721</v>
      </c>
    </row>
    <row r="124" spans="1:20">
      <c r="A124" s="7">
        <v>43725</v>
      </c>
      <c r="B124" s="8">
        <v>0.758333333333333</v>
      </c>
      <c r="C124" s="1">
        <v>339064865703</v>
      </c>
      <c r="D124" s="1">
        <v>299395375898</v>
      </c>
      <c r="E124" s="1">
        <v>39669489805</v>
      </c>
      <c r="F124" s="1" t="s">
        <v>285</v>
      </c>
      <c r="G124" s="1">
        <v>-6028670128</v>
      </c>
      <c r="H124">
        <v>132</v>
      </c>
      <c r="I124" s="1">
        <v>32640000000</v>
      </c>
      <c r="J124">
        <v>43</v>
      </c>
      <c r="K124" s="1">
        <v>450000000000</v>
      </c>
      <c r="L124" s="1">
        <f t="shared" si="2"/>
        <v>7029489805</v>
      </c>
      <c r="M124" s="1">
        <f t="shared" si="3"/>
        <v>150604624102</v>
      </c>
      <c r="O124" s="7">
        <v>43714</v>
      </c>
      <c r="P124">
        <v>300679006757</v>
      </c>
      <c r="Q124">
        <v>286260843658</v>
      </c>
      <c r="R124">
        <v>14418163099</v>
      </c>
      <c r="S124">
        <v>66264952</v>
      </c>
      <c r="T124">
        <v>667245652</v>
      </c>
    </row>
    <row r="125" spans="1:20">
      <c r="A125" s="7">
        <v>43726</v>
      </c>
      <c r="B125" s="8">
        <v>0.664583333333333</v>
      </c>
      <c r="C125" s="1">
        <v>336409286777</v>
      </c>
      <c r="D125" s="1">
        <v>302341257898</v>
      </c>
      <c r="E125" s="1">
        <v>34068028879</v>
      </c>
      <c r="F125" s="1" t="s">
        <v>285</v>
      </c>
      <c r="G125" s="1">
        <v>-8493254360</v>
      </c>
      <c r="H125">
        <v>132</v>
      </c>
      <c r="I125" s="1">
        <v>32640000000</v>
      </c>
      <c r="J125">
        <v>43</v>
      </c>
      <c r="K125" s="1">
        <v>450000000000</v>
      </c>
      <c r="L125" s="1">
        <f t="shared" si="2"/>
        <v>1428028879</v>
      </c>
      <c r="M125" s="1">
        <f t="shared" si="3"/>
        <v>147658742102</v>
      </c>
      <c r="O125" s="7">
        <v>43715</v>
      </c>
      <c r="P125">
        <v>301880842741</v>
      </c>
      <c r="Q125">
        <v>286260841658</v>
      </c>
      <c r="R125">
        <v>15619999083</v>
      </c>
      <c r="S125">
        <v>1201252844</v>
      </c>
      <c r="T125">
        <v>1668931314</v>
      </c>
    </row>
    <row r="126" spans="1:20">
      <c r="A126" s="7">
        <v>43727</v>
      </c>
      <c r="B126" s="8">
        <v>0.469444444444444</v>
      </c>
      <c r="C126" s="1">
        <v>346285285563</v>
      </c>
      <c r="D126" s="1">
        <v>305146858898</v>
      </c>
      <c r="E126" s="1">
        <v>41138426665</v>
      </c>
      <c r="F126" s="1" t="s">
        <v>285</v>
      </c>
      <c r="G126" s="1">
        <v>1496468133</v>
      </c>
      <c r="H126">
        <v>132</v>
      </c>
      <c r="I126" s="1">
        <v>32640000000</v>
      </c>
      <c r="J126">
        <v>43</v>
      </c>
      <c r="K126" s="1">
        <v>450000000000</v>
      </c>
      <c r="L126" s="1">
        <f t="shared" si="2"/>
        <v>8498426665</v>
      </c>
      <c r="M126" s="1">
        <f t="shared" si="3"/>
        <v>144853141102</v>
      </c>
      <c r="O126" s="7">
        <v>43716</v>
      </c>
      <c r="P126">
        <v>302048589741</v>
      </c>
      <c r="Q126">
        <v>286260843658</v>
      </c>
      <c r="R126">
        <v>15787746083</v>
      </c>
      <c r="S126">
        <v>773914581</v>
      </c>
      <c r="T126">
        <v>1636252786</v>
      </c>
    </row>
    <row r="127" spans="1:20">
      <c r="A127" s="7">
        <v>43728</v>
      </c>
      <c r="B127" s="8">
        <v>0.566666666666667</v>
      </c>
      <c r="C127" s="1">
        <v>343960487116</v>
      </c>
      <c r="D127" s="1">
        <v>305982124898</v>
      </c>
      <c r="E127" s="1">
        <v>37978362218</v>
      </c>
      <c r="F127" s="1" t="s">
        <v>285</v>
      </c>
      <c r="G127" s="1">
        <v>-1644007200</v>
      </c>
      <c r="H127">
        <v>132</v>
      </c>
      <c r="I127" s="1">
        <v>32640000000</v>
      </c>
      <c r="J127">
        <v>43</v>
      </c>
      <c r="K127" s="1">
        <v>450000000000</v>
      </c>
      <c r="L127" s="1">
        <f t="shared" si="2"/>
        <v>5338362218</v>
      </c>
      <c r="M127" s="1">
        <f t="shared" si="3"/>
        <v>144017875102</v>
      </c>
      <c r="O127" s="7">
        <v>43717</v>
      </c>
      <c r="P127">
        <v>302277025952</v>
      </c>
      <c r="Q127">
        <v>286260843658</v>
      </c>
      <c r="R127">
        <v>16016182294</v>
      </c>
      <c r="S127">
        <v>227853071</v>
      </c>
      <c r="T127">
        <v>1701580813</v>
      </c>
    </row>
    <row r="128" spans="1:20">
      <c r="A128" s="7">
        <v>43729</v>
      </c>
      <c r="B128" s="8">
        <v>0.773611111111111</v>
      </c>
      <c r="C128" s="1">
        <v>346462091789</v>
      </c>
      <c r="D128" s="1">
        <v>311507728898</v>
      </c>
      <c r="E128" s="1">
        <v>34954362891</v>
      </c>
      <c r="F128" s="1" t="s">
        <v>285</v>
      </c>
      <c r="G128" s="1">
        <v>1288849183</v>
      </c>
      <c r="H128">
        <v>132</v>
      </c>
      <c r="I128" s="1">
        <v>32640000000</v>
      </c>
      <c r="J128">
        <v>43</v>
      </c>
      <c r="K128" s="1">
        <v>450000000000</v>
      </c>
      <c r="L128" s="1">
        <f t="shared" si="2"/>
        <v>2314362891</v>
      </c>
      <c r="M128" s="1">
        <f t="shared" si="3"/>
        <v>138492271102</v>
      </c>
      <c r="O128" s="7">
        <v>43718</v>
      </c>
      <c r="P128">
        <v>302485792847</v>
      </c>
      <c r="Q128">
        <v>286260843658</v>
      </c>
      <c r="R128">
        <v>16224949189</v>
      </c>
      <c r="S128">
        <v>436036826</v>
      </c>
      <c r="T128">
        <v>1766046295</v>
      </c>
    </row>
    <row r="129" spans="1:20">
      <c r="A129" s="7">
        <v>43730</v>
      </c>
      <c r="B129" s="8">
        <v>0.744444444444444</v>
      </c>
      <c r="C129" s="1">
        <v>344250372988</v>
      </c>
      <c r="D129" s="1">
        <v>312322767898</v>
      </c>
      <c r="E129" s="1">
        <v>31976200590</v>
      </c>
      <c r="F129" s="1">
        <v>-166981523</v>
      </c>
      <c r="G129" s="1">
        <v>-1725939356</v>
      </c>
      <c r="H129">
        <v>132</v>
      </c>
      <c r="I129" s="1">
        <v>32640000000</v>
      </c>
      <c r="J129">
        <v>43</v>
      </c>
      <c r="K129" s="1">
        <v>450000000000</v>
      </c>
      <c r="L129" s="1">
        <f t="shared" si="2"/>
        <v>-663799410</v>
      </c>
      <c r="M129" s="1">
        <f t="shared" si="3"/>
        <v>137677232102</v>
      </c>
      <c r="O129" s="7">
        <v>43719</v>
      </c>
      <c r="P129">
        <v>302334723127</v>
      </c>
      <c r="Q129">
        <v>289639834658</v>
      </c>
      <c r="R129">
        <v>12694888469</v>
      </c>
      <c r="S129">
        <v>68146850</v>
      </c>
      <c r="T129">
        <v>1819976798</v>
      </c>
    </row>
    <row r="130" spans="1:20">
      <c r="A130" s="7">
        <v>43731</v>
      </c>
      <c r="B130" s="8">
        <v>0.607638888888889</v>
      </c>
      <c r="C130" s="1">
        <v>348216299601</v>
      </c>
      <c r="D130" s="1">
        <v>312322767898</v>
      </c>
      <c r="E130" s="1">
        <v>35893531703</v>
      </c>
      <c r="F130" s="1" t="s">
        <v>285</v>
      </c>
      <c r="G130" s="1">
        <v>4743171574</v>
      </c>
      <c r="H130">
        <v>132</v>
      </c>
      <c r="I130" s="1">
        <v>32640000000</v>
      </c>
      <c r="J130">
        <v>43</v>
      </c>
      <c r="K130" s="1">
        <v>450000000000</v>
      </c>
      <c r="L130" s="1">
        <f t="shared" si="2"/>
        <v>3253531703</v>
      </c>
      <c r="M130" s="1">
        <f t="shared" si="3"/>
        <v>137677232102</v>
      </c>
      <c r="O130" s="7">
        <v>43720</v>
      </c>
      <c r="P130">
        <v>312048965345</v>
      </c>
      <c r="Q130">
        <v>291500241658</v>
      </c>
      <c r="R130">
        <v>20548723687</v>
      </c>
      <c r="S130">
        <v>58906826</v>
      </c>
      <c r="T130">
        <v>1929625308</v>
      </c>
    </row>
    <row r="131" spans="1:20">
      <c r="A131" s="7">
        <v>43732</v>
      </c>
      <c r="B131" s="8">
        <v>0.580555555555556</v>
      </c>
      <c r="C131" s="1">
        <v>345186750073</v>
      </c>
      <c r="D131" s="1">
        <v>312322767898</v>
      </c>
      <c r="E131" s="1">
        <v>32863982175</v>
      </c>
      <c r="F131" s="1" t="s">
        <v>285</v>
      </c>
      <c r="G131" s="1">
        <v>2989942810</v>
      </c>
      <c r="H131">
        <v>132</v>
      </c>
      <c r="I131" s="1">
        <v>32640000000</v>
      </c>
      <c r="J131">
        <v>43</v>
      </c>
      <c r="K131" s="1">
        <v>450000000000</v>
      </c>
      <c r="L131" s="1">
        <f t="shared" si="2"/>
        <v>223982175</v>
      </c>
      <c r="M131" s="1">
        <f t="shared" si="3"/>
        <v>137677232102</v>
      </c>
      <c r="O131" s="7">
        <v>43721</v>
      </c>
      <c r="P131">
        <v>312038568195</v>
      </c>
      <c r="Q131">
        <v>291500241658</v>
      </c>
      <c r="R131">
        <v>20538326537</v>
      </c>
      <c r="S131">
        <v>-20220314</v>
      </c>
      <c r="T131">
        <v>1852380066</v>
      </c>
    </row>
    <row r="132" spans="1:20">
      <c r="A132" s="7">
        <v>43733</v>
      </c>
      <c r="B132" s="8">
        <v>0.782638888888889</v>
      </c>
      <c r="C132" s="1">
        <v>345141332947</v>
      </c>
      <c r="D132" s="1">
        <v>315943610898</v>
      </c>
      <c r="E132" s="1">
        <v>29197722049</v>
      </c>
      <c r="F132" s="1">
        <v>2772054846</v>
      </c>
      <c r="G132" s="1">
        <v>10437361704</v>
      </c>
      <c r="H132">
        <v>132</v>
      </c>
      <c r="I132" s="1">
        <v>32640000000</v>
      </c>
      <c r="J132">
        <v>43</v>
      </c>
      <c r="K132" s="1">
        <v>450000000000</v>
      </c>
      <c r="L132" s="1">
        <f t="shared" si="2"/>
        <v>-3442277951</v>
      </c>
      <c r="M132" s="1">
        <f t="shared" si="3"/>
        <v>134056389102</v>
      </c>
      <c r="O132" s="7">
        <v>43722</v>
      </c>
      <c r="P132">
        <v>312627810488</v>
      </c>
      <c r="Q132">
        <v>292166075658</v>
      </c>
      <c r="R132">
        <v>20461734830</v>
      </c>
      <c r="S132">
        <v>-77174847</v>
      </c>
      <c r="T132">
        <v>573952375</v>
      </c>
    </row>
    <row r="133" spans="1:20">
      <c r="A133" s="7">
        <v>43734</v>
      </c>
      <c r="B133" s="8">
        <v>0.918055555555556</v>
      </c>
      <c r="C133" s="1">
        <v>350104788131</v>
      </c>
      <c r="D133" s="1">
        <v>319378779898</v>
      </c>
      <c r="E133" s="1">
        <v>30726008233</v>
      </c>
      <c r="F133" s="1">
        <v>1527654984</v>
      </c>
      <c r="G133" s="1">
        <v>1907147345</v>
      </c>
      <c r="H133">
        <v>132</v>
      </c>
      <c r="I133" s="1">
        <v>32640000000</v>
      </c>
      <c r="J133">
        <v>43</v>
      </c>
      <c r="K133" s="1">
        <v>450000000000</v>
      </c>
      <c r="L133" s="1">
        <f t="shared" si="2"/>
        <v>-1913991767</v>
      </c>
      <c r="M133" s="1">
        <f t="shared" si="3"/>
        <v>130621220102</v>
      </c>
      <c r="O133" s="7">
        <v>43723</v>
      </c>
      <c r="P133">
        <v>312620519108</v>
      </c>
      <c r="Q133">
        <v>292166075658</v>
      </c>
      <c r="R133">
        <v>20454443450</v>
      </c>
      <c r="S133">
        <v>-12600462</v>
      </c>
      <c r="T133">
        <v>398913995</v>
      </c>
    </row>
    <row r="134" spans="1:20">
      <c r="A134" s="7">
        <v>43735</v>
      </c>
      <c r="B134" s="8">
        <v>0.86875</v>
      </c>
      <c r="C134" s="1">
        <v>350026897054</v>
      </c>
      <c r="D134" s="1">
        <v>320464254898</v>
      </c>
      <c r="E134" s="1">
        <v>29562642156</v>
      </c>
      <c r="F134" s="1">
        <v>1519742131</v>
      </c>
      <c r="G134" s="1">
        <v>5059930139</v>
      </c>
      <c r="H134">
        <v>136</v>
      </c>
      <c r="I134" s="1">
        <v>32640000000</v>
      </c>
      <c r="J134">
        <v>43</v>
      </c>
      <c r="K134" s="1">
        <v>450000000000</v>
      </c>
      <c r="L134" s="1">
        <f t="shared" si="2"/>
        <v>-3077357844</v>
      </c>
      <c r="M134" s="1">
        <f t="shared" si="3"/>
        <v>129535745102</v>
      </c>
      <c r="O134" s="7">
        <v>43724</v>
      </c>
      <c r="P134">
        <v>344977537731</v>
      </c>
      <c r="Q134">
        <v>291026326658</v>
      </c>
      <c r="R134">
        <v>53951211073</v>
      </c>
      <c r="S134">
        <v>0</v>
      </c>
      <c r="T134">
        <v>-2104901522</v>
      </c>
    </row>
    <row r="135" spans="1:20">
      <c r="A135" s="7">
        <v>43736</v>
      </c>
      <c r="B135" s="8">
        <v>0.70625</v>
      </c>
      <c r="C135" s="1">
        <v>351020089789</v>
      </c>
      <c r="D135" s="1">
        <v>320464254898</v>
      </c>
      <c r="E135" s="1">
        <v>30555834891</v>
      </c>
      <c r="F135" s="1">
        <v>984648682</v>
      </c>
      <c r="G135" s="1">
        <v>6052491674</v>
      </c>
      <c r="H135">
        <v>136</v>
      </c>
      <c r="I135" s="1">
        <v>32640000000</v>
      </c>
      <c r="J135">
        <v>43</v>
      </c>
      <c r="K135" s="1">
        <v>450000000000</v>
      </c>
      <c r="L135" s="1">
        <f t="shared" si="2"/>
        <v>-2084165109</v>
      </c>
      <c r="M135" s="1">
        <f t="shared" si="3"/>
        <v>129535745102</v>
      </c>
      <c r="O135" s="7">
        <v>43725</v>
      </c>
      <c r="P135">
        <v>339064865703</v>
      </c>
      <c r="Q135">
        <v>299395375898</v>
      </c>
      <c r="R135">
        <v>39669489805</v>
      </c>
      <c r="S135">
        <v>0</v>
      </c>
      <c r="T135">
        <v>-6028670128</v>
      </c>
    </row>
    <row r="136" spans="1:20">
      <c r="A136" s="7">
        <v>43737</v>
      </c>
      <c r="B136" s="8">
        <v>0.695833333333333</v>
      </c>
      <c r="C136" s="1">
        <v>351016799496</v>
      </c>
      <c r="D136" s="1">
        <v>322635204898</v>
      </c>
      <c r="E136" s="1">
        <v>28381594598</v>
      </c>
      <c r="F136" s="1">
        <v>1129858890</v>
      </c>
      <c r="G136" s="1">
        <v>3329381551</v>
      </c>
      <c r="H136">
        <v>136</v>
      </c>
      <c r="I136" s="1">
        <v>32640000000</v>
      </c>
      <c r="J136">
        <v>43</v>
      </c>
      <c r="K136" s="1">
        <v>450000000000</v>
      </c>
      <c r="L136" s="1">
        <f t="shared" si="2"/>
        <v>-4258405402</v>
      </c>
      <c r="M136" s="1">
        <f t="shared" si="3"/>
        <v>127364795102</v>
      </c>
      <c r="O136" s="7">
        <v>43726</v>
      </c>
      <c r="P136">
        <v>336409286777</v>
      </c>
      <c r="Q136">
        <v>302341257898</v>
      </c>
      <c r="R136">
        <v>34068028879</v>
      </c>
      <c r="S136">
        <v>0</v>
      </c>
      <c r="T136">
        <v>-8493254360</v>
      </c>
    </row>
    <row r="137" spans="1:20">
      <c r="A137" s="7">
        <v>43738</v>
      </c>
      <c r="B137" s="8">
        <v>0.4625</v>
      </c>
      <c r="C137" s="1">
        <v>351299619051</v>
      </c>
      <c r="D137" s="1">
        <v>322635204898</v>
      </c>
      <c r="E137" s="1">
        <v>28664414153</v>
      </c>
      <c r="F137" s="1">
        <v>355633727</v>
      </c>
      <c r="G137" s="1">
        <v>6638958907</v>
      </c>
      <c r="H137">
        <v>136</v>
      </c>
      <c r="I137" s="1">
        <v>32640000000</v>
      </c>
      <c r="J137">
        <v>43</v>
      </c>
      <c r="K137" s="1">
        <v>450000000000</v>
      </c>
      <c r="L137" s="1">
        <f t="shared" si="2"/>
        <v>-3975585847</v>
      </c>
      <c r="M137" s="1">
        <f t="shared" si="3"/>
        <v>127364795102</v>
      </c>
      <c r="O137" s="7">
        <v>43727</v>
      </c>
      <c r="P137">
        <v>346285285563</v>
      </c>
      <c r="Q137">
        <v>305146858898</v>
      </c>
      <c r="R137">
        <v>41138426665</v>
      </c>
      <c r="S137">
        <v>0</v>
      </c>
      <c r="T137">
        <v>1496468133</v>
      </c>
    </row>
    <row r="138" spans="1:20">
      <c r="A138" s="7">
        <v>43739</v>
      </c>
      <c r="B138" s="8">
        <v>0.681944444444444</v>
      </c>
      <c r="C138" s="1">
        <v>350929615515</v>
      </c>
      <c r="D138" s="1">
        <v>322071660898</v>
      </c>
      <c r="E138" s="1">
        <v>28857954617</v>
      </c>
      <c r="F138" s="1">
        <v>192909264</v>
      </c>
      <c r="G138" s="1">
        <v>5896753486</v>
      </c>
      <c r="H138">
        <v>138</v>
      </c>
      <c r="I138" s="1">
        <v>32640000000</v>
      </c>
      <c r="J138">
        <v>43</v>
      </c>
      <c r="K138" s="1">
        <v>450000000000</v>
      </c>
      <c r="L138" s="1">
        <f t="shared" si="2"/>
        <v>-3782045383</v>
      </c>
      <c r="M138" s="1">
        <f t="shared" si="3"/>
        <v>127928339102</v>
      </c>
      <c r="O138" s="7">
        <v>43728</v>
      </c>
      <c r="P138">
        <v>343960487116</v>
      </c>
      <c r="Q138">
        <v>305982124898</v>
      </c>
      <c r="R138">
        <v>37978362218</v>
      </c>
      <c r="S138">
        <v>0</v>
      </c>
      <c r="T138">
        <v>-1644007200</v>
      </c>
    </row>
    <row r="139" spans="1:20">
      <c r="A139" s="7">
        <v>43740</v>
      </c>
      <c r="B139" s="8">
        <v>0.546527777777778</v>
      </c>
      <c r="C139" s="1">
        <v>350173153778</v>
      </c>
      <c r="D139" s="1">
        <v>320824910898</v>
      </c>
      <c r="E139" s="1">
        <v>29348242880</v>
      </c>
      <c r="F139" s="1">
        <v>682566327</v>
      </c>
      <c r="G139" s="1">
        <v>6386410549</v>
      </c>
      <c r="H139">
        <v>140</v>
      </c>
      <c r="I139" s="1">
        <v>32640000000</v>
      </c>
      <c r="J139">
        <v>43</v>
      </c>
      <c r="K139" s="1">
        <v>450000000000</v>
      </c>
      <c r="L139" s="1">
        <f t="shared" si="2"/>
        <v>-3291757120</v>
      </c>
      <c r="M139" s="1">
        <f t="shared" si="3"/>
        <v>129175089102</v>
      </c>
      <c r="O139" s="7">
        <v>43729</v>
      </c>
      <c r="P139">
        <v>346462091789</v>
      </c>
      <c r="Q139">
        <v>311507728898</v>
      </c>
      <c r="R139">
        <v>34954362891</v>
      </c>
      <c r="S139">
        <v>0</v>
      </c>
      <c r="T139">
        <v>1288849183</v>
      </c>
    </row>
    <row r="140" spans="1:20">
      <c r="A140" s="7">
        <v>43741</v>
      </c>
      <c r="B140" s="8">
        <v>0.422222222222222</v>
      </c>
      <c r="C140" s="1">
        <v>351648835116</v>
      </c>
      <c r="D140" s="1">
        <v>325041382898</v>
      </c>
      <c r="E140" s="1">
        <v>26607452218</v>
      </c>
      <c r="F140" s="1">
        <v>735437959</v>
      </c>
      <c r="G140" s="1">
        <v>3860136599</v>
      </c>
      <c r="H140">
        <v>135</v>
      </c>
      <c r="I140" s="1">
        <v>32640000000</v>
      </c>
      <c r="J140">
        <v>43</v>
      </c>
      <c r="K140" s="1">
        <v>450000000000</v>
      </c>
      <c r="L140" s="1">
        <f t="shared" si="2"/>
        <v>-6032547782</v>
      </c>
      <c r="M140" s="1">
        <f t="shared" si="3"/>
        <v>124958617102</v>
      </c>
      <c r="O140" s="7">
        <v>43730</v>
      </c>
      <c r="P140">
        <v>344250372988</v>
      </c>
      <c r="Q140">
        <v>312322767898</v>
      </c>
      <c r="R140">
        <v>31976200590</v>
      </c>
      <c r="S140">
        <v>-166981523</v>
      </c>
      <c r="T140">
        <v>-1725939356</v>
      </c>
    </row>
    <row r="141" spans="1:20">
      <c r="A141" s="7">
        <v>43742</v>
      </c>
      <c r="B141" s="8">
        <v>0.493055555555556</v>
      </c>
      <c r="C141" s="1">
        <v>351812927949</v>
      </c>
      <c r="D141" s="1">
        <v>328045529898</v>
      </c>
      <c r="E141" s="1">
        <v>23767398051</v>
      </c>
      <c r="F141" s="1">
        <v>144366391</v>
      </c>
      <c r="G141" s="1">
        <v>2476848006</v>
      </c>
      <c r="H141">
        <v>140</v>
      </c>
      <c r="I141" s="1">
        <v>32640000000</v>
      </c>
      <c r="J141">
        <v>43</v>
      </c>
      <c r="K141" s="1">
        <v>450000000000</v>
      </c>
      <c r="L141" s="1">
        <f t="shared" si="2"/>
        <v>-8872601949</v>
      </c>
      <c r="M141" s="1">
        <f t="shared" si="3"/>
        <v>121954470102</v>
      </c>
      <c r="O141" s="7">
        <v>43731</v>
      </c>
      <c r="P141">
        <v>348216299601</v>
      </c>
      <c r="Q141">
        <v>312322767898</v>
      </c>
      <c r="R141">
        <v>35893531703</v>
      </c>
      <c r="S141">
        <v>0</v>
      </c>
      <c r="T141">
        <v>4743171574</v>
      </c>
    </row>
    <row r="142" spans="1:20">
      <c r="A142" s="7">
        <v>43743</v>
      </c>
      <c r="B142" s="8">
        <v>0.497916666666667</v>
      </c>
      <c r="C142" s="1">
        <v>351606432887</v>
      </c>
      <c r="D142" s="1">
        <v>330843096898</v>
      </c>
      <c r="E142" s="1">
        <v>20763335989</v>
      </c>
      <c r="F142" s="1">
        <v>16136319</v>
      </c>
      <c r="G142" s="1">
        <v>2461356756</v>
      </c>
      <c r="H142">
        <v>140</v>
      </c>
      <c r="I142" s="1">
        <v>32640000000</v>
      </c>
      <c r="J142">
        <v>43</v>
      </c>
      <c r="K142" s="1">
        <v>450000000000</v>
      </c>
      <c r="L142" s="1">
        <f t="shared" si="2"/>
        <v>-11876664011</v>
      </c>
      <c r="M142" s="1">
        <f t="shared" si="3"/>
        <v>119156903102</v>
      </c>
      <c r="O142" s="7">
        <v>43732</v>
      </c>
      <c r="P142">
        <v>345186750073</v>
      </c>
      <c r="Q142">
        <v>312322767898</v>
      </c>
      <c r="R142">
        <v>32863982175</v>
      </c>
      <c r="S142">
        <v>0</v>
      </c>
      <c r="T142">
        <v>2989942810</v>
      </c>
    </row>
    <row r="143" spans="1:20">
      <c r="A143" s="7">
        <v>43744</v>
      </c>
      <c r="B143" s="8">
        <v>0.49375</v>
      </c>
      <c r="C143" s="1">
        <v>350290666391</v>
      </c>
      <c r="D143" s="1">
        <v>329563767898</v>
      </c>
      <c r="E143" s="1">
        <v>20726898493</v>
      </c>
      <c r="F143" s="1">
        <v>-53230043</v>
      </c>
      <c r="G143" s="1">
        <v>1367874542</v>
      </c>
      <c r="H143">
        <v>150</v>
      </c>
      <c r="I143" s="1">
        <v>32640000000</v>
      </c>
      <c r="J143">
        <v>43</v>
      </c>
      <c r="K143" s="1">
        <v>450000000000</v>
      </c>
      <c r="L143" s="1">
        <f t="shared" si="2"/>
        <v>-11913101507</v>
      </c>
      <c r="M143" s="1">
        <f t="shared" si="3"/>
        <v>120436232102</v>
      </c>
      <c r="O143" s="7">
        <v>43733</v>
      </c>
      <c r="P143">
        <v>345141332947</v>
      </c>
      <c r="Q143">
        <v>315943610898</v>
      </c>
      <c r="R143">
        <v>29197722049</v>
      </c>
      <c r="S143">
        <v>2772054846</v>
      </c>
      <c r="T143">
        <v>10437361704</v>
      </c>
    </row>
    <row r="144" spans="1:20">
      <c r="A144" s="7">
        <v>43745</v>
      </c>
      <c r="B144" s="8">
        <v>0.45625</v>
      </c>
      <c r="C144" s="1">
        <v>350234467805</v>
      </c>
      <c r="D144" s="1">
        <v>329563767898</v>
      </c>
      <c r="E144" s="1">
        <v>20670699907</v>
      </c>
      <c r="F144" s="1">
        <v>-93898482</v>
      </c>
      <c r="G144" s="1">
        <v>1190610667</v>
      </c>
      <c r="H144">
        <v>160</v>
      </c>
      <c r="I144" s="1">
        <v>32640000000</v>
      </c>
      <c r="J144">
        <v>43</v>
      </c>
      <c r="K144" s="1">
        <v>450000000000</v>
      </c>
      <c r="L144" s="1">
        <f t="shared" si="2"/>
        <v>-11969300093</v>
      </c>
      <c r="M144" s="1">
        <f t="shared" si="3"/>
        <v>120436232102</v>
      </c>
      <c r="O144" s="7">
        <v>43734</v>
      </c>
      <c r="P144">
        <v>350104788131</v>
      </c>
      <c r="Q144">
        <v>319378779898</v>
      </c>
      <c r="R144">
        <v>30726008233</v>
      </c>
      <c r="S144">
        <v>1527654984</v>
      </c>
      <c r="T144">
        <v>1907147345</v>
      </c>
    </row>
    <row r="145" spans="1:20">
      <c r="A145" s="7">
        <v>43746</v>
      </c>
      <c r="B145" s="8">
        <v>0.515972222222222</v>
      </c>
      <c r="C145" s="1">
        <v>350952085214</v>
      </c>
      <c r="D145" s="1">
        <v>329563767898</v>
      </c>
      <c r="E145" s="1">
        <v>21388317316</v>
      </c>
      <c r="F145" s="1">
        <v>716986209</v>
      </c>
      <c r="G145" s="1">
        <v>1672397238</v>
      </c>
      <c r="H145">
        <v>160</v>
      </c>
      <c r="I145" s="1">
        <v>32640000000</v>
      </c>
      <c r="J145">
        <v>43</v>
      </c>
      <c r="K145" s="1">
        <v>450000000000</v>
      </c>
      <c r="L145" s="1">
        <f t="shared" si="2"/>
        <v>-11251682684</v>
      </c>
      <c r="M145" s="1">
        <f t="shared" si="3"/>
        <v>120436232102</v>
      </c>
      <c r="O145" s="7">
        <v>43735</v>
      </c>
      <c r="P145">
        <v>350026897054</v>
      </c>
      <c r="Q145">
        <v>320464254898</v>
      </c>
      <c r="R145">
        <v>29562642156</v>
      </c>
      <c r="S145">
        <v>1519742131</v>
      </c>
      <c r="T145">
        <v>5059930139</v>
      </c>
    </row>
    <row r="146" spans="1:20">
      <c r="A146" s="7">
        <v>43747</v>
      </c>
      <c r="B146" s="8">
        <v>0.763194444444444</v>
      </c>
      <c r="C146" s="1">
        <v>352571119596</v>
      </c>
      <c r="D146" s="1">
        <v>329716365898</v>
      </c>
      <c r="E146" s="1">
        <v>22854753698</v>
      </c>
      <c r="F146" s="1">
        <v>1465805182</v>
      </c>
      <c r="G146" s="1">
        <v>2455636093</v>
      </c>
      <c r="H146">
        <v>160</v>
      </c>
      <c r="I146" s="1">
        <v>32640000000</v>
      </c>
      <c r="J146">
        <v>43</v>
      </c>
      <c r="K146" s="1">
        <v>450000000000</v>
      </c>
      <c r="L146" s="1">
        <f t="shared" si="2"/>
        <v>-9785246302</v>
      </c>
      <c r="M146" s="1">
        <f t="shared" si="3"/>
        <v>120283634102</v>
      </c>
      <c r="O146" s="7">
        <v>43736</v>
      </c>
      <c r="P146">
        <v>351020089789</v>
      </c>
      <c r="Q146">
        <v>320464254898</v>
      </c>
      <c r="R146">
        <v>30555834891</v>
      </c>
      <c r="S146">
        <v>984648682</v>
      </c>
      <c r="T146">
        <v>6052491674</v>
      </c>
    </row>
    <row r="147" spans="1:20">
      <c r="A147" s="7">
        <v>43748</v>
      </c>
      <c r="B147" s="8">
        <v>0.767361111111111</v>
      </c>
      <c r="C147" s="1">
        <v>352879551708</v>
      </c>
      <c r="D147" s="1">
        <v>329716365898</v>
      </c>
      <c r="E147" s="1">
        <v>23163185810</v>
      </c>
      <c r="F147" s="1">
        <v>1773606094</v>
      </c>
      <c r="G147" s="1">
        <v>2517656109</v>
      </c>
      <c r="H147">
        <v>170</v>
      </c>
      <c r="I147" s="1">
        <v>32640000000</v>
      </c>
      <c r="J147">
        <v>43</v>
      </c>
      <c r="K147" s="1">
        <v>450000000000</v>
      </c>
      <c r="L147" s="1">
        <f t="shared" si="2"/>
        <v>-9476814190</v>
      </c>
      <c r="M147" s="1">
        <f t="shared" si="3"/>
        <v>120283634102</v>
      </c>
      <c r="O147" s="7">
        <v>43737</v>
      </c>
      <c r="P147">
        <v>351016799496</v>
      </c>
      <c r="Q147">
        <v>322635204898</v>
      </c>
      <c r="R147">
        <v>28381594598</v>
      </c>
      <c r="S147">
        <v>1129858890</v>
      </c>
      <c r="T147">
        <v>3329381551</v>
      </c>
    </row>
    <row r="148" spans="1:20">
      <c r="A148" s="7">
        <v>43749</v>
      </c>
      <c r="B148" s="8">
        <v>0.734722222222222</v>
      </c>
      <c r="C148" s="1">
        <v>354187885967</v>
      </c>
      <c r="D148" s="1">
        <v>330702393898</v>
      </c>
      <c r="E148" s="1">
        <v>23485492069</v>
      </c>
      <c r="F148" s="1">
        <v>629475971</v>
      </c>
      <c r="G148" s="1">
        <v>2694964777</v>
      </c>
      <c r="H148">
        <v>170</v>
      </c>
      <c r="I148" s="1">
        <v>32640000000</v>
      </c>
      <c r="J148">
        <v>43</v>
      </c>
      <c r="K148" s="1">
        <v>450000000000</v>
      </c>
      <c r="L148" s="1">
        <f t="shared" si="2"/>
        <v>-9154507931</v>
      </c>
      <c r="M148" s="1">
        <f t="shared" si="3"/>
        <v>119297606102</v>
      </c>
      <c r="O148" s="7">
        <v>43738</v>
      </c>
      <c r="P148">
        <v>351299619051</v>
      </c>
      <c r="Q148">
        <v>322635204898</v>
      </c>
      <c r="R148">
        <v>28664414153</v>
      </c>
      <c r="S148">
        <v>355633727</v>
      </c>
      <c r="T148">
        <v>6638958907</v>
      </c>
    </row>
    <row r="149" spans="1:20">
      <c r="A149" s="7">
        <v>43750</v>
      </c>
      <c r="B149" s="8">
        <v>0.410416666666667</v>
      </c>
      <c r="C149" s="1">
        <v>362463099305</v>
      </c>
      <c r="D149" s="1">
        <v>331066840898</v>
      </c>
      <c r="E149" s="1">
        <v>31396258407</v>
      </c>
      <c r="F149" s="1">
        <v>419912955</v>
      </c>
      <c r="G149" s="1">
        <v>2800445429</v>
      </c>
      <c r="H149">
        <v>165</v>
      </c>
      <c r="I149" s="1">
        <v>32640000000</v>
      </c>
      <c r="J149">
        <v>43</v>
      </c>
      <c r="K149" s="1">
        <v>450000000000</v>
      </c>
      <c r="L149" s="1">
        <f t="shared" si="2"/>
        <v>-1243741593</v>
      </c>
      <c r="M149" s="1">
        <f t="shared" si="3"/>
        <v>118933159102</v>
      </c>
      <c r="O149" s="7">
        <v>43739</v>
      </c>
      <c r="P149">
        <v>350929615515</v>
      </c>
      <c r="Q149">
        <v>322071660898</v>
      </c>
      <c r="R149">
        <v>28857954617</v>
      </c>
      <c r="S149">
        <v>192909264</v>
      </c>
      <c r="T149">
        <v>5896753486</v>
      </c>
    </row>
    <row r="150" spans="1:20">
      <c r="A150" s="7">
        <v>43751</v>
      </c>
      <c r="B150" s="8">
        <v>0.492361111111111</v>
      </c>
      <c r="C150" s="1">
        <v>373862468889</v>
      </c>
      <c r="D150" s="1">
        <v>349065242338</v>
      </c>
      <c r="E150" s="1">
        <v>24797226551</v>
      </c>
      <c r="F150" s="1">
        <v>-224406736</v>
      </c>
      <c r="G150" s="1">
        <v>2592200040</v>
      </c>
      <c r="H150">
        <v>170</v>
      </c>
      <c r="I150" s="1">
        <v>32640000000</v>
      </c>
      <c r="J150">
        <v>43</v>
      </c>
      <c r="K150" s="1">
        <v>450000000000</v>
      </c>
      <c r="L150" s="1">
        <f t="shared" ref="L150:L213" si="4">E150-I150</f>
        <v>-7842773449</v>
      </c>
      <c r="M150" s="1">
        <f t="shared" ref="M150:M213" si="5">K150-D150</f>
        <v>100934757662</v>
      </c>
      <c r="O150" s="7">
        <v>43740</v>
      </c>
      <c r="P150">
        <v>350173153778</v>
      </c>
      <c r="Q150">
        <v>320824910898</v>
      </c>
      <c r="R150">
        <v>29348242880</v>
      </c>
      <c r="S150">
        <v>682566327</v>
      </c>
      <c r="T150">
        <v>6386410549</v>
      </c>
    </row>
    <row r="151" spans="1:20">
      <c r="A151" s="7">
        <v>43752</v>
      </c>
      <c r="B151" s="8">
        <v>0.438194444444444</v>
      </c>
      <c r="C151" s="1">
        <v>373385942889</v>
      </c>
      <c r="D151" s="1">
        <v>349065242338</v>
      </c>
      <c r="E151" s="1">
        <v>24320700551</v>
      </c>
      <c r="F151" s="1">
        <v>-801829547</v>
      </c>
      <c r="G151" s="1">
        <v>2152111536</v>
      </c>
      <c r="H151">
        <v>170</v>
      </c>
      <c r="I151" s="1">
        <v>32640000000</v>
      </c>
      <c r="J151">
        <v>43</v>
      </c>
      <c r="K151" s="1">
        <v>450000000000</v>
      </c>
      <c r="L151" s="1">
        <f t="shared" si="4"/>
        <v>-8319299449</v>
      </c>
      <c r="M151" s="1">
        <f t="shared" si="5"/>
        <v>100934757662</v>
      </c>
      <c r="O151" s="7">
        <v>43741</v>
      </c>
      <c r="P151">
        <v>351648835116</v>
      </c>
      <c r="Q151">
        <v>325041382898</v>
      </c>
      <c r="R151">
        <v>26607452218</v>
      </c>
      <c r="S151">
        <v>735437959</v>
      </c>
      <c r="T151">
        <v>3860136599</v>
      </c>
    </row>
    <row r="152" spans="1:20">
      <c r="A152" s="7">
        <v>43753</v>
      </c>
      <c r="B152" s="8">
        <v>0.858333333333333</v>
      </c>
      <c r="C152" s="1">
        <v>372637897307</v>
      </c>
      <c r="D152" s="1">
        <v>349038860338</v>
      </c>
      <c r="E152" s="1">
        <v>23599036969</v>
      </c>
      <c r="F152" s="1">
        <v>-722294782</v>
      </c>
      <c r="G152" s="1">
        <v>769660331</v>
      </c>
      <c r="H152">
        <v>180</v>
      </c>
      <c r="I152" s="1">
        <v>32640000000</v>
      </c>
      <c r="J152">
        <v>43</v>
      </c>
      <c r="K152" s="1">
        <v>450000000000</v>
      </c>
      <c r="L152" s="1">
        <f t="shared" si="4"/>
        <v>-9040963031</v>
      </c>
      <c r="M152" s="1">
        <f t="shared" si="5"/>
        <v>100961139662</v>
      </c>
      <c r="O152" s="7">
        <v>43742</v>
      </c>
      <c r="P152">
        <v>351812927949</v>
      </c>
      <c r="Q152">
        <v>328045529898</v>
      </c>
      <c r="R152">
        <v>23767398051</v>
      </c>
      <c r="S152">
        <v>144366391</v>
      </c>
      <c r="T152">
        <v>2476848006</v>
      </c>
    </row>
    <row r="153" spans="1:20">
      <c r="A153" s="7">
        <v>43754</v>
      </c>
      <c r="B153" s="8">
        <v>0.498611111111111</v>
      </c>
      <c r="C153" s="1">
        <v>372300215726</v>
      </c>
      <c r="D153" s="1">
        <v>349038860338</v>
      </c>
      <c r="E153" s="1">
        <v>23261355388</v>
      </c>
      <c r="F153" s="1">
        <v>-1060607563</v>
      </c>
      <c r="G153" s="1">
        <v>431347550</v>
      </c>
      <c r="H153">
        <v>180</v>
      </c>
      <c r="I153" s="1">
        <v>32640000000</v>
      </c>
      <c r="J153">
        <v>43</v>
      </c>
      <c r="K153" s="1">
        <v>450000000000</v>
      </c>
      <c r="L153" s="1">
        <f t="shared" si="4"/>
        <v>-9378644612</v>
      </c>
      <c r="M153" s="1">
        <f t="shared" si="5"/>
        <v>100961139662</v>
      </c>
      <c r="O153" s="7">
        <v>43743</v>
      </c>
      <c r="P153">
        <v>351606432887</v>
      </c>
      <c r="Q153">
        <v>330843096898</v>
      </c>
      <c r="R153">
        <v>20763335989</v>
      </c>
      <c r="S153">
        <v>16136319</v>
      </c>
      <c r="T153">
        <v>2461356756</v>
      </c>
    </row>
    <row r="154" spans="1:20">
      <c r="A154" s="7">
        <v>43755</v>
      </c>
      <c r="B154" s="8">
        <v>0.788888888888889</v>
      </c>
      <c r="C154" s="1">
        <v>372626006864</v>
      </c>
      <c r="D154" s="1">
        <v>349436840338</v>
      </c>
      <c r="E154" s="1">
        <v>23189166526</v>
      </c>
      <c r="F154" s="1">
        <v>-72820062</v>
      </c>
      <c r="G154" s="1">
        <v>-1107277694</v>
      </c>
      <c r="H154">
        <v>186</v>
      </c>
      <c r="I154" s="1">
        <v>32640000000</v>
      </c>
      <c r="J154">
        <v>43</v>
      </c>
      <c r="K154" s="1">
        <v>450000000000</v>
      </c>
      <c r="L154" s="1">
        <f t="shared" si="4"/>
        <v>-9450833474</v>
      </c>
      <c r="M154" s="1">
        <f t="shared" si="5"/>
        <v>100563159662</v>
      </c>
      <c r="O154" s="7">
        <v>43744</v>
      </c>
      <c r="P154">
        <v>350290666391</v>
      </c>
      <c r="Q154">
        <v>329563767898</v>
      </c>
      <c r="R154">
        <v>20726898493</v>
      </c>
      <c r="S154">
        <v>-53230043</v>
      </c>
      <c r="T154">
        <v>1367874542</v>
      </c>
    </row>
    <row r="155" spans="1:20">
      <c r="A155" s="7">
        <v>43756</v>
      </c>
      <c r="B155" s="8">
        <v>0.757638888888889</v>
      </c>
      <c r="C155" s="1">
        <v>372060599532</v>
      </c>
      <c r="D155" s="1">
        <v>349285292338</v>
      </c>
      <c r="E155" s="1">
        <v>22775307194</v>
      </c>
      <c r="F155" s="1">
        <v>-870734541</v>
      </c>
      <c r="G155" s="1">
        <v>-2151244197</v>
      </c>
      <c r="H155">
        <v>196</v>
      </c>
      <c r="I155" s="1">
        <v>32640000000</v>
      </c>
      <c r="J155">
        <v>43</v>
      </c>
      <c r="K155" s="1">
        <v>450000000000</v>
      </c>
      <c r="L155" s="1">
        <f t="shared" si="4"/>
        <v>-9864692806</v>
      </c>
      <c r="M155" s="1">
        <f t="shared" si="5"/>
        <v>100714707662</v>
      </c>
      <c r="O155" s="7">
        <v>43745</v>
      </c>
      <c r="P155">
        <v>350234467805</v>
      </c>
      <c r="Q155">
        <v>329563767898</v>
      </c>
      <c r="R155">
        <v>20670699907</v>
      </c>
      <c r="S155">
        <v>-93898482</v>
      </c>
      <c r="T155">
        <v>1190610667</v>
      </c>
    </row>
    <row r="156" spans="1:20">
      <c r="A156" s="7">
        <v>43757</v>
      </c>
      <c r="B156" s="8">
        <v>0.749305555555556</v>
      </c>
      <c r="C156" s="1">
        <v>372100471441</v>
      </c>
      <c r="D156" s="1">
        <v>349675826338</v>
      </c>
      <c r="E156" s="1">
        <v>22424645103</v>
      </c>
      <c r="F156" s="1">
        <v>-765783823</v>
      </c>
      <c r="G156" s="1">
        <v>-2600775384</v>
      </c>
      <c r="H156">
        <v>196</v>
      </c>
      <c r="I156" s="1">
        <v>32640000000</v>
      </c>
      <c r="J156">
        <v>43</v>
      </c>
      <c r="K156" s="1">
        <v>450000000000</v>
      </c>
      <c r="L156" s="1">
        <f t="shared" si="4"/>
        <v>-10215354897</v>
      </c>
      <c r="M156" s="1">
        <f t="shared" si="5"/>
        <v>100324173662</v>
      </c>
      <c r="O156" s="7">
        <v>43746</v>
      </c>
      <c r="P156">
        <v>350952085214</v>
      </c>
      <c r="Q156">
        <v>329563767898</v>
      </c>
      <c r="R156">
        <v>21388317316</v>
      </c>
      <c r="S156">
        <v>716986209</v>
      </c>
      <c r="T156">
        <v>1672397238</v>
      </c>
    </row>
    <row r="157" spans="1:20">
      <c r="A157" s="7">
        <v>43758</v>
      </c>
      <c r="B157" s="8">
        <v>0.696527777777778</v>
      </c>
      <c r="C157" s="1">
        <v>371679180423</v>
      </c>
      <c r="D157" s="1">
        <v>349675826338</v>
      </c>
      <c r="E157" s="1">
        <v>22003354085</v>
      </c>
      <c r="F157" s="1">
        <v>-773215509</v>
      </c>
      <c r="G157" s="1">
        <v>-2798290866</v>
      </c>
      <c r="H157">
        <v>206</v>
      </c>
      <c r="I157" s="1">
        <v>32640000000</v>
      </c>
      <c r="J157">
        <v>43</v>
      </c>
      <c r="K157" s="1">
        <v>450000000000</v>
      </c>
      <c r="L157" s="1">
        <f t="shared" si="4"/>
        <v>-10636645915</v>
      </c>
      <c r="M157" s="1">
        <f t="shared" si="5"/>
        <v>100324173662</v>
      </c>
      <c r="O157" s="7">
        <v>43747</v>
      </c>
      <c r="P157">
        <v>352571119596</v>
      </c>
      <c r="Q157">
        <v>329716365898</v>
      </c>
      <c r="R157">
        <v>22854753698</v>
      </c>
      <c r="S157">
        <v>1465805182</v>
      </c>
      <c r="T157">
        <v>2455636093</v>
      </c>
    </row>
    <row r="158" spans="1:20">
      <c r="A158" s="7">
        <v>43759</v>
      </c>
      <c r="B158" s="8">
        <v>0.752777777777778</v>
      </c>
      <c r="C158" s="1">
        <v>388882157660</v>
      </c>
      <c r="D158" s="1">
        <v>358975530610</v>
      </c>
      <c r="E158" s="1">
        <v>29906627050</v>
      </c>
      <c r="F158" s="1">
        <v>4563362645</v>
      </c>
      <c r="G158" s="1">
        <v>2242228979</v>
      </c>
      <c r="H158">
        <v>211</v>
      </c>
      <c r="I158" s="1">
        <v>32640000000</v>
      </c>
      <c r="J158">
        <v>43</v>
      </c>
      <c r="K158" s="1">
        <v>450000000000</v>
      </c>
      <c r="L158" s="1">
        <f t="shared" si="4"/>
        <v>-2733372950</v>
      </c>
      <c r="M158" s="1">
        <f t="shared" si="5"/>
        <v>91024469390</v>
      </c>
      <c r="O158" s="7">
        <v>43748</v>
      </c>
      <c r="P158">
        <v>352879551708</v>
      </c>
      <c r="Q158">
        <v>329716365898</v>
      </c>
      <c r="R158">
        <v>23163185810</v>
      </c>
      <c r="S158">
        <v>1773606094</v>
      </c>
      <c r="T158">
        <v>2517656109</v>
      </c>
    </row>
    <row r="159" spans="1:20">
      <c r="A159" s="7">
        <v>43760</v>
      </c>
      <c r="B159" s="8">
        <v>0.759722222222222</v>
      </c>
      <c r="C159" s="1">
        <v>390615696028</v>
      </c>
      <c r="D159" s="1">
        <v>360634152610</v>
      </c>
      <c r="E159" s="1">
        <v>29981543418</v>
      </c>
      <c r="F159" s="1">
        <v>4875581870</v>
      </c>
      <c r="G159" s="1">
        <v>2316514147</v>
      </c>
      <c r="H159">
        <v>221</v>
      </c>
      <c r="I159" s="1">
        <v>32640000000</v>
      </c>
      <c r="J159">
        <v>43</v>
      </c>
      <c r="K159" s="1">
        <v>450000000000</v>
      </c>
      <c r="L159" s="1">
        <f t="shared" si="4"/>
        <v>-2658456582</v>
      </c>
      <c r="M159" s="1">
        <f t="shared" si="5"/>
        <v>89365847390</v>
      </c>
      <c r="O159" s="7">
        <v>43749</v>
      </c>
      <c r="P159">
        <v>354187885967</v>
      </c>
      <c r="Q159">
        <v>330702393898</v>
      </c>
      <c r="R159">
        <v>23485492069</v>
      </c>
      <c r="S159">
        <v>629475971</v>
      </c>
      <c r="T159">
        <v>2694964777</v>
      </c>
    </row>
    <row r="160" spans="1:20">
      <c r="A160" s="7">
        <v>43761</v>
      </c>
      <c r="B160" s="8">
        <v>0.766666666666667</v>
      </c>
      <c r="C160" s="1">
        <v>388720234955</v>
      </c>
      <c r="D160" s="1">
        <v>358766973610</v>
      </c>
      <c r="E160" s="1">
        <v>29953261345</v>
      </c>
      <c r="F160" s="1">
        <v>45371895</v>
      </c>
      <c r="G160" s="1">
        <v>3348208437</v>
      </c>
      <c r="H160">
        <v>221</v>
      </c>
      <c r="I160" s="1">
        <v>32640000000</v>
      </c>
      <c r="J160">
        <v>43</v>
      </c>
      <c r="K160" s="1">
        <v>450000000000</v>
      </c>
      <c r="L160" s="1">
        <f t="shared" si="4"/>
        <v>-2686738655</v>
      </c>
      <c r="M160" s="1">
        <f t="shared" si="5"/>
        <v>91233026390</v>
      </c>
      <c r="O160" s="7">
        <v>43750</v>
      </c>
      <c r="P160">
        <v>362463099305</v>
      </c>
      <c r="Q160">
        <v>331066840898</v>
      </c>
      <c r="R160">
        <v>31396258407</v>
      </c>
      <c r="S160">
        <v>419912955</v>
      </c>
      <c r="T160">
        <v>2800445429</v>
      </c>
    </row>
    <row r="161" spans="1:20">
      <c r="A161" s="7">
        <v>43762</v>
      </c>
      <c r="B161" s="8">
        <v>0.788888888888889</v>
      </c>
      <c r="C161" s="1">
        <v>386336365518</v>
      </c>
      <c r="D161" s="1">
        <v>376887891970</v>
      </c>
      <c r="E161" s="1">
        <v>9448473548</v>
      </c>
      <c r="F161" s="1">
        <v>-681756332</v>
      </c>
      <c r="G161" s="1">
        <v>2311941431</v>
      </c>
      <c r="H161">
        <v>231</v>
      </c>
      <c r="I161" s="1">
        <v>32640000000</v>
      </c>
      <c r="J161">
        <v>43</v>
      </c>
      <c r="K161" s="1">
        <v>450000000000</v>
      </c>
      <c r="L161" s="1">
        <f t="shared" si="4"/>
        <v>-23191526452</v>
      </c>
      <c r="M161" s="1">
        <f t="shared" si="5"/>
        <v>73112108030</v>
      </c>
      <c r="O161" s="7">
        <v>43751</v>
      </c>
      <c r="P161">
        <v>373862468889</v>
      </c>
      <c r="Q161">
        <v>349065242338</v>
      </c>
      <c r="R161">
        <v>24797226551</v>
      </c>
      <c r="S161">
        <v>-224406736</v>
      </c>
      <c r="T161">
        <v>2592200040</v>
      </c>
    </row>
    <row r="162" spans="1:20">
      <c r="A162" s="7">
        <v>43763</v>
      </c>
      <c r="B162" s="8">
        <v>0.728472222222222</v>
      </c>
      <c r="C162" s="1">
        <v>399095703788</v>
      </c>
      <c r="D162" s="1">
        <v>375889158970</v>
      </c>
      <c r="E162" s="1">
        <v>23206544818</v>
      </c>
      <c r="F162" s="1">
        <v>-1295402989</v>
      </c>
      <c r="G162" s="1">
        <v>2125625510</v>
      </c>
      <c r="H162">
        <v>226</v>
      </c>
      <c r="I162" s="1">
        <v>32640000000</v>
      </c>
      <c r="J162">
        <v>43</v>
      </c>
      <c r="K162" s="1">
        <v>450000000000</v>
      </c>
      <c r="L162" s="1">
        <f t="shared" si="4"/>
        <v>-9433455182</v>
      </c>
      <c r="M162" s="1">
        <f t="shared" si="5"/>
        <v>74110841030</v>
      </c>
      <c r="O162" s="7">
        <v>43752</v>
      </c>
      <c r="P162">
        <v>373385942889</v>
      </c>
      <c r="Q162">
        <v>349065242338</v>
      </c>
      <c r="R162">
        <v>24320700551</v>
      </c>
      <c r="S162">
        <v>-801829547</v>
      </c>
      <c r="T162">
        <v>2152111536</v>
      </c>
    </row>
    <row r="163" spans="1:20">
      <c r="A163" s="7">
        <v>43764</v>
      </c>
      <c r="B163" s="8">
        <v>0.820138888888889</v>
      </c>
      <c r="C163" s="1">
        <v>398289616199</v>
      </c>
      <c r="D163" s="1">
        <v>375889158970</v>
      </c>
      <c r="E163" s="1">
        <v>22400457229</v>
      </c>
      <c r="F163" s="1">
        <v>-806718789</v>
      </c>
      <c r="G163" s="1">
        <v>2084690544</v>
      </c>
      <c r="H163">
        <v>236</v>
      </c>
      <c r="I163" s="1">
        <v>32640000000</v>
      </c>
      <c r="J163">
        <v>43</v>
      </c>
      <c r="K163" s="1">
        <v>450000000000</v>
      </c>
      <c r="L163" s="1">
        <f t="shared" si="4"/>
        <v>-10239542771</v>
      </c>
      <c r="M163" s="1">
        <f t="shared" si="5"/>
        <v>74110841030</v>
      </c>
      <c r="O163" s="7">
        <v>43753</v>
      </c>
      <c r="P163">
        <v>372637897307</v>
      </c>
      <c r="Q163">
        <v>349038860338</v>
      </c>
      <c r="R163">
        <v>23599036969</v>
      </c>
      <c r="S163">
        <v>-722294782</v>
      </c>
      <c r="T163">
        <v>769660331</v>
      </c>
    </row>
    <row r="164" spans="1:20">
      <c r="A164" s="7">
        <v>43765</v>
      </c>
      <c r="B164" s="8">
        <v>0.725694444444444</v>
      </c>
      <c r="C164" s="1">
        <v>400630511270</v>
      </c>
      <c r="D164" s="1">
        <v>375889158970</v>
      </c>
      <c r="E164" s="1">
        <v>24741352300</v>
      </c>
      <c r="F164" s="1">
        <v>1533545082</v>
      </c>
      <c r="G164" s="1">
        <v>4846876633</v>
      </c>
      <c r="H164">
        <v>246</v>
      </c>
      <c r="I164" s="1">
        <v>32640000000</v>
      </c>
      <c r="J164">
        <v>43</v>
      </c>
      <c r="K164" s="1">
        <v>450000000000</v>
      </c>
      <c r="L164" s="1">
        <f t="shared" si="4"/>
        <v>-7898647700</v>
      </c>
      <c r="M164" s="1">
        <f t="shared" si="5"/>
        <v>74110841030</v>
      </c>
      <c r="O164" s="7">
        <v>43754</v>
      </c>
      <c r="P164">
        <v>372300215726</v>
      </c>
      <c r="Q164">
        <v>349038860338</v>
      </c>
      <c r="R164">
        <v>23261355388</v>
      </c>
      <c r="S164">
        <v>-1060607563</v>
      </c>
      <c r="T164">
        <v>431347550</v>
      </c>
    </row>
    <row r="165" spans="1:20">
      <c r="A165" s="7">
        <v>43766</v>
      </c>
      <c r="B165" s="8">
        <v>0.695833333333333</v>
      </c>
      <c r="C165" s="1">
        <v>400963243451</v>
      </c>
      <c r="D165" s="1">
        <v>376486299970</v>
      </c>
      <c r="E165" s="1">
        <v>24476943481</v>
      </c>
      <c r="F165" s="1">
        <v>2075223852</v>
      </c>
      <c r="G165" s="1">
        <v>4819770671</v>
      </c>
      <c r="H165">
        <v>256</v>
      </c>
      <c r="I165" s="1">
        <v>32640000000</v>
      </c>
      <c r="J165">
        <v>43</v>
      </c>
      <c r="K165" s="1">
        <v>450000000000</v>
      </c>
      <c r="L165" s="1">
        <f t="shared" si="4"/>
        <v>-8163056519</v>
      </c>
      <c r="M165" s="1">
        <f t="shared" si="5"/>
        <v>73513700030</v>
      </c>
      <c r="O165" s="7">
        <v>43755</v>
      </c>
      <c r="P165">
        <v>372626006864</v>
      </c>
      <c r="Q165">
        <v>349436840338</v>
      </c>
      <c r="R165">
        <v>23189166526</v>
      </c>
      <c r="S165">
        <v>-72820062</v>
      </c>
      <c r="T165">
        <v>-1107277694</v>
      </c>
    </row>
    <row r="166" spans="1:20">
      <c r="A166" s="7">
        <v>43767</v>
      </c>
      <c r="B166" s="8">
        <v>0.863888888888889</v>
      </c>
      <c r="C166" s="1">
        <v>416748175822</v>
      </c>
      <c r="D166" s="1">
        <v>378346706970</v>
      </c>
      <c r="E166" s="1">
        <v>38401468852</v>
      </c>
      <c r="F166" s="1" t="s">
        <v>285</v>
      </c>
      <c r="G166" s="1">
        <v>-5494409135</v>
      </c>
      <c r="H166">
        <v>271</v>
      </c>
      <c r="I166" s="1">
        <v>32640000000</v>
      </c>
      <c r="J166">
        <v>43</v>
      </c>
      <c r="K166" s="1">
        <v>450000000000</v>
      </c>
      <c r="L166" s="1">
        <f t="shared" si="4"/>
        <v>5761468852</v>
      </c>
      <c r="M166" s="1">
        <f t="shared" si="5"/>
        <v>71653293030</v>
      </c>
      <c r="O166" s="7">
        <v>43756</v>
      </c>
      <c r="P166">
        <v>372060599532</v>
      </c>
      <c r="Q166">
        <v>349285292338</v>
      </c>
      <c r="R166">
        <v>22775307194</v>
      </c>
      <c r="S166">
        <v>-870734541</v>
      </c>
      <c r="T166">
        <v>-2151244197</v>
      </c>
    </row>
    <row r="167" spans="1:20">
      <c r="A167" s="7">
        <v>43768</v>
      </c>
      <c r="B167" s="8">
        <v>0.60625</v>
      </c>
      <c r="C167" s="1">
        <v>412784400880</v>
      </c>
      <c r="D167" s="1">
        <v>378346706970</v>
      </c>
      <c r="E167" s="1">
        <v>34437693910</v>
      </c>
      <c r="F167" s="1" t="s">
        <v>285</v>
      </c>
      <c r="G167" s="1">
        <v>-9458815277</v>
      </c>
      <c r="H167">
        <v>281</v>
      </c>
      <c r="I167" s="1">
        <v>32640000000</v>
      </c>
      <c r="J167">
        <v>43</v>
      </c>
      <c r="K167" s="1">
        <v>450000000000</v>
      </c>
      <c r="L167" s="1">
        <f t="shared" si="4"/>
        <v>1797693910</v>
      </c>
      <c r="M167" s="1">
        <f t="shared" si="5"/>
        <v>71653293030</v>
      </c>
      <c r="O167" s="7">
        <v>43757</v>
      </c>
      <c r="P167">
        <v>372100471441</v>
      </c>
      <c r="Q167">
        <v>349675826338</v>
      </c>
      <c r="R167">
        <v>22424645103</v>
      </c>
      <c r="S167">
        <v>-765783823</v>
      </c>
      <c r="T167">
        <v>-2600775384</v>
      </c>
    </row>
    <row r="168" spans="1:20">
      <c r="A168" s="7">
        <v>43769</v>
      </c>
      <c r="B168" s="8">
        <v>0.736111111111111</v>
      </c>
      <c r="C168" s="1">
        <v>406577617995</v>
      </c>
      <c r="D168" s="1">
        <v>378346706970</v>
      </c>
      <c r="E168" s="1">
        <v>28230911025</v>
      </c>
      <c r="F168" s="1">
        <v>-6207414085</v>
      </c>
      <c r="G168" s="1">
        <v>-15637316089</v>
      </c>
      <c r="H168">
        <v>293</v>
      </c>
      <c r="I168" s="1">
        <v>32640000000</v>
      </c>
      <c r="J168">
        <v>43</v>
      </c>
      <c r="K168" s="1">
        <v>450000000000</v>
      </c>
      <c r="L168" s="1">
        <f t="shared" si="4"/>
        <v>-4409088975</v>
      </c>
      <c r="M168" s="1">
        <f t="shared" si="5"/>
        <v>71653293030</v>
      </c>
      <c r="O168" s="7">
        <v>43758</v>
      </c>
      <c r="P168">
        <v>371679180423</v>
      </c>
      <c r="Q168">
        <v>349675826338</v>
      </c>
      <c r="R168">
        <v>22003354085</v>
      </c>
      <c r="S168">
        <v>-773215509</v>
      </c>
      <c r="T168">
        <v>-2798290866</v>
      </c>
    </row>
    <row r="169" spans="1:20">
      <c r="A169" s="7">
        <v>43770</v>
      </c>
      <c r="B169" s="8">
        <v>0.752083333333333</v>
      </c>
      <c r="C169" s="1">
        <v>425657970083</v>
      </c>
      <c r="D169" s="1">
        <v>378346706970</v>
      </c>
      <c r="E169" s="1">
        <v>47311263113</v>
      </c>
      <c r="F169" s="1" t="s">
        <v>285</v>
      </c>
      <c r="G169" s="1">
        <v>4737807788</v>
      </c>
      <c r="H169">
        <v>303</v>
      </c>
      <c r="I169" s="1">
        <v>32640000000</v>
      </c>
      <c r="J169">
        <v>43</v>
      </c>
      <c r="K169" s="1">
        <v>450000000000</v>
      </c>
      <c r="L169" s="1">
        <f t="shared" si="4"/>
        <v>14671263113</v>
      </c>
      <c r="M169" s="1">
        <f t="shared" si="5"/>
        <v>71653293030</v>
      </c>
      <c r="O169" s="7">
        <v>43759</v>
      </c>
      <c r="P169">
        <v>388882157660</v>
      </c>
      <c r="Q169">
        <v>358975530610</v>
      </c>
      <c r="R169">
        <v>29906627050</v>
      </c>
      <c r="S169">
        <v>4563362645</v>
      </c>
      <c r="T169">
        <v>2242228979</v>
      </c>
    </row>
    <row r="170" spans="1:20">
      <c r="A170" s="7">
        <v>43771</v>
      </c>
      <c r="B170" s="8">
        <v>0.179166666666667</v>
      </c>
      <c r="C170" s="1">
        <v>707039595183</v>
      </c>
      <c r="D170" s="1">
        <v>676907741829</v>
      </c>
      <c r="E170" s="1">
        <v>30131853354</v>
      </c>
      <c r="F170" s="1">
        <v>16681129549</v>
      </c>
      <c r="G170" s="1">
        <v>2339216449</v>
      </c>
      <c r="H170">
        <v>328</v>
      </c>
      <c r="I170" s="1">
        <v>51000000000</v>
      </c>
      <c r="J170">
        <v>44</v>
      </c>
      <c r="K170" s="1">
        <v>750000000000</v>
      </c>
      <c r="L170" s="1">
        <f t="shared" si="4"/>
        <v>-20868146646</v>
      </c>
      <c r="M170" s="1">
        <f t="shared" si="5"/>
        <v>73092258171</v>
      </c>
      <c r="O170" s="7">
        <v>43760</v>
      </c>
      <c r="P170">
        <v>390615696028</v>
      </c>
      <c r="Q170">
        <v>360634152610</v>
      </c>
      <c r="R170">
        <v>29981543418</v>
      </c>
      <c r="S170">
        <v>4875581870</v>
      </c>
      <c r="T170">
        <v>2316514147</v>
      </c>
    </row>
    <row r="171" spans="1:20">
      <c r="A171" s="7">
        <v>43772</v>
      </c>
      <c r="B171" s="8">
        <v>0.438194444444444</v>
      </c>
      <c r="C171" s="1">
        <v>710147766041</v>
      </c>
      <c r="D171" s="1">
        <v>676907741829</v>
      </c>
      <c r="E171" s="1">
        <v>33240024212</v>
      </c>
      <c r="F171" s="1">
        <v>3106783378</v>
      </c>
      <c r="G171" s="1">
        <v>6252718616</v>
      </c>
      <c r="H171">
        <v>338</v>
      </c>
      <c r="I171" s="1">
        <v>51000000000</v>
      </c>
      <c r="J171">
        <v>44</v>
      </c>
      <c r="K171" s="1">
        <v>750000000000</v>
      </c>
      <c r="L171" s="1">
        <f t="shared" si="4"/>
        <v>-17759975788</v>
      </c>
      <c r="M171" s="1">
        <f t="shared" si="5"/>
        <v>73092258171</v>
      </c>
      <c r="O171" s="7">
        <v>43761</v>
      </c>
      <c r="P171">
        <v>388720234955</v>
      </c>
      <c r="Q171">
        <v>358766973610</v>
      </c>
      <c r="R171">
        <v>29953261345</v>
      </c>
      <c r="S171">
        <v>45371895</v>
      </c>
      <c r="T171">
        <v>3348208437</v>
      </c>
    </row>
    <row r="172" spans="1:20">
      <c r="A172" s="7">
        <v>43773</v>
      </c>
      <c r="B172" s="8">
        <v>0.422222222222222</v>
      </c>
      <c r="C172" s="1">
        <v>708032538542</v>
      </c>
      <c r="D172" s="1">
        <v>702044177829</v>
      </c>
      <c r="E172" s="1">
        <v>5988360713</v>
      </c>
      <c r="F172" s="1">
        <v>428272114</v>
      </c>
      <c r="G172" s="1">
        <v>3431624372</v>
      </c>
      <c r="H172">
        <v>348</v>
      </c>
      <c r="I172" s="1">
        <v>51000000000</v>
      </c>
      <c r="J172">
        <v>44</v>
      </c>
      <c r="K172" s="1">
        <v>750000000000</v>
      </c>
      <c r="L172" s="1">
        <f t="shared" si="4"/>
        <v>-45011639287</v>
      </c>
      <c r="M172" s="1">
        <f t="shared" si="5"/>
        <v>47955822171</v>
      </c>
      <c r="O172" s="7">
        <v>43762</v>
      </c>
      <c r="P172">
        <v>386336365518</v>
      </c>
      <c r="Q172">
        <v>376887891970</v>
      </c>
      <c r="R172">
        <v>9448473548</v>
      </c>
      <c r="S172">
        <v>-681756332</v>
      </c>
      <c r="T172">
        <v>2311941431</v>
      </c>
    </row>
    <row r="173" spans="1:20">
      <c r="A173" s="7">
        <v>43774</v>
      </c>
      <c r="B173" s="8">
        <v>0.547916666666667</v>
      </c>
      <c r="C173" s="1">
        <v>707392219152</v>
      </c>
      <c r="D173" s="1">
        <v>702044177829</v>
      </c>
      <c r="E173" s="1">
        <v>5348041323</v>
      </c>
      <c r="F173" s="1">
        <v>-641013130</v>
      </c>
      <c r="G173" s="1">
        <v>5275710134</v>
      </c>
      <c r="H173">
        <v>358</v>
      </c>
      <c r="I173" s="1">
        <v>51000000000</v>
      </c>
      <c r="J173">
        <v>44</v>
      </c>
      <c r="K173" s="1">
        <v>750000000000</v>
      </c>
      <c r="L173" s="1">
        <f t="shared" si="4"/>
        <v>-45651958677</v>
      </c>
      <c r="M173" s="1">
        <f t="shared" si="5"/>
        <v>47955822171</v>
      </c>
      <c r="O173" s="7">
        <v>43763</v>
      </c>
      <c r="P173">
        <v>399095703788</v>
      </c>
      <c r="Q173">
        <v>375889158970</v>
      </c>
      <c r="R173">
        <v>23206544818</v>
      </c>
      <c r="S173">
        <v>-1295402989</v>
      </c>
      <c r="T173">
        <v>2125625510</v>
      </c>
    </row>
    <row r="174" spans="1:20">
      <c r="A174" s="7">
        <v>43775</v>
      </c>
      <c r="B174" s="8">
        <v>0.558333333333333</v>
      </c>
      <c r="C174" s="1">
        <v>706916731832</v>
      </c>
      <c r="D174" s="1">
        <v>702044177829</v>
      </c>
      <c r="E174" s="1">
        <v>4872554003</v>
      </c>
      <c r="F174" s="1">
        <v>-1117194190</v>
      </c>
      <c r="G174" s="1">
        <v>8017068137</v>
      </c>
      <c r="H174">
        <v>368</v>
      </c>
      <c r="I174" s="1">
        <v>51000000000</v>
      </c>
      <c r="J174">
        <v>44</v>
      </c>
      <c r="K174" s="1">
        <v>750000000000</v>
      </c>
      <c r="L174" s="1">
        <f t="shared" si="4"/>
        <v>-46127445997</v>
      </c>
      <c r="M174" s="1">
        <f t="shared" si="5"/>
        <v>47955822171</v>
      </c>
      <c r="O174" s="7">
        <v>43764</v>
      </c>
      <c r="P174">
        <v>398289616199</v>
      </c>
      <c r="Q174">
        <v>375889158970</v>
      </c>
      <c r="R174">
        <v>22400457229</v>
      </c>
      <c r="S174">
        <v>-806718789</v>
      </c>
      <c r="T174">
        <v>2084690544</v>
      </c>
    </row>
    <row r="175" spans="1:20">
      <c r="A175" s="7">
        <v>43776</v>
      </c>
      <c r="B175" s="8">
        <v>0.779166666666667</v>
      </c>
      <c r="C175" s="1">
        <v>706201473771</v>
      </c>
      <c r="D175" s="1">
        <v>702044177829</v>
      </c>
      <c r="E175" s="1">
        <v>4157295942</v>
      </c>
      <c r="F175" s="1">
        <v>-715951801</v>
      </c>
      <c r="G175" s="1">
        <v>17473936563</v>
      </c>
      <c r="H175">
        <v>378</v>
      </c>
      <c r="I175" s="1">
        <v>51000000000</v>
      </c>
      <c r="J175">
        <v>44</v>
      </c>
      <c r="K175" s="1">
        <v>750000000000</v>
      </c>
      <c r="L175" s="1">
        <f t="shared" si="4"/>
        <v>-46842704058</v>
      </c>
      <c r="M175" s="1">
        <f t="shared" si="5"/>
        <v>47955822171</v>
      </c>
      <c r="O175" s="7">
        <v>43765</v>
      </c>
      <c r="P175">
        <v>400630511270</v>
      </c>
      <c r="Q175">
        <v>375889158970</v>
      </c>
      <c r="R175">
        <v>24741352300</v>
      </c>
      <c r="S175">
        <v>1533545082</v>
      </c>
      <c r="T175">
        <v>4846876633</v>
      </c>
    </row>
    <row r="176" spans="1:20">
      <c r="A176" s="7">
        <v>43777</v>
      </c>
      <c r="B176" s="8">
        <v>0.767361111111111</v>
      </c>
      <c r="C176" s="1">
        <v>706156198961</v>
      </c>
      <c r="D176" s="1">
        <v>702044177829</v>
      </c>
      <c r="E176" s="1">
        <v>4112021132</v>
      </c>
      <c r="F176" s="1">
        <v>-761920351</v>
      </c>
      <c r="G176" s="1">
        <v>-1651752875</v>
      </c>
      <c r="H176">
        <v>403</v>
      </c>
      <c r="I176" s="1">
        <v>51000000000</v>
      </c>
      <c r="J176">
        <v>44</v>
      </c>
      <c r="K176" s="1">
        <v>750000000000</v>
      </c>
      <c r="L176" s="1">
        <f t="shared" si="4"/>
        <v>-46887978868</v>
      </c>
      <c r="M176" s="1">
        <f t="shared" si="5"/>
        <v>47955822171</v>
      </c>
      <c r="O176" s="7">
        <v>43766</v>
      </c>
      <c r="P176">
        <v>400963243451</v>
      </c>
      <c r="Q176">
        <v>376486299970</v>
      </c>
      <c r="R176">
        <v>24476943481</v>
      </c>
      <c r="S176">
        <v>2075223852</v>
      </c>
      <c r="T176">
        <v>4819770671</v>
      </c>
    </row>
    <row r="177" spans="1:20">
      <c r="A177" s="7">
        <v>43778</v>
      </c>
      <c r="B177" s="8">
        <v>0.4375</v>
      </c>
      <c r="C177" s="1">
        <v>757674406014</v>
      </c>
      <c r="D177" s="1">
        <v>727269363829</v>
      </c>
      <c r="E177" s="1">
        <v>30405042185</v>
      </c>
      <c r="F177" s="1">
        <v>-743878503</v>
      </c>
      <c r="G177" s="1">
        <v>48928511</v>
      </c>
      <c r="H177">
        <v>388</v>
      </c>
      <c r="I177" s="1">
        <v>51000000000</v>
      </c>
      <c r="J177">
        <v>44</v>
      </c>
      <c r="K177" s="1">
        <v>750000000000</v>
      </c>
      <c r="L177" s="1">
        <f t="shared" si="4"/>
        <v>-20594957815</v>
      </c>
      <c r="M177" s="1">
        <f t="shared" si="5"/>
        <v>22730636171</v>
      </c>
      <c r="O177" s="7">
        <v>43767</v>
      </c>
      <c r="P177">
        <v>416748175822</v>
      </c>
      <c r="Q177">
        <v>378346706970</v>
      </c>
      <c r="R177">
        <v>38401468852</v>
      </c>
      <c r="S177">
        <v>0</v>
      </c>
      <c r="T177">
        <v>-5494409135</v>
      </c>
    </row>
    <row r="178" spans="1:20">
      <c r="A178" s="7">
        <v>43779</v>
      </c>
      <c r="B178" s="8">
        <v>0.699305555555556</v>
      </c>
      <c r="C178" s="1">
        <v>755618076079</v>
      </c>
      <c r="D178" s="1">
        <v>727269363829</v>
      </c>
      <c r="E178" s="1">
        <v>28348712250</v>
      </c>
      <c r="F178" s="1">
        <v>-2057023675</v>
      </c>
      <c r="G178" s="1">
        <v>-5114788542</v>
      </c>
      <c r="H178">
        <v>398</v>
      </c>
      <c r="I178" s="1">
        <v>51000000000</v>
      </c>
      <c r="J178">
        <v>44</v>
      </c>
      <c r="K178" s="1">
        <v>750000000000</v>
      </c>
      <c r="L178" s="1">
        <f t="shared" si="4"/>
        <v>-22651287750</v>
      </c>
      <c r="M178" s="1">
        <f t="shared" si="5"/>
        <v>22730636171</v>
      </c>
      <c r="O178" s="7">
        <v>43768</v>
      </c>
      <c r="P178">
        <v>412784400880</v>
      </c>
      <c r="Q178">
        <v>378346706970</v>
      </c>
      <c r="R178">
        <v>34437693910</v>
      </c>
      <c r="S178">
        <v>0</v>
      </c>
      <c r="T178">
        <v>-9458815277</v>
      </c>
    </row>
    <row r="179" spans="1:20">
      <c r="A179" s="7">
        <v>43780</v>
      </c>
      <c r="B179" s="8">
        <v>0.570138888888889</v>
      </c>
      <c r="C179" s="1">
        <v>753758983878</v>
      </c>
      <c r="D179" s="1">
        <v>733027332829</v>
      </c>
      <c r="E179" s="1">
        <v>20731651049</v>
      </c>
      <c r="F179" s="1">
        <v>-3542260597</v>
      </c>
      <c r="G179" s="1">
        <v>-6119285091</v>
      </c>
      <c r="H179">
        <v>408</v>
      </c>
      <c r="I179" s="1">
        <v>51000000000</v>
      </c>
      <c r="J179">
        <v>44</v>
      </c>
      <c r="K179" s="1">
        <v>750000000000</v>
      </c>
      <c r="L179" s="1">
        <f t="shared" si="4"/>
        <v>-30268348951</v>
      </c>
      <c r="M179" s="1">
        <f t="shared" si="5"/>
        <v>16972667171</v>
      </c>
      <c r="O179" s="7">
        <v>43769</v>
      </c>
      <c r="P179">
        <v>406577617995</v>
      </c>
      <c r="Q179">
        <v>378346706970</v>
      </c>
      <c r="R179">
        <v>28230911025</v>
      </c>
      <c r="S179">
        <v>-6207414085</v>
      </c>
      <c r="T179">
        <v>-15637316089</v>
      </c>
    </row>
    <row r="180" spans="1:20">
      <c r="A180" s="7">
        <v>43781</v>
      </c>
      <c r="B180" s="8">
        <v>0.592361111111111</v>
      </c>
      <c r="C180" s="1">
        <v>758038907067</v>
      </c>
      <c r="D180" s="1">
        <v>733027332829</v>
      </c>
      <c r="E180" s="1">
        <v>25011574238</v>
      </c>
      <c r="F180" s="1">
        <v>4279229449</v>
      </c>
      <c r="G180" s="1">
        <v>-1199042512</v>
      </c>
      <c r="H180">
        <v>418</v>
      </c>
      <c r="I180" s="1">
        <v>51000000000</v>
      </c>
      <c r="J180">
        <v>44</v>
      </c>
      <c r="K180" s="1">
        <v>750000000000</v>
      </c>
      <c r="L180" s="1">
        <f t="shared" si="4"/>
        <v>-25988425762</v>
      </c>
      <c r="M180" s="1">
        <f t="shared" si="5"/>
        <v>16972667171</v>
      </c>
      <c r="O180" s="7">
        <v>43770</v>
      </c>
      <c r="P180">
        <v>425657970083</v>
      </c>
      <c r="Q180">
        <v>378346706970</v>
      </c>
      <c r="R180">
        <v>47311263113</v>
      </c>
      <c r="S180">
        <v>0</v>
      </c>
      <c r="T180">
        <v>4737807788</v>
      </c>
    </row>
    <row r="181" spans="1:20">
      <c r="A181" s="7">
        <v>43782</v>
      </c>
      <c r="B181" s="8">
        <v>0.429166666666667</v>
      </c>
      <c r="C181" s="1">
        <v>756766725541</v>
      </c>
      <c r="D181" s="1">
        <v>739241610829</v>
      </c>
      <c r="E181" s="1">
        <v>17525114712</v>
      </c>
      <c r="F181" s="1">
        <v>3410584756</v>
      </c>
      <c r="G181" s="1">
        <v>-2067687205</v>
      </c>
      <c r="H181">
        <v>428</v>
      </c>
      <c r="I181" s="1">
        <v>51000000000</v>
      </c>
      <c r="J181">
        <v>44</v>
      </c>
      <c r="K181" s="1">
        <v>750000000000</v>
      </c>
      <c r="L181" s="1">
        <f t="shared" si="4"/>
        <v>-33474885288</v>
      </c>
      <c r="M181" s="1">
        <f t="shared" si="5"/>
        <v>10758389171</v>
      </c>
      <c r="O181" s="7">
        <v>43771</v>
      </c>
      <c r="P181">
        <v>707039595183</v>
      </c>
      <c r="Q181">
        <v>676907741829</v>
      </c>
      <c r="R181">
        <v>30131853354</v>
      </c>
      <c r="S181">
        <v>16681129549</v>
      </c>
      <c r="T181">
        <v>2339216449</v>
      </c>
    </row>
    <row r="182" spans="1:20">
      <c r="A182" s="7">
        <v>43783</v>
      </c>
      <c r="B182" s="8">
        <v>0.445833333333333</v>
      </c>
      <c r="C182" s="1">
        <v>755610728979</v>
      </c>
      <c r="D182" s="1">
        <v>739241610829</v>
      </c>
      <c r="E182" s="1">
        <v>16369118150</v>
      </c>
      <c r="F182" s="1">
        <v>-1627645869</v>
      </c>
      <c r="G182" s="1">
        <v>-2748196447</v>
      </c>
      <c r="H182">
        <v>438</v>
      </c>
      <c r="I182" s="1">
        <v>51000000000</v>
      </c>
      <c r="J182">
        <v>44</v>
      </c>
      <c r="K182" s="1">
        <v>750000000000</v>
      </c>
      <c r="L182" s="1">
        <f t="shared" si="4"/>
        <v>-34630881850</v>
      </c>
      <c r="M182" s="1">
        <f t="shared" si="5"/>
        <v>10758389171</v>
      </c>
      <c r="O182" s="7">
        <v>43772</v>
      </c>
      <c r="P182">
        <v>710147766041</v>
      </c>
      <c r="Q182">
        <v>676907741829</v>
      </c>
      <c r="R182">
        <v>33240024212</v>
      </c>
      <c r="S182">
        <v>3106783378</v>
      </c>
      <c r="T182">
        <v>6252718616</v>
      </c>
    </row>
    <row r="183" spans="1:20">
      <c r="A183" s="7">
        <v>43784</v>
      </c>
      <c r="B183" s="8">
        <v>0.640277777777778</v>
      </c>
      <c r="C183" s="1">
        <v>791281439161</v>
      </c>
      <c r="D183" s="1">
        <v>752615176753</v>
      </c>
      <c r="E183" s="1">
        <v>38666262408</v>
      </c>
      <c r="F183" s="1">
        <v>-1726952657</v>
      </c>
      <c r="G183" s="1">
        <v>-3855214873</v>
      </c>
      <c r="H183">
        <v>673</v>
      </c>
      <c r="I183" s="1">
        <v>76500000000</v>
      </c>
      <c r="J183">
        <v>45</v>
      </c>
      <c r="K183" s="1">
        <v>1100000000000</v>
      </c>
      <c r="L183" s="1">
        <f t="shared" si="4"/>
        <v>-37833737592</v>
      </c>
      <c r="M183" s="1">
        <f t="shared" si="5"/>
        <v>347384823247</v>
      </c>
      <c r="O183" s="7">
        <v>43773</v>
      </c>
      <c r="P183">
        <v>708032538542</v>
      </c>
      <c r="Q183">
        <v>702044177829</v>
      </c>
      <c r="R183">
        <v>5988360713</v>
      </c>
      <c r="S183">
        <v>428272114</v>
      </c>
      <c r="T183">
        <v>3431624372</v>
      </c>
    </row>
    <row r="184" spans="1:20">
      <c r="A184" s="7">
        <v>43785</v>
      </c>
      <c r="B184" s="8">
        <v>0.593055555555556</v>
      </c>
      <c r="C184" s="1">
        <v>790687480785</v>
      </c>
      <c r="D184" s="1">
        <v>752615176753</v>
      </c>
      <c r="E184" s="1">
        <v>38072304032</v>
      </c>
      <c r="F184" s="1">
        <v>-594652116</v>
      </c>
      <c r="G184" s="1">
        <v>-3609970916</v>
      </c>
      <c r="H184">
        <v>683</v>
      </c>
      <c r="I184" s="1">
        <v>76500000000</v>
      </c>
      <c r="J184">
        <v>45</v>
      </c>
      <c r="K184" s="1">
        <v>1100000000000</v>
      </c>
      <c r="L184" s="1">
        <f t="shared" si="4"/>
        <v>-38427695968</v>
      </c>
      <c r="M184" s="1">
        <f t="shared" si="5"/>
        <v>347384823247</v>
      </c>
      <c r="O184" s="7">
        <v>43774</v>
      </c>
      <c r="P184">
        <v>707392219152</v>
      </c>
      <c r="Q184">
        <v>702044177829</v>
      </c>
      <c r="R184">
        <v>5348041323</v>
      </c>
      <c r="S184">
        <v>-641013130</v>
      </c>
      <c r="T184">
        <v>5275710134</v>
      </c>
    </row>
    <row r="185" spans="1:20">
      <c r="A185" s="7">
        <v>43786</v>
      </c>
      <c r="B185" s="8">
        <v>0.499305555555556</v>
      </c>
      <c r="C185" s="1">
        <v>789405862177</v>
      </c>
      <c r="D185" s="1">
        <v>752615176753</v>
      </c>
      <c r="E185" s="1">
        <v>36790685424</v>
      </c>
      <c r="F185" s="1">
        <v>-1100049414</v>
      </c>
      <c r="G185" s="1">
        <v>-4892283264</v>
      </c>
      <c r="H185">
        <v>693</v>
      </c>
      <c r="I185" s="1">
        <v>76500000000</v>
      </c>
      <c r="J185">
        <v>45</v>
      </c>
      <c r="K185" s="1">
        <v>1100000000000</v>
      </c>
      <c r="L185" s="1">
        <f t="shared" si="4"/>
        <v>-39709314576</v>
      </c>
      <c r="M185" s="1">
        <f t="shared" si="5"/>
        <v>347384823247</v>
      </c>
      <c r="O185" s="7">
        <v>43775</v>
      </c>
      <c r="P185">
        <v>706916731832</v>
      </c>
      <c r="Q185">
        <v>702044177829</v>
      </c>
      <c r="R185">
        <v>4872554003</v>
      </c>
      <c r="S185">
        <v>-1117194190</v>
      </c>
      <c r="T185">
        <v>8017068137</v>
      </c>
    </row>
    <row r="186" spans="1:20">
      <c r="A186" s="7">
        <v>43787</v>
      </c>
      <c r="B186" s="8">
        <v>0.428472222222222</v>
      </c>
      <c r="C186" s="1">
        <v>797637895766</v>
      </c>
      <c r="D186" s="1">
        <v>752615176753</v>
      </c>
      <c r="E186" s="1">
        <v>45022719013</v>
      </c>
      <c r="F186" s="1">
        <v>6949027501</v>
      </c>
      <c r="G186" s="1">
        <v>5396080260</v>
      </c>
      <c r="H186">
        <v>703</v>
      </c>
      <c r="I186" s="1">
        <v>76500000000</v>
      </c>
      <c r="J186">
        <v>45</v>
      </c>
      <c r="K186" s="1">
        <v>1100000000000</v>
      </c>
      <c r="L186" s="1">
        <f t="shared" si="4"/>
        <v>-31477280987</v>
      </c>
      <c r="M186" s="1">
        <f t="shared" si="5"/>
        <v>347384823247</v>
      </c>
      <c r="O186" s="7">
        <v>43776</v>
      </c>
      <c r="P186">
        <v>706201473771</v>
      </c>
      <c r="Q186">
        <v>702044177829</v>
      </c>
      <c r="R186">
        <v>4157295942</v>
      </c>
      <c r="S186">
        <v>-715951801</v>
      </c>
      <c r="T186">
        <v>17473936563</v>
      </c>
    </row>
    <row r="187" spans="1:20">
      <c r="A187" s="7">
        <v>43788</v>
      </c>
      <c r="B187" s="8">
        <v>0.854861111111111</v>
      </c>
      <c r="C187" s="1">
        <v>797720661628</v>
      </c>
      <c r="D187" s="1">
        <v>752615176753</v>
      </c>
      <c r="E187" s="1">
        <v>45105484875</v>
      </c>
      <c r="F187" s="1">
        <v>82072122</v>
      </c>
      <c r="G187" s="1">
        <v>2684159855</v>
      </c>
      <c r="H187">
        <v>713</v>
      </c>
      <c r="I187" s="1">
        <v>76500000000</v>
      </c>
      <c r="J187">
        <v>45</v>
      </c>
      <c r="K187" s="1">
        <v>1100000000000</v>
      </c>
      <c r="L187" s="1">
        <f t="shared" si="4"/>
        <v>-31394515125</v>
      </c>
      <c r="M187" s="1">
        <f t="shared" si="5"/>
        <v>347384823247</v>
      </c>
      <c r="O187" s="7">
        <v>43777</v>
      </c>
      <c r="P187">
        <v>706156198961</v>
      </c>
      <c r="Q187">
        <v>702044177829</v>
      </c>
      <c r="R187">
        <v>4112021132</v>
      </c>
      <c r="S187">
        <v>-761920351</v>
      </c>
      <c r="T187">
        <v>-1651752875</v>
      </c>
    </row>
    <row r="188" spans="1:20">
      <c r="A188" s="7">
        <v>43789</v>
      </c>
      <c r="B188" s="8">
        <v>0.475694444444444</v>
      </c>
      <c r="C188" s="1">
        <v>797579724417</v>
      </c>
      <c r="D188" s="1">
        <v>752615176753</v>
      </c>
      <c r="E188" s="1">
        <v>44964547664</v>
      </c>
      <c r="F188" s="1">
        <v>-59558829</v>
      </c>
      <c r="G188" s="1">
        <v>3411173597</v>
      </c>
      <c r="H188">
        <v>723</v>
      </c>
      <c r="I188" s="1">
        <v>76500000000</v>
      </c>
      <c r="J188">
        <v>45</v>
      </c>
      <c r="K188" s="1">
        <v>1100000000000</v>
      </c>
      <c r="L188" s="1">
        <f t="shared" si="4"/>
        <v>-31535452336</v>
      </c>
      <c r="M188" s="1">
        <f t="shared" si="5"/>
        <v>347384823247</v>
      </c>
      <c r="O188" s="7">
        <v>43778</v>
      </c>
      <c r="P188">
        <v>757674406014</v>
      </c>
      <c r="Q188">
        <v>727269363829</v>
      </c>
      <c r="R188">
        <v>30405042185</v>
      </c>
      <c r="S188">
        <v>-743878503</v>
      </c>
      <c r="T188">
        <v>48928511</v>
      </c>
    </row>
    <row r="189" spans="1:20">
      <c r="A189" s="7">
        <v>43790</v>
      </c>
      <c r="B189" s="8">
        <v>0.715277777777778</v>
      </c>
      <c r="C189" s="1">
        <v>801524275859</v>
      </c>
      <c r="D189" s="1">
        <v>752615176753</v>
      </c>
      <c r="E189" s="1">
        <v>48909099106</v>
      </c>
      <c r="F189" s="1">
        <v>3943857702</v>
      </c>
      <c r="G189" s="1">
        <v>8511721601</v>
      </c>
      <c r="H189">
        <v>733</v>
      </c>
      <c r="I189" s="1">
        <v>76500000000</v>
      </c>
      <c r="J189">
        <v>45</v>
      </c>
      <c r="K189" s="1">
        <v>1100000000000</v>
      </c>
      <c r="L189" s="1">
        <f t="shared" si="4"/>
        <v>-27590900894</v>
      </c>
      <c r="M189" s="1">
        <f t="shared" si="5"/>
        <v>347384823247</v>
      </c>
      <c r="O189" s="7">
        <v>43779</v>
      </c>
      <c r="P189">
        <v>755618076079</v>
      </c>
      <c r="Q189">
        <v>727269363829</v>
      </c>
      <c r="R189">
        <v>28348712250</v>
      </c>
      <c r="S189">
        <v>-2057023675</v>
      </c>
      <c r="T189">
        <v>-5114788542</v>
      </c>
    </row>
    <row r="190" spans="1:20">
      <c r="A190" s="7">
        <v>43791</v>
      </c>
      <c r="B190" s="8">
        <v>0.467361111111111</v>
      </c>
      <c r="C190" s="1">
        <v>813492457755</v>
      </c>
      <c r="D190" s="1">
        <v>756618091129</v>
      </c>
      <c r="E190" s="1">
        <v>56874366626</v>
      </c>
      <c r="F190" s="1">
        <v>4259021336</v>
      </c>
      <c r="G190" s="1">
        <v>10522711607</v>
      </c>
      <c r="H190">
        <v>738</v>
      </c>
      <c r="I190" s="1">
        <v>76500000000</v>
      </c>
      <c r="J190">
        <v>45</v>
      </c>
      <c r="K190" s="1">
        <v>1100000000000</v>
      </c>
      <c r="L190" s="1">
        <f t="shared" si="4"/>
        <v>-19625633374</v>
      </c>
      <c r="M190" s="1">
        <f t="shared" si="5"/>
        <v>343381908871</v>
      </c>
      <c r="O190" s="7">
        <v>43780</v>
      </c>
      <c r="P190">
        <v>753758983878</v>
      </c>
      <c r="Q190">
        <v>733027332829</v>
      </c>
      <c r="R190">
        <v>20731651049</v>
      </c>
      <c r="S190">
        <v>-3542260597</v>
      </c>
      <c r="T190">
        <v>-6119285091</v>
      </c>
    </row>
    <row r="191" spans="1:20">
      <c r="A191" s="7">
        <v>43792</v>
      </c>
      <c r="B191" s="8">
        <v>0.503472222222222</v>
      </c>
      <c r="C191" s="1">
        <v>813966879333</v>
      </c>
      <c r="D191" s="1">
        <v>756618091129</v>
      </c>
      <c r="E191" s="1">
        <v>57348788204</v>
      </c>
      <c r="F191" s="1">
        <v>473727838</v>
      </c>
      <c r="G191" s="1">
        <v>11773354495</v>
      </c>
      <c r="H191">
        <v>748</v>
      </c>
      <c r="I191" s="1">
        <v>76500000000</v>
      </c>
      <c r="J191">
        <v>45</v>
      </c>
      <c r="K191" s="1">
        <v>1100000000000</v>
      </c>
      <c r="L191" s="1">
        <f t="shared" si="4"/>
        <v>-19151211796</v>
      </c>
      <c r="M191" s="1">
        <f t="shared" si="5"/>
        <v>343381908871</v>
      </c>
      <c r="O191" s="7">
        <v>43781</v>
      </c>
      <c r="P191">
        <v>758038907067</v>
      </c>
      <c r="Q191">
        <v>733027332829</v>
      </c>
      <c r="R191">
        <v>25011574238</v>
      </c>
      <c r="S191">
        <v>4279229449</v>
      </c>
      <c r="T191">
        <v>-1199042512</v>
      </c>
    </row>
    <row r="192" spans="1:20">
      <c r="A192" s="7">
        <v>43793</v>
      </c>
      <c r="B192" s="8">
        <v>0.451388888888889</v>
      </c>
      <c r="C192" s="1">
        <v>814203716436</v>
      </c>
      <c r="D192" s="1">
        <v>756618091129</v>
      </c>
      <c r="E192" s="1">
        <v>57585625307</v>
      </c>
      <c r="F192" s="1">
        <v>709871201</v>
      </c>
      <c r="G192" s="1">
        <v>11827234924</v>
      </c>
      <c r="H192">
        <v>758</v>
      </c>
      <c r="I192" s="1">
        <v>76500000000</v>
      </c>
      <c r="J192">
        <v>45</v>
      </c>
      <c r="K192" s="1">
        <v>1100000000000</v>
      </c>
      <c r="L192" s="1">
        <f t="shared" si="4"/>
        <v>-18914374693</v>
      </c>
      <c r="M192" s="1">
        <f t="shared" si="5"/>
        <v>343381908871</v>
      </c>
      <c r="O192" s="7">
        <v>43782</v>
      </c>
      <c r="P192">
        <v>756766725541</v>
      </c>
      <c r="Q192">
        <v>739241610829</v>
      </c>
      <c r="R192">
        <v>17525114712</v>
      </c>
      <c r="S192">
        <v>3410584756</v>
      </c>
      <c r="T192">
        <v>-2067687205</v>
      </c>
    </row>
    <row r="193" spans="1:20">
      <c r="A193" s="7">
        <v>43794</v>
      </c>
      <c r="B193" s="8">
        <v>0.458333333333333</v>
      </c>
      <c r="C193" s="1">
        <v>820688727269</v>
      </c>
      <c r="D193" s="1">
        <v>800806158129</v>
      </c>
      <c r="E193" s="1">
        <v>19882569140</v>
      </c>
      <c r="F193" s="1">
        <v>182132351</v>
      </c>
      <c r="G193" s="1">
        <v>13055536260</v>
      </c>
      <c r="H193">
        <v>763</v>
      </c>
      <c r="I193" s="1">
        <v>76500000000</v>
      </c>
      <c r="J193">
        <v>45</v>
      </c>
      <c r="K193" s="1">
        <v>1100000000000</v>
      </c>
      <c r="L193" s="1">
        <f t="shared" si="4"/>
        <v>-56617430860</v>
      </c>
      <c r="M193" s="1">
        <f t="shared" si="5"/>
        <v>299193841871</v>
      </c>
      <c r="O193" s="7">
        <v>43783</v>
      </c>
      <c r="P193">
        <v>755610728979</v>
      </c>
      <c r="Q193">
        <v>739241610829</v>
      </c>
      <c r="R193">
        <v>16369118150</v>
      </c>
      <c r="S193">
        <v>-1627645869</v>
      </c>
      <c r="T193">
        <v>-2748196447</v>
      </c>
    </row>
    <row r="194" spans="1:20">
      <c r="A194" s="7">
        <v>43795</v>
      </c>
      <c r="B194" s="8">
        <v>0.545833333333333</v>
      </c>
      <c r="C194" s="1">
        <v>866602767500</v>
      </c>
      <c r="D194" s="1">
        <v>819472186327</v>
      </c>
      <c r="E194" s="1">
        <v>47130581173</v>
      </c>
      <c r="F194" s="1">
        <v>-2218662734</v>
      </c>
      <c r="G194" s="1">
        <v>2605533677</v>
      </c>
      <c r="H194">
        <v>763</v>
      </c>
      <c r="I194" s="1">
        <v>76500000000</v>
      </c>
      <c r="J194">
        <v>45</v>
      </c>
      <c r="K194" s="1">
        <v>1100000000000</v>
      </c>
      <c r="L194" s="1">
        <f t="shared" si="4"/>
        <v>-29369418827</v>
      </c>
      <c r="M194" s="1">
        <f t="shared" si="5"/>
        <v>280527813673</v>
      </c>
      <c r="O194" s="7">
        <v>43784</v>
      </c>
      <c r="P194">
        <v>791281439161</v>
      </c>
      <c r="Q194">
        <v>752615176753</v>
      </c>
      <c r="R194">
        <v>38666262408</v>
      </c>
      <c r="S194">
        <v>-1726952657</v>
      </c>
      <c r="T194">
        <v>-3855214873</v>
      </c>
    </row>
    <row r="195" spans="1:20">
      <c r="A195" s="7">
        <v>43796</v>
      </c>
      <c r="B195" s="8">
        <v>0.583333333333333</v>
      </c>
      <c r="C195" s="1">
        <v>865705971675</v>
      </c>
      <c r="D195" s="1">
        <v>819472186327</v>
      </c>
      <c r="E195" s="1">
        <v>46233785348</v>
      </c>
      <c r="F195" s="1">
        <v>-2180152771</v>
      </c>
      <c r="G195" s="1">
        <v>1767602941</v>
      </c>
      <c r="H195">
        <v>773</v>
      </c>
      <c r="I195" s="1">
        <v>76500000000</v>
      </c>
      <c r="J195">
        <v>45</v>
      </c>
      <c r="K195" s="1">
        <v>1100000000000</v>
      </c>
      <c r="L195" s="1">
        <f t="shared" si="4"/>
        <v>-30266214652</v>
      </c>
      <c r="M195" s="1">
        <f t="shared" si="5"/>
        <v>280527813673</v>
      </c>
      <c r="O195" s="7">
        <v>43785</v>
      </c>
      <c r="P195">
        <v>790687480785</v>
      </c>
      <c r="Q195">
        <v>752615176753</v>
      </c>
      <c r="R195">
        <v>38072304032</v>
      </c>
      <c r="S195">
        <v>-594652116</v>
      </c>
      <c r="T195">
        <v>-3609970916</v>
      </c>
    </row>
    <row r="196" spans="1:20">
      <c r="A196" s="7">
        <v>43797</v>
      </c>
      <c r="B196" s="8">
        <v>0.941666666666667</v>
      </c>
      <c r="C196" s="1">
        <v>863152405937</v>
      </c>
      <c r="D196" s="1">
        <v>819472186327</v>
      </c>
      <c r="E196" s="1">
        <v>43680219610</v>
      </c>
      <c r="F196" s="1">
        <v>-2554259478</v>
      </c>
      <c r="G196" s="1">
        <v>-4730514239</v>
      </c>
      <c r="H196">
        <v>783</v>
      </c>
      <c r="I196" s="1">
        <v>76500000000</v>
      </c>
      <c r="J196">
        <v>45</v>
      </c>
      <c r="K196" s="1">
        <v>1100000000000</v>
      </c>
      <c r="L196" s="1">
        <f t="shared" si="4"/>
        <v>-32819780390</v>
      </c>
      <c r="M196" s="1">
        <f t="shared" si="5"/>
        <v>280527813673</v>
      </c>
      <c r="O196" s="7">
        <v>43786</v>
      </c>
      <c r="P196">
        <v>789405862177</v>
      </c>
      <c r="Q196">
        <v>752615176753</v>
      </c>
      <c r="R196">
        <v>36790685424</v>
      </c>
      <c r="S196">
        <v>-1100049414</v>
      </c>
      <c r="T196">
        <v>-4892283264</v>
      </c>
    </row>
    <row r="197" spans="1:20">
      <c r="A197" s="7">
        <v>43798</v>
      </c>
      <c r="B197" s="8">
        <v>0.892361111111111</v>
      </c>
      <c r="C197" s="1">
        <v>861141250208</v>
      </c>
      <c r="D197" s="1">
        <v>819472186327</v>
      </c>
      <c r="E197" s="1">
        <v>41669063881</v>
      </c>
      <c r="F197" s="1">
        <v>-4566108497</v>
      </c>
      <c r="G197" s="1">
        <v>-7026401057</v>
      </c>
      <c r="H197">
        <v>793</v>
      </c>
      <c r="I197" s="1">
        <v>76500000000</v>
      </c>
      <c r="J197">
        <v>45</v>
      </c>
      <c r="K197" s="1">
        <v>1100000000000</v>
      </c>
      <c r="L197" s="1">
        <f t="shared" si="4"/>
        <v>-34830936119</v>
      </c>
      <c r="M197" s="1">
        <f t="shared" si="5"/>
        <v>280527813673</v>
      </c>
      <c r="O197" s="7">
        <v>43787</v>
      </c>
      <c r="P197">
        <v>797637895766</v>
      </c>
      <c r="Q197">
        <v>752615176753</v>
      </c>
      <c r="R197">
        <v>45022719013</v>
      </c>
      <c r="S197">
        <v>6949027501</v>
      </c>
      <c r="T197">
        <v>5396080260</v>
      </c>
    </row>
    <row r="198" spans="1:20">
      <c r="A198" s="7">
        <v>43799</v>
      </c>
      <c r="B198" s="8">
        <v>0.956944444444444</v>
      </c>
      <c r="C198" s="1">
        <v>893783140861</v>
      </c>
      <c r="D198" s="1">
        <v>823966986327</v>
      </c>
      <c r="E198" s="1">
        <v>69816154534</v>
      </c>
      <c r="F198" s="1">
        <v>-10679050958</v>
      </c>
      <c r="G198" s="1">
        <v>-18179179853</v>
      </c>
      <c r="H198">
        <v>798</v>
      </c>
      <c r="I198" s="1">
        <v>76500000000</v>
      </c>
      <c r="J198">
        <v>45</v>
      </c>
      <c r="K198" s="1">
        <v>1100000000000</v>
      </c>
      <c r="L198" s="1">
        <f t="shared" si="4"/>
        <v>-6683845466</v>
      </c>
      <c r="M198" s="1">
        <f t="shared" si="5"/>
        <v>276033013673</v>
      </c>
      <c r="O198" s="7">
        <v>43788</v>
      </c>
      <c r="P198">
        <v>797720661628</v>
      </c>
      <c r="Q198">
        <v>752615176753</v>
      </c>
      <c r="R198">
        <v>45105484875</v>
      </c>
      <c r="S198">
        <v>82072122</v>
      </c>
      <c r="T198">
        <v>2684159855</v>
      </c>
    </row>
    <row r="199" spans="1:20">
      <c r="A199" s="7">
        <v>43800</v>
      </c>
      <c r="B199" s="8">
        <v>0.870138888888889</v>
      </c>
      <c r="C199" s="1">
        <v>900337491939</v>
      </c>
      <c r="D199" s="1">
        <v>823966986327</v>
      </c>
      <c r="E199" s="1">
        <v>76370505612</v>
      </c>
      <c r="F199" s="1">
        <v>-4125393620</v>
      </c>
      <c r="G199" s="1">
        <v>-11861665878</v>
      </c>
      <c r="H199">
        <v>823</v>
      </c>
      <c r="I199" s="1">
        <v>76500000000</v>
      </c>
      <c r="J199">
        <v>45</v>
      </c>
      <c r="K199" s="1">
        <v>1100000000000</v>
      </c>
      <c r="L199" s="1">
        <f t="shared" si="4"/>
        <v>-129494388</v>
      </c>
      <c r="M199" s="1">
        <f t="shared" si="5"/>
        <v>276033013673</v>
      </c>
      <c r="O199" s="7">
        <v>43789</v>
      </c>
      <c r="P199">
        <v>797579724417</v>
      </c>
      <c r="Q199">
        <v>752615176753</v>
      </c>
      <c r="R199">
        <v>44964547664</v>
      </c>
      <c r="S199">
        <v>-59558829</v>
      </c>
      <c r="T199">
        <v>3411173597</v>
      </c>
    </row>
    <row r="200" spans="1:20">
      <c r="A200" s="7">
        <v>43801</v>
      </c>
      <c r="B200" s="8">
        <v>0.918055555555556</v>
      </c>
      <c r="C200" s="1">
        <v>897880660016</v>
      </c>
      <c r="D200" s="1">
        <v>823966986327</v>
      </c>
      <c r="E200" s="1">
        <v>73913673689</v>
      </c>
      <c r="F200" s="1">
        <v>-2457525663</v>
      </c>
      <c r="G200" s="1">
        <v>-13596255681</v>
      </c>
      <c r="H200">
        <v>841</v>
      </c>
      <c r="I200" s="1">
        <v>76500000000</v>
      </c>
      <c r="J200">
        <v>45</v>
      </c>
      <c r="K200" s="1">
        <v>1100000000000</v>
      </c>
      <c r="L200" s="1">
        <f t="shared" si="4"/>
        <v>-2586326311</v>
      </c>
      <c r="M200" s="1">
        <f t="shared" si="5"/>
        <v>276033013673</v>
      </c>
      <c r="O200" s="7">
        <v>43790</v>
      </c>
      <c r="P200">
        <v>801524275859</v>
      </c>
      <c r="Q200">
        <v>752615176753</v>
      </c>
      <c r="R200">
        <v>48909099106</v>
      </c>
      <c r="S200">
        <v>3943857702</v>
      </c>
      <c r="T200">
        <v>8511721601</v>
      </c>
    </row>
    <row r="201" spans="1:20">
      <c r="A201" s="7">
        <v>43802</v>
      </c>
      <c r="B201" s="8">
        <v>0.879861111111111</v>
      </c>
      <c r="C201" s="1">
        <v>898927292034</v>
      </c>
      <c r="D201" s="1">
        <v>823966986327</v>
      </c>
      <c r="E201" s="1">
        <v>74960305707</v>
      </c>
      <c r="F201" s="1">
        <v>-400703301</v>
      </c>
      <c r="G201" s="1">
        <v>-10507777053</v>
      </c>
      <c r="H201">
        <v>851</v>
      </c>
      <c r="I201" s="1">
        <v>76500000000</v>
      </c>
      <c r="J201">
        <v>45</v>
      </c>
      <c r="K201" s="1">
        <v>1100000000000</v>
      </c>
      <c r="L201" s="1">
        <f t="shared" si="4"/>
        <v>-1539694293</v>
      </c>
      <c r="M201" s="1">
        <f t="shared" si="5"/>
        <v>276033013673</v>
      </c>
      <c r="O201" s="7">
        <v>43791</v>
      </c>
      <c r="P201">
        <v>813492457755</v>
      </c>
      <c r="Q201">
        <v>756618091129</v>
      </c>
      <c r="R201">
        <v>56874366626</v>
      </c>
      <c r="S201">
        <v>4259021336</v>
      </c>
      <c r="T201">
        <v>10522711607</v>
      </c>
    </row>
    <row r="202" spans="1:20">
      <c r="A202" s="7">
        <v>43803</v>
      </c>
      <c r="B202" s="8">
        <v>0.845833333333333</v>
      </c>
      <c r="C202" s="1">
        <v>897348895866</v>
      </c>
      <c r="D202" s="1">
        <v>823966986327</v>
      </c>
      <c r="E202" s="1">
        <v>73381909539</v>
      </c>
      <c r="F202" s="1">
        <v>-533151630</v>
      </c>
      <c r="G202" s="1">
        <v>-11682179860</v>
      </c>
      <c r="H202">
        <v>861</v>
      </c>
      <c r="I202" s="1">
        <v>76500000000</v>
      </c>
      <c r="J202">
        <v>45</v>
      </c>
      <c r="K202" s="1">
        <v>1100000000000</v>
      </c>
      <c r="L202" s="1">
        <f t="shared" si="4"/>
        <v>-3118090461</v>
      </c>
      <c r="M202" s="1">
        <f t="shared" si="5"/>
        <v>276033013673</v>
      </c>
      <c r="O202" s="7">
        <v>43792</v>
      </c>
      <c r="P202">
        <v>813966879333</v>
      </c>
      <c r="Q202">
        <v>756618091129</v>
      </c>
      <c r="R202">
        <v>57348788204</v>
      </c>
      <c r="S202">
        <v>473727838</v>
      </c>
      <c r="T202">
        <v>11773354495</v>
      </c>
    </row>
    <row r="203" spans="1:20">
      <c r="A203" s="7">
        <v>43804</v>
      </c>
      <c r="B203" s="8">
        <v>0.445833333333333</v>
      </c>
      <c r="C203" s="1">
        <v>900968688745</v>
      </c>
      <c r="D203" s="1">
        <v>842451717809</v>
      </c>
      <c r="E203" s="1">
        <v>58516970936</v>
      </c>
      <c r="F203" s="1">
        <v>-20868584</v>
      </c>
      <c r="G203" s="1">
        <v>-6860674399</v>
      </c>
      <c r="H203">
        <v>635</v>
      </c>
      <c r="I203" s="1">
        <v>76500000000</v>
      </c>
      <c r="J203">
        <v>45</v>
      </c>
      <c r="K203" s="1">
        <v>1100000000000</v>
      </c>
      <c r="L203" s="1">
        <f t="shared" si="4"/>
        <v>-17983029064</v>
      </c>
      <c r="M203" s="1">
        <f t="shared" si="5"/>
        <v>257548282191</v>
      </c>
      <c r="O203" s="7">
        <v>43793</v>
      </c>
      <c r="P203">
        <v>814203716436</v>
      </c>
      <c r="Q203">
        <v>756618091129</v>
      </c>
      <c r="R203">
        <v>57585625307</v>
      </c>
      <c r="S203">
        <v>709871201</v>
      </c>
      <c r="T203">
        <v>11827234924</v>
      </c>
    </row>
    <row r="204" spans="1:20">
      <c r="A204" s="7">
        <v>43805</v>
      </c>
      <c r="B204" s="8">
        <v>0.440277777777778</v>
      </c>
      <c r="C204" s="1">
        <v>902732195880</v>
      </c>
      <c r="D204" s="1">
        <v>842451717809</v>
      </c>
      <c r="E204" s="1">
        <v>60280478071</v>
      </c>
      <c r="F204" s="1">
        <v>6584318856</v>
      </c>
      <c r="G204" s="1">
        <v>-2543601526</v>
      </c>
      <c r="H204">
        <v>645</v>
      </c>
      <c r="I204" s="1">
        <v>76500000000</v>
      </c>
      <c r="J204">
        <v>45</v>
      </c>
      <c r="K204" s="1">
        <v>1100000000000</v>
      </c>
      <c r="L204" s="1">
        <f t="shared" si="4"/>
        <v>-16219521929</v>
      </c>
      <c r="M204" s="1">
        <f t="shared" si="5"/>
        <v>257548282191</v>
      </c>
      <c r="O204" s="7">
        <v>43794</v>
      </c>
      <c r="P204">
        <v>820688727269</v>
      </c>
      <c r="Q204">
        <v>800806158129</v>
      </c>
      <c r="R204">
        <v>19882569140</v>
      </c>
      <c r="S204">
        <v>182132351</v>
      </c>
      <c r="T204">
        <v>13055536260</v>
      </c>
    </row>
    <row r="205" spans="1:20">
      <c r="A205" s="7">
        <v>43806</v>
      </c>
      <c r="B205" s="8">
        <v>0.680555555555556</v>
      </c>
      <c r="C205" s="1">
        <v>902715445790</v>
      </c>
      <c r="D205" s="1">
        <v>842451717809</v>
      </c>
      <c r="E205" s="1">
        <v>60263727981</v>
      </c>
      <c r="F205" s="1">
        <v>-17443830</v>
      </c>
      <c r="G205" s="1">
        <v>-549195887</v>
      </c>
      <c r="H205">
        <v>655</v>
      </c>
      <c r="I205" s="1">
        <v>76500000000</v>
      </c>
      <c r="J205">
        <v>45</v>
      </c>
      <c r="K205" s="1">
        <v>1100000000000</v>
      </c>
      <c r="L205" s="1">
        <f t="shared" si="4"/>
        <v>-16236272019</v>
      </c>
      <c r="M205" s="1">
        <f t="shared" si="5"/>
        <v>257548282191</v>
      </c>
      <c r="O205" s="7">
        <v>43795</v>
      </c>
      <c r="P205">
        <v>866602767500</v>
      </c>
      <c r="Q205">
        <v>819472186327</v>
      </c>
      <c r="R205">
        <v>47130581173</v>
      </c>
      <c r="S205">
        <v>-2218662734</v>
      </c>
      <c r="T205">
        <v>2605533677</v>
      </c>
    </row>
    <row r="206" spans="1:20">
      <c r="A206" s="7">
        <v>43807</v>
      </c>
      <c r="B206" s="8">
        <v>0.465972222222222</v>
      </c>
      <c r="C206" s="1">
        <v>902755767031</v>
      </c>
      <c r="D206" s="1">
        <v>842451717809</v>
      </c>
      <c r="E206" s="1">
        <v>60304049222</v>
      </c>
      <c r="F206" s="1">
        <v>-68036857</v>
      </c>
      <c r="G206" s="1">
        <v>10169482572</v>
      </c>
      <c r="H206">
        <v>665</v>
      </c>
      <c r="I206" s="1">
        <v>76500000000</v>
      </c>
      <c r="J206">
        <v>46</v>
      </c>
      <c r="K206" s="1">
        <v>1100000000000</v>
      </c>
      <c r="L206" s="1">
        <f t="shared" si="4"/>
        <v>-16195950778</v>
      </c>
      <c r="M206" s="1">
        <f t="shared" si="5"/>
        <v>257548282191</v>
      </c>
      <c r="O206" s="7">
        <v>43796</v>
      </c>
      <c r="P206">
        <v>865705971675</v>
      </c>
      <c r="Q206">
        <v>819472186327</v>
      </c>
      <c r="R206">
        <v>46233785348</v>
      </c>
      <c r="S206">
        <v>-2180152771</v>
      </c>
      <c r="T206">
        <v>1767602941</v>
      </c>
    </row>
    <row r="207" spans="1:20">
      <c r="A207" s="7">
        <v>43808</v>
      </c>
      <c r="B207" s="8">
        <v>0.620833333333333</v>
      </c>
      <c r="C207" s="1">
        <v>1196347567876</v>
      </c>
      <c r="D207" s="1">
        <v>1153727883470</v>
      </c>
      <c r="E207" s="1">
        <v>42619684406</v>
      </c>
      <c r="F207" s="1">
        <v>-64068465</v>
      </c>
      <c r="G207" s="1">
        <v>4562640853</v>
      </c>
      <c r="H207">
        <v>870</v>
      </c>
      <c r="I207" s="1">
        <v>76500000000</v>
      </c>
      <c r="J207">
        <v>46</v>
      </c>
      <c r="K207" s="1">
        <v>1100000000000</v>
      </c>
      <c r="L207" s="1">
        <f t="shared" si="4"/>
        <v>-33880315594</v>
      </c>
      <c r="M207" s="1">
        <f t="shared" si="5"/>
        <v>-53727883470</v>
      </c>
      <c r="O207" s="7">
        <v>43797</v>
      </c>
      <c r="P207">
        <v>863152405937</v>
      </c>
      <c r="Q207">
        <v>819472186327</v>
      </c>
      <c r="R207">
        <v>43680219610</v>
      </c>
      <c r="S207">
        <v>-2554259478</v>
      </c>
      <c r="T207">
        <v>-4730514239</v>
      </c>
    </row>
    <row r="208" spans="1:20">
      <c r="A208" s="7">
        <v>43809</v>
      </c>
      <c r="B208" s="8">
        <v>0.658333333333333</v>
      </c>
      <c r="C208" s="1">
        <v>1196357896565</v>
      </c>
      <c r="D208" s="1">
        <v>1153727883470</v>
      </c>
      <c r="E208" s="1">
        <v>42630013095</v>
      </c>
      <c r="F208" s="1">
        <v>9572409</v>
      </c>
      <c r="G208" s="1">
        <v>6018854841</v>
      </c>
      <c r="H208">
        <v>880</v>
      </c>
      <c r="I208" s="1">
        <v>76500000000</v>
      </c>
      <c r="J208">
        <v>46</v>
      </c>
      <c r="K208" s="1">
        <v>1100000000000</v>
      </c>
      <c r="L208" s="1">
        <f t="shared" si="4"/>
        <v>-33869986905</v>
      </c>
      <c r="M208" s="1">
        <f t="shared" si="5"/>
        <v>-53727883470</v>
      </c>
      <c r="O208" s="7">
        <v>43798</v>
      </c>
      <c r="P208">
        <v>861141250208</v>
      </c>
      <c r="Q208">
        <v>819472186327</v>
      </c>
      <c r="R208">
        <v>41669063881</v>
      </c>
      <c r="S208">
        <v>-4566108497</v>
      </c>
      <c r="T208">
        <v>-7026401057</v>
      </c>
    </row>
    <row r="209" spans="1:20">
      <c r="A209" s="7">
        <v>43810</v>
      </c>
      <c r="B209" s="8">
        <v>0.779166666666667</v>
      </c>
      <c r="C209" s="1">
        <v>1196628663220</v>
      </c>
      <c r="D209" s="1">
        <v>1153727883470</v>
      </c>
      <c r="E209" s="1">
        <v>42900779750</v>
      </c>
      <c r="F209" s="1">
        <v>270010375</v>
      </c>
      <c r="G209" s="1">
        <v>1979642801</v>
      </c>
      <c r="H209">
        <v>888</v>
      </c>
      <c r="I209" s="1">
        <v>76500000000</v>
      </c>
      <c r="J209">
        <v>46</v>
      </c>
      <c r="K209" s="1">
        <v>1100000000000</v>
      </c>
      <c r="L209" s="1">
        <f t="shared" si="4"/>
        <v>-33599220250</v>
      </c>
      <c r="M209" s="1">
        <f t="shared" si="5"/>
        <v>-53727883470</v>
      </c>
      <c r="O209" s="7">
        <v>43799</v>
      </c>
      <c r="P209">
        <v>893783140861</v>
      </c>
      <c r="Q209">
        <v>823966986327</v>
      </c>
      <c r="R209">
        <v>69816154534</v>
      </c>
      <c r="S209">
        <v>-10679050958</v>
      </c>
      <c r="T209">
        <v>-18179179853</v>
      </c>
    </row>
    <row r="210" spans="1:20">
      <c r="A210" s="7">
        <v>43811</v>
      </c>
      <c r="B210" s="8">
        <v>0.947222222222222</v>
      </c>
      <c r="C210" s="1">
        <v>1196400183415</v>
      </c>
      <c r="D210" s="1">
        <v>1153727883470</v>
      </c>
      <c r="E210" s="1">
        <v>42672299945</v>
      </c>
      <c r="F210" s="1">
        <v>-229236085</v>
      </c>
      <c r="G210" s="1">
        <v>1805713631</v>
      </c>
      <c r="H210">
        <v>898</v>
      </c>
      <c r="I210" s="1">
        <v>76500000000</v>
      </c>
      <c r="J210">
        <v>46</v>
      </c>
      <c r="K210" s="1">
        <v>1100000000000</v>
      </c>
      <c r="L210" s="1">
        <f t="shared" si="4"/>
        <v>-33827700055</v>
      </c>
      <c r="M210" s="1">
        <f t="shared" si="5"/>
        <v>-53727883470</v>
      </c>
      <c r="O210" s="7">
        <v>43800</v>
      </c>
      <c r="P210">
        <v>900337491939</v>
      </c>
      <c r="Q210">
        <v>823966986327</v>
      </c>
      <c r="R210">
        <v>76370505612</v>
      </c>
      <c r="S210">
        <v>-4125393620</v>
      </c>
      <c r="T210">
        <v>-11861665878</v>
      </c>
    </row>
    <row r="211" spans="1:20">
      <c r="A211" s="7">
        <v>43812</v>
      </c>
      <c r="B211" s="8">
        <v>0.914583333333333</v>
      </c>
      <c r="C211" s="1">
        <v>1202331629830</v>
      </c>
      <c r="D211" s="1">
        <v>1153727883470</v>
      </c>
      <c r="E211" s="1">
        <v>48603746360</v>
      </c>
      <c r="F211" s="1">
        <v>5701454050</v>
      </c>
      <c r="G211" s="1">
        <v>5848931512</v>
      </c>
      <c r="H211">
        <v>898</v>
      </c>
      <c r="I211" s="1">
        <v>76500000000</v>
      </c>
      <c r="J211">
        <v>46</v>
      </c>
      <c r="K211" s="1">
        <v>1100000000000</v>
      </c>
      <c r="L211" s="1">
        <f t="shared" si="4"/>
        <v>-27896253640</v>
      </c>
      <c r="M211" s="1">
        <f t="shared" si="5"/>
        <v>-53727883470</v>
      </c>
      <c r="O211" s="7">
        <v>43801</v>
      </c>
      <c r="P211">
        <v>897880660016</v>
      </c>
      <c r="Q211">
        <v>823966986327</v>
      </c>
      <c r="R211">
        <v>73913673689</v>
      </c>
      <c r="S211">
        <v>-2457525663</v>
      </c>
      <c r="T211">
        <v>-13596255681</v>
      </c>
    </row>
    <row r="212" spans="1:20">
      <c r="A212" s="7">
        <v>43813</v>
      </c>
      <c r="B212" s="8">
        <v>0.536111111111111</v>
      </c>
      <c r="C212" s="1">
        <v>1202704902461</v>
      </c>
      <c r="D212" s="1">
        <v>1153727883470</v>
      </c>
      <c r="E212" s="1">
        <v>48977018991</v>
      </c>
      <c r="F212" s="1">
        <v>6303206486</v>
      </c>
      <c r="G212" s="1">
        <v>6221447863</v>
      </c>
      <c r="H212">
        <v>908</v>
      </c>
      <c r="I212" s="1">
        <v>76500000000</v>
      </c>
      <c r="J212">
        <v>46</v>
      </c>
      <c r="K212" s="1">
        <v>1100000000000</v>
      </c>
      <c r="L212" s="1">
        <f t="shared" si="4"/>
        <v>-27522981009</v>
      </c>
      <c r="M212" s="1">
        <f t="shared" si="5"/>
        <v>-53727883470</v>
      </c>
      <c r="O212" s="7">
        <v>43802</v>
      </c>
      <c r="P212">
        <v>898927292034</v>
      </c>
      <c r="Q212">
        <v>823966986327</v>
      </c>
      <c r="R212">
        <v>74960305707</v>
      </c>
      <c r="S212">
        <v>-400703301</v>
      </c>
      <c r="T212">
        <v>-10507777053</v>
      </c>
    </row>
    <row r="213" spans="1:20">
      <c r="A213" s="7">
        <v>43814</v>
      </c>
      <c r="B213" s="8">
        <v>0.452083333333333</v>
      </c>
      <c r="C213" s="1">
        <v>1203404414343</v>
      </c>
      <c r="D213" s="1">
        <v>1153727883470</v>
      </c>
      <c r="E213" s="1">
        <v>49676530873</v>
      </c>
      <c r="F213" s="1">
        <v>1071271953</v>
      </c>
      <c r="G213" s="1">
        <v>7027867823</v>
      </c>
      <c r="H213">
        <v>918</v>
      </c>
      <c r="I213" s="1">
        <v>76500000000</v>
      </c>
      <c r="J213">
        <v>46</v>
      </c>
      <c r="K213" s="1">
        <v>1100000000000</v>
      </c>
      <c r="L213" s="1">
        <f t="shared" si="4"/>
        <v>-26823469127</v>
      </c>
      <c r="M213" s="1">
        <f t="shared" si="5"/>
        <v>-53727883470</v>
      </c>
      <c r="O213" s="7">
        <v>43803</v>
      </c>
      <c r="P213">
        <v>897348895866</v>
      </c>
      <c r="Q213">
        <v>823966986327</v>
      </c>
      <c r="R213">
        <v>73381909539</v>
      </c>
      <c r="S213">
        <v>-533151630</v>
      </c>
      <c r="T213">
        <v>-11682179860</v>
      </c>
    </row>
    <row r="214" spans="1:20">
      <c r="A214" s="7">
        <v>43815</v>
      </c>
      <c r="B214" s="8">
        <v>0.7625</v>
      </c>
      <c r="C214" s="1">
        <v>1204535850065</v>
      </c>
      <c r="D214" s="1">
        <v>1153727883470</v>
      </c>
      <c r="E214" s="1">
        <v>50807966595</v>
      </c>
      <c r="F214" s="1">
        <v>1130679442</v>
      </c>
      <c r="G214" s="1">
        <v>8148207502</v>
      </c>
      <c r="H214">
        <v>928</v>
      </c>
      <c r="I214" s="1">
        <v>76500000000</v>
      </c>
      <c r="J214">
        <v>46</v>
      </c>
      <c r="K214" s="1">
        <v>1100000000000</v>
      </c>
      <c r="L214" s="1">
        <f t="shared" ref="L214:L246" si="6">E214-I214</f>
        <v>-25692033405</v>
      </c>
      <c r="M214" s="1">
        <f t="shared" ref="M214:M246" si="7">K214-D214</f>
        <v>-53727883470</v>
      </c>
      <c r="O214" s="7">
        <v>43804</v>
      </c>
      <c r="P214">
        <v>900968688745</v>
      </c>
      <c r="Q214">
        <v>842451717809</v>
      </c>
      <c r="R214">
        <v>58516970936</v>
      </c>
      <c r="S214">
        <v>-20868584</v>
      </c>
      <c r="T214">
        <v>-6860674399</v>
      </c>
    </row>
    <row r="215" spans="1:20">
      <c r="A215" s="7">
        <v>43816</v>
      </c>
      <c r="B215" s="8">
        <v>0.475694444444444</v>
      </c>
      <c r="C215" s="1">
        <v>1205217646051</v>
      </c>
      <c r="D215" s="1">
        <v>1153727883470</v>
      </c>
      <c r="E215" s="1">
        <v>51489762581</v>
      </c>
      <c r="F215" s="1">
        <v>1811719148</v>
      </c>
      <c r="G215" s="1">
        <v>8831057617</v>
      </c>
      <c r="H215">
        <v>938</v>
      </c>
      <c r="I215" s="1">
        <v>76500000000</v>
      </c>
      <c r="J215">
        <v>46</v>
      </c>
      <c r="K215" s="1">
        <v>1100000000000</v>
      </c>
      <c r="L215" s="1">
        <f t="shared" si="6"/>
        <v>-25010237419</v>
      </c>
      <c r="M215" s="1">
        <f t="shared" si="7"/>
        <v>-53727883470</v>
      </c>
      <c r="O215" s="7">
        <v>43805</v>
      </c>
      <c r="P215">
        <v>902732195880</v>
      </c>
      <c r="Q215">
        <v>842451717809</v>
      </c>
      <c r="R215">
        <v>60280478071</v>
      </c>
      <c r="S215">
        <v>6584318856</v>
      </c>
      <c r="T215">
        <v>-2543601526</v>
      </c>
    </row>
    <row r="216" spans="1:20">
      <c r="A216" s="7">
        <v>43817</v>
      </c>
      <c r="B216" s="8">
        <v>0.726388888888889</v>
      </c>
      <c r="C216" s="1">
        <v>1206296124925</v>
      </c>
      <c r="D216" s="1">
        <v>1153727883470</v>
      </c>
      <c r="E216" s="1">
        <v>52568241455</v>
      </c>
      <c r="F216" s="1">
        <v>1077722594</v>
      </c>
      <c r="G216" s="1">
        <v>9976285437</v>
      </c>
      <c r="H216">
        <v>948</v>
      </c>
      <c r="I216" s="1">
        <v>76500000000</v>
      </c>
      <c r="J216">
        <v>46</v>
      </c>
      <c r="K216" s="1">
        <v>1100000000000</v>
      </c>
      <c r="L216" s="1">
        <f t="shared" si="6"/>
        <v>-23931758545</v>
      </c>
      <c r="M216" s="1">
        <f t="shared" si="7"/>
        <v>-53727883470</v>
      </c>
      <c r="O216" s="7">
        <v>43806</v>
      </c>
      <c r="P216">
        <v>902715445790</v>
      </c>
      <c r="Q216">
        <v>842451717809</v>
      </c>
      <c r="R216">
        <v>60263727981</v>
      </c>
      <c r="S216">
        <v>-17443830</v>
      </c>
      <c r="T216">
        <v>-549195887</v>
      </c>
    </row>
    <row r="217" spans="1:20">
      <c r="A217" s="7">
        <v>43818</v>
      </c>
      <c r="B217" s="8">
        <v>0.584722222222222</v>
      </c>
      <c r="C217" s="1">
        <v>1207065371631</v>
      </c>
      <c r="D217" s="1">
        <v>1153727883470</v>
      </c>
      <c r="E217" s="1">
        <v>53337488161</v>
      </c>
      <c r="F217" s="1">
        <v>1846213020</v>
      </c>
      <c r="G217" s="1">
        <v>10430658171</v>
      </c>
      <c r="H217">
        <v>958</v>
      </c>
      <c r="I217" s="1">
        <v>76500000000</v>
      </c>
      <c r="J217">
        <v>46</v>
      </c>
      <c r="K217" s="1">
        <v>1100000000000</v>
      </c>
      <c r="L217" s="1">
        <f t="shared" si="6"/>
        <v>-23162511839</v>
      </c>
      <c r="M217" s="1">
        <f t="shared" si="7"/>
        <v>-53727883470</v>
      </c>
      <c r="O217" s="7">
        <v>43807</v>
      </c>
      <c r="P217">
        <v>902755767031</v>
      </c>
      <c r="Q217">
        <v>842451717809</v>
      </c>
      <c r="R217">
        <v>60304049222</v>
      </c>
      <c r="S217">
        <v>-68036857</v>
      </c>
      <c r="T217">
        <v>10169482572</v>
      </c>
    </row>
    <row r="218" spans="1:20">
      <c r="A218" s="7">
        <v>43819</v>
      </c>
      <c r="B218" s="8">
        <v>0.633333333333333</v>
      </c>
      <c r="C218" s="1">
        <v>1207992518468</v>
      </c>
      <c r="D218" s="1">
        <v>1153727883470</v>
      </c>
      <c r="E218" s="1">
        <v>54264634998</v>
      </c>
      <c r="F218" s="1">
        <v>926390557</v>
      </c>
      <c r="G218" s="1">
        <v>11586284813</v>
      </c>
      <c r="H218">
        <v>968</v>
      </c>
      <c r="I218" s="1">
        <v>76500000000</v>
      </c>
      <c r="J218">
        <v>46</v>
      </c>
      <c r="K218" s="1">
        <v>1100000000000</v>
      </c>
      <c r="L218" s="1">
        <f t="shared" si="6"/>
        <v>-22235365002</v>
      </c>
      <c r="M218" s="1">
        <f t="shared" si="7"/>
        <v>-53727883470</v>
      </c>
      <c r="O218" s="7">
        <v>43808</v>
      </c>
      <c r="P218">
        <v>1196347567876</v>
      </c>
      <c r="Q218">
        <v>1153727883470</v>
      </c>
      <c r="R218">
        <v>42619684406</v>
      </c>
      <c r="S218">
        <v>-64068465</v>
      </c>
      <c r="T218">
        <v>4562640853</v>
      </c>
    </row>
    <row r="219" spans="1:20">
      <c r="A219" s="7">
        <v>43820</v>
      </c>
      <c r="B219" s="8">
        <v>0.716666666666667</v>
      </c>
      <c r="C219" s="1">
        <v>1208646725223</v>
      </c>
      <c r="D219" s="1">
        <v>1153727883470</v>
      </c>
      <c r="E219" s="1">
        <v>54918841753</v>
      </c>
      <c r="F219" s="1">
        <v>653450475</v>
      </c>
      <c r="G219" s="1">
        <v>5936528802</v>
      </c>
      <c r="H219">
        <v>978</v>
      </c>
      <c r="I219" s="1">
        <v>76500000000</v>
      </c>
      <c r="J219">
        <v>46</v>
      </c>
      <c r="K219" s="1">
        <v>1100000000000</v>
      </c>
      <c r="L219" s="1">
        <f t="shared" si="6"/>
        <v>-21581158247</v>
      </c>
      <c r="M219" s="1">
        <f t="shared" si="7"/>
        <v>-53727883470</v>
      </c>
      <c r="O219" s="7">
        <v>43809</v>
      </c>
      <c r="P219">
        <v>1196357896565</v>
      </c>
      <c r="Q219">
        <v>1153727883470</v>
      </c>
      <c r="R219">
        <v>42630013095</v>
      </c>
      <c r="S219">
        <v>9572409</v>
      </c>
      <c r="T219">
        <v>6018854841</v>
      </c>
    </row>
    <row r="220" spans="1:20">
      <c r="A220" s="7">
        <v>43821</v>
      </c>
      <c r="B220" s="8">
        <v>0.541666666666667</v>
      </c>
      <c r="C220" s="1">
        <v>1209272100698</v>
      </c>
      <c r="D220" s="1">
        <v>1153727883470</v>
      </c>
      <c r="E220" s="1">
        <v>55544217228</v>
      </c>
      <c r="F220" s="1">
        <v>1278069670</v>
      </c>
      <c r="G220" s="1">
        <v>5862392395</v>
      </c>
      <c r="H220">
        <v>988</v>
      </c>
      <c r="I220" s="1">
        <v>76500000000</v>
      </c>
      <c r="J220">
        <v>46</v>
      </c>
      <c r="K220" s="1">
        <v>1100000000000</v>
      </c>
      <c r="L220" s="1">
        <f t="shared" si="6"/>
        <v>-20955782772</v>
      </c>
      <c r="M220" s="1">
        <f t="shared" si="7"/>
        <v>-53727883470</v>
      </c>
      <c r="O220" s="7">
        <v>43810</v>
      </c>
      <c r="P220">
        <v>1196628663220</v>
      </c>
      <c r="Q220">
        <v>1153727883470</v>
      </c>
      <c r="R220">
        <v>42900779750</v>
      </c>
      <c r="S220">
        <v>270010375</v>
      </c>
      <c r="T220">
        <v>1979642801</v>
      </c>
    </row>
    <row r="221" spans="1:20">
      <c r="A221" s="7">
        <v>43822</v>
      </c>
      <c r="B221" s="8">
        <v>0.475</v>
      </c>
      <c r="C221" s="1">
        <v>1210050868325</v>
      </c>
      <c r="D221" s="1">
        <v>1153727883470</v>
      </c>
      <c r="E221" s="1">
        <v>56322984855</v>
      </c>
      <c r="F221" s="1">
        <v>1402630542</v>
      </c>
      <c r="G221" s="1">
        <v>6640403742</v>
      </c>
      <c r="H221">
        <v>1023</v>
      </c>
      <c r="I221" s="1">
        <v>76500000000</v>
      </c>
      <c r="J221">
        <v>46</v>
      </c>
      <c r="K221" s="1">
        <v>1100000000000</v>
      </c>
      <c r="L221" s="1">
        <f t="shared" si="6"/>
        <v>-20177015145</v>
      </c>
      <c r="M221" s="1">
        <f t="shared" si="7"/>
        <v>-53727883470</v>
      </c>
      <c r="O221" s="7">
        <v>43811</v>
      </c>
      <c r="P221">
        <v>1196400183415</v>
      </c>
      <c r="Q221">
        <v>1153727883470</v>
      </c>
      <c r="R221">
        <v>42672299945</v>
      </c>
      <c r="S221">
        <v>-229236085</v>
      </c>
      <c r="T221">
        <v>1805713631</v>
      </c>
    </row>
    <row r="222" spans="1:20">
      <c r="A222" s="7">
        <v>43823</v>
      </c>
      <c r="B222" s="8">
        <v>0.705555555555556</v>
      </c>
      <c r="C222" s="1">
        <v>1208793184760</v>
      </c>
      <c r="D222" s="1">
        <v>1175918437470</v>
      </c>
      <c r="E222" s="1">
        <v>32874747290</v>
      </c>
      <c r="F222" s="1">
        <v>185025128</v>
      </c>
      <c r="G222" s="1">
        <v>5013709722</v>
      </c>
      <c r="H222">
        <v>1023</v>
      </c>
      <c r="I222" s="1">
        <v>76500000000</v>
      </c>
      <c r="J222">
        <v>46</v>
      </c>
      <c r="K222" s="1">
        <v>1100000000000</v>
      </c>
      <c r="L222" s="1">
        <f t="shared" si="6"/>
        <v>-43625252710</v>
      </c>
      <c r="M222" s="1">
        <f t="shared" si="7"/>
        <v>-75918437470</v>
      </c>
      <c r="O222" s="7">
        <v>43812</v>
      </c>
      <c r="P222">
        <v>1202331629830</v>
      </c>
      <c r="Q222">
        <v>1153727883470</v>
      </c>
      <c r="R222">
        <v>48603746360</v>
      </c>
      <c r="S222">
        <v>5701454050</v>
      </c>
      <c r="T222">
        <v>5848931512</v>
      </c>
    </row>
    <row r="223" spans="1:20">
      <c r="A223" s="7">
        <v>43824</v>
      </c>
      <c r="B223" s="8">
        <v>0.581944444444444</v>
      </c>
      <c r="C223" s="1">
        <v>1208639131741</v>
      </c>
      <c r="D223" s="1">
        <v>1175918437470</v>
      </c>
      <c r="E223" s="1">
        <v>32720694271</v>
      </c>
      <c r="F223" s="1">
        <v>-265126662</v>
      </c>
      <c r="G223" s="1">
        <v>4858900423</v>
      </c>
      <c r="H223">
        <v>1033</v>
      </c>
      <c r="I223" s="1">
        <v>76500000000</v>
      </c>
      <c r="J223">
        <v>46</v>
      </c>
      <c r="K223" s="1">
        <v>1100000000000</v>
      </c>
      <c r="L223" s="1">
        <f t="shared" si="6"/>
        <v>-43779305729</v>
      </c>
      <c r="M223" s="1">
        <f t="shared" si="7"/>
        <v>-75918437470</v>
      </c>
      <c r="O223" s="7">
        <v>43813</v>
      </c>
      <c r="P223">
        <v>1202704902461</v>
      </c>
      <c r="Q223">
        <v>1153727883470</v>
      </c>
      <c r="R223">
        <v>48977018991</v>
      </c>
      <c r="S223">
        <v>6303206486</v>
      </c>
      <c r="T223">
        <v>6221447863</v>
      </c>
    </row>
    <row r="224" spans="1:20">
      <c r="A224" s="7">
        <v>43825</v>
      </c>
      <c r="B224" s="8">
        <v>0.740972222222222</v>
      </c>
      <c r="C224" s="1">
        <v>1208503961027</v>
      </c>
      <c r="D224" s="1">
        <v>1176009667673</v>
      </c>
      <c r="E224" s="1">
        <v>32494293354</v>
      </c>
      <c r="F224" s="1">
        <v>-81857344</v>
      </c>
      <c r="G224" s="1">
        <v>2882694801</v>
      </c>
      <c r="H224">
        <v>993</v>
      </c>
      <c r="I224" s="1">
        <v>76500000000</v>
      </c>
      <c r="J224">
        <v>46</v>
      </c>
      <c r="K224" s="1">
        <v>1100000000000</v>
      </c>
      <c r="L224" s="1">
        <f t="shared" si="6"/>
        <v>-44005706646</v>
      </c>
      <c r="M224" s="1">
        <f t="shared" si="7"/>
        <v>-76009667673</v>
      </c>
      <c r="O224" s="7">
        <v>43814</v>
      </c>
      <c r="P224">
        <v>1203404414343</v>
      </c>
      <c r="Q224">
        <v>1153727883470</v>
      </c>
      <c r="R224">
        <v>49676530873</v>
      </c>
      <c r="S224">
        <v>1071271953</v>
      </c>
      <c r="T224">
        <v>7027867823</v>
      </c>
    </row>
    <row r="225" spans="1:20">
      <c r="A225" s="7">
        <v>43826</v>
      </c>
      <c r="B225" s="8">
        <v>0.895833333333333</v>
      </c>
      <c r="C225" s="1">
        <v>1208559807728</v>
      </c>
      <c r="D225" s="1">
        <v>1176009667673</v>
      </c>
      <c r="E225" s="1">
        <v>32550140055</v>
      </c>
      <c r="F225" s="1">
        <v>55090421</v>
      </c>
      <c r="G225" s="1">
        <v>2011394665</v>
      </c>
      <c r="H225">
        <v>1003</v>
      </c>
      <c r="I225" s="1">
        <v>76500000000</v>
      </c>
      <c r="J225">
        <v>46</v>
      </c>
      <c r="K225" s="1">
        <v>1100000000000</v>
      </c>
      <c r="L225" s="1">
        <f t="shared" si="6"/>
        <v>-43949859945</v>
      </c>
      <c r="M225" s="1">
        <f t="shared" si="7"/>
        <v>-76009667673</v>
      </c>
      <c r="O225" s="7">
        <v>43815</v>
      </c>
      <c r="P225">
        <v>1204535850065</v>
      </c>
      <c r="Q225">
        <v>1153727883470</v>
      </c>
      <c r="R225">
        <v>50807966595</v>
      </c>
      <c r="S225">
        <v>1130679442</v>
      </c>
      <c r="T225">
        <v>8148207502</v>
      </c>
    </row>
    <row r="226" spans="1:20">
      <c r="A226" s="7">
        <v>43827</v>
      </c>
      <c r="B226" s="8">
        <v>0.458333333333333</v>
      </c>
      <c r="C226" s="1">
        <v>1208526577001</v>
      </c>
      <c r="D226" s="1">
        <v>1176009667673</v>
      </c>
      <c r="E226" s="1">
        <v>32516909328</v>
      </c>
      <c r="F226" s="1">
        <v>11103414</v>
      </c>
      <c r="G226" s="1">
        <v>1967407658</v>
      </c>
      <c r="H226">
        <v>1013</v>
      </c>
      <c r="I226" s="1">
        <v>76500000000</v>
      </c>
      <c r="J226">
        <v>46</v>
      </c>
      <c r="K226" s="1">
        <v>1100000000000</v>
      </c>
      <c r="L226" s="1">
        <f t="shared" si="6"/>
        <v>-43983090672</v>
      </c>
      <c r="M226" s="1">
        <f t="shared" si="7"/>
        <v>-76009667673</v>
      </c>
      <c r="O226" s="7">
        <v>43816</v>
      </c>
      <c r="P226">
        <v>1205217646051</v>
      </c>
      <c r="Q226">
        <v>1153727883470</v>
      </c>
      <c r="R226">
        <v>51489762581</v>
      </c>
      <c r="S226">
        <v>1811719148</v>
      </c>
      <c r="T226">
        <v>8831057617</v>
      </c>
    </row>
    <row r="227" spans="1:20">
      <c r="A227" s="7">
        <v>43828</v>
      </c>
      <c r="B227" s="8">
        <v>0.709722222222222</v>
      </c>
      <c r="C227" s="1">
        <v>1208567012286</v>
      </c>
      <c r="D227" s="1">
        <v>1176009667673</v>
      </c>
      <c r="E227" s="1">
        <v>32557344613</v>
      </c>
      <c r="F227" s="1">
        <v>20679005</v>
      </c>
      <c r="G227" s="1">
        <v>710016993</v>
      </c>
      <c r="H227">
        <v>1033</v>
      </c>
      <c r="I227" s="1">
        <v>76500000000</v>
      </c>
      <c r="J227">
        <v>46</v>
      </c>
      <c r="K227" s="1">
        <v>1100000000000</v>
      </c>
      <c r="L227" s="1">
        <f t="shared" si="6"/>
        <v>-43942655387</v>
      </c>
      <c r="M227" s="1">
        <f t="shared" si="7"/>
        <v>-76009667673</v>
      </c>
      <c r="O227" s="7">
        <v>43817</v>
      </c>
      <c r="P227">
        <v>1206296124925</v>
      </c>
      <c r="Q227">
        <v>1153727883470</v>
      </c>
      <c r="R227">
        <v>52568241455</v>
      </c>
      <c r="S227">
        <v>1077722594</v>
      </c>
      <c r="T227">
        <v>9976285437</v>
      </c>
    </row>
    <row r="228" spans="1:20">
      <c r="A228" s="7">
        <v>43829</v>
      </c>
      <c r="B228" s="8">
        <v>0.55625</v>
      </c>
      <c r="C228" s="1">
        <v>1208608818668</v>
      </c>
      <c r="D228" s="1">
        <v>1176009667673</v>
      </c>
      <c r="E228" s="1">
        <v>32599150995</v>
      </c>
      <c r="F228" s="1">
        <v>31729107</v>
      </c>
      <c r="G228" s="1">
        <v>-56944252</v>
      </c>
      <c r="H228">
        <v>1033</v>
      </c>
      <c r="I228" s="1">
        <v>76500000000</v>
      </c>
      <c r="J228">
        <v>46</v>
      </c>
      <c r="K228" s="1">
        <v>1100000000000</v>
      </c>
      <c r="L228" s="1">
        <f t="shared" si="6"/>
        <v>-43900849005</v>
      </c>
      <c r="M228" s="1">
        <f t="shared" si="7"/>
        <v>-76009667673</v>
      </c>
      <c r="O228" s="7">
        <v>43818</v>
      </c>
      <c r="P228">
        <v>1207065371631</v>
      </c>
      <c r="Q228">
        <v>1153727883470</v>
      </c>
      <c r="R228">
        <v>53337488161</v>
      </c>
      <c r="S228">
        <v>1846213020</v>
      </c>
      <c r="T228">
        <v>10430658171</v>
      </c>
    </row>
    <row r="229" spans="1:20">
      <c r="A229" s="7">
        <v>43830</v>
      </c>
      <c r="B229" s="8">
        <v>0.813194444444444</v>
      </c>
      <c r="C229" s="1">
        <v>1215258022306</v>
      </c>
      <c r="D229" s="1">
        <v>1176009667673</v>
      </c>
      <c r="E229" s="1">
        <v>39248354633</v>
      </c>
      <c r="F229" s="1">
        <v>6648447358</v>
      </c>
      <c r="G229" s="1">
        <v>6406477978</v>
      </c>
      <c r="H229">
        <v>1043</v>
      </c>
      <c r="I229" s="1">
        <v>76500000000</v>
      </c>
      <c r="J229">
        <v>46</v>
      </c>
      <c r="K229" s="1">
        <v>1100000000000</v>
      </c>
      <c r="L229" s="1">
        <f t="shared" si="6"/>
        <v>-37251645367</v>
      </c>
      <c r="M229" s="1">
        <f t="shared" si="7"/>
        <v>-76009667673</v>
      </c>
      <c r="O229" s="7">
        <v>43819</v>
      </c>
      <c r="P229">
        <v>1207992518468</v>
      </c>
      <c r="Q229">
        <v>1153727883470</v>
      </c>
      <c r="R229">
        <v>54264634998</v>
      </c>
      <c r="S229">
        <v>926390557</v>
      </c>
      <c r="T229">
        <v>11586284813</v>
      </c>
    </row>
    <row r="230" spans="1:20">
      <c r="A230" s="7">
        <v>43831</v>
      </c>
      <c r="B230" s="8">
        <v>0.790277777777778</v>
      </c>
      <c r="C230" s="1">
        <v>1215956415776</v>
      </c>
      <c r="D230" s="1">
        <v>1176009667673</v>
      </c>
      <c r="E230" s="1">
        <v>39946748103</v>
      </c>
      <c r="F230" s="1">
        <v>7346084548</v>
      </c>
      <c r="G230" s="1">
        <v>7307059725</v>
      </c>
      <c r="H230">
        <v>1062</v>
      </c>
      <c r="I230" s="1">
        <v>76500000000</v>
      </c>
      <c r="J230">
        <v>46</v>
      </c>
      <c r="K230" s="1">
        <v>1100000000000</v>
      </c>
      <c r="L230" s="1">
        <f t="shared" si="6"/>
        <v>-36553251897</v>
      </c>
      <c r="M230" s="1">
        <f t="shared" si="7"/>
        <v>-76009667673</v>
      </c>
      <c r="O230" s="7">
        <v>43820</v>
      </c>
      <c r="P230">
        <v>1208646725223</v>
      </c>
      <c r="Q230">
        <v>1153727883470</v>
      </c>
      <c r="R230">
        <v>54918841753</v>
      </c>
      <c r="S230">
        <v>653450475</v>
      </c>
      <c r="T230">
        <v>5936528802</v>
      </c>
    </row>
    <row r="231" spans="1:20">
      <c r="A231" s="7">
        <v>43832</v>
      </c>
      <c r="B231" s="8">
        <v>0.463194444444444</v>
      </c>
      <c r="C231" s="1">
        <v>1216542662829</v>
      </c>
      <c r="D231" s="1">
        <v>1176009667673</v>
      </c>
      <c r="E231" s="1">
        <v>40532995156</v>
      </c>
      <c r="F231" s="1">
        <v>1283127963</v>
      </c>
      <c r="G231" s="1">
        <v>7951536783</v>
      </c>
      <c r="H231">
        <v>1078</v>
      </c>
      <c r="I231" s="1">
        <v>76500000000</v>
      </c>
      <c r="J231">
        <v>46</v>
      </c>
      <c r="K231" s="1">
        <v>1100000000000</v>
      </c>
      <c r="L231" s="1">
        <f t="shared" si="6"/>
        <v>-35967004844</v>
      </c>
      <c r="M231" s="1">
        <f t="shared" si="7"/>
        <v>-76009667673</v>
      </c>
      <c r="O231" s="7">
        <v>43821</v>
      </c>
      <c r="P231">
        <v>1209272100698</v>
      </c>
      <c r="Q231">
        <v>1153727883470</v>
      </c>
      <c r="R231">
        <v>55544217228</v>
      </c>
      <c r="S231">
        <v>1278069670</v>
      </c>
      <c r="T231">
        <v>5862392395</v>
      </c>
    </row>
    <row r="232" spans="1:20">
      <c r="A232" s="7">
        <v>43833</v>
      </c>
      <c r="B232" s="8">
        <v>0.550694444444444</v>
      </c>
      <c r="C232" s="1">
        <v>1217391840234</v>
      </c>
      <c r="D232" s="1">
        <v>1176009667673</v>
      </c>
      <c r="E232" s="1">
        <v>41382172561</v>
      </c>
      <c r="F232" s="1">
        <v>848421125</v>
      </c>
      <c r="G232" s="1">
        <v>8822828967</v>
      </c>
      <c r="H232">
        <v>1088</v>
      </c>
      <c r="I232" s="1">
        <v>76500000000</v>
      </c>
      <c r="J232">
        <v>46</v>
      </c>
      <c r="K232" s="1">
        <v>1100000000000</v>
      </c>
      <c r="L232" s="1">
        <f t="shared" si="6"/>
        <v>-35117827439</v>
      </c>
      <c r="M232" s="1">
        <f t="shared" si="7"/>
        <v>-76009667673</v>
      </c>
      <c r="O232" s="7">
        <v>43822</v>
      </c>
      <c r="P232">
        <v>1210050868325</v>
      </c>
      <c r="Q232">
        <v>1153727883470</v>
      </c>
      <c r="R232">
        <v>56322984855</v>
      </c>
      <c r="S232">
        <v>1402630542</v>
      </c>
      <c r="T232">
        <v>6640403742</v>
      </c>
    </row>
    <row r="233" spans="1:20">
      <c r="A233" s="7">
        <v>43834</v>
      </c>
      <c r="B233" s="8">
        <v>0.716666666666667</v>
      </c>
      <c r="C233" s="1">
        <v>1216098054827</v>
      </c>
      <c r="D233" s="1">
        <v>1198200221673</v>
      </c>
      <c r="E233" s="1">
        <v>17897833154</v>
      </c>
      <c r="F233" s="1">
        <v>138923286</v>
      </c>
      <c r="G233" s="1">
        <v>8950648839</v>
      </c>
      <c r="H233">
        <v>1098</v>
      </c>
      <c r="I233" s="1">
        <v>76500000000</v>
      </c>
      <c r="J233">
        <v>46</v>
      </c>
      <c r="K233" s="1">
        <v>1100000000000</v>
      </c>
      <c r="L233" s="1">
        <f t="shared" si="6"/>
        <v>-58602166846</v>
      </c>
      <c r="M233" s="1">
        <f t="shared" si="7"/>
        <v>-98200221673</v>
      </c>
      <c r="O233" s="7">
        <v>43823</v>
      </c>
      <c r="P233">
        <v>1208793184760</v>
      </c>
      <c r="Q233">
        <v>1175918437470</v>
      </c>
      <c r="R233">
        <v>32874747290</v>
      </c>
      <c r="S233">
        <v>185025128</v>
      </c>
      <c r="T233">
        <v>5013709722</v>
      </c>
    </row>
    <row r="234" spans="1:20">
      <c r="A234" s="7">
        <v>43835</v>
      </c>
      <c r="B234" s="8">
        <v>0.678472222222222</v>
      </c>
      <c r="C234" s="1">
        <v>1305604041821</v>
      </c>
      <c r="D234" s="1">
        <v>1201152589673</v>
      </c>
      <c r="E234" s="1">
        <v>104451452148</v>
      </c>
      <c r="F234" s="1">
        <v>-13394695981</v>
      </c>
      <c r="G234" s="1">
        <v>-4582970428</v>
      </c>
      <c r="H234">
        <v>1103</v>
      </c>
      <c r="I234" s="1">
        <v>76500000000</v>
      </c>
      <c r="J234">
        <v>46</v>
      </c>
      <c r="K234" s="1">
        <v>1100000000000</v>
      </c>
      <c r="L234" s="1">
        <f t="shared" si="6"/>
        <v>27951452148</v>
      </c>
      <c r="M234" s="1">
        <f t="shared" si="7"/>
        <v>-101152589673</v>
      </c>
      <c r="O234" s="7">
        <v>43824</v>
      </c>
      <c r="P234">
        <v>1208639131741</v>
      </c>
      <c r="Q234">
        <v>1175918437470</v>
      </c>
      <c r="R234">
        <v>32720694271</v>
      </c>
      <c r="S234">
        <v>-265126662</v>
      </c>
      <c r="T234">
        <v>4858900423</v>
      </c>
    </row>
    <row r="235" spans="1:20">
      <c r="A235" s="7">
        <v>43836</v>
      </c>
      <c r="B235" s="8">
        <v>0.566666666666667</v>
      </c>
      <c r="C235" s="1">
        <v>1314176207761</v>
      </c>
      <c r="D235" s="1">
        <v>1201152589673</v>
      </c>
      <c r="E235" s="1">
        <v>113023618088</v>
      </c>
      <c r="F235" s="1">
        <v>8541409660</v>
      </c>
      <c r="G235" s="1">
        <v>3937760227</v>
      </c>
      <c r="H235">
        <v>1113</v>
      </c>
      <c r="I235" s="1">
        <v>76500000000</v>
      </c>
      <c r="J235">
        <v>46</v>
      </c>
      <c r="K235" s="1">
        <v>1100000000000</v>
      </c>
      <c r="L235" s="1">
        <f t="shared" si="6"/>
        <v>36523618088</v>
      </c>
      <c r="M235" s="1">
        <f t="shared" si="7"/>
        <v>-101152589673</v>
      </c>
      <c r="O235" s="7">
        <v>43825</v>
      </c>
      <c r="P235">
        <v>1208503961027</v>
      </c>
      <c r="Q235">
        <v>1176009667673</v>
      </c>
      <c r="R235">
        <v>32494293354</v>
      </c>
      <c r="S235">
        <v>-81857344</v>
      </c>
      <c r="T235">
        <v>2882694801</v>
      </c>
    </row>
    <row r="236" spans="1:20">
      <c r="A236" s="7">
        <v>43837</v>
      </c>
      <c r="B236" s="8">
        <v>0.658333333333333</v>
      </c>
      <c r="C236" s="1">
        <v>1313680673351</v>
      </c>
      <c r="D236" s="1">
        <v>1201152589673</v>
      </c>
      <c r="E236" s="1">
        <v>112528083678</v>
      </c>
      <c r="F236" s="1">
        <v>-496290690</v>
      </c>
      <c r="G236" s="1">
        <v>3430419435</v>
      </c>
      <c r="H236">
        <v>1142</v>
      </c>
      <c r="I236" s="1">
        <v>76500000000</v>
      </c>
      <c r="J236">
        <v>46</v>
      </c>
      <c r="K236" s="1">
        <v>1100000000000</v>
      </c>
      <c r="L236" s="1">
        <f t="shared" si="6"/>
        <v>36028083678</v>
      </c>
      <c r="M236" s="1">
        <f t="shared" si="7"/>
        <v>-101152589673</v>
      </c>
      <c r="O236" s="7">
        <v>43826</v>
      </c>
      <c r="P236">
        <v>1208559807728</v>
      </c>
      <c r="Q236">
        <v>1176009667673</v>
      </c>
      <c r="R236">
        <v>32550140055</v>
      </c>
      <c r="S236">
        <v>55090421</v>
      </c>
      <c r="T236">
        <v>2011394665</v>
      </c>
    </row>
    <row r="237" spans="1:20">
      <c r="A237" s="7">
        <v>43838</v>
      </c>
      <c r="B237" s="8">
        <v>0.554861111111111</v>
      </c>
      <c r="C237" s="1">
        <v>1313372784240</v>
      </c>
      <c r="D237" s="1">
        <v>1201152589673</v>
      </c>
      <c r="E237" s="1">
        <v>112220194567</v>
      </c>
      <c r="F237" s="1">
        <v>-382397826</v>
      </c>
      <c r="G237" s="1">
        <v>-3526673314</v>
      </c>
      <c r="H237">
        <v>1174</v>
      </c>
      <c r="I237" s="1">
        <v>76500000000</v>
      </c>
      <c r="J237">
        <v>46</v>
      </c>
      <c r="K237" s="1">
        <v>1100000000000</v>
      </c>
      <c r="L237" s="1">
        <f t="shared" si="6"/>
        <v>35720194567</v>
      </c>
      <c r="M237" s="1">
        <f t="shared" si="7"/>
        <v>-101152589673</v>
      </c>
      <c r="O237" s="7">
        <v>43827</v>
      </c>
      <c r="P237">
        <v>1208526577001</v>
      </c>
      <c r="Q237">
        <v>1176009667673</v>
      </c>
      <c r="R237">
        <v>32516909328</v>
      </c>
      <c r="S237">
        <v>11103414</v>
      </c>
      <c r="T237">
        <v>1967407658</v>
      </c>
    </row>
    <row r="238" spans="1:20">
      <c r="A238" s="7">
        <v>43839</v>
      </c>
      <c r="B238" s="8">
        <v>0.575</v>
      </c>
      <c r="C238" s="1">
        <v>1313051695192</v>
      </c>
      <c r="D238" s="1">
        <v>1201152589673</v>
      </c>
      <c r="E238" s="1">
        <v>111899105519</v>
      </c>
      <c r="F238" s="1">
        <v>-629734439</v>
      </c>
      <c r="G238" s="1">
        <v>-5130890325</v>
      </c>
      <c r="H238">
        <v>1188</v>
      </c>
      <c r="I238" s="1">
        <v>76500000000</v>
      </c>
      <c r="J238">
        <v>46</v>
      </c>
      <c r="K238" s="1">
        <v>1100000000000</v>
      </c>
      <c r="L238" s="1">
        <f t="shared" si="6"/>
        <v>35399105519</v>
      </c>
      <c r="M238" s="1">
        <f t="shared" si="7"/>
        <v>-101152589673</v>
      </c>
      <c r="O238" s="7">
        <v>43828</v>
      </c>
      <c r="P238">
        <v>1208567012286</v>
      </c>
      <c r="Q238">
        <v>1176009667673</v>
      </c>
      <c r="R238">
        <v>32557344613</v>
      </c>
      <c r="S238">
        <v>20679005</v>
      </c>
      <c r="T238">
        <v>710016993</v>
      </c>
    </row>
    <row r="239" spans="1:20">
      <c r="A239" s="7">
        <v>43840</v>
      </c>
      <c r="B239" s="8">
        <v>0.540277777777778</v>
      </c>
      <c r="C239" s="1">
        <v>1314484118910</v>
      </c>
      <c r="D239" s="1">
        <v>1201152589673</v>
      </c>
      <c r="E239" s="1">
        <v>113331529237</v>
      </c>
      <c r="F239" s="1">
        <v>1110578390</v>
      </c>
      <c r="G239" s="1">
        <v>-3699222887</v>
      </c>
      <c r="H239">
        <v>1198</v>
      </c>
      <c r="I239" s="1">
        <v>76500000000</v>
      </c>
      <c r="J239">
        <v>46</v>
      </c>
      <c r="K239" s="1">
        <v>1100000000000</v>
      </c>
      <c r="L239" s="1">
        <f t="shared" si="6"/>
        <v>36831529237</v>
      </c>
      <c r="M239" s="1">
        <f t="shared" si="7"/>
        <v>-101152589673</v>
      </c>
      <c r="O239" s="7">
        <v>43829</v>
      </c>
      <c r="P239">
        <v>1208608818668</v>
      </c>
      <c r="Q239">
        <v>1176009667673</v>
      </c>
      <c r="R239">
        <v>32599150995</v>
      </c>
      <c r="S239">
        <v>31729107</v>
      </c>
      <c r="T239">
        <v>-56944252</v>
      </c>
    </row>
    <row r="240" spans="1:20">
      <c r="A240" s="7">
        <v>43841</v>
      </c>
      <c r="B240" s="8">
        <v>0.732638888888889</v>
      </c>
      <c r="C240" s="1">
        <v>1319527728372</v>
      </c>
      <c r="D240" s="1">
        <v>1201152589673</v>
      </c>
      <c r="E240" s="1">
        <v>118375138699</v>
      </c>
      <c r="F240" s="1" t="s">
        <v>285</v>
      </c>
      <c r="G240" s="1">
        <v>485209170</v>
      </c>
      <c r="H240">
        <v>1208</v>
      </c>
      <c r="I240" s="1">
        <v>76500000000</v>
      </c>
      <c r="J240">
        <v>46</v>
      </c>
      <c r="K240" s="1">
        <v>1100000000000</v>
      </c>
      <c r="L240" s="1">
        <f t="shared" si="6"/>
        <v>41875138699</v>
      </c>
      <c r="M240" s="1">
        <f t="shared" si="7"/>
        <v>-101152589673</v>
      </c>
      <c r="O240" s="7">
        <v>43830</v>
      </c>
      <c r="P240">
        <v>1215258022306</v>
      </c>
      <c r="Q240">
        <v>1176009667673</v>
      </c>
      <c r="R240">
        <v>39248354633</v>
      </c>
      <c r="S240">
        <v>6648447358</v>
      </c>
      <c r="T240">
        <v>6406477978</v>
      </c>
    </row>
    <row r="241" spans="1:20">
      <c r="A241" s="7">
        <v>43842</v>
      </c>
      <c r="B241" s="8">
        <v>0.805555555555556</v>
      </c>
      <c r="C241" s="1">
        <v>1318526150825</v>
      </c>
      <c r="D241" s="1">
        <v>1223343143673</v>
      </c>
      <c r="E241" s="1">
        <v>95183007152</v>
      </c>
      <c r="F241" s="1">
        <v>422131146</v>
      </c>
      <c r="G241" s="1">
        <v>5485217856</v>
      </c>
      <c r="H241">
        <v>1218</v>
      </c>
      <c r="I241" s="1">
        <v>76500000000</v>
      </c>
      <c r="J241">
        <v>46</v>
      </c>
      <c r="K241" s="1">
        <v>1100000000000</v>
      </c>
      <c r="L241" s="1">
        <f t="shared" si="6"/>
        <v>18683007152</v>
      </c>
      <c r="M241" s="1">
        <f t="shared" si="7"/>
        <v>-123343143673</v>
      </c>
      <c r="O241" s="7">
        <v>43831</v>
      </c>
      <c r="P241">
        <v>1215956415776</v>
      </c>
      <c r="Q241">
        <v>1176009667673</v>
      </c>
      <c r="R241">
        <v>39946748103</v>
      </c>
      <c r="S241">
        <v>7346084548</v>
      </c>
      <c r="T241">
        <v>7307059725</v>
      </c>
    </row>
    <row r="242" spans="1:20">
      <c r="A242" s="7">
        <v>43843</v>
      </c>
      <c r="B242" s="8">
        <v>0.457638888888889</v>
      </c>
      <c r="C242" s="1">
        <v>1318610077163</v>
      </c>
      <c r="D242" s="1">
        <v>1223343143673</v>
      </c>
      <c r="E242" s="1">
        <v>95266933490</v>
      </c>
      <c r="F242" s="1">
        <v>382191261</v>
      </c>
      <c r="G242" s="1">
        <v>5538387914</v>
      </c>
      <c r="H242">
        <v>1228</v>
      </c>
      <c r="I242" s="1">
        <v>76500000000</v>
      </c>
      <c r="J242">
        <v>46</v>
      </c>
      <c r="K242" s="1">
        <v>1100000000000</v>
      </c>
      <c r="L242" s="1">
        <f t="shared" si="6"/>
        <v>18766933490</v>
      </c>
      <c r="M242" s="1">
        <f t="shared" si="7"/>
        <v>-123343143673</v>
      </c>
      <c r="O242" s="7">
        <v>43832</v>
      </c>
      <c r="P242">
        <v>1216542662829</v>
      </c>
      <c r="Q242">
        <v>1176009667673</v>
      </c>
      <c r="R242">
        <v>40532995156</v>
      </c>
      <c r="S242">
        <v>1283127963</v>
      </c>
      <c r="T242">
        <v>7951536783</v>
      </c>
    </row>
    <row r="243" spans="1:20">
      <c r="A243" s="7">
        <v>43844</v>
      </c>
      <c r="B243" s="8">
        <v>0.676388888888889</v>
      </c>
      <c r="C243" s="1">
        <v>1318791407392</v>
      </c>
      <c r="D243" s="1">
        <v>1223343143673</v>
      </c>
      <c r="E243" s="1">
        <v>95448263719</v>
      </c>
      <c r="F243" s="1">
        <v>180573949</v>
      </c>
      <c r="G243" s="1">
        <v>6490661334</v>
      </c>
      <c r="H243">
        <v>1238</v>
      </c>
      <c r="I243" s="1">
        <v>76500000000</v>
      </c>
      <c r="J243">
        <v>46</v>
      </c>
      <c r="K243" s="1">
        <v>1100000000000</v>
      </c>
      <c r="L243" s="1">
        <f t="shared" si="6"/>
        <v>18948263719</v>
      </c>
      <c r="M243" s="1">
        <f t="shared" si="7"/>
        <v>-123343143673</v>
      </c>
      <c r="O243" s="7">
        <v>43833</v>
      </c>
      <c r="P243">
        <v>1217391840234</v>
      </c>
      <c r="Q243">
        <v>1176009667673</v>
      </c>
      <c r="R243">
        <v>41382172561</v>
      </c>
      <c r="S243">
        <v>848421125</v>
      </c>
      <c r="T243">
        <v>8822828967</v>
      </c>
    </row>
    <row r="244" spans="1:20">
      <c r="A244" s="7">
        <v>43845</v>
      </c>
      <c r="B244" s="8">
        <v>0.764583333333333</v>
      </c>
      <c r="C244" s="1">
        <v>1318465606519</v>
      </c>
      <c r="D244" s="1">
        <v>1230000309873</v>
      </c>
      <c r="E244" s="1">
        <v>88465296646</v>
      </c>
      <c r="F244" s="1">
        <v>106482338</v>
      </c>
      <c r="G244" s="1">
        <v>6905789063</v>
      </c>
      <c r="H244">
        <v>1266</v>
      </c>
      <c r="I244" s="1">
        <v>76500000000</v>
      </c>
      <c r="J244">
        <v>46</v>
      </c>
      <c r="K244" s="1">
        <v>1100000000000</v>
      </c>
      <c r="L244" s="1">
        <f t="shared" si="6"/>
        <v>11965296646</v>
      </c>
      <c r="M244" s="1">
        <f t="shared" si="7"/>
        <v>-130000309873</v>
      </c>
      <c r="O244" s="7">
        <v>43834</v>
      </c>
      <c r="P244">
        <v>1216098054827</v>
      </c>
      <c r="Q244">
        <v>1198200221673</v>
      </c>
      <c r="R244">
        <v>17897833154</v>
      </c>
      <c r="S244">
        <v>138923286</v>
      </c>
      <c r="T244">
        <v>8950648839</v>
      </c>
    </row>
    <row r="245" spans="1:20">
      <c r="A245" s="7">
        <v>43846</v>
      </c>
      <c r="B245" s="8">
        <v>0.557638888888889</v>
      </c>
      <c r="C245" s="1">
        <v>1318285750852</v>
      </c>
      <c r="D245" s="1">
        <v>1230000309873</v>
      </c>
      <c r="E245" s="1">
        <v>88285440979</v>
      </c>
      <c r="F245" s="1">
        <v>-74129609</v>
      </c>
      <c r="G245" s="1">
        <v>6725177116</v>
      </c>
      <c r="H245">
        <v>1300</v>
      </c>
      <c r="I245" s="1">
        <v>76500000000</v>
      </c>
      <c r="J245">
        <v>46</v>
      </c>
      <c r="K245" s="1">
        <v>1100000000000</v>
      </c>
      <c r="L245" s="1">
        <f t="shared" si="6"/>
        <v>11785440979</v>
      </c>
      <c r="M245" s="1">
        <f t="shared" si="7"/>
        <v>-130000309873</v>
      </c>
      <c r="O245" s="7">
        <v>43835</v>
      </c>
      <c r="P245">
        <v>1305604041821</v>
      </c>
      <c r="Q245">
        <v>1201152589673</v>
      </c>
      <c r="R245">
        <v>104451452148</v>
      </c>
      <c r="S245">
        <v>-13394695981</v>
      </c>
      <c r="T245">
        <v>-4582970428</v>
      </c>
    </row>
    <row r="246" spans="1:20">
      <c r="A246" s="7">
        <v>43847</v>
      </c>
      <c r="B246" s="8">
        <v>0.6375</v>
      </c>
      <c r="C246" s="1">
        <v>1318311098207</v>
      </c>
      <c r="D246" s="1">
        <v>1230000309873</v>
      </c>
      <c r="E246" s="1">
        <v>88310788334</v>
      </c>
      <c r="F246" s="1">
        <v>24591075</v>
      </c>
      <c r="G246" s="1">
        <v>5639189801</v>
      </c>
      <c r="H246">
        <v>1310</v>
      </c>
      <c r="I246" s="1">
        <v>76500000000</v>
      </c>
      <c r="J246">
        <v>46</v>
      </c>
      <c r="K246" s="1">
        <v>1100000000000</v>
      </c>
      <c r="L246" s="1">
        <f t="shared" si="6"/>
        <v>11810788334</v>
      </c>
      <c r="M246" s="1">
        <f t="shared" si="7"/>
        <v>-130000309873</v>
      </c>
      <c r="O246" s="7">
        <v>43836</v>
      </c>
      <c r="P246">
        <v>1314176207761</v>
      </c>
      <c r="Q246">
        <v>1201152589673</v>
      </c>
      <c r="R246">
        <v>113023618088</v>
      </c>
      <c r="S246">
        <v>8541409660</v>
      </c>
      <c r="T246">
        <v>3937760227</v>
      </c>
    </row>
    <row r="247" spans="15:20">
      <c r="O247" s="7">
        <v>43837</v>
      </c>
      <c r="P247">
        <v>1313680673351</v>
      </c>
      <c r="Q247">
        <v>1201152589673</v>
      </c>
      <c r="R247">
        <v>112528083678</v>
      </c>
      <c r="S247">
        <v>-496290690</v>
      </c>
      <c r="T247">
        <v>3430419435</v>
      </c>
    </row>
    <row r="248" spans="15:20">
      <c r="O248" s="7">
        <v>43838</v>
      </c>
      <c r="P248">
        <v>1313372784240</v>
      </c>
      <c r="Q248">
        <v>1201152589673</v>
      </c>
      <c r="R248">
        <v>112220194567</v>
      </c>
      <c r="S248">
        <v>-382397826</v>
      </c>
      <c r="T248">
        <v>-3526673314</v>
      </c>
    </row>
    <row r="249" spans="15:20">
      <c r="O249" s="7">
        <v>43839</v>
      </c>
      <c r="P249">
        <v>1313051695192</v>
      </c>
      <c r="Q249">
        <v>1201152589673</v>
      </c>
      <c r="R249">
        <v>111899105519</v>
      </c>
      <c r="S249">
        <v>-629734439</v>
      </c>
      <c r="T249">
        <v>-5130890325</v>
      </c>
    </row>
    <row r="250" spans="15:20">
      <c r="O250" s="7">
        <v>43840</v>
      </c>
      <c r="P250">
        <v>1314484118910</v>
      </c>
      <c r="Q250">
        <v>1201152589673</v>
      </c>
      <c r="R250">
        <v>113331529237</v>
      </c>
      <c r="S250">
        <v>1110578390</v>
      </c>
      <c r="T250">
        <v>-3699222887</v>
      </c>
    </row>
    <row r="251" spans="15:20">
      <c r="O251" s="7">
        <v>43841</v>
      </c>
      <c r="P251">
        <v>1319527728372</v>
      </c>
      <c r="Q251">
        <v>1201152589673</v>
      </c>
      <c r="R251">
        <v>118375138699</v>
      </c>
      <c r="S251">
        <v>0</v>
      </c>
      <c r="T251">
        <v>485209170</v>
      </c>
    </row>
    <row r="252" spans="15:20">
      <c r="O252" s="7">
        <v>43842</v>
      </c>
      <c r="P252">
        <v>1318526150825</v>
      </c>
      <c r="Q252">
        <v>1223343143673</v>
      </c>
      <c r="R252">
        <v>95183007152</v>
      </c>
      <c r="S252">
        <v>422131146</v>
      </c>
      <c r="T252">
        <v>5485217856</v>
      </c>
    </row>
    <row r="253" spans="15:20">
      <c r="O253" s="7">
        <v>43843</v>
      </c>
      <c r="P253">
        <v>1318610077163</v>
      </c>
      <c r="Q253">
        <v>1223343143673</v>
      </c>
      <c r="R253">
        <v>95266933490</v>
      </c>
      <c r="S253">
        <v>382191261</v>
      </c>
      <c r="T253">
        <v>5538387914</v>
      </c>
    </row>
    <row r="254" spans="15:20">
      <c r="O254" s="7">
        <v>43844</v>
      </c>
      <c r="P254">
        <v>1318791407392</v>
      </c>
      <c r="Q254">
        <v>1223343143673</v>
      </c>
      <c r="R254">
        <v>95448263719</v>
      </c>
      <c r="S254">
        <v>180573949</v>
      </c>
      <c r="T254">
        <v>6490661334</v>
      </c>
    </row>
    <row r="255" spans="15:20">
      <c r="O255" s="7">
        <v>43845</v>
      </c>
      <c r="P255">
        <v>1318465606519</v>
      </c>
      <c r="Q255">
        <v>1230000309873</v>
      </c>
      <c r="R255">
        <v>88465296646</v>
      </c>
      <c r="S255">
        <v>106482338</v>
      </c>
      <c r="T255">
        <v>6905789063</v>
      </c>
    </row>
    <row r="256" spans="15:20">
      <c r="O256" s="7">
        <v>43846</v>
      </c>
      <c r="P256">
        <v>1318285750852</v>
      </c>
      <c r="Q256">
        <v>1230000309873</v>
      </c>
      <c r="R256">
        <v>88285440979</v>
      </c>
      <c r="S256">
        <v>-74129609</v>
      </c>
      <c r="T256">
        <v>6725177116</v>
      </c>
    </row>
    <row r="257" spans="15:20">
      <c r="O257" s="7">
        <v>43847</v>
      </c>
      <c r="P257">
        <v>1318311098207</v>
      </c>
      <c r="Q257">
        <v>1230000309873</v>
      </c>
      <c r="R257">
        <v>88310788334</v>
      </c>
      <c r="S257">
        <v>24591075</v>
      </c>
      <c r="T257">
        <v>5639189801</v>
      </c>
    </row>
    <row r="258" spans="15:20">
      <c r="O258" t="s">
        <v>286</v>
      </c>
      <c r="P258">
        <v>111733554557876</v>
      </c>
      <c r="Q258">
        <v>104160828641726</v>
      </c>
      <c r="R258">
        <v>7636674489809</v>
      </c>
      <c r="S258">
        <v>72882465559</v>
      </c>
      <c r="T258">
        <v>152726932182</v>
      </c>
    </row>
  </sheetData>
  <pageMargins left="0.75" right="0.75" top="1" bottom="1" header="0.5" footer="0.5"/>
  <headerFooter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5"/>
  <sheetViews>
    <sheetView workbookViewId="0">
      <pane ySplit="7" topLeftCell="A39" activePane="bottomLeft" state="frozen"/>
      <selection/>
      <selection pane="bottomLeft" activeCell="A46" sqref="A46"/>
    </sheetView>
  </sheetViews>
  <sheetFormatPr defaultColWidth="9" defaultRowHeight="13.5"/>
  <cols>
    <col min="1" max="1" width="43.125" style="56" customWidth="1"/>
    <col min="2" max="2" width="19.375" style="1" customWidth="1"/>
    <col min="3" max="3" width="13.2583333333333" style="1" customWidth="1"/>
    <col min="4" max="4" width="25.375" style="1" customWidth="1"/>
    <col min="5" max="5" width="17.125" customWidth="1"/>
    <col min="6" max="6" width="11.5" style="1" customWidth="1"/>
    <col min="7" max="7" width="19.75" style="1"/>
    <col min="8" max="8" width="22.875" style="1"/>
    <col min="9" max="9" width="27.5" customWidth="1"/>
    <col min="10" max="44" width="19.75"/>
    <col min="45" max="45" width="5.125"/>
  </cols>
  <sheetData>
    <row r="1" ht="103" customHeight="1" spans="1:1">
      <c r="A1" s="56">
        <v>9</v>
      </c>
    </row>
    <row r="2" ht="103" customHeight="1"/>
    <row r="3" ht="103" customHeight="1"/>
    <row r="4" ht="103" customHeight="1"/>
    <row r="7" spans="1:9">
      <c r="A7" s="57" t="s">
        <v>287</v>
      </c>
      <c r="B7" s="58" t="s">
        <v>288</v>
      </c>
      <c r="D7" s="57" t="s">
        <v>289</v>
      </c>
      <c r="E7" s="58"/>
      <c r="G7" t="s">
        <v>287</v>
      </c>
      <c r="H7" t="s">
        <v>290</v>
      </c>
      <c r="I7" t="s">
        <v>291</v>
      </c>
    </row>
    <row r="8" ht="21" customHeight="1" spans="1:8">
      <c r="A8" s="59" t="s">
        <v>82</v>
      </c>
      <c r="B8" s="1">
        <f ca="1" t="array" ref="B8">INDIRECT("Lambertisland!"&amp;"H"&amp;MAX(ROW(Lambertisland!I:I)*(Lambertisland!I:I&lt;&gt;"")))</f>
        <v>102946237</v>
      </c>
      <c r="D8" s="1" t="s">
        <v>292</v>
      </c>
      <c r="E8" s="60">
        <f ca="1" t="array" ref="E8">INDIRECT("北京超图软件!"&amp;"H"&amp;MAX(ROW(北京超图软件!H:H)*(北京超图软件!H:H&lt;&gt;"")))</f>
        <v>0</v>
      </c>
      <c r="G8" t="s">
        <v>185</v>
      </c>
      <c r="H8" s="61">
        <v>56041037</v>
      </c>
    </row>
    <row r="9" ht="21" customHeight="1" spans="1:8">
      <c r="A9" s="59" t="s">
        <v>293</v>
      </c>
      <c r="B9" s="1">
        <f ca="1" t="array" ref="B9">INDIRECT("IslaSantay!"&amp;"H"&amp;MAX(ROW(ISLASANTAY!I:I)*(ISLASANTAY!I:I&lt;&gt;"")))</f>
        <v>85766094</v>
      </c>
      <c r="D9" t="s">
        <v>98</v>
      </c>
      <c r="E9" s="1">
        <f ca="1" t="array" ref="E9">INDIRECT("瑞幸咖啡!"&amp;"H"&amp;MAX(ROW(瑞幸咖啡!6:6)*(瑞幸咖啡!6:6&lt;&gt;"")))</f>
        <v>943</v>
      </c>
      <c r="G9" t="s">
        <v>195</v>
      </c>
      <c r="H9" s="61">
        <v>64328878</v>
      </c>
    </row>
    <row r="10" ht="21" customHeight="1" spans="1:8">
      <c r="A10" s="59" t="s">
        <v>294</v>
      </c>
      <c r="B10" s="1">
        <f ca="1" t="array" ref="B10">INDIRECT("甘尼森岛!"&amp;"H"&amp;MAX(ROW(甘尼森岛!I:I)*(甘尼森岛!I:I&lt;&gt;"")))</f>
        <v>105575642</v>
      </c>
      <c r="D10" t="s">
        <v>59</v>
      </c>
      <c r="E10" s="60">
        <f ca="1" t="array" ref="E10">INDIRECT("云水姑娘!"&amp;"H"&amp;MAX(ROW(云水姑娘!K:K)*(云水姑娘!K:K&lt;&gt;"")))</f>
        <v>0</v>
      </c>
      <c r="G10" t="s">
        <v>137</v>
      </c>
      <c r="H10" s="61">
        <v>64648066</v>
      </c>
    </row>
    <row r="11" ht="21" customHeight="1" spans="1:30">
      <c r="A11" s="59" t="s">
        <v>295</v>
      </c>
      <c r="B11" s="1">
        <f ca="1" t="array" ref="B11">INDIRECT("斯壮结!"&amp;"H"&amp;MAX(ROW(斯壮结!I:I)*(斯壮结!I:I&lt;&gt;"")))</f>
        <v>103436351</v>
      </c>
      <c r="C11"/>
      <c r="D11" t="s">
        <v>40</v>
      </c>
      <c r="E11" s="60">
        <f ca="1" t="array" ref="E11">INDIRECT("微软总部!"&amp;"H"&amp;MAX(ROW(微软总部!H:H)*(微软总部!H:H&lt;&gt;"")))</f>
        <v>0</v>
      </c>
      <c r="F11"/>
      <c r="G11" t="s">
        <v>296</v>
      </c>
      <c r="H11" s="61">
        <v>66833084</v>
      </c>
      <c r="Y11" s="1"/>
      <c r="AD11" s="1"/>
    </row>
    <row r="12" ht="21" customHeight="1" spans="1:30">
      <c r="A12" s="59" t="s">
        <v>297</v>
      </c>
      <c r="B12" s="1">
        <f ca="1" t="array" ref="B12">INDIRECT("Kugluktuk!"&amp;"H"&amp;MAX(ROW(Kugluktuk!I:I)*(Kugluktuk!I:I&lt;&gt;"")))</f>
        <v>138227085</v>
      </c>
      <c r="C12"/>
      <c r="D12" t="s">
        <v>57</v>
      </c>
      <c r="E12" s="60">
        <f ca="1" t="array" ref="E12">INDIRECT("夜殿幻艺术中心!"&amp;"H"&amp;MAX(ROW(夜殿幻艺术中心!H:H)*(夜殿幻艺术中心!H:H&lt;&gt;"")))</f>
        <v>0</v>
      </c>
      <c r="F12"/>
      <c r="G12" t="s">
        <v>298</v>
      </c>
      <c r="H12" s="61">
        <v>66970128</v>
      </c>
      <c r="Y12" s="1"/>
      <c r="AD12" s="1"/>
    </row>
    <row r="13" ht="21" customHeight="1" spans="1:8">
      <c r="A13" s="62" t="s">
        <v>137</v>
      </c>
      <c r="B13" s="1">
        <f ca="1" t="array" ref="B13">INDIRECT("Moosonee!"&amp;"H"&amp;MAX(ROW(Moosonee!I:I)*(Moosonee!I:I&lt;&gt;"")))</f>
        <v>64648066</v>
      </c>
      <c r="D13" t="s">
        <v>44</v>
      </c>
      <c r="E13" s="1">
        <f ca="1" t="array" ref="E13">INDIRECT("德信大厦!"&amp;"H"&amp;MAX(ROW(德信大厦!6:6)*(德信大厦!6:6&lt;&gt;"")))</f>
        <v>4123</v>
      </c>
      <c r="G13" t="s">
        <v>194</v>
      </c>
      <c r="H13" s="61">
        <v>69668290</v>
      </c>
    </row>
    <row r="14" ht="21" customHeight="1" spans="1:8">
      <c r="A14" s="62" t="s">
        <v>299</v>
      </c>
      <c r="B14" s="1">
        <f ca="1" t="array" ref="B14">INDIRECT("螺洲岛!"&amp;"H"&amp;MAX(ROW(螺洲岛!I:I)*(螺洲岛!I:I&lt;&gt;"")))</f>
        <v>89559517</v>
      </c>
      <c r="D14" t="s">
        <v>96</v>
      </c>
      <c r="E14" s="1">
        <f ca="1" t="array" ref="E14">INDIRECT("79罐!"&amp;"H"&amp;MAX(ROW('79罐'!6:6)*('79罐'!6:6&lt;&gt;"")))</f>
        <v>4879</v>
      </c>
      <c r="G14" t="s">
        <v>300</v>
      </c>
      <c r="H14" s="61">
        <v>75329011</v>
      </c>
    </row>
    <row r="15" ht="21" customHeight="1" spans="1:8">
      <c r="A15" s="62" t="s">
        <v>300</v>
      </c>
      <c r="B15" s="1">
        <f ca="1" t="array" ref="B15">INDIRECT("果州群岛!"&amp;"H"&amp;MAX(ROW(果州群岛!I:I)*(果州群岛!I:I&lt;&gt;"")))</f>
        <v>75329011</v>
      </c>
      <c r="D15" t="s">
        <v>125</v>
      </c>
      <c r="E15" s="1">
        <f ca="1" t="array" ref="E15">INDIRECT("埃蒙小镇!"&amp;"H"&amp;MAX(ROW(埃蒙小镇!I:I)*(埃蒙小镇!I:I&lt;&gt;"")))</f>
        <v>0</v>
      </c>
      <c r="G15" t="s">
        <v>198</v>
      </c>
      <c r="H15" s="61">
        <v>76455364</v>
      </c>
    </row>
    <row r="16" ht="21" customHeight="1" spans="1:8">
      <c r="A16" s="62" t="s">
        <v>185</v>
      </c>
      <c r="B16" s="1">
        <f ca="1" t="array" ref="B16">INDIRECT("庙湾岛!"&amp;"H"&amp;MAX(ROW(庙湾岛!I:I)*(庙湾岛!I:I&lt;&gt;"")))</f>
        <v>56041037</v>
      </c>
      <c r="D16" t="s">
        <v>58</v>
      </c>
      <c r="E16" s="1">
        <f ca="1" t="array" ref="E16">INDIRECT("书情文化!"&amp;"H"&amp;MAX(ROW(书情文化!I:I)*(书情文化!I:I&lt;&gt;"")))</f>
        <v>0</v>
      </c>
      <c r="G16" t="s">
        <v>301</v>
      </c>
      <c r="H16" s="61">
        <v>78525654</v>
      </c>
    </row>
    <row r="17" ht="21" customHeight="1" spans="1:8">
      <c r="A17" s="63" t="s">
        <v>193</v>
      </c>
      <c r="B17" s="1">
        <f ca="1" t="array" ref="B17">INDIRECT("向岛!"&amp;"H"&amp;MAX(ROW(向岛!I:I)*(向岛!I:I&lt;&gt;"")))</f>
        <v>83816430</v>
      </c>
      <c r="D17" t="s">
        <v>56</v>
      </c>
      <c r="E17" s="1">
        <f ca="1" t="array" ref="E17">INDIRECT("冠城南园!"&amp;"H"&amp;MAX(ROW(冠城南园!I:I)*(冠城南园!I:I&lt;&gt;"")))</f>
        <v>0</v>
      </c>
      <c r="G17" t="s">
        <v>193</v>
      </c>
      <c r="H17" s="61">
        <v>83816430</v>
      </c>
    </row>
    <row r="18" ht="21" customHeight="1" spans="1:8">
      <c r="A18" s="63" t="s">
        <v>194</v>
      </c>
      <c r="B18" s="1">
        <f ca="1" t="array" ref="B18">INDIRECT("岛田岛!"&amp;"H"&amp;MAX(ROW(岛田岛!I:I)*(岛田岛!I:I&lt;&gt;"")))</f>
        <v>69668290</v>
      </c>
      <c r="D18" t="s">
        <v>302</v>
      </c>
      <c r="E18" s="1">
        <f ca="1" t="array" ref="E18">INDIRECT("土耳其皇家园林!"&amp;"H"&amp;MAX(ROW(土耳其皇家园林!I:I)*(土耳其皇家园林!I:I&lt;&gt;"")))</f>
        <v>0</v>
      </c>
      <c r="G18" t="s">
        <v>293</v>
      </c>
      <c r="H18" s="61">
        <v>85766094</v>
      </c>
    </row>
    <row r="19" ht="21" customHeight="1" spans="1:8">
      <c r="A19" s="63" t="s">
        <v>195</v>
      </c>
      <c r="B19" s="1">
        <f ca="1" t="array" ref="B19">INDIRECT("小槌岛!"&amp;"H"&amp;MAX(ROW(小槌岛!I:I)*(小槌岛!I:I&lt;&gt;"")))</f>
        <v>64328878</v>
      </c>
      <c r="D19" t="s">
        <v>68</v>
      </c>
      <c r="E19" s="1">
        <f ca="1" t="array" ref="E19">INDIRECT("andersenAFBcommissary!"&amp;"H"&amp;MAX(ROW(andersenAFBcommissary!I:I)*(andersenAFBcommissary!I:I&lt;&gt;"")))</f>
        <v>0</v>
      </c>
      <c r="G19" t="s">
        <v>303</v>
      </c>
      <c r="H19" s="61">
        <v>87929456</v>
      </c>
    </row>
    <row r="20" ht="21" customHeight="1" spans="1:8">
      <c r="A20" s="63" t="s">
        <v>197</v>
      </c>
      <c r="B20" s="1">
        <f ca="1" t="array" ref="B20">INDIRECT("高岛!"&amp;"H"&amp;MAX(ROW(高岛!I:I)*(高岛!I:I&lt;&gt;"")))</f>
        <v>92431503</v>
      </c>
      <c r="D20" t="s">
        <v>304</v>
      </c>
      <c r="E20" s="1">
        <f ca="1" t="array" ref="E20">INDIRECT("Melodica!"&amp;"H"&amp;MAX(ROW(Melodica!I:I)*(Melodica!I:I&lt;&gt;"")))</f>
        <v>0</v>
      </c>
      <c r="G20" t="s">
        <v>299</v>
      </c>
      <c r="H20" s="61">
        <v>89559517</v>
      </c>
    </row>
    <row r="21" ht="21" customHeight="1" spans="1:8">
      <c r="A21" s="63" t="s">
        <v>198</v>
      </c>
      <c r="B21" s="1">
        <f ca="1" t="array" ref="B21">INDIRECT("平郡岛!"&amp;"H"&amp;MAX(ROW(平郡岛!I:I)*(平郡岛!I:I&lt;&gt;"")))</f>
        <v>76455364</v>
      </c>
      <c r="D21" t="s">
        <v>305</v>
      </c>
      <c r="E21" s="1">
        <f ca="1" t="array" ref="E21">INDIRECT("MUGHALGARDENS!"&amp;"H"&amp;MAX(ROW(MUGHALGARDENS!I:I)*(MUGHALGARDENS!I:I&lt;&gt;"")))</f>
        <v>0</v>
      </c>
      <c r="G21" t="s">
        <v>197</v>
      </c>
      <c r="H21" s="61">
        <v>92431503</v>
      </c>
    </row>
    <row r="22" ht="21" customHeight="1" spans="1:8">
      <c r="A22" s="63" t="s">
        <v>306</v>
      </c>
      <c r="B22" s="1">
        <f ca="1" t="array" ref="B22">INDIRECT("狗骨岛!"&amp;"H"&amp;MAX(ROW(狗骨岛!I:I)*(狗骨岛!I:I&lt;&gt;"")))</f>
        <v>104806622</v>
      </c>
      <c r="D22" t="s">
        <v>69</v>
      </c>
      <c r="E22" s="1">
        <f ca="1" t="array" ref="E22">INDIRECT("PointPanic!"&amp;"H"&amp;MAX(ROW(PointPanic!I:I)*(PointPanic!I:I&lt;&gt;"")))</f>
        <v>0</v>
      </c>
      <c r="G22" t="s">
        <v>82</v>
      </c>
      <c r="H22" s="61">
        <v>102946237</v>
      </c>
    </row>
    <row r="23" ht="21" customHeight="1" spans="1:8">
      <c r="A23" s="63" t="s">
        <v>298</v>
      </c>
      <c r="B23" s="1">
        <f ca="1" t="array" ref="B23">INDIRECT("普拉兰岛!"&amp;"H"&amp;MAX(ROW(普拉兰岛!I:I)*(普拉兰岛!I:I&lt;&gt;"")))</f>
        <v>66970128</v>
      </c>
      <c r="D23" t="s">
        <v>307</v>
      </c>
      <c r="E23" s="1">
        <f ca="1" t="array" ref="E23">INDIRECT("秦山核电站方家山堆场!"&amp;"H"&amp;MAX(ROW(秦山核电站方家山堆场!I:I)*(秦山核电站方家山堆场!I:I&lt;&gt;"")))</f>
        <v>0</v>
      </c>
      <c r="G23" t="s">
        <v>295</v>
      </c>
      <c r="H23" s="61">
        <v>103436351</v>
      </c>
    </row>
    <row r="24" ht="21" customHeight="1" spans="1:8">
      <c r="A24" s="63" t="s">
        <v>296</v>
      </c>
      <c r="B24" s="1">
        <f ca="1" t="array" ref="B24">INDIRECT("法伊拉卡岛!"&amp;"H"&amp;MAX(ROW(法伊拉卡岛!I:I)*(法伊拉卡岛!I:I&lt;&gt;"")))</f>
        <v>66833084</v>
      </c>
      <c r="D24" t="s">
        <v>63</v>
      </c>
      <c r="E24" s="1">
        <f ca="1" t="array" ref="E24">INDIRECT("中电20所!"&amp;"H"&amp;MAX(ROW(中电20所!I:I)*(中电20所!I:I&lt;&gt;"")))</f>
        <v>0</v>
      </c>
      <c r="G24" t="s">
        <v>306</v>
      </c>
      <c r="H24" s="61">
        <v>104806622</v>
      </c>
    </row>
    <row r="25" ht="21" customHeight="1" spans="1:8">
      <c r="A25" s="63" t="s">
        <v>303</v>
      </c>
      <c r="B25" s="1">
        <f ca="1" t="array" ref="B25">INDIRECT("Nakhiloo岛!"&amp;"H"&amp;MAX(ROW(Nakhiloo岛!I:I)*(Nakhiloo岛!I:I&lt;&gt;"")))</f>
        <v>87929456</v>
      </c>
      <c r="D25" t="s">
        <v>72</v>
      </c>
      <c r="E25" s="1">
        <f ca="1" t="array" ref="E25">INDIRECT("56LeonardST!"&amp;"H"&amp;MAX(ROW('56LeonardST'!I:I)*('56LeonardST'!I:I&lt;&gt;"")))</f>
        <v>0</v>
      </c>
      <c r="G25" t="s">
        <v>308</v>
      </c>
      <c r="H25" s="61">
        <v>105137077</v>
      </c>
    </row>
    <row r="26" ht="21" customHeight="1" spans="1:8">
      <c r="A26" s="63" t="s">
        <v>309</v>
      </c>
      <c r="B26" s="1">
        <f ca="1" t="array" ref="B26">INDIRECT("巴赫达尔机场!"&amp;"H"&amp;MAX(ROW(巴赫达尔机场!I:I)*(巴赫达尔机场!I:I&lt;&gt;"")))</f>
        <v>145869968</v>
      </c>
      <c r="D26" t="s">
        <v>75</v>
      </c>
      <c r="E26" s="1">
        <f ca="1" t="array" ref="E26">INDIRECT("应物会议中心!"&amp;"H"&amp;MAX(ROW(应物会议中心!I:I)*(应物会议中心!I:I&lt;&gt;"")))</f>
        <v>0</v>
      </c>
      <c r="G26" t="s">
        <v>294</v>
      </c>
      <c r="H26" s="61">
        <v>105575642</v>
      </c>
    </row>
    <row r="27" ht="21" customHeight="1" spans="1:8">
      <c r="A27" s="63" t="s">
        <v>301</v>
      </c>
      <c r="B27" s="1">
        <f ca="1" t="array" ref="B27">INDIRECT("Ukerewe!"&amp;"H"&amp;MAX(ROW(Ukerewe!I:I)*(Ukerewe!I:I&lt;&gt;"")))</f>
        <v>78525654</v>
      </c>
      <c r="D27" t="s">
        <v>126</v>
      </c>
      <c r="E27" s="1">
        <f ca="1" t="array" ref="E27">INDIRECT("沈飞集团!"&amp;"H"&amp;MAX(ROW(沈飞集团!I:I)*(沈飞集团!I:I&lt;&gt;"")))</f>
        <v>0</v>
      </c>
      <c r="G27" t="s">
        <v>310</v>
      </c>
      <c r="H27" s="61">
        <v>126613920</v>
      </c>
    </row>
    <row r="28" ht="21" customHeight="1" spans="1:8">
      <c r="A28" s="63" t="s">
        <v>311</v>
      </c>
      <c r="B28" s="1">
        <f ca="1" t="array" ref="B28">INDIRECT("丹戎乌班市!"&amp;"H"&amp;MAX(ROW(丹戎乌班市!I:I)*(丹戎乌班市!I:I&lt;&gt;"")))</f>
        <v>506996020</v>
      </c>
      <c r="D28" t="s">
        <v>168</v>
      </c>
      <c r="E28" s="1">
        <f ca="1" t="array" ref="E28">INDIRECT("弗里蒙特岛!"&amp;"H"&amp;MAX(ROW(弗里蒙特岛!I:I)*(弗里蒙特岛!I:I&lt;&gt;"")))</f>
        <v>0</v>
      </c>
      <c r="G28" t="s">
        <v>297</v>
      </c>
      <c r="H28" s="61">
        <v>138227085</v>
      </c>
    </row>
    <row r="29" ht="21" customHeight="1" spans="1:8">
      <c r="A29" s="63" t="s">
        <v>312</v>
      </c>
      <c r="B29" s="1">
        <f ca="1" t="array" ref="B29">INDIRECT("霍马利格岛!"&amp;"H"&amp;MAX(ROW(霍马利格岛!I:I)*(霍马利格岛!I:I&lt;&gt;"")))</f>
        <v>854736735</v>
      </c>
      <c r="D29" t="s">
        <v>106</v>
      </c>
      <c r="E29" s="1">
        <f ca="1" t="array" ref="E29">INDIRECT("诹访之濑岛!"&amp;"H"&amp;MAX(ROW(诹访之濑岛!I:I)*(诹访之濑岛!I:I&lt;&gt;"")))</f>
        <v>0</v>
      </c>
      <c r="G29" t="s">
        <v>309</v>
      </c>
      <c r="H29" s="61">
        <v>145869968</v>
      </c>
    </row>
    <row r="30" ht="21" customHeight="1" spans="1:8">
      <c r="A30" s="63" t="s">
        <v>313</v>
      </c>
      <c r="B30" s="1">
        <f ca="1" t="array" ref="B30">INDIRECT("中路镇!"&amp;"H"&amp;MAX(ROW(中路镇!I:I)*(中路镇!I:I&lt;&gt;"")))</f>
        <v>879849639</v>
      </c>
      <c r="D30" t="s">
        <v>94</v>
      </c>
      <c r="E30" s="1">
        <f ca="1" t="array" ref="E30">INDIRECT("波音机场!"&amp;"H"&amp;MAX(ROW(波音机场!I:I)*(波音机场!I:I&lt;&gt;"")))</f>
        <v>0</v>
      </c>
      <c r="G30" t="s">
        <v>314</v>
      </c>
      <c r="H30" s="61">
        <v>149064461</v>
      </c>
    </row>
    <row r="31" ht="21" customHeight="1" spans="1:8">
      <c r="A31" s="63" t="s">
        <v>308</v>
      </c>
      <c r="B31" s="1">
        <f ca="1" t="array" ref="B31">INDIRECT("卡尔尼科巴机场!"&amp;"H"&amp;MAX(ROW(卡尔尼科巴机场!I:I)*(卡尔尼科巴机场!I:I&lt;&gt;"")))</f>
        <v>105137077</v>
      </c>
      <c r="D31" t="s">
        <v>130</v>
      </c>
      <c r="E31" s="1">
        <f ca="1" t="array" ref="E31">INDIRECT("沈阳飞机工业集团有限公司!"&amp;"H"&amp;MAX(ROW(沈阳飞机工业集团有限公司!I:I)*(沈阳飞机工业集团有限公司!I:I&lt;&gt;"")))</f>
        <v>0</v>
      </c>
      <c r="G31" t="s">
        <v>315</v>
      </c>
      <c r="H31" s="61">
        <v>205790415</v>
      </c>
    </row>
    <row r="32" ht="21" customHeight="1" spans="1:8">
      <c r="A32" s="63" t="s">
        <v>314</v>
      </c>
      <c r="B32" s="1">
        <f ca="1" t="array" ref="B32">INDIRECT("锡纳邦机场!"&amp;"H"&amp;MAX(ROW(锡纳邦机场!I:I)*(锡纳邦机场!I:I&lt;&gt;"")))</f>
        <v>149064461</v>
      </c>
      <c r="D32" t="s">
        <v>74</v>
      </c>
      <c r="E32" s="1">
        <f ca="1" t="array" ref="E32">INDIRECT("新时代大厦!"&amp;"H"&amp;MAX(ROW(新时代大厦!I:I)*(新时代大厦!I:I&lt;&gt;"")))</f>
        <v>0</v>
      </c>
      <c r="G32" t="s">
        <v>316</v>
      </c>
      <c r="H32" s="61">
        <v>338251403</v>
      </c>
    </row>
    <row r="33" ht="21" customHeight="1" spans="1:8">
      <c r="A33" s="63" t="s">
        <v>316</v>
      </c>
      <c r="B33" s="1">
        <f ca="1" t="array" ref="B33">INDIRECT("五结乡!"&amp;"H"&amp;MAX(ROW(五结乡!I:I)*(五结乡!I:I&lt;&gt;"")))</f>
        <v>338251403</v>
      </c>
      <c r="D33" t="s">
        <v>64</v>
      </c>
      <c r="E33" s="1">
        <f ca="1" t="array" ref="E33">INDIRECT("大明宫遗址博物馆!"&amp;"H"&amp;MAX(ROW(大明宫遗址博物馆!I:I)*(大明宫遗址博物馆!I:I&lt;&gt;"")))</f>
        <v>0</v>
      </c>
      <c r="G33" t="s">
        <v>317</v>
      </c>
      <c r="H33" s="61">
        <v>359550857</v>
      </c>
    </row>
    <row r="34" ht="21" customHeight="1" spans="1:8">
      <c r="A34" s="63" t="s">
        <v>310</v>
      </c>
      <c r="B34" s="1">
        <f ca="1" t="array" ref="B34">INDIRECT("阿勒格尼县机场!"&amp;"H"&amp;MAX(ROW(阿勒格尼县机场!I:I)*(阿勒格尼县机场!I:I&lt;&gt;"")))</f>
        <v>126613920</v>
      </c>
      <c r="D34" t="s">
        <v>318</v>
      </c>
      <c r="E34" s="1">
        <f ca="1" t="array" ref="E34">INDIRECT("CrocodileIsland!"&amp;"H"&amp;MAX(ROW(CrocodileIsland!I:I)*(CrocodileIsland!I:I&lt;&gt;"")))</f>
        <v>0</v>
      </c>
      <c r="G34" t="s">
        <v>311</v>
      </c>
      <c r="H34" s="61">
        <v>506996020</v>
      </c>
    </row>
    <row r="35" ht="21" customHeight="1" spans="1:8">
      <c r="A35" s="63" t="s">
        <v>319</v>
      </c>
      <c r="B35" s="1">
        <f ca="1" t="array" ref="B35">INDIRECT("伊维桑!"&amp;"H"&amp;MAX(ROW(伊维桑!I:I)*(伊维桑!I:I&lt;&gt;"")))</f>
        <v>829063486</v>
      </c>
      <c r="D35" t="s">
        <v>320</v>
      </c>
      <c r="E35" s="1">
        <f ca="1" t="array" ref="E35">INDIRECT("Ghana!"&amp;"H"&amp;MAX(ROW(Ghana!I:I)*(Ghana!I:I&lt;&gt;"")))</f>
        <v>0</v>
      </c>
      <c r="G35" t="s">
        <v>249</v>
      </c>
      <c r="H35" s="61">
        <v>575876980</v>
      </c>
    </row>
    <row r="36" ht="21" customHeight="1" spans="1:8">
      <c r="A36" s="63" t="s">
        <v>321</v>
      </c>
      <c r="B36" s="1">
        <f ca="1" t="array" ref="B36">INDIRECT("菲利宾BCCM!"&amp;"H"&amp;MAX(ROW(菲利宾BCCM!I:I)*(菲利宾BCCM!I:I&lt;&gt;"")))</f>
        <v>589964142</v>
      </c>
      <c r="D36" t="s">
        <v>104</v>
      </c>
      <c r="E36" s="1">
        <f ca="1" t="array" ref="E36">INDIRECT("宝岛!"&amp;"H"&amp;MAX(ROW(宝岛!I:I)*(宝岛!I:I&lt;&gt;"")))</f>
        <v>0</v>
      </c>
      <c r="G36" t="s">
        <v>321</v>
      </c>
      <c r="H36" s="61">
        <v>589964142</v>
      </c>
    </row>
    <row r="37" ht="21" customHeight="1" spans="1:8">
      <c r="A37" s="63" t="s">
        <v>249</v>
      </c>
      <c r="B37" s="1">
        <f ca="1" t="array" ref="B37">INDIRECT("池田町!"&amp;"H"&amp;MAX(ROW(池田町!I:I)*(池田町!I:I&lt;&gt;"")))</f>
        <v>575876980</v>
      </c>
      <c r="D37" t="s">
        <v>127</v>
      </c>
      <c r="E37" s="1">
        <f ca="1" t="array" ref="E37">INDIRECT("沈飞军用机场!"&amp;"H"&amp;MAX(ROW(沈飞军用机场!I:I)*(沈飞军用机场!I:I&lt;&gt;"")))</f>
        <v>0</v>
      </c>
      <c r="G37" t="s">
        <v>319</v>
      </c>
      <c r="H37" s="61">
        <v>829063486</v>
      </c>
    </row>
    <row r="38" ht="21" customHeight="1" spans="1:8">
      <c r="A38" s="63" t="s">
        <v>315</v>
      </c>
      <c r="B38" s="1">
        <f ca="1" t="array" ref="B38">INDIRECT("切列波维茨机场!"&amp;"H"&amp;MAX(ROW(切列波维茨机场!I:I)*(切列波维茨机场!I:I&lt;&gt;"")))</f>
        <v>205790415</v>
      </c>
      <c r="D38" t="s">
        <v>322</v>
      </c>
      <c r="E38" s="1">
        <f ca="1" t="array" ref="E38">INDIRECT("Elephantineisland!"&amp;"H"&amp;MAX(ROW(ElephantineIsland!I:I)*(ElephantineIsland!I:I&lt;&gt;"")))</f>
        <v>0</v>
      </c>
      <c r="G38" t="s">
        <v>312</v>
      </c>
      <c r="H38" s="61">
        <v>854736735</v>
      </c>
    </row>
    <row r="39" ht="21" customHeight="1" spans="1:8">
      <c r="A39" s="63" t="s">
        <v>317</v>
      </c>
      <c r="B39" s="1">
        <f ca="1" t="array" ref="B39">INDIRECT("麦迪逊市!"&amp;"H"&amp;MAX(ROW(麦迪逊市!I:I)*(麦迪逊市!I:I&lt;&gt;"")))</f>
        <v>359550857</v>
      </c>
      <c r="D39" t="s">
        <v>154</v>
      </c>
      <c r="E39" s="1">
        <f ca="1" t="array" ref="E39">INDIRECT("印度共和国!"&amp;"H"&amp;MAX(ROW(印度共和国!I:I)*(印度共和国!I:I&lt;&gt;"")))</f>
        <v>0</v>
      </c>
      <c r="G39" t="s">
        <v>313</v>
      </c>
      <c r="H39" s="61">
        <v>879849639</v>
      </c>
    </row>
    <row r="40" ht="21" customHeight="1" spans="1:8">
      <c r="A40" s="63" t="s">
        <v>323</v>
      </c>
      <c r="B40" s="1">
        <f ca="1" t="array" ref="B40">INDIRECT("佩里哈圣何塞!"&amp;"H"&amp;MAX(ROW(佩里哈圣何塞!I:I)*(佩里哈圣何塞!I:I&lt;&gt;"")))</f>
        <v>370907380</v>
      </c>
      <c r="D40" t="s">
        <v>120</v>
      </c>
      <c r="E40" s="1">
        <f ca="1" t="array" ref="E40">INDIRECT("珲春防川风景名胜区!"&amp;"H"&amp;MAX(ROW(珲春防川风景名胜区!I:I)*(珲春防川风景名胜区!I:I&lt;&gt;"")))</f>
        <v>0</v>
      </c>
      <c r="G40" t="s">
        <v>286</v>
      </c>
      <c r="H40" s="61">
        <v>7280059552</v>
      </c>
    </row>
    <row r="41" ht="21" customHeight="1" spans="1:8">
      <c r="A41" s="63" t="s">
        <v>324</v>
      </c>
      <c r="B41" s="1">
        <f ca="1" t="array" ref="B41">INDIRECT("希望不要心情不高兴!"&amp;"H"&amp;MAX(ROW(希望不要心情不高兴!I:I)*(希望不要心情不高兴!I:I&lt;&gt;"")))</f>
        <v>2362161</v>
      </c>
      <c r="D41" t="s">
        <v>192</v>
      </c>
      <c r="E41" s="1">
        <f ca="1" t="array" ref="E41">INDIRECT("米亚塔曼!"&amp;"H"&amp;MAX(ROW(米亚塔曼!I:I)*(米亚塔曼!I:I&lt;&gt;"")))</f>
        <v>0</v>
      </c>
      <c r="G41"/>
      <c r="H41"/>
    </row>
    <row r="42" ht="21" customHeight="1" spans="1:8">
      <c r="A42" s="63" t="s">
        <v>325</v>
      </c>
      <c r="B42" s="1">
        <f ca="1" t="array" ref="B42">INDIRECT("鹿谷乡!"&amp;"H"&amp;MAX(ROW(鹿谷乡!I:I)*(鹿谷乡!I:I&lt;&gt;"")))</f>
        <v>3700904582</v>
      </c>
      <c r="D42" t="s">
        <v>184</v>
      </c>
      <c r="E42" s="1">
        <f ca="1" t="array" ref="E42">INDIRECT("外伶仃岛!"&amp;"H"&amp;MAX(ROW(外伶仃岛!I:I)*(外伶仃岛!I:I&lt;&gt;"")))</f>
        <v>0</v>
      </c>
      <c r="G42"/>
      <c r="H42"/>
    </row>
    <row r="43" ht="21" customHeight="1" spans="1:8">
      <c r="A43" s="63" t="s">
        <v>326</v>
      </c>
      <c r="B43" s="1">
        <f ca="1" t="array" ref="B43">INDIRECT("假伊斯坦布尔机场!"&amp;"H"&amp;MAX(ROW(假伊斯坦布尔机场!I:I)*(假伊斯坦布尔机场!I:I&lt;&gt;"")))</f>
        <v>1326026327</v>
      </c>
      <c r="D43" t="s">
        <v>327</v>
      </c>
      <c r="E43" s="1">
        <f ca="1" t="array" ref="E43">INDIRECT("Santísima!"&amp;"H"&amp;MAX(ROW(Santísima!I:I)*(Santísima!I:I&lt;&gt;"")))</f>
        <v>0</v>
      </c>
      <c r="G43"/>
      <c r="H43"/>
    </row>
    <row r="44" ht="21" customHeight="1" spans="1:8">
      <c r="A44" s="63" t="s">
        <v>328</v>
      </c>
      <c r="B44" s="1" t="str">
        <f ca="1" t="array" ref="B44">INDIRECT("九十九里町!"&amp;"H"&amp;MAX(ROW(九十九里町!I:I)*(九十九里町!I:I&lt;&gt;"")))</f>
        <v>最近7天利润</v>
      </c>
      <c r="D44" t="s">
        <v>190</v>
      </c>
      <c r="E44" s="1">
        <f ca="1" t="array" ref="E44">INDIRECT("LasLomas!"&amp;"H"&amp;MAX(ROW(LasLomas!I:I)*(LasLomas!I:I&lt;&gt;"")))</f>
        <v>0</v>
      </c>
      <c r="G44"/>
      <c r="H44"/>
    </row>
    <row r="45" ht="21" customHeight="1" spans="1:8">
      <c r="A45" s="63" t="s">
        <v>329</v>
      </c>
      <c r="B45" s="1" t="str">
        <f ca="1" t="array" ref="B45">INDIRECT("基苏木Ndogo!"&amp;"H"&amp;MAX(ROW(基苏木Ndogo!I:I)*(基苏木Ndogo!I:I&lt;&gt;"")))</f>
        <v>最近7天利润</v>
      </c>
      <c r="D45" t="s">
        <v>60</v>
      </c>
      <c r="E45" s="1">
        <f ca="1" t="array" ref="E45">INDIRECT("电子城IT产业园!"&amp;"H"&amp;MAX(ROW(电子城IT产业园!I:I)*(电子城IT产业园!I:I&lt;&gt;"")))</f>
        <v>0</v>
      </c>
      <c r="G45"/>
      <c r="H45"/>
    </row>
    <row r="46" spans="4:8">
      <c r="D46" t="s">
        <v>53</v>
      </c>
      <c r="E46" s="1">
        <f ca="1" t="array" ref="E46">INDIRECT("中国国际科技会展中心!"&amp;"H"&amp;MAX(ROW(中国国际科技会展中心!I:I)*(中国国际科技会展中心!I:I&lt;&gt;"")))</f>
        <v>0</v>
      </c>
      <c r="G46"/>
      <c r="H46"/>
    </row>
    <row r="47" spans="4:8">
      <c r="D47" t="s">
        <v>38</v>
      </c>
      <c r="E47" s="1">
        <f ca="1" t="array" ref="E47">INDIRECT("茅台大厦!"&amp;"H"&amp;MAX(ROW(茅台大厦!I:I)*(茅台大厦!I:I&lt;&gt;"")))</f>
        <v>0</v>
      </c>
      <c r="G47"/>
      <c r="H47"/>
    </row>
    <row r="48" spans="4:8">
      <c r="D48" t="s">
        <v>39</v>
      </c>
      <c r="E48" s="1">
        <f ca="1" t="array" ref="E48">INDIRECT("国家核电!"&amp;"H"&amp;MAX(ROW(国家核电!I:I)*(国家核电!I:I&lt;&gt;"")))</f>
        <v>0</v>
      </c>
      <c r="G48"/>
      <c r="H48"/>
    </row>
    <row r="49" spans="4:8">
      <c r="D49" t="s">
        <v>330</v>
      </c>
      <c r="E49" s="1">
        <f ca="1" t="array" ref="E49">INDIRECT("Munich!"&amp;"H"&amp;MAX(ROW(Munich!I:I)*(Munich!I:I&lt;&gt;"")))</f>
        <v>0</v>
      </c>
      <c r="G49"/>
      <c r="H49"/>
    </row>
    <row r="50" spans="4:8">
      <c r="D50" t="s">
        <v>331</v>
      </c>
      <c r="E50" s="1">
        <f ca="1" t="array" ref="E50">INDIRECT("TantaQism!"&amp;"H"&amp;MAX(ROW(TantaQism!I:I)*(TantaQism!I:I&lt;&gt;"")))</f>
        <v>0</v>
      </c>
      <c r="G50"/>
      <c r="H50"/>
    </row>
    <row r="51" spans="4:8">
      <c r="D51" t="s">
        <v>332</v>
      </c>
      <c r="E51" s="1">
        <f ca="1" t="array" ref="E51">INDIRECT("Donga!"&amp;"H"&amp;MAX(ROW(Donga!I:I)*(Donga!I:I&lt;&gt;"")))</f>
        <v>0</v>
      </c>
      <c r="G51"/>
      <c r="H51"/>
    </row>
    <row r="52" spans="4:8">
      <c r="D52" t="s">
        <v>333</v>
      </c>
      <c r="E52" s="1">
        <f ca="1" t="array" ref="E52">INDIRECT("RichMond!"&amp;"H"&amp;MAX(ROW(RichMond!I:I)*(RichMond!I:I&lt;&gt;"")))</f>
        <v>0</v>
      </c>
      <c r="G52"/>
      <c r="H52"/>
    </row>
    <row r="53" spans="4:8">
      <c r="D53" t="s">
        <v>334</v>
      </c>
      <c r="E53" s="1">
        <f ca="1" t="array" ref="E53">INDIRECT("Phakalene!"&amp;"H"&amp;MAX(ROW(Phakalene!I:I)*(Phakalene!I:I&lt;&gt;"")))</f>
        <v>0</v>
      </c>
      <c r="G53"/>
      <c r="H53"/>
    </row>
    <row r="54" spans="4:8">
      <c r="D54" t="s">
        <v>335</v>
      </c>
      <c r="E54" s="1">
        <f ca="1" t="array" ref="E54">INDIRECT("玛格丽特!"&amp;"H"&amp;MAX(ROW(玛格丽特!I:I)*(玛格丽特!I:I&lt;&gt;"")))</f>
        <v>0</v>
      </c>
      <c r="G54"/>
      <c r="H54"/>
    </row>
    <row r="55" spans="4:8">
      <c r="D55" t="s">
        <v>336</v>
      </c>
      <c r="E55" s="1">
        <f ca="1" t="array" ref="E55">INDIRECT("萨比卡!"&amp;"H"&amp;MAX(ROW(萨比卡!I:I)*(萨比卡!I:I&lt;&gt;"")))</f>
        <v>0</v>
      </c>
      <c r="G55"/>
      <c r="H55"/>
    </row>
    <row r="56" spans="4:8">
      <c r="D56" t="s">
        <v>214</v>
      </c>
      <c r="E56" s="1">
        <f ca="1" t="array" ref="E56">INDIRECT("开封龙亭区!"&amp;"H"&amp;MAX(ROW(开封龙亭区!I:I)*(开封龙亭区!I:I&lt;&gt;"")))</f>
        <v>0</v>
      </c>
      <c r="G56"/>
      <c r="H56"/>
    </row>
    <row r="57" spans="4:8">
      <c r="D57" t="s">
        <v>337</v>
      </c>
      <c r="E57" s="1">
        <f ca="1" t="array" ref="E57">INDIRECT("BASHBISH!"&amp;"H"&amp;MAX(ROW(BASHBISH!I:I)*(BASHBISH!I:I&lt;&gt;"")))</f>
        <v>0</v>
      </c>
      <c r="G57"/>
      <c r="H57"/>
    </row>
    <row r="58" spans="4:8">
      <c r="D58" t="s">
        <v>338</v>
      </c>
      <c r="E58" s="1">
        <f ca="1" t="array" ref="E58">INDIRECT("IBRAHIMIYA!"&amp;"H"&amp;MAX(ROW(IBRAHIMIYA!I:I)*(IBRAHIMIYA!I:I&lt;&gt;"")))</f>
        <v>0</v>
      </c>
      <c r="G58"/>
      <c r="H58"/>
    </row>
    <row r="59" spans="4:8">
      <c r="D59" t="s">
        <v>242</v>
      </c>
      <c r="E59" s="1">
        <f ca="1" t="array" ref="E59">INDIRECT("宾夕法尼亚州!"&amp;"H"&amp;MAX(ROW(宾夕法尼亚州!I:I)*(宾夕法尼亚州!I:I&lt;&gt;"")))</f>
        <v>0</v>
      </c>
      <c r="G59"/>
      <c r="H59"/>
    </row>
    <row r="60" spans="4:8">
      <c r="D60" t="s">
        <v>339</v>
      </c>
      <c r="E60" s="1">
        <f ca="1" t="array" ref="E60">INDIRECT("Barrio!"&amp;"H"&amp;MAX(ROW(Barrio!I:I)*(Barrio!I:I&lt;&gt;"")))</f>
        <v>0</v>
      </c>
      <c r="G60"/>
      <c r="H60"/>
    </row>
    <row r="61" spans="4:8">
      <c r="D61" t="s">
        <v>246</v>
      </c>
      <c r="E61" s="1">
        <f ca="1" t="array" ref="E61">INDIRECT("第一区!"&amp;"H"&amp;MAX(ROW(第一区!I:I)*(第一区!I:I&lt;&gt;"")))</f>
        <v>0</v>
      </c>
      <c r="G61"/>
      <c r="H61"/>
    </row>
    <row r="62" spans="4:8">
      <c r="D62" t="s">
        <v>208</v>
      </c>
      <c r="E62" s="1">
        <f ca="1" t="array" ref="E62">INDIRECT("中开罗!"&amp;"H"&amp;MAX(ROW(中开罗!I:I)*(中开罗!I:I&lt;&gt;"")))</f>
        <v>0</v>
      </c>
      <c r="G62"/>
      <c r="H62"/>
    </row>
    <row r="63" spans="4:8">
      <c r="D63" t="s">
        <v>340</v>
      </c>
      <c r="E63" s="1">
        <f ca="1" t="array" ref="E63">INDIRECT("Deneysville!"&amp;"H"&amp;MAX(ROW(Deneysville!I:I)*(Deneysville!I:I&lt;&gt;"")))</f>
        <v>0</v>
      </c>
      <c r="G63"/>
      <c r="H63"/>
    </row>
    <row r="64" spans="4:8">
      <c r="D64" t="s">
        <v>196</v>
      </c>
      <c r="E64" s="1">
        <f ca="1" t="array" ref="E64">INDIRECT("爷婆岛!"&amp;"H"&amp;MAX(ROW(爷婆岛!I:I)*(爷婆岛!I:I&lt;&gt;"")))</f>
        <v>0</v>
      </c>
      <c r="G64"/>
      <c r="H64"/>
    </row>
    <row r="65" spans="4:8">
      <c r="D65" t="s">
        <v>78</v>
      </c>
      <c r="E65" s="1">
        <f ca="1" t="array" ref="E65">INDIRECT("湖泉列岛!"&amp;"H"&amp;MAX(ROW(湖泉列岛!I:I)*(湖泉列岛!I:I&lt;&gt;"")))</f>
        <v>0</v>
      </c>
      <c r="G65"/>
      <c r="H65"/>
    </row>
    <row r="66" spans="4:8">
      <c r="D66" t="s">
        <v>252</v>
      </c>
      <c r="E66" s="1">
        <f ca="1" t="array" ref="E66">INDIRECT("Juma岛!"&amp;"H"&amp;MAX(ROW(Juma岛!I:I)*(Juma岛!I:I&lt;&gt;"")))</f>
        <v>0</v>
      </c>
      <c r="G66"/>
      <c r="H66"/>
    </row>
    <row r="67" spans="4:8">
      <c r="D67" t="s">
        <v>77</v>
      </c>
      <c r="E67" s="1">
        <f ca="1" t="array" ref="E67">INDIRECT("小金山列岛!"&amp;"H"&amp;MAX(ROW(小金山列岛!I:I)*(小金山列岛!I:I&lt;&gt;"")))</f>
        <v>0</v>
      </c>
      <c r="G67"/>
      <c r="H67"/>
    </row>
    <row r="68" spans="4:8">
      <c r="D68" t="s">
        <v>199</v>
      </c>
      <c r="E68" s="1">
        <f ca="1" t="array" ref="E68">INDIRECT("三角岛!"&amp;"H"&amp;MAX(ROW(三角岛!I:I)*(三角岛!I:I&lt;&gt;"")))</f>
        <v>0</v>
      </c>
      <c r="G68"/>
      <c r="H68"/>
    </row>
    <row r="69" spans="4:8">
      <c r="D69" t="s">
        <v>253</v>
      </c>
      <c r="E69" s="1">
        <f ca="1" t="array" ref="E69">INDIRECT("加拉彦岛!"&amp;"H"&amp;MAX(ROW(加拉彦岛!I:I)*(加拉彦岛!I:I&lt;&gt;"")))</f>
        <v>0</v>
      </c>
      <c r="G69"/>
      <c r="H69"/>
    </row>
    <row r="70" spans="4:8">
      <c r="D70" t="s">
        <v>254</v>
      </c>
      <c r="E70" s="1">
        <f ca="1" t="array" ref="E70">INDIRECT("秘密天堂岛!"&amp;"H"&amp;MAX(ROW(秘密天堂岛!I:I)*(秘密天堂岛!I:I&lt;&gt;"")))</f>
        <v>0</v>
      </c>
      <c r="G70"/>
      <c r="H70"/>
    </row>
    <row r="71" spans="4:8">
      <c r="D71" t="s">
        <v>341</v>
      </c>
      <c r="E71" s="1">
        <f ca="1" t="array" ref="E71">INDIRECT("富埃特文图拉岛!"&amp;"H"&amp;MAX(ROW(富埃特文图拉岛!I:I)*(富埃特文图拉岛!I:I&lt;&gt;"")))</f>
        <v>0</v>
      </c>
      <c r="G71"/>
      <c r="H71"/>
    </row>
    <row r="72" spans="4:8">
      <c r="D72" t="s">
        <v>260</v>
      </c>
      <c r="E72" s="1">
        <f ca="1" t="array" ref="E72">INDIRECT("鲁邦多岛!"&amp;"H"&amp;MAX(ROW(鲁邦多岛!I:I)*(鲁邦多岛!I:I&lt;&gt;"")))</f>
        <v>0</v>
      </c>
      <c r="G72"/>
      <c r="H72"/>
    </row>
    <row r="73" spans="7:8">
      <c r="G73"/>
      <c r="H73"/>
    </row>
    <row r="74" spans="7:8">
      <c r="G74"/>
      <c r="H74"/>
    </row>
    <row r="75" spans="7:8">
      <c r="G75"/>
      <c r="H75"/>
    </row>
    <row r="76" spans="7:8">
      <c r="G76"/>
      <c r="H76"/>
    </row>
    <row r="77" spans="7:8">
      <c r="G77"/>
      <c r="H77"/>
    </row>
    <row r="78" spans="7:8">
      <c r="G78"/>
      <c r="H78"/>
    </row>
    <row r="79" spans="7:8">
      <c r="G79"/>
      <c r="H79"/>
    </row>
    <row r="80" spans="7:8">
      <c r="G80"/>
      <c r="H80"/>
    </row>
    <row r="81" spans="7:8">
      <c r="G81"/>
      <c r="H81"/>
    </row>
    <row r="82" spans="7:8">
      <c r="G82"/>
      <c r="H82"/>
    </row>
    <row r="83" spans="7:8">
      <c r="G83"/>
      <c r="H83"/>
    </row>
    <row r="84" spans="7:8">
      <c r="G84"/>
      <c r="H84"/>
    </row>
    <row r="85" spans="7:8">
      <c r="G85"/>
      <c r="H85"/>
    </row>
  </sheetData>
  <hyperlinks>
    <hyperlink ref="D23" location="秦山核电站方家山堆场!A1" display="秦山核电站方家山堆场"/>
    <hyperlink ref="D15" location="埃蒙小镇!A1" display="埃蒙小镇"/>
    <hyperlink ref="D47" location="茅台大厦!A1" display="茅台大厦"/>
    <hyperlink ref="D48" location="国家核电!A1" display="国家核电"/>
    <hyperlink ref="D9" location="瑞幸咖啡!A1" display="瑞幸咖啡"/>
    <hyperlink ref="D14" location="'79罐'!A1" display="79罐"/>
    <hyperlink ref="D13" location="德信大厦!A1" display="德信大厦"/>
    <hyperlink ref="D46" location="中国国际科技会展中心!A1" display="中国国际科技会展中心"/>
    <hyperlink ref="D17" location="冠城南园!A1" display="冠城南园"/>
    <hyperlink ref="D16" location="书情文化!A1" display="书情文化"/>
    <hyperlink ref="D45" location="电子城IT产业园!A1" display="电子城IT产业园"/>
    <hyperlink ref="D18" location="土耳其皇家园林!A1" display="hasbahce"/>
    <hyperlink ref="D20" location="Melodica!A1" display="Melodica"/>
    <hyperlink ref="D24" location="中电20所!A1" display="中电20所"/>
    <hyperlink ref="D33" location="大明宫遗址博物馆!A1" display="大明宫遗址博物馆"/>
    <hyperlink ref="D21" location="MUGHALGARDENS!A1" display="MUGHALGARDENS"/>
    <hyperlink ref="D19" location="andersenAFBcommissary!A1" display="andersenAFBcommissary"/>
    <hyperlink ref="D22" location="PointPanic!A1" display="PointPanic"/>
    <hyperlink ref="D25" location="'56LeonardST'!A1" display="56LeonardST"/>
    <hyperlink ref="D32" location="新时代大厦!A1" display="新时代大厦"/>
    <hyperlink ref="D65" location="湖泉列岛!A1" display="湖泉列岛"/>
    <hyperlink ref="A8" location="Lambertisland!A1" display="Lambertisland"/>
    <hyperlink ref="D34" location="CrocodileIsland!A1" display="CrocodileIsland"/>
    <hyperlink ref="D41" location="米亚塔曼!A1" display="米亚塔曼"/>
    <hyperlink ref="D26" location="应物会议中心!A1" display="应物会议中心"/>
    <hyperlink ref="D38" location="ElephantineIsland!A1" display="Elephantineisland"/>
    <hyperlink ref="D67" location="小金山列岛!A1" display="小金山列岛"/>
    <hyperlink ref="D52" location="RichMond!A1" display="RichMond"/>
    <hyperlink ref="D49" location="Munich!A1" display="Munich"/>
    <hyperlink ref="A9" location="ISLASANTAY!A1" display="IslaSantay"/>
    <hyperlink ref="D63" location="Deneysville!A1" display="Deneysville"/>
    <hyperlink ref="D30" location="波音机场!A1" display="波音机场"/>
    <hyperlink ref="D35" location="Ghana!A1" display="Ghana"/>
    <hyperlink ref="D29" location="诹访之濑岛!A1" display="诹访之濑岛"/>
    <hyperlink ref="D28" location="弗里蒙特岛!A1" display="弗里蒙特岛"/>
    <hyperlink ref="D27" location="沈飞集团!A1" display="沈飞集团"/>
    <hyperlink ref="D31" location="沈阳飞机工业集团有限公司!A1" display="沈阳飞机工业集团有限公司"/>
    <hyperlink ref="D36" location="宝岛!A1" display="宝岛"/>
    <hyperlink ref="A10" location="甘尼森岛!A1" display="甘尼森岛"/>
    <hyperlink ref="A11" location="斯壮结!A1" display="斯壮结"/>
    <hyperlink ref="D37" location="沈飞军用机场!A1" display="沈飞军用机场"/>
    <hyperlink ref="D40" location="珲春防川风景名胜区!A1" display="珲春防川风景名胜区"/>
    <hyperlink ref="D59" location="宾夕法尼亚州!A1" display="宾夕法尼亚州"/>
    <hyperlink ref="A12" location="Kugluktuk!A1" display="Kugluktuk机场"/>
    <hyperlink ref="A13" location="Moosonee!A1" display="Moosonee穆索尼机场"/>
    <hyperlink ref="D39" location="印度共和国!A1" display="印度共和国"/>
    <hyperlink ref="A14" location="螺洲岛!A1" display="螺洲岛"/>
    <hyperlink ref="A15" location="果州群岛!A1" display="果州群岛"/>
    <hyperlink ref="D42" location="外伶仃岛!A1" display="外伶仃岛"/>
    <hyperlink ref="A16" location="庙湾岛!A1" display="庙湾岛"/>
    <hyperlink ref="D43" location="Santísima!A1" display="Santísima"/>
    <hyperlink ref="D60" location="Barrio!A1" display="Barrio"/>
    <hyperlink ref="D44" location="LasLomas!A1" display="LasLomas"/>
    <hyperlink ref="A17" location="向岛!A1" display="向岛"/>
    <hyperlink ref="A18" location="岛田岛!A1" display="岛田岛"/>
    <hyperlink ref="A19" location="小槌岛!A1" display="小槌岛"/>
    <hyperlink ref="D64" location="爷婆岛!A1" display="爷婆岛"/>
    <hyperlink ref="A20" location="高岛!A1" display="高岛"/>
    <hyperlink ref="A21" location="平郡岛!A1" display="平郡岛"/>
    <hyperlink ref="D68" location="三角岛!A1" display="三角岛"/>
    <hyperlink ref="A22" location="狗骨岛!A1" display="狗骨岛"/>
    <hyperlink ref="A23" location="普拉兰岛!A1" display="普拉兰岛"/>
    <hyperlink ref="A24" location="法伊拉卡岛!A1" display="法伊拉卡岛"/>
    <hyperlink ref="A25" location="Nakhiloo岛!A1" display="Nakhiloo岛"/>
    <hyperlink ref="A26" location="巴赫达尔机场!A1" display="巴赫达尔机场"/>
    <hyperlink ref="D61" location="第一区!A1" display="第一区"/>
    <hyperlink ref="D62" location="中开罗!A1" display="中开罗"/>
    <hyperlink ref="D57" location="BASHBISH!A1" display="BASHBISH"/>
    <hyperlink ref="D58" location="IBRAHIMIYA!A1" display="IBRAHIMIYA"/>
    <hyperlink ref="D56" location="开封龙亭区!A1" display="开封龙亭区"/>
    <hyperlink ref="D50" location="TantaQism!A1" display="TantaQism"/>
    <hyperlink ref="D53" location="Phakalene!A1" display="Phakalene"/>
    <hyperlink ref="D51" location="Donga!A1" display="Donga"/>
    <hyperlink ref="A27" location="Ukerewe!A1" display="Ukerewe"/>
    <hyperlink ref="D66" location="Juma岛!A1" display="Juma岛"/>
    <hyperlink ref="D72" location="鲁邦多岛!A1" display="鲁邦多岛"/>
    <hyperlink ref="D71" location="富埃特文图拉岛!A1" display="富埃特文图拉岛"/>
    <hyperlink ref="A28" location="丹戎乌班市!A1" display="丹戎乌班市"/>
    <hyperlink ref="D54" location="玛格丽特!A1" display="玛格丽特"/>
    <hyperlink ref="D55" location="萨比卡!A1" display="萨比卡"/>
    <hyperlink ref="D70" location="秘密天堂岛!A1" display="秘密天堂岛"/>
    <hyperlink ref="D69" location="加拉彦岛!A1" display="加拉彦岛"/>
    <hyperlink ref="A29" location="霍马利格岛!A1" display="霍马利格岛"/>
    <hyperlink ref="A30" location="中路镇!A1" display="中路镇"/>
    <hyperlink ref="A31" location="卡尔尼科巴机场!A1" display="卡尔尼科巴机场"/>
    <hyperlink ref="A32" location="锡纳邦机场!A1" display="锡纳邦机场"/>
    <hyperlink ref="A33" location="五结乡!A1" display="五结乡"/>
    <hyperlink ref="A34" location="阿勒格尼县机场!A1" display="阿勒格尼县机场"/>
    <hyperlink ref="A35" location="伊维桑!A1" display="伊维桑"/>
    <hyperlink ref="A36" location="菲利宾BCCM!A1" display="菲利宾BCCM"/>
    <hyperlink ref="A37" location="池田町!A1" display="池田町"/>
    <hyperlink ref="A38" location="切列波维茨机场!A1" display="切列波维茨机场"/>
    <hyperlink ref="A39" location="麦迪逊市!A1" display="麦迪逊市"/>
    <hyperlink ref="A40" location="佩里哈圣何塞!A1" display="佩里哈圣何塞"/>
    <hyperlink ref="A41" location="希望不要心情不高兴!A1" display="希望不要心情不高兴"/>
    <hyperlink ref="A42" location="鹿谷乡!A1" display="鹿谷乡"/>
    <hyperlink ref="A43" location="假伊斯坦布尔机场!A1" display="假伊斯坦布尔机场"/>
    <hyperlink ref="A44" location="九十九里町!A1" display="九十九里町"/>
    <hyperlink ref="A45" location="基苏木Ndogo!A1" display="基苏木Ndogo"/>
  </hyperlinks>
  <pageMargins left="0.75" right="0.75" top="1" bottom="1" header="0.5" footer="0.5"/>
  <headerFooter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V23"/>
  <sheetViews>
    <sheetView workbookViewId="0">
      <selection activeCell="L20" sqref="L20"/>
    </sheetView>
  </sheetViews>
  <sheetFormatPr defaultColWidth="9" defaultRowHeight="13.5"/>
  <cols>
    <col min="1" max="1" width="10.375" customWidth="1"/>
    <col min="3" max="3" width="11.0083333333333" customWidth="1"/>
    <col min="4" max="4" width="11.5" customWidth="1"/>
    <col min="5" max="12" width="11.5" style="1" customWidth="1"/>
    <col min="14" max="15" width="10.375" customWidth="1"/>
    <col min="16" max="18" width="26.625" customWidth="1"/>
  </cols>
  <sheetData>
    <row r="1" ht="40.5" spans="1:18">
      <c r="A1" s="2" t="s">
        <v>2</v>
      </c>
      <c r="B1" s="2" t="s">
        <v>3</v>
      </c>
      <c r="C1" s="3" t="s">
        <v>342</v>
      </c>
      <c r="D1" s="3" t="s">
        <v>343</v>
      </c>
      <c r="E1" s="3" t="s">
        <v>344</v>
      </c>
      <c r="F1" s="3" t="s">
        <v>345</v>
      </c>
      <c r="G1" s="3" t="s">
        <v>346</v>
      </c>
      <c r="H1" s="3" t="s">
        <v>347</v>
      </c>
      <c r="I1" s="3" t="s">
        <v>23</v>
      </c>
      <c r="J1" s="3" t="s">
        <v>348</v>
      </c>
      <c r="K1" s="3" t="s">
        <v>349</v>
      </c>
      <c r="L1" s="3" t="s">
        <v>350</v>
      </c>
      <c r="M1" s="9" t="s">
        <v>351</v>
      </c>
      <c r="O1" t="s">
        <v>2</v>
      </c>
      <c r="P1" t="s">
        <v>352</v>
      </c>
      <c r="Q1" t="s">
        <v>353</v>
      </c>
      <c r="R1" t="s">
        <v>354</v>
      </c>
    </row>
    <row r="2" spans="1:15">
      <c r="A2" s="4">
        <v>43603</v>
      </c>
      <c r="B2" s="5">
        <v>0.586111111111111</v>
      </c>
      <c r="C2" s="14">
        <v>0.01</v>
      </c>
      <c r="D2" s="1">
        <v>3089</v>
      </c>
      <c r="E2" s="1">
        <v>3403</v>
      </c>
      <c r="F2" s="1">
        <v>418</v>
      </c>
      <c r="G2" s="1">
        <v>-111</v>
      </c>
      <c r="H2" s="1">
        <v>1478</v>
      </c>
      <c r="I2" s="1">
        <v>50000</v>
      </c>
      <c r="J2" s="1">
        <v>12000</v>
      </c>
      <c r="K2" s="1">
        <v>-313</v>
      </c>
      <c r="L2" s="1">
        <f t="shared" ref="L2:L15" si="0">F2+G2</f>
        <v>307</v>
      </c>
      <c r="O2" t="s">
        <v>284</v>
      </c>
    </row>
    <row r="3" spans="1:18">
      <c r="A3" s="4">
        <v>43604</v>
      </c>
      <c r="B3" s="5">
        <v>0.436805555555556</v>
      </c>
      <c r="C3" s="14">
        <v>0.01</v>
      </c>
      <c r="D3" s="1">
        <v>3089</v>
      </c>
      <c r="E3" s="1">
        <v>3403</v>
      </c>
      <c r="F3" s="1">
        <v>879</v>
      </c>
      <c r="G3" s="1">
        <v>-227</v>
      </c>
      <c r="H3" s="1">
        <v>1823</v>
      </c>
      <c r="I3" s="1">
        <v>50000</v>
      </c>
      <c r="J3" s="1">
        <v>12000</v>
      </c>
      <c r="K3" s="1">
        <v>-313</v>
      </c>
      <c r="L3" s="1">
        <f t="shared" si="0"/>
        <v>652</v>
      </c>
      <c r="O3" s="4">
        <v>43603</v>
      </c>
      <c r="P3">
        <v>-111</v>
      </c>
      <c r="Q3">
        <v>307</v>
      </c>
      <c r="R3">
        <v>1478</v>
      </c>
    </row>
    <row r="4" spans="1:18">
      <c r="A4" s="4">
        <v>43605</v>
      </c>
      <c r="B4" s="5">
        <v>0.618055555555556</v>
      </c>
      <c r="C4" s="14">
        <v>0.01</v>
      </c>
      <c r="D4" s="1">
        <v>3089</v>
      </c>
      <c r="E4" s="1">
        <v>3403</v>
      </c>
      <c r="F4" s="1">
        <v>518</v>
      </c>
      <c r="G4" s="1">
        <v>-120</v>
      </c>
      <c r="H4" s="1">
        <v>2221</v>
      </c>
      <c r="I4" s="1">
        <v>50000</v>
      </c>
      <c r="J4" s="1">
        <v>12000</v>
      </c>
      <c r="K4" s="1">
        <v>-313</v>
      </c>
      <c r="L4" s="1">
        <f t="shared" si="0"/>
        <v>398</v>
      </c>
      <c r="O4" s="4">
        <v>43604</v>
      </c>
      <c r="P4">
        <v>-227</v>
      </c>
      <c r="Q4">
        <v>652</v>
      </c>
      <c r="R4">
        <v>1823</v>
      </c>
    </row>
    <row r="5" spans="1:18">
      <c r="A5" s="4">
        <v>43606</v>
      </c>
      <c r="B5" s="5">
        <v>0.814583333333333</v>
      </c>
      <c r="C5" s="14">
        <v>0.01</v>
      </c>
      <c r="D5" s="1">
        <v>3089</v>
      </c>
      <c r="E5" s="1">
        <v>3403</v>
      </c>
      <c r="F5" s="1">
        <v>551</v>
      </c>
      <c r="G5" s="1">
        <v>-143</v>
      </c>
      <c r="H5" s="1">
        <v>2629</v>
      </c>
      <c r="I5" s="1">
        <v>50000</v>
      </c>
      <c r="J5" s="1">
        <v>12000</v>
      </c>
      <c r="K5" s="1">
        <v>-313</v>
      </c>
      <c r="L5" s="1">
        <f t="shared" si="0"/>
        <v>408</v>
      </c>
      <c r="O5" s="4">
        <v>43605</v>
      </c>
      <c r="P5">
        <v>-120</v>
      </c>
      <c r="Q5">
        <v>398</v>
      </c>
      <c r="R5">
        <v>2221</v>
      </c>
    </row>
    <row r="6" spans="1:18">
      <c r="A6" s="4">
        <v>43607</v>
      </c>
      <c r="B6" s="5">
        <v>0.777777777777778</v>
      </c>
      <c r="C6" s="14">
        <v>0.01</v>
      </c>
      <c r="D6" s="1">
        <v>3089</v>
      </c>
      <c r="E6" s="1">
        <v>3403</v>
      </c>
      <c r="F6" s="1">
        <v>985</v>
      </c>
      <c r="G6" s="1">
        <v>-252</v>
      </c>
      <c r="H6" s="1">
        <v>2954</v>
      </c>
      <c r="I6" s="1">
        <v>50000</v>
      </c>
      <c r="J6" s="1">
        <v>12000</v>
      </c>
      <c r="K6" s="1">
        <v>-313</v>
      </c>
      <c r="L6" s="1">
        <f t="shared" si="0"/>
        <v>733</v>
      </c>
      <c r="O6" s="4">
        <v>43606</v>
      </c>
      <c r="P6">
        <v>-143</v>
      </c>
      <c r="Q6">
        <v>408</v>
      </c>
      <c r="R6">
        <v>2629</v>
      </c>
    </row>
    <row r="7" spans="1:18">
      <c r="A7" s="4">
        <v>43608</v>
      </c>
      <c r="B7" s="5">
        <v>0.851388888888889</v>
      </c>
      <c r="C7" s="14">
        <v>0.01</v>
      </c>
      <c r="D7" s="1">
        <v>3089</v>
      </c>
      <c r="E7" s="1">
        <v>3403</v>
      </c>
      <c r="F7" s="1">
        <v>530</v>
      </c>
      <c r="G7" s="1">
        <v>-126</v>
      </c>
      <c r="H7" s="1">
        <v>3358</v>
      </c>
      <c r="I7" s="1">
        <v>48000</v>
      </c>
      <c r="J7" s="1">
        <v>12000</v>
      </c>
      <c r="K7" s="1">
        <v>-313</v>
      </c>
      <c r="L7" s="1">
        <f t="shared" si="0"/>
        <v>404</v>
      </c>
      <c r="O7" s="4">
        <v>43607</v>
      </c>
      <c r="P7">
        <v>-252</v>
      </c>
      <c r="Q7">
        <v>733</v>
      </c>
      <c r="R7">
        <v>2954</v>
      </c>
    </row>
    <row r="8" spans="1:18">
      <c r="A8" s="4">
        <v>43609</v>
      </c>
      <c r="B8" s="5">
        <v>0.834027777777778</v>
      </c>
      <c r="C8" s="14">
        <v>0.01</v>
      </c>
      <c r="D8" s="1">
        <v>3089</v>
      </c>
      <c r="E8" s="1">
        <v>3403</v>
      </c>
      <c r="F8" s="1">
        <v>503</v>
      </c>
      <c r="G8" s="1">
        <v>-125</v>
      </c>
      <c r="H8" s="1">
        <v>2969</v>
      </c>
      <c r="I8" s="1">
        <v>48000</v>
      </c>
      <c r="J8" s="1">
        <v>12000</v>
      </c>
      <c r="K8" s="1">
        <v>-313</v>
      </c>
      <c r="L8" s="1">
        <f t="shared" si="0"/>
        <v>378</v>
      </c>
      <c r="N8" s="4"/>
      <c r="O8" s="4">
        <v>43608</v>
      </c>
      <c r="P8">
        <v>-126</v>
      </c>
      <c r="Q8">
        <v>404</v>
      </c>
      <c r="R8">
        <v>3358</v>
      </c>
    </row>
    <row r="9" spans="1:18">
      <c r="A9" s="4">
        <v>43610</v>
      </c>
      <c r="B9" s="5">
        <v>0.90625</v>
      </c>
      <c r="C9" s="14">
        <v>0.01</v>
      </c>
      <c r="D9" s="1">
        <v>3089</v>
      </c>
      <c r="E9" s="1">
        <v>3403</v>
      </c>
      <c r="F9" s="1">
        <v>528</v>
      </c>
      <c r="G9" s="1">
        <v>-129</v>
      </c>
      <c r="H9" s="1">
        <v>2964</v>
      </c>
      <c r="I9" s="1">
        <v>48000</v>
      </c>
      <c r="J9" s="1">
        <v>12000</v>
      </c>
      <c r="K9" s="1">
        <v>-313</v>
      </c>
      <c r="L9" s="1">
        <f t="shared" si="0"/>
        <v>399</v>
      </c>
      <c r="N9" s="4"/>
      <c r="O9" s="4">
        <v>43609</v>
      </c>
      <c r="P9">
        <v>-125</v>
      </c>
      <c r="Q9">
        <v>378</v>
      </c>
      <c r="R9">
        <v>2969</v>
      </c>
    </row>
    <row r="10" spans="1:18">
      <c r="A10" s="4">
        <v>43611</v>
      </c>
      <c r="B10" s="5">
        <v>0.460416666666667</v>
      </c>
      <c r="C10" s="14">
        <v>0.01</v>
      </c>
      <c r="D10" s="1">
        <v>3119</v>
      </c>
      <c r="E10" s="1">
        <v>3403</v>
      </c>
      <c r="F10" s="1">
        <v>770</v>
      </c>
      <c r="G10" s="1">
        <v>-129</v>
      </c>
      <c r="H10" s="1">
        <v>2899</v>
      </c>
      <c r="I10" s="1">
        <v>44000</v>
      </c>
      <c r="J10" s="1">
        <v>11000</v>
      </c>
      <c r="K10" s="1">
        <v>-283</v>
      </c>
      <c r="L10" s="1">
        <f t="shared" si="0"/>
        <v>641</v>
      </c>
      <c r="N10" s="4"/>
      <c r="O10" s="4">
        <v>43610</v>
      </c>
      <c r="P10">
        <v>-129</v>
      </c>
      <c r="Q10">
        <v>399</v>
      </c>
      <c r="R10">
        <v>2964</v>
      </c>
    </row>
    <row r="11" spans="1:18">
      <c r="A11" s="4">
        <v>43612</v>
      </c>
      <c r="B11" s="5">
        <v>0.726388888888889</v>
      </c>
      <c r="C11" s="14">
        <v>0.01</v>
      </c>
      <c r="D11" s="1">
        <v>3119</v>
      </c>
      <c r="E11" s="1">
        <v>3403</v>
      </c>
      <c r="F11" s="1">
        <v>472</v>
      </c>
      <c r="G11" s="1">
        <v>-189</v>
      </c>
      <c r="H11" s="1">
        <v>2837</v>
      </c>
      <c r="I11" s="1">
        <v>44000</v>
      </c>
      <c r="J11" s="1">
        <v>11000</v>
      </c>
      <c r="K11" s="1">
        <v>-283</v>
      </c>
      <c r="L11" s="1">
        <f t="shared" si="0"/>
        <v>283</v>
      </c>
      <c r="N11" s="4"/>
      <c r="O11" s="4">
        <v>43611</v>
      </c>
      <c r="P11">
        <v>-129</v>
      </c>
      <c r="Q11">
        <v>641</v>
      </c>
      <c r="R11">
        <v>2899</v>
      </c>
    </row>
    <row r="12" spans="1:18">
      <c r="A12" s="4">
        <v>43613</v>
      </c>
      <c r="B12" s="5">
        <v>0.823611111111111</v>
      </c>
      <c r="C12" s="14">
        <v>0.01</v>
      </c>
      <c r="D12" s="1">
        <v>3119</v>
      </c>
      <c r="E12" s="1">
        <v>3403</v>
      </c>
      <c r="F12" s="1">
        <v>476</v>
      </c>
      <c r="G12" s="1">
        <v>-131</v>
      </c>
      <c r="H12" s="1">
        <v>2784</v>
      </c>
      <c r="I12" s="1">
        <v>44000</v>
      </c>
      <c r="J12" s="1">
        <v>11000</v>
      </c>
      <c r="K12" s="1">
        <v>-283</v>
      </c>
      <c r="L12" s="1">
        <f t="shared" si="0"/>
        <v>345</v>
      </c>
      <c r="N12" s="4"/>
      <c r="O12" s="4">
        <v>43612</v>
      </c>
      <c r="P12">
        <v>-189</v>
      </c>
      <c r="Q12">
        <v>283</v>
      </c>
      <c r="R12">
        <v>2837</v>
      </c>
    </row>
    <row r="13" spans="1:18">
      <c r="A13" s="4">
        <v>43614</v>
      </c>
      <c r="B13" s="5">
        <v>0.914583333333333</v>
      </c>
      <c r="C13" s="14">
        <v>0.01</v>
      </c>
      <c r="D13" s="1">
        <v>3119</v>
      </c>
      <c r="E13" s="1">
        <v>3403</v>
      </c>
      <c r="F13" s="1">
        <v>462</v>
      </c>
      <c r="G13" s="1">
        <v>-110</v>
      </c>
      <c r="H13" s="1">
        <v>2728</v>
      </c>
      <c r="I13" s="1">
        <v>44000</v>
      </c>
      <c r="J13" s="1">
        <v>11000</v>
      </c>
      <c r="K13" s="1">
        <v>-283</v>
      </c>
      <c r="L13" s="1">
        <f t="shared" si="0"/>
        <v>352</v>
      </c>
      <c r="N13" s="4"/>
      <c r="O13" s="4">
        <v>43613</v>
      </c>
      <c r="P13">
        <v>-131</v>
      </c>
      <c r="Q13">
        <v>345</v>
      </c>
      <c r="R13">
        <v>2784</v>
      </c>
    </row>
    <row r="14" spans="1:18">
      <c r="A14" s="4">
        <v>43615</v>
      </c>
      <c r="B14" s="5">
        <v>0.784027777777778</v>
      </c>
      <c r="C14" s="14">
        <v>0.01</v>
      </c>
      <c r="D14" s="1">
        <v>3119</v>
      </c>
      <c r="E14" s="1">
        <v>3403</v>
      </c>
      <c r="F14" s="1">
        <v>876</v>
      </c>
      <c r="G14" s="1">
        <v>-214</v>
      </c>
      <c r="H14" s="1">
        <v>2713</v>
      </c>
      <c r="I14" s="1">
        <v>40000</v>
      </c>
      <c r="J14" s="1">
        <v>11000</v>
      </c>
      <c r="K14" s="1">
        <v>-283</v>
      </c>
      <c r="L14" s="1">
        <f t="shared" si="0"/>
        <v>662</v>
      </c>
      <c r="O14" s="4">
        <v>43614</v>
      </c>
      <c r="P14">
        <v>-110</v>
      </c>
      <c r="Q14">
        <v>352</v>
      </c>
      <c r="R14">
        <v>2728</v>
      </c>
    </row>
    <row r="15" spans="1:18">
      <c r="A15" s="4">
        <v>43616</v>
      </c>
      <c r="B15" s="5">
        <v>0.817361111111111</v>
      </c>
      <c r="C15" s="14">
        <v>0.01</v>
      </c>
      <c r="D15" s="1">
        <v>3119</v>
      </c>
      <c r="E15" s="1">
        <v>3403</v>
      </c>
      <c r="F15" s="1">
        <v>425</v>
      </c>
      <c r="G15" s="1">
        <v>-114</v>
      </c>
      <c r="H15" s="1">
        <v>2620</v>
      </c>
      <c r="I15" s="1">
        <v>40000</v>
      </c>
      <c r="J15" s="1">
        <v>11000</v>
      </c>
      <c r="K15" s="1">
        <v>-283</v>
      </c>
      <c r="L15" s="1">
        <f t="shared" si="0"/>
        <v>311</v>
      </c>
      <c r="O15" s="4">
        <v>43615</v>
      </c>
      <c r="P15">
        <v>-214</v>
      </c>
      <c r="Q15">
        <v>662</v>
      </c>
      <c r="R15">
        <v>2713</v>
      </c>
    </row>
    <row r="16" spans="1:18">
      <c r="A16" s="4">
        <v>43616</v>
      </c>
      <c r="B16" s="5">
        <v>0.829166666666667</v>
      </c>
      <c r="C16" s="14">
        <v>0.01</v>
      </c>
      <c r="D16" t="s">
        <v>355</v>
      </c>
      <c r="E16" s="1">
        <v>3120</v>
      </c>
      <c r="F16" s="1">
        <v>0</v>
      </c>
      <c r="G16" s="1">
        <v>0</v>
      </c>
      <c r="H16" s="1">
        <v>0</v>
      </c>
      <c r="I16" s="1">
        <v>0</v>
      </c>
      <c r="J16" s="1">
        <v>0</v>
      </c>
      <c r="K16" s="1">
        <v>0</v>
      </c>
      <c r="L16" s="1">
        <v>0</v>
      </c>
      <c r="O16" s="4">
        <v>43616</v>
      </c>
      <c r="P16">
        <v>-114</v>
      </c>
      <c r="Q16">
        <v>311</v>
      </c>
      <c r="R16">
        <v>2620</v>
      </c>
    </row>
    <row r="17" spans="1:18">
      <c r="A17" s="4">
        <v>43617</v>
      </c>
      <c r="B17" s="5">
        <v>0</v>
      </c>
      <c r="D17" t="s">
        <v>7</v>
      </c>
      <c r="E17" s="1">
        <v>3100</v>
      </c>
      <c r="F17" s="1">
        <v>0</v>
      </c>
      <c r="G17" s="1">
        <v>0</v>
      </c>
      <c r="H17" s="1">
        <v>0</v>
      </c>
      <c r="I17" s="1">
        <v>0</v>
      </c>
      <c r="J17" s="1">
        <v>0</v>
      </c>
      <c r="K17" s="1">
        <v>0</v>
      </c>
      <c r="L17" s="1">
        <v>0</v>
      </c>
      <c r="O17" s="4">
        <v>43617</v>
      </c>
      <c r="P17">
        <v>0</v>
      </c>
      <c r="Q17">
        <v>0</v>
      </c>
      <c r="R17">
        <v>0</v>
      </c>
    </row>
    <row r="18" spans="1:18">
      <c r="A18" s="4">
        <v>43618</v>
      </c>
      <c r="B18" s="5">
        <v>0.51875</v>
      </c>
      <c r="C18">
        <v>0</v>
      </c>
      <c r="D18">
        <v>0</v>
      </c>
      <c r="E18" s="1">
        <v>0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>
        <v>0</v>
      </c>
      <c r="L18" s="1">
        <v>3100</v>
      </c>
      <c r="O18" s="4">
        <v>43618</v>
      </c>
      <c r="P18">
        <v>0</v>
      </c>
      <c r="Q18">
        <v>3100</v>
      </c>
      <c r="R18">
        <v>0</v>
      </c>
    </row>
    <row r="19" spans="15:18">
      <c r="O19" t="s">
        <v>286</v>
      </c>
      <c r="P19">
        <v>-2120</v>
      </c>
      <c r="Q19">
        <v>9373</v>
      </c>
      <c r="R19">
        <v>36977</v>
      </c>
    </row>
    <row r="22" spans="18:22">
      <c r="R22" t="s">
        <v>356</v>
      </c>
      <c r="S22" t="s">
        <v>357</v>
      </c>
      <c r="T22" t="s">
        <v>358</v>
      </c>
      <c r="V22" t="s">
        <v>7</v>
      </c>
    </row>
    <row r="23" spans="14:22">
      <c r="N23" s="4">
        <v>43616</v>
      </c>
      <c r="O23" s="5">
        <v>0.829166666666667</v>
      </c>
      <c r="P23" t="s">
        <v>359</v>
      </c>
      <c r="Q23" s="14">
        <v>0.01</v>
      </c>
      <c r="R23" s="1">
        <v>3120</v>
      </c>
      <c r="T23">
        <v>5</v>
      </c>
      <c r="V23">
        <v>3100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A8D08E"/>
  </sheetPr>
  <dimension ref="A1:AT47"/>
  <sheetViews>
    <sheetView zoomScale="115" zoomScaleNormal="115" workbookViewId="0">
      <pane ySplit="3" topLeftCell="A34" activePane="bottomLeft" state="frozen"/>
      <selection/>
      <selection pane="bottomLeft" activeCell="H39" sqref="H39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3" max="13" width="11.5" customWidth="1"/>
    <col min="14" max="14" width="10.375" customWidth="1"/>
    <col min="15" max="16" width="26.625" customWidth="1"/>
    <col min="17" max="17" width="10.375" customWidth="1"/>
    <col min="18" max="20" width="26.625" customWidth="1"/>
    <col min="21" max="26" width="32.75" customWidth="1"/>
    <col min="29" max="29" width="11.5" customWidth="1"/>
    <col min="31" max="32" width="12.625" customWidth="1"/>
  </cols>
  <sheetData>
    <row r="1" ht="170" customHeight="1" spans="13:13">
      <c r="M1" s="9" t="s">
        <v>351</v>
      </c>
    </row>
    <row r="2" ht="170" customHeight="1"/>
    <row r="3" s="54" customFormat="1" ht="40.5" spans="1:20">
      <c r="A3" s="3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55" t="s">
        <v>360</v>
      </c>
      <c r="O3" s="55" t="s">
        <v>361</v>
      </c>
      <c r="Q3" t="s">
        <v>2</v>
      </c>
      <c r="R3" t="s">
        <v>352</v>
      </c>
      <c r="S3" t="s">
        <v>353</v>
      </c>
      <c r="T3" t="s">
        <v>354</v>
      </c>
    </row>
    <row r="4" ht="94.5" spans="1:46">
      <c r="A4" s="4">
        <v>43603</v>
      </c>
      <c r="B4" s="5">
        <v>0.561805555555556</v>
      </c>
      <c r="C4" s="14">
        <v>0.009</v>
      </c>
      <c r="D4" s="1">
        <v>8342</v>
      </c>
      <c r="E4" s="1">
        <v>8343</v>
      </c>
      <c r="F4" s="1">
        <v>1359</v>
      </c>
      <c r="G4" s="1">
        <v>-333</v>
      </c>
      <c r="H4" s="1">
        <v>5295</v>
      </c>
      <c r="I4" s="1">
        <v>150000</v>
      </c>
      <c r="J4" s="1">
        <v>37000</v>
      </c>
      <c r="K4" s="1">
        <v>0</v>
      </c>
      <c r="L4" s="1">
        <f t="shared" ref="L4:L28" si="0">F4+G4</f>
        <v>1026</v>
      </c>
      <c r="M4" s="1"/>
      <c r="Q4" t="s">
        <v>284</v>
      </c>
      <c r="V4" s="2" t="s">
        <v>2</v>
      </c>
      <c r="W4" s="2" t="s">
        <v>3</v>
      </c>
      <c r="X4" s="2" t="s">
        <v>362</v>
      </c>
      <c r="Y4" s="2" t="s">
        <v>6</v>
      </c>
      <c r="Z4" s="2" t="s">
        <v>7</v>
      </c>
      <c r="AA4" s="3" t="s">
        <v>8</v>
      </c>
      <c r="AB4" s="3" t="s">
        <v>10</v>
      </c>
      <c r="AC4" s="3" t="s">
        <v>11</v>
      </c>
      <c r="AD4" s="2" t="s">
        <v>12</v>
      </c>
      <c r="AE4" s="2" t="s">
        <v>7</v>
      </c>
      <c r="AF4" s="2" t="s">
        <v>13</v>
      </c>
      <c r="AG4" s="2" t="s">
        <v>20</v>
      </c>
      <c r="AH4" s="3" t="s">
        <v>12</v>
      </c>
      <c r="AI4" s="3" t="s">
        <v>21</v>
      </c>
      <c r="AJ4" s="3" t="s">
        <v>22</v>
      </c>
      <c r="AK4" s="3" t="s">
        <v>23</v>
      </c>
      <c r="AL4" s="3" t="s">
        <v>24</v>
      </c>
      <c r="AM4" s="3" t="s">
        <v>25</v>
      </c>
      <c r="AN4" s="3" t="s">
        <v>26</v>
      </c>
      <c r="AO4" s="3" t="s">
        <v>27</v>
      </c>
      <c r="AP4" s="3" t="s">
        <v>28</v>
      </c>
      <c r="AQ4" s="3" t="s">
        <v>29</v>
      </c>
      <c r="AR4" s="3" t="s">
        <v>30</v>
      </c>
      <c r="AS4" s="3" t="s">
        <v>31</v>
      </c>
      <c r="AT4" s="3" t="s">
        <v>32</v>
      </c>
    </row>
    <row r="5" spans="1:45">
      <c r="A5" s="4">
        <v>43604</v>
      </c>
      <c r="B5" s="5">
        <v>0.429861111111111</v>
      </c>
      <c r="C5" s="14">
        <v>0.009</v>
      </c>
      <c r="D5" s="1">
        <v>8342</v>
      </c>
      <c r="E5" s="1">
        <v>8343</v>
      </c>
      <c r="F5" s="1">
        <v>2489</v>
      </c>
      <c r="G5" s="1">
        <v>-654</v>
      </c>
      <c r="H5" s="1">
        <v>6104</v>
      </c>
      <c r="I5" s="1">
        <v>150000</v>
      </c>
      <c r="J5" s="1">
        <v>37000</v>
      </c>
      <c r="K5" s="1">
        <v>0</v>
      </c>
      <c r="L5" s="1">
        <f t="shared" si="0"/>
        <v>1835</v>
      </c>
      <c r="N5">
        <f>F5+G5</f>
        <v>1835</v>
      </c>
      <c r="O5">
        <f>N5+H5</f>
        <v>7939</v>
      </c>
      <c r="Q5" s="4">
        <v>43603</v>
      </c>
      <c r="R5">
        <v>-333</v>
      </c>
      <c r="S5">
        <v>1026</v>
      </c>
      <c r="T5">
        <v>5295</v>
      </c>
      <c r="V5" s="4">
        <v>43639</v>
      </c>
      <c r="W5" s="5">
        <v>0.907638888888889</v>
      </c>
      <c r="AA5" t="s">
        <v>90</v>
      </c>
      <c r="AC5" s="1">
        <v>4725</v>
      </c>
      <c r="AD5" s="45">
        <v>0.1</v>
      </c>
      <c r="AE5" s="1"/>
      <c r="AF5" s="1"/>
      <c r="AG5" s="6">
        <v>0.005</v>
      </c>
      <c r="AH5" s="6"/>
      <c r="AI5" s="6"/>
      <c r="AJ5" s="1"/>
      <c r="AK5" s="1"/>
      <c r="AL5" s="1"/>
      <c r="AM5" s="1"/>
      <c r="AN5" s="1"/>
      <c r="AO5" s="1"/>
      <c r="AP5">
        <v>5</v>
      </c>
      <c r="AR5" s="6"/>
      <c r="AS5" s="6"/>
    </row>
    <row r="6" spans="1:45">
      <c r="A6" s="4">
        <v>43605</v>
      </c>
      <c r="B6" s="5">
        <v>0.609027777777778</v>
      </c>
      <c r="C6" s="14">
        <v>0.009</v>
      </c>
      <c r="D6" s="1">
        <v>8342</v>
      </c>
      <c r="E6" s="1">
        <v>8343</v>
      </c>
      <c r="F6" s="1">
        <v>1397</v>
      </c>
      <c r="G6" s="1">
        <v>-333</v>
      </c>
      <c r="H6" s="1">
        <v>7168</v>
      </c>
      <c r="I6" s="1">
        <v>150000</v>
      </c>
      <c r="J6" s="1">
        <v>37000</v>
      </c>
      <c r="K6" s="1">
        <v>0</v>
      </c>
      <c r="L6" s="1">
        <f t="shared" si="0"/>
        <v>1064</v>
      </c>
      <c r="Q6" s="4">
        <v>43604</v>
      </c>
      <c r="R6">
        <v>-654</v>
      </c>
      <c r="S6">
        <v>1835</v>
      </c>
      <c r="T6">
        <v>6104</v>
      </c>
      <c r="V6" s="4">
        <v>43640</v>
      </c>
      <c r="W6" s="5">
        <v>0.724305555555556</v>
      </c>
      <c r="AA6" t="s">
        <v>91</v>
      </c>
      <c r="AC6" s="1"/>
      <c r="AE6" s="1">
        <v>20000</v>
      </c>
      <c r="AF6" s="1">
        <v>15275</v>
      </c>
      <c r="AG6" s="6"/>
      <c r="AH6" s="6"/>
      <c r="AI6" s="6"/>
      <c r="AJ6" s="1"/>
      <c r="AK6" s="1"/>
      <c r="AL6" s="1"/>
      <c r="AM6" s="1"/>
      <c r="AN6" s="1"/>
      <c r="AO6" s="1"/>
      <c r="AR6" s="6"/>
      <c r="AS6" s="6"/>
    </row>
    <row r="7" spans="1:20">
      <c r="A7" s="4">
        <v>43606</v>
      </c>
      <c r="B7" s="5">
        <v>0.808333333333333</v>
      </c>
      <c r="C7" s="14">
        <v>0.009</v>
      </c>
      <c r="D7" s="1">
        <v>8342</v>
      </c>
      <c r="E7" s="1">
        <v>8343</v>
      </c>
      <c r="F7" s="1">
        <v>1447</v>
      </c>
      <c r="G7" s="1">
        <v>-398</v>
      </c>
      <c r="H7" s="1">
        <v>8330</v>
      </c>
      <c r="I7" s="1">
        <v>150000</v>
      </c>
      <c r="J7" s="1">
        <v>37000</v>
      </c>
      <c r="K7" s="1">
        <v>0</v>
      </c>
      <c r="L7" s="1">
        <f t="shared" si="0"/>
        <v>1049</v>
      </c>
      <c r="Q7" s="4">
        <v>43605</v>
      </c>
      <c r="R7">
        <v>-333</v>
      </c>
      <c r="S7">
        <v>1064</v>
      </c>
      <c r="T7">
        <v>7168</v>
      </c>
    </row>
    <row r="8" spans="1:20">
      <c r="A8" s="4">
        <v>43607</v>
      </c>
      <c r="B8" s="5">
        <v>0.728472222222222</v>
      </c>
      <c r="C8" s="14">
        <v>0.009</v>
      </c>
      <c r="D8" s="1">
        <v>8342</v>
      </c>
      <c r="E8" s="1">
        <v>8343</v>
      </c>
      <c r="F8" s="1">
        <v>2616</v>
      </c>
      <c r="G8" s="1">
        <v>-702</v>
      </c>
      <c r="H8" s="1">
        <v>7775</v>
      </c>
      <c r="I8" s="1">
        <v>150000</v>
      </c>
      <c r="J8" s="1">
        <v>37000</v>
      </c>
      <c r="K8" s="1">
        <v>0</v>
      </c>
      <c r="L8" s="1">
        <f t="shared" si="0"/>
        <v>1914</v>
      </c>
      <c r="Q8" s="4">
        <v>43606</v>
      </c>
      <c r="R8">
        <v>-398</v>
      </c>
      <c r="S8">
        <v>1049</v>
      </c>
      <c r="T8">
        <v>8330</v>
      </c>
    </row>
    <row r="9" spans="1:20">
      <c r="A9" s="4">
        <v>43608</v>
      </c>
      <c r="B9" s="5">
        <v>0.774305555555556</v>
      </c>
      <c r="C9" s="14">
        <v>0.009</v>
      </c>
      <c r="D9" s="1">
        <v>8342</v>
      </c>
      <c r="E9" s="1">
        <v>8343</v>
      </c>
      <c r="F9" s="1">
        <v>1310</v>
      </c>
      <c r="G9" s="1">
        <v>-350</v>
      </c>
      <c r="H9" s="1">
        <v>7557</v>
      </c>
      <c r="I9" s="1">
        <v>150000</v>
      </c>
      <c r="J9" s="1">
        <v>37000</v>
      </c>
      <c r="K9" s="1">
        <v>0</v>
      </c>
      <c r="L9" s="1">
        <f t="shared" si="0"/>
        <v>960</v>
      </c>
      <c r="Q9" s="4">
        <v>43607</v>
      </c>
      <c r="R9">
        <v>-702</v>
      </c>
      <c r="S9">
        <v>1914</v>
      </c>
      <c r="T9">
        <v>7775</v>
      </c>
    </row>
    <row r="10" spans="1:20">
      <c r="A10" s="4">
        <v>43609</v>
      </c>
      <c r="B10" s="5">
        <v>0.827083333333333</v>
      </c>
      <c r="C10" s="14">
        <v>0.009</v>
      </c>
      <c r="D10" s="1">
        <v>8342</v>
      </c>
      <c r="E10" s="1">
        <v>8343</v>
      </c>
      <c r="F10" s="1">
        <v>1357</v>
      </c>
      <c r="G10" s="1">
        <v>-349</v>
      </c>
      <c r="H10" s="1">
        <v>7184</v>
      </c>
      <c r="I10" s="1">
        <v>144000</v>
      </c>
      <c r="J10" s="1">
        <v>37000</v>
      </c>
      <c r="K10" s="1">
        <v>0</v>
      </c>
      <c r="L10" s="1">
        <f t="shared" si="0"/>
        <v>1008</v>
      </c>
      <c r="Q10" s="4">
        <v>43608</v>
      </c>
      <c r="R10">
        <v>-350</v>
      </c>
      <c r="S10">
        <v>960</v>
      </c>
      <c r="T10">
        <v>7557</v>
      </c>
    </row>
    <row r="11" spans="1:20">
      <c r="A11" s="4">
        <v>43610</v>
      </c>
      <c r="B11" s="5">
        <v>0.902777777777778</v>
      </c>
      <c r="C11" s="14">
        <v>0.009</v>
      </c>
      <c r="D11" s="1">
        <v>8342</v>
      </c>
      <c r="E11" s="1">
        <v>8343</v>
      </c>
      <c r="F11" s="1">
        <v>1526</v>
      </c>
      <c r="G11" s="1">
        <v>-359</v>
      </c>
      <c r="H11" s="1">
        <v>8061</v>
      </c>
      <c r="I11" s="1">
        <v>144000</v>
      </c>
      <c r="J11" s="1">
        <v>37000</v>
      </c>
      <c r="K11" s="1">
        <v>0</v>
      </c>
      <c r="L11" s="1">
        <f t="shared" si="0"/>
        <v>1167</v>
      </c>
      <c r="Q11" s="4">
        <v>43609</v>
      </c>
      <c r="R11">
        <v>-349</v>
      </c>
      <c r="S11">
        <v>1008</v>
      </c>
      <c r="T11">
        <v>7184</v>
      </c>
    </row>
    <row r="12" spans="1:20">
      <c r="A12" s="4">
        <v>43611</v>
      </c>
      <c r="B12" s="5">
        <v>0.455555555555556</v>
      </c>
      <c r="C12" s="14">
        <v>0.009</v>
      </c>
      <c r="D12" s="1">
        <v>8423</v>
      </c>
      <c r="E12" s="1">
        <v>8343</v>
      </c>
      <c r="F12" s="1">
        <v>2187</v>
      </c>
      <c r="G12" s="1">
        <v>-538</v>
      </c>
      <c r="H12" s="1">
        <v>7405</v>
      </c>
      <c r="I12" s="1">
        <v>135000</v>
      </c>
      <c r="J12" s="1">
        <v>36000</v>
      </c>
      <c r="K12" s="1">
        <v>81</v>
      </c>
      <c r="L12" s="1">
        <f t="shared" si="0"/>
        <v>1649</v>
      </c>
      <c r="N12" s="4"/>
      <c r="Q12" s="4">
        <v>43610</v>
      </c>
      <c r="R12">
        <v>-359</v>
      </c>
      <c r="S12">
        <v>1167</v>
      </c>
      <c r="T12">
        <v>8061</v>
      </c>
    </row>
    <row r="13" spans="1:20">
      <c r="A13" s="4">
        <v>43612</v>
      </c>
      <c r="B13" s="5">
        <v>0.709027777777778</v>
      </c>
      <c r="C13" s="14">
        <v>0.009</v>
      </c>
      <c r="D13" s="1">
        <v>8423</v>
      </c>
      <c r="E13" s="1">
        <v>8343</v>
      </c>
      <c r="F13" s="1">
        <v>1598</v>
      </c>
      <c r="G13" s="1">
        <v>-378</v>
      </c>
      <c r="H13" s="1">
        <v>7928</v>
      </c>
      <c r="I13" s="1">
        <v>135000</v>
      </c>
      <c r="J13" s="1">
        <v>36000</v>
      </c>
      <c r="K13" s="1">
        <v>81</v>
      </c>
      <c r="L13" s="1">
        <f t="shared" si="0"/>
        <v>1220</v>
      </c>
      <c r="N13" s="4"/>
      <c r="Q13" s="4">
        <v>43611</v>
      </c>
      <c r="R13">
        <v>-538</v>
      </c>
      <c r="S13">
        <v>1649</v>
      </c>
      <c r="T13">
        <v>7405</v>
      </c>
    </row>
    <row r="14" spans="1:20">
      <c r="A14" s="4">
        <v>43613</v>
      </c>
      <c r="B14" s="5">
        <v>0.821527777777778</v>
      </c>
      <c r="C14" s="14">
        <v>0.009</v>
      </c>
      <c r="D14" s="1">
        <v>8423</v>
      </c>
      <c r="E14" s="1">
        <v>8343</v>
      </c>
      <c r="F14" s="1">
        <v>1435</v>
      </c>
      <c r="G14" s="1">
        <v>-388</v>
      </c>
      <c r="H14" s="1">
        <v>7798</v>
      </c>
      <c r="I14" s="1">
        <v>135000</v>
      </c>
      <c r="J14" s="1">
        <v>36000</v>
      </c>
      <c r="K14" s="1">
        <v>81</v>
      </c>
      <c r="L14" s="1">
        <f t="shared" si="0"/>
        <v>1047</v>
      </c>
      <c r="N14" s="4"/>
      <c r="Q14" s="4">
        <v>43612</v>
      </c>
      <c r="R14">
        <v>-378</v>
      </c>
      <c r="S14">
        <v>1220</v>
      </c>
      <c r="T14">
        <v>7928</v>
      </c>
    </row>
    <row r="15" spans="1:20">
      <c r="A15" s="4">
        <v>43614</v>
      </c>
      <c r="B15" s="5">
        <v>0.910416666666667</v>
      </c>
      <c r="C15" s="14">
        <v>0.009</v>
      </c>
      <c r="D15" s="1">
        <v>8423</v>
      </c>
      <c r="E15" s="1">
        <v>8343</v>
      </c>
      <c r="F15" s="1">
        <v>1258</v>
      </c>
      <c r="G15" s="1">
        <v>-326</v>
      </c>
      <c r="H15" s="1">
        <v>7681</v>
      </c>
      <c r="I15" s="1">
        <v>135000</v>
      </c>
      <c r="J15" s="1">
        <v>36000</v>
      </c>
      <c r="K15" s="1">
        <v>81</v>
      </c>
      <c r="L15" s="1">
        <f t="shared" si="0"/>
        <v>932</v>
      </c>
      <c r="N15" s="4"/>
      <c r="Q15" s="4">
        <v>43613</v>
      </c>
      <c r="R15">
        <v>-388</v>
      </c>
      <c r="S15">
        <v>1047</v>
      </c>
      <c r="T15">
        <v>7798</v>
      </c>
    </row>
    <row r="16" spans="1:20">
      <c r="A16" s="4">
        <v>43615</v>
      </c>
      <c r="B16" s="5">
        <v>0.777083333333333</v>
      </c>
      <c r="C16" s="14">
        <v>0.009</v>
      </c>
      <c r="D16" s="1">
        <v>8423</v>
      </c>
      <c r="E16" s="1">
        <v>8343</v>
      </c>
      <c r="F16" s="1">
        <v>2323</v>
      </c>
      <c r="G16" s="1">
        <v>-633</v>
      </c>
      <c r="H16" s="1">
        <v>7396</v>
      </c>
      <c r="I16" s="1">
        <v>122000</v>
      </c>
      <c r="J16" s="1">
        <v>36000</v>
      </c>
      <c r="K16" s="1">
        <v>81</v>
      </c>
      <c r="L16" s="1">
        <f t="shared" si="0"/>
        <v>1690</v>
      </c>
      <c r="N16" s="4"/>
      <c r="Q16" s="4">
        <v>43614</v>
      </c>
      <c r="R16">
        <v>-326</v>
      </c>
      <c r="S16">
        <v>932</v>
      </c>
      <c r="T16">
        <v>7681</v>
      </c>
    </row>
    <row r="17" spans="1:20">
      <c r="A17" s="4">
        <v>43616</v>
      </c>
      <c r="B17" s="5">
        <v>0.815972222222222</v>
      </c>
      <c r="C17" s="14">
        <v>0.009</v>
      </c>
      <c r="D17" s="1">
        <v>8423</v>
      </c>
      <c r="E17" s="1">
        <v>8343</v>
      </c>
      <c r="F17" s="1">
        <v>1138</v>
      </c>
      <c r="G17" s="1">
        <v>-336</v>
      </c>
      <c r="H17" s="1">
        <v>7302</v>
      </c>
      <c r="I17" s="1">
        <v>122000</v>
      </c>
      <c r="J17" s="1">
        <v>36000</v>
      </c>
      <c r="K17" s="1">
        <v>81</v>
      </c>
      <c r="L17" s="1">
        <f t="shared" si="0"/>
        <v>802</v>
      </c>
      <c r="N17" s="4"/>
      <c r="Q17" s="4">
        <v>43615</v>
      </c>
      <c r="R17">
        <v>-633</v>
      </c>
      <c r="S17">
        <v>1690</v>
      </c>
      <c r="T17">
        <v>7396</v>
      </c>
    </row>
    <row r="18" spans="1:20">
      <c r="A18" s="4">
        <v>43617</v>
      </c>
      <c r="B18" s="5">
        <v>0.924305555555556</v>
      </c>
      <c r="C18" s="14">
        <v>0.009</v>
      </c>
      <c r="D18" s="1">
        <v>8423</v>
      </c>
      <c r="E18" s="1">
        <v>8343</v>
      </c>
      <c r="F18" s="1">
        <v>1129</v>
      </c>
      <c r="G18" s="1">
        <v>-358</v>
      </c>
      <c r="H18" s="1">
        <v>7179</v>
      </c>
      <c r="I18" s="1">
        <v>122000</v>
      </c>
      <c r="J18" s="1">
        <v>36000</v>
      </c>
      <c r="K18" s="1">
        <v>81</v>
      </c>
      <c r="L18" s="1">
        <f t="shared" si="0"/>
        <v>771</v>
      </c>
      <c r="N18" s="4"/>
      <c r="Q18" s="4">
        <v>43616</v>
      </c>
      <c r="R18">
        <v>-336</v>
      </c>
      <c r="S18">
        <v>802</v>
      </c>
      <c r="T18">
        <v>7302</v>
      </c>
    </row>
    <row r="19" spans="1:20">
      <c r="A19" s="4">
        <v>43618</v>
      </c>
      <c r="B19" s="5">
        <v>0.509027777777778</v>
      </c>
      <c r="C19" s="14">
        <v>0.009</v>
      </c>
      <c r="D19" s="1">
        <v>8423</v>
      </c>
      <c r="E19" s="1">
        <v>8343</v>
      </c>
      <c r="F19" s="1">
        <v>1816</v>
      </c>
      <c r="G19" s="1">
        <v>-547</v>
      </c>
      <c r="H19" s="1">
        <v>6510</v>
      </c>
      <c r="I19" s="1">
        <v>122000</v>
      </c>
      <c r="J19" s="1">
        <v>36000</v>
      </c>
      <c r="K19" s="1">
        <v>81</v>
      </c>
      <c r="L19" s="1">
        <f t="shared" si="0"/>
        <v>1269</v>
      </c>
      <c r="N19" s="4"/>
      <c r="Q19" s="4">
        <v>43617</v>
      </c>
      <c r="R19">
        <v>-358</v>
      </c>
      <c r="S19">
        <v>771</v>
      </c>
      <c r="T19">
        <v>7179</v>
      </c>
    </row>
    <row r="20" spans="1:20">
      <c r="A20" s="4">
        <v>43619</v>
      </c>
      <c r="B20" s="5">
        <v>0.461111111111111</v>
      </c>
      <c r="C20" s="14">
        <v>0.009</v>
      </c>
      <c r="D20" s="1">
        <v>8423</v>
      </c>
      <c r="E20" s="1">
        <v>8343</v>
      </c>
      <c r="F20" s="1">
        <v>1631</v>
      </c>
      <c r="G20" s="1">
        <v>-497</v>
      </c>
      <c r="H20" s="1">
        <v>6664</v>
      </c>
      <c r="I20" s="1">
        <v>122000</v>
      </c>
      <c r="J20" s="1">
        <v>36000</v>
      </c>
      <c r="K20" s="1">
        <v>81</v>
      </c>
      <c r="L20" s="1">
        <f t="shared" si="0"/>
        <v>1134</v>
      </c>
      <c r="N20" s="4"/>
      <c r="Q20" s="4">
        <v>43618</v>
      </c>
      <c r="R20">
        <v>-547</v>
      </c>
      <c r="S20">
        <v>1269</v>
      </c>
      <c r="T20">
        <v>6510</v>
      </c>
    </row>
    <row r="21" spans="1:20">
      <c r="A21" s="4">
        <v>43620</v>
      </c>
      <c r="B21" s="5">
        <v>0.800694444444444</v>
      </c>
      <c r="C21" s="14">
        <v>0.009</v>
      </c>
      <c r="D21" s="1">
        <v>8423</v>
      </c>
      <c r="E21" s="1">
        <v>8343</v>
      </c>
      <c r="F21" s="1">
        <v>1122</v>
      </c>
      <c r="G21" s="1">
        <v>-328</v>
      </c>
      <c r="H21" s="1">
        <v>6475</v>
      </c>
      <c r="I21" s="1">
        <v>122000</v>
      </c>
      <c r="J21" s="1">
        <v>36000</v>
      </c>
      <c r="K21" s="1">
        <v>81</v>
      </c>
      <c r="L21" s="1">
        <f t="shared" si="0"/>
        <v>794</v>
      </c>
      <c r="N21" s="4"/>
      <c r="Q21" s="4">
        <v>43619</v>
      </c>
      <c r="R21">
        <v>-497</v>
      </c>
      <c r="S21">
        <v>1134</v>
      </c>
      <c r="T21">
        <v>6664</v>
      </c>
    </row>
    <row r="22" spans="1:20">
      <c r="A22" s="4">
        <v>43621</v>
      </c>
      <c r="B22" s="5">
        <v>0.923611111111111</v>
      </c>
      <c r="C22" s="14">
        <v>0.009</v>
      </c>
      <c r="D22" s="1">
        <v>8423</v>
      </c>
      <c r="E22" s="1">
        <v>8343</v>
      </c>
      <c r="F22" s="1">
        <v>1129</v>
      </c>
      <c r="G22" s="1">
        <v>-364</v>
      </c>
      <c r="H22" s="1">
        <v>6193</v>
      </c>
      <c r="I22" s="1">
        <v>122000</v>
      </c>
      <c r="J22" s="1">
        <v>36000</v>
      </c>
      <c r="K22" s="1">
        <v>81</v>
      </c>
      <c r="L22" s="1">
        <f t="shared" si="0"/>
        <v>765</v>
      </c>
      <c r="N22" s="4"/>
      <c r="Q22" s="4">
        <v>43620</v>
      </c>
      <c r="R22">
        <v>-328</v>
      </c>
      <c r="S22">
        <v>794</v>
      </c>
      <c r="T22">
        <v>6475</v>
      </c>
    </row>
    <row r="23" spans="1:20">
      <c r="A23" s="4">
        <v>43622</v>
      </c>
      <c r="B23" s="5">
        <v>0.805555555555556</v>
      </c>
      <c r="C23" s="14">
        <v>0.009</v>
      </c>
      <c r="D23" s="1">
        <v>8423</v>
      </c>
      <c r="E23" s="1">
        <v>8343</v>
      </c>
      <c r="F23" s="1">
        <v>2146</v>
      </c>
      <c r="G23" s="1">
        <v>-648</v>
      </c>
      <c r="H23" s="1">
        <v>5894</v>
      </c>
      <c r="I23" s="1">
        <v>109000</v>
      </c>
      <c r="J23" s="1">
        <v>36000</v>
      </c>
      <c r="K23" s="1">
        <v>81</v>
      </c>
      <c r="L23" s="1">
        <f t="shared" si="0"/>
        <v>1498</v>
      </c>
      <c r="N23" s="4"/>
      <c r="Q23" s="4">
        <v>43621</v>
      </c>
      <c r="R23">
        <v>-364</v>
      </c>
      <c r="S23">
        <v>765</v>
      </c>
      <c r="T23">
        <v>6193</v>
      </c>
    </row>
    <row r="24" spans="1:20">
      <c r="A24" s="4">
        <v>43623</v>
      </c>
      <c r="B24" s="5">
        <v>0.899305555555556</v>
      </c>
      <c r="C24" s="14">
        <v>0.009</v>
      </c>
      <c r="D24" s="1">
        <v>8504</v>
      </c>
      <c r="E24" s="1">
        <v>8343</v>
      </c>
      <c r="F24" s="1">
        <v>1175</v>
      </c>
      <c r="G24" s="1">
        <v>-356</v>
      </c>
      <c r="H24" s="1">
        <v>6055</v>
      </c>
      <c r="I24" s="1">
        <v>110000</v>
      </c>
      <c r="J24" s="1">
        <v>36000</v>
      </c>
      <c r="K24" s="1">
        <v>162</v>
      </c>
      <c r="L24" s="1">
        <f t="shared" si="0"/>
        <v>819</v>
      </c>
      <c r="N24" s="4"/>
      <c r="Q24" s="4">
        <v>43622</v>
      </c>
      <c r="R24">
        <v>-648</v>
      </c>
      <c r="S24">
        <v>1498</v>
      </c>
      <c r="T24">
        <v>5894</v>
      </c>
    </row>
    <row r="25" spans="1:20">
      <c r="A25" s="4">
        <v>43624</v>
      </c>
      <c r="B25" s="5">
        <v>0.65</v>
      </c>
      <c r="C25" s="14">
        <v>0.009</v>
      </c>
      <c r="D25" s="1">
        <v>8504</v>
      </c>
      <c r="E25" s="1">
        <v>8343</v>
      </c>
      <c r="F25" s="1">
        <v>1980</v>
      </c>
      <c r="G25" s="1">
        <v>-596</v>
      </c>
      <c r="H25" s="1">
        <v>5818</v>
      </c>
      <c r="I25" s="1">
        <v>110000</v>
      </c>
      <c r="J25" s="1">
        <v>36000</v>
      </c>
      <c r="K25" s="1">
        <v>162</v>
      </c>
      <c r="L25" s="1">
        <f t="shared" si="0"/>
        <v>1384</v>
      </c>
      <c r="N25" s="4"/>
      <c r="Q25" s="4">
        <v>43623</v>
      </c>
      <c r="R25">
        <v>-356</v>
      </c>
      <c r="S25">
        <v>819</v>
      </c>
      <c r="T25">
        <v>6055</v>
      </c>
    </row>
    <row r="26" spans="1:20">
      <c r="A26" s="4">
        <v>43625</v>
      </c>
      <c r="B26" s="5">
        <v>0.675694444444444</v>
      </c>
      <c r="C26" s="14">
        <v>0.009</v>
      </c>
      <c r="D26" s="1">
        <v>8504</v>
      </c>
      <c r="E26" s="1">
        <v>8343</v>
      </c>
      <c r="F26" s="1">
        <v>963</v>
      </c>
      <c r="G26" s="1">
        <v>-336</v>
      </c>
      <c r="H26" s="1">
        <v>5674</v>
      </c>
      <c r="I26" s="1">
        <v>110000</v>
      </c>
      <c r="J26" s="1">
        <v>36000</v>
      </c>
      <c r="K26" s="1">
        <v>162</v>
      </c>
      <c r="L26" s="1">
        <f t="shared" si="0"/>
        <v>627</v>
      </c>
      <c r="N26" s="4"/>
      <c r="Q26" s="4">
        <v>43624</v>
      </c>
      <c r="R26">
        <v>-596</v>
      </c>
      <c r="S26">
        <v>1384</v>
      </c>
      <c r="T26">
        <v>5818</v>
      </c>
    </row>
    <row r="27" spans="1:20">
      <c r="A27" s="4">
        <v>43626</v>
      </c>
      <c r="B27" s="5">
        <v>0.865972222222222</v>
      </c>
      <c r="C27" s="14">
        <v>0.009</v>
      </c>
      <c r="D27" s="1">
        <v>8504</v>
      </c>
      <c r="E27" s="1">
        <v>8343</v>
      </c>
      <c r="F27" s="1">
        <v>1178</v>
      </c>
      <c r="G27" s="1">
        <v>-389</v>
      </c>
      <c r="H27" s="1">
        <v>5965</v>
      </c>
      <c r="I27" s="1">
        <v>110000</v>
      </c>
      <c r="J27" s="1">
        <v>36000</v>
      </c>
      <c r="K27" s="1">
        <v>162</v>
      </c>
      <c r="L27" s="1">
        <f t="shared" si="0"/>
        <v>789</v>
      </c>
      <c r="N27" s="4"/>
      <c r="Q27" s="4">
        <v>43625</v>
      </c>
      <c r="R27">
        <v>-336</v>
      </c>
      <c r="S27">
        <v>627</v>
      </c>
      <c r="T27">
        <v>5674</v>
      </c>
    </row>
    <row r="28" spans="1:20">
      <c r="A28" s="4">
        <v>43627</v>
      </c>
      <c r="B28" s="5">
        <v>0.665972222222222</v>
      </c>
      <c r="C28" s="14">
        <v>0.009</v>
      </c>
      <c r="D28" s="1">
        <v>8504</v>
      </c>
      <c r="E28" s="1">
        <v>8343</v>
      </c>
      <c r="F28" s="1">
        <v>2018</v>
      </c>
      <c r="G28" s="1">
        <v>-586</v>
      </c>
      <c r="H28" s="1">
        <v>5735</v>
      </c>
      <c r="I28" s="1">
        <v>110000</v>
      </c>
      <c r="J28" s="1">
        <v>36000</v>
      </c>
      <c r="K28" s="1">
        <v>162</v>
      </c>
      <c r="L28" s="1">
        <f t="shared" si="0"/>
        <v>1432</v>
      </c>
      <c r="N28" s="4"/>
      <c r="Q28" s="4">
        <v>43626</v>
      </c>
      <c r="R28">
        <v>-389</v>
      </c>
      <c r="S28">
        <v>789</v>
      </c>
      <c r="T28">
        <v>5965</v>
      </c>
    </row>
    <row r="29" spans="1:20">
      <c r="A29" s="4">
        <v>43628</v>
      </c>
      <c r="N29" s="4"/>
      <c r="Q29" s="4">
        <v>43627</v>
      </c>
      <c r="R29">
        <v>-586</v>
      </c>
      <c r="S29">
        <v>1432</v>
      </c>
      <c r="T29">
        <v>5735</v>
      </c>
    </row>
    <row r="30" spans="1:17">
      <c r="A30" s="4">
        <v>43629</v>
      </c>
      <c r="B30" s="5">
        <v>0.685416666666667</v>
      </c>
      <c r="C30" s="14">
        <v>0.009</v>
      </c>
      <c r="D30" s="1">
        <v>8504</v>
      </c>
      <c r="E30" s="1">
        <v>8343</v>
      </c>
      <c r="F30" s="1">
        <v>1951</v>
      </c>
      <c r="G30" s="1">
        <v>-649</v>
      </c>
      <c r="H30" s="1">
        <v>5478</v>
      </c>
      <c r="I30" s="1">
        <v>110000</v>
      </c>
      <c r="J30" s="1">
        <v>36000</v>
      </c>
      <c r="K30" s="1">
        <v>162</v>
      </c>
      <c r="L30" s="1">
        <f t="shared" ref="L30:L40" si="1">F30+G30</f>
        <v>1302</v>
      </c>
      <c r="N30" s="4"/>
      <c r="Q30" s="4">
        <v>43628</v>
      </c>
    </row>
    <row r="31" spans="1:20">
      <c r="A31" s="4">
        <v>43630</v>
      </c>
      <c r="B31" s="5">
        <v>0.876388888888889</v>
      </c>
      <c r="C31">
        <v>0.5</v>
      </c>
      <c r="D31" s="1">
        <v>4724</v>
      </c>
      <c r="E31" s="1">
        <v>4555</v>
      </c>
      <c r="F31" s="1" t="s">
        <v>285</v>
      </c>
      <c r="G31" s="1">
        <v>-161</v>
      </c>
      <c r="H31" s="1">
        <v>4692</v>
      </c>
      <c r="I31" s="1" t="s">
        <v>285</v>
      </c>
      <c r="J31" s="1">
        <v>36000</v>
      </c>
      <c r="K31" s="1">
        <v>170</v>
      </c>
      <c r="L31" s="1" t="e">
        <f t="shared" si="1"/>
        <v>#VALUE!</v>
      </c>
      <c r="N31" s="4"/>
      <c r="Q31" s="4">
        <v>43629</v>
      </c>
      <c r="R31">
        <v>-649</v>
      </c>
      <c r="S31">
        <v>1302</v>
      </c>
      <c r="T31">
        <v>5478</v>
      </c>
    </row>
    <row r="32" spans="1:20">
      <c r="A32" s="4">
        <v>43631</v>
      </c>
      <c r="B32" s="5">
        <v>0.847916666666667</v>
      </c>
      <c r="C32">
        <v>0.5</v>
      </c>
      <c r="D32" s="1">
        <v>4724</v>
      </c>
      <c r="E32" s="1">
        <v>4555</v>
      </c>
      <c r="F32" s="1" t="s">
        <v>285</v>
      </c>
      <c r="G32" s="1">
        <v>-222</v>
      </c>
      <c r="H32" s="1">
        <v>3651</v>
      </c>
      <c r="I32" s="1" t="s">
        <v>285</v>
      </c>
      <c r="J32" s="1">
        <v>36000</v>
      </c>
      <c r="K32" s="1">
        <v>170</v>
      </c>
      <c r="L32" s="1" t="e">
        <f t="shared" si="1"/>
        <v>#VALUE!</v>
      </c>
      <c r="N32" s="4"/>
      <c r="Q32" s="4">
        <v>43630</v>
      </c>
      <c r="R32">
        <v>-161</v>
      </c>
      <c r="S32" t="e">
        <v>#VALUE!</v>
      </c>
      <c r="T32">
        <v>4692</v>
      </c>
    </row>
    <row r="33" spans="1:20">
      <c r="A33" s="4">
        <v>43632</v>
      </c>
      <c r="B33" s="5">
        <v>0.588888888888889</v>
      </c>
      <c r="C33">
        <v>0.5</v>
      </c>
      <c r="D33" s="1">
        <v>4724</v>
      </c>
      <c r="E33" s="1">
        <v>4555</v>
      </c>
      <c r="F33" s="1" t="s">
        <v>285</v>
      </c>
      <c r="G33" s="1">
        <v>-367</v>
      </c>
      <c r="H33" s="1">
        <v>2941</v>
      </c>
      <c r="I33" s="1" t="s">
        <v>285</v>
      </c>
      <c r="J33" s="1">
        <v>36000</v>
      </c>
      <c r="K33" s="1">
        <v>170</v>
      </c>
      <c r="L33" s="1" t="e">
        <f t="shared" si="1"/>
        <v>#VALUE!</v>
      </c>
      <c r="N33" s="4"/>
      <c r="Q33" s="4">
        <v>43631</v>
      </c>
      <c r="R33">
        <v>-222</v>
      </c>
      <c r="S33" t="e">
        <v>#VALUE!</v>
      </c>
      <c r="T33">
        <v>3651</v>
      </c>
    </row>
    <row r="34" spans="1:20">
      <c r="A34" s="4">
        <v>43633</v>
      </c>
      <c r="B34" s="5">
        <v>0.547222222222222</v>
      </c>
      <c r="C34">
        <v>0.5</v>
      </c>
      <c r="D34" s="1">
        <v>4724</v>
      </c>
      <c r="E34" s="1">
        <v>4555</v>
      </c>
      <c r="F34" s="1" t="s">
        <v>285</v>
      </c>
      <c r="G34" s="1">
        <v>-183</v>
      </c>
      <c r="H34" s="1">
        <v>2131</v>
      </c>
      <c r="I34" s="1" t="s">
        <v>285</v>
      </c>
      <c r="J34" s="1">
        <v>36000</v>
      </c>
      <c r="K34" s="1">
        <v>170</v>
      </c>
      <c r="L34" s="1" t="e">
        <f t="shared" si="1"/>
        <v>#VALUE!</v>
      </c>
      <c r="N34" s="4"/>
      <c r="Q34" s="4">
        <v>43632</v>
      </c>
      <c r="R34">
        <v>-367</v>
      </c>
      <c r="S34" t="e">
        <v>#VALUE!</v>
      </c>
      <c r="T34">
        <v>2941</v>
      </c>
    </row>
    <row r="35" spans="1:20">
      <c r="A35" s="4">
        <v>43634</v>
      </c>
      <c r="B35" s="5">
        <v>0.798611111111111</v>
      </c>
      <c r="C35">
        <v>0.5</v>
      </c>
      <c r="D35" s="1">
        <v>4724</v>
      </c>
      <c r="E35" s="1">
        <v>4555</v>
      </c>
      <c r="F35" s="1" t="s">
        <v>285</v>
      </c>
      <c r="G35" s="1">
        <v>-237</v>
      </c>
      <c r="H35" s="1">
        <v>1105</v>
      </c>
      <c r="I35" s="1" t="s">
        <v>285</v>
      </c>
      <c r="J35" s="1">
        <v>36000</v>
      </c>
      <c r="K35" s="1">
        <v>170</v>
      </c>
      <c r="L35" s="1" t="e">
        <f t="shared" si="1"/>
        <v>#VALUE!</v>
      </c>
      <c r="N35" s="4"/>
      <c r="Q35" s="4">
        <v>43633</v>
      </c>
      <c r="R35">
        <v>-183</v>
      </c>
      <c r="S35" t="e">
        <v>#VALUE!</v>
      </c>
      <c r="T35">
        <v>2131</v>
      </c>
    </row>
    <row r="36" spans="1:20">
      <c r="A36" s="4">
        <v>43635</v>
      </c>
      <c r="B36" s="5">
        <v>0.876388888888889</v>
      </c>
      <c r="C36">
        <v>0.5</v>
      </c>
      <c r="D36" s="1">
        <v>4724</v>
      </c>
      <c r="E36" s="1">
        <v>4555</v>
      </c>
      <c r="F36" s="1" t="s">
        <v>285</v>
      </c>
      <c r="G36" s="1">
        <v>-183</v>
      </c>
      <c r="H36" s="1">
        <v>279</v>
      </c>
      <c r="I36" s="1" t="s">
        <v>285</v>
      </c>
      <c r="J36" s="1">
        <v>36000</v>
      </c>
      <c r="K36" s="1">
        <v>170</v>
      </c>
      <c r="L36" s="1" t="e">
        <f t="shared" si="1"/>
        <v>#VALUE!</v>
      </c>
      <c r="N36" s="4"/>
      <c r="Q36" s="4">
        <v>43634</v>
      </c>
      <c r="R36">
        <v>-237</v>
      </c>
      <c r="S36" t="e">
        <v>#VALUE!</v>
      </c>
      <c r="T36">
        <v>1105</v>
      </c>
    </row>
    <row r="37" spans="1:20">
      <c r="A37" s="4">
        <v>43636</v>
      </c>
      <c r="B37" s="5">
        <v>0.959722222222222</v>
      </c>
      <c r="C37">
        <v>0.5</v>
      </c>
      <c r="D37" s="1">
        <v>4724</v>
      </c>
      <c r="E37" s="1">
        <v>4555</v>
      </c>
      <c r="F37" s="1" t="s">
        <v>285</v>
      </c>
      <c r="G37" s="1">
        <v>-211</v>
      </c>
      <c r="H37" s="1">
        <v>-564</v>
      </c>
      <c r="I37" s="1" t="s">
        <v>285</v>
      </c>
      <c r="J37" s="1">
        <v>36000</v>
      </c>
      <c r="K37" s="1">
        <v>170</v>
      </c>
      <c r="L37" s="1" t="e">
        <f t="shared" si="1"/>
        <v>#VALUE!</v>
      </c>
      <c r="N37" s="4"/>
      <c r="Q37" s="4">
        <v>43635</v>
      </c>
      <c r="R37">
        <v>-183</v>
      </c>
      <c r="S37" t="e">
        <v>#VALUE!</v>
      </c>
      <c r="T37">
        <v>279</v>
      </c>
    </row>
    <row r="38" spans="1:20">
      <c r="A38" s="4">
        <v>43637</v>
      </c>
      <c r="B38" s="5">
        <v>0.743055555555556</v>
      </c>
      <c r="C38">
        <v>0.5</v>
      </c>
      <c r="D38" s="1">
        <v>4724</v>
      </c>
      <c r="E38" s="1">
        <v>4555</v>
      </c>
      <c r="F38" s="1" t="s">
        <v>285</v>
      </c>
      <c r="G38" s="1">
        <v>-351</v>
      </c>
      <c r="H38" s="1">
        <v>-42</v>
      </c>
      <c r="I38" s="1" t="s">
        <v>285</v>
      </c>
      <c r="J38" s="1">
        <v>36000</v>
      </c>
      <c r="K38" s="1">
        <v>170</v>
      </c>
      <c r="L38" s="1" t="e">
        <f t="shared" si="1"/>
        <v>#VALUE!</v>
      </c>
      <c r="N38" s="4"/>
      <c r="Q38" s="4">
        <v>43636</v>
      </c>
      <c r="R38">
        <v>-211</v>
      </c>
      <c r="S38" t="e">
        <v>#VALUE!</v>
      </c>
      <c r="T38">
        <v>-564</v>
      </c>
    </row>
    <row r="39" spans="1:20">
      <c r="A39" s="4">
        <v>43638</v>
      </c>
      <c r="B39" s="5">
        <v>0.727777777777778</v>
      </c>
      <c r="C39">
        <v>0.5</v>
      </c>
      <c r="D39" s="1">
        <v>4724</v>
      </c>
      <c r="E39" s="1">
        <v>4555</v>
      </c>
      <c r="F39" s="1">
        <v>327</v>
      </c>
      <c r="G39" s="1">
        <v>-318</v>
      </c>
      <c r="H39" s="1">
        <v>268</v>
      </c>
      <c r="I39" s="1">
        <v>38000</v>
      </c>
      <c r="J39" s="1">
        <v>36000</v>
      </c>
      <c r="K39" s="1">
        <v>170</v>
      </c>
      <c r="L39" s="1">
        <f t="shared" si="1"/>
        <v>9</v>
      </c>
      <c r="N39" s="4"/>
      <c r="Q39" s="4">
        <v>43637</v>
      </c>
      <c r="R39">
        <v>-351</v>
      </c>
      <c r="S39" t="e">
        <v>#VALUE!</v>
      </c>
      <c r="T39">
        <v>-42</v>
      </c>
    </row>
    <row r="40" spans="1:20">
      <c r="A40" s="4">
        <v>43639</v>
      </c>
      <c r="B40" s="5">
        <v>0.863194444444444</v>
      </c>
      <c r="C40">
        <v>0.5</v>
      </c>
      <c r="D40" s="1">
        <v>4724</v>
      </c>
      <c r="E40" s="1">
        <v>4555</v>
      </c>
      <c r="F40" s="1">
        <v>201</v>
      </c>
      <c r="G40" s="1">
        <v>-178</v>
      </c>
      <c r="H40" s="1">
        <v>513</v>
      </c>
      <c r="I40" s="1">
        <v>38000</v>
      </c>
      <c r="J40" s="1">
        <v>36000</v>
      </c>
      <c r="K40" s="1">
        <v>170</v>
      </c>
      <c r="L40" s="1">
        <f t="shared" si="1"/>
        <v>23</v>
      </c>
      <c r="M40" s="4">
        <v>43639</v>
      </c>
      <c r="N40" s="5">
        <v>0.9125</v>
      </c>
      <c r="O40" t="s">
        <v>363</v>
      </c>
      <c r="Q40" s="4">
        <v>43638</v>
      </c>
      <c r="R40">
        <v>-318</v>
      </c>
      <c r="S40">
        <v>9</v>
      </c>
      <c r="T40">
        <v>268</v>
      </c>
    </row>
    <row r="41" spans="1:20">
      <c r="A41" s="4">
        <v>43640</v>
      </c>
      <c r="B41" s="5">
        <v>0.794444444444444</v>
      </c>
      <c r="C41">
        <v>0</v>
      </c>
      <c r="D41" s="1">
        <v>0</v>
      </c>
      <c r="E41" s="1">
        <v>0</v>
      </c>
      <c r="F41" s="1">
        <v>0</v>
      </c>
      <c r="G41" s="1">
        <v>0</v>
      </c>
      <c r="H41" s="1">
        <v>0</v>
      </c>
      <c r="I41" s="1">
        <v>0</v>
      </c>
      <c r="J41" s="1">
        <v>0</v>
      </c>
      <c r="K41" s="1">
        <v>0</v>
      </c>
      <c r="L41" s="1">
        <v>2000</v>
      </c>
      <c r="N41" s="4"/>
      <c r="Q41" s="4">
        <v>43639</v>
      </c>
      <c r="R41">
        <v>-178</v>
      </c>
      <c r="S41">
        <v>23</v>
      </c>
      <c r="T41">
        <v>513</v>
      </c>
    </row>
    <row r="42" spans="14:20">
      <c r="N42" s="4"/>
      <c r="Q42" s="4">
        <v>43640</v>
      </c>
      <c r="R42">
        <v>0</v>
      </c>
      <c r="S42">
        <v>2000</v>
      </c>
      <c r="T42">
        <v>0</v>
      </c>
    </row>
    <row r="43" ht="46" customHeight="1" spans="17:20">
      <c r="Q43" t="s">
        <v>286</v>
      </c>
      <c r="R43">
        <v>-14142</v>
      </c>
      <c r="S43" t="e">
        <v>#VALUE!</v>
      </c>
      <c r="T43">
        <v>191598</v>
      </c>
    </row>
    <row r="46" spans="14:14">
      <c r="N46" s="4"/>
    </row>
    <row r="47" spans="14:14">
      <c r="N47" s="4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48"/>
  <sheetViews>
    <sheetView workbookViewId="0">
      <pane ySplit="3" topLeftCell="A33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2" width="11.5" style="1" customWidth="1"/>
    <col min="14" max="14" width="10.375" customWidth="1"/>
    <col min="15" max="17" width="26.625" customWidth="1"/>
  </cols>
  <sheetData>
    <row r="1" ht="175" customHeight="1" spans="13:13">
      <c r="M1" s="9" t="s">
        <v>351</v>
      </c>
    </row>
    <row r="2" ht="175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43604</v>
      </c>
      <c r="B4" s="5">
        <v>0.441666666666667</v>
      </c>
      <c r="C4" s="14">
        <v>0.002</v>
      </c>
      <c r="D4" s="1">
        <v>2242</v>
      </c>
      <c r="E4" s="1">
        <v>3000</v>
      </c>
      <c r="F4" s="1">
        <v>288</v>
      </c>
      <c r="G4" s="1">
        <v>0</v>
      </c>
      <c r="H4" s="1">
        <v>288</v>
      </c>
      <c r="I4" s="1">
        <v>181000</v>
      </c>
      <c r="J4" s="1">
        <v>44000</v>
      </c>
      <c r="K4" s="1">
        <v>-758</v>
      </c>
      <c r="L4" s="1">
        <f t="shared" ref="L4:L27" si="0">F4+G4</f>
        <v>288</v>
      </c>
      <c r="N4" t="s">
        <v>284</v>
      </c>
    </row>
    <row r="5" spans="1:17">
      <c r="A5" s="4">
        <v>43605</v>
      </c>
      <c r="B5" s="5">
        <v>0.620138888888889</v>
      </c>
      <c r="C5" s="14">
        <v>0.002</v>
      </c>
      <c r="D5" s="1">
        <v>2242</v>
      </c>
      <c r="E5" s="1">
        <v>3000</v>
      </c>
      <c r="F5" s="1">
        <v>327</v>
      </c>
      <c r="G5" s="1">
        <v>0</v>
      </c>
      <c r="H5" s="1">
        <v>615</v>
      </c>
      <c r="I5" s="1">
        <v>181000</v>
      </c>
      <c r="J5" s="1">
        <v>44000</v>
      </c>
      <c r="K5" s="1">
        <v>-758</v>
      </c>
      <c r="L5" s="1">
        <f t="shared" si="0"/>
        <v>327</v>
      </c>
      <c r="N5" s="4">
        <v>43604</v>
      </c>
      <c r="O5">
        <v>0</v>
      </c>
      <c r="P5">
        <v>288</v>
      </c>
      <c r="Q5">
        <v>288</v>
      </c>
    </row>
    <row r="6" spans="1:17">
      <c r="A6" s="4">
        <v>43606</v>
      </c>
      <c r="B6" s="5">
        <v>0.818055555555556</v>
      </c>
      <c r="C6" s="14">
        <v>0.002</v>
      </c>
      <c r="D6" s="1">
        <v>2242</v>
      </c>
      <c r="E6" s="1">
        <v>3000</v>
      </c>
      <c r="F6" s="1">
        <v>377</v>
      </c>
      <c r="G6" s="1">
        <v>0</v>
      </c>
      <c r="H6" s="1">
        <v>1503</v>
      </c>
      <c r="I6" s="1">
        <v>181000</v>
      </c>
      <c r="J6" s="1">
        <v>44000</v>
      </c>
      <c r="K6" s="1">
        <v>-758</v>
      </c>
      <c r="L6" s="1">
        <f t="shared" si="0"/>
        <v>377</v>
      </c>
      <c r="N6" s="4">
        <v>43605</v>
      </c>
      <c r="O6">
        <v>0</v>
      </c>
      <c r="P6">
        <v>327</v>
      </c>
      <c r="Q6">
        <v>615</v>
      </c>
    </row>
    <row r="7" spans="1:17">
      <c r="A7" s="4">
        <v>43607</v>
      </c>
      <c r="B7" s="5">
        <v>0.780555555555556</v>
      </c>
      <c r="C7" s="14">
        <v>0.002</v>
      </c>
      <c r="D7" s="1">
        <v>2242</v>
      </c>
      <c r="E7" s="1">
        <v>3000</v>
      </c>
      <c r="F7" s="1">
        <v>693</v>
      </c>
      <c r="G7" s="1">
        <v>-110</v>
      </c>
      <c r="H7" s="1">
        <v>1719</v>
      </c>
      <c r="I7" s="1">
        <v>181000</v>
      </c>
      <c r="J7" s="1">
        <v>44000</v>
      </c>
      <c r="K7" s="1">
        <v>-758</v>
      </c>
      <c r="L7" s="1">
        <f t="shared" si="0"/>
        <v>583</v>
      </c>
      <c r="N7" s="4">
        <v>43606</v>
      </c>
      <c r="O7">
        <v>0</v>
      </c>
      <c r="P7">
        <v>377</v>
      </c>
      <c r="Q7">
        <v>1503</v>
      </c>
    </row>
    <row r="8" spans="1:17">
      <c r="A8" s="4">
        <v>43608</v>
      </c>
      <c r="B8" s="5">
        <v>0.854861111111111</v>
      </c>
      <c r="C8" s="14">
        <v>0.002</v>
      </c>
      <c r="D8" s="1">
        <v>2242</v>
      </c>
      <c r="E8" s="1">
        <v>3000</v>
      </c>
      <c r="F8" s="1">
        <v>398</v>
      </c>
      <c r="G8" s="1">
        <v>-170</v>
      </c>
      <c r="H8" s="1">
        <v>1947</v>
      </c>
      <c r="I8" s="1">
        <v>174000</v>
      </c>
      <c r="J8" s="1">
        <v>44000</v>
      </c>
      <c r="K8" s="1">
        <v>-758</v>
      </c>
      <c r="L8" s="1">
        <f t="shared" si="0"/>
        <v>228</v>
      </c>
      <c r="N8" s="4">
        <v>43607</v>
      </c>
      <c r="O8">
        <v>-110</v>
      </c>
      <c r="P8">
        <v>583</v>
      </c>
      <c r="Q8">
        <v>1719</v>
      </c>
    </row>
    <row r="9" spans="1:17">
      <c r="A9" s="4">
        <v>43609</v>
      </c>
      <c r="B9" s="5">
        <v>0.840972222222222</v>
      </c>
      <c r="C9" s="14">
        <v>0.002</v>
      </c>
      <c r="D9" s="1">
        <v>2242</v>
      </c>
      <c r="E9" s="1">
        <v>3000</v>
      </c>
      <c r="F9" s="1">
        <v>347</v>
      </c>
      <c r="G9" s="1">
        <v>0</v>
      </c>
      <c r="H9" s="1">
        <v>2294</v>
      </c>
      <c r="I9" s="1">
        <v>174000</v>
      </c>
      <c r="J9" s="1">
        <v>44000</v>
      </c>
      <c r="K9" s="1">
        <v>-758</v>
      </c>
      <c r="L9" s="1">
        <f t="shared" si="0"/>
        <v>347</v>
      </c>
      <c r="N9" s="4">
        <v>43608</v>
      </c>
      <c r="O9">
        <v>-170</v>
      </c>
      <c r="P9">
        <v>228</v>
      </c>
      <c r="Q9">
        <v>1947</v>
      </c>
    </row>
    <row r="10" spans="1:17">
      <c r="A10" s="4">
        <v>43610</v>
      </c>
      <c r="B10" s="5">
        <v>0.908333333333333</v>
      </c>
      <c r="C10" s="14">
        <v>0.002</v>
      </c>
      <c r="D10" s="1">
        <v>2242</v>
      </c>
      <c r="E10" s="1">
        <v>3000</v>
      </c>
      <c r="F10" s="1">
        <v>403</v>
      </c>
      <c r="G10" s="1">
        <v>-187</v>
      </c>
      <c r="H10" s="1">
        <v>2510</v>
      </c>
      <c r="I10" s="1">
        <v>174000</v>
      </c>
      <c r="J10" s="1">
        <v>44000</v>
      </c>
      <c r="K10" s="1">
        <v>-758</v>
      </c>
      <c r="L10" s="1">
        <f t="shared" si="0"/>
        <v>216</v>
      </c>
      <c r="N10" s="4">
        <v>43609</v>
      </c>
      <c r="O10">
        <v>0</v>
      </c>
      <c r="P10">
        <v>347</v>
      </c>
      <c r="Q10">
        <v>2294</v>
      </c>
    </row>
    <row r="11" spans="1:17">
      <c r="A11" s="4">
        <v>43611</v>
      </c>
      <c r="B11" s="5">
        <v>0.484722222222222</v>
      </c>
      <c r="C11" s="14">
        <v>0.002</v>
      </c>
      <c r="D11" s="1">
        <v>2264</v>
      </c>
      <c r="E11" s="1">
        <v>3000</v>
      </c>
      <c r="F11" s="1">
        <v>569</v>
      </c>
      <c r="G11" s="1">
        <v>-187</v>
      </c>
      <c r="H11" s="1">
        <v>2676</v>
      </c>
      <c r="I11" s="1">
        <v>163000</v>
      </c>
      <c r="J11" s="1">
        <v>43000</v>
      </c>
      <c r="K11" s="1">
        <v>-736</v>
      </c>
      <c r="L11" s="1">
        <f t="shared" si="0"/>
        <v>382</v>
      </c>
      <c r="N11" s="4">
        <v>43610</v>
      </c>
      <c r="O11">
        <v>-187</v>
      </c>
      <c r="P11">
        <v>216</v>
      </c>
      <c r="Q11">
        <v>2510</v>
      </c>
    </row>
    <row r="12" spans="1:17">
      <c r="A12" s="4">
        <v>43612</v>
      </c>
      <c r="B12" s="5">
        <v>0.728472222222222</v>
      </c>
      <c r="C12" s="14">
        <v>0.002</v>
      </c>
      <c r="D12" s="1">
        <v>2264</v>
      </c>
      <c r="E12" s="1">
        <v>3000</v>
      </c>
      <c r="F12" s="1">
        <v>398</v>
      </c>
      <c r="G12" s="1">
        <v>-147</v>
      </c>
      <c r="H12" s="1">
        <v>2639</v>
      </c>
      <c r="I12" s="1">
        <v>163000</v>
      </c>
      <c r="J12" s="1">
        <v>43000</v>
      </c>
      <c r="K12" s="1">
        <v>-736</v>
      </c>
      <c r="L12" s="1">
        <f t="shared" si="0"/>
        <v>251</v>
      </c>
      <c r="N12" s="4">
        <v>43611</v>
      </c>
      <c r="O12">
        <v>-187</v>
      </c>
      <c r="P12">
        <v>382</v>
      </c>
      <c r="Q12">
        <v>2676</v>
      </c>
    </row>
    <row r="13" spans="1:17">
      <c r="A13" s="4">
        <v>43613</v>
      </c>
      <c r="B13" s="5">
        <v>0.825694444444444</v>
      </c>
      <c r="C13" s="14">
        <v>0.002</v>
      </c>
      <c r="D13" s="1">
        <v>2264</v>
      </c>
      <c r="E13" s="1">
        <v>3000</v>
      </c>
      <c r="F13" s="1">
        <v>391</v>
      </c>
      <c r="G13" s="1">
        <v>-103</v>
      </c>
      <c r="H13" s="1">
        <v>2089</v>
      </c>
      <c r="I13" s="1">
        <v>163000</v>
      </c>
      <c r="J13" s="1">
        <v>43000</v>
      </c>
      <c r="K13" s="1">
        <v>-736</v>
      </c>
      <c r="L13" s="1">
        <f t="shared" si="0"/>
        <v>288</v>
      </c>
      <c r="N13" s="4">
        <v>43612</v>
      </c>
      <c r="O13">
        <v>-147</v>
      </c>
      <c r="P13">
        <v>251</v>
      </c>
      <c r="Q13">
        <v>2639</v>
      </c>
    </row>
    <row r="14" spans="1:17">
      <c r="A14" s="4">
        <v>43614</v>
      </c>
      <c r="B14" s="5">
        <v>0.915972222222222</v>
      </c>
      <c r="C14" s="14">
        <v>0.002</v>
      </c>
      <c r="D14" s="1">
        <v>2264</v>
      </c>
      <c r="E14" s="1">
        <v>3000</v>
      </c>
      <c r="F14" s="1">
        <v>331</v>
      </c>
      <c r="G14" s="1">
        <v>0</v>
      </c>
      <c r="H14" s="1">
        <v>2143</v>
      </c>
      <c r="I14" s="1">
        <v>163000</v>
      </c>
      <c r="J14" s="1">
        <v>43000</v>
      </c>
      <c r="K14" s="1">
        <v>-736</v>
      </c>
      <c r="L14" s="1">
        <f t="shared" si="0"/>
        <v>331</v>
      </c>
      <c r="N14" s="4">
        <v>43613</v>
      </c>
      <c r="O14">
        <v>-103</v>
      </c>
      <c r="P14">
        <v>288</v>
      </c>
      <c r="Q14">
        <v>2089</v>
      </c>
    </row>
    <row r="15" spans="1:17">
      <c r="A15" s="4">
        <v>43615</v>
      </c>
      <c r="B15" s="5">
        <v>0.786111111111111</v>
      </c>
      <c r="C15" s="14">
        <v>0.002</v>
      </c>
      <c r="D15" s="1">
        <v>2264</v>
      </c>
      <c r="E15" s="1">
        <v>3000</v>
      </c>
      <c r="F15" s="1">
        <v>602</v>
      </c>
      <c r="G15" s="1">
        <v>-168</v>
      </c>
      <c r="H15" s="1">
        <v>1930</v>
      </c>
      <c r="I15" s="1">
        <v>148000</v>
      </c>
      <c r="J15" s="1">
        <v>43000</v>
      </c>
      <c r="K15" s="1">
        <v>-736</v>
      </c>
      <c r="L15" s="1">
        <f t="shared" si="0"/>
        <v>434</v>
      </c>
      <c r="N15" s="4">
        <v>43614</v>
      </c>
      <c r="O15">
        <v>0</v>
      </c>
      <c r="P15">
        <v>331</v>
      </c>
      <c r="Q15">
        <v>2143</v>
      </c>
    </row>
    <row r="16" spans="1:17">
      <c r="A16" s="4">
        <v>43616</v>
      </c>
      <c r="B16" s="5">
        <v>0.819444444444444</v>
      </c>
      <c r="C16" s="14">
        <v>0.002</v>
      </c>
      <c r="D16" s="1">
        <v>2264</v>
      </c>
      <c r="E16" s="1">
        <v>3000</v>
      </c>
      <c r="F16" s="1">
        <v>291</v>
      </c>
      <c r="G16" s="1">
        <v>0</v>
      </c>
      <c r="H16" s="1">
        <v>1993</v>
      </c>
      <c r="I16" s="1">
        <v>148000</v>
      </c>
      <c r="J16" s="1">
        <v>43000</v>
      </c>
      <c r="K16" s="1">
        <v>-736</v>
      </c>
      <c r="L16" s="1">
        <f t="shared" si="0"/>
        <v>291</v>
      </c>
      <c r="N16" s="4">
        <v>43615</v>
      </c>
      <c r="O16">
        <v>-168</v>
      </c>
      <c r="P16">
        <v>434</v>
      </c>
      <c r="Q16">
        <v>1930</v>
      </c>
    </row>
    <row r="17" spans="1:17">
      <c r="A17" s="4">
        <v>43617</v>
      </c>
      <c r="B17" s="5">
        <v>0.933333333333333</v>
      </c>
      <c r="C17" s="14">
        <v>0.002</v>
      </c>
      <c r="D17" s="1">
        <v>2264</v>
      </c>
      <c r="E17" s="1">
        <v>3000</v>
      </c>
      <c r="F17" s="1">
        <v>311</v>
      </c>
      <c r="G17" s="1">
        <v>-184</v>
      </c>
      <c r="H17" s="1">
        <v>1173</v>
      </c>
      <c r="I17" s="1">
        <v>148000</v>
      </c>
      <c r="J17" s="1">
        <v>43000</v>
      </c>
      <c r="K17" s="1">
        <v>-736</v>
      </c>
      <c r="L17" s="1">
        <f t="shared" si="0"/>
        <v>127</v>
      </c>
      <c r="N17" s="4">
        <v>43616</v>
      </c>
      <c r="O17">
        <v>0</v>
      </c>
      <c r="P17">
        <v>291</v>
      </c>
      <c r="Q17">
        <v>1993</v>
      </c>
    </row>
    <row r="18" spans="1:17">
      <c r="A18" s="4">
        <v>43618</v>
      </c>
      <c r="B18" s="5">
        <v>0.5125</v>
      </c>
      <c r="C18" s="14">
        <v>0.002</v>
      </c>
      <c r="D18" s="1">
        <v>2264</v>
      </c>
      <c r="E18" s="1">
        <v>3000</v>
      </c>
      <c r="F18" s="1">
        <v>498</v>
      </c>
      <c r="G18" s="1">
        <v>-184</v>
      </c>
      <c r="H18" s="1">
        <v>1744</v>
      </c>
      <c r="I18" s="1">
        <v>148000</v>
      </c>
      <c r="J18" s="1">
        <v>43000</v>
      </c>
      <c r="K18" s="1">
        <v>-736</v>
      </c>
      <c r="L18" s="1">
        <f t="shared" si="0"/>
        <v>314</v>
      </c>
      <c r="N18" s="4">
        <v>43617</v>
      </c>
      <c r="O18">
        <v>-184</v>
      </c>
      <c r="P18">
        <v>127</v>
      </c>
      <c r="Q18">
        <v>1173</v>
      </c>
    </row>
    <row r="19" spans="1:17">
      <c r="A19" s="4">
        <v>43619</v>
      </c>
      <c r="B19" s="5">
        <v>0.464583333333333</v>
      </c>
      <c r="C19" s="14">
        <v>0.002</v>
      </c>
      <c r="D19" s="1">
        <v>2264</v>
      </c>
      <c r="E19" s="1">
        <v>3000</v>
      </c>
      <c r="F19" s="1">
        <v>459</v>
      </c>
      <c r="G19" s="1">
        <v>-132</v>
      </c>
      <c r="H19" s="1">
        <v>1718</v>
      </c>
      <c r="I19" s="1">
        <v>148000</v>
      </c>
      <c r="J19" s="1">
        <v>43000</v>
      </c>
      <c r="K19" s="1">
        <v>-736</v>
      </c>
      <c r="L19" s="1">
        <f t="shared" si="0"/>
        <v>327</v>
      </c>
      <c r="N19" s="4">
        <v>43618</v>
      </c>
      <c r="O19">
        <v>-184</v>
      </c>
      <c r="P19">
        <v>314</v>
      </c>
      <c r="Q19">
        <v>1744</v>
      </c>
    </row>
    <row r="20" spans="1:17">
      <c r="A20" s="4">
        <v>43620</v>
      </c>
      <c r="B20" s="5">
        <v>0.804166666666667</v>
      </c>
      <c r="C20" s="14">
        <v>0.002</v>
      </c>
      <c r="D20" s="1">
        <v>2264</v>
      </c>
      <c r="E20" s="1">
        <v>3000</v>
      </c>
      <c r="F20" s="1">
        <v>367</v>
      </c>
      <c r="G20" s="1">
        <v>-113</v>
      </c>
      <c r="H20" s="1">
        <v>1721</v>
      </c>
      <c r="I20" s="1">
        <v>148000</v>
      </c>
      <c r="J20" s="1">
        <v>43000</v>
      </c>
      <c r="K20" s="1">
        <v>-736</v>
      </c>
      <c r="L20" s="1">
        <f t="shared" si="0"/>
        <v>254</v>
      </c>
      <c r="N20" s="4">
        <v>43619</v>
      </c>
      <c r="O20">
        <v>-132</v>
      </c>
      <c r="P20">
        <v>327</v>
      </c>
      <c r="Q20">
        <v>1718</v>
      </c>
    </row>
    <row r="21" spans="1:17">
      <c r="A21" s="4">
        <v>43621</v>
      </c>
      <c r="B21" s="5">
        <v>0.931944444444444</v>
      </c>
      <c r="C21" s="14">
        <v>0.002</v>
      </c>
      <c r="D21" s="1">
        <v>2264</v>
      </c>
      <c r="E21" s="1">
        <v>3000</v>
      </c>
      <c r="F21" s="1">
        <v>349</v>
      </c>
      <c r="G21" s="1">
        <v>0</v>
      </c>
      <c r="H21" s="1">
        <v>1782</v>
      </c>
      <c r="I21" s="1">
        <v>148000</v>
      </c>
      <c r="J21" s="1">
        <v>43000</v>
      </c>
      <c r="K21" s="1">
        <v>-736</v>
      </c>
      <c r="L21" s="1">
        <f t="shared" si="0"/>
        <v>349</v>
      </c>
      <c r="N21" s="4">
        <v>43620</v>
      </c>
      <c r="O21">
        <v>-113</v>
      </c>
      <c r="P21">
        <v>254</v>
      </c>
      <c r="Q21">
        <v>1721</v>
      </c>
    </row>
    <row r="22" spans="1:17">
      <c r="A22" s="4">
        <v>43622</v>
      </c>
      <c r="B22" s="5">
        <v>0.809027777777778</v>
      </c>
      <c r="C22" s="14">
        <v>0.002</v>
      </c>
      <c r="D22" s="1">
        <v>2264</v>
      </c>
      <c r="E22" s="1">
        <v>3000</v>
      </c>
      <c r="F22" s="1">
        <v>584</v>
      </c>
      <c r="G22" s="1">
        <v>-172</v>
      </c>
      <c r="H22" s="1">
        <v>1514</v>
      </c>
      <c r="I22" s="1">
        <v>132000</v>
      </c>
      <c r="J22" s="1">
        <v>43000</v>
      </c>
      <c r="K22" s="1">
        <v>-736</v>
      </c>
      <c r="L22" s="1">
        <f t="shared" si="0"/>
        <v>412</v>
      </c>
      <c r="N22" s="4">
        <v>43621</v>
      </c>
      <c r="O22">
        <v>0</v>
      </c>
      <c r="P22">
        <v>349</v>
      </c>
      <c r="Q22">
        <v>1782</v>
      </c>
    </row>
    <row r="23" spans="1:17">
      <c r="A23" s="4">
        <v>43623</v>
      </c>
      <c r="B23" s="5">
        <v>0.905555555555556</v>
      </c>
      <c r="C23" s="14">
        <v>0.002</v>
      </c>
      <c r="D23" s="1">
        <v>2286</v>
      </c>
      <c r="E23" s="1">
        <v>3000</v>
      </c>
      <c r="F23" s="1">
        <v>293</v>
      </c>
      <c r="G23" s="1">
        <v>0</v>
      </c>
      <c r="H23" s="1">
        <v>1704</v>
      </c>
      <c r="I23" s="1">
        <v>133000</v>
      </c>
      <c r="J23" s="1">
        <v>43000</v>
      </c>
      <c r="K23" s="1">
        <v>-714</v>
      </c>
      <c r="L23" s="1">
        <f t="shared" si="0"/>
        <v>293</v>
      </c>
      <c r="N23" s="4">
        <v>43622</v>
      </c>
      <c r="O23">
        <v>-172</v>
      </c>
      <c r="P23">
        <v>412</v>
      </c>
      <c r="Q23">
        <v>1514</v>
      </c>
    </row>
    <row r="24" spans="1:17">
      <c r="A24" s="4">
        <v>43624</v>
      </c>
      <c r="B24" s="5">
        <v>0.654166666666667</v>
      </c>
      <c r="C24" s="14">
        <v>0.002</v>
      </c>
      <c r="D24" s="1">
        <v>2286</v>
      </c>
      <c r="E24" s="1">
        <v>3000</v>
      </c>
      <c r="F24" s="1">
        <v>488</v>
      </c>
      <c r="G24" s="1">
        <v>-158</v>
      </c>
      <c r="H24" s="1">
        <v>1450</v>
      </c>
      <c r="I24" s="1">
        <v>133000</v>
      </c>
      <c r="J24" s="1">
        <v>43000</v>
      </c>
      <c r="K24" s="1">
        <v>-714</v>
      </c>
      <c r="L24" s="1">
        <f t="shared" si="0"/>
        <v>330</v>
      </c>
      <c r="N24" s="4">
        <v>43623</v>
      </c>
      <c r="O24">
        <v>0</v>
      </c>
      <c r="P24">
        <v>293</v>
      </c>
      <c r="Q24">
        <v>1704</v>
      </c>
    </row>
    <row r="25" spans="1:17">
      <c r="A25" s="4">
        <v>43625</v>
      </c>
      <c r="B25" s="5">
        <v>0.679861111111111</v>
      </c>
      <c r="C25" s="14">
        <v>0.002</v>
      </c>
      <c r="D25" s="1">
        <v>2286</v>
      </c>
      <c r="E25" s="1">
        <v>3000</v>
      </c>
      <c r="F25" s="1">
        <v>229</v>
      </c>
      <c r="G25" s="1">
        <v>0</v>
      </c>
      <c r="H25" s="1">
        <v>1622</v>
      </c>
      <c r="I25" s="1">
        <v>133000</v>
      </c>
      <c r="J25" s="1">
        <v>43000</v>
      </c>
      <c r="K25" s="1">
        <v>-714</v>
      </c>
      <c r="L25" s="1">
        <f t="shared" si="0"/>
        <v>229</v>
      </c>
      <c r="N25" s="4">
        <v>43624</v>
      </c>
      <c r="O25">
        <v>-158</v>
      </c>
      <c r="P25">
        <v>330</v>
      </c>
      <c r="Q25">
        <v>1450</v>
      </c>
    </row>
    <row r="26" spans="1:17">
      <c r="A26" s="4">
        <v>43626</v>
      </c>
      <c r="B26" s="5">
        <v>0.86875</v>
      </c>
      <c r="C26" s="14">
        <v>0.002</v>
      </c>
      <c r="D26" s="1">
        <v>2286</v>
      </c>
      <c r="E26" s="1">
        <v>3000</v>
      </c>
      <c r="F26" s="1">
        <v>310</v>
      </c>
      <c r="G26" s="1">
        <v>-192</v>
      </c>
      <c r="H26" s="1">
        <v>1553</v>
      </c>
      <c r="I26" s="1">
        <v>133000</v>
      </c>
      <c r="J26" s="1">
        <v>43000</v>
      </c>
      <c r="K26" s="1">
        <v>-714</v>
      </c>
      <c r="L26" s="1">
        <f t="shared" si="0"/>
        <v>118</v>
      </c>
      <c r="N26" s="4">
        <v>43625</v>
      </c>
      <c r="O26">
        <v>0</v>
      </c>
      <c r="P26">
        <v>229</v>
      </c>
      <c r="Q26">
        <v>1622</v>
      </c>
    </row>
    <row r="27" spans="1:17">
      <c r="A27" s="4">
        <v>43627</v>
      </c>
      <c r="B27" s="5">
        <v>0.66875</v>
      </c>
      <c r="C27" s="14">
        <v>0.002</v>
      </c>
      <c r="D27" s="1">
        <v>2286</v>
      </c>
      <c r="E27" s="1">
        <v>3000</v>
      </c>
      <c r="F27" s="1">
        <v>458</v>
      </c>
      <c r="G27" s="1">
        <v>-192</v>
      </c>
      <c r="H27" s="1">
        <v>1561</v>
      </c>
      <c r="I27" s="1">
        <v>133000</v>
      </c>
      <c r="J27" s="1">
        <v>43000</v>
      </c>
      <c r="K27" s="1">
        <v>-714</v>
      </c>
      <c r="L27" s="1">
        <f t="shared" si="0"/>
        <v>266</v>
      </c>
      <c r="N27" s="4">
        <v>43626</v>
      </c>
      <c r="O27">
        <v>-192</v>
      </c>
      <c r="P27">
        <v>118</v>
      </c>
      <c r="Q27">
        <v>1553</v>
      </c>
    </row>
    <row r="28" spans="1:17">
      <c r="A28" s="4">
        <v>43628</v>
      </c>
      <c r="N28" s="4">
        <v>43627</v>
      </c>
      <c r="O28">
        <v>-192</v>
      </c>
      <c r="P28">
        <v>266</v>
      </c>
      <c r="Q28">
        <v>1561</v>
      </c>
    </row>
    <row r="29" spans="1:14">
      <c r="A29" s="4">
        <v>43629</v>
      </c>
      <c r="B29" s="5">
        <v>0.695138888888889</v>
      </c>
      <c r="C29" s="14">
        <v>0.002</v>
      </c>
      <c r="D29" s="1">
        <v>2286</v>
      </c>
      <c r="E29" s="1">
        <v>3000</v>
      </c>
      <c r="F29" s="1">
        <v>515</v>
      </c>
      <c r="G29" s="1">
        <v>-157</v>
      </c>
      <c r="H29" s="1">
        <v>1316</v>
      </c>
      <c r="I29" s="1">
        <v>133000</v>
      </c>
      <c r="J29" s="1">
        <v>43000</v>
      </c>
      <c r="K29" s="1">
        <v>-714</v>
      </c>
      <c r="L29" s="1">
        <f t="shared" ref="L29:L45" si="1">F29+G29</f>
        <v>358</v>
      </c>
      <c r="N29" s="4">
        <v>43628</v>
      </c>
    </row>
    <row r="30" spans="1:17">
      <c r="A30" s="4">
        <v>43630</v>
      </c>
      <c r="B30" s="5">
        <v>0.879166666666667</v>
      </c>
      <c r="C30" s="14">
        <v>0.002</v>
      </c>
      <c r="D30" s="1">
        <v>2286</v>
      </c>
      <c r="E30" s="1">
        <v>3000</v>
      </c>
      <c r="F30" s="1" t="s">
        <v>285</v>
      </c>
      <c r="G30" s="1">
        <v>-145</v>
      </c>
      <c r="H30" s="1">
        <v>1108</v>
      </c>
      <c r="I30" s="1" t="s">
        <v>285</v>
      </c>
      <c r="J30" s="1">
        <v>43000</v>
      </c>
      <c r="K30" s="1">
        <v>-714</v>
      </c>
      <c r="L30" s="1" t="e">
        <f t="shared" si="1"/>
        <v>#VALUE!</v>
      </c>
      <c r="N30" s="4">
        <v>43629</v>
      </c>
      <c r="O30">
        <v>-157</v>
      </c>
      <c r="P30">
        <v>358</v>
      </c>
      <c r="Q30">
        <v>1316</v>
      </c>
    </row>
    <row r="31" spans="1:17">
      <c r="A31" s="4">
        <v>43631</v>
      </c>
      <c r="B31" s="5">
        <v>0.851388888888889</v>
      </c>
      <c r="C31" s="14">
        <v>0.002</v>
      </c>
      <c r="D31" s="1">
        <v>2286</v>
      </c>
      <c r="E31" s="1">
        <v>3000</v>
      </c>
      <c r="F31" s="1" t="s">
        <v>285</v>
      </c>
      <c r="G31" s="1">
        <v>-106</v>
      </c>
      <c r="H31" s="1">
        <v>709</v>
      </c>
      <c r="I31" s="1" t="s">
        <v>285</v>
      </c>
      <c r="J31" s="1">
        <v>43000</v>
      </c>
      <c r="K31" s="1">
        <v>-714</v>
      </c>
      <c r="L31" s="1" t="e">
        <f t="shared" si="1"/>
        <v>#VALUE!</v>
      </c>
      <c r="N31" s="4">
        <v>43630</v>
      </c>
      <c r="O31">
        <v>-145</v>
      </c>
      <c r="P31" t="e">
        <v>#VALUE!</v>
      </c>
      <c r="Q31">
        <v>1108</v>
      </c>
    </row>
    <row r="32" spans="1:17">
      <c r="A32" s="4">
        <v>43632</v>
      </c>
      <c r="B32" s="5">
        <v>0.591666666666667</v>
      </c>
      <c r="C32" s="14">
        <v>0.002</v>
      </c>
      <c r="D32" s="1">
        <v>2286</v>
      </c>
      <c r="E32" s="1">
        <v>3000</v>
      </c>
      <c r="F32" s="1" t="s">
        <v>285</v>
      </c>
      <c r="G32" s="1">
        <v>-106</v>
      </c>
      <c r="H32" s="1">
        <v>672</v>
      </c>
      <c r="I32" s="1" t="s">
        <v>285</v>
      </c>
      <c r="J32" s="1">
        <v>43000</v>
      </c>
      <c r="K32" s="1">
        <v>-714</v>
      </c>
      <c r="L32" s="1" t="e">
        <f t="shared" si="1"/>
        <v>#VALUE!</v>
      </c>
      <c r="N32" s="4">
        <v>43631</v>
      </c>
      <c r="O32">
        <v>-106</v>
      </c>
      <c r="P32" t="e">
        <v>#VALUE!</v>
      </c>
      <c r="Q32">
        <v>709</v>
      </c>
    </row>
    <row r="33" spans="1:17">
      <c r="A33" s="4">
        <v>43633</v>
      </c>
      <c r="B33" s="5">
        <v>0.55</v>
      </c>
      <c r="C33" s="14">
        <v>0.002</v>
      </c>
      <c r="D33" s="1">
        <v>2286</v>
      </c>
      <c r="E33" s="1">
        <v>3000</v>
      </c>
      <c r="F33" s="1" t="s">
        <v>285</v>
      </c>
      <c r="G33" s="1">
        <v>-157</v>
      </c>
      <c r="H33" s="1">
        <v>216</v>
      </c>
      <c r="I33" s="1" t="s">
        <v>285</v>
      </c>
      <c r="J33" s="1">
        <v>43000</v>
      </c>
      <c r="K33" s="1">
        <v>-714</v>
      </c>
      <c r="L33" s="1" t="e">
        <f t="shared" si="1"/>
        <v>#VALUE!</v>
      </c>
      <c r="N33" s="4">
        <v>43632</v>
      </c>
      <c r="O33">
        <v>-106</v>
      </c>
      <c r="P33" t="e">
        <v>#VALUE!</v>
      </c>
      <c r="Q33">
        <v>672</v>
      </c>
    </row>
    <row r="34" spans="1:17">
      <c r="A34" s="4">
        <v>43634</v>
      </c>
      <c r="B34" s="5">
        <v>0.811111111111111</v>
      </c>
      <c r="C34" s="14">
        <v>0.002</v>
      </c>
      <c r="D34" s="1">
        <v>2286</v>
      </c>
      <c r="E34" s="1">
        <v>3000</v>
      </c>
      <c r="F34" s="1" t="s">
        <v>285</v>
      </c>
      <c r="G34" s="1">
        <v>-113</v>
      </c>
      <c r="H34" s="1">
        <v>-15</v>
      </c>
      <c r="I34" s="1" t="s">
        <v>285</v>
      </c>
      <c r="J34" s="1">
        <v>43000</v>
      </c>
      <c r="K34" s="1">
        <v>-714</v>
      </c>
      <c r="L34" s="1" t="e">
        <f t="shared" si="1"/>
        <v>#VALUE!</v>
      </c>
      <c r="N34" s="4">
        <v>43633</v>
      </c>
      <c r="O34">
        <v>-157</v>
      </c>
      <c r="P34" t="e">
        <v>#VALUE!</v>
      </c>
      <c r="Q34">
        <v>216</v>
      </c>
    </row>
    <row r="35" spans="1:17">
      <c r="A35" s="4">
        <v>43635</v>
      </c>
      <c r="B35" s="5">
        <v>0.879861111111111</v>
      </c>
      <c r="C35" s="14">
        <v>0.002</v>
      </c>
      <c r="D35" s="1">
        <v>2286</v>
      </c>
      <c r="E35" s="1">
        <v>3000</v>
      </c>
      <c r="F35" s="1" t="s">
        <v>285</v>
      </c>
      <c r="G35" s="1">
        <v>0</v>
      </c>
      <c r="H35" s="1">
        <v>-163</v>
      </c>
      <c r="I35" s="1" t="s">
        <v>285</v>
      </c>
      <c r="J35" s="1">
        <v>43000</v>
      </c>
      <c r="K35" s="1">
        <v>-714</v>
      </c>
      <c r="L35" s="1" t="e">
        <f t="shared" si="1"/>
        <v>#VALUE!</v>
      </c>
      <c r="N35" s="4">
        <v>43634</v>
      </c>
      <c r="O35">
        <v>-113</v>
      </c>
      <c r="P35" t="e">
        <v>#VALUE!</v>
      </c>
      <c r="Q35">
        <v>-15</v>
      </c>
    </row>
    <row r="36" spans="1:17">
      <c r="A36" s="4">
        <v>43636</v>
      </c>
      <c r="B36" s="5">
        <v>0.965972222222222</v>
      </c>
      <c r="C36" s="14">
        <v>0.002</v>
      </c>
      <c r="D36" s="1">
        <v>2286</v>
      </c>
      <c r="E36" s="1">
        <v>3000</v>
      </c>
      <c r="F36" s="1" t="s">
        <v>285</v>
      </c>
      <c r="G36" s="1">
        <v>0</v>
      </c>
      <c r="H36" s="1">
        <v>-396</v>
      </c>
      <c r="I36" s="1" t="s">
        <v>285</v>
      </c>
      <c r="J36" s="1">
        <v>43000</v>
      </c>
      <c r="K36" s="1">
        <v>-714</v>
      </c>
      <c r="L36" s="1" t="e">
        <f t="shared" si="1"/>
        <v>#VALUE!</v>
      </c>
      <c r="N36" s="4">
        <v>43635</v>
      </c>
      <c r="O36">
        <v>0</v>
      </c>
      <c r="P36" t="e">
        <v>#VALUE!</v>
      </c>
      <c r="Q36">
        <v>-163</v>
      </c>
    </row>
    <row r="37" spans="1:17">
      <c r="A37" s="4">
        <v>43637</v>
      </c>
      <c r="B37" s="5">
        <v>0.747916666666667</v>
      </c>
      <c r="C37" s="14">
        <v>0.002</v>
      </c>
      <c r="D37" s="1">
        <v>2286</v>
      </c>
      <c r="E37" s="1">
        <v>3000</v>
      </c>
      <c r="F37" s="1" t="s">
        <v>285</v>
      </c>
      <c r="G37" s="1">
        <v>-155</v>
      </c>
      <c r="H37" s="1">
        <v>-83</v>
      </c>
      <c r="I37" s="1" t="s">
        <v>285</v>
      </c>
      <c r="J37" s="1">
        <v>43000</v>
      </c>
      <c r="K37" s="1">
        <v>-714</v>
      </c>
      <c r="L37" s="1" t="e">
        <f t="shared" si="1"/>
        <v>#VALUE!</v>
      </c>
      <c r="N37" s="4">
        <v>43636</v>
      </c>
      <c r="O37">
        <v>0</v>
      </c>
      <c r="P37" t="e">
        <v>#VALUE!</v>
      </c>
      <c r="Q37">
        <v>-396</v>
      </c>
    </row>
    <row r="38" spans="1:17">
      <c r="A38" s="4">
        <v>43638</v>
      </c>
      <c r="B38" s="5">
        <v>0.75</v>
      </c>
      <c r="C38" s="14">
        <v>0.002</v>
      </c>
      <c r="D38" s="1">
        <v>2286</v>
      </c>
      <c r="E38" s="1">
        <v>3000</v>
      </c>
      <c r="F38" s="1">
        <v>139</v>
      </c>
      <c r="G38" s="1">
        <v>-155</v>
      </c>
      <c r="H38" s="1">
        <v>201</v>
      </c>
      <c r="I38" s="1">
        <v>46000</v>
      </c>
      <c r="J38" s="1">
        <v>43000</v>
      </c>
      <c r="K38" s="1">
        <v>-714</v>
      </c>
      <c r="L38" s="1">
        <f t="shared" si="1"/>
        <v>-16</v>
      </c>
      <c r="N38" s="4">
        <v>43637</v>
      </c>
      <c r="O38">
        <v>-155</v>
      </c>
      <c r="P38" t="e">
        <v>#VALUE!</v>
      </c>
      <c r="Q38">
        <v>-83</v>
      </c>
    </row>
    <row r="39" spans="1:17">
      <c r="A39" s="4">
        <v>43639</v>
      </c>
      <c r="B39" s="5">
        <v>0.726388888888889</v>
      </c>
      <c r="C39" s="14">
        <v>0.002</v>
      </c>
      <c r="D39" s="1">
        <v>2286</v>
      </c>
      <c r="E39" s="1">
        <v>3000</v>
      </c>
      <c r="F39" s="1">
        <v>139</v>
      </c>
      <c r="G39" s="1">
        <v>-170</v>
      </c>
      <c r="H39" s="1">
        <v>137</v>
      </c>
      <c r="I39" s="1">
        <v>46000</v>
      </c>
      <c r="J39" s="1">
        <v>43000</v>
      </c>
      <c r="K39" s="1">
        <v>-714</v>
      </c>
      <c r="L39" s="1">
        <f t="shared" si="1"/>
        <v>-31</v>
      </c>
      <c r="N39" s="4">
        <v>43638</v>
      </c>
      <c r="O39">
        <v>-155</v>
      </c>
      <c r="P39">
        <v>-16</v>
      </c>
      <c r="Q39">
        <v>201</v>
      </c>
    </row>
    <row r="40" spans="1:17">
      <c r="A40" s="4">
        <v>43640</v>
      </c>
      <c r="B40" s="5">
        <v>0.735416666666667</v>
      </c>
      <c r="C40" s="14">
        <v>0.002</v>
      </c>
      <c r="D40" s="1">
        <v>2286</v>
      </c>
      <c r="E40" s="1">
        <v>3000</v>
      </c>
      <c r="F40" s="1">
        <v>110</v>
      </c>
      <c r="G40" s="1">
        <v>-170</v>
      </c>
      <c r="H40" s="1">
        <v>247</v>
      </c>
      <c r="I40" s="1">
        <v>46000</v>
      </c>
      <c r="J40" s="1">
        <v>43000</v>
      </c>
      <c r="K40" s="1">
        <v>-714</v>
      </c>
      <c r="L40" s="1">
        <f t="shared" si="1"/>
        <v>-60</v>
      </c>
      <c r="N40" s="4">
        <v>43639</v>
      </c>
      <c r="O40">
        <v>-170</v>
      </c>
      <c r="P40">
        <v>-31</v>
      </c>
      <c r="Q40">
        <v>137</v>
      </c>
    </row>
    <row r="41" spans="1:17">
      <c r="A41" s="4">
        <v>43641</v>
      </c>
      <c r="B41" s="5">
        <v>0.666666666666667</v>
      </c>
      <c r="C41" s="14">
        <v>0.002</v>
      </c>
      <c r="D41" s="1">
        <v>2286</v>
      </c>
      <c r="E41" s="1">
        <v>3000</v>
      </c>
      <c r="F41" s="1">
        <v>162</v>
      </c>
      <c r="G41" s="1">
        <v>-166</v>
      </c>
      <c r="H41" s="1">
        <v>400</v>
      </c>
      <c r="I41" s="1">
        <v>46000</v>
      </c>
      <c r="J41" s="1">
        <v>43000</v>
      </c>
      <c r="K41" s="1">
        <v>-714</v>
      </c>
      <c r="L41" s="1">
        <f t="shared" si="1"/>
        <v>-4</v>
      </c>
      <c r="N41" s="4">
        <v>43640</v>
      </c>
      <c r="O41">
        <v>-170</v>
      </c>
      <c r="P41">
        <v>-60</v>
      </c>
      <c r="Q41">
        <v>247</v>
      </c>
    </row>
    <row r="42" spans="1:17">
      <c r="A42" s="4">
        <v>43642</v>
      </c>
      <c r="B42" s="5">
        <v>0.769444444444444</v>
      </c>
      <c r="C42" s="14">
        <v>0.002</v>
      </c>
      <c r="D42" s="1">
        <v>2286</v>
      </c>
      <c r="E42" s="1">
        <v>3000</v>
      </c>
      <c r="F42" s="1">
        <v>214</v>
      </c>
      <c r="G42" s="1">
        <v>0</v>
      </c>
      <c r="H42" s="1">
        <v>727</v>
      </c>
      <c r="I42" s="1">
        <v>46000</v>
      </c>
      <c r="J42" s="1">
        <v>43000</v>
      </c>
      <c r="K42" s="1">
        <v>-714</v>
      </c>
      <c r="L42" s="1">
        <f t="shared" si="1"/>
        <v>214</v>
      </c>
      <c r="N42" s="4">
        <v>43641</v>
      </c>
      <c r="O42">
        <v>-166</v>
      </c>
      <c r="P42">
        <v>-4</v>
      </c>
      <c r="Q42">
        <v>400</v>
      </c>
    </row>
    <row r="43" spans="1:17">
      <c r="A43" s="4">
        <v>43643</v>
      </c>
      <c r="B43" s="5">
        <v>0.768055555555556</v>
      </c>
      <c r="C43" s="14">
        <v>0.002</v>
      </c>
      <c r="D43" s="1">
        <v>2286</v>
      </c>
      <c r="E43" s="1">
        <v>3000</v>
      </c>
      <c r="F43" s="1">
        <v>214</v>
      </c>
      <c r="G43" s="1">
        <v>-100</v>
      </c>
      <c r="H43" s="1">
        <v>727</v>
      </c>
      <c r="I43" s="1">
        <v>46000</v>
      </c>
      <c r="J43" s="1">
        <v>43000</v>
      </c>
      <c r="K43" s="1">
        <v>-714</v>
      </c>
      <c r="L43" s="1">
        <f t="shared" si="1"/>
        <v>114</v>
      </c>
      <c r="N43" s="4">
        <v>43642</v>
      </c>
      <c r="O43">
        <v>0</v>
      </c>
      <c r="P43">
        <v>214</v>
      </c>
      <c r="Q43">
        <v>727</v>
      </c>
    </row>
    <row r="44" spans="1:17">
      <c r="A44" s="4">
        <v>43644</v>
      </c>
      <c r="B44" s="5">
        <v>0.752777777777778</v>
      </c>
      <c r="C44" s="14">
        <v>0.002</v>
      </c>
      <c r="D44" s="1">
        <v>2286</v>
      </c>
      <c r="E44" s="1">
        <v>3000</v>
      </c>
      <c r="F44" s="1">
        <v>101</v>
      </c>
      <c r="G44" s="1">
        <v>-328</v>
      </c>
      <c r="H44" s="1">
        <v>-193</v>
      </c>
      <c r="I44" s="1">
        <v>46000</v>
      </c>
      <c r="J44" s="1">
        <v>43000</v>
      </c>
      <c r="K44" s="1">
        <v>-714</v>
      </c>
      <c r="L44" s="1">
        <f t="shared" si="1"/>
        <v>-227</v>
      </c>
      <c r="N44" s="4">
        <v>43643</v>
      </c>
      <c r="O44">
        <v>-100</v>
      </c>
      <c r="P44">
        <v>114</v>
      </c>
      <c r="Q44">
        <v>727</v>
      </c>
    </row>
    <row r="45" spans="1:17">
      <c r="A45" s="4">
        <v>43645</v>
      </c>
      <c r="B45" s="5">
        <v>0.741666666666667</v>
      </c>
      <c r="C45" s="14">
        <v>0.002</v>
      </c>
      <c r="D45" s="1">
        <v>2236</v>
      </c>
      <c r="E45" s="1">
        <v>3000</v>
      </c>
      <c r="F45" s="1">
        <v>158</v>
      </c>
      <c r="G45" s="1">
        <v>-328</v>
      </c>
      <c r="H45" s="1">
        <v>120</v>
      </c>
      <c r="I45" s="1">
        <v>45000</v>
      </c>
      <c r="J45" s="1">
        <v>42000</v>
      </c>
      <c r="K45" s="1">
        <v>-764</v>
      </c>
      <c r="L45" s="1">
        <f t="shared" si="1"/>
        <v>-170</v>
      </c>
      <c r="N45" s="4">
        <v>43644</v>
      </c>
      <c r="O45">
        <v>-328</v>
      </c>
      <c r="P45">
        <v>-227</v>
      </c>
      <c r="Q45">
        <v>-193</v>
      </c>
    </row>
    <row r="46" spans="1:17">
      <c r="A46" s="4">
        <v>43646</v>
      </c>
      <c r="B46" s="5">
        <v>0.80625</v>
      </c>
      <c r="C46">
        <v>0</v>
      </c>
      <c r="D46" s="1">
        <v>0</v>
      </c>
      <c r="E46" s="1">
        <v>0</v>
      </c>
      <c r="F46" s="1">
        <v>0</v>
      </c>
      <c r="G46" s="1">
        <v>0</v>
      </c>
      <c r="H46" s="1">
        <v>0</v>
      </c>
      <c r="I46" s="1">
        <v>0</v>
      </c>
      <c r="J46" s="1">
        <v>0</v>
      </c>
      <c r="K46" s="1">
        <v>0</v>
      </c>
      <c r="L46" s="1">
        <v>40000</v>
      </c>
      <c r="N46" s="4">
        <v>43645</v>
      </c>
      <c r="O46">
        <v>-328</v>
      </c>
      <c r="P46">
        <v>-170</v>
      </c>
      <c r="Q46">
        <v>120</v>
      </c>
    </row>
    <row r="47" spans="14:17">
      <c r="N47" s="4">
        <v>43646</v>
      </c>
      <c r="O47">
        <v>0</v>
      </c>
      <c r="P47">
        <v>40000</v>
      </c>
      <c r="Q47">
        <v>0</v>
      </c>
    </row>
    <row r="48" spans="14:17">
      <c r="N48" t="s">
        <v>286</v>
      </c>
      <c r="O48">
        <v>-4755</v>
      </c>
      <c r="P48" t="e">
        <v>#VALUE!</v>
      </c>
      <c r="Q48">
        <v>47618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34"/>
  <sheetViews>
    <sheetView zoomScale="130" zoomScaleNormal="130" workbookViewId="0">
      <pane ySplit="3" topLeftCell="A2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7" width="11.5" style="1" customWidth="1"/>
    <col min="8" max="8" width="11.625" style="1" customWidth="1"/>
    <col min="9" max="9" width="15" style="1" customWidth="1"/>
    <col min="10" max="10" width="13.75" style="1" customWidth="1"/>
    <col min="11" max="12" width="11.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64" customHeight="1" spans="13:13">
      <c r="M1" s="9" t="s">
        <v>351</v>
      </c>
    </row>
    <row r="2" ht="16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354</v>
      </c>
      <c r="Z3" t="s">
        <v>353</v>
      </c>
    </row>
    <row r="4" spans="1:23">
      <c r="A4" s="4">
        <v>43613</v>
      </c>
      <c r="B4" s="5">
        <v>0.847222222222222</v>
      </c>
      <c r="C4" s="14">
        <v>0.05</v>
      </c>
      <c r="D4" s="1">
        <v>9100</v>
      </c>
      <c r="E4" s="1">
        <v>9084</v>
      </c>
      <c r="F4" s="1">
        <v>0</v>
      </c>
      <c r="G4" s="1">
        <v>0</v>
      </c>
      <c r="H4" s="1">
        <v>0</v>
      </c>
      <c r="I4" s="1">
        <v>26000</v>
      </c>
      <c r="J4" s="1">
        <v>6000</v>
      </c>
      <c r="K4" s="1">
        <v>16</v>
      </c>
      <c r="L4" s="1">
        <f t="shared" ref="L4:L18" si="0">F4+G4</f>
        <v>0</v>
      </c>
      <c r="N4" s="4">
        <v>43613</v>
      </c>
      <c r="O4" s="5">
        <v>0.843055555555556</v>
      </c>
      <c r="P4" t="s">
        <v>362</v>
      </c>
      <c r="Q4" s="6">
        <v>0.05</v>
      </c>
      <c r="R4" s="1">
        <v>9983</v>
      </c>
      <c r="S4" s="1">
        <v>131670</v>
      </c>
      <c r="T4" s="1">
        <v>36335</v>
      </c>
      <c r="U4" s="1">
        <v>953</v>
      </c>
      <c r="W4" t="s">
        <v>284</v>
      </c>
    </row>
    <row r="5" spans="1:26">
      <c r="A5" s="4">
        <v>43614</v>
      </c>
      <c r="B5" s="5">
        <v>0.920138888888889</v>
      </c>
      <c r="C5" s="14">
        <v>0.05</v>
      </c>
      <c r="D5" s="1">
        <v>9100</v>
      </c>
      <c r="E5" s="1">
        <v>9084</v>
      </c>
      <c r="F5" s="1">
        <v>1344</v>
      </c>
      <c r="G5" s="1">
        <v>-295</v>
      </c>
      <c r="H5" s="1">
        <v>1049</v>
      </c>
      <c r="I5" s="1">
        <v>26000</v>
      </c>
      <c r="J5" s="1">
        <v>6000</v>
      </c>
      <c r="K5" s="1">
        <v>16</v>
      </c>
      <c r="L5" s="1">
        <f t="shared" si="0"/>
        <v>1049</v>
      </c>
      <c r="W5" s="4">
        <v>43613</v>
      </c>
      <c r="X5">
        <v>0</v>
      </c>
      <c r="Y5">
        <v>0</v>
      </c>
      <c r="Z5">
        <v>0</v>
      </c>
    </row>
    <row r="6" spans="1:26">
      <c r="A6" s="4">
        <v>43615</v>
      </c>
      <c r="B6" s="5">
        <v>0.790277777777778</v>
      </c>
      <c r="C6" s="14">
        <v>0.05</v>
      </c>
      <c r="D6" s="1">
        <v>9100</v>
      </c>
      <c r="E6" s="1">
        <v>9084</v>
      </c>
      <c r="F6" s="1">
        <v>2332</v>
      </c>
      <c r="G6" s="1">
        <v>-579</v>
      </c>
      <c r="H6" s="1">
        <v>1753</v>
      </c>
      <c r="I6" s="1">
        <v>23000</v>
      </c>
      <c r="J6" s="1">
        <v>6000</v>
      </c>
      <c r="K6" s="1">
        <v>16</v>
      </c>
      <c r="L6" s="1">
        <f t="shared" si="0"/>
        <v>1753</v>
      </c>
      <c r="W6" s="4">
        <v>43614</v>
      </c>
      <c r="X6">
        <v>-295</v>
      </c>
      <c r="Y6">
        <v>1049</v>
      </c>
      <c r="Z6">
        <v>1049</v>
      </c>
    </row>
    <row r="7" spans="1:26">
      <c r="A7" s="4">
        <v>43616</v>
      </c>
      <c r="B7" s="5">
        <v>0.822222222222222</v>
      </c>
      <c r="C7" s="14">
        <v>0.05</v>
      </c>
      <c r="D7" s="1">
        <v>9100</v>
      </c>
      <c r="E7" s="1">
        <v>9084</v>
      </c>
      <c r="F7" s="1">
        <v>1141</v>
      </c>
      <c r="G7" s="1">
        <v>-311</v>
      </c>
      <c r="H7" s="1">
        <v>2583</v>
      </c>
      <c r="I7" s="1">
        <v>23000</v>
      </c>
      <c r="J7" s="1">
        <v>6000</v>
      </c>
      <c r="K7" s="1">
        <v>16</v>
      </c>
      <c r="L7" s="1">
        <f t="shared" si="0"/>
        <v>830</v>
      </c>
      <c r="W7" s="4">
        <v>43615</v>
      </c>
      <c r="X7">
        <v>-579</v>
      </c>
      <c r="Y7">
        <v>1753</v>
      </c>
      <c r="Z7">
        <v>1753</v>
      </c>
    </row>
    <row r="8" spans="1:26">
      <c r="A8" s="4">
        <v>43617</v>
      </c>
      <c r="B8" s="5">
        <v>0.940277777777778</v>
      </c>
      <c r="C8" s="14">
        <v>0.05</v>
      </c>
      <c r="D8" s="1">
        <v>9100</v>
      </c>
      <c r="E8" s="1">
        <v>9084</v>
      </c>
      <c r="F8" s="1">
        <v>1164</v>
      </c>
      <c r="G8" s="1">
        <v>-332</v>
      </c>
      <c r="H8" s="1">
        <v>3415</v>
      </c>
      <c r="I8" s="1">
        <v>23000</v>
      </c>
      <c r="J8" s="1">
        <v>6000</v>
      </c>
      <c r="K8" s="1">
        <v>16</v>
      </c>
      <c r="L8" s="1">
        <f t="shared" si="0"/>
        <v>832</v>
      </c>
      <c r="W8" s="4">
        <v>43616</v>
      </c>
      <c r="X8">
        <v>-311</v>
      </c>
      <c r="Y8">
        <v>2583</v>
      </c>
      <c r="Z8">
        <v>830</v>
      </c>
    </row>
    <row r="9" spans="1:26">
      <c r="A9" s="4">
        <v>43618</v>
      </c>
      <c r="B9" s="5">
        <v>0.516666666666667</v>
      </c>
      <c r="C9" s="14">
        <v>0.05</v>
      </c>
      <c r="D9" s="1">
        <v>9100</v>
      </c>
      <c r="E9" s="1">
        <v>9084</v>
      </c>
      <c r="F9" s="1">
        <v>1830</v>
      </c>
      <c r="G9" s="1">
        <v>-507</v>
      </c>
      <c r="H9" s="1">
        <v>3906</v>
      </c>
      <c r="I9" s="1">
        <v>23000</v>
      </c>
      <c r="J9" s="1">
        <v>6000</v>
      </c>
      <c r="K9" s="1">
        <v>16</v>
      </c>
      <c r="L9" s="1">
        <f t="shared" si="0"/>
        <v>1323</v>
      </c>
      <c r="W9" s="4">
        <v>43617</v>
      </c>
      <c r="X9">
        <v>-332</v>
      </c>
      <c r="Y9">
        <v>3415</v>
      </c>
      <c r="Z9">
        <v>832</v>
      </c>
    </row>
    <row r="10" spans="1:26">
      <c r="A10" s="4">
        <v>43619</v>
      </c>
      <c r="B10" s="5">
        <v>0.470138888888889</v>
      </c>
      <c r="C10" s="14">
        <v>0.05</v>
      </c>
      <c r="D10" s="1">
        <v>9100</v>
      </c>
      <c r="E10" s="1">
        <v>9084</v>
      </c>
      <c r="F10" s="1">
        <v>1713</v>
      </c>
      <c r="G10" s="1">
        <v>-460</v>
      </c>
      <c r="H10" s="1">
        <v>4668</v>
      </c>
      <c r="I10" s="1">
        <v>23000</v>
      </c>
      <c r="J10" s="1">
        <v>6000</v>
      </c>
      <c r="K10" s="1">
        <v>16</v>
      </c>
      <c r="L10" s="1">
        <f t="shared" si="0"/>
        <v>1253</v>
      </c>
      <c r="W10" s="4">
        <v>43618</v>
      </c>
      <c r="X10">
        <v>-507</v>
      </c>
      <c r="Y10">
        <v>3906</v>
      </c>
      <c r="Z10">
        <v>1323</v>
      </c>
    </row>
    <row r="11" spans="1:26">
      <c r="A11" s="4">
        <v>43620</v>
      </c>
      <c r="B11" s="5">
        <v>0.807638888888889</v>
      </c>
      <c r="C11" s="14">
        <v>0.05</v>
      </c>
      <c r="D11" s="1">
        <v>9100</v>
      </c>
      <c r="E11" s="1">
        <v>9084</v>
      </c>
      <c r="F11" s="1">
        <v>1145</v>
      </c>
      <c r="G11" s="1">
        <v>-396</v>
      </c>
      <c r="H11" s="1">
        <v>5742</v>
      </c>
      <c r="I11" s="1">
        <v>23000</v>
      </c>
      <c r="J11" s="1">
        <v>6000</v>
      </c>
      <c r="K11" s="1">
        <v>16</v>
      </c>
      <c r="L11" s="1">
        <f t="shared" si="0"/>
        <v>749</v>
      </c>
      <c r="W11" s="4">
        <v>43619</v>
      </c>
      <c r="X11">
        <v>-460</v>
      </c>
      <c r="Y11">
        <v>4668</v>
      </c>
      <c r="Z11">
        <v>1253</v>
      </c>
    </row>
    <row r="12" spans="1:26">
      <c r="A12" s="4">
        <v>43621</v>
      </c>
      <c r="B12" s="5">
        <v>0.935416666666667</v>
      </c>
      <c r="C12" s="14">
        <v>0.05</v>
      </c>
      <c r="D12" s="1">
        <v>9100</v>
      </c>
      <c r="E12" s="1">
        <v>9084</v>
      </c>
      <c r="F12" s="1">
        <v>1173</v>
      </c>
      <c r="G12" s="1">
        <v>-337</v>
      </c>
      <c r="H12" s="1">
        <v>6578</v>
      </c>
      <c r="I12" s="1">
        <v>23000</v>
      </c>
      <c r="J12" s="1">
        <v>6000</v>
      </c>
      <c r="K12" s="1">
        <v>16</v>
      </c>
      <c r="L12" s="1">
        <f t="shared" si="0"/>
        <v>836</v>
      </c>
      <c r="W12" s="4">
        <v>43620</v>
      </c>
      <c r="X12">
        <v>-396</v>
      </c>
      <c r="Y12">
        <v>5742</v>
      </c>
      <c r="Z12">
        <v>749</v>
      </c>
    </row>
    <row r="13" spans="1:26">
      <c r="A13" s="4">
        <v>43622</v>
      </c>
      <c r="B13" s="5">
        <v>0.813194444444444</v>
      </c>
      <c r="C13" s="14">
        <v>0.05</v>
      </c>
      <c r="D13" s="1">
        <v>9100</v>
      </c>
      <c r="E13" s="1">
        <v>9084</v>
      </c>
      <c r="F13" s="1">
        <v>2168</v>
      </c>
      <c r="G13" s="1">
        <v>-600</v>
      </c>
      <c r="H13" s="1">
        <v>6261</v>
      </c>
      <c r="I13" s="1">
        <v>21000</v>
      </c>
      <c r="J13" s="1">
        <v>6000</v>
      </c>
      <c r="K13" s="1">
        <v>16</v>
      </c>
      <c r="L13" s="1">
        <f t="shared" si="0"/>
        <v>1568</v>
      </c>
      <c r="W13" s="4">
        <v>43621</v>
      </c>
      <c r="X13">
        <v>-337</v>
      </c>
      <c r="Y13">
        <v>6578</v>
      </c>
      <c r="Z13">
        <v>836</v>
      </c>
    </row>
    <row r="14" spans="1:26">
      <c r="A14" s="4">
        <v>43623</v>
      </c>
      <c r="B14" s="5">
        <v>0.9125</v>
      </c>
      <c r="C14" s="14">
        <v>0.05</v>
      </c>
      <c r="D14" s="1">
        <v>9200</v>
      </c>
      <c r="E14" s="1">
        <v>9084</v>
      </c>
      <c r="F14" s="1">
        <v>1089</v>
      </c>
      <c r="G14" s="1">
        <v>-329</v>
      </c>
      <c r="H14" s="1">
        <v>6317</v>
      </c>
      <c r="I14" s="1">
        <v>21000</v>
      </c>
      <c r="J14" s="1">
        <v>6000</v>
      </c>
      <c r="K14" s="1">
        <v>116</v>
      </c>
      <c r="L14" s="1">
        <f t="shared" si="0"/>
        <v>760</v>
      </c>
      <c r="W14" s="4">
        <v>43622</v>
      </c>
      <c r="X14">
        <v>-600</v>
      </c>
      <c r="Y14">
        <v>6261</v>
      </c>
      <c r="Z14">
        <v>1568</v>
      </c>
    </row>
    <row r="15" spans="1:26">
      <c r="A15" s="4">
        <v>43624</v>
      </c>
      <c r="B15" s="5">
        <v>0.658333333333333</v>
      </c>
      <c r="C15" s="14">
        <v>0.05</v>
      </c>
      <c r="D15" s="1">
        <v>9200</v>
      </c>
      <c r="E15" s="1">
        <v>9084</v>
      </c>
      <c r="F15" s="1">
        <v>1813</v>
      </c>
      <c r="G15" s="1">
        <v>-551</v>
      </c>
      <c r="H15" s="1">
        <v>5989</v>
      </c>
      <c r="I15" s="1">
        <v>21000</v>
      </c>
      <c r="J15" s="1">
        <v>6000</v>
      </c>
      <c r="K15" s="1">
        <v>116</v>
      </c>
      <c r="L15" s="1">
        <f t="shared" si="0"/>
        <v>1262</v>
      </c>
      <c r="W15" s="4">
        <v>43623</v>
      </c>
      <c r="X15">
        <v>-329</v>
      </c>
      <c r="Y15">
        <v>6317</v>
      </c>
      <c r="Z15">
        <v>760</v>
      </c>
    </row>
    <row r="16" spans="1:26">
      <c r="A16" s="4">
        <v>43625</v>
      </c>
      <c r="B16" s="5">
        <v>0.684722222222222</v>
      </c>
      <c r="C16" s="14">
        <v>0.05</v>
      </c>
      <c r="D16" s="1">
        <v>9200</v>
      </c>
      <c r="E16" s="1">
        <v>9084</v>
      </c>
      <c r="F16" s="1">
        <v>994</v>
      </c>
      <c r="G16" s="1">
        <v>-311</v>
      </c>
      <c r="H16" s="1">
        <v>5840</v>
      </c>
      <c r="I16" s="1">
        <v>21000</v>
      </c>
      <c r="J16" s="1">
        <v>6000</v>
      </c>
      <c r="K16" s="1">
        <v>116</v>
      </c>
      <c r="L16" s="1">
        <f t="shared" si="0"/>
        <v>683</v>
      </c>
      <c r="W16" s="4">
        <v>43624</v>
      </c>
      <c r="X16">
        <v>-551</v>
      </c>
      <c r="Y16">
        <v>5989</v>
      </c>
      <c r="Z16">
        <v>1262</v>
      </c>
    </row>
    <row r="17" spans="1:26">
      <c r="A17" s="4">
        <v>43626</v>
      </c>
      <c r="B17" s="5">
        <v>0.872222222222222</v>
      </c>
      <c r="C17" s="14">
        <v>0.05</v>
      </c>
      <c r="D17" s="1">
        <v>9200</v>
      </c>
      <c r="E17" s="1">
        <v>9084</v>
      </c>
      <c r="F17" s="1">
        <v>1152</v>
      </c>
      <c r="G17" s="1">
        <v>-360</v>
      </c>
      <c r="H17" s="1">
        <v>6141</v>
      </c>
      <c r="I17" s="1">
        <v>21000</v>
      </c>
      <c r="J17" s="1">
        <v>6000</v>
      </c>
      <c r="K17" s="1">
        <v>116</v>
      </c>
      <c r="L17" s="1">
        <f t="shared" si="0"/>
        <v>792</v>
      </c>
      <c r="W17" s="4">
        <v>43625</v>
      </c>
      <c r="X17">
        <v>-311</v>
      </c>
      <c r="Y17">
        <v>5840</v>
      </c>
      <c r="Z17">
        <v>683</v>
      </c>
    </row>
    <row r="18" spans="1:26">
      <c r="A18" s="4">
        <v>43627</v>
      </c>
      <c r="B18" s="5">
        <v>0.672222222222222</v>
      </c>
      <c r="C18" s="14">
        <v>0.05</v>
      </c>
      <c r="D18" s="1">
        <v>9200</v>
      </c>
      <c r="E18" s="1">
        <v>9084</v>
      </c>
      <c r="F18" s="1">
        <v>1955</v>
      </c>
      <c r="G18" s="1">
        <v>-543</v>
      </c>
      <c r="H18" s="1">
        <v>5674</v>
      </c>
      <c r="I18" s="1">
        <v>21000</v>
      </c>
      <c r="J18" s="1">
        <v>6000</v>
      </c>
      <c r="K18" s="1">
        <v>116</v>
      </c>
      <c r="L18" s="1">
        <f t="shared" si="0"/>
        <v>1412</v>
      </c>
      <c r="W18" s="4">
        <v>43626</v>
      </c>
      <c r="X18">
        <v>-360</v>
      </c>
      <c r="Y18">
        <v>6141</v>
      </c>
      <c r="Z18">
        <v>792</v>
      </c>
    </row>
    <row r="19" spans="1:26">
      <c r="A19" s="4">
        <v>43628</v>
      </c>
      <c r="W19" s="4">
        <v>43627</v>
      </c>
      <c r="X19">
        <v>-543</v>
      </c>
      <c r="Y19">
        <v>5674</v>
      </c>
      <c r="Z19">
        <v>1412</v>
      </c>
    </row>
    <row r="20" spans="1:23">
      <c r="A20" s="4">
        <v>43629</v>
      </c>
      <c r="B20" s="5">
        <v>0.7</v>
      </c>
      <c r="C20" s="14">
        <v>0.05</v>
      </c>
      <c r="D20" s="1">
        <v>9200</v>
      </c>
      <c r="E20" s="1">
        <v>9084</v>
      </c>
      <c r="F20" s="1">
        <v>1967</v>
      </c>
      <c r="G20" s="1">
        <v>-601</v>
      </c>
      <c r="H20" s="1">
        <v>5455</v>
      </c>
      <c r="I20" s="1">
        <v>21000</v>
      </c>
      <c r="J20" s="1">
        <v>6000</v>
      </c>
      <c r="K20" s="1">
        <v>116</v>
      </c>
      <c r="L20" s="1">
        <f t="shared" ref="L20:L31" si="1">F20+G20</f>
        <v>1366</v>
      </c>
      <c r="W20" s="4">
        <v>43628</v>
      </c>
    </row>
    <row r="21" spans="1:26">
      <c r="A21" s="4">
        <v>43630</v>
      </c>
      <c r="B21" s="5">
        <v>0.882638888888889</v>
      </c>
      <c r="C21" s="14">
        <v>0.05</v>
      </c>
      <c r="D21" s="1">
        <v>9200</v>
      </c>
      <c r="E21" s="1">
        <v>9084</v>
      </c>
      <c r="F21" s="1" t="s">
        <v>285</v>
      </c>
      <c r="G21" s="1">
        <v>-369</v>
      </c>
      <c r="H21" s="1">
        <v>4457</v>
      </c>
      <c r="I21" s="1" t="s">
        <v>285</v>
      </c>
      <c r="J21" s="1">
        <v>6000</v>
      </c>
      <c r="K21" s="1">
        <v>116</v>
      </c>
      <c r="L21" s="1" t="e">
        <f t="shared" si="1"/>
        <v>#VALUE!</v>
      </c>
      <c r="W21" s="4">
        <v>43629</v>
      </c>
      <c r="X21">
        <v>-601</v>
      </c>
      <c r="Y21">
        <v>5455</v>
      </c>
      <c r="Z21">
        <v>1366</v>
      </c>
    </row>
    <row r="22" spans="1:26">
      <c r="A22" s="4">
        <v>43631</v>
      </c>
      <c r="B22" s="5">
        <v>0.854166666666667</v>
      </c>
      <c r="C22" s="14">
        <v>0.05</v>
      </c>
      <c r="D22" s="1">
        <v>9200</v>
      </c>
      <c r="E22" s="1">
        <v>9084</v>
      </c>
      <c r="F22" s="1" t="s">
        <v>285</v>
      </c>
      <c r="G22" s="1">
        <v>-269</v>
      </c>
      <c r="H22" s="1">
        <v>3428</v>
      </c>
      <c r="I22" s="1" t="s">
        <v>285</v>
      </c>
      <c r="J22" s="1">
        <v>6000</v>
      </c>
      <c r="K22" s="1">
        <v>116</v>
      </c>
      <c r="L22" s="1" t="e">
        <f t="shared" si="1"/>
        <v>#VALUE!</v>
      </c>
      <c r="W22" s="4">
        <v>43630</v>
      </c>
      <c r="X22">
        <v>-369</v>
      </c>
      <c r="Y22">
        <v>4457</v>
      </c>
      <c r="Z22" t="e">
        <v>#VALUE!</v>
      </c>
    </row>
    <row r="23" spans="1:26">
      <c r="A23" s="4">
        <v>43632</v>
      </c>
      <c r="B23" s="5">
        <v>0.594444444444444</v>
      </c>
      <c r="C23" s="14">
        <v>0.05</v>
      </c>
      <c r="D23" s="1">
        <v>9200</v>
      </c>
      <c r="E23" s="1">
        <v>9084</v>
      </c>
      <c r="F23" s="1" t="s">
        <v>285</v>
      </c>
      <c r="G23" s="1">
        <v>-510</v>
      </c>
      <c r="H23" s="1">
        <v>2685</v>
      </c>
      <c r="I23" s="1" t="s">
        <v>285</v>
      </c>
      <c r="J23" s="1">
        <v>6000</v>
      </c>
      <c r="K23" s="1">
        <v>116</v>
      </c>
      <c r="L23" s="1" t="e">
        <f t="shared" si="1"/>
        <v>#VALUE!</v>
      </c>
      <c r="W23" s="4">
        <v>43631</v>
      </c>
      <c r="X23">
        <v>-269</v>
      </c>
      <c r="Y23">
        <v>3428</v>
      </c>
      <c r="Z23" t="e">
        <v>#VALUE!</v>
      </c>
    </row>
    <row r="24" spans="1:26">
      <c r="A24" s="4">
        <v>43633</v>
      </c>
      <c r="B24" s="5">
        <v>0.553472222222222</v>
      </c>
      <c r="C24" s="14">
        <v>0.05</v>
      </c>
      <c r="D24" s="1">
        <v>9200</v>
      </c>
      <c r="E24" s="1">
        <v>9084</v>
      </c>
      <c r="F24" s="1" t="s">
        <v>285</v>
      </c>
      <c r="G24" s="1">
        <v>-306</v>
      </c>
      <c r="H24" s="1">
        <v>1696</v>
      </c>
      <c r="I24" s="1" t="s">
        <v>285</v>
      </c>
      <c r="J24" s="1">
        <v>6000</v>
      </c>
      <c r="K24" s="1">
        <v>116</v>
      </c>
      <c r="L24" s="1" t="e">
        <f t="shared" si="1"/>
        <v>#VALUE!</v>
      </c>
      <c r="W24" s="4">
        <v>43632</v>
      </c>
      <c r="X24">
        <v>-510</v>
      </c>
      <c r="Y24">
        <v>2685</v>
      </c>
      <c r="Z24" t="e">
        <v>#VALUE!</v>
      </c>
    </row>
    <row r="25" spans="1:26">
      <c r="A25" s="4">
        <v>43634</v>
      </c>
      <c r="B25" s="5">
        <v>0.820833333333333</v>
      </c>
      <c r="C25" s="14">
        <v>0.05</v>
      </c>
      <c r="D25" s="1">
        <v>9200</v>
      </c>
      <c r="E25" s="1">
        <v>9084</v>
      </c>
      <c r="F25" s="1" t="s">
        <v>285</v>
      </c>
      <c r="G25" s="1">
        <v>-395</v>
      </c>
      <c r="H25" s="1">
        <v>509</v>
      </c>
      <c r="I25" s="1" t="s">
        <v>285</v>
      </c>
      <c r="J25" s="1">
        <v>6000</v>
      </c>
      <c r="K25" s="1">
        <v>116</v>
      </c>
      <c r="L25" s="1" t="e">
        <f t="shared" si="1"/>
        <v>#VALUE!</v>
      </c>
      <c r="N25">
        <f>SUM(L4:L18,L20,L29:L31)</f>
        <v>16677</v>
      </c>
      <c r="W25" s="4">
        <v>43633</v>
      </c>
      <c r="X25">
        <v>-306</v>
      </c>
      <c r="Y25">
        <v>1696</v>
      </c>
      <c r="Z25" t="e">
        <v>#VALUE!</v>
      </c>
    </row>
    <row r="26" spans="1:26">
      <c r="A26" s="4">
        <v>43635</v>
      </c>
      <c r="B26" s="5">
        <v>0.883333333333333</v>
      </c>
      <c r="C26" s="14">
        <v>0.05</v>
      </c>
      <c r="D26" s="1">
        <v>9200</v>
      </c>
      <c r="E26" s="1">
        <v>9084</v>
      </c>
      <c r="F26" s="1" t="s">
        <v>285</v>
      </c>
      <c r="G26" s="1">
        <v>-305</v>
      </c>
      <c r="H26" s="1">
        <v>-416</v>
      </c>
      <c r="I26" s="1" t="s">
        <v>285</v>
      </c>
      <c r="J26" s="1">
        <v>6000</v>
      </c>
      <c r="K26" s="1">
        <v>116</v>
      </c>
      <c r="L26" s="1" t="e">
        <f t="shared" si="1"/>
        <v>#VALUE!</v>
      </c>
      <c r="W26" s="4">
        <v>43634</v>
      </c>
      <c r="X26">
        <v>-395</v>
      </c>
      <c r="Y26">
        <v>509</v>
      </c>
      <c r="Z26" t="e">
        <v>#VALUE!</v>
      </c>
    </row>
    <row r="27" spans="1:26">
      <c r="A27" s="4">
        <v>43636</v>
      </c>
      <c r="B27" s="5">
        <v>0.976388888888889</v>
      </c>
      <c r="C27" s="14">
        <v>0.05</v>
      </c>
      <c r="D27" s="1">
        <v>9200</v>
      </c>
      <c r="E27" s="1">
        <v>9084</v>
      </c>
      <c r="F27" s="1" t="s">
        <v>285</v>
      </c>
      <c r="G27" s="1">
        <v>-351</v>
      </c>
      <c r="H27" s="1">
        <v>-1401</v>
      </c>
      <c r="I27" s="1" t="s">
        <v>285</v>
      </c>
      <c r="J27" s="1">
        <v>6000</v>
      </c>
      <c r="K27" s="1">
        <v>116</v>
      </c>
      <c r="L27" s="1" t="e">
        <f t="shared" si="1"/>
        <v>#VALUE!</v>
      </c>
      <c r="W27" s="4">
        <v>43635</v>
      </c>
      <c r="X27">
        <v>-305</v>
      </c>
      <c r="Y27">
        <v>-416</v>
      </c>
      <c r="Z27" t="e">
        <v>#VALUE!</v>
      </c>
    </row>
    <row r="28" spans="1:26">
      <c r="A28" s="4">
        <v>43637</v>
      </c>
      <c r="B28" s="5">
        <v>0.754861111111111</v>
      </c>
      <c r="C28" s="14">
        <v>0.05</v>
      </c>
      <c r="D28" s="1">
        <v>9200</v>
      </c>
      <c r="E28" s="1">
        <v>9084</v>
      </c>
      <c r="F28" s="1" t="s">
        <v>285</v>
      </c>
      <c r="G28" s="1">
        <v>-584</v>
      </c>
      <c r="H28" s="1">
        <v>-172</v>
      </c>
      <c r="I28" s="1" t="s">
        <v>285</v>
      </c>
      <c r="J28" s="1">
        <v>6000</v>
      </c>
      <c r="K28" s="1">
        <v>116</v>
      </c>
      <c r="L28" s="1" t="e">
        <f t="shared" si="1"/>
        <v>#VALUE!</v>
      </c>
      <c r="W28" s="4">
        <v>43636</v>
      </c>
      <c r="X28">
        <v>-351</v>
      </c>
      <c r="Y28">
        <v>-1401</v>
      </c>
      <c r="Z28" t="e">
        <v>#VALUE!</v>
      </c>
    </row>
    <row r="29" spans="1:26">
      <c r="A29" s="4">
        <v>43638</v>
      </c>
      <c r="B29" s="5">
        <v>0.753472222222222</v>
      </c>
      <c r="C29" s="14">
        <v>0.05</v>
      </c>
      <c r="D29" s="1">
        <v>9200</v>
      </c>
      <c r="E29" s="1">
        <v>9084</v>
      </c>
      <c r="F29" s="1">
        <v>586</v>
      </c>
      <c r="G29" s="1">
        <v>-530</v>
      </c>
      <c r="H29" s="1">
        <v>486</v>
      </c>
      <c r="I29" s="1">
        <v>7000</v>
      </c>
      <c r="J29" s="1">
        <v>6000</v>
      </c>
      <c r="K29" s="1">
        <v>116</v>
      </c>
      <c r="L29" s="1">
        <f t="shared" si="1"/>
        <v>56</v>
      </c>
      <c r="W29" s="4">
        <v>43637</v>
      </c>
      <c r="X29">
        <v>-584</v>
      </c>
      <c r="Y29">
        <v>-172</v>
      </c>
      <c r="Z29" t="e">
        <v>#VALUE!</v>
      </c>
    </row>
    <row r="30" spans="1:26">
      <c r="A30" s="4">
        <v>43639</v>
      </c>
      <c r="B30" s="5">
        <v>0.759027777777778</v>
      </c>
      <c r="C30" s="14">
        <v>0.05</v>
      </c>
      <c r="D30" s="1">
        <v>9200</v>
      </c>
      <c r="E30" s="1">
        <v>9084</v>
      </c>
      <c r="F30" s="1">
        <v>662</v>
      </c>
      <c r="G30" s="1">
        <v>-595</v>
      </c>
      <c r="H30" s="1">
        <v>782</v>
      </c>
      <c r="I30" s="1">
        <v>7000</v>
      </c>
      <c r="J30" s="1">
        <v>6000</v>
      </c>
      <c r="K30" s="1">
        <v>116</v>
      </c>
      <c r="L30" s="1">
        <f t="shared" si="1"/>
        <v>67</v>
      </c>
      <c r="W30" s="4">
        <v>43638</v>
      </c>
      <c r="X30">
        <v>-530</v>
      </c>
      <c r="Y30">
        <v>486</v>
      </c>
      <c r="Z30">
        <v>56</v>
      </c>
    </row>
    <row r="31" spans="1:26">
      <c r="A31" s="4">
        <v>43640</v>
      </c>
      <c r="B31" s="5">
        <v>0.749305555555556</v>
      </c>
      <c r="C31" s="14">
        <v>0.05</v>
      </c>
      <c r="D31" s="1">
        <v>9200</v>
      </c>
      <c r="E31" s="1">
        <v>9084</v>
      </c>
      <c r="F31" s="1">
        <v>682</v>
      </c>
      <c r="G31" s="1">
        <v>-596</v>
      </c>
      <c r="H31" s="1">
        <v>1082</v>
      </c>
      <c r="I31" s="1">
        <v>7000</v>
      </c>
      <c r="J31" s="1">
        <v>6000</v>
      </c>
      <c r="K31" s="1">
        <v>116</v>
      </c>
      <c r="L31" s="1">
        <f t="shared" si="1"/>
        <v>86</v>
      </c>
      <c r="W31" s="4">
        <v>43639</v>
      </c>
      <c r="X31">
        <v>-595</v>
      </c>
      <c r="Y31">
        <v>782</v>
      </c>
      <c r="Z31">
        <v>67</v>
      </c>
    </row>
    <row r="32" spans="1:26">
      <c r="A32" s="4">
        <v>43641</v>
      </c>
      <c r="B32" s="5">
        <v>0.670138888888889</v>
      </c>
      <c r="C32">
        <v>0</v>
      </c>
      <c r="D32" s="1">
        <v>0</v>
      </c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>
        <v>0</v>
      </c>
      <c r="K32" s="1">
        <v>0</v>
      </c>
      <c r="L32" s="1">
        <v>50000</v>
      </c>
      <c r="M32">
        <v>0</v>
      </c>
      <c r="N32">
        <v>0</v>
      </c>
      <c r="W32" s="4">
        <v>43640</v>
      </c>
      <c r="X32">
        <v>-596</v>
      </c>
      <c r="Y32">
        <v>1082</v>
      </c>
      <c r="Z32">
        <v>86</v>
      </c>
    </row>
    <row r="33" spans="23:26">
      <c r="W33" s="4">
        <v>43641</v>
      </c>
      <c r="X33">
        <v>0</v>
      </c>
      <c r="Y33">
        <v>0</v>
      </c>
      <c r="Z33">
        <v>50000</v>
      </c>
    </row>
    <row r="34" spans="23:26">
      <c r="W34" t="s">
        <v>286</v>
      </c>
      <c r="X34">
        <v>-11322</v>
      </c>
      <c r="Y34">
        <v>84507</v>
      </c>
      <c r="Z34" t="e">
        <v>#VALUE!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G50"/>
  <sheetViews>
    <sheetView zoomScale="115" zoomScaleNormal="115" workbookViewId="0">
      <pane ySplit="3" topLeftCell="A42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2" width="11.5" style="1" customWidth="1"/>
    <col min="16" max="16" width="11.5" customWidth="1"/>
    <col min="17" max="18" width="12.625" customWidth="1"/>
    <col min="19" max="19" width="9.375" customWidth="1"/>
    <col min="21" max="21" width="10.375" customWidth="1"/>
    <col min="24" max="24" width="11.5" customWidth="1"/>
    <col min="27" max="28" width="11.5" customWidth="1"/>
    <col min="30" max="30" width="10.375" customWidth="1"/>
    <col min="31" max="33" width="26.625" customWidth="1"/>
  </cols>
  <sheetData>
    <row r="1" ht="171" customHeight="1" spans="13:13">
      <c r="M1" s="9" t="s">
        <v>351</v>
      </c>
    </row>
    <row r="2" ht="171" customHeight="1"/>
    <row r="3" ht="40.5" spans="1:33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U3" s="2" t="s">
        <v>2</v>
      </c>
      <c r="V3" s="2" t="s">
        <v>3</v>
      </c>
      <c r="W3" s="3" t="s">
        <v>365</v>
      </c>
      <c r="X3" s="3" t="s">
        <v>11</v>
      </c>
      <c r="Y3" s="2" t="s">
        <v>12</v>
      </c>
      <c r="Z3" s="2" t="s">
        <v>20</v>
      </c>
      <c r="AA3" s="3" t="s">
        <v>7</v>
      </c>
      <c r="AB3" s="3" t="s">
        <v>366</v>
      </c>
      <c r="AD3" t="s">
        <v>2</v>
      </c>
      <c r="AE3" t="s">
        <v>352</v>
      </c>
      <c r="AF3" t="s">
        <v>353</v>
      </c>
      <c r="AG3" t="s">
        <v>354</v>
      </c>
    </row>
    <row r="4" spans="1:30">
      <c r="A4" s="4">
        <v>43605</v>
      </c>
      <c r="B4" s="5">
        <v>0.698611111111111</v>
      </c>
      <c r="C4" s="14">
        <v>0.02</v>
      </c>
      <c r="D4" s="1">
        <v>4939</v>
      </c>
      <c r="E4" s="1">
        <v>4943</v>
      </c>
      <c r="F4" s="1">
        <v>0</v>
      </c>
      <c r="G4" s="1">
        <v>0</v>
      </c>
      <c r="H4" s="1">
        <v>0</v>
      </c>
      <c r="I4" s="1">
        <v>39000</v>
      </c>
      <c r="J4" s="1">
        <v>9000</v>
      </c>
      <c r="K4" s="1">
        <v>-3</v>
      </c>
      <c r="L4" s="1">
        <f t="shared" ref="L4:L26" si="0">F4+G4</f>
        <v>0</v>
      </c>
      <c r="O4" s="6">
        <v>0.02</v>
      </c>
      <c r="P4" s="1">
        <v>5437</v>
      </c>
      <c r="Q4" s="1">
        <v>79988</v>
      </c>
      <c r="R4" s="1">
        <v>19772</v>
      </c>
      <c r="S4" s="1">
        <v>602</v>
      </c>
      <c r="U4" s="4">
        <v>43606</v>
      </c>
      <c r="V4" s="5">
        <v>0.836805555555556</v>
      </c>
      <c r="X4" s="1">
        <v>2470</v>
      </c>
      <c r="Y4" s="45">
        <v>0.1</v>
      </c>
      <c r="Z4" s="6">
        <v>0.01</v>
      </c>
      <c r="AA4" s="1"/>
      <c r="AB4" t="s">
        <v>367</v>
      </c>
      <c r="AD4" t="s">
        <v>284</v>
      </c>
    </row>
    <row r="5" spans="1:33">
      <c r="A5" s="4">
        <v>43606</v>
      </c>
      <c r="B5" s="5">
        <v>0.820138888888889</v>
      </c>
      <c r="C5" s="14">
        <v>0.02</v>
      </c>
      <c r="D5" s="1">
        <v>4939</v>
      </c>
      <c r="E5" s="1">
        <v>4943</v>
      </c>
      <c r="F5" s="1">
        <v>793</v>
      </c>
      <c r="G5" s="1">
        <v>-200</v>
      </c>
      <c r="H5" s="1">
        <v>593</v>
      </c>
      <c r="I5" s="1">
        <v>39000</v>
      </c>
      <c r="J5" s="1">
        <v>9000</v>
      </c>
      <c r="K5" s="1">
        <v>-3</v>
      </c>
      <c r="L5" s="1">
        <f t="shared" si="0"/>
        <v>593</v>
      </c>
      <c r="AA5" s="1"/>
      <c r="AD5" s="4">
        <v>43605</v>
      </c>
      <c r="AE5">
        <v>0</v>
      </c>
      <c r="AF5">
        <v>0</v>
      </c>
      <c r="AG5">
        <v>0</v>
      </c>
    </row>
    <row r="6" spans="1:33">
      <c r="A6" s="4">
        <v>43607</v>
      </c>
      <c r="B6" s="5">
        <v>0.781944444444444</v>
      </c>
      <c r="C6" s="14">
        <v>0.01</v>
      </c>
      <c r="D6" s="1">
        <v>2469</v>
      </c>
      <c r="E6" s="1">
        <v>2450</v>
      </c>
      <c r="F6" s="1">
        <v>1143</v>
      </c>
      <c r="G6" s="1">
        <v>-200</v>
      </c>
      <c r="H6" s="1">
        <v>943</v>
      </c>
      <c r="I6" s="1">
        <v>39000</v>
      </c>
      <c r="J6" s="1">
        <v>9000</v>
      </c>
      <c r="K6" s="1">
        <v>-20</v>
      </c>
      <c r="L6" s="1">
        <f t="shared" si="0"/>
        <v>943</v>
      </c>
      <c r="U6" s="4">
        <v>43607</v>
      </c>
      <c r="V6" s="5">
        <v>0.727083333333333</v>
      </c>
      <c r="AA6" s="1">
        <v>3000</v>
      </c>
      <c r="AB6" s="1">
        <v>2700</v>
      </c>
      <c r="AD6" s="4">
        <v>43606</v>
      </c>
      <c r="AE6">
        <v>-200</v>
      </c>
      <c r="AF6">
        <v>593</v>
      </c>
      <c r="AG6">
        <v>593</v>
      </c>
    </row>
    <row r="7" spans="1:33">
      <c r="A7" s="4">
        <v>43608</v>
      </c>
      <c r="B7" s="5">
        <v>0.855555555555556</v>
      </c>
      <c r="C7" s="14">
        <v>0.01</v>
      </c>
      <c r="D7" s="1">
        <v>2469</v>
      </c>
      <c r="E7" s="1">
        <v>2450</v>
      </c>
      <c r="F7" s="1">
        <v>375</v>
      </c>
      <c r="G7" s="1">
        <v>-177</v>
      </c>
      <c r="H7" s="1">
        <v>1141</v>
      </c>
      <c r="I7" s="1">
        <v>38000</v>
      </c>
      <c r="J7" s="1">
        <v>9000</v>
      </c>
      <c r="K7" s="1">
        <v>-20</v>
      </c>
      <c r="L7" s="1">
        <f t="shared" si="0"/>
        <v>198</v>
      </c>
      <c r="AD7" s="4">
        <v>43607</v>
      </c>
      <c r="AE7">
        <v>-200</v>
      </c>
      <c r="AF7">
        <v>943</v>
      </c>
      <c r="AG7">
        <v>943</v>
      </c>
    </row>
    <row r="8" spans="1:33">
      <c r="A8" s="4">
        <v>43609</v>
      </c>
      <c r="B8" s="5">
        <v>0.843055555555556</v>
      </c>
      <c r="C8" s="14">
        <v>0.01</v>
      </c>
      <c r="D8" s="1">
        <v>2469</v>
      </c>
      <c r="E8" s="1">
        <v>2450</v>
      </c>
      <c r="F8" s="1">
        <v>422</v>
      </c>
      <c r="G8" s="1">
        <v>0</v>
      </c>
      <c r="H8" s="1">
        <v>1563</v>
      </c>
      <c r="I8" s="1">
        <v>38000</v>
      </c>
      <c r="J8" s="1">
        <v>9000</v>
      </c>
      <c r="K8" s="1">
        <v>-20</v>
      </c>
      <c r="L8" s="1">
        <f t="shared" si="0"/>
        <v>422</v>
      </c>
      <c r="AD8" s="4">
        <v>43608</v>
      </c>
      <c r="AE8">
        <v>-177</v>
      </c>
      <c r="AF8">
        <v>198</v>
      </c>
      <c r="AG8">
        <v>1141</v>
      </c>
    </row>
    <row r="9" spans="1:33">
      <c r="A9" s="4">
        <v>43610</v>
      </c>
      <c r="B9" s="5">
        <v>0.909027777777778</v>
      </c>
      <c r="C9" s="14">
        <v>0.01</v>
      </c>
      <c r="D9" s="1">
        <v>2469</v>
      </c>
      <c r="E9" s="1">
        <v>2450</v>
      </c>
      <c r="F9" s="1">
        <v>431</v>
      </c>
      <c r="G9" s="1">
        <v>-191</v>
      </c>
      <c r="H9" s="1">
        <v>1803</v>
      </c>
      <c r="I9" s="1">
        <v>38000</v>
      </c>
      <c r="J9" s="1">
        <v>9000</v>
      </c>
      <c r="K9" s="1">
        <v>-20</v>
      </c>
      <c r="L9" s="1">
        <f t="shared" si="0"/>
        <v>240</v>
      </c>
      <c r="AD9" s="4">
        <v>43609</v>
      </c>
      <c r="AE9">
        <v>0</v>
      </c>
      <c r="AF9">
        <v>422</v>
      </c>
      <c r="AG9">
        <v>1563</v>
      </c>
    </row>
    <row r="10" spans="1:33">
      <c r="A10" s="4">
        <v>43611</v>
      </c>
      <c r="B10" s="5">
        <v>0.486111111111111</v>
      </c>
      <c r="C10" s="14">
        <v>0.01</v>
      </c>
      <c r="D10" s="1">
        <v>2489</v>
      </c>
      <c r="E10" s="1">
        <v>2450</v>
      </c>
      <c r="F10" s="1">
        <v>632</v>
      </c>
      <c r="G10" s="1">
        <v>-191</v>
      </c>
      <c r="H10" s="1">
        <v>2004</v>
      </c>
      <c r="I10" s="1">
        <v>35000</v>
      </c>
      <c r="J10" s="1">
        <v>8000</v>
      </c>
      <c r="K10" s="1">
        <v>40</v>
      </c>
      <c r="L10" s="1">
        <f t="shared" si="0"/>
        <v>441</v>
      </c>
      <c r="AD10" s="4">
        <v>43610</v>
      </c>
      <c r="AE10">
        <v>-191</v>
      </c>
      <c r="AF10">
        <v>240</v>
      </c>
      <c r="AG10">
        <v>1803</v>
      </c>
    </row>
    <row r="11" spans="1:33">
      <c r="A11" s="4">
        <v>43612</v>
      </c>
      <c r="B11" s="5">
        <v>0.728472222222222</v>
      </c>
      <c r="C11" s="14">
        <v>0.01</v>
      </c>
      <c r="D11" s="1">
        <v>2489</v>
      </c>
      <c r="E11" s="1">
        <v>2450</v>
      </c>
      <c r="F11" s="1">
        <v>409</v>
      </c>
      <c r="G11" s="1">
        <v>-137</v>
      </c>
      <c r="H11" s="1">
        <v>2276</v>
      </c>
      <c r="I11" s="1">
        <v>35000</v>
      </c>
      <c r="J11" s="1">
        <v>8000</v>
      </c>
      <c r="K11" s="1">
        <v>40</v>
      </c>
      <c r="L11" s="1">
        <f t="shared" si="0"/>
        <v>272</v>
      </c>
      <c r="AD11" s="4">
        <v>43611</v>
      </c>
      <c r="AE11">
        <v>-191</v>
      </c>
      <c r="AF11">
        <v>441</v>
      </c>
      <c r="AG11">
        <v>2004</v>
      </c>
    </row>
    <row r="12" spans="1:33">
      <c r="A12" s="4">
        <v>43613</v>
      </c>
      <c r="B12" s="5">
        <v>0.826388888888889</v>
      </c>
      <c r="C12" s="14">
        <v>0.01</v>
      </c>
      <c r="D12" s="1">
        <v>2489</v>
      </c>
      <c r="E12" s="1">
        <v>2450</v>
      </c>
      <c r="F12" s="1">
        <v>418</v>
      </c>
      <c r="G12" s="1">
        <v>0</v>
      </c>
      <c r="H12" s="1">
        <v>2694</v>
      </c>
      <c r="I12" s="1">
        <v>35000</v>
      </c>
      <c r="J12" s="1">
        <v>8000</v>
      </c>
      <c r="K12" s="1">
        <v>40</v>
      </c>
      <c r="L12" s="1">
        <f t="shared" si="0"/>
        <v>418</v>
      </c>
      <c r="AD12" s="4">
        <v>43612</v>
      </c>
      <c r="AE12">
        <v>-137</v>
      </c>
      <c r="AF12">
        <v>272</v>
      </c>
      <c r="AG12">
        <v>2276</v>
      </c>
    </row>
    <row r="13" spans="1:33">
      <c r="A13" s="4">
        <v>43614</v>
      </c>
      <c r="B13" s="5">
        <v>0.916666666666667</v>
      </c>
      <c r="C13" s="14">
        <v>0.01</v>
      </c>
      <c r="D13" s="1">
        <v>2489</v>
      </c>
      <c r="E13" s="1">
        <v>2450</v>
      </c>
      <c r="F13" s="1">
        <v>378</v>
      </c>
      <c r="G13" s="1">
        <v>-176</v>
      </c>
      <c r="H13" s="1">
        <v>2303</v>
      </c>
      <c r="I13" s="1">
        <v>35000</v>
      </c>
      <c r="J13" s="1">
        <v>8000</v>
      </c>
      <c r="K13" s="1">
        <v>40</v>
      </c>
      <c r="L13" s="1">
        <f t="shared" si="0"/>
        <v>202</v>
      </c>
      <c r="AD13" s="4">
        <v>43613</v>
      </c>
      <c r="AE13">
        <v>0</v>
      </c>
      <c r="AF13">
        <v>418</v>
      </c>
      <c r="AG13">
        <v>2694</v>
      </c>
    </row>
    <row r="14" spans="1:33">
      <c r="A14" s="4">
        <v>43615</v>
      </c>
      <c r="B14" s="5">
        <v>0.786805555555556</v>
      </c>
      <c r="C14" s="14">
        <v>0.01</v>
      </c>
      <c r="D14" s="1">
        <v>2489</v>
      </c>
      <c r="E14" s="1">
        <v>2450</v>
      </c>
      <c r="F14" s="1">
        <v>659</v>
      </c>
      <c r="G14" s="1">
        <v>-176</v>
      </c>
      <c r="H14" s="1">
        <v>2234</v>
      </c>
      <c r="I14" s="1">
        <v>32000</v>
      </c>
      <c r="J14" s="1">
        <v>8000</v>
      </c>
      <c r="K14" s="1">
        <v>40</v>
      </c>
      <c r="L14" s="1">
        <f t="shared" si="0"/>
        <v>483</v>
      </c>
      <c r="AD14" s="4">
        <v>43614</v>
      </c>
      <c r="AE14">
        <v>-176</v>
      </c>
      <c r="AF14">
        <v>202</v>
      </c>
      <c r="AG14">
        <v>2303</v>
      </c>
    </row>
    <row r="15" spans="1:33">
      <c r="A15" s="4">
        <v>43616</v>
      </c>
      <c r="B15" s="5">
        <v>0.819444444444444</v>
      </c>
      <c r="C15" s="14">
        <v>0.01</v>
      </c>
      <c r="D15" s="1">
        <v>2489</v>
      </c>
      <c r="E15" s="1">
        <v>2450</v>
      </c>
      <c r="F15" s="1">
        <v>354</v>
      </c>
      <c r="G15" s="1">
        <v>-158</v>
      </c>
      <c r="H15" s="1">
        <v>2232</v>
      </c>
      <c r="I15" s="1">
        <v>32000</v>
      </c>
      <c r="J15" s="1">
        <v>8000</v>
      </c>
      <c r="K15" s="1">
        <v>40</v>
      </c>
      <c r="L15" s="1">
        <f t="shared" si="0"/>
        <v>196</v>
      </c>
      <c r="AD15" s="4">
        <v>43615</v>
      </c>
      <c r="AE15">
        <v>-176</v>
      </c>
      <c r="AF15">
        <v>483</v>
      </c>
      <c r="AG15">
        <v>2234</v>
      </c>
    </row>
    <row r="16" spans="1:33">
      <c r="A16" s="4">
        <v>43617</v>
      </c>
      <c r="B16" s="5">
        <v>0.936805555555556</v>
      </c>
      <c r="C16" s="14">
        <v>0.01</v>
      </c>
      <c r="D16" s="1">
        <v>2489</v>
      </c>
      <c r="E16" s="1">
        <v>2450</v>
      </c>
      <c r="F16" s="1">
        <v>387</v>
      </c>
      <c r="G16" s="1">
        <v>0</v>
      </c>
      <c r="H16" s="1">
        <v>2197</v>
      </c>
      <c r="I16" s="1">
        <v>32000</v>
      </c>
      <c r="J16" s="1">
        <v>8000</v>
      </c>
      <c r="K16" s="1">
        <v>40</v>
      </c>
      <c r="L16" s="1">
        <f t="shared" si="0"/>
        <v>387</v>
      </c>
      <c r="AD16" s="4">
        <v>43616</v>
      </c>
      <c r="AE16">
        <v>-158</v>
      </c>
      <c r="AF16">
        <v>196</v>
      </c>
      <c r="AG16">
        <v>2232</v>
      </c>
    </row>
    <row r="17" spans="1:33">
      <c r="A17" s="4">
        <v>43618</v>
      </c>
      <c r="B17" s="5">
        <v>0.5125</v>
      </c>
      <c r="C17" s="14">
        <v>0.01</v>
      </c>
      <c r="D17" s="1">
        <v>2489</v>
      </c>
      <c r="E17" s="1">
        <v>2450</v>
      </c>
      <c r="F17" s="1">
        <v>588</v>
      </c>
      <c r="G17" s="1">
        <v>-135</v>
      </c>
      <c r="H17" s="1">
        <v>2023</v>
      </c>
      <c r="I17" s="1">
        <v>32000</v>
      </c>
      <c r="J17" s="1">
        <v>8000</v>
      </c>
      <c r="K17" s="1">
        <v>40</v>
      </c>
      <c r="L17" s="1">
        <f t="shared" si="0"/>
        <v>453</v>
      </c>
      <c r="AD17" s="4">
        <v>43617</v>
      </c>
      <c r="AE17">
        <v>0</v>
      </c>
      <c r="AF17">
        <v>387</v>
      </c>
      <c r="AG17">
        <v>2197</v>
      </c>
    </row>
    <row r="18" spans="1:33">
      <c r="A18" s="4">
        <v>43619</v>
      </c>
      <c r="B18" s="5">
        <v>0.465972222222222</v>
      </c>
      <c r="C18" s="14">
        <v>0.01</v>
      </c>
      <c r="D18" s="1">
        <v>2489</v>
      </c>
      <c r="E18" s="1">
        <v>2450</v>
      </c>
      <c r="F18" s="1">
        <v>525</v>
      </c>
      <c r="G18" s="1">
        <v>-135</v>
      </c>
      <c r="H18" s="1">
        <v>2146</v>
      </c>
      <c r="I18" s="1">
        <v>32000</v>
      </c>
      <c r="J18" s="1">
        <v>8000</v>
      </c>
      <c r="K18" s="1">
        <v>40</v>
      </c>
      <c r="L18" s="1">
        <f t="shared" si="0"/>
        <v>390</v>
      </c>
      <c r="AD18" s="4">
        <v>43618</v>
      </c>
      <c r="AE18">
        <v>-135</v>
      </c>
      <c r="AF18">
        <v>453</v>
      </c>
      <c r="AG18">
        <v>2023</v>
      </c>
    </row>
    <row r="19" spans="1:33">
      <c r="A19" s="4">
        <v>43620</v>
      </c>
      <c r="B19" s="5">
        <v>0.804861111111111</v>
      </c>
      <c r="C19" s="14">
        <v>0.01</v>
      </c>
      <c r="D19" s="1">
        <v>2489</v>
      </c>
      <c r="E19" s="1">
        <v>2450</v>
      </c>
      <c r="F19" s="1">
        <v>355</v>
      </c>
      <c r="G19" s="1">
        <v>0</v>
      </c>
      <c r="H19" s="1">
        <v>2233</v>
      </c>
      <c r="I19" s="1">
        <v>32000</v>
      </c>
      <c r="J19" s="1">
        <v>8000</v>
      </c>
      <c r="K19" s="1">
        <v>40</v>
      </c>
      <c r="L19" s="1">
        <f t="shared" si="0"/>
        <v>355</v>
      </c>
      <c r="AD19" s="4">
        <v>43619</v>
      </c>
      <c r="AE19">
        <v>-135</v>
      </c>
      <c r="AF19">
        <v>390</v>
      </c>
      <c r="AG19">
        <v>2146</v>
      </c>
    </row>
    <row r="20" spans="1:33">
      <c r="A20" s="4">
        <v>43621</v>
      </c>
      <c r="B20" s="5">
        <v>0.932638888888889</v>
      </c>
      <c r="C20" s="14">
        <v>0.01</v>
      </c>
      <c r="D20" s="1">
        <v>2489</v>
      </c>
      <c r="E20" s="1">
        <v>2450</v>
      </c>
      <c r="F20" s="1">
        <v>372</v>
      </c>
      <c r="G20" s="1">
        <v>-171</v>
      </c>
      <c r="H20" s="1">
        <v>2016</v>
      </c>
      <c r="I20" s="1">
        <v>32000</v>
      </c>
      <c r="J20" s="1">
        <v>8000</v>
      </c>
      <c r="K20" s="1">
        <v>40</v>
      </c>
      <c r="L20" s="1">
        <f t="shared" si="0"/>
        <v>201</v>
      </c>
      <c r="AD20" s="4">
        <v>43620</v>
      </c>
      <c r="AE20">
        <v>0</v>
      </c>
      <c r="AF20">
        <v>355</v>
      </c>
      <c r="AG20">
        <v>2233</v>
      </c>
    </row>
    <row r="21" spans="1:33">
      <c r="A21" s="4">
        <v>43622</v>
      </c>
      <c r="B21" s="5">
        <v>0.809722222222222</v>
      </c>
      <c r="C21" s="14">
        <v>0.01</v>
      </c>
      <c r="D21" s="1">
        <v>2489</v>
      </c>
      <c r="E21" s="1">
        <v>2450</v>
      </c>
      <c r="F21" s="1">
        <v>658</v>
      </c>
      <c r="G21" s="1">
        <v>-171</v>
      </c>
      <c r="H21" s="1">
        <v>2100</v>
      </c>
      <c r="I21" s="1">
        <v>28000</v>
      </c>
      <c r="J21" s="1">
        <v>8000</v>
      </c>
      <c r="K21" s="1">
        <v>40</v>
      </c>
      <c r="L21" s="1">
        <f t="shared" si="0"/>
        <v>487</v>
      </c>
      <c r="AD21" s="4">
        <v>43621</v>
      </c>
      <c r="AE21">
        <v>-171</v>
      </c>
      <c r="AF21">
        <v>201</v>
      </c>
      <c r="AG21">
        <v>2016</v>
      </c>
    </row>
    <row r="22" spans="1:33">
      <c r="A22" s="4">
        <v>43623</v>
      </c>
      <c r="B22" s="5">
        <v>0.906944444444444</v>
      </c>
      <c r="C22" s="14">
        <v>0.01</v>
      </c>
      <c r="D22" s="1">
        <v>2509</v>
      </c>
      <c r="E22" s="1">
        <v>2450</v>
      </c>
      <c r="F22" s="1">
        <v>316</v>
      </c>
      <c r="G22" s="1">
        <v>-158</v>
      </c>
      <c r="H22" s="1">
        <v>1977</v>
      </c>
      <c r="I22" s="1">
        <v>28000</v>
      </c>
      <c r="J22" s="1">
        <v>8000</v>
      </c>
      <c r="K22" s="1">
        <v>60</v>
      </c>
      <c r="L22" s="1">
        <f t="shared" si="0"/>
        <v>158</v>
      </c>
      <c r="AD22" s="4">
        <v>43622</v>
      </c>
      <c r="AE22">
        <v>-171</v>
      </c>
      <c r="AF22">
        <v>487</v>
      </c>
      <c r="AG22">
        <v>2100</v>
      </c>
    </row>
    <row r="23" spans="1:33">
      <c r="A23" s="4">
        <v>43624</v>
      </c>
      <c r="B23" s="5">
        <v>0.654861111111111</v>
      </c>
      <c r="C23" s="14">
        <v>0.01</v>
      </c>
      <c r="D23" s="1">
        <v>2509</v>
      </c>
      <c r="E23" s="1">
        <v>2450</v>
      </c>
      <c r="F23" s="1">
        <v>533</v>
      </c>
      <c r="G23" s="1">
        <v>-158</v>
      </c>
      <c r="H23" s="1">
        <v>1998</v>
      </c>
      <c r="I23" s="1">
        <v>28000</v>
      </c>
      <c r="J23" s="1">
        <v>8000</v>
      </c>
      <c r="K23" s="1">
        <v>60</v>
      </c>
      <c r="L23" s="1">
        <f t="shared" si="0"/>
        <v>375</v>
      </c>
      <c r="AD23" s="4">
        <v>43623</v>
      </c>
      <c r="AE23">
        <v>-158</v>
      </c>
      <c r="AF23">
        <v>158</v>
      </c>
      <c r="AG23">
        <v>1977</v>
      </c>
    </row>
    <row r="24" spans="1:33">
      <c r="A24" s="4">
        <v>43625</v>
      </c>
      <c r="B24" s="5">
        <v>0.68125</v>
      </c>
      <c r="C24" s="14">
        <v>0.01</v>
      </c>
      <c r="D24" s="1">
        <v>2509</v>
      </c>
      <c r="E24" s="1">
        <v>2450</v>
      </c>
      <c r="F24" s="1">
        <v>289</v>
      </c>
      <c r="G24" s="1">
        <v>-142</v>
      </c>
      <c r="H24" s="1">
        <v>1758</v>
      </c>
      <c r="I24" s="1">
        <v>28000</v>
      </c>
      <c r="J24" s="1">
        <v>8000</v>
      </c>
      <c r="K24" s="1">
        <v>60</v>
      </c>
      <c r="L24" s="1">
        <f t="shared" si="0"/>
        <v>147</v>
      </c>
      <c r="AD24" s="4">
        <v>43624</v>
      </c>
      <c r="AE24">
        <v>-158</v>
      </c>
      <c r="AF24">
        <v>375</v>
      </c>
      <c r="AG24">
        <v>1998</v>
      </c>
    </row>
    <row r="25" spans="1:33">
      <c r="A25" s="4">
        <v>43626</v>
      </c>
      <c r="B25" s="5">
        <v>0.869444444444444</v>
      </c>
      <c r="C25" s="14">
        <v>0.01</v>
      </c>
      <c r="D25" s="1">
        <v>2509</v>
      </c>
      <c r="E25" s="1">
        <v>2450</v>
      </c>
      <c r="F25" s="1">
        <v>329</v>
      </c>
      <c r="G25" s="1">
        <v>0</v>
      </c>
      <c r="H25" s="1">
        <v>2021</v>
      </c>
      <c r="I25" s="1">
        <v>28000</v>
      </c>
      <c r="J25" s="1">
        <v>8000</v>
      </c>
      <c r="K25" s="1">
        <v>60</v>
      </c>
      <c r="L25" s="1">
        <f t="shared" si="0"/>
        <v>329</v>
      </c>
      <c r="AD25" s="4">
        <v>43625</v>
      </c>
      <c r="AE25">
        <v>-142</v>
      </c>
      <c r="AF25">
        <v>147</v>
      </c>
      <c r="AG25">
        <v>1758</v>
      </c>
    </row>
    <row r="26" spans="1:33">
      <c r="A26" s="4">
        <v>43627</v>
      </c>
      <c r="B26" s="5">
        <v>0.669444444444444</v>
      </c>
      <c r="C26" s="14">
        <v>0.01</v>
      </c>
      <c r="D26" s="1">
        <v>2509</v>
      </c>
      <c r="E26" s="1">
        <v>2450</v>
      </c>
      <c r="F26" s="1">
        <v>505</v>
      </c>
      <c r="G26" s="1">
        <v>-145</v>
      </c>
      <c r="H26" s="1">
        <v>1724</v>
      </c>
      <c r="I26" s="1">
        <v>28000</v>
      </c>
      <c r="J26" s="1">
        <v>8000</v>
      </c>
      <c r="K26" s="1">
        <v>60</v>
      </c>
      <c r="L26" s="1">
        <f t="shared" si="0"/>
        <v>360</v>
      </c>
      <c r="AD26" s="4">
        <v>43626</v>
      </c>
      <c r="AE26">
        <v>0</v>
      </c>
      <c r="AF26">
        <v>329</v>
      </c>
      <c r="AG26">
        <v>2021</v>
      </c>
    </row>
    <row r="27" spans="1:33">
      <c r="A27" s="4">
        <v>43628</v>
      </c>
      <c r="AD27" s="4">
        <v>43627</v>
      </c>
      <c r="AE27">
        <v>-145</v>
      </c>
      <c r="AF27">
        <v>360</v>
      </c>
      <c r="AG27">
        <v>1724</v>
      </c>
    </row>
    <row r="28" spans="1:30">
      <c r="A28" s="4">
        <v>43629</v>
      </c>
      <c r="B28" s="5">
        <v>0.696527777777778</v>
      </c>
      <c r="C28" s="14">
        <v>0.01</v>
      </c>
      <c r="D28" s="1">
        <v>2509</v>
      </c>
      <c r="E28" s="1">
        <v>2450</v>
      </c>
      <c r="F28" s="1">
        <v>552</v>
      </c>
      <c r="G28" s="1">
        <v>-160</v>
      </c>
      <c r="H28" s="1">
        <v>1560</v>
      </c>
      <c r="I28" s="1">
        <v>28000</v>
      </c>
      <c r="J28" s="1">
        <v>8000</v>
      </c>
      <c r="K28" s="1">
        <v>60</v>
      </c>
      <c r="L28" s="1">
        <f t="shared" ref="L28:L47" si="1">F28+G28</f>
        <v>392</v>
      </c>
      <c r="AD28" s="4">
        <v>43628</v>
      </c>
    </row>
    <row r="29" spans="1:33">
      <c r="A29" s="4">
        <v>43630</v>
      </c>
      <c r="B29" s="5">
        <v>0.879861111111111</v>
      </c>
      <c r="C29" s="14">
        <v>0.01</v>
      </c>
      <c r="D29" s="1">
        <v>2509</v>
      </c>
      <c r="E29" s="1">
        <v>2450</v>
      </c>
      <c r="F29" s="1" t="s">
        <v>285</v>
      </c>
      <c r="G29" s="1">
        <v>-106</v>
      </c>
      <c r="H29" s="1">
        <v>1168</v>
      </c>
      <c r="I29" s="1" t="s">
        <v>285</v>
      </c>
      <c r="J29" s="1">
        <v>8000</v>
      </c>
      <c r="K29" s="1">
        <v>60</v>
      </c>
      <c r="L29" s="1" t="e">
        <f t="shared" si="1"/>
        <v>#VALUE!</v>
      </c>
      <c r="AD29" s="4">
        <v>43629</v>
      </c>
      <c r="AE29">
        <v>-160</v>
      </c>
      <c r="AF29">
        <v>392</v>
      </c>
      <c r="AG29">
        <v>1560</v>
      </c>
    </row>
    <row r="30" spans="1:33">
      <c r="A30" s="4">
        <v>43631</v>
      </c>
      <c r="B30" s="5">
        <v>0.852083333333333</v>
      </c>
      <c r="C30" s="14">
        <v>0.01</v>
      </c>
      <c r="D30" s="1">
        <v>2509</v>
      </c>
      <c r="E30" s="1">
        <v>2450</v>
      </c>
      <c r="F30" s="1" t="s">
        <v>285</v>
      </c>
      <c r="G30" s="1">
        <v>0</v>
      </c>
      <c r="H30" s="1">
        <v>1010</v>
      </c>
      <c r="I30" s="1" t="s">
        <v>285</v>
      </c>
      <c r="J30" s="1">
        <v>8000</v>
      </c>
      <c r="K30" s="1">
        <v>60</v>
      </c>
      <c r="L30" s="1" t="e">
        <f t="shared" si="1"/>
        <v>#VALUE!</v>
      </c>
      <c r="AD30" s="4">
        <v>43630</v>
      </c>
      <c r="AE30">
        <v>-106</v>
      </c>
      <c r="AF30" t="e">
        <v>#VALUE!</v>
      </c>
      <c r="AG30">
        <v>1168</v>
      </c>
    </row>
    <row r="31" spans="1:33">
      <c r="A31" s="4">
        <v>43632</v>
      </c>
      <c r="B31" s="5">
        <v>0.592361111111111</v>
      </c>
      <c r="C31" s="14">
        <v>0.01</v>
      </c>
      <c r="D31" s="1">
        <v>2509</v>
      </c>
      <c r="E31" s="1">
        <v>2450</v>
      </c>
      <c r="F31" s="1" t="s">
        <v>285</v>
      </c>
      <c r="G31" s="1">
        <v>-128</v>
      </c>
      <c r="H31" s="1">
        <v>665</v>
      </c>
      <c r="I31" s="1" t="s">
        <v>285</v>
      </c>
      <c r="J31" s="1">
        <v>8000</v>
      </c>
      <c r="K31" s="1">
        <v>60</v>
      </c>
      <c r="L31" s="1" t="e">
        <f t="shared" si="1"/>
        <v>#VALUE!</v>
      </c>
      <c r="AD31" s="4">
        <v>43631</v>
      </c>
      <c r="AE31">
        <v>0</v>
      </c>
      <c r="AF31" t="e">
        <v>#VALUE!</v>
      </c>
      <c r="AG31">
        <v>1010</v>
      </c>
    </row>
    <row r="32" spans="1:33">
      <c r="A32" s="4">
        <v>43633</v>
      </c>
      <c r="B32" s="5">
        <v>0.550694444444444</v>
      </c>
      <c r="C32" s="14">
        <v>0.01</v>
      </c>
      <c r="D32" s="1">
        <v>2509</v>
      </c>
      <c r="E32" s="1">
        <v>2450</v>
      </c>
      <c r="F32" s="1" t="s">
        <v>285</v>
      </c>
      <c r="G32" s="1">
        <v>0</v>
      </c>
      <c r="H32" s="1">
        <v>518</v>
      </c>
      <c r="I32" s="1" t="s">
        <v>285</v>
      </c>
      <c r="J32" s="1">
        <v>8000</v>
      </c>
      <c r="K32" s="1">
        <v>60</v>
      </c>
      <c r="L32" s="1" t="e">
        <f t="shared" si="1"/>
        <v>#VALUE!</v>
      </c>
      <c r="AD32" s="4">
        <v>43632</v>
      </c>
      <c r="AE32">
        <v>-128</v>
      </c>
      <c r="AF32" t="e">
        <v>#VALUE!</v>
      </c>
      <c r="AG32">
        <v>665</v>
      </c>
    </row>
    <row r="33" spans="1:33">
      <c r="A33" s="4">
        <v>43634</v>
      </c>
      <c r="B33" s="5">
        <v>0.813194444444444</v>
      </c>
      <c r="C33" s="14">
        <v>0.01</v>
      </c>
      <c r="D33" s="1">
        <v>2509</v>
      </c>
      <c r="E33" s="1">
        <v>2450</v>
      </c>
      <c r="F33" s="1" t="s">
        <v>285</v>
      </c>
      <c r="G33" s="1">
        <v>-187</v>
      </c>
      <c r="H33" s="1">
        <v>2</v>
      </c>
      <c r="I33" s="1" t="s">
        <v>285</v>
      </c>
      <c r="J33" s="1">
        <v>8000</v>
      </c>
      <c r="K33" s="1">
        <v>60</v>
      </c>
      <c r="L33" s="1" t="e">
        <f t="shared" si="1"/>
        <v>#VALUE!</v>
      </c>
      <c r="AD33" s="4">
        <v>43633</v>
      </c>
      <c r="AE33">
        <v>0</v>
      </c>
      <c r="AF33" t="e">
        <v>#VALUE!</v>
      </c>
      <c r="AG33">
        <v>518</v>
      </c>
    </row>
    <row r="34" spans="1:33">
      <c r="A34" s="4">
        <v>43635</v>
      </c>
      <c r="B34" s="5">
        <v>0.879861111111111</v>
      </c>
      <c r="C34" s="14">
        <v>0.01</v>
      </c>
      <c r="D34" s="1">
        <v>2509</v>
      </c>
      <c r="E34" s="1">
        <v>2450</v>
      </c>
      <c r="F34" s="1" t="s">
        <v>285</v>
      </c>
      <c r="G34" s="1">
        <v>0</v>
      </c>
      <c r="H34" s="1">
        <v>-29</v>
      </c>
      <c r="I34" s="1" t="s">
        <v>285</v>
      </c>
      <c r="J34" s="1">
        <v>8000</v>
      </c>
      <c r="K34" s="1">
        <v>60</v>
      </c>
      <c r="L34" s="1" t="e">
        <f t="shared" si="1"/>
        <v>#VALUE!</v>
      </c>
      <c r="AD34" s="4">
        <v>43634</v>
      </c>
      <c r="AE34">
        <v>-187</v>
      </c>
      <c r="AF34" t="e">
        <v>#VALUE!</v>
      </c>
      <c r="AG34">
        <v>2</v>
      </c>
    </row>
    <row r="35" spans="1:33">
      <c r="A35" s="4">
        <v>43636</v>
      </c>
      <c r="B35" s="5">
        <v>0.96875</v>
      </c>
      <c r="C35" s="14">
        <v>0.01</v>
      </c>
      <c r="D35" s="1">
        <v>2509</v>
      </c>
      <c r="E35" s="1">
        <v>2450</v>
      </c>
      <c r="F35" s="1" t="s">
        <v>285</v>
      </c>
      <c r="G35" s="1">
        <v>-175</v>
      </c>
      <c r="H35" s="1">
        <v>-539</v>
      </c>
      <c r="I35" s="1" t="s">
        <v>285</v>
      </c>
      <c r="J35" s="1">
        <v>8000</v>
      </c>
      <c r="K35" s="1">
        <v>60</v>
      </c>
      <c r="L35" s="1" t="e">
        <f t="shared" si="1"/>
        <v>#VALUE!</v>
      </c>
      <c r="AD35" s="4">
        <v>43635</v>
      </c>
      <c r="AE35">
        <v>0</v>
      </c>
      <c r="AF35" t="e">
        <v>#VALUE!</v>
      </c>
      <c r="AG35">
        <v>-29</v>
      </c>
    </row>
    <row r="36" spans="1:33">
      <c r="A36" s="4">
        <v>43637</v>
      </c>
      <c r="B36" s="5">
        <v>0.75</v>
      </c>
      <c r="C36" s="14">
        <v>0.01</v>
      </c>
      <c r="D36" s="1">
        <v>2509</v>
      </c>
      <c r="E36" s="1">
        <v>2450</v>
      </c>
      <c r="F36" s="1" t="s">
        <v>285</v>
      </c>
      <c r="G36" s="1">
        <v>-175</v>
      </c>
      <c r="H36" s="1">
        <v>126</v>
      </c>
      <c r="I36" s="1" t="s">
        <v>285</v>
      </c>
      <c r="J36" s="1">
        <v>8000</v>
      </c>
      <c r="K36" s="1">
        <v>60</v>
      </c>
      <c r="L36" s="1" t="e">
        <f t="shared" si="1"/>
        <v>#VALUE!</v>
      </c>
      <c r="AD36" s="4">
        <v>43636</v>
      </c>
      <c r="AE36">
        <v>-175</v>
      </c>
      <c r="AF36" t="e">
        <v>#VALUE!</v>
      </c>
      <c r="AG36">
        <v>-539</v>
      </c>
    </row>
    <row r="37" spans="1:33">
      <c r="A37" s="4">
        <v>43638</v>
      </c>
      <c r="B37" s="5">
        <v>0.750694444444444</v>
      </c>
      <c r="C37" s="14">
        <v>0.01</v>
      </c>
      <c r="D37" s="1">
        <v>2509</v>
      </c>
      <c r="E37" s="1">
        <v>2450</v>
      </c>
      <c r="F37" s="1">
        <v>165</v>
      </c>
      <c r="G37" s="1">
        <v>-141</v>
      </c>
      <c r="H37" s="1">
        <v>256</v>
      </c>
      <c r="I37" s="1">
        <v>10000</v>
      </c>
      <c r="J37" s="1">
        <v>8000</v>
      </c>
      <c r="K37" s="1">
        <v>60</v>
      </c>
      <c r="L37" s="1">
        <f t="shared" si="1"/>
        <v>24</v>
      </c>
      <c r="AD37" s="4">
        <v>43637</v>
      </c>
      <c r="AE37">
        <v>-175</v>
      </c>
      <c r="AF37" t="e">
        <v>#VALUE!</v>
      </c>
      <c r="AG37">
        <v>126</v>
      </c>
    </row>
    <row r="38" spans="1:33">
      <c r="A38" s="4">
        <v>43639</v>
      </c>
      <c r="B38" s="5">
        <v>0.727083333333333</v>
      </c>
      <c r="C38" s="14">
        <v>0.01</v>
      </c>
      <c r="D38" s="1">
        <v>2509</v>
      </c>
      <c r="E38" s="1">
        <v>2450</v>
      </c>
      <c r="F38" s="1">
        <v>165</v>
      </c>
      <c r="G38" s="1">
        <v>-141</v>
      </c>
      <c r="H38" s="1">
        <v>256</v>
      </c>
      <c r="I38" s="1">
        <v>10000</v>
      </c>
      <c r="J38" s="1">
        <v>8000</v>
      </c>
      <c r="K38" s="1">
        <v>60</v>
      </c>
      <c r="L38" s="1">
        <f t="shared" si="1"/>
        <v>24</v>
      </c>
      <c r="AD38" s="4">
        <v>43638</v>
      </c>
      <c r="AE38">
        <v>-141</v>
      </c>
      <c r="AF38">
        <v>24</v>
      </c>
      <c r="AG38">
        <v>256</v>
      </c>
    </row>
    <row r="39" spans="1:33">
      <c r="A39" s="4">
        <v>43640</v>
      </c>
      <c r="B39" s="5">
        <v>0.7375</v>
      </c>
      <c r="C39" s="14">
        <v>0.01</v>
      </c>
      <c r="D39" s="1">
        <v>2509</v>
      </c>
      <c r="E39" s="1">
        <v>2450</v>
      </c>
      <c r="F39" s="1">
        <v>311</v>
      </c>
      <c r="G39" s="1">
        <v>-159</v>
      </c>
      <c r="H39" s="1">
        <v>536</v>
      </c>
      <c r="I39" s="1">
        <v>10000</v>
      </c>
      <c r="J39" s="1">
        <v>8000</v>
      </c>
      <c r="K39" s="1">
        <v>60</v>
      </c>
      <c r="L39" s="1">
        <f t="shared" si="1"/>
        <v>152</v>
      </c>
      <c r="AD39" s="4">
        <v>43639</v>
      </c>
      <c r="AE39">
        <v>-141</v>
      </c>
      <c r="AF39">
        <v>24</v>
      </c>
      <c r="AG39">
        <v>256</v>
      </c>
    </row>
    <row r="40" spans="1:33">
      <c r="A40" s="4">
        <v>43641</v>
      </c>
      <c r="B40" s="5">
        <v>0.667361111111111</v>
      </c>
      <c r="C40" s="14">
        <v>0.01</v>
      </c>
      <c r="D40" s="1">
        <v>2509</v>
      </c>
      <c r="E40" s="1">
        <v>2450</v>
      </c>
      <c r="F40" s="1">
        <v>106</v>
      </c>
      <c r="G40" s="1">
        <v>-159</v>
      </c>
      <c r="H40" s="1">
        <v>536</v>
      </c>
      <c r="I40" s="1">
        <v>10000</v>
      </c>
      <c r="J40" s="1">
        <v>8000</v>
      </c>
      <c r="K40" s="1">
        <v>60</v>
      </c>
      <c r="L40" s="1">
        <f t="shared" si="1"/>
        <v>-53</v>
      </c>
      <c r="AD40" s="4">
        <v>43640</v>
      </c>
      <c r="AE40">
        <v>-159</v>
      </c>
      <c r="AF40">
        <v>152</v>
      </c>
      <c r="AG40">
        <v>536</v>
      </c>
    </row>
    <row r="41" spans="1:33">
      <c r="A41" s="4">
        <v>43642</v>
      </c>
      <c r="B41" s="5">
        <v>0.770138888888889</v>
      </c>
      <c r="C41" s="14">
        <v>0.01</v>
      </c>
      <c r="D41" s="1">
        <v>2509</v>
      </c>
      <c r="E41" s="1">
        <v>2450</v>
      </c>
      <c r="F41" s="1">
        <v>107</v>
      </c>
      <c r="G41" s="1">
        <v>-164</v>
      </c>
      <c r="H41" s="1">
        <v>766</v>
      </c>
      <c r="I41" s="1">
        <v>10000</v>
      </c>
      <c r="J41" s="1">
        <v>8000</v>
      </c>
      <c r="K41" s="1">
        <v>60</v>
      </c>
      <c r="L41" s="1">
        <f t="shared" si="1"/>
        <v>-57</v>
      </c>
      <c r="AD41" s="4">
        <v>43641</v>
      </c>
      <c r="AE41">
        <v>-159</v>
      </c>
      <c r="AF41">
        <v>-53</v>
      </c>
      <c r="AG41">
        <v>536</v>
      </c>
    </row>
    <row r="42" spans="1:33">
      <c r="A42" s="4">
        <v>43643</v>
      </c>
      <c r="B42" s="5">
        <v>0.770138888888889</v>
      </c>
      <c r="C42" s="14">
        <v>0.01</v>
      </c>
      <c r="D42" s="1">
        <v>2509</v>
      </c>
      <c r="E42" s="1">
        <v>2450</v>
      </c>
      <c r="F42" s="1">
        <v>212</v>
      </c>
      <c r="G42" s="1">
        <v>-164</v>
      </c>
      <c r="H42" s="1">
        <v>871</v>
      </c>
      <c r="I42" s="1">
        <v>10000</v>
      </c>
      <c r="J42" s="1">
        <v>8000</v>
      </c>
      <c r="K42" s="1">
        <v>60</v>
      </c>
      <c r="L42" s="1">
        <f t="shared" si="1"/>
        <v>48</v>
      </c>
      <c r="AD42" s="4">
        <v>43642</v>
      </c>
      <c r="AE42">
        <v>-164</v>
      </c>
      <c r="AF42">
        <v>-57</v>
      </c>
      <c r="AG42">
        <v>766</v>
      </c>
    </row>
    <row r="43" spans="1:33">
      <c r="A43" s="4">
        <v>43644</v>
      </c>
      <c r="B43" s="5">
        <v>0.753472222222222</v>
      </c>
      <c r="C43" s="14">
        <v>0.01</v>
      </c>
      <c r="D43" s="1">
        <v>2509</v>
      </c>
      <c r="E43" s="1">
        <v>2450</v>
      </c>
      <c r="F43" s="1">
        <v>205</v>
      </c>
      <c r="G43" s="1">
        <v>-314</v>
      </c>
      <c r="H43" s="1">
        <v>110</v>
      </c>
      <c r="I43" s="1">
        <v>10000</v>
      </c>
      <c r="J43" s="1">
        <v>8000</v>
      </c>
      <c r="K43" s="1">
        <v>60</v>
      </c>
      <c r="L43" s="1">
        <f t="shared" si="1"/>
        <v>-109</v>
      </c>
      <c r="AD43" s="4">
        <v>43643</v>
      </c>
      <c r="AE43">
        <v>-164</v>
      </c>
      <c r="AF43">
        <v>48</v>
      </c>
      <c r="AG43">
        <v>871</v>
      </c>
    </row>
    <row r="44" spans="1:33">
      <c r="A44" s="4">
        <v>43645</v>
      </c>
      <c r="B44" s="5">
        <v>0.748611111111111</v>
      </c>
      <c r="C44" s="14">
        <v>0.01</v>
      </c>
      <c r="D44" s="1">
        <v>2309</v>
      </c>
      <c r="E44" s="1">
        <v>2450</v>
      </c>
      <c r="F44" s="1">
        <v>100</v>
      </c>
      <c r="G44" s="1">
        <v>-314</v>
      </c>
      <c r="H44" s="1">
        <v>110</v>
      </c>
      <c r="I44" s="1">
        <v>9000</v>
      </c>
      <c r="J44" s="1">
        <v>8000</v>
      </c>
      <c r="K44" s="1">
        <v>-140</v>
      </c>
      <c r="L44" s="1">
        <f t="shared" si="1"/>
        <v>-214</v>
      </c>
      <c r="AD44" s="4">
        <v>43644</v>
      </c>
      <c r="AE44">
        <v>-314</v>
      </c>
      <c r="AF44">
        <v>-109</v>
      </c>
      <c r="AG44">
        <v>110</v>
      </c>
    </row>
    <row r="45" spans="1:33">
      <c r="A45" s="4">
        <v>43646</v>
      </c>
      <c r="B45" s="5">
        <v>0.806944444444444</v>
      </c>
      <c r="C45" s="14">
        <v>0.01</v>
      </c>
      <c r="D45" s="1">
        <v>2309</v>
      </c>
      <c r="E45" s="1">
        <v>2450</v>
      </c>
      <c r="F45" s="1">
        <v>0</v>
      </c>
      <c r="G45" s="1">
        <v>-165</v>
      </c>
      <c r="H45" s="1">
        <v>21</v>
      </c>
      <c r="I45" s="1">
        <v>9000</v>
      </c>
      <c r="J45" s="1">
        <v>8000</v>
      </c>
      <c r="K45" s="1">
        <v>-140</v>
      </c>
      <c r="L45" s="1">
        <f t="shared" si="1"/>
        <v>-165</v>
      </c>
      <c r="AD45" s="4">
        <v>43645</v>
      </c>
      <c r="AE45">
        <v>-314</v>
      </c>
      <c r="AF45">
        <v>-214</v>
      </c>
      <c r="AG45">
        <v>110</v>
      </c>
    </row>
    <row r="46" spans="1:33">
      <c r="A46" s="4">
        <v>43647</v>
      </c>
      <c r="B46" s="5">
        <v>0.766666666666667</v>
      </c>
      <c r="C46" s="14">
        <v>0.01</v>
      </c>
      <c r="D46" s="1">
        <v>2309</v>
      </c>
      <c r="E46" s="1">
        <v>2450</v>
      </c>
      <c r="F46" s="1">
        <v>178</v>
      </c>
      <c r="G46" s="1">
        <v>-165</v>
      </c>
      <c r="H46" s="1">
        <v>-6</v>
      </c>
      <c r="I46" s="1">
        <v>9000</v>
      </c>
      <c r="J46" s="1">
        <v>8000</v>
      </c>
      <c r="K46" s="1">
        <v>-140</v>
      </c>
      <c r="L46" s="1">
        <f t="shared" si="1"/>
        <v>13</v>
      </c>
      <c r="AD46" s="4">
        <v>43646</v>
      </c>
      <c r="AE46">
        <v>-165</v>
      </c>
      <c r="AF46">
        <v>-165</v>
      </c>
      <c r="AG46">
        <v>21</v>
      </c>
    </row>
    <row r="47" spans="1:33">
      <c r="A47" s="4">
        <v>43648</v>
      </c>
      <c r="B47" s="5">
        <v>0.602777777777778</v>
      </c>
      <c r="C47" s="14">
        <v>0.01</v>
      </c>
      <c r="D47" s="1">
        <v>2309</v>
      </c>
      <c r="E47" s="1">
        <v>2450</v>
      </c>
      <c r="F47" s="1">
        <v>178</v>
      </c>
      <c r="G47" s="1">
        <v>-143</v>
      </c>
      <c r="H47" s="1">
        <v>-96</v>
      </c>
      <c r="I47" s="1">
        <v>9000</v>
      </c>
      <c r="J47" s="1">
        <v>8000</v>
      </c>
      <c r="K47" s="1">
        <v>-140</v>
      </c>
      <c r="L47" s="1">
        <f t="shared" si="1"/>
        <v>35</v>
      </c>
      <c r="AD47" s="4">
        <v>43647</v>
      </c>
      <c r="AE47">
        <v>-165</v>
      </c>
      <c r="AF47">
        <v>13</v>
      </c>
      <c r="AG47">
        <v>-6</v>
      </c>
    </row>
    <row r="48" spans="1:33">
      <c r="A48" s="46">
        <v>43649</v>
      </c>
      <c r="B48" s="53">
        <v>0.641666666666667</v>
      </c>
      <c r="C48" s="50">
        <v>0</v>
      </c>
      <c r="D48" s="49">
        <v>0</v>
      </c>
      <c r="E48" s="50">
        <v>0</v>
      </c>
      <c r="F48" s="49">
        <v>0</v>
      </c>
      <c r="G48" s="49">
        <v>0</v>
      </c>
      <c r="H48" s="49">
        <v>0</v>
      </c>
      <c r="I48" s="49">
        <v>0</v>
      </c>
      <c r="J48" s="49">
        <v>0</v>
      </c>
      <c r="K48" s="49">
        <v>0</v>
      </c>
      <c r="L48" s="49">
        <v>3000</v>
      </c>
      <c r="M48" s="52" t="s">
        <v>368</v>
      </c>
      <c r="AD48" s="4">
        <v>43648</v>
      </c>
      <c r="AE48">
        <v>-143</v>
      </c>
      <c r="AF48">
        <v>35</v>
      </c>
      <c r="AG48">
        <v>-96</v>
      </c>
    </row>
    <row r="49" spans="30:33">
      <c r="AD49" s="4">
        <v>43649</v>
      </c>
      <c r="AE49">
        <v>0</v>
      </c>
      <c r="AF49">
        <v>3000</v>
      </c>
      <c r="AG49">
        <v>0</v>
      </c>
    </row>
    <row r="50" spans="30:33">
      <c r="AD50" t="s">
        <v>286</v>
      </c>
      <c r="AE50">
        <v>-5781</v>
      </c>
      <c r="AF50" t="e">
        <v>#VALUE!</v>
      </c>
      <c r="AG50">
        <v>49820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47"/>
  <sheetViews>
    <sheetView workbookViewId="0">
      <pane ySplit="3" topLeftCell="A26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6" width="13.75" style="1" customWidth="1"/>
    <col min="7" max="8" width="11.5" style="1" customWidth="1"/>
    <col min="9" max="11" width="13.25" style="1" customWidth="1"/>
    <col min="12" max="13" width="20.375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36" customHeight="1" spans="13:13">
      <c r="M1" s="9" t="s">
        <v>351</v>
      </c>
    </row>
    <row r="2" ht="136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51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43608</v>
      </c>
      <c r="B4" s="5">
        <v>0.856944444444444</v>
      </c>
      <c r="C4" s="14">
        <v>0.01</v>
      </c>
      <c r="D4" s="1">
        <v>12809</v>
      </c>
      <c r="E4" s="1">
        <v>12815</v>
      </c>
      <c r="F4" s="1">
        <v>2344</v>
      </c>
      <c r="G4" s="1">
        <v>-502</v>
      </c>
      <c r="H4" s="1">
        <v>1842</v>
      </c>
      <c r="I4" s="1">
        <v>199000</v>
      </c>
      <c r="J4" s="1">
        <v>51000</v>
      </c>
      <c r="K4" s="1">
        <v>-5</v>
      </c>
      <c r="L4" s="1">
        <f t="shared" ref="L4:L23" si="0">F4+G4</f>
        <v>1842</v>
      </c>
      <c r="N4" s="4">
        <v>43607</v>
      </c>
      <c r="O4" s="5">
        <v>0.786805555555556</v>
      </c>
      <c r="P4" t="s">
        <v>362</v>
      </c>
      <c r="Q4" s="6">
        <v>0.01</v>
      </c>
      <c r="R4" s="1">
        <v>14097</v>
      </c>
      <c r="S4" s="1">
        <v>207378</v>
      </c>
      <c r="T4" s="1">
        <v>51261</v>
      </c>
      <c r="U4" s="1">
        <v>1561</v>
      </c>
      <c r="W4" t="s">
        <v>284</v>
      </c>
    </row>
    <row r="5" spans="1:26">
      <c r="A5" s="4">
        <v>43609</v>
      </c>
      <c r="B5" s="5">
        <v>0.845138888888889</v>
      </c>
      <c r="C5" s="14">
        <v>0.01</v>
      </c>
      <c r="D5" s="1">
        <v>12809</v>
      </c>
      <c r="E5" s="1">
        <v>12815</v>
      </c>
      <c r="F5" s="1">
        <v>2152</v>
      </c>
      <c r="G5" s="1">
        <v>-534</v>
      </c>
      <c r="H5" s="1">
        <v>3304</v>
      </c>
      <c r="I5" s="1">
        <v>199000</v>
      </c>
      <c r="J5" s="1">
        <v>51000</v>
      </c>
      <c r="K5" s="1">
        <v>-5</v>
      </c>
      <c r="L5" s="1">
        <f t="shared" si="0"/>
        <v>1618</v>
      </c>
      <c r="W5" s="4">
        <v>43608</v>
      </c>
      <c r="X5">
        <v>-502</v>
      </c>
      <c r="Y5">
        <v>1842</v>
      </c>
      <c r="Z5">
        <v>1842</v>
      </c>
    </row>
    <row r="6" spans="1:26">
      <c r="A6" s="4">
        <v>43610</v>
      </c>
      <c r="B6" s="5">
        <v>0.909722222222222</v>
      </c>
      <c r="C6" s="14">
        <v>0.01</v>
      </c>
      <c r="D6" s="1">
        <v>12809</v>
      </c>
      <c r="E6" s="1">
        <v>12815</v>
      </c>
      <c r="F6" s="1">
        <v>2125</v>
      </c>
      <c r="G6" s="1">
        <v>-550</v>
      </c>
      <c r="H6" s="1">
        <v>4879</v>
      </c>
      <c r="I6" s="1">
        <v>199000</v>
      </c>
      <c r="J6" s="1">
        <v>51000</v>
      </c>
      <c r="K6" s="1">
        <v>-5</v>
      </c>
      <c r="L6" s="1">
        <f t="shared" si="0"/>
        <v>1575</v>
      </c>
      <c r="W6" s="4">
        <v>43609</v>
      </c>
      <c r="X6">
        <v>-534</v>
      </c>
      <c r="Y6">
        <v>1618</v>
      </c>
      <c r="Z6">
        <v>3304</v>
      </c>
    </row>
    <row r="7" spans="1:26">
      <c r="A7" s="4">
        <v>43611</v>
      </c>
      <c r="B7" s="5">
        <v>0.4875</v>
      </c>
      <c r="C7" s="14">
        <v>0.01</v>
      </c>
      <c r="D7" s="1">
        <v>12929</v>
      </c>
      <c r="E7" s="1">
        <v>12815</v>
      </c>
      <c r="F7" s="1">
        <v>3175</v>
      </c>
      <c r="G7" s="1">
        <v>-826</v>
      </c>
      <c r="H7" s="1">
        <v>5653</v>
      </c>
      <c r="I7" s="1">
        <v>186000</v>
      </c>
      <c r="J7" s="1">
        <v>50000</v>
      </c>
      <c r="K7" s="1">
        <v>115</v>
      </c>
      <c r="L7" s="1">
        <f t="shared" si="0"/>
        <v>2349</v>
      </c>
      <c r="W7" s="4">
        <v>43610</v>
      </c>
      <c r="X7">
        <v>-550</v>
      </c>
      <c r="Y7">
        <v>1575</v>
      </c>
      <c r="Z7">
        <v>4879</v>
      </c>
    </row>
    <row r="8" spans="1:26">
      <c r="A8" s="4">
        <v>43612</v>
      </c>
      <c r="B8" s="5">
        <v>0.729861111111111</v>
      </c>
      <c r="C8" s="14">
        <v>0.01</v>
      </c>
      <c r="D8" s="1">
        <v>12929</v>
      </c>
      <c r="E8" s="1">
        <v>12815</v>
      </c>
      <c r="F8" s="1">
        <v>2236</v>
      </c>
      <c r="G8" s="1">
        <v>-584</v>
      </c>
      <c r="H8" s="1">
        <v>7421</v>
      </c>
      <c r="I8" s="1">
        <v>186000</v>
      </c>
      <c r="J8" s="1">
        <v>50000</v>
      </c>
      <c r="K8" s="1">
        <v>115</v>
      </c>
      <c r="L8" s="1">
        <f t="shared" si="0"/>
        <v>1652</v>
      </c>
      <c r="W8" s="4">
        <v>43611</v>
      </c>
      <c r="X8">
        <v>-826</v>
      </c>
      <c r="Y8">
        <v>2349</v>
      </c>
      <c r="Z8">
        <v>5653</v>
      </c>
    </row>
    <row r="9" spans="1:26">
      <c r="A9" s="4">
        <v>43613</v>
      </c>
      <c r="B9" s="5">
        <v>0.826388888888889</v>
      </c>
      <c r="C9" s="14">
        <v>0.01</v>
      </c>
      <c r="D9" s="1">
        <v>12929</v>
      </c>
      <c r="E9" s="1">
        <v>12815</v>
      </c>
      <c r="F9" s="1">
        <v>2133</v>
      </c>
      <c r="G9" s="1">
        <v>-599</v>
      </c>
      <c r="H9" s="1">
        <v>8955</v>
      </c>
      <c r="I9" s="1">
        <v>186000</v>
      </c>
      <c r="J9" s="1">
        <v>50000</v>
      </c>
      <c r="K9" s="1">
        <v>115</v>
      </c>
      <c r="L9" s="1">
        <f t="shared" si="0"/>
        <v>1534</v>
      </c>
      <c r="W9" s="4">
        <v>43612</v>
      </c>
      <c r="X9">
        <v>-584</v>
      </c>
      <c r="Y9">
        <v>1652</v>
      </c>
      <c r="Z9">
        <v>7421</v>
      </c>
    </row>
    <row r="10" spans="1:26">
      <c r="A10" s="4">
        <v>43614</v>
      </c>
      <c r="B10" s="5">
        <v>0.916666666666667</v>
      </c>
      <c r="C10" s="14">
        <v>0.01</v>
      </c>
      <c r="D10" s="1">
        <v>12929</v>
      </c>
      <c r="E10" s="1">
        <v>12815</v>
      </c>
      <c r="F10" s="1">
        <v>2124</v>
      </c>
      <c r="G10" s="1">
        <v>-504</v>
      </c>
      <c r="H10" s="1">
        <v>10575</v>
      </c>
      <c r="I10" s="1">
        <v>186000</v>
      </c>
      <c r="J10" s="1">
        <v>50000</v>
      </c>
      <c r="K10" s="1">
        <v>115</v>
      </c>
      <c r="L10" s="1">
        <f t="shared" si="0"/>
        <v>1620</v>
      </c>
      <c r="W10" s="4">
        <v>43613</v>
      </c>
      <c r="X10">
        <v>-599</v>
      </c>
      <c r="Y10">
        <v>1534</v>
      </c>
      <c r="Z10">
        <v>8955</v>
      </c>
    </row>
    <row r="11" spans="1:26">
      <c r="A11" s="4">
        <v>43615</v>
      </c>
      <c r="B11" s="5">
        <v>0.7875</v>
      </c>
      <c r="C11" s="14">
        <v>0.01</v>
      </c>
      <c r="D11" s="1">
        <v>12929</v>
      </c>
      <c r="E11" s="1">
        <v>12815</v>
      </c>
      <c r="F11" s="1">
        <v>3538</v>
      </c>
      <c r="G11" s="1">
        <v>-977</v>
      </c>
      <c r="H11" s="1">
        <v>11362</v>
      </c>
      <c r="I11" s="1">
        <v>169000</v>
      </c>
      <c r="J11" s="1">
        <v>50000</v>
      </c>
      <c r="K11" s="1">
        <v>115</v>
      </c>
      <c r="L11" s="1">
        <f t="shared" si="0"/>
        <v>2561</v>
      </c>
      <c r="W11" s="4">
        <v>43614</v>
      </c>
      <c r="X11">
        <v>-504</v>
      </c>
      <c r="Y11">
        <v>1620</v>
      </c>
      <c r="Z11">
        <v>10575</v>
      </c>
    </row>
    <row r="12" spans="1:26">
      <c r="A12" s="4">
        <v>43616</v>
      </c>
      <c r="B12" s="5">
        <v>0.820138888888889</v>
      </c>
      <c r="C12" s="14">
        <v>0.01</v>
      </c>
      <c r="D12" s="1">
        <v>12929</v>
      </c>
      <c r="E12" s="1">
        <v>12815</v>
      </c>
      <c r="F12" s="1">
        <v>1760</v>
      </c>
      <c r="G12" s="1">
        <v>-519</v>
      </c>
      <c r="H12" s="1">
        <v>10915</v>
      </c>
      <c r="I12" s="1">
        <v>169000</v>
      </c>
      <c r="J12" s="1">
        <v>50000</v>
      </c>
      <c r="K12" s="1">
        <v>115</v>
      </c>
      <c r="L12" s="1">
        <f t="shared" si="0"/>
        <v>1241</v>
      </c>
      <c r="W12" s="4">
        <v>43615</v>
      </c>
      <c r="X12">
        <v>-977</v>
      </c>
      <c r="Y12">
        <v>2561</v>
      </c>
      <c r="Z12">
        <v>11362</v>
      </c>
    </row>
    <row r="13" spans="1:26">
      <c r="A13" s="4">
        <v>43617</v>
      </c>
      <c r="B13" s="5">
        <v>0.9375</v>
      </c>
      <c r="C13" s="14">
        <v>0.01</v>
      </c>
      <c r="D13" s="1">
        <v>12929</v>
      </c>
      <c r="E13" s="1">
        <v>12815</v>
      </c>
      <c r="F13" s="1">
        <v>1690</v>
      </c>
      <c r="G13" s="1">
        <v>-553</v>
      </c>
      <c r="H13" s="1">
        <v>10590</v>
      </c>
      <c r="I13" s="1">
        <v>169000</v>
      </c>
      <c r="J13" s="1">
        <v>50000</v>
      </c>
      <c r="K13" s="1">
        <v>115</v>
      </c>
      <c r="L13" s="1">
        <f t="shared" si="0"/>
        <v>1137</v>
      </c>
      <c r="W13" s="4">
        <v>43616</v>
      </c>
      <c r="X13">
        <v>-519</v>
      </c>
      <c r="Y13">
        <v>1241</v>
      </c>
      <c r="Z13">
        <v>10915</v>
      </c>
    </row>
    <row r="14" spans="1:26">
      <c r="A14" s="4">
        <v>43618</v>
      </c>
      <c r="B14" s="5">
        <v>0.513194444444444</v>
      </c>
      <c r="C14" s="14">
        <v>0.01</v>
      </c>
      <c r="D14" s="1">
        <v>12929</v>
      </c>
      <c r="E14" s="1">
        <v>12815</v>
      </c>
      <c r="F14" s="1">
        <v>2761</v>
      </c>
      <c r="G14" s="1">
        <v>-845</v>
      </c>
      <c r="H14" s="1">
        <v>9678</v>
      </c>
      <c r="I14" s="1">
        <v>169000</v>
      </c>
      <c r="J14" s="1">
        <v>50000</v>
      </c>
      <c r="K14" s="1">
        <v>115</v>
      </c>
      <c r="L14" s="1">
        <f t="shared" si="0"/>
        <v>1916</v>
      </c>
      <c r="W14" s="4">
        <v>43617</v>
      </c>
      <c r="X14">
        <v>-553</v>
      </c>
      <c r="Y14">
        <v>1137</v>
      </c>
      <c r="Z14">
        <v>10590</v>
      </c>
    </row>
    <row r="15" spans="1:26">
      <c r="A15" s="4">
        <v>43619</v>
      </c>
      <c r="B15" s="5">
        <v>0.467361111111111</v>
      </c>
      <c r="C15" s="14">
        <v>0.01</v>
      </c>
      <c r="D15" s="1">
        <v>12929</v>
      </c>
      <c r="E15" s="1">
        <v>12815</v>
      </c>
      <c r="F15" s="1">
        <v>2628</v>
      </c>
      <c r="G15" s="1">
        <v>-768</v>
      </c>
      <c r="H15" s="1">
        <v>9985</v>
      </c>
      <c r="I15" s="1">
        <v>169000</v>
      </c>
      <c r="J15" s="1">
        <v>50000</v>
      </c>
      <c r="K15" s="1">
        <v>115</v>
      </c>
      <c r="L15" s="1">
        <f t="shared" si="0"/>
        <v>1860</v>
      </c>
      <c r="W15" s="4">
        <v>43618</v>
      </c>
      <c r="X15">
        <v>-845</v>
      </c>
      <c r="Y15">
        <v>1916</v>
      </c>
      <c r="Z15">
        <v>9678</v>
      </c>
    </row>
    <row r="16" spans="1:26">
      <c r="A16" s="4">
        <v>43620</v>
      </c>
      <c r="B16" s="5">
        <v>0.805555555555556</v>
      </c>
      <c r="C16" s="14">
        <v>0.01</v>
      </c>
      <c r="D16" s="1">
        <v>12929</v>
      </c>
      <c r="E16" s="1">
        <v>12815</v>
      </c>
      <c r="F16" s="1">
        <v>1797</v>
      </c>
      <c r="G16" s="1">
        <v>-511</v>
      </c>
      <c r="H16" s="1">
        <v>9992</v>
      </c>
      <c r="I16" s="1">
        <v>169000</v>
      </c>
      <c r="J16" s="1">
        <v>50000</v>
      </c>
      <c r="K16" s="1">
        <v>115</v>
      </c>
      <c r="L16" s="1">
        <f t="shared" si="0"/>
        <v>1286</v>
      </c>
      <c r="W16" s="4">
        <v>43619</v>
      </c>
      <c r="X16">
        <v>-768</v>
      </c>
      <c r="Y16">
        <v>1860</v>
      </c>
      <c r="Z16">
        <v>9985</v>
      </c>
    </row>
    <row r="17" spans="1:26">
      <c r="A17" s="4">
        <v>43621</v>
      </c>
      <c r="B17" s="5">
        <v>0.933333333333333</v>
      </c>
      <c r="C17" s="14">
        <v>0.01</v>
      </c>
      <c r="D17" s="1">
        <v>12929</v>
      </c>
      <c r="E17" s="1">
        <v>12815</v>
      </c>
      <c r="F17" s="1">
        <v>1834</v>
      </c>
      <c r="G17" s="1">
        <v>-561</v>
      </c>
      <c r="H17" s="1">
        <v>9731</v>
      </c>
      <c r="I17" s="1">
        <v>169000</v>
      </c>
      <c r="J17" s="1">
        <v>50000</v>
      </c>
      <c r="K17" s="1">
        <v>115</v>
      </c>
      <c r="L17" s="1">
        <f t="shared" si="0"/>
        <v>1273</v>
      </c>
      <c r="W17" s="4">
        <v>43620</v>
      </c>
      <c r="X17">
        <v>-511</v>
      </c>
      <c r="Y17">
        <v>1286</v>
      </c>
      <c r="Z17">
        <v>9992</v>
      </c>
    </row>
    <row r="18" spans="1:26">
      <c r="A18" s="4">
        <v>43622</v>
      </c>
      <c r="B18" s="5">
        <v>0.810416666666667</v>
      </c>
      <c r="C18" s="14">
        <v>0.01</v>
      </c>
      <c r="D18" s="1">
        <v>12929</v>
      </c>
      <c r="E18" s="1">
        <v>12815</v>
      </c>
      <c r="F18" s="1">
        <v>3464</v>
      </c>
      <c r="G18" s="1">
        <v>-999</v>
      </c>
      <c r="H18" s="1">
        <v>9303</v>
      </c>
      <c r="I18" s="1">
        <v>151000</v>
      </c>
      <c r="J18" s="1">
        <v>50000</v>
      </c>
      <c r="K18" s="1">
        <v>115</v>
      </c>
      <c r="L18" s="1">
        <f t="shared" si="0"/>
        <v>2465</v>
      </c>
      <c r="W18" s="4">
        <v>43621</v>
      </c>
      <c r="X18">
        <v>-561</v>
      </c>
      <c r="Y18">
        <v>1273</v>
      </c>
      <c r="Z18">
        <v>9731</v>
      </c>
    </row>
    <row r="19" spans="1:26">
      <c r="A19" s="4">
        <v>43623</v>
      </c>
      <c r="B19" s="5">
        <v>0.908333333333333</v>
      </c>
      <c r="C19" s="14">
        <v>0.01</v>
      </c>
      <c r="D19" s="1">
        <v>13059</v>
      </c>
      <c r="E19" s="1">
        <v>12815</v>
      </c>
      <c r="F19" s="1">
        <v>1606</v>
      </c>
      <c r="G19" s="1">
        <v>-549</v>
      </c>
      <c r="H19" s="1">
        <v>9419</v>
      </c>
      <c r="I19" s="1">
        <v>153000</v>
      </c>
      <c r="J19" s="1">
        <v>49000</v>
      </c>
      <c r="K19" s="1">
        <v>245</v>
      </c>
      <c r="L19" s="1">
        <f t="shared" si="0"/>
        <v>1057</v>
      </c>
      <c r="W19" s="4">
        <v>43622</v>
      </c>
      <c r="X19">
        <v>-999</v>
      </c>
      <c r="Y19">
        <v>2465</v>
      </c>
      <c r="Z19">
        <v>9303</v>
      </c>
    </row>
    <row r="20" spans="1:26">
      <c r="A20" s="4">
        <v>43624</v>
      </c>
      <c r="B20" s="5">
        <v>0.655555555555556</v>
      </c>
      <c r="C20" s="14">
        <v>0.01</v>
      </c>
      <c r="D20" s="1">
        <v>13059</v>
      </c>
      <c r="E20" s="1">
        <v>12815</v>
      </c>
      <c r="F20" s="1">
        <v>2718</v>
      </c>
      <c r="G20" s="1">
        <v>-912</v>
      </c>
      <c r="H20" s="1">
        <v>8927</v>
      </c>
      <c r="I20" s="1">
        <v>153000</v>
      </c>
      <c r="J20" s="1">
        <v>49000</v>
      </c>
      <c r="K20" s="1">
        <v>245</v>
      </c>
      <c r="L20" s="1">
        <f t="shared" si="0"/>
        <v>1806</v>
      </c>
      <c r="W20" s="4">
        <v>43623</v>
      </c>
      <c r="X20">
        <v>-549</v>
      </c>
      <c r="Y20">
        <v>1057</v>
      </c>
      <c r="Z20">
        <v>9419</v>
      </c>
    </row>
    <row r="21" spans="1:26">
      <c r="A21" s="4">
        <v>43625</v>
      </c>
      <c r="B21" s="5">
        <v>0.681944444444444</v>
      </c>
      <c r="C21" s="14">
        <v>0.01</v>
      </c>
      <c r="D21" s="1">
        <v>13059</v>
      </c>
      <c r="E21" s="1">
        <v>12815</v>
      </c>
      <c r="F21" s="1">
        <v>1527</v>
      </c>
      <c r="G21" s="1">
        <v>-508</v>
      </c>
      <c r="H21" s="1">
        <v>8809</v>
      </c>
      <c r="I21" s="1">
        <v>153000</v>
      </c>
      <c r="J21" s="1">
        <v>49000</v>
      </c>
      <c r="K21" s="1">
        <v>245</v>
      </c>
      <c r="L21" s="1">
        <f t="shared" si="0"/>
        <v>1019</v>
      </c>
      <c r="W21" s="4">
        <v>43624</v>
      </c>
      <c r="X21">
        <v>-912</v>
      </c>
      <c r="Y21">
        <v>1806</v>
      </c>
      <c r="Z21">
        <v>8927</v>
      </c>
    </row>
    <row r="22" spans="1:26">
      <c r="A22" s="4">
        <v>43626</v>
      </c>
      <c r="B22" s="5">
        <v>0.870138888888889</v>
      </c>
      <c r="C22" s="14">
        <v>0.01</v>
      </c>
      <c r="D22" s="1">
        <v>13059</v>
      </c>
      <c r="E22" s="1">
        <v>12815</v>
      </c>
      <c r="F22" s="1">
        <v>2016</v>
      </c>
      <c r="G22" s="1">
        <v>-589</v>
      </c>
      <c r="H22" s="1">
        <v>9457</v>
      </c>
      <c r="I22" s="1">
        <v>153000</v>
      </c>
      <c r="J22" s="1">
        <v>49000</v>
      </c>
      <c r="K22" s="1">
        <v>245</v>
      </c>
      <c r="L22" s="1">
        <f t="shared" si="0"/>
        <v>1427</v>
      </c>
      <c r="W22" s="4">
        <v>43625</v>
      </c>
      <c r="X22">
        <v>-508</v>
      </c>
      <c r="Y22">
        <v>1019</v>
      </c>
      <c r="Z22">
        <v>8809</v>
      </c>
    </row>
    <row r="23" spans="1:26">
      <c r="A23" s="4">
        <v>43627</v>
      </c>
      <c r="B23" s="5">
        <v>0.670138888888889</v>
      </c>
      <c r="C23" s="14">
        <v>0.01</v>
      </c>
      <c r="D23" s="1">
        <v>13059</v>
      </c>
      <c r="E23" s="1">
        <v>12815</v>
      </c>
      <c r="F23" s="1">
        <v>3155</v>
      </c>
      <c r="G23" s="1">
        <v>-888</v>
      </c>
      <c r="H23" s="1">
        <v>8843</v>
      </c>
      <c r="I23" s="1">
        <v>153000</v>
      </c>
      <c r="J23" s="1">
        <v>49000</v>
      </c>
      <c r="K23" s="1">
        <v>245</v>
      </c>
      <c r="L23" s="1">
        <f t="shared" si="0"/>
        <v>2267</v>
      </c>
      <c r="W23" s="4">
        <v>43626</v>
      </c>
      <c r="X23">
        <v>-589</v>
      </c>
      <c r="Y23">
        <v>1427</v>
      </c>
      <c r="Z23">
        <v>9457</v>
      </c>
    </row>
    <row r="24" spans="1:26">
      <c r="A24" s="4">
        <v>43628</v>
      </c>
      <c r="W24" s="4">
        <v>43627</v>
      </c>
      <c r="X24">
        <v>-888</v>
      </c>
      <c r="Y24">
        <v>2267</v>
      </c>
      <c r="Z24">
        <v>8843</v>
      </c>
    </row>
    <row r="25" spans="1:23">
      <c r="A25" s="4">
        <v>43629</v>
      </c>
      <c r="B25" s="5">
        <v>0.697222222222222</v>
      </c>
      <c r="C25" s="14">
        <v>0.01</v>
      </c>
      <c r="D25" s="1">
        <v>13059</v>
      </c>
      <c r="E25" s="1">
        <v>12815</v>
      </c>
      <c r="F25" s="1">
        <v>3030</v>
      </c>
      <c r="G25" s="1">
        <v>-882</v>
      </c>
      <c r="H25" s="1">
        <v>8332</v>
      </c>
      <c r="I25" s="1">
        <v>153000</v>
      </c>
      <c r="J25" s="1">
        <v>49000</v>
      </c>
      <c r="K25" s="1">
        <v>245</v>
      </c>
      <c r="L25" s="1">
        <f t="shared" ref="L25:L44" si="1">F25+G25</f>
        <v>2148</v>
      </c>
      <c r="W25" s="4">
        <v>43628</v>
      </c>
    </row>
    <row r="26" spans="1:26">
      <c r="A26" s="4">
        <v>43630</v>
      </c>
      <c r="B26" s="5">
        <v>0.880555555555556</v>
      </c>
      <c r="C26" s="14">
        <v>0.01</v>
      </c>
      <c r="D26" s="1">
        <v>13059</v>
      </c>
      <c r="E26" s="1">
        <v>12815</v>
      </c>
      <c r="F26" s="1" t="s">
        <v>285</v>
      </c>
      <c r="G26" s="1">
        <v>-470</v>
      </c>
      <c r="H26" s="1">
        <v>6662</v>
      </c>
      <c r="I26" s="1" t="s">
        <v>285</v>
      </c>
      <c r="J26" s="1">
        <v>49000</v>
      </c>
      <c r="K26" s="1">
        <v>245</v>
      </c>
      <c r="L26" s="1" t="e">
        <f t="shared" si="1"/>
        <v>#VALUE!</v>
      </c>
      <c r="W26" s="4">
        <v>43629</v>
      </c>
      <c r="X26">
        <v>-882</v>
      </c>
      <c r="Y26">
        <v>2148</v>
      </c>
      <c r="Z26">
        <v>8332</v>
      </c>
    </row>
    <row r="27" spans="1:26">
      <c r="A27" s="4">
        <v>43631</v>
      </c>
      <c r="B27" s="5">
        <v>0.852777777777778</v>
      </c>
      <c r="C27" s="14">
        <v>0.01</v>
      </c>
      <c r="D27" s="1">
        <v>13059</v>
      </c>
      <c r="E27" s="1">
        <v>12815</v>
      </c>
      <c r="F27" s="1" t="s">
        <v>285</v>
      </c>
      <c r="G27" s="1">
        <v>-565</v>
      </c>
      <c r="H27" s="1">
        <v>5040</v>
      </c>
      <c r="I27" s="1" t="s">
        <v>285</v>
      </c>
      <c r="J27" s="1">
        <v>49000</v>
      </c>
      <c r="K27" s="1">
        <v>245</v>
      </c>
      <c r="L27" s="1" t="e">
        <f t="shared" si="1"/>
        <v>#VALUE!</v>
      </c>
      <c r="W27" s="4">
        <v>43630</v>
      </c>
      <c r="X27">
        <v>-470</v>
      </c>
      <c r="Y27" t="e">
        <v>#VALUE!</v>
      </c>
      <c r="Z27">
        <v>6662</v>
      </c>
    </row>
    <row r="28" spans="1:26">
      <c r="A28" s="4">
        <v>43632</v>
      </c>
      <c r="B28" s="5">
        <v>0.592361111111111</v>
      </c>
      <c r="C28" s="14">
        <v>0.01</v>
      </c>
      <c r="D28" s="1">
        <v>13059</v>
      </c>
      <c r="E28" s="1">
        <v>12815</v>
      </c>
      <c r="F28" s="1" t="s">
        <v>285</v>
      </c>
      <c r="G28" s="1">
        <v>-749</v>
      </c>
      <c r="H28" s="1">
        <v>3999</v>
      </c>
      <c r="I28" s="1" t="s">
        <v>285</v>
      </c>
      <c r="J28" s="1">
        <v>49000</v>
      </c>
      <c r="K28" s="1">
        <v>245</v>
      </c>
      <c r="L28" s="1" t="e">
        <f t="shared" si="1"/>
        <v>#VALUE!</v>
      </c>
      <c r="W28" s="4">
        <v>43631</v>
      </c>
      <c r="X28">
        <v>-565</v>
      </c>
      <c r="Y28" t="e">
        <v>#VALUE!</v>
      </c>
      <c r="Z28">
        <v>5040</v>
      </c>
    </row>
    <row r="29" spans="1:26">
      <c r="A29" s="4">
        <v>43633</v>
      </c>
      <c r="B29" s="5">
        <v>0.550694444444444</v>
      </c>
      <c r="C29" s="14">
        <v>0.01</v>
      </c>
      <c r="D29" s="1">
        <v>13059</v>
      </c>
      <c r="E29" s="1">
        <v>12815</v>
      </c>
      <c r="F29" s="1" t="s">
        <v>285</v>
      </c>
      <c r="G29" s="1">
        <v>-500</v>
      </c>
      <c r="H29" s="1">
        <v>2480</v>
      </c>
      <c r="I29" s="1" t="s">
        <v>285</v>
      </c>
      <c r="J29" s="1">
        <v>49000</v>
      </c>
      <c r="K29" s="1">
        <v>245</v>
      </c>
      <c r="L29" s="1" t="e">
        <f t="shared" si="1"/>
        <v>#VALUE!</v>
      </c>
      <c r="W29" s="4">
        <v>43632</v>
      </c>
      <c r="X29">
        <v>-749</v>
      </c>
      <c r="Y29" t="e">
        <v>#VALUE!</v>
      </c>
      <c r="Z29">
        <v>3999</v>
      </c>
    </row>
    <row r="30" spans="1:26">
      <c r="A30" s="4">
        <v>43634</v>
      </c>
      <c r="B30" s="5">
        <v>0.819444444444444</v>
      </c>
      <c r="C30" s="14">
        <v>0.01</v>
      </c>
      <c r="D30" s="1">
        <v>13059</v>
      </c>
      <c r="E30" s="1">
        <v>12815</v>
      </c>
      <c r="F30" s="1" t="s">
        <v>285</v>
      </c>
      <c r="G30" s="1">
        <v>-646</v>
      </c>
      <c r="H30" s="1">
        <v>407</v>
      </c>
      <c r="I30" s="1" t="s">
        <v>285</v>
      </c>
      <c r="J30" s="1">
        <v>49000</v>
      </c>
      <c r="K30" s="1">
        <v>245</v>
      </c>
      <c r="L30" s="1" t="e">
        <f t="shared" si="1"/>
        <v>#VALUE!</v>
      </c>
      <c r="W30" s="4">
        <v>43633</v>
      </c>
      <c r="X30">
        <v>-500</v>
      </c>
      <c r="Y30" t="e">
        <v>#VALUE!</v>
      </c>
      <c r="Z30">
        <v>2480</v>
      </c>
    </row>
    <row r="31" spans="1:26">
      <c r="A31" s="4">
        <v>43635</v>
      </c>
      <c r="B31" s="5">
        <v>0.880555555555556</v>
      </c>
      <c r="C31" s="14">
        <v>0.01</v>
      </c>
      <c r="D31" s="1">
        <v>13059</v>
      </c>
      <c r="E31" s="1">
        <v>12815</v>
      </c>
      <c r="F31" s="1" t="s">
        <v>285</v>
      </c>
      <c r="G31" s="1">
        <v>-499</v>
      </c>
      <c r="H31" s="1">
        <v>-842</v>
      </c>
      <c r="I31" s="1" t="s">
        <v>285</v>
      </c>
      <c r="J31" s="1">
        <v>49000</v>
      </c>
      <c r="K31" s="1">
        <v>245</v>
      </c>
      <c r="L31" s="1" t="e">
        <f t="shared" si="1"/>
        <v>#VALUE!</v>
      </c>
      <c r="W31" s="4">
        <v>43634</v>
      </c>
      <c r="X31">
        <v>-646</v>
      </c>
      <c r="Y31" t="e">
        <v>#VALUE!</v>
      </c>
      <c r="Z31">
        <v>407</v>
      </c>
    </row>
    <row r="32" spans="1:26">
      <c r="A32" s="4">
        <v>43636</v>
      </c>
      <c r="B32" s="5">
        <v>0.969444444444444</v>
      </c>
      <c r="C32" s="14">
        <v>0.01</v>
      </c>
      <c r="D32" s="1">
        <v>13059</v>
      </c>
      <c r="E32" s="1">
        <v>12815</v>
      </c>
      <c r="F32" s="1" t="s">
        <v>285</v>
      </c>
      <c r="G32" s="1">
        <v>-574</v>
      </c>
      <c r="H32" s="1">
        <v>-2411</v>
      </c>
      <c r="I32" s="1" t="s">
        <v>285</v>
      </c>
      <c r="J32" s="1">
        <v>49000</v>
      </c>
      <c r="K32" s="1">
        <v>245</v>
      </c>
      <c r="L32" s="1" t="e">
        <f t="shared" si="1"/>
        <v>#VALUE!</v>
      </c>
      <c r="W32" s="4">
        <v>43635</v>
      </c>
      <c r="X32">
        <v>-499</v>
      </c>
      <c r="Y32" t="e">
        <v>#VALUE!</v>
      </c>
      <c r="Z32">
        <v>-842</v>
      </c>
    </row>
    <row r="33" spans="1:26">
      <c r="A33" s="4">
        <v>43637</v>
      </c>
      <c r="B33" s="5">
        <v>0.750694444444444</v>
      </c>
      <c r="C33" s="14">
        <v>0.01</v>
      </c>
      <c r="D33" s="1">
        <v>13059</v>
      </c>
      <c r="E33" s="1">
        <v>12815</v>
      </c>
      <c r="F33" s="1" t="s">
        <v>285</v>
      </c>
      <c r="G33" s="1">
        <v>-955</v>
      </c>
      <c r="H33" s="1">
        <v>82</v>
      </c>
      <c r="I33" s="1" t="s">
        <v>285</v>
      </c>
      <c r="J33" s="1">
        <v>49000</v>
      </c>
      <c r="K33" s="1">
        <v>245</v>
      </c>
      <c r="L33" s="1" t="e">
        <f t="shared" si="1"/>
        <v>#VALUE!</v>
      </c>
      <c r="W33" s="4">
        <v>43636</v>
      </c>
      <c r="X33">
        <v>-574</v>
      </c>
      <c r="Y33" t="e">
        <v>#VALUE!</v>
      </c>
      <c r="Z33">
        <v>-2411</v>
      </c>
    </row>
    <row r="34" spans="1:26">
      <c r="A34" s="4">
        <v>43638</v>
      </c>
      <c r="B34" s="5">
        <v>0.750694444444444</v>
      </c>
      <c r="C34" s="14">
        <v>0.01</v>
      </c>
      <c r="D34" s="1">
        <v>13059</v>
      </c>
      <c r="E34" s="1">
        <v>12815</v>
      </c>
      <c r="F34" s="1">
        <v>874</v>
      </c>
      <c r="G34" s="1">
        <v>-866</v>
      </c>
      <c r="H34" s="1">
        <v>1049</v>
      </c>
      <c r="I34" s="1">
        <v>54000</v>
      </c>
      <c r="J34" s="1">
        <v>49000</v>
      </c>
      <c r="K34" s="1">
        <v>245</v>
      </c>
      <c r="L34" s="1">
        <f t="shared" si="1"/>
        <v>8</v>
      </c>
      <c r="W34" s="4">
        <v>43637</v>
      </c>
      <c r="X34">
        <v>-955</v>
      </c>
      <c r="Y34" t="e">
        <v>#VALUE!</v>
      </c>
      <c r="Z34">
        <v>82</v>
      </c>
    </row>
    <row r="35" spans="1:26">
      <c r="A35" s="4">
        <v>43639</v>
      </c>
      <c r="B35" s="5">
        <v>0.727777777777778</v>
      </c>
      <c r="C35" s="14">
        <v>0.01</v>
      </c>
      <c r="D35" s="1">
        <v>13059</v>
      </c>
      <c r="E35" s="1">
        <v>12815</v>
      </c>
      <c r="F35" s="1">
        <v>1067</v>
      </c>
      <c r="G35" s="1">
        <v>-971</v>
      </c>
      <c r="H35" s="1">
        <v>1591</v>
      </c>
      <c r="I35" s="1">
        <v>54000</v>
      </c>
      <c r="J35" s="1">
        <v>49000</v>
      </c>
      <c r="K35" s="1">
        <v>245</v>
      </c>
      <c r="L35" s="1">
        <f t="shared" si="1"/>
        <v>96</v>
      </c>
      <c r="W35" s="4">
        <v>43638</v>
      </c>
      <c r="X35">
        <v>-866</v>
      </c>
      <c r="Y35">
        <v>8</v>
      </c>
      <c r="Z35">
        <v>1049</v>
      </c>
    </row>
    <row r="36" spans="1:26">
      <c r="A36" s="4">
        <v>43640</v>
      </c>
      <c r="B36" s="5">
        <v>0.740972222222222</v>
      </c>
      <c r="C36" s="14">
        <v>0.01</v>
      </c>
      <c r="D36" s="1">
        <v>13059</v>
      </c>
      <c r="E36" s="1">
        <v>12815</v>
      </c>
      <c r="F36" s="1">
        <v>1157</v>
      </c>
      <c r="G36" s="1">
        <v>-973</v>
      </c>
      <c r="H36" s="1">
        <v>1982</v>
      </c>
      <c r="I36" s="1">
        <v>54000</v>
      </c>
      <c r="J36" s="1">
        <v>49000</v>
      </c>
      <c r="K36" s="1">
        <v>245</v>
      </c>
      <c r="L36" s="1">
        <f t="shared" si="1"/>
        <v>184</v>
      </c>
      <c r="W36" s="4">
        <v>43639</v>
      </c>
      <c r="X36">
        <v>-971</v>
      </c>
      <c r="Y36">
        <v>96</v>
      </c>
      <c r="Z36">
        <v>1591</v>
      </c>
    </row>
    <row r="37" spans="1:26">
      <c r="A37" s="4">
        <v>43641</v>
      </c>
      <c r="B37" s="5">
        <v>0.668055555555556</v>
      </c>
      <c r="C37" s="14">
        <v>0.01</v>
      </c>
      <c r="D37" s="1">
        <v>13059</v>
      </c>
      <c r="E37" s="1">
        <v>12815</v>
      </c>
      <c r="F37" s="1">
        <v>1069</v>
      </c>
      <c r="G37" s="1">
        <v>-950</v>
      </c>
      <c r="H37" s="1">
        <v>2502</v>
      </c>
      <c r="I37" s="1">
        <v>54000</v>
      </c>
      <c r="J37" s="1">
        <v>49000</v>
      </c>
      <c r="K37" s="1">
        <v>245</v>
      </c>
      <c r="L37" s="1">
        <f t="shared" si="1"/>
        <v>119</v>
      </c>
      <c r="W37" s="4">
        <v>43640</v>
      </c>
      <c r="X37">
        <v>-973</v>
      </c>
      <c r="Y37">
        <v>184</v>
      </c>
      <c r="Z37">
        <v>1982</v>
      </c>
    </row>
    <row r="38" spans="1:26">
      <c r="A38" s="4">
        <v>43642</v>
      </c>
      <c r="B38" s="5">
        <v>0.770138888888889</v>
      </c>
      <c r="C38" s="14">
        <v>0.01</v>
      </c>
      <c r="D38" s="1">
        <v>13059</v>
      </c>
      <c r="E38" s="1">
        <v>12815</v>
      </c>
      <c r="F38" s="1">
        <v>564</v>
      </c>
      <c r="G38" s="1">
        <v>-541</v>
      </c>
      <c r="H38" s="1">
        <v>3171</v>
      </c>
      <c r="I38" s="1">
        <v>54000</v>
      </c>
      <c r="J38" s="1">
        <v>49000</v>
      </c>
      <c r="K38" s="1">
        <v>245</v>
      </c>
      <c r="L38" s="1">
        <f t="shared" si="1"/>
        <v>23</v>
      </c>
      <c r="W38" s="4">
        <v>43641</v>
      </c>
      <c r="X38">
        <v>-950</v>
      </c>
      <c r="Y38">
        <v>119</v>
      </c>
      <c r="Z38">
        <v>2502</v>
      </c>
    </row>
    <row r="39" spans="1:26">
      <c r="A39" s="4">
        <v>43643</v>
      </c>
      <c r="B39" s="5">
        <v>0.770833333333333</v>
      </c>
      <c r="C39" s="14">
        <v>0.01</v>
      </c>
      <c r="D39" s="1">
        <v>13059</v>
      </c>
      <c r="E39" s="1">
        <v>12815</v>
      </c>
      <c r="F39" s="1">
        <v>1152</v>
      </c>
      <c r="G39" s="1">
        <v>-1030</v>
      </c>
      <c r="H39" s="1">
        <v>3769</v>
      </c>
      <c r="I39" s="1">
        <v>54000</v>
      </c>
      <c r="J39" s="1">
        <v>49000</v>
      </c>
      <c r="K39" s="1">
        <v>245</v>
      </c>
      <c r="L39" s="1">
        <f t="shared" si="1"/>
        <v>122</v>
      </c>
      <c r="W39" s="4">
        <v>43642</v>
      </c>
      <c r="X39">
        <v>-541</v>
      </c>
      <c r="Y39">
        <v>23</v>
      </c>
      <c r="Z39">
        <v>3171</v>
      </c>
    </row>
    <row r="40" spans="1:26">
      <c r="A40" s="4">
        <v>43644</v>
      </c>
      <c r="B40" s="5">
        <v>0.79375</v>
      </c>
      <c r="C40" s="14">
        <v>0.01</v>
      </c>
      <c r="D40" s="1">
        <v>13059</v>
      </c>
      <c r="E40" s="1">
        <v>12815</v>
      </c>
      <c r="F40" s="1">
        <v>1630</v>
      </c>
      <c r="G40" s="1">
        <v>-1435</v>
      </c>
      <c r="H40" s="1">
        <v>430</v>
      </c>
      <c r="I40" s="1">
        <v>54000</v>
      </c>
      <c r="J40" s="1">
        <v>49000</v>
      </c>
      <c r="K40" s="1">
        <v>245</v>
      </c>
      <c r="L40" s="1">
        <f t="shared" si="1"/>
        <v>195</v>
      </c>
      <c r="W40" s="4">
        <v>43643</v>
      </c>
      <c r="X40">
        <v>-1030</v>
      </c>
      <c r="Y40">
        <v>122</v>
      </c>
      <c r="Z40">
        <v>3769</v>
      </c>
    </row>
    <row r="41" spans="1:26">
      <c r="A41" s="4">
        <v>43645</v>
      </c>
      <c r="B41" s="5">
        <v>0.749305555555556</v>
      </c>
      <c r="C41" s="14">
        <v>0.01</v>
      </c>
      <c r="D41" s="1">
        <v>11999</v>
      </c>
      <c r="E41" s="1">
        <v>12815</v>
      </c>
      <c r="F41" s="1">
        <v>1523</v>
      </c>
      <c r="G41" s="1">
        <v>-1406</v>
      </c>
      <c r="H41" s="1">
        <v>454</v>
      </c>
      <c r="I41" s="1">
        <v>48000</v>
      </c>
      <c r="J41" s="1">
        <v>46000</v>
      </c>
      <c r="K41" s="1">
        <v>-815</v>
      </c>
      <c r="L41" s="1">
        <f t="shared" si="1"/>
        <v>117</v>
      </c>
      <c r="W41" s="4">
        <v>43644</v>
      </c>
      <c r="X41">
        <v>-1435</v>
      </c>
      <c r="Y41">
        <v>195</v>
      </c>
      <c r="Z41">
        <v>430</v>
      </c>
    </row>
    <row r="42" spans="1:26">
      <c r="A42" s="4">
        <v>43646</v>
      </c>
      <c r="B42" s="5">
        <v>0.807638888888889</v>
      </c>
      <c r="C42" s="14">
        <v>0.01</v>
      </c>
      <c r="D42" s="1">
        <v>11999</v>
      </c>
      <c r="E42" s="1">
        <v>12815</v>
      </c>
      <c r="F42" s="1">
        <v>535</v>
      </c>
      <c r="G42" s="1">
        <v>-491</v>
      </c>
      <c r="H42" s="1">
        <v>487</v>
      </c>
      <c r="I42" s="1">
        <v>48000</v>
      </c>
      <c r="J42" s="1">
        <v>46000</v>
      </c>
      <c r="K42" s="1">
        <v>-815</v>
      </c>
      <c r="L42" s="1">
        <f t="shared" si="1"/>
        <v>44</v>
      </c>
      <c r="W42" s="4">
        <v>43645</v>
      </c>
      <c r="X42">
        <v>-1406</v>
      </c>
      <c r="Y42">
        <v>117</v>
      </c>
      <c r="Z42">
        <v>454</v>
      </c>
    </row>
    <row r="43" spans="1:26">
      <c r="A43" s="4">
        <v>43647</v>
      </c>
      <c r="B43" s="5">
        <v>0.767361111111111</v>
      </c>
      <c r="C43" s="14">
        <v>0.01</v>
      </c>
      <c r="D43" s="1">
        <v>11999</v>
      </c>
      <c r="E43" s="1">
        <v>12815</v>
      </c>
      <c r="F43" s="1">
        <v>967</v>
      </c>
      <c r="G43" s="1">
        <v>-922</v>
      </c>
      <c r="H43" s="1">
        <v>403</v>
      </c>
      <c r="I43" s="1">
        <v>48000</v>
      </c>
      <c r="J43" s="1">
        <v>46000</v>
      </c>
      <c r="K43" s="1">
        <v>-815</v>
      </c>
      <c r="L43" s="1">
        <f t="shared" si="1"/>
        <v>45</v>
      </c>
      <c r="W43" s="4">
        <v>43646</v>
      </c>
      <c r="X43">
        <v>-491</v>
      </c>
      <c r="Y43">
        <v>44</v>
      </c>
      <c r="Z43">
        <v>487</v>
      </c>
    </row>
    <row r="44" spans="1:26">
      <c r="A44" s="4">
        <v>43648</v>
      </c>
      <c r="B44" s="5">
        <v>0.603472222222222</v>
      </c>
      <c r="C44" s="14">
        <v>0.01</v>
      </c>
      <c r="D44" s="1">
        <v>11999</v>
      </c>
      <c r="E44" s="1">
        <v>12815</v>
      </c>
      <c r="F44" s="1">
        <v>870</v>
      </c>
      <c r="G44" s="1">
        <v>-823</v>
      </c>
      <c r="H44" s="1">
        <v>350</v>
      </c>
      <c r="I44" s="1">
        <v>48000</v>
      </c>
      <c r="J44" s="1">
        <v>46000</v>
      </c>
      <c r="K44" s="1">
        <v>-815</v>
      </c>
      <c r="L44" s="1">
        <f t="shared" si="1"/>
        <v>47</v>
      </c>
      <c r="W44" s="4">
        <v>43647</v>
      </c>
      <c r="X44">
        <v>-922</v>
      </c>
      <c r="Y44">
        <v>45</v>
      </c>
      <c r="Z44">
        <v>403</v>
      </c>
    </row>
    <row r="45" spans="1:26">
      <c r="A45" s="46">
        <v>43649</v>
      </c>
      <c r="B45" s="47">
        <v>0.639583333333333</v>
      </c>
      <c r="C45" s="48">
        <v>0</v>
      </c>
      <c r="D45" s="49">
        <v>0</v>
      </c>
      <c r="E45" s="50">
        <v>0</v>
      </c>
      <c r="F45" s="49">
        <v>0</v>
      </c>
      <c r="G45" s="49">
        <v>0</v>
      </c>
      <c r="H45" s="49">
        <v>0</v>
      </c>
      <c r="I45" s="49">
        <v>0</v>
      </c>
      <c r="J45" s="49">
        <v>0</v>
      </c>
      <c r="K45" s="49">
        <v>0</v>
      </c>
      <c r="L45" s="49">
        <v>1000000000</v>
      </c>
      <c r="M45" s="52" t="s">
        <v>368</v>
      </c>
      <c r="W45" s="4">
        <v>43648</v>
      </c>
      <c r="X45">
        <v>-823</v>
      </c>
      <c r="Y45">
        <v>47</v>
      </c>
      <c r="Z45">
        <v>350</v>
      </c>
    </row>
    <row r="46" spans="23:26">
      <c r="W46" s="4">
        <v>43649</v>
      </c>
      <c r="X46">
        <v>0</v>
      </c>
      <c r="Y46">
        <v>1000000000</v>
      </c>
      <c r="Z46">
        <v>0</v>
      </c>
    </row>
    <row r="47" spans="23:26">
      <c r="W47" t="s">
        <v>286</v>
      </c>
      <c r="X47">
        <v>-29526</v>
      </c>
      <c r="Y47" t="e">
        <v>#VALUE!</v>
      </c>
      <c r="Z47">
        <v>209577</v>
      </c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5"/>
  <sheetViews>
    <sheetView zoomScale="115" zoomScaleNormal="115" topLeftCell="D1" workbookViewId="0">
      <pane ySplit="3" topLeftCell="A39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9" width="15" style="1" customWidth="1"/>
    <col min="10" max="10" width="13.75" style="1" customWidth="1"/>
    <col min="11" max="11" width="11.5" style="1" customWidth="1"/>
    <col min="12" max="12" width="22.6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2" width="22.625" customWidth="1"/>
    <col min="23" max="23" width="10.375" customWidth="1"/>
    <col min="24" max="26" width="26.625" customWidth="1"/>
    <col min="29" max="29" width="9.375" customWidth="1"/>
    <col min="34" max="34" width="12.625" customWidth="1"/>
  </cols>
  <sheetData>
    <row r="1" ht="163" customHeight="1" spans="13:13">
      <c r="M1" s="9" t="s">
        <v>351</v>
      </c>
    </row>
    <row r="2" ht="163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43610</v>
      </c>
      <c r="B4" s="5">
        <v>0.910416666666667</v>
      </c>
      <c r="C4" s="14">
        <v>0.003</v>
      </c>
      <c r="D4" s="1">
        <v>11787</v>
      </c>
      <c r="E4" s="1">
        <v>11789</v>
      </c>
      <c r="F4" s="1">
        <v>2105</v>
      </c>
      <c r="G4" s="1">
        <v>-494</v>
      </c>
      <c r="H4" s="1">
        <v>1611</v>
      </c>
      <c r="I4" s="1">
        <v>611000</v>
      </c>
      <c r="J4" s="1">
        <v>157000</v>
      </c>
      <c r="K4" s="1">
        <v>-2</v>
      </c>
      <c r="L4" s="1">
        <f t="shared" ref="L4:L21" si="0">F4+G4</f>
        <v>1611</v>
      </c>
      <c r="N4" s="4">
        <v>43609</v>
      </c>
      <c r="O4" s="5">
        <v>0.850694444444444</v>
      </c>
      <c r="P4" t="s">
        <v>362</v>
      </c>
      <c r="Q4" s="6">
        <v>0.002</v>
      </c>
      <c r="R4" s="1">
        <v>12968</v>
      </c>
      <c r="S4" s="1">
        <v>183552</v>
      </c>
      <c r="T4" s="1">
        <v>47158</v>
      </c>
      <c r="U4" s="1">
        <v>1363</v>
      </c>
      <c r="W4" t="s">
        <v>284</v>
      </c>
    </row>
    <row r="5" spans="1:26">
      <c r="A5" s="4">
        <v>43611</v>
      </c>
      <c r="B5" s="5">
        <v>0.489583333333333</v>
      </c>
      <c r="C5" s="14">
        <v>0.003</v>
      </c>
      <c r="D5" s="1">
        <v>11904</v>
      </c>
      <c r="E5" s="1">
        <v>11789</v>
      </c>
      <c r="F5" s="1">
        <v>3103</v>
      </c>
      <c r="G5" s="1">
        <v>-750</v>
      </c>
      <c r="H5" s="1">
        <v>2353</v>
      </c>
      <c r="I5" s="1">
        <v>574000</v>
      </c>
      <c r="J5" s="1">
        <v>155000</v>
      </c>
      <c r="K5" s="1">
        <v>115</v>
      </c>
      <c r="L5" s="1">
        <f t="shared" si="0"/>
        <v>2353</v>
      </c>
      <c r="W5" s="4">
        <v>43610</v>
      </c>
      <c r="X5">
        <v>-494</v>
      </c>
      <c r="Y5">
        <v>1611</v>
      </c>
      <c r="Z5">
        <v>1611</v>
      </c>
    </row>
    <row r="6" spans="1:26">
      <c r="A6" s="4">
        <v>43612</v>
      </c>
      <c r="B6" s="5">
        <v>0.730555555555556</v>
      </c>
      <c r="C6" s="14">
        <v>0.003</v>
      </c>
      <c r="D6" s="1">
        <v>11904</v>
      </c>
      <c r="E6" s="1">
        <v>11789</v>
      </c>
      <c r="F6" s="1">
        <v>2196</v>
      </c>
      <c r="G6" s="1">
        <v>-543</v>
      </c>
      <c r="H6" s="1">
        <v>4123</v>
      </c>
      <c r="I6" s="1">
        <v>574000</v>
      </c>
      <c r="J6" s="1">
        <v>155000</v>
      </c>
      <c r="K6" s="1">
        <v>115</v>
      </c>
      <c r="L6" s="1">
        <f t="shared" si="0"/>
        <v>1653</v>
      </c>
      <c r="W6" s="4">
        <v>43611</v>
      </c>
      <c r="X6">
        <v>-750</v>
      </c>
      <c r="Y6">
        <v>2353</v>
      </c>
      <c r="Z6">
        <v>2353</v>
      </c>
    </row>
    <row r="7" spans="1:26">
      <c r="A7" s="4">
        <v>43613</v>
      </c>
      <c r="B7" s="5">
        <v>0.827083333333333</v>
      </c>
      <c r="C7" s="14">
        <v>0.003</v>
      </c>
      <c r="D7" s="1">
        <v>11904</v>
      </c>
      <c r="E7" s="1">
        <v>11789</v>
      </c>
      <c r="F7" s="1">
        <v>1764</v>
      </c>
      <c r="G7" s="1">
        <v>-557</v>
      </c>
      <c r="H7" s="1">
        <v>5330</v>
      </c>
      <c r="I7" s="1">
        <v>574000</v>
      </c>
      <c r="J7" s="1">
        <v>155000</v>
      </c>
      <c r="K7" s="1">
        <v>115</v>
      </c>
      <c r="L7" s="1">
        <f t="shared" si="0"/>
        <v>1207</v>
      </c>
      <c r="W7" s="4">
        <v>43612</v>
      </c>
      <c r="X7">
        <v>-543</v>
      </c>
      <c r="Y7">
        <v>1653</v>
      </c>
      <c r="Z7">
        <v>4123</v>
      </c>
    </row>
    <row r="8" spans="1:26">
      <c r="A8" s="4">
        <v>43614</v>
      </c>
      <c r="B8" s="5">
        <v>0.917361111111111</v>
      </c>
      <c r="C8" s="14">
        <v>0.003</v>
      </c>
      <c r="D8" s="1">
        <v>11904</v>
      </c>
      <c r="E8" s="1">
        <v>11789</v>
      </c>
      <c r="F8" s="1">
        <v>1941</v>
      </c>
      <c r="G8" s="1">
        <v>-468</v>
      </c>
      <c r="H8" s="1">
        <v>6803</v>
      </c>
      <c r="I8" s="1">
        <v>574000</v>
      </c>
      <c r="J8" s="1">
        <v>155000</v>
      </c>
      <c r="K8" s="1">
        <v>115</v>
      </c>
      <c r="L8" s="1">
        <f t="shared" si="0"/>
        <v>1473</v>
      </c>
      <c r="W8" s="4">
        <v>43613</v>
      </c>
      <c r="X8">
        <v>-557</v>
      </c>
      <c r="Y8">
        <v>1207</v>
      </c>
      <c r="Z8">
        <v>5330</v>
      </c>
    </row>
    <row r="9" spans="1:26">
      <c r="A9" s="4">
        <v>43615</v>
      </c>
      <c r="B9" s="5">
        <v>0.788194444444444</v>
      </c>
      <c r="C9" s="14">
        <v>0.003</v>
      </c>
      <c r="D9" s="1">
        <v>11904</v>
      </c>
      <c r="E9" s="1">
        <v>11789</v>
      </c>
      <c r="F9" s="1">
        <v>3219</v>
      </c>
      <c r="G9" s="1">
        <v>-908</v>
      </c>
      <c r="H9" s="1">
        <v>7641</v>
      </c>
      <c r="I9" s="1">
        <v>521000</v>
      </c>
      <c r="J9" s="1">
        <v>155000</v>
      </c>
      <c r="K9" s="1">
        <v>115</v>
      </c>
      <c r="L9" s="1">
        <f t="shared" si="0"/>
        <v>2311</v>
      </c>
      <c r="W9" s="4">
        <v>43614</v>
      </c>
      <c r="X9">
        <v>-468</v>
      </c>
      <c r="Y9">
        <v>1473</v>
      </c>
      <c r="Z9">
        <v>6803</v>
      </c>
    </row>
    <row r="10" spans="1:26">
      <c r="A10" s="4">
        <v>43616</v>
      </c>
      <c r="B10" s="5">
        <v>0.820833333333333</v>
      </c>
      <c r="C10" s="14">
        <v>0.003</v>
      </c>
      <c r="D10" s="1">
        <v>11904</v>
      </c>
      <c r="E10" s="1">
        <v>11789</v>
      </c>
      <c r="F10" s="1">
        <v>1525</v>
      </c>
      <c r="G10" s="1">
        <v>-482</v>
      </c>
      <c r="H10" s="1">
        <v>8684</v>
      </c>
      <c r="I10" s="1">
        <v>521000</v>
      </c>
      <c r="J10" s="1">
        <v>155000</v>
      </c>
      <c r="K10" s="1">
        <v>115</v>
      </c>
      <c r="L10" s="1">
        <f t="shared" si="0"/>
        <v>1043</v>
      </c>
      <c r="W10" s="4">
        <v>43615</v>
      </c>
      <c r="X10">
        <v>-908</v>
      </c>
      <c r="Y10">
        <v>2311</v>
      </c>
      <c r="Z10">
        <v>7641</v>
      </c>
    </row>
    <row r="11" spans="1:26">
      <c r="A11" s="4">
        <v>43617</v>
      </c>
      <c r="B11" s="5">
        <v>0.938194444444444</v>
      </c>
      <c r="C11" s="14">
        <v>0.003</v>
      </c>
      <c r="D11" s="1">
        <v>11904</v>
      </c>
      <c r="E11" s="1">
        <v>11789</v>
      </c>
      <c r="F11" s="1">
        <v>1717</v>
      </c>
      <c r="G11" s="1">
        <v>-515</v>
      </c>
      <c r="H11" s="1">
        <v>9886</v>
      </c>
      <c r="I11" s="1">
        <v>521000</v>
      </c>
      <c r="J11" s="1">
        <v>155000</v>
      </c>
      <c r="K11" s="1">
        <v>115</v>
      </c>
      <c r="L11" s="1">
        <f t="shared" si="0"/>
        <v>1202</v>
      </c>
      <c r="W11" s="4">
        <v>43616</v>
      </c>
      <c r="X11">
        <v>-482</v>
      </c>
      <c r="Y11">
        <v>1043</v>
      </c>
      <c r="Z11">
        <v>8684</v>
      </c>
    </row>
    <row r="12" spans="1:26">
      <c r="A12" s="4">
        <v>43618</v>
      </c>
      <c r="B12" s="5">
        <v>0.513888888888889</v>
      </c>
      <c r="C12" s="14">
        <v>0.003</v>
      </c>
      <c r="D12" s="1">
        <v>11904</v>
      </c>
      <c r="E12" s="1">
        <v>11789</v>
      </c>
      <c r="F12" s="1">
        <v>2589</v>
      </c>
      <c r="G12" s="1">
        <v>-787</v>
      </c>
      <c r="H12" s="1">
        <v>8774</v>
      </c>
      <c r="I12" s="1">
        <v>521000</v>
      </c>
      <c r="J12" s="1">
        <v>155000</v>
      </c>
      <c r="K12" s="1">
        <v>115</v>
      </c>
      <c r="L12" s="1">
        <f t="shared" si="0"/>
        <v>1802</v>
      </c>
      <c r="W12" s="4">
        <v>43617</v>
      </c>
      <c r="X12">
        <v>-515</v>
      </c>
      <c r="Y12">
        <v>1202</v>
      </c>
      <c r="Z12">
        <v>9886</v>
      </c>
    </row>
    <row r="13" spans="1:26">
      <c r="A13" s="4">
        <v>43619</v>
      </c>
      <c r="B13" s="5">
        <v>0.468055555555556</v>
      </c>
      <c r="C13" s="14">
        <v>0.003</v>
      </c>
      <c r="D13" s="1">
        <v>11904</v>
      </c>
      <c r="E13" s="1">
        <v>11789</v>
      </c>
      <c r="F13" s="1">
        <v>2214</v>
      </c>
      <c r="G13" s="1">
        <v>-714</v>
      </c>
      <c r="H13" s="1">
        <v>8916</v>
      </c>
      <c r="I13" s="1">
        <v>521000</v>
      </c>
      <c r="J13" s="1">
        <v>155000</v>
      </c>
      <c r="K13" s="1">
        <v>115</v>
      </c>
      <c r="L13" s="1">
        <f t="shared" si="0"/>
        <v>1500</v>
      </c>
      <c r="W13" s="4">
        <v>43618</v>
      </c>
      <c r="X13">
        <v>-787</v>
      </c>
      <c r="Y13">
        <v>1802</v>
      </c>
      <c r="Z13">
        <v>8774</v>
      </c>
    </row>
    <row r="14" spans="1:26">
      <c r="A14" s="4">
        <v>43620</v>
      </c>
      <c r="B14" s="5">
        <v>0.80625</v>
      </c>
      <c r="C14" s="14">
        <v>0.003</v>
      </c>
      <c r="D14" s="1">
        <v>11904</v>
      </c>
      <c r="E14" s="1">
        <v>11789</v>
      </c>
      <c r="F14" s="1">
        <v>1685</v>
      </c>
      <c r="G14" s="1">
        <v>-475</v>
      </c>
      <c r="H14" s="1">
        <v>8821</v>
      </c>
      <c r="I14" s="1">
        <v>521000</v>
      </c>
      <c r="J14" s="1">
        <v>155000</v>
      </c>
      <c r="K14" s="1">
        <v>115</v>
      </c>
      <c r="L14" s="1">
        <f t="shared" si="0"/>
        <v>1210</v>
      </c>
      <c r="W14" s="4">
        <v>43619</v>
      </c>
      <c r="X14">
        <v>-714</v>
      </c>
      <c r="Y14">
        <v>1500</v>
      </c>
      <c r="Z14">
        <v>8916</v>
      </c>
    </row>
    <row r="15" spans="1:26">
      <c r="A15" s="4">
        <v>43621</v>
      </c>
      <c r="B15" s="5">
        <v>0.934027777777778</v>
      </c>
      <c r="C15" s="14">
        <v>0.003</v>
      </c>
      <c r="D15" s="1">
        <v>11904</v>
      </c>
      <c r="E15" s="1">
        <v>11789</v>
      </c>
      <c r="F15" s="1">
        <v>1651</v>
      </c>
      <c r="G15" s="1">
        <v>-522</v>
      </c>
      <c r="H15" s="1">
        <v>8742</v>
      </c>
      <c r="I15" s="1">
        <v>521000</v>
      </c>
      <c r="J15" s="1">
        <v>155000</v>
      </c>
      <c r="K15" s="1">
        <v>115</v>
      </c>
      <c r="L15" s="1">
        <f t="shared" si="0"/>
        <v>1129</v>
      </c>
      <c r="W15" s="4">
        <v>43620</v>
      </c>
      <c r="X15">
        <v>-475</v>
      </c>
      <c r="Y15">
        <v>1210</v>
      </c>
      <c r="Z15">
        <v>8821</v>
      </c>
    </row>
    <row r="16" spans="1:26">
      <c r="A16" s="4">
        <v>43622</v>
      </c>
      <c r="B16" s="5">
        <v>0.811111111111111</v>
      </c>
      <c r="C16" s="14">
        <v>0.003</v>
      </c>
      <c r="D16" s="1">
        <v>11904</v>
      </c>
      <c r="E16" s="1">
        <v>11789</v>
      </c>
      <c r="F16" s="1">
        <v>3016</v>
      </c>
      <c r="G16" s="1">
        <v>-930</v>
      </c>
      <c r="H16" s="1">
        <v>8226</v>
      </c>
      <c r="I16" s="1">
        <v>464000</v>
      </c>
      <c r="J16" s="1">
        <v>155000</v>
      </c>
      <c r="K16" s="1">
        <v>115</v>
      </c>
      <c r="L16" s="1">
        <f t="shared" si="0"/>
        <v>2086</v>
      </c>
      <c r="W16" s="4">
        <v>43621</v>
      </c>
      <c r="X16">
        <v>-522</v>
      </c>
      <c r="Y16">
        <v>1129</v>
      </c>
      <c r="Z16">
        <v>8742</v>
      </c>
    </row>
    <row r="17" spans="1:26">
      <c r="A17" s="4">
        <v>43623</v>
      </c>
      <c r="B17" s="5">
        <v>0.909027777777778</v>
      </c>
      <c r="C17" s="14">
        <v>0.003</v>
      </c>
      <c r="D17" s="1">
        <v>12021</v>
      </c>
      <c r="E17" s="1">
        <v>11789</v>
      </c>
      <c r="F17" s="1">
        <v>1637</v>
      </c>
      <c r="G17" s="1">
        <v>-511</v>
      </c>
      <c r="H17" s="1">
        <v>8514</v>
      </c>
      <c r="I17" s="1">
        <v>469000</v>
      </c>
      <c r="J17" s="1">
        <v>153000</v>
      </c>
      <c r="K17" s="1">
        <v>232</v>
      </c>
      <c r="L17" s="1">
        <f t="shared" si="0"/>
        <v>1126</v>
      </c>
      <c r="W17" s="4">
        <v>43622</v>
      </c>
      <c r="X17">
        <v>-930</v>
      </c>
      <c r="Y17">
        <v>2086</v>
      </c>
      <c r="Z17">
        <v>8226</v>
      </c>
    </row>
    <row r="18" spans="1:26">
      <c r="A18" s="4">
        <v>43624</v>
      </c>
      <c r="B18" s="5">
        <v>0.65625</v>
      </c>
      <c r="C18" s="14">
        <v>0.003</v>
      </c>
      <c r="D18" s="1">
        <v>12021</v>
      </c>
      <c r="E18" s="1">
        <v>11789</v>
      </c>
      <c r="F18" s="1">
        <v>2740</v>
      </c>
      <c r="G18" s="1">
        <v>-851</v>
      </c>
      <c r="H18" s="1">
        <v>8234</v>
      </c>
      <c r="I18" s="1">
        <v>469000</v>
      </c>
      <c r="J18" s="1">
        <v>153000</v>
      </c>
      <c r="K18" s="1">
        <v>232</v>
      </c>
      <c r="L18" s="1">
        <f t="shared" si="0"/>
        <v>1889</v>
      </c>
      <c r="W18" s="4">
        <v>43623</v>
      </c>
      <c r="X18">
        <v>-511</v>
      </c>
      <c r="Y18">
        <v>1126</v>
      </c>
      <c r="Z18">
        <v>8514</v>
      </c>
    </row>
    <row r="19" spans="1:26">
      <c r="A19" s="4">
        <v>43625</v>
      </c>
      <c r="B19" s="5">
        <v>0.682638888888889</v>
      </c>
      <c r="C19" s="14">
        <v>0.003</v>
      </c>
      <c r="D19" s="1">
        <v>12021</v>
      </c>
      <c r="E19" s="1">
        <v>11789</v>
      </c>
      <c r="F19" s="1">
        <v>1548</v>
      </c>
      <c r="G19" s="1">
        <v>-476</v>
      </c>
      <c r="H19" s="1">
        <v>8104</v>
      </c>
      <c r="I19" s="1">
        <v>469000</v>
      </c>
      <c r="J19" s="1">
        <v>153000</v>
      </c>
      <c r="K19" s="1">
        <v>232</v>
      </c>
      <c r="L19" s="1">
        <f t="shared" si="0"/>
        <v>1072</v>
      </c>
      <c r="W19" s="4">
        <v>43624</v>
      </c>
      <c r="X19">
        <v>-851</v>
      </c>
      <c r="Y19">
        <v>1889</v>
      </c>
      <c r="Z19">
        <v>8234</v>
      </c>
    </row>
    <row r="20" spans="1:26">
      <c r="A20" s="4">
        <v>43626</v>
      </c>
      <c r="B20" s="5">
        <v>0.870833333333333</v>
      </c>
      <c r="C20" s="14">
        <v>0.003</v>
      </c>
      <c r="D20" s="1">
        <v>12021</v>
      </c>
      <c r="E20" s="1">
        <v>11789</v>
      </c>
      <c r="F20" s="1">
        <v>1777</v>
      </c>
      <c r="G20" s="1">
        <v>-551</v>
      </c>
      <c r="H20" s="1">
        <v>8730</v>
      </c>
      <c r="I20" s="1">
        <v>469000</v>
      </c>
      <c r="J20" s="1">
        <v>153000</v>
      </c>
      <c r="K20" s="1">
        <v>232</v>
      </c>
      <c r="L20" s="1">
        <f t="shared" si="0"/>
        <v>1226</v>
      </c>
      <c r="W20" s="4">
        <v>43625</v>
      </c>
      <c r="X20">
        <v>-476</v>
      </c>
      <c r="Y20">
        <v>1072</v>
      </c>
      <c r="Z20">
        <v>8104</v>
      </c>
    </row>
    <row r="21" spans="1:26">
      <c r="A21" s="4">
        <v>43627</v>
      </c>
      <c r="B21" s="5">
        <v>0.670833333333333</v>
      </c>
      <c r="C21" s="14">
        <v>0.003</v>
      </c>
      <c r="D21" s="1">
        <v>12021</v>
      </c>
      <c r="E21" s="1">
        <v>11789</v>
      </c>
      <c r="F21" s="1">
        <v>2829</v>
      </c>
      <c r="G21" s="1">
        <v>-831</v>
      </c>
      <c r="H21" s="1">
        <v>8305</v>
      </c>
      <c r="I21" s="1">
        <v>469000</v>
      </c>
      <c r="J21" s="1">
        <v>153000</v>
      </c>
      <c r="K21" s="1">
        <v>232</v>
      </c>
      <c r="L21" s="1">
        <f t="shared" si="0"/>
        <v>1998</v>
      </c>
      <c r="W21" s="4">
        <v>43626</v>
      </c>
      <c r="X21">
        <v>-551</v>
      </c>
      <c r="Y21">
        <v>1226</v>
      </c>
      <c r="Z21">
        <v>8730</v>
      </c>
    </row>
    <row r="22" spans="1:26">
      <c r="A22" s="4">
        <v>43628</v>
      </c>
      <c r="W22" s="4">
        <v>43627</v>
      </c>
      <c r="X22">
        <v>-831</v>
      </c>
      <c r="Y22">
        <v>1998</v>
      </c>
      <c r="Z22">
        <v>8305</v>
      </c>
    </row>
    <row r="23" spans="1:23">
      <c r="A23" s="4">
        <v>43629</v>
      </c>
      <c r="B23" s="5">
        <v>0.697916666666667</v>
      </c>
      <c r="C23" s="14">
        <v>0.003</v>
      </c>
      <c r="D23" s="1">
        <v>12021</v>
      </c>
      <c r="E23" s="1">
        <v>11789</v>
      </c>
      <c r="F23" s="1">
        <v>2865</v>
      </c>
      <c r="G23" s="1">
        <v>-921</v>
      </c>
      <c r="H23" s="1">
        <v>7910</v>
      </c>
      <c r="I23" s="1">
        <v>469000</v>
      </c>
      <c r="J23" s="1">
        <v>153000</v>
      </c>
      <c r="K23" s="1">
        <v>232</v>
      </c>
      <c r="L23" s="1">
        <f t="shared" ref="L23:L46" si="1">F23+G23</f>
        <v>1944</v>
      </c>
      <c r="W23" s="4">
        <v>43628</v>
      </c>
    </row>
    <row r="24" spans="1:26">
      <c r="A24" s="4">
        <v>43630</v>
      </c>
      <c r="B24" s="5">
        <v>0.88125</v>
      </c>
      <c r="C24" s="14">
        <v>0.003</v>
      </c>
      <c r="D24" s="1">
        <v>12021</v>
      </c>
      <c r="E24" s="1">
        <v>11789</v>
      </c>
      <c r="F24" s="1" t="s">
        <v>285</v>
      </c>
      <c r="G24" s="1">
        <v>-440</v>
      </c>
      <c r="H24" s="1">
        <v>6517</v>
      </c>
      <c r="I24" s="1" t="s">
        <v>285</v>
      </c>
      <c r="J24" s="1">
        <v>153000</v>
      </c>
      <c r="K24" s="1">
        <v>232</v>
      </c>
      <c r="L24" s="1" t="e">
        <f t="shared" si="1"/>
        <v>#VALUE!</v>
      </c>
      <c r="W24" s="4">
        <v>43629</v>
      </c>
      <c r="X24">
        <v>-921</v>
      </c>
      <c r="Y24">
        <v>1944</v>
      </c>
      <c r="Z24">
        <v>7910</v>
      </c>
    </row>
    <row r="25" spans="1:26">
      <c r="A25" s="4">
        <v>43631</v>
      </c>
      <c r="B25" s="5">
        <v>0.852777777777778</v>
      </c>
      <c r="C25" s="14">
        <v>0.003</v>
      </c>
      <c r="D25" s="1">
        <v>12021</v>
      </c>
      <c r="E25" s="1">
        <v>11789</v>
      </c>
      <c r="F25" s="1" t="s">
        <v>285</v>
      </c>
      <c r="G25" s="1">
        <v>-433</v>
      </c>
      <c r="H25" s="1">
        <v>4958</v>
      </c>
      <c r="I25" s="1" t="s">
        <v>285</v>
      </c>
      <c r="J25" s="1">
        <v>153000</v>
      </c>
      <c r="K25" s="1">
        <v>232</v>
      </c>
      <c r="L25" s="1" t="e">
        <f t="shared" si="1"/>
        <v>#VALUE!</v>
      </c>
      <c r="W25" s="4">
        <v>43630</v>
      </c>
      <c r="X25">
        <v>-440</v>
      </c>
      <c r="Y25" t="e">
        <v>#VALUE!</v>
      </c>
      <c r="Z25">
        <v>6517</v>
      </c>
    </row>
    <row r="26" spans="1:26">
      <c r="A26" s="4">
        <v>43632</v>
      </c>
      <c r="B26" s="5">
        <v>0.593055555555556</v>
      </c>
      <c r="C26" s="14">
        <v>0.003</v>
      </c>
      <c r="D26" s="1">
        <v>12021</v>
      </c>
      <c r="E26" s="1">
        <v>11789</v>
      </c>
      <c r="F26" s="1" t="s">
        <v>285</v>
      </c>
      <c r="G26" s="1">
        <v>-806</v>
      </c>
      <c r="H26" s="1">
        <v>3721</v>
      </c>
      <c r="I26" s="1" t="s">
        <v>285</v>
      </c>
      <c r="J26" s="1">
        <v>153000</v>
      </c>
      <c r="K26" s="1">
        <v>232</v>
      </c>
      <c r="L26" s="1" t="e">
        <f t="shared" si="1"/>
        <v>#VALUE!</v>
      </c>
      <c r="W26" s="4">
        <v>43631</v>
      </c>
      <c r="X26">
        <v>-433</v>
      </c>
      <c r="Y26" t="e">
        <v>#VALUE!</v>
      </c>
      <c r="Z26">
        <v>4958</v>
      </c>
    </row>
    <row r="27" spans="1:26">
      <c r="A27" s="4">
        <v>43633</v>
      </c>
      <c r="B27" s="5">
        <v>0.551388888888889</v>
      </c>
      <c r="C27" s="14">
        <v>0.003</v>
      </c>
      <c r="D27" s="1">
        <v>12021</v>
      </c>
      <c r="E27" s="1">
        <v>11789</v>
      </c>
      <c r="F27" s="1" t="s">
        <v>285</v>
      </c>
      <c r="G27" s="1">
        <v>-468</v>
      </c>
      <c r="H27" s="1">
        <v>2181</v>
      </c>
      <c r="I27" s="1" t="s">
        <v>285</v>
      </c>
      <c r="J27" s="1">
        <v>153000</v>
      </c>
      <c r="K27" s="1">
        <v>232</v>
      </c>
      <c r="L27" s="1" t="e">
        <f t="shared" si="1"/>
        <v>#VALUE!</v>
      </c>
      <c r="W27" s="4">
        <v>43632</v>
      </c>
      <c r="X27">
        <v>-806</v>
      </c>
      <c r="Y27" t="e">
        <v>#VALUE!</v>
      </c>
      <c r="Z27">
        <v>3721</v>
      </c>
    </row>
    <row r="28" spans="1:26">
      <c r="A28" s="4">
        <v>43634</v>
      </c>
      <c r="B28" s="5">
        <v>0.819444444444444</v>
      </c>
      <c r="C28" s="14">
        <v>0.003</v>
      </c>
      <c r="D28" s="1">
        <v>12021</v>
      </c>
      <c r="E28" s="1">
        <v>11789</v>
      </c>
      <c r="F28" s="1" t="s">
        <v>285</v>
      </c>
      <c r="G28" s="1">
        <v>-605</v>
      </c>
      <c r="H28" s="1">
        <v>350</v>
      </c>
      <c r="I28" s="1" t="s">
        <v>285</v>
      </c>
      <c r="J28" s="1">
        <v>153000</v>
      </c>
      <c r="K28" s="1">
        <v>232</v>
      </c>
      <c r="L28" s="1" t="e">
        <f t="shared" si="1"/>
        <v>#VALUE!</v>
      </c>
      <c r="W28" s="4">
        <v>43633</v>
      </c>
      <c r="X28">
        <v>-468</v>
      </c>
      <c r="Y28" t="e">
        <v>#VALUE!</v>
      </c>
      <c r="Z28">
        <v>2181</v>
      </c>
    </row>
    <row r="29" spans="1:26">
      <c r="A29" s="4">
        <v>43635</v>
      </c>
      <c r="B29" s="5">
        <v>0.88125</v>
      </c>
      <c r="C29" s="14">
        <v>0.003</v>
      </c>
      <c r="D29" s="1">
        <v>12021</v>
      </c>
      <c r="E29" s="1">
        <v>11789</v>
      </c>
      <c r="F29" s="1" t="s">
        <v>285</v>
      </c>
      <c r="G29" s="1">
        <v>-467</v>
      </c>
      <c r="H29" s="1">
        <v>-939</v>
      </c>
      <c r="I29" s="1" t="s">
        <v>285</v>
      </c>
      <c r="J29" s="1">
        <v>153000</v>
      </c>
      <c r="K29" s="1">
        <v>232</v>
      </c>
      <c r="L29" s="1" t="e">
        <f t="shared" si="1"/>
        <v>#VALUE!</v>
      </c>
      <c r="W29" s="4">
        <v>43634</v>
      </c>
      <c r="X29">
        <v>-605</v>
      </c>
      <c r="Y29" t="e">
        <v>#VALUE!</v>
      </c>
      <c r="Z29">
        <v>350</v>
      </c>
    </row>
    <row r="30" spans="1:26">
      <c r="A30" s="4">
        <v>43636</v>
      </c>
      <c r="B30" s="5">
        <v>0.970138888888889</v>
      </c>
      <c r="C30" s="14">
        <v>0.003</v>
      </c>
      <c r="D30" s="1">
        <v>12021</v>
      </c>
      <c r="E30" s="1">
        <v>11789</v>
      </c>
      <c r="F30" s="1" t="s">
        <v>285</v>
      </c>
      <c r="G30" s="1">
        <v>-538</v>
      </c>
      <c r="H30" s="1">
        <v>-2500</v>
      </c>
      <c r="I30" s="1" t="s">
        <v>285</v>
      </c>
      <c r="J30" s="1">
        <v>153000</v>
      </c>
      <c r="K30" s="1">
        <v>232</v>
      </c>
      <c r="L30" s="1" t="e">
        <f t="shared" si="1"/>
        <v>#VALUE!</v>
      </c>
      <c r="W30" s="4">
        <v>43635</v>
      </c>
      <c r="X30">
        <v>-467</v>
      </c>
      <c r="Y30" t="e">
        <v>#VALUE!</v>
      </c>
      <c r="Z30">
        <v>-939</v>
      </c>
    </row>
    <row r="31" spans="1:26">
      <c r="A31" s="4">
        <v>43637</v>
      </c>
      <c r="B31" s="5">
        <v>0.751388888888889</v>
      </c>
      <c r="C31" s="14">
        <v>0.003</v>
      </c>
      <c r="D31" s="1">
        <v>12021</v>
      </c>
      <c r="E31" s="1">
        <v>11789</v>
      </c>
      <c r="F31" s="1" t="s">
        <v>285</v>
      </c>
      <c r="G31" s="1">
        <v>-895</v>
      </c>
      <c r="H31" s="1">
        <v>-168</v>
      </c>
      <c r="I31" s="1" t="s">
        <v>285</v>
      </c>
      <c r="J31" s="1">
        <v>153000</v>
      </c>
      <c r="K31" s="1">
        <v>232</v>
      </c>
      <c r="L31" s="1" t="e">
        <f t="shared" si="1"/>
        <v>#VALUE!</v>
      </c>
      <c r="W31" s="4">
        <v>43636</v>
      </c>
      <c r="X31">
        <v>-538</v>
      </c>
      <c r="Y31" t="e">
        <v>#VALUE!</v>
      </c>
      <c r="Z31">
        <v>-2500</v>
      </c>
    </row>
    <row r="32" spans="1:26">
      <c r="A32" s="4">
        <v>43638</v>
      </c>
      <c r="B32" s="5">
        <v>0.751388888888889</v>
      </c>
      <c r="C32" s="14">
        <v>0.003</v>
      </c>
      <c r="D32" s="1">
        <v>12021</v>
      </c>
      <c r="E32" s="1">
        <v>11789</v>
      </c>
      <c r="F32" s="1">
        <v>845</v>
      </c>
      <c r="G32" s="1">
        <v>-811</v>
      </c>
      <c r="H32" s="1">
        <v>764</v>
      </c>
      <c r="I32" s="1">
        <v>166000</v>
      </c>
      <c r="J32" s="1">
        <v>153000</v>
      </c>
      <c r="K32" s="1">
        <v>232</v>
      </c>
      <c r="L32" s="1">
        <f t="shared" si="1"/>
        <v>34</v>
      </c>
      <c r="W32" s="4">
        <v>43637</v>
      </c>
      <c r="X32">
        <v>-895</v>
      </c>
      <c r="Y32" t="e">
        <v>#VALUE!</v>
      </c>
      <c r="Z32">
        <v>-168</v>
      </c>
    </row>
    <row r="33" spans="1:26">
      <c r="A33" s="4">
        <v>43639</v>
      </c>
      <c r="B33" s="5">
        <v>0.728472222222222</v>
      </c>
      <c r="C33" s="14">
        <v>0.003</v>
      </c>
      <c r="D33" s="1">
        <v>12021</v>
      </c>
      <c r="E33" s="1">
        <v>11789</v>
      </c>
      <c r="F33" s="1">
        <v>938</v>
      </c>
      <c r="G33" s="1">
        <v>-910</v>
      </c>
      <c r="H33" s="1">
        <v>1306</v>
      </c>
      <c r="I33" s="1">
        <v>166000</v>
      </c>
      <c r="J33" s="1">
        <v>153000</v>
      </c>
      <c r="K33" s="1">
        <v>232</v>
      </c>
      <c r="L33" s="1">
        <f t="shared" si="1"/>
        <v>28</v>
      </c>
      <c r="W33" s="4">
        <v>43638</v>
      </c>
      <c r="X33">
        <v>-811</v>
      </c>
      <c r="Y33">
        <v>34</v>
      </c>
      <c r="Z33">
        <v>764</v>
      </c>
    </row>
    <row r="34" spans="1:26">
      <c r="A34" s="4">
        <v>43640</v>
      </c>
      <c r="B34" s="5">
        <v>0.742361111111111</v>
      </c>
      <c r="C34" s="14">
        <v>0.003</v>
      </c>
      <c r="D34" s="1">
        <v>12021</v>
      </c>
      <c r="E34" s="1">
        <v>11789</v>
      </c>
      <c r="F34" s="1">
        <v>966</v>
      </c>
      <c r="G34" s="1">
        <v>-912</v>
      </c>
      <c r="H34" s="1">
        <v>1624</v>
      </c>
      <c r="I34" s="1">
        <v>166000</v>
      </c>
      <c r="J34" s="1">
        <v>153000</v>
      </c>
      <c r="K34" s="1">
        <v>232</v>
      </c>
      <c r="L34" s="1">
        <f t="shared" si="1"/>
        <v>54</v>
      </c>
      <c r="W34" s="4">
        <v>43639</v>
      </c>
      <c r="X34">
        <v>-910</v>
      </c>
      <c r="Y34">
        <v>28</v>
      </c>
      <c r="Z34">
        <v>1306</v>
      </c>
    </row>
    <row r="35" spans="1:26">
      <c r="A35" s="4">
        <v>43641</v>
      </c>
      <c r="B35" s="5">
        <v>0.668055555555556</v>
      </c>
      <c r="C35" s="14">
        <v>0.003</v>
      </c>
      <c r="D35" s="1">
        <v>12021</v>
      </c>
      <c r="E35" s="1">
        <v>11789</v>
      </c>
      <c r="F35" s="1">
        <v>944</v>
      </c>
      <c r="G35" s="1">
        <v>-890</v>
      </c>
      <c r="H35" s="1">
        <v>2092</v>
      </c>
      <c r="I35" s="1">
        <v>166000</v>
      </c>
      <c r="J35" s="1">
        <v>153000</v>
      </c>
      <c r="K35" s="1">
        <v>232</v>
      </c>
      <c r="L35" s="1">
        <f t="shared" si="1"/>
        <v>54</v>
      </c>
      <c r="W35" s="4">
        <v>43640</v>
      </c>
      <c r="X35">
        <v>-912</v>
      </c>
      <c r="Y35">
        <v>54</v>
      </c>
      <c r="Z35">
        <v>1624</v>
      </c>
    </row>
    <row r="36" spans="1:26">
      <c r="A36" s="4">
        <v>43642</v>
      </c>
      <c r="B36" s="5">
        <v>0.770833333333333</v>
      </c>
      <c r="C36" s="14">
        <v>0.003</v>
      </c>
      <c r="D36" s="1">
        <v>12021</v>
      </c>
      <c r="E36" s="1">
        <v>11789</v>
      </c>
      <c r="F36" s="1">
        <v>508</v>
      </c>
      <c r="G36" s="1">
        <v>-507</v>
      </c>
      <c r="H36" s="1">
        <v>2698</v>
      </c>
      <c r="I36" s="1">
        <v>166000</v>
      </c>
      <c r="J36" s="1">
        <v>153000</v>
      </c>
      <c r="K36" s="1">
        <v>232</v>
      </c>
      <c r="L36" s="1">
        <f t="shared" si="1"/>
        <v>1</v>
      </c>
      <c r="W36" s="4">
        <v>43641</v>
      </c>
      <c r="X36">
        <v>-890</v>
      </c>
      <c r="Y36">
        <v>54</v>
      </c>
      <c r="Z36">
        <v>2092</v>
      </c>
    </row>
    <row r="37" spans="1:26">
      <c r="A37" s="4">
        <v>43643</v>
      </c>
      <c r="B37" s="5">
        <v>0.771527777777778</v>
      </c>
      <c r="C37" s="14">
        <v>0.003</v>
      </c>
      <c r="D37" s="1">
        <v>12021</v>
      </c>
      <c r="E37" s="1">
        <v>11789</v>
      </c>
      <c r="F37" s="1">
        <v>1042</v>
      </c>
      <c r="G37" s="1">
        <v>-965</v>
      </c>
      <c r="H37" s="1">
        <v>3241</v>
      </c>
      <c r="I37" s="1">
        <v>166000</v>
      </c>
      <c r="J37" s="1">
        <v>153000</v>
      </c>
      <c r="K37" s="1">
        <v>232</v>
      </c>
      <c r="L37" s="1">
        <f t="shared" si="1"/>
        <v>77</v>
      </c>
      <c r="W37" s="4">
        <v>43642</v>
      </c>
      <c r="X37">
        <v>-507</v>
      </c>
      <c r="Y37">
        <v>1</v>
      </c>
      <c r="Z37">
        <v>2698</v>
      </c>
    </row>
    <row r="38" spans="1:26">
      <c r="A38" s="4">
        <v>43644</v>
      </c>
      <c r="B38" s="5">
        <v>0.79375</v>
      </c>
      <c r="C38" s="14">
        <v>0.003</v>
      </c>
      <c r="D38" s="1">
        <v>12021</v>
      </c>
      <c r="E38" s="1">
        <v>11789</v>
      </c>
      <c r="F38" s="1">
        <v>1439</v>
      </c>
      <c r="G38" s="1">
        <v>-1344</v>
      </c>
      <c r="H38" s="1">
        <v>184</v>
      </c>
      <c r="I38" s="1">
        <v>166000</v>
      </c>
      <c r="J38" s="1">
        <v>153000</v>
      </c>
      <c r="K38" s="1">
        <v>232</v>
      </c>
      <c r="L38" s="1">
        <f t="shared" si="1"/>
        <v>95</v>
      </c>
      <c r="W38" s="4">
        <v>43643</v>
      </c>
      <c r="X38">
        <v>-965</v>
      </c>
      <c r="Y38">
        <v>77</v>
      </c>
      <c r="Z38">
        <v>3241</v>
      </c>
    </row>
    <row r="39" spans="1:26">
      <c r="A39" s="4">
        <v>43645</v>
      </c>
      <c r="B39" s="5">
        <v>0.75</v>
      </c>
      <c r="C39" s="14">
        <v>0.003</v>
      </c>
      <c r="D39" s="1">
        <v>11916</v>
      </c>
      <c r="E39" s="1">
        <v>11789</v>
      </c>
      <c r="F39" s="1">
        <v>1428</v>
      </c>
      <c r="G39" s="1">
        <v>-1339</v>
      </c>
      <c r="H39" s="1">
        <v>248</v>
      </c>
      <c r="I39" s="1">
        <v>164000</v>
      </c>
      <c r="J39" s="1">
        <v>151000</v>
      </c>
      <c r="K39" s="1">
        <v>127</v>
      </c>
      <c r="L39" s="1">
        <f t="shared" si="1"/>
        <v>89</v>
      </c>
      <c r="W39" s="4">
        <v>43644</v>
      </c>
      <c r="X39">
        <v>-1344</v>
      </c>
      <c r="Y39">
        <v>95</v>
      </c>
      <c r="Z39">
        <v>184</v>
      </c>
    </row>
    <row r="40" spans="1:26">
      <c r="A40" s="4">
        <v>43646</v>
      </c>
      <c r="B40" s="5">
        <v>0.809027777777778</v>
      </c>
      <c r="C40" s="14">
        <v>0.003</v>
      </c>
      <c r="D40" s="1">
        <v>11916</v>
      </c>
      <c r="E40" s="1">
        <v>11789</v>
      </c>
      <c r="F40" s="1">
        <v>566</v>
      </c>
      <c r="G40" s="1">
        <v>-484</v>
      </c>
      <c r="H40" s="1">
        <v>302</v>
      </c>
      <c r="I40" s="1">
        <v>164000</v>
      </c>
      <c r="J40" s="1">
        <v>151000</v>
      </c>
      <c r="K40" s="1">
        <v>127</v>
      </c>
      <c r="L40" s="1">
        <f t="shared" si="1"/>
        <v>82</v>
      </c>
      <c r="W40" s="4">
        <v>43645</v>
      </c>
      <c r="X40">
        <v>-1339</v>
      </c>
      <c r="Y40">
        <v>89</v>
      </c>
      <c r="Z40">
        <v>248</v>
      </c>
    </row>
    <row r="41" spans="1:26">
      <c r="A41" s="4">
        <v>43647</v>
      </c>
      <c r="B41" s="5">
        <v>0.767361111111111</v>
      </c>
      <c r="C41" s="14">
        <v>0.003</v>
      </c>
      <c r="D41" s="1">
        <v>11916</v>
      </c>
      <c r="E41" s="1">
        <v>11789</v>
      </c>
      <c r="F41" s="1">
        <v>1052</v>
      </c>
      <c r="G41" s="1">
        <v>-909</v>
      </c>
      <c r="H41" s="1">
        <v>363</v>
      </c>
      <c r="I41" s="1">
        <v>164000</v>
      </c>
      <c r="J41" s="1">
        <v>151000</v>
      </c>
      <c r="K41" s="1">
        <v>127</v>
      </c>
      <c r="L41" s="1">
        <f t="shared" si="1"/>
        <v>143</v>
      </c>
      <c r="W41" s="4">
        <v>43646</v>
      </c>
      <c r="X41">
        <v>-484</v>
      </c>
      <c r="Y41">
        <v>82</v>
      </c>
      <c r="Z41">
        <v>302</v>
      </c>
    </row>
    <row r="42" spans="1:26">
      <c r="A42" s="4">
        <v>43648</v>
      </c>
      <c r="B42" s="5">
        <v>0.604166666666667</v>
      </c>
      <c r="C42" s="14">
        <v>0.003</v>
      </c>
      <c r="D42" s="1">
        <v>11916</v>
      </c>
      <c r="E42" s="1">
        <v>11789</v>
      </c>
      <c r="F42" s="1">
        <v>908</v>
      </c>
      <c r="G42" s="1">
        <v>-811</v>
      </c>
      <c r="H42" s="1">
        <v>345</v>
      </c>
      <c r="I42" s="1">
        <v>164000</v>
      </c>
      <c r="J42" s="1">
        <v>151000</v>
      </c>
      <c r="K42" s="1">
        <v>127</v>
      </c>
      <c r="L42" s="1">
        <f t="shared" si="1"/>
        <v>97</v>
      </c>
      <c r="W42" s="4">
        <v>43647</v>
      </c>
      <c r="X42">
        <v>-909</v>
      </c>
      <c r="Y42">
        <v>143</v>
      </c>
      <c r="Z42">
        <v>363</v>
      </c>
    </row>
    <row r="43" spans="1:26">
      <c r="A43" s="4">
        <v>43649</v>
      </c>
      <c r="B43" s="5">
        <v>0.804166666666667</v>
      </c>
      <c r="C43" s="14">
        <v>0.003</v>
      </c>
      <c r="D43" s="1">
        <v>11916</v>
      </c>
      <c r="E43" s="1">
        <v>11789</v>
      </c>
      <c r="F43" s="1">
        <v>512</v>
      </c>
      <c r="G43" s="1">
        <v>-468</v>
      </c>
      <c r="H43" s="1">
        <v>389</v>
      </c>
      <c r="I43" s="1">
        <v>164000</v>
      </c>
      <c r="J43" s="1">
        <v>151000</v>
      </c>
      <c r="K43" s="1">
        <v>127</v>
      </c>
      <c r="L43" s="1">
        <f t="shared" si="1"/>
        <v>44</v>
      </c>
      <c r="W43" s="4">
        <v>43648</v>
      </c>
      <c r="X43">
        <v>-811</v>
      </c>
      <c r="Y43">
        <v>97</v>
      </c>
      <c r="Z43">
        <v>345</v>
      </c>
    </row>
    <row r="44" spans="1:26">
      <c r="A44" s="4">
        <v>43650</v>
      </c>
      <c r="B44" s="5">
        <v>0.775</v>
      </c>
      <c r="C44" s="14">
        <v>0.003</v>
      </c>
      <c r="D44" s="1">
        <v>11916</v>
      </c>
      <c r="E44" s="1">
        <v>11789</v>
      </c>
      <c r="F44" s="1">
        <v>484</v>
      </c>
      <c r="G44" s="1">
        <v>-463</v>
      </c>
      <c r="H44" s="1">
        <v>409</v>
      </c>
      <c r="I44" s="1">
        <v>164000</v>
      </c>
      <c r="J44" s="1">
        <v>151000</v>
      </c>
      <c r="K44" s="1">
        <v>127</v>
      </c>
      <c r="L44" s="1">
        <f t="shared" si="1"/>
        <v>21</v>
      </c>
      <c r="W44" s="4">
        <v>43649</v>
      </c>
      <c r="X44">
        <v>-468</v>
      </c>
      <c r="Y44">
        <v>44</v>
      </c>
      <c r="Z44">
        <v>389</v>
      </c>
    </row>
    <row r="45" spans="1:26">
      <c r="A45" s="4">
        <v>43651</v>
      </c>
      <c r="B45" s="5">
        <v>0.870138888888889</v>
      </c>
      <c r="C45" s="14">
        <v>0.003</v>
      </c>
      <c r="D45" s="1">
        <v>12033</v>
      </c>
      <c r="E45" s="1">
        <v>11789</v>
      </c>
      <c r="F45" s="1">
        <v>566</v>
      </c>
      <c r="G45" s="1">
        <v>-547</v>
      </c>
      <c r="H45" s="1">
        <v>352</v>
      </c>
      <c r="I45" s="1">
        <v>165000</v>
      </c>
      <c r="J45" s="1">
        <v>150000</v>
      </c>
      <c r="K45" s="1">
        <v>244</v>
      </c>
      <c r="L45" s="1">
        <f t="shared" si="1"/>
        <v>19</v>
      </c>
      <c r="W45" s="4">
        <v>43650</v>
      </c>
      <c r="X45">
        <v>-463</v>
      </c>
      <c r="Y45">
        <v>21</v>
      </c>
      <c r="Z45">
        <v>409</v>
      </c>
    </row>
    <row r="46" spans="1:26">
      <c r="A46" s="4">
        <v>43652</v>
      </c>
      <c r="B46" s="5">
        <v>0.788888888888889</v>
      </c>
      <c r="C46" s="14">
        <v>0.003</v>
      </c>
      <c r="D46" s="1">
        <v>12033</v>
      </c>
      <c r="E46" s="1">
        <v>11789</v>
      </c>
      <c r="F46" s="1">
        <v>997</v>
      </c>
      <c r="G46" s="1">
        <v>-960</v>
      </c>
      <c r="H46" s="1">
        <v>351</v>
      </c>
      <c r="I46" s="1">
        <v>165000</v>
      </c>
      <c r="J46" s="1">
        <v>150000</v>
      </c>
      <c r="K46" s="1">
        <v>244</v>
      </c>
      <c r="L46" s="1">
        <f t="shared" si="1"/>
        <v>37</v>
      </c>
      <c r="W46" s="4">
        <v>43651</v>
      </c>
      <c r="X46">
        <v>-547</v>
      </c>
      <c r="Y46">
        <v>19</v>
      </c>
      <c r="Z46">
        <v>352</v>
      </c>
    </row>
    <row r="47" spans="1:26">
      <c r="A47" s="4">
        <v>43653</v>
      </c>
      <c r="B47" s="5">
        <v>0.479166666666667</v>
      </c>
      <c r="C47">
        <v>0</v>
      </c>
      <c r="D47" s="1">
        <v>0</v>
      </c>
      <c r="E47" s="1">
        <v>0</v>
      </c>
      <c r="F47" s="1">
        <v>0</v>
      </c>
      <c r="G47" s="1">
        <v>0</v>
      </c>
      <c r="H47" s="1">
        <v>0</v>
      </c>
      <c r="I47" s="1">
        <v>0</v>
      </c>
      <c r="J47" s="1">
        <v>0</v>
      </c>
      <c r="K47" s="1">
        <v>0</v>
      </c>
      <c r="L47" s="1">
        <f>V55</f>
        <v>111111099078</v>
      </c>
      <c r="W47" s="4">
        <v>43652</v>
      </c>
      <c r="X47">
        <v>-960</v>
      </c>
      <c r="Y47">
        <v>37</v>
      </c>
      <c r="Z47">
        <v>351</v>
      </c>
    </row>
    <row r="48" spans="23:26">
      <c r="W48" s="4">
        <v>43653</v>
      </c>
      <c r="X48">
        <v>0</v>
      </c>
      <c r="Y48">
        <v>111111099078</v>
      </c>
      <c r="Z48">
        <v>0</v>
      </c>
    </row>
    <row r="49" spans="23:26">
      <c r="W49" t="s">
        <v>286</v>
      </c>
      <c r="X49">
        <v>-29258</v>
      </c>
      <c r="Y49" t="e">
        <v>#VALUE!</v>
      </c>
      <c r="Z49">
        <v>168495</v>
      </c>
    </row>
    <row r="51" spans="26:26">
      <c r="Z51" s="6"/>
    </row>
    <row r="53" ht="94.5" spans="14:25">
      <c r="N53" s="2" t="s">
        <v>2</v>
      </c>
      <c r="O53" s="2" t="s">
        <v>3</v>
      </c>
      <c r="P53" s="2" t="s">
        <v>7</v>
      </c>
      <c r="Q53" s="3" t="s">
        <v>8</v>
      </c>
      <c r="R53" s="3" t="s">
        <v>10</v>
      </c>
      <c r="S53" s="3" t="s">
        <v>11</v>
      </c>
      <c r="T53" s="2" t="s">
        <v>12</v>
      </c>
      <c r="U53" s="2" t="s">
        <v>7</v>
      </c>
      <c r="V53" s="2" t="s">
        <v>13</v>
      </c>
      <c r="W53" s="2" t="s">
        <v>20</v>
      </c>
      <c r="X53" s="3" t="s">
        <v>28</v>
      </c>
      <c r="Y53" s="3" t="s">
        <v>32</v>
      </c>
    </row>
    <row r="54" spans="14:25">
      <c r="N54" s="4">
        <v>43652</v>
      </c>
      <c r="O54" s="5">
        <v>0.878472222222222</v>
      </c>
      <c r="Q54" t="s">
        <v>44</v>
      </c>
      <c r="S54" s="1">
        <v>12033</v>
      </c>
      <c r="T54" s="45">
        <v>0.1</v>
      </c>
      <c r="U54" s="1"/>
      <c r="V54" s="1"/>
      <c r="W54" s="6">
        <v>0.003</v>
      </c>
      <c r="X54">
        <v>5</v>
      </c>
      <c r="Y54">
        <v>31</v>
      </c>
    </row>
    <row r="55" spans="14:25">
      <c r="N55" s="4">
        <v>43653</v>
      </c>
      <c r="O55" s="5">
        <v>0.474305555555556</v>
      </c>
      <c r="Q55" t="s">
        <v>44</v>
      </c>
      <c r="U55" s="1">
        <v>111111111111</v>
      </c>
      <c r="V55" s="1">
        <f>U55-S54</f>
        <v>111111099078</v>
      </c>
      <c r="W55" s="6">
        <f>V55/S54</f>
        <v>9233865.12739965</v>
      </c>
      <c r="X55" s="1"/>
      <c r="Y55" s="6"/>
    </row>
  </sheetData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64"/>
  <sheetViews>
    <sheetView zoomScale="130" zoomScaleNormal="130" workbookViewId="0">
      <pane ySplit="3" topLeftCell="A57" activePane="bottomLeft" state="frozen"/>
      <selection/>
      <selection pane="bottomLeft" activeCell="A63" sqref="A63"/>
    </sheetView>
  </sheetViews>
  <sheetFormatPr defaultColWidth="9" defaultRowHeight="13.5"/>
  <cols>
    <col min="1" max="1" width="10.375" customWidth="1"/>
    <col min="3" max="3" width="11.0083333333333" customWidth="1"/>
    <col min="4" max="11" width="11.5" style="1" customWidth="1"/>
    <col min="12" max="12" width="13.75" style="1" customWidth="1"/>
    <col min="14" max="14" width="10.375" customWidth="1"/>
    <col min="15" max="18" width="26.625" customWidth="1"/>
  </cols>
  <sheetData>
    <row r="1" ht="168" customHeight="1" spans="13:13">
      <c r="M1" s="9" t="s">
        <v>351</v>
      </c>
    </row>
    <row r="2" ht="168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0.01</v>
      </c>
      <c r="D4" s="1">
        <v>3599</v>
      </c>
      <c r="E4" s="1">
        <v>3971</v>
      </c>
      <c r="F4" s="1">
        <v>491</v>
      </c>
      <c r="G4" s="1">
        <v>-140</v>
      </c>
      <c r="H4" s="1">
        <v>1532</v>
      </c>
      <c r="I4" s="1">
        <v>58000</v>
      </c>
      <c r="J4" s="1">
        <v>14000</v>
      </c>
      <c r="K4" s="1">
        <v>-371</v>
      </c>
      <c r="L4" s="1">
        <f t="shared" ref="L4:L28" si="0">F4+G4</f>
        <v>351</v>
      </c>
      <c r="N4" t="s">
        <v>284</v>
      </c>
    </row>
    <row r="5" spans="1:17">
      <c r="A5" s="4">
        <v>43604</v>
      </c>
      <c r="B5" s="5">
        <v>0.434722222222222</v>
      </c>
      <c r="C5" s="14">
        <v>0.01</v>
      </c>
      <c r="D5" s="1">
        <v>3599</v>
      </c>
      <c r="E5" s="1">
        <v>3971</v>
      </c>
      <c r="F5" s="1">
        <v>1053</v>
      </c>
      <c r="G5" s="1">
        <v>-275</v>
      </c>
      <c r="H5" s="1">
        <v>1959</v>
      </c>
      <c r="I5" s="1">
        <v>58000</v>
      </c>
      <c r="J5" s="1">
        <v>14000</v>
      </c>
      <c r="K5" s="1">
        <v>-371</v>
      </c>
      <c r="L5" s="1">
        <f t="shared" si="0"/>
        <v>778</v>
      </c>
      <c r="N5" s="4">
        <v>43603</v>
      </c>
      <c r="O5">
        <v>-140</v>
      </c>
      <c r="P5">
        <v>351</v>
      </c>
      <c r="Q5">
        <v>1532</v>
      </c>
    </row>
    <row r="6" spans="1:17">
      <c r="A6" s="4">
        <v>43605</v>
      </c>
      <c r="B6" s="5">
        <v>0.617361111111111</v>
      </c>
      <c r="C6" s="14">
        <v>0.01</v>
      </c>
      <c r="D6" s="1">
        <v>3599</v>
      </c>
      <c r="E6" s="1">
        <v>3971</v>
      </c>
      <c r="F6" s="1">
        <v>561</v>
      </c>
      <c r="G6" s="1">
        <v>-140</v>
      </c>
      <c r="H6" s="1">
        <v>2380</v>
      </c>
      <c r="I6" s="1">
        <v>58000</v>
      </c>
      <c r="J6" s="1">
        <v>14000</v>
      </c>
      <c r="K6" s="1">
        <v>-371</v>
      </c>
      <c r="L6" s="1">
        <f t="shared" si="0"/>
        <v>421</v>
      </c>
      <c r="N6" s="4">
        <v>43604</v>
      </c>
      <c r="O6">
        <v>-275</v>
      </c>
      <c r="P6">
        <v>778</v>
      </c>
      <c r="Q6">
        <v>1959</v>
      </c>
    </row>
    <row r="7" spans="1:17">
      <c r="A7" s="4">
        <v>43606</v>
      </c>
      <c r="B7" s="5">
        <v>0.813194444444444</v>
      </c>
      <c r="C7" s="14">
        <v>0.01</v>
      </c>
      <c r="D7" s="1">
        <v>3599</v>
      </c>
      <c r="E7" s="1">
        <v>3971</v>
      </c>
      <c r="F7" s="1">
        <v>710</v>
      </c>
      <c r="G7" s="1">
        <v>-167</v>
      </c>
      <c r="H7" s="1">
        <v>2923</v>
      </c>
      <c r="I7" s="1">
        <v>58000</v>
      </c>
      <c r="J7" s="1">
        <v>14000</v>
      </c>
      <c r="K7" s="1">
        <v>-371</v>
      </c>
      <c r="L7" s="1">
        <f t="shared" si="0"/>
        <v>543</v>
      </c>
      <c r="N7" s="4">
        <v>43605</v>
      </c>
      <c r="O7">
        <v>-140</v>
      </c>
      <c r="P7">
        <v>421</v>
      </c>
      <c r="Q7">
        <v>2380</v>
      </c>
    </row>
    <row r="8" spans="1:17">
      <c r="A8" s="4">
        <v>43607</v>
      </c>
      <c r="B8" s="5">
        <v>0.777083333333333</v>
      </c>
      <c r="C8" s="14">
        <v>0.01</v>
      </c>
      <c r="D8" s="1">
        <v>3599</v>
      </c>
      <c r="E8" s="1">
        <v>3971</v>
      </c>
      <c r="F8" s="1">
        <v>1188</v>
      </c>
      <c r="G8" s="1">
        <v>-295</v>
      </c>
      <c r="H8" s="1">
        <v>3273</v>
      </c>
      <c r="I8" s="1">
        <v>58000</v>
      </c>
      <c r="J8" s="1">
        <v>14000</v>
      </c>
      <c r="K8" s="1">
        <v>-371</v>
      </c>
      <c r="L8" s="1">
        <f t="shared" si="0"/>
        <v>893</v>
      </c>
      <c r="N8" s="4">
        <v>43606</v>
      </c>
      <c r="O8">
        <v>-167</v>
      </c>
      <c r="P8">
        <v>543</v>
      </c>
      <c r="Q8">
        <v>2923</v>
      </c>
    </row>
    <row r="9" spans="1:17">
      <c r="A9" s="4">
        <v>43608</v>
      </c>
      <c r="B9" s="5">
        <v>0.846527777777778</v>
      </c>
      <c r="C9" s="14">
        <v>0.01</v>
      </c>
      <c r="D9" s="1">
        <v>3599</v>
      </c>
      <c r="E9" s="1">
        <v>3971</v>
      </c>
      <c r="F9" s="1">
        <v>572</v>
      </c>
      <c r="G9" s="1">
        <v>-147</v>
      </c>
      <c r="H9" s="1">
        <v>3698</v>
      </c>
      <c r="I9" s="1">
        <v>56000</v>
      </c>
      <c r="J9" s="1">
        <v>14000</v>
      </c>
      <c r="K9" s="1">
        <v>-371</v>
      </c>
      <c r="L9" s="1">
        <f t="shared" si="0"/>
        <v>425</v>
      </c>
      <c r="N9" s="4">
        <v>43607</v>
      </c>
      <c r="O9">
        <v>-295</v>
      </c>
      <c r="P9">
        <v>893</v>
      </c>
      <c r="Q9">
        <v>3273</v>
      </c>
    </row>
    <row r="10" spans="1:17">
      <c r="A10" s="4">
        <v>43609</v>
      </c>
      <c r="B10" s="5">
        <v>0.83125</v>
      </c>
      <c r="C10" s="14">
        <v>0.01</v>
      </c>
      <c r="D10" s="1">
        <v>3599</v>
      </c>
      <c r="E10" s="1">
        <v>3971</v>
      </c>
      <c r="F10" s="1">
        <v>569</v>
      </c>
      <c r="G10" s="1">
        <v>-146</v>
      </c>
      <c r="H10" s="1">
        <v>3071</v>
      </c>
      <c r="I10" s="1">
        <v>56000</v>
      </c>
      <c r="J10" s="1">
        <v>14000</v>
      </c>
      <c r="K10" s="1">
        <v>-371</v>
      </c>
      <c r="L10" s="1">
        <f t="shared" si="0"/>
        <v>423</v>
      </c>
      <c r="N10" s="4">
        <v>43608</v>
      </c>
      <c r="O10">
        <v>-147</v>
      </c>
      <c r="P10">
        <v>425</v>
      </c>
      <c r="Q10">
        <v>3698</v>
      </c>
    </row>
    <row r="11" spans="1:17">
      <c r="A11" s="4">
        <v>43610</v>
      </c>
      <c r="B11" s="5">
        <v>0.905555555555556</v>
      </c>
      <c r="C11" s="14">
        <v>0.01</v>
      </c>
      <c r="D11" s="1">
        <v>3599</v>
      </c>
      <c r="E11" s="1">
        <v>3971</v>
      </c>
      <c r="F11" s="1">
        <v>578</v>
      </c>
      <c r="G11" s="1">
        <v>-151</v>
      </c>
      <c r="H11" s="1">
        <v>3367</v>
      </c>
      <c r="I11" s="1">
        <v>56000</v>
      </c>
      <c r="J11" s="1">
        <v>14000</v>
      </c>
      <c r="K11" s="1">
        <v>-371</v>
      </c>
      <c r="L11" s="1">
        <f t="shared" si="0"/>
        <v>427</v>
      </c>
      <c r="N11" s="4">
        <v>43609</v>
      </c>
      <c r="O11">
        <v>-146</v>
      </c>
      <c r="P11">
        <v>423</v>
      </c>
      <c r="Q11">
        <v>3071</v>
      </c>
    </row>
    <row r="12" spans="1:17">
      <c r="A12" s="4">
        <v>43611</v>
      </c>
      <c r="B12" s="5">
        <v>0.459722222222222</v>
      </c>
      <c r="C12" s="14">
        <v>0.01</v>
      </c>
      <c r="D12" s="1">
        <v>3629</v>
      </c>
      <c r="E12" s="1">
        <v>3971</v>
      </c>
      <c r="F12" s="1">
        <v>845</v>
      </c>
      <c r="G12" s="1">
        <v>-151</v>
      </c>
      <c r="H12" s="1">
        <v>3180</v>
      </c>
      <c r="I12" s="1">
        <v>52000</v>
      </c>
      <c r="J12" s="1">
        <v>13000</v>
      </c>
      <c r="K12" s="1">
        <v>-341</v>
      </c>
      <c r="L12" s="1">
        <f t="shared" si="0"/>
        <v>694</v>
      </c>
      <c r="N12" s="4">
        <v>43610</v>
      </c>
      <c r="O12">
        <v>-151</v>
      </c>
      <c r="P12">
        <v>427</v>
      </c>
      <c r="Q12">
        <v>3367</v>
      </c>
    </row>
    <row r="13" spans="1:17">
      <c r="A13" s="4">
        <v>43612</v>
      </c>
      <c r="B13" s="5">
        <v>0.726388888888889</v>
      </c>
      <c r="C13" s="14">
        <v>0.01</v>
      </c>
      <c r="D13" s="1">
        <v>3629</v>
      </c>
      <c r="E13" s="1">
        <v>3971</v>
      </c>
      <c r="F13" s="1">
        <v>577</v>
      </c>
      <c r="G13" s="1">
        <v>-223</v>
      </c>
      <c r="H13" s="1">
        <v>3210</v>
      </c>
      <c r="I13" s="1">
        <v>52000</v>
      </c>
      <c r="J13" s="1">
        <v>13000</v>
      </c>
      <c r="K13" s="1">
        <v>-341</v>
      </c>
      <c r="L13" s="1">
        <f t="shared" si="0"/>
        <v>354</v>
      </c>
      <c r="N13" s="4">
        <v>43611</v>
      </c>
      <c r="O13">
        <v>-151</v>
      </c>
      <c r="P13">
        <v>694</v>
      </c>
      <c r="Q13">
        <v>3180</v>
      </c>
    </row>
    <row r="14" spans="1:17">
      <c r="A14" s="4">
        <v>43613</v>
      </c>
      <c r="B14" s="5">
        <v>0.822916666666667</v>
      </c>
      <c r="C14" s="14">
        <v>0.01</v>
      </c>
      <c r="D14" s="1">
        <v>3629</v>
      </c>
      <c r="E14" s="1">
        <v>3971</v>
      </c>
      <c r="F14" s="1">
        <v>637</v>
      </c>
      <c r="G14" s="1">
        <v>-155</v>
      </c>
      <c r="H14" s="1">
        <v>3271</v>
      </c>
      <c r="I14" s="1">
        <v>52000</v>
      </c>
      <c r="J14" s="1">
        <v>13000</v>
      </c>
      <c r="K14" s="1">
        <v>-341</v>
      </c>
      <c r="L14" s="1">
        <f t="shared" si="0"/>
        <v>482</v>
      </c>
      <c r="N14" s="4">
        <v>43612</v>
      </c>
      <c r="O14">
        <v>-223</v>
      </c>
      <c r="P14">
        <v>354</v>
      </c>
      <c r="Q14">
        <v>3210</v>
      </c>
    </row>
    <row r="15" spans="1:17">
      <c r="A15" s="4">
        <v>43614</v>
      </c>
      <c r="B15" s="5">
        <v>0.913888888888889</v>
      </c>
      <c r="C15" s="14">
        <v>0.01</v>
      </c>
      <c r="D15" s="1">
        <v>3629</v>
      </c>
      <c r="E15" s="1">
        <v>3971</v>
      </c>
      <c r="F15" s="1">
        <v>482</v>
      </c>
      <c r="G15" s="1">
        <v>-131</v>
      </c>
      <c r="H15" s="1">
        <v>3079</v>
      </c>
      <c r="I15" s="1">
        <v>52000</v>
      </c>
      <c r="J15" s="1">
        <v>13000</v>
      </c>
      <c r="K15" s="1">
        <v>-341</v>
      </c>
      <c r="L15" s="1">
        <f t="shared" si="0"/>
        <v>351</v>
      </c>
      <c r="N15" s="4">
        <v>43613</v>
      </c>
      <c r="O15">
        <v>-155</v>
      </c>
      <c r="P15">
        <v>482</v>
      </c>
      <c r="Q15">
        <v>3271</v>
      </c>
    </row>
    <row r="16" spans="1:17">
      <c r="A16" s="4">
        <v>43615</v>
      </c>
      <c r="B16" s="5">
        <v>0.782638888888889</v>
      </c>
      <c r="C16" s="14">
        <v>0.01</v>
      </c>
      <c r="D16" s="1">
        <v>3629</v>
      </c>
      <c r="E16" s="1">
        <v>3971</v>
      </c>
      <c r="F16" s="1">
        <v>935</v>
      </c>
      <c r="G16" s="1">
        <v>-254</v>
      </c>
      <c r="H16" s="1">
        <v>3059</v>
      </c>
      <c r="I16" s="1">
        <v>47000</v>
      </c>
      <c r="J16" s="1">
        <v>13000</v>
      </c>
      <c r="K16" s="1">
        <v>-341</v>
      </c>
      <c r="L16" s="1">
        <f t="shared" si="0"/>
        <v>681</v>
      </c>
      <c r="N16" s="4">
        <v>43614</v>
      </c>
      <c r="O16">
        <v>-131</v>
      </c>
      <c r="P16">
        <v>351</v>
      </c>
      <c r="Q16">
        <v>3079</v>
      </c>
    </row>
    <row r="17" spans="1:17">
      <c r="A17" s="4">
        <v>43616</v>
      </c>
      <c r="B17" s="5">
        <v>0.816666666666667</v>
      </c>
      <c r="C17" s="14">
        <v>0.01</v>
      </c>
      <c r="D17" s="1">
        <v>3629</v>
      </c>
      <c r="E17" s="1">
        <v>3971</v>
      </c>
      <c r="F17" s="1">
        <v>451</v>
      </c>
      <c r="G17" s="1">
        <v>-134</v>
      </c>
      <c r="H17" s="1">
        <v>2951</v>
      </c>
      <c r="I17" s="1">
        <v>47000</v>
      </c>
      <c r="J17" s="1">
        <v>13000</v>
      </c>
      <c r="K17" s="1">
        <v>-341</v>
      </c>
      <c r="L17" s="1">
        <f t="shared" si="0"/>
        <v>317</v>
      </c>
      <c r="N17" s="4">
        <v>43615</v>
      </c>
      <c r="O17">
        <v>-254</v>
      </c>
      <c r="P17">
        <v>681</v>
      </c>
      <c r="Q17">
        <v>3059</v>
      </c>
    </row>
    <row r="18" spans="1:17">
      <c r="A18" s="4">
        <v>43617</v>
      </c>
      <c r="B18" s="5">
        <v>0.925694444444444</v>
      </c>
      <c r="C18" s="14">
        <v>0.01</v>
      </c>
      <c r="D18" s="1">
        <v>3629</v>
      </c>
      <c r="E18" s="1">
        <v>3971</v>
      </c>
      <c r="F18" s="1">
        <v>539</v>
      </c>
      <c r="G18" s="1">
        <v>-144</v>
      </c>
      <c r="H18" s="1">
        <v>2923</v>
      </c>
      <c r="I18" s="1">
        <v>47000</v>
      </c>
      <c r="J18" s="1">
        <v>13000</v>
      </c>
      <c r="K18" s="1">
        <v>-341</v>
      </c>
      <c r="L18" s="1">
        <f t="shared" si="0"/>
        <v>395</v>
      </c>
      <c r="N18" s="4">
        <v>43616</v>
      </c>
      <c r="O18">
        <v>-134</v>
      </c>
      <c r="P18">
        <v>317</v>
      </c>
      <c r="Q18">
        <v>2951</v>
      </c>
    </row>
    <row r="19" spans="1:17">
      <c r="A19" s="4">
        <v>43618</v>
      </c>
      <c r="B19" s="5">
        <v>0.510416666666667</v>
      </c>
      <c r="C19" s="14">
        <v>0.01</v>
      </c>
      <c r="D19" s="1">
        <v>3629</v>
      </c>
      <c r="E19" s="1">
        <v>3971</v>
      </c>
      <c r="F19" s="1">
        <v>828</v>
      </c>
      <c r="G19" s="1">
        <v>-144</v>
      </c>
      <c r="H19" s="1">
        <v>2785</v>
      </c>
      <c r="I19" s="1">
        <v>47000</v>
      </c>
      <c r="J19" s="1">
        <v>13000</v>
      </c>
      <c r="K19" s="1">
        <v>-341</v>
      </c>
      <c r="L19" s="1">
        <f t="shared" si="0"/>
        <v>684</v>
      </c>
      <c r="N19" s="4">
        <v>43617</v>
      </c>
      <c r="O19">
        <v>-144</v>
      </c>
      <c r="P19">
        <v>395</v>
      </c>
      <c r="Q19">
        <v>2923</v>
      </c>
    </row>
    <row r="20" spans="1:17">
      <c r="A20" s="4">
        <v>43619</v>
      </c>
      <c r="B20" s="5">
        <v>0.4625</v>
      </c>
      <c r="C20" s="14">
        <v>0.01</v>
      </c>
      <c r="D20" s="1">
        <v>3629</v>
      </c>
      <c r="E20" s="1">
        <v>3971</v>
      </c>
      <c r="F20" s="1">
        <v>751</v>
      </c>
      <c r="G20" s="1">
        <v>-199</v>
      </c>
      <c r="H20" s="1">
        <v>2781</v>
      </c>
      <c r="I20" s="1">
        <v>47000</v>
      </c>
      <c r="J20" s="1">
        <v>13000</v>
      </c>
      <c r="K20" s="1">
        <v>-341</v>
      </c>
      <c r="L20" s="1">
        <f t="shared" si="0"/>
        <v>552</v>
      </c>
      <c r="N20" s="4">
        <v>43618</v>
      </c>
      <c r="O20">
        <v>-144</v>
      </c>
      <c r="P20">
        <v>684</v>
      </c>
      <c r="Q20">
        <v>2785</v>
      </c>
    </row>
    <row r="21" spans="1:17">
      <c r="A21" s="4">
        <v>43620</v>
      </c>
      <c r="B21" s="5">
        <v>0.802083333333333</v>
      </c>
      <c r="C21" s="14">
        <v>0.01</v>
      </c>
      <c r="D21" s="1">
        <v>3629</v>
      </c>
      <c r="E21" s="1">
        <v>3971</v>
      </c>
      <c r="F21" s="1">
        <v>483</v>
      </c>
      <c r="G21" s="1">
        <v>-171</v>
      </c>
      <c r="H21" s="1">
        <v>2888</v>
      </c>
      <c r="I21" s="1">
        <v>47000</v>
      </c>
      <c r="J21" s="1">
        <v>13000</v>
      </c>
      <c r="K21" s="1">
        <v>-341</v>
      </c>
      <c r="L21" s="1">
        <f t="shared" si="0"/>
        <v>312</v>
      </c>
      <c r="N21" s="4">
        <v>43619</v>
      </c>
      <c r="O21">
        <v>-199</v>
      </c>
      <c r="P21">
        <v>552</v>
      </c>
      <c r="Q21">
        <v>2781</v>
      </c>
    </row>
    <row r="22" spans="1:17">
      <c r="A22" s="4">
        <v>43621</v>
      </c>
      <c r="B22" s="5">
        <v>0.930555555555556</v>
      </c>
      <c r="C22" s="14">
        <v>0.01</v>
      </c>
      <c r="D22" s="1">
        <v>3629</v>
      </c>
      <c r="E22" s="1">
        <v>3971</v>
      </c>
      <c r="F22" s="1">
        <v>506</v>
      </c>
      <c r="G22" s="1">
        <v>-146</v>
      </c>
      <c r="H22" s="1">
        <v>2766</v>
      </c>
      <c r="I22" s="1">
        <v>47000</v>
      </c>
      <c r="J22" s="1">
        <v>13000</v>
      </c>
      <c r="K22" s="1">
        <v>-341</v>
      </c>
      <c r="L22" s="1">
        <f t="shared" si="0"/>
        <v>360</v>
      </c>
      <c r="N22" s="4">
        <v>43620</v>
      </c>
      <c r="O22">
        <v>-171</v>
      </c>
      <c r="P22">
        <v>312</v>
      </c>
      <c r="Q22">
        <v>2888</v>
      </c>
    </row>
    <row r="23" spans="1:17">
      <c r="A23" s="4">
        <v>43622</v>
      </c>
      <c r="B23" s="5">
        <v>0.807638888888889</v>
      </c>
      <c r="C23" s="14">
        <v>0.01</v>
      </c>
      <c r="D23" s="1">
        <v>3629</v>
      </c>
      <c r="E23" s="1">
        <v>3971</v>
      </c>
      <c r="F23" s="1">
        <v>918</v>
      </c>
      <c r="G23" s="1">
        <v>-260</v>
      </c>
      <c r="H23" s="1">
        <v>2713</v>
      </c>
      <c r="I23" s="1">
        <v>42000</v>
      </c>
      <c r="J23" s="1">
        <v>13000</v>
      </c>
      <c r="K23" s="1">
        <v>-341</v>
      </c>
      <c r="L23" s="1">
        <f t="shared" si="0"/>
        <v>658</v>
      </c>
      <c r="N23" s="4">
        <v>43621</v>
      </c>
      <c r="O23">
        <v>-146</v>
      </c>
      <c r="P23">
        <v>360</v>
      </c>
      <c r="Q23">
        <v>2766</v>
      </c>
    </row>
    <row r="24" spans="1:17">
      <c r="A24" s="4">
        <v>43623</v>
      </c>
      <c r="B24" s="5">
        <v>0.902083333333333</v>
      </c>
      <c r="C24" s="14">
        <v>0.01</v>
      </c>
      <c r="D24" s="1">
        <v>3669</v>
      </c>
      <c r="E24" s="1">
        <v>3971</v>
      </c>
      <c r="F24" s="1">
        <v>472</v>
      </c>
      <c r="G24" s="1">
        <v>-142</v>
      </c>
      <c r="H24" s="1">
        <v>2713</v>
      </c>
      <c r="I24" s="1">
        <v>42000</v>
      </c>
      <c r="J24" s="1">
        <v>13000</v>
      </c>
      <c r="K24" s="1">
        <v>-301</v>
      </c>
      <c r="L24" s="1">
        <f t="shared" si="0"/>
        <v>330</v>
      </c>
      <c r="N24" s="4">
        <v>43622</v>
      </c>
      <c r="O24">
        <v>-260</v>
      </c>
      <c r="P24">
        <v>658</v>
      </c>
      <c r="Q24">
        <v>2713</v>
      </c>
    </row>
    <row r="25" spans="1:17">
      <c r="A25" s="4">
        <v>43624</v>
      </c>
      <c r="B25" s="5">
        <v>0.651388888888889</v>
      </c>
      <c r="C25" s="14">
        <v>0.01</v>
      </c>
      <c r="D25" s="1">
        <v>3669</v>
      </c>
      <c r="E25" s="1">
        <v>3971</v>
      </c>
      <c r="F25" s="1">
        <v>783</v>
      </c>
      <c r="G25" s="1">
        <v>-142</v>
      </c>
      <c r="H25" s="1">
        <v>2707</v>
      </c>
      <c r="I25" s="1">
        <v>42000</v>
      </c>
      <c r="J25" s="1">
        <v>13000</v>
      </c>
      <c r="K25" s="1">
        <v>-301</v>
      </c>
      <c r="L25" s="1">
        <f t="shared" si="0"/>
        <v>641</v>
      </c>
      <c r="N25" s="4">
        <v>43623</v>
      </c>
      <c r="O25">
        <v>-142</v>
      </c>
      <c r="P25">
        <v>330</v>
      </c>
      <c r="Q25">
        <v>2713</v>
      </c>
    </row>
    <row r="26" spans="1:17">
      <c r="A26" s="4">
        <v>43625</v>
      </c>
      <c r="B26" s="5">
        <v>0.677777777777778</v>
      </c>
      <c r="C26" s="14">
        <v>0.01</v>
      </c>
      <c r="D26" s="1">
        <v>3669</v>
      </c>
      <c r="E26" s="1">
        <v>3971</v>
      </c>
      <c r="F26" s="1">
        <v>422</v>
      </c>
      <c r="G26" s="1">
        <v>-129</v>
      </c>
      <c r="H26" s="1">
        <v>2504</v>
      </c>
      <c r="I26" s="1">
        <v>42000</v>
      </c>
      <c r="J26" s="1">
        <v>13000</v>
      </c>
      <c r="K26" s="1">
        <v>-301</v>
      </c>
      <c r="L26" s="1">
        <f t="shared" si="0"/>
        <v>293</v>
      </c>
      <c r="N26" s="4">
        <v>43624</v>
      </c>
      <c r="O26">
        <v>-142</v>
      </c>
      <c r="P26">
        <v>641</v>
      </c>
      <c r="Q26">
        <v>2707</v>
      </c>
    </row>
    <row r="27" spans="1:17">
      <c r="A27" s="4">
        <v>43626</v>
      </c>
      <c r="B27" s="5">
        <v>0.866666666666667</v>
      </c>
      <c r="C27" s="14">
        <v>0.01</v>
      </c>
      <c r="D27" s="1">
        <v>3669</v>
      </c>
      <c r="E27" s="1">
        <v>3971</v>
      </c>
      <c r="F27" s="1">
        <v>520</v>
      </c>
      <c r="G27" s="1">
        <v>-156</v>
      </c>
      <c r="H27" s="1">
        <v>2579</v>
      </c>
      <c r="I27" s="1">
        <v>42000</v>
      </c>
      <c r="J27" s="1">
        <v>13000</v>
      </c>
      <c r="K27" s="1">
        <v>-301</v>
      </c>
      <c r="L27" s="1">
        <f t="shared" si="0"/>
        <v>364</v>
      </c>
      <c r="N27" s="4">
        <v>43625</v>
      </c>
      <c r="O27">
        <v>-129</v>
      </c>
      <c r="P27">
        <v>293</v>
      </c>
      <c r="Q27">
        <v>2504</v>
      </c>
    </row>
    <row r="28" spans="1:17">
      <c r="A28" s="4">
        <v>43627</v>
      </c>
      <c r="B28" s="5">
        <v>0.666666666666667</v>
      </c>
      <c r="C28" s="14">
        <v>0.01</v>
      </c>
      <c r="D28" s="1">
        <v>3669</v>
      </c>
      <c r="E28" s="1">
        <v>3971</v>
      </c>
      <c r="F28" s="1">
        <v>766</v>
      </c>
      <c r="G28" s="1">
        <v>-258</v>
      </c>
      <c r="H28" s="1">
        <v>2311</v>
      </c>
      <c r="I28" s="1">
        <v>42000</v>
      </c>
      <c r="J28" s="1">
        <v>13000</v>
      </c>
      <c r="K28" s="1">
        <v>-301</v>
      </c>
      <c r="L28" s="1">
        <f t="shared" si="0"/>
        <v>508</v>
      </c>
      <c r="N28" s="4">
        <v>43626</v>
      </c>
      <c r="O28">
        <v>-156</v>
      </c>
      <c r="P28">
        <v>364</v>
      </c>
      <c r="Q28">
        <v>2579</v>
      </c>
    </row>
    <row r="29" spans="1:17">
      <c r="A29" s="4">
        <v>43628</v>
      </c>
      <c r="N29" s="4">
        <v>43627</v>
      </c>
      <c r="O29">
        <v>-258</v>
      </c>
      <c r="P29">
        <v>508</v>
      </c>
      <c r="Q29">
        <v>2311</v>
      </c>
    </row>
    <row r="30" spans="1:14">
      <c r="A30" s="4">
        <v>43629</v>
      </c>
      <c r="B30" s="5">
        <v>0.693055555555556</v>
      </c>
      <c r="C30" s="14">
        <v>0.01</v>
      </c>
      <c r="D30" s="1">
        <v>3669</v>
      </c>
      <c r="E30" s="1">
        <v>3971</v>
      </c>
      <c r="F30" s="1">
        <v>836</v>
      </c>
      <c r="G30" s="1">
        <v>-237</v>
      </c>
      <c r="H30" s="1">
        <v>2238</v>
      </c>
      <c r="I30" s="1">
        <v>42000</v>
      </c>
      <c r="J30" s="1">
        <v>13000</v>
      </c>
      <c r="K30" s="1">
        <v>-301</v>
      </c>
      <c r="L30" s="1">
        <f t="shared" ref="L30:L61" si="1">F30+G30</f>
        <v>599</v>
      </c>
      <c r="N30" s="4">
        <v>43628</v>
      </c>
    </row>
    <row r="31" spans="1:17">
      <c r="A31" s="4">
        <v>43630</v>
      </c>
      <c r="B31" s="5">
        <v>0.877777777777778</v>
      </c>
      <c r="C31" s="14">
        <v>0.01</v>
      </c>
      <c r="D31" s="1">
        <v>3669</v>
      </c>
      <c r="E31" s="1">
        <v>3971</v>
      </c>
      <c r="F31" s="1" t="s">
        <v>285</v>
      </c>
      <c r="G31" s="1">
        <v>-116</v>
      </c>
      <c r="H31" s="1">
        <v>1924</v>
      </c>
      <c r="I31" s="1" t="s">
        <v>285</v>
      </c>
      <c r="J31" s="1">
        <v>13000</v>
      </c>
      <c r="K31" s="1">
        <v>-301</v>
      </c>
      <c r="L31" s="1" t="e">
        <f t="shared" si="1"/>
        <v>#VALUE!</v>
      </c>
      <c r="N31" s="4">
        <v>43629</v>
      </c>
      <c r="O31">
        <v>-237</v>
      </c>
      <c r="P31">
        <v>599</v>
      </c>
      <c r="Q31">
        <v>2238</v>
      </c>
    </row>
    <row r="32" spans="1:17">
      <c r="A32" s="4">
        <v>43631</v>
      </c>
      <c r="B32" s="5">
        <v>0.849305555555556</v>
      </c>
      <c r="C32" s="14">
        <v>0.01</v>
      </c>
      <c r="D32" s="1">
        <v>3669</v>
      </c>
      <c r="E32" s="1">
        <v>3971</v>
      </c>
      <c r="F32" s="1" t="s">
        <v>285</v>
      </c>
      <c r="G32" s="1">
        <v>-160</v>
      </c>
      <c r="H32" s="1">
        <v>1434</v>
      </c>
      <c r="I32" s="1" t="s">
        <v>285</v>
      </c>
      <c r="J32" s="1">
        <v>13000</v>
      </c>
      <c r="K32" s="1">
        <v>-301</v>
      </c>
      <c r="L32" s="1" t="e">
        <f t="shared" si="1"/>
        <v>#VALUE!</v>
      </c>
      <c r="N32" s="4">
        <v>43630</v>
      </c>
      <c r="O32">
        <v>-116</v>
      </c>
      <c r="P32" t="e">
        <v>#VALUE!</v>
      </c>
      <c r="Q32">
        <v>1924</v>
      </c>
    </row>
    <row r="33" spans="1:17">
      <c r="A33" s="4">
        <v>43632</v>
      </c>
      <c r="B33" s="5">
        <v>0.590277777777778</v>
      </c>
      <c r="C33" s="14">
        <v>0.01</v>
      </c>
      <c r="D33" s="1">
        <v>3669</v>
      </c>
      <c r="E33" s="1">
        <v>3971</v>
      </c>
      <c r="F33" s="1" t="s">
        <v>285</v>
      </c>
      <c r="G33" s="1">
        <v>-264</v>
      </c>
      <c r="H33" s="1">
        <v>1120</v>
      </c>
      <c r="I33" s="1" t="s">
        <v>285</v>
      </c>
      <c r="J33" s="1">
        <v>13000</v>
      </c>
      <c r="K33" s="1">
        <v>-301</v>
      </c>
      <c r="L33" s="1" t="e">
        <f t="shared" si="1"/>
        <v>#VALUE!</v>
      </c>
      <c r="N33" s="4">
        <v>43631</v>
      </c>
      <c r="O33">
        <v>-160</v>
      </c>
      <c r="P33" t="e">
        <v>#VALUE!</v>
      </c>
      <c r="Q33">
        <v>1434</v>
      </c>
    </row>
    <row r="34" spans="1:17">
      <c r="A34" s="4">
        <v>43633</v>
      </c>
      <c r="B34" s="5">
        <v>0.548611111111111</v>
      </c>
      <c r="C34" s="14">
        <v>0.01</v>
      </c>
      <c r="D34" s="1">
        <v>3669</v>
      </c>
      <c r="E34" s="1">
        <v>3971</v>
      </c>
      <c r="F34" s="1" t="s">
        <v>285</v>
      </c>
      <c r="G34" s="1">
        <v>-132</v>
      </c>
      <c r="H34" s="1">
        <v>695</v>
      </c>
      <c r="I34" s="1" t="s">
        <v>285</v>
      </c>
      <c r="J34" s="1">
        <v>13000</v>
      </c>
      <c r="K34" s="1">
        <v>-301</v>
      </c>
      <c r="L34" s="1" t="e">
        <f t="shared" si="1"/>
        <v>#VALUE!</v>
      </c>
      <c r="N34" s="4">
        <v>43632</v>
      </c>
      <c r="O34">
        <v>-264</v>
      </c>
      <c r="P34" t="e">
        <v>#VALUE!</v>
      </c>
      <c r="Q34">
        <v>1120</v>
      </c>
    </row>
    <row r="35" spans="1:17">
      <c r="A35" s="4">
        <v>43634</v>
      </c>
      <c r="B35" s="5">
        <v>0.804166666666667</v>
      </c>
      <c r="C35" s="14">
        <v>0.01</v>
      </c>
      <c r="D35" s="1">
        <v>3669</v>
      </c>
      <c r="E35" s="1">
        <v>3971</v>
      </c>
      <c r="F35" s="1" t="s">
        <v>285</v>
      </c>
      <c r="G35" s="1">
        <v>-171</v>
      </c>
      <c r="H35" s="1">
        <v>160</v>
      </c>
      <c r="I35" s="1" t="s">
        <v>285</v>
      </c>
      <c r="J35" s="1">
        <v>13000</v>
      </c>
      <c r="K35" s="1">
        <v>-301</v>
      </c>
      <c r="L35" s="1" t="e">
        <f t="shared" si="1"/>
        <v>#VALUE!</v>
      </c>
      <c r="N35" s="4">
        <v>43633</v>
      </c>
      <c r="O35">
        <v>-132</v>
      </c>
      <c r="P35" t="e">
        <v>#VALUE!</v>
      </c>
      <c r="Q35">
        <v>695</v>
      </c>
    </row>
    <row r="36" spans="1:17">
      <c r="A36" s="4">
        <v>43635</v>
      </c>
      <c r="B36" s="5">
        <v>0.877777777777778</v>
      </c>
      <c r="C36" s="14">
        <v>0.01</v>
      </c>
      <c r="D36" s="1">
        <v>3669</v>
      </c>
      <c r="E36" s="1">
        <v>3971</v>
      </c>
      <c r="F36" s="1" t="s">
        <v>285</v>
      </c>
      <c r="G36" s="1">
        <v>-132</v>
      </c>
      <c r="H36" s="1">
        <v>-116</v>
      </c>
      <c r="I36" s="1" t="s">
        <v>285</v>
      </c>
      <c r="J36" s="1">
        <v>13000</v>
      </c>
      <c r="K36" s="1">
        <v>-301</v>
      </c>
      <c r="L36" s="1" t="e">
        <f t="shared" si="1"/>
        <v>#VALUE!</v>
      </c>
      <c r="N36" s="4">
        <v>43634</v>
      </c>
      <c r="O36">
        <v>-171</v>
      </c>
      <c r="P36" t="e">
        <v>#VALUE!</v>
      </c>
      <c r="Q36">
        <v>160</v>
      </c>
    </row>
    <row r="37" spans="1:17">
      <c r="A37" s="4">
        <v>43636</v>
      </c>
      <c r="B37" s="5">
        <v>0.961805555555556</v>
      </c>
      <c r="C37" s="14">
        <v>0.01</v>
      </c>
      <c r="D37" s="1">
        <v>3669</v>
      </c>
      <c r="E37" s="1">
        <v>3971</v>
      </c>
      <c r="F37" s="1" t="s">
        <v>285</v>
      </c>
      <c r="G37" s="1">
        <v>-152</v>
      </c>
      <c r="H37" s="1">
        <v>-664</v>
      </c>
      <c r="I37" s="1" t="s">
        <v>285</v>
      </c>
      <c r="J37" s="1">
        <v>13000</v>
      </c>
      <c r="K37" s="1">
        <v>-301</v>
      </c>
      <c r="L37" s="1" t="e">
        <f t="shared" si="1"/>
        <v>#VALUE!</v>
      </c>
      <c r="N37" s="4">
        <v>43635</v>
      </c>
      <c r="O37">
        <v>-132</v>
      </c>
      <c r="P37" t="e">
        <v>#VALUE!</v>
      </c>
      <c r="Q37">
        <v>-116</v>
      </c>
    </row>
    <row r="38" spans="1:17">
      <c r="A38" s="4">
        <v>43637</v>
      </c>
      <c r="B38" s="5">
        <v>0.744444444444444</v>
      </c>
      <c r="C38" s="14">
        <v>0.01</v>
      </c>
      <c r="D38" s="1">
        <v>3669</v>
      </c>
      <c r="E38" s="1">
        <v>3971</v>
      </c>
      <c r="F38" s="1" t="s">
        <v>285</v>
      </c>
      <c r="G38" s="1">
        <v>-253</v>
      </c>
      <c r="H38" s="1">
        <v>-154</v>
      </c>
      <c r="I38" s="1" t="s">
        <v>285</v>
      </c>
      <c r="J38" s="1">
        <v>13000</v>
      </c>
      <c r="K38" s="1">
        <v>-301</v>
      </c>
      <c r="L38" s="1" t="e">
        <f t="shared" si="1"/>
        <v>#VALUE!</v>
      </c>
      <c r="N38" s="4">
        <v>43636</v>
      </c>
      <c r="O38">
        <v>-152</v>
      </c>
      <c r="P38" t="e">
        <v>#VALUE!</v>
      </c>
      <c r="Q38">
        <v>-664</v>
      </c>
    </row>
    <row r="39" spans="1:17">
      <c r="A39" s="4">
        <v>43638</v>
      </c>
      <c r="B39" s="5">
        <v>0.747916666666667</v>
      </c>
      <c r="C39" s="14">
        <v>0.01</v>
      </c>
      <c r="D39" s="1">
        <v>3669</v>
      </c>
      <c r="E39" s="1">
        <v>3971</v>
      </c>
      <c r="F39" s="1">
        <v>334</v>
      </c>
      <c r="G39" s="1">
        <v>-229</v>
      </c>
      <c r="H39" s="1">
        <v>168</v>
      </c>
      <c r="I39" s="1">
        <v>14000</v>
      </c>
      <c r="J39" s="1">
        <v>13000</v>
      </c>
      <c r="K39" s="1">
        <v>-301</v>
      </c>
      <c r="L39" s="1">
        <f t="shared" si="1"/>
        <v>105</v>
      </c>
      <c r="N39" s="4">
        <v>43637</v>
      </c>
      <c r="O39">
        <v>-253</v>
      </c>
      <c r="P39" t="e">
        <v>#VALUE!</v>
      </c>
      <c r="Q39">
        <v>-154</v>
      </c>
    </row>
    <row r="40" spans="1:17">
      <c r="A40" s="4">
        <v>43639</v>
      </c>
      <c r="B40" s="5">
        <v>0.725</v>
      </c>
      <c r="C40" s="14">
        <v>0.01</v>
      </c>
      <c r="D40" s="1">
        <v>3669</v>
      </c>
      <c r="E40" s="1">
        <v>3971</v>
      </c>
      <c r="F40" s="1">
        <v>267</v>
      </c>
      <c r="G40" s="1">
        <v>-257</v>
      </c>
      <c r="H40" s="1">
        <v>339</v>
      </c>
      <c r="I40" s="1">
        <v>14000</v>
      </c>
      <c r="J40" s="1">
        <v>13000</v>
      </c>
      <c r="K40" s="1">
        <v>-301</v>
      </c>
      <c r="L40" s="1">
        <f t="shared" si="1"/>
        <v>10</v>
      </c>
      <c r="N40" s="4">
        <v>43638</v>
      </c>
      <c r="O40">
        <v>-229</v>
      </c>
      <c r="P40">
        <v>105</v>
      </c>
      <c r="Q40">
        <v>168</v>
      </c>
    </row>
    <row r="41" spans="1:17">
      <c r="A41" s="4">
        <v>43640</v>
      </c>
      <c r="B41" s="5">
        <v>0.729861111111111</v>
      </c>
      <c r="C41" s="14">
        <v>0.01</v>
      </c>
      <c r="D41" s="1">
        <v>3669</v>
      </c>
      <c r="E41" s="1">
        <v>3971</v>
      </c>
      <c r="F41" s="1">
        <v>286</v>
      </c>
      <c r="G41" s="1">
        <v>-258</v>
      </c>
      <c r="H41" s="1">
        <v>460</v>
      </c>
      <c r="I41" s="1">
        <v>14000</v>
      </c>
      <c r="J41" s="1">
        <v>13000</v>
      </c>
      <c r="K41" s="1">
        <v>-301</v>
      </c>
      <c r="L41" s="1">
        <f t="shared" si="1"/>
        <v>28</v>
      </c>
      <c r="N41" s="4">
        <v>43639</v>
      </c>
      <c r="O41">
        <v>-257</v>
      </c>
      <c r="P41">
        <v>10</v>
      </c>
      <c r="Q41">
        <v>339</v>
      </c>
    </row>
    <row r="42" spans="1:17">
      <c r="A42" s="4">
        <v>43641</v>
      </c>
      <c r="B42" s="5">
        <v>0.665277777777778</v>
      </c>
      <c r="C42" s="14">
        <v>0.01</v>
      </c>
      <c r="D42" s="1">
        <v>3669</v>
      </c>
      <c r="E42" s="1">
        <v>3971</v>
      </c>
      <c r="F42" s="1">
        <v>265</v>
      </c>
      <c r="G42" s="1">
        <v>-251</v>
      </c>
      <c r="H42" s="1">
        <v>589</v>
      </c>
      <c r="I42" s="1">
        <v>14000</v>
      </c>
      <c r="J42" s="1">
        <v>13000</v>
      </c>
      <c r="K42" s="1">
        <v>-301</v>
      </c>
      <c r="L42" s="1">
        <f t="shared" si="1"/>
        <v>14</v>
      </c>
      <c r="N42" s="4">
        <v>43640</v>
      </c>
      <c r="O42">
        <v>-258</v>
      </c>
      <c r="P42">
        <v>28</v>
      </c>
      <c r="Q42">
        <v>460</v>
      </c>
    </row>
    <row r="43" spans="1:17">
      <c r="A43" s="4">
        <v>43642</v>
      </c>
      <c r="B43" s="5">
        <v>0.768055555555556</v>
      </c>
      <c r="C43" s="14">
        <v>0.01</v>
      </c>
      <c r="D43" s="1">
        <v>3669</v>
      </c>
      <c r="E43" s="1">
        <v>3971</v>
      </c>
      <c r="F43" s="1">
        <v>141</v>
      </c>
      <c r="G43" s="1">
        <v>-143</v>
      </c>
      <c r="H43" s="1">
        <v>758</v>
      </c>
      <c r="I43" s="1">
        <v>14000</v>
      </c>
      <c r="J43" s="1">
        <v>13000</v>
      </c>
      <c r="K43" s="1">
        <v>-301</v>
      </c>
      <c r="L43" s="1">
        <f t="shared" si="1"/>
        <v>-2</v>
      </c>
      <c r="N43" s="4">
        <v>43641</v>
      </c>
      <c r="O43">
        <v>-251</v>
      </c>
      <c r="P43">
        <v>14</v>
      </c>
      <c r="Q43">
        <v>589</v>
      </c>
    </row>
    <row r="44" spans="1:17">
      <c r="A44" s="4">
        <v>43643</v>
      </c>
      <c r="B44" s="5">
        <v>0.766666666666667</v>
      </c>
      <c r="C44" s="14">
        <v>0.01</v>
      </c>
      <c r="D44" s="1">
        <v>3669</v>
      </c>
      <c r="E44" s="1">
        <v>3971</v>
      </c>
      <c r="F44" s="1">
        <v>273</v>
      </c>
      <c r="G44" s="1">
        <v>-272</v>
      </c>
      <c r="H44" s="1">
        <v>893</v>
      </c>
      <c r="I44" s="1">
        <v>14000</v>
      </c>
      <c r="J44" s="1">
        <v>13000</v>
      </c>
      <c r="K44" s="1">
        <v>-301</v>
      </c>
      <c r="L44" s="1">
        <f t="shared" si="1"/>
        <v>1</v>
      </c>
      <c r="N44" s="4">
        <v>43642</v>
      </c>
      <c r="O44">
        <v>-143</v>
      </c>
      <c r="P44">
        <v>-2</v>
      </c>
      <c r="Q44">
        <v>758</v>
      </c>
    </row>
    <row r="45" spans="1:17">
      <c r="A45" s="4">
        <v>43644</v>
      </c>
      <c r="B45" s="5">
        <v>0.751388888888889</v>
      </c>
      <c r="C45" s="14">
        <v>0.01</v>
      </c>
      <c r="D45" s="1">
        <v>3669</v>
      </c>
      <c r="E45" s="1">
        <v>3971</v>
      </c>
      <c r="F45" s="1">
        <v>409</v>
      </c>
      <c r="G45" s="1">
        <v>-379</v>
      </c>
      <c r="H45" s="1">
        <v>157</v>
      </c>
      <c r="I45" s="1">
        <v>14000</v>
      </c>
      <c r="J45" s="1">
        <v>13000</v>
      </c>
      <c r="K45" s="1">
        <v>-301</v>
      </c>
      <c r="L45" s="1">
        <f t="shared" si="1"/>
        <v>30</v>
      </c>
      <c r="N45" s="4">
        <v>43643</v>
      </c>
      <c r="O45">
        <v>-272</v>
      </c>
      <c r="P45">
        <v>1</v>
      </c>
      <c r="Q45">
        <v>893</v>
      </c>
    </row>
    <row r="46" spans="1:17">
      <c r="A46" s="4">
        <v>43645</v>
      </c>
      <c r="B46" s="5">
        <v>0.736111111111111</v>
      </c>
      <c r="C46" s="14">
        <v>0.01</v>
      </c>
      <c r="D46" s="1">
        <v>3349</v>
      </c>
      <c r="E46" s="1">
        <v>3971</v>
      </c>
      <c r="F46" s="1">
        <v>412</v>
      </c>
      <c r="G46" s="1">
        <v>-370</v>
      </c>
      <c r="H46" s="1">
        <v>67</v>
      </c>
      <c r="I46" s="1">
        <v>13000</v>
      </c>
      <c r="J46" s="1">
        <v>12000</v>
      </c>
      <c r="K46" s="1">
        <v>-621</v>
      </c>
      <c r="L46" s="1">
        <f t="shared" si="1"/>
        <v>42</v>
      </c>
      <c r="N46" s="4">
        <v>43644</v>
      </c>
      <c r="O46">
        <v>-379</v>
      </c>
      <c r="P46">
        <v>30</v>
      </c>
      <c r="Q46">
        <v>157</v>
      </c>
    </row>
    <row r="47" spans="1:17">
      <c r="A47" s="4">
        <v>43646</v>
      </c>
      <c r="B47" s="5">
        <v>0.804861111111111</v>
      </c>
      <c r="C47" s="14">
        <v>0.01</v>
      </c>
      <c r="D47" s="1">
        <v>3349</v>
      </c>
      <c r="E47" s="1">
        <v>3971</v>
      </c>
      <c r="F47" s="1">
        <v>132</v>
      </c>
      <c r="G47" s="1">
        <v>-128</v>
      </c>
      <c r="H47" s="1">
        <v>72</v>
      </c>
      <c r="I47" s="1">
        <v>13000</v>
      </c>
      <c r="J47" s="1">
        <v>12000</v>
      </c>
      <c r="K47" s="1">
        <v>-621</v>
      </c>
      <c r="L47" s="1">
        <f t="shared" si="1"/>
        <v>4</v>
      </c>
      <c r="N47" s="4">
        <v>43645</v>
      </c>
      <c r="O47">
        <v>-370</v>
      </c>
      <c r="P47">
        <v>42</v>
      </c>
      <c r="Q47">
        <v>67</v>
      </c>
    </row>
    <row r="48" spans="1:17">
      <c r="A48" s="4">
        <v>43647</v>
      </c>
      <c r="B48" s="5">
        <v>0.763888888888889</v>
      </c>
      <c r="C48" s="14">
        <v>0.01</v>
      </c>
      <c r="D48" s="1">
        <v>3349</v>
      </c>
      <c r="E48" s="1">
        <v>3971</v>
      </c>
      <c r="F48" s="1">
        <v>241</v>
      </c>
      <c r="G48" s="1">
        <v>-240</v>
      </c>
      <c r="H48" s="1">
        <v>58</v>
      </c>
      <c r="I48" s="1">
        <v>13000</v>
      </c>
      <c r="J48" s="1">
        <v>12000</v>
      </c>
      <c r="K48" s="1">
        <v>-621</v>
      </c>
      <c r="L48" s="1">
        <f t="shared" si="1"/>
        <v>1</v>
      </c>
      <c r="N48" s="4">
        <v>43646</v>
      </c>
      <c r="O48">
        <v>-128</v>
      </c>
      <c r="P48">
        <v>4</v>
      </c>
      <c r="Q48">
        <v>72</v>
      </c>
    </row>
    <row r="49" spans="1:17">
      <c r="A49" s="4">
        <v>43648</v>
      </c>
      <c r="B49" s="5">
        <v>0.600694444444444</v>
      </c>
      <c r="C49" s="14">
        <v>0.01</v>
      </c>
      <c r="D49" s="1">
        <v>3349</v>
      </c>
      <c r="E49" s="1">
        <v>3971</v>
      </c>
      <c r="F49" s="1">
        <v>219</v>
      </c>
      <c r="G49" s="1">
        <v>-214</v>
      </c>
      <c r="H49" s="1">
        <v>49</v>
      </c>
      <c r="I49" s="1">
        <v>13000</v>
      </c>
      <c r="J49" s="1">
        <v>12000</v>
      </c>
      <c r="K49" s="1">
        <v>-621</v>
      </c>
      <c r="L49" s="1">
        <f t="shared" si="1"/>
        <v>5</v>
      </c>
      <c r="N49" s="4">
        <v>43647</v>
      </c>
      <c r="O49">
        <v>-240</v>
      </c>
      <c r="P49">
        <v>1</v>
      </c>
      <c r="Q49">
        <v>58</v>
      </c>
    </row>
    <row r="50" spans="1:17">
      <c r="A50" s="4">
        <v>43649</v>
      </c>
      <c r="B50" s="5">
        <v>0.802777777777778</v>
      </c>
      <c r="C50" s="14">
        <v>0.01</v>
      </c>
      <c r="D50" s="1">
        <v>3349</v>
      </c>
      <c r="E50" s="1">
        <v>3971</v>
      </c>
      <c r="F50" s="1">
        <v>135</v>
      </c>
      <c r="G50" s="1">
        <v>-124</v>
      </c>
      <c r="H50" s="1">
        <v>63</v>
      </c>
      <c r="I50" s="1">
        <v>13000</v>
      </c>
      <c r="J50" s="1">
        <v>12000</v>
      </c>
      <c r="K50" s="1">
        <v>-621</v>
      </c>
      <c r="L50" s="1">
        <f t="shared" si="1"/>
        <v>11</v>
      </c>
      <c r="N50" s="4">
        <v>43648</v>
      </c>
      <c r="O50">
        <v>-214</v>
      </c>
      <c r="P50">
        <v>5</v>
      </c>
      <c r="Q50">
        <v>49</v>
      </c>
    </row>
    <row r="51" spans="1:17">
      <c r="A51" s="4">
        <v>43650</v>
      </c>
      <c r="B51" s="5">
        <v>0.772222222222222</v>
      </c>
      <c r="C51" s="14">
        <v>0.01</v>
      </c>
      <c r="D51" s="1">
        <v>3349</v>
      </c>
      <c r="E51" s="1">
        <v>3971</v>
      </c>
      <c r="F51" s="1">
        <v>130</v>
      </c>
      <c r="G51" s="1">
        <v>-122</v>
      </c>
      <c r="H51" s="1">
        <v>73</v>
      </c>
      <c r="I51" s="1">
        <v>13000</v>
      </c>
      <c r="J51" s="1">
        <v>12000</v>
      </c>
      <c r="K51" s="1">
        <v>-621</v>
      </c>
      <c r="L51" s="1">
        <f t="shared" si="1"/>
        <v>8</v>
      </c>
      <c r="N51" s="4">
        <v>43649</v>
      </c>
      <c r="O51">
        <v>-124</v>
      </c>
      <c r="P51">
        <v>11</v>
      </c>
      <c r="Q51">
        <v>63</v>
      </c>
    </row>
    <row r="52" spans="1:17">
      <c r="A52" s="4">
        <v>43651</v>
      </c>
      <c r="B52" s="5">
        <v>0.86875</v>
      </c>
      <c r="C52" s="14">
        <v>0.01</v>
      </c>
      <c r="D52" s="1">
        <v>3379</v>
      </c>
      <c r="E52" s="1">
        <v>3971</v>
      </c>
      <c r="F52" s="1">
        <v>148</v>
      </c>
      <c r="G52" s="1">
        <v>-146</v>
      </c>
      <c r="H52" s="1">
        <v>72</v>
      </c>
      <c r="I52" s="1">
        <v>13000</v>
      </c>
      <c r="J52" s="1">
        <v>12000</v>
      </c>
      <c r="K52" s="1">
        <v>-591</v>
      </c>
      <c r="L52" s="1">
        <f t="shared" si="1"/>
        <v>2</v>
      </c>
      <c r="N52" s="4">
        <v>43650</v>
      </c>
      <c r="O52">
        <v>-122</v>
      </c>
      <c r="P52">
        <v>8</v>
      </c>
      <c r="Q52">
        <v>73</v>
      </c>
    </row>
    <row r="53" spans="1:17">
      <c r="A53" s="4">
        <v>43652</v>
      </c>
      <c r="B53" s="5">
        <v>0.7875</v>
      </c>
      <c r="C53" s="14">
        <v>0.01</v>
      </c>
      <c r="D53" s="1">
        <v>3379</v>
      </c>
      <c r="E53" s="1">
        <v>3971</v>
      </c>
      <c r="F53" s="1">
        <v>261</v>
      </c>
      <c r="G53" s="1">
        <v>-256</v>
      </c>
      <c r="H53" s="1">
        <v>49</v>
      </c>
      <c r="I53" s="1">
        <v>13000</v>
      </c>
      <c r="J53" s="1">
        <v>12000</v>
      </c>
      <c r="K53" s="1">
        <v>-591</v>
      </c>
      <c r="L53" s="1">
        <f t="shared" si="1"/>
        <v>5</v>
      </c>
      <c r="N53" s="4">
        <v>43651</v>
      </c>
      <c r="O53">
        <v>-146</v>
      </c>
      <c r="P53">
        <v>2</v>
      </c>
      <c r="Q53">
        <v>72</v>
      </c>
    </row>
    <row r="54" spans="1:17">
      <c r="A54" s="4">
        <v>43653</v>
      </c>
      <c r="B54" s="5">
        <v>0.492361111111111</v>
      </c>
      <c r="C54" s="14">
        <v>0.01</v>
      </c>
      <c r="D54" s="1">
        <v>3379</v>
      </c>
      <c r="E54" s="1">
        <v>3971</v>
      </c>
      <c r="F54" s="1" t="s">
        <v>285</v>
      </c>
      <c r="G54" s="1">
        <v>-110</v>
      </c>
      <c r="H54" s="1">
        <v>33</v>
      </c>
      <c r="I54" s="1" t="s">
        <v>285</v>
      </c>
      <c r="J54" s="1">
        <v>12000</v>
      </c>
      <c r="K54" s="1">
        <v>-591</v>
      </c>
      <c r="L54" s="1" t="e">
        <f t="shared" si="1"/>
        <v>#VALUE!</v>
      </c>
      <c r="N54" s="4">
        <v>43652</v>
      </c>
      <c r="O54">
        <v>-256</v>
      </c>
      <c r="P54">
        <v>5</v>
      </c>
      <c r="Q54">
        <v>49</v>
      </c>
    </row>
    <row r="55" spans="1:17">
      <c r="A55" s="4">
        <v>43654</v>
      </c>
      <c r="B55" s="5">
        <v>0.745138888888889</v>
      </c>
      <c r="C55" s="14">
        <v>0.01</v>
      </c>
      <c r="D55" s="1">
        <v>3379</v>
      </c>
      <c r="E55" s="1">
        <v>3971</v>
      </c>
      <c r="F55" s="1" t="s">
        <v>285</v>
      </c>
      <c r="G55" s="1">
        <v>-125</v>
      </c>
      <c r="H55" s="1">
        <v>-196</v>
      </c>
      <c r="I55" s="1" t="s">
        <v>285</v>
      </c>
      <c r="J55" s="1">
        <v>12000</v>
      </c>
      <c r="K55" s="1">
        <v>-591</v>
      </c>
      <c r="L55" s="1" t="e">
        <f t="shared" si="1"/>
        <v>#VALUE!</v>
      </c>
      <c r="N55" s="4">
        <v>43653</v>
      </c>
      <c r="O55">
        <v>-110</v>
      </c>
      <c r="P55" t="e">
        <v>#VALUE!</v>
      </c>
      <c r="Q55">
        <v>33</v>
      </c>
    </row>
    <row r="56" spans="1:17">
      <c r="A56" s="4">
        <v>43655</v>
      </c>
      <c r="B56" s="5">
        <v>0.711111111111111</v>
      </c>
      <c r="C56" s="14">
        <v>0.01</v>
      </c>
      <c r="D56" s="1">
        <v>3379</v>
      </c>
      <c r="E56" s="1">
        <v>3971</v>
      </c>
      <c r="F56" s="1" t="s">
        <v>285</v>
      </c>
      <c r="G56" s="1">
        <v>-124</v>
      </c>
      <c r="H56" s="1">
        <v>-317</v>
      </c>
      <c r="I56" s="1" t="s">
        <v>285</v>
      </c>
      <c r="J56" s="1">
        <v>12000</v>
      </c>
      <c r="K56" s="1">
        <v>-591</v>
      </c>
      <c r="L56" s="1" t="e">
        <f t="shared" si="1"/>
        <v>#VALUE!</v>
      </c>
      <c r="N56" s="4">
        <v>43654</v>
      </c>
      <c r="O56">
        <v>-125</v>
      </c>
      <c r="P56" t="e">
        <v>#VALUE!</v>
      </c>
      <c r="Q56">
        <v>-196</v>
      </c>
    </row>
    <row r="57" spans="1:17">
      <c r="A57" s="4">
        <v>43656</v>
      </c>
      <c r="B57" s="5">
        <v>0.783333333333333</v>
      </c>
      <c r="C57" s="14">
        <v>0.01</v>
      </c>
      <c r="D57" s="1">
        <v>3379</v>
      </c>
      <c r="E57" s="1">
        <v>3971</v>
      </c>
      <c r="F57" s="1" t="s">
        <v>285</v>
      </c>
      <c r="G57" s="1">
        <v>-117</v>
      </c>
      <c r="H57" s="1">
        <v>-442</v>
      </c>
      <c r="I57" s="1" t="s">
        <v>285</v>
      </c>
      <c r="J57" s="1">
        <v>12000</v>
      </c>
      <c r="K57" s="1">
        <v>-591</v>
      </c>
      <c r="L57" s="1" t="e">
        <f t="shared" si="1"/>
        <v>#VALUE!</v>
      </c>
      <c r="N57" s="4">
        <v>43655</v>
      </c>
      <c r="O57">
        <v>-124</v>
      </c>
      <c r="P57" t="e">
        <v>#VALUE!</v>
      </c>
      <c r="Q57">
        <v>-317</v>
      </c>
    </row>
    <row r="58" spans="1:17">
      <c r="A58" s="4">
        <v>43657</v>
      </c>
      <c r="B58" s="5">
        <v>0.795833333333333</v>
      </c>
      <c r="C58" s="14">
        <v>0.01</v>
      </c>
      <c r="D58" s="1">
        <v>3379</v>
      </c>
      <c r="E58" s="1">
        <v>3971</v>
      </c>
      <c r="F58" s="1" t="s">
        <v>285</v>
      </c>
      <c r="G58" s="1">
        <v>-235</v>
      </c>
      <c r="H58" s="1">
        <v>-571</v>
      </c>
      <c r="I58" s="1" t="s">
        <v>285</v>
      </c>
      <c r="J58" s="1">
        <v>12000</v>
      </c>
      <c r="K58" s="1">
        <v>-591</v>
      </c>
      <c r="L58" s="1" t="e">
        <f t="shared" si="1"/>
        <v>#VALUE!</v>
      </c>
      <c r="N58" s="4">
        <v>43656</v>
      </c>
      <c r="O58">
        <v>-117</v>
      </c>
      <c r="P58" t="e">
        <v>#VALUE!</v>
      </c>
      <c r="Q58">
        <v>-442</v>
      </c>
    </row>
    <row r="59" spans="1:17">
      <c r="A59" s="4">
        <v>43658</v>
      </c>
      <c r="B59" s="5">
        <v>0.821527777777778</v>
      </c>
      <c r="C59" s="14">
        <v>0.01</v>
      </c>
      <c r="D59" s="1">
        <v>3379</v>
      </c>
      <c r="E59" s="1">
        <v>3971</v>
      </c>
      <c r="F59" s="1" t="s">
        <v>285</v>
      </c>
      <c r="G59" s="1">
        <v>-134</v>
      </c>
      <c r="H59" s="1">
        <v>-713</v>
      </c>
      <c r="I59" s="1" t="s">
        <v>285</v>
      </c>
      <c r="J59" s="1">
        <v>12000</v>
      </c>
      <c r="K59" s="1">
        <v>-591</v>
      </c>
      <c r="L59" s="1" t="e">
        <f t="shared" si="1"/>
        <v>#VALUE!</v>
      </c>
      <c r="N59" s="4">
        <v>43657</v>
      </c>
      <c r="O59">
        <v>-235</v>
      </c>
      <c r="P59" t="e">
        <v>#VALUE!</v>
      </c>
      <c r="Q59">
        <v>-571</v>
      </c>
    </row>
    <row r="60" spans="1:17">
      <c r="A60" s="4">
        <v>43659</v>
      </c>
      <c r="B60" s="5">
        <v>0.825</v>
      </c>
      <c r="C60" s="14">
        <v>0.01</v>
      </c>
      <c r="D60" s="1">
        <v>3379</v>
      </c>
      <c r="E60" s="1">
        <v>3971</v>
      </c>
      <c r="F60" s="1" t="s">
        <v>285</v>
      </c>
      <c r="G60" s="1">
        <v>-250</v>
      </c>
      <c r="H60" s="1">
        <v>-831</v>
      </c>
      <c r="I60" s="1" t="s">
        <v>285</v>
      </c>
      <c r="J60" s="1">
        <v>12000</v>
      </c>
      <c r="K60" s="1">
        <v>-591</v>
      </c>
      <c r="L60" s="1" t="e">
        <f t="shared" si="1"/>
        <v>#VALUE!</v>
      </c>
      <c r="N60" s="4">
        <v>43658</v>
      </c>
      <c r="O60">
        <v>-134</v>
      </c>
      <c r="P60" t="e">
        <v>#VALUE!</v>
      </c>
      <c r="Q60">
        <v>-713</v>
      </c>
    </row>
    <row r="61" spans="1:17">
      <c r="A61" s="4">
        <v>43660</v>
      </c>
      <c r="B61" s="5">
        <v>0.686111111111111</v>
      </c>
      <c r="C61" s="14">
        <v>0.01</v>
      </c>
      <c r="D61" s="1">
        <v>3379</v>
      </c>
      <c r="E61" s="1">
        <v>3971</v>
      </c>
      <c r="F61" s="1" t="s">
        <v>285</v>
      </c>
      <c r="G61" s="1">
        <v>-227</v>
      </c>
      <c r="H61" s="1">
        <v>-945</v>
      </c>
      <c r="I61" s="1" t="s">
        <v>285</v>
      </c>
      <c r="J61" s="1">
        <v>12000</v>
      </c>
      <c r="K61" s="1">
        <v>-591</v>
      </c>
      <c r="L61" s="1" t="e">
        <f t="shared" si="1"/>
        <v>#VALUE!</v>
      </c>
      <c r="N61" s="4">
        <v>43659</v>
      </c>
      <c r="O61">
        <v>-250</v>
      </c>
      <c r="P61" t="e">
        <v>#VALUE!</v>
      </c>
      <c r="Q61">
        <v>-831</v>
      </c>
    </row>
    <row r="62" spans="1:17">
      <c r="A62" s="4">
        <v>43661</v>
      </c>
      <c r="B62" s="5">
        <v>0.834027777777778</v>
      </c>
      <c r="C62">
        <v>0</v>
      </c>
      <c r="D62" s="1">
        <v>0</v>
      </c>
      <c r="E62" s="1">
        <v>0</v>
      </c>
      <c r="F62" s="1">
        <v>0</v>
      </c>
      <c r="G62" s="1">
        <v>0</v>
      </c>
      <c r="H62" s="1">
        <v>0</v>
      </c>
      <c r="I62" s="1">
        <v>0</v>
      </c>
      <c r="J62" s="1">
        <v>0</v>
      </c>
      <c r="K62" s="1">
        <v>0</v>
      </c>
      <c r="L62" s="1">
        <v>100000</v>
      </c>
      <c r="N62" s="4">
        <v>43660</v>
      </c>
      <c r="O62">
        <v>-227</v>
      </c>
      <c r="P62" t="e">
        <v>#VALUE!</v>
      </c>
      <c r="Q62">
        <v>-945</v>
      </c>
    </row>
    <row r="63" spans="14:17">
      <c r="N63" s="4">
        <v>43661</v>
      </c>
      <c r="O63">
        <v>0</v>
      </c>
      <c r="P63">
        <v>100000</v>
      </c>
      <c r="Q63">
        <v>0</v>
      </c>
    </row>
    <row r="64" spans="14:17">
      <c r="N64" t="s">
        <v>286</v>
      </c>
      <c r="O64">
        <v>-10728</v>
      </c>
      <c r="P64" t="e">
        <v>#VALUE!</v>
      </c>
      <c r="Q64">
        <v>77145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O53"/>
  <sheetViews>
    <sheetView zoomScale="130" zoomScaleNormal="130" workbookViewId="0">
      <pane ySplit="3" topLeftCell="A44" activePane="bottomLeft" state="frozen"/>
      <selection/>
      <selection pane="bottomLeft" activeCell="A51" sqref="A51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10" width="13.75" style="1" customWidth="1"/>
    <col min="11" max="11" width="11.5" style="1" customWidth="1"/>
    <col min="12" max="12" width="18.25" style="1" customWidth="1"/>
    <col min="14" max="14" width="10.37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  <col min="30" max="30" width="9.375" customWidth="1"/>
    <col min="35" max="35" width="12.625" customWidth="1"/>
  </cols>
  <sheetData>
    <row r="1" ht="147" customHeight="1" spans="13:13">
      <c r="M1" s="9" t="s">
        <v>351</v>
      </c>
    </row>
    <row r="2" ht="14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43614</v>
      </c>
      <c r="B4" s="5">
        <v>0.938888888888889</v>
      </c>
      <c r="C4" s="14">
        <v>0.004</v>
      </c>
      <c r="D4" s="1">
        <v>15872</v>
      </c>
      <c r="E4" s="1">
        <v>15719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153</v>
      </c>
      <c r="L4" s="1">
        <f t="shared" ref="L4:L17" si="0">F4+G4</f>
        <v>0</v>
      </c>
      <c r="N4" s="4">
        <v>43614</v>
      </c>
      <c r="O4" s="5">
        <v>0.927777777777778</v>
      </c>
      <c r="P4" t="s">
        <v>362</v>
      </c>
      <c r="Q4" s="6">
        <v>0.004</v>
      </c>
      <c r="R4" s="1">
        <v>17275</v>
      </c>
      <c r="S4" s="1">
        <v>227862</v>
      </c>
      <c r="T4" s="1">
        <v>62877</v>
      </c>
      <c r="U4" s="1">
        <v>1649</v>
      </c>
      <c r="W4" t="s">
        <v>284</v>
      </c>
    </row>
    <row r="5" spans="1:26">
      <c r="A5" s="4">
        <v>43615</v>
      </c>
      <c r="B5" s="5">
        <v>0.790972222222222</v>
      </c>
      <c r="C5" s="14">
        <v>0.004</v>
      </c>
      <c r="D5" s="1">
        <v>15872</v>
      </c>
      <c r="E5" s="1">
        <v>15719</v>
      </c>
      <c r="F5" s="1">
        <v>1641</v>
      </c>
      <c r="G5" s="1">
        <v>-525</v>
      </c>
      <c r="H5" s="1">
        <v>1116</v>
      </c>
      <c r="I5" s="1">
        <v>521000</v>
      </c>
      <c r="J5" s="1">
        <v>155000</v>
      </c>
      <c r="K5" s="1">
        <v>153</v>
      </c>
      <c r="L5" s="1">
        <f t="shared" si="0"/>
        <v>1116</v>
      </c>
      <c r="W5" s="4">
        <v>43614</v>
      </c>
      <c r="X5">
        <v>0</v>
      </c>
      <c r="Y5">
        <v>0</v>
      </c>
      <c r="Z5">
        <v>0</v>
      </c>
    </row>
    <row r="6" spans="1:26">
      <c r="A6" s="4">
        <v>43616</v>
      </c>
      <c r="B6" s="5">
        <v>0.822916666666667</v>
      </c>
      <c r="C6" s="14">
        <v>0.004</v>
      </c>
      <c r="D6" s="1">
        <v>15872</v>
      </c>
      <c r="E6" s="1">
        <v>15719</v>
      </c>
      <c r="F6" s="1">
        <v>2357</v>
      </c>
      <c r="G6" s="1">
        <v>-643</v>
      </c>
      <c r="H6" s="1">
        <v>2830</v>
      </c>
      <c r="I6" s="1">
        <v>521000</v>
      </c>
      <c r="J6" s="1">
        <v>155000</v>
      </c>
      <c r="K6" s="1">
        <v>153</v>
      </c>
      <c r="L6" s="1">
        <f t="shared" si="0"/>
        <v>1714</v>
      </c>
      <c r="W6" s="4">
        <v>43615</v>
      </c>
      <c r="X6">
        <v>-525</v>
      </c>
      <c r="Y6">
        <v>1116</v>
      </c>
      <c r="Z6">
        <v>1116</v>
      </c>
    </row>
    <row r="7" spans="1:26">
      <c r="A7" s="4">
        <v>43617</v>
      </c>
      <c r="B7" s="5">
        <v>0.941666666666667</v>
      </c>
      <c r="C7" s="14">
        <v>0.004</v>
      </c>
      <c r="D7" s="1">
        <v>15872</v>
      </c>
      <c r="E7" s="1">
        <v>15719</v>
      </c>
      <c r="F7" s="1">
        <v>2329</v>
      </c>
      <c r="G7" s="1">
        <v>-686</v>
      </c>
      <c r="H7" s="1">
        <v>4473</v>
      </c>
      <c r="I7" s="1">
        <v>521000</v>
      </c>
      <c r="J7" s="1">
        <v>155000</v>
      </c>
      <c r="K7" s="1">
        <v>153</v>
      </c>
      <c r="L7" s="1">
        <f t="shared" si="0"/>
        <v>1643</v>
      </c>
      <c r="W7" s="4">
        <v>43616</v>
      </c>
      <c r="X7">
        <v>-643</v>
      </c>
      <c r="Y7">
        <v>1714</v>
      </c>
      <c r="Z7">
        <v>2830</v>
      </c>
    </row>
    <row r="8" spans="1:26">
      <c r="A8" s="4">
        <v>43618</v>
      </c>
      <c r="B8" s="5">
        <v>0.516666666666667</v>
      </c>
      <c r="C8" s="14">
        <v>0.004</v>
      </c>
      <c r="D8" s="1">
        <v>15872</v>
      </c>
      <c r="E8" s="1">
        <v>15719</v>
      </c>
      <c r="F8" s="1">
        <v>3668</v>
      </c>
      <c r="G8" s="1">
        <v>-1048</v>
      </c>
      <c r="H8" s="1">
        <v>5450</v>
      </c>
      <c r="I8" s="1">
        <v>521000</v>
      </c>
      <c r="J8" s="1">
        <v>155000</v>
      </c>
      <c r="K8" s="1">
        <v>153</v>
      </c>
      <c r="L8" s="1">
        <f t="shared" si="0"/>
        <v>2620</v>
      </c>
      <c r="W8" s="4">
        <v>43617</v>
      </c>
      <c r="X8">
        <v>-686</v>
      </c>
      <c r="Y8">
        <v>1643</v>
      </c>
      <c r="Z8">
        <v>4473</v>
      </c>
    </row>
    <row r="9" spans="1:26">
      <c r="A9" s="4">
        <v>43619</v>
      </c>
      <c r="B9" s="5">
        <v>0.471527777777778</v>
      </c>
      <c r="C9" s="14">
        <v>0.004</v>
      </c>
      <c r="D9" s="1">
        <v>15872</v>
      </c>
      <c r="E9" s="1">
        <v>15719</v>
      </c>
      <c r="F9" s="1">
        <v>3385</v>
      </c>
      <c r="G9" s="1">
        <v>-952</v>
      </c>
      <c r="H9" s="1">
        <v>6906</v>
      </c>
      <c r="I9" s="1">
        <v>521000</v>
      </c>
      <c r="J9" s="1">
        <v>155000</v>
      </c>
      <c r="K9" s="1">
        <v>153</v>
      </c>
      <c r="L9" s="1">
        <f t="shared" si="0"/>
        <v>2433</v>
      </c>
      <c r="W9" s="4">
        <v>43618</v>
      </c>
      <c r="X9">
        <v>-1048</v>
      </c>
      <c r="Y9">
        <v>2620</v>
      </c>
      <c r="Z9">
        <v>5450</v>
      </c>
    </row>
    <row r="10" spans="1:26">
      <c r="A10" s="4">
        <v>43620</v>
      </c>
      <c r="B10" s="5">
        <v>0.808333333333333</v>
      </c>
      <c r="C10" s="14">
        <v>0.004</v>
      </c>
      <c r="D10" s="1">
        <v>15872</v>
      </c>
      <c r="E10" s="1">
        <v>15719</v>
      </c>
      <c r="F10" s="1">
        <v>1972</v>
      </c>
      <c r="G10" s="1">
        <v>-633</v>
      </c>
      <c r="H10" s="1">
        <v>8686</v>
      </c>
      <c r="I10" s="1">
        <v>521000</v>
      </c>
      <c r="J10" s="1">
        <v>155000</v>
      </c>
      <c r="K10" s="1">
        <v>153</v>
      </c>
      <c r="L10" s="1">
        <f t="shared" si="0"/>
        <v>1339</v>
      </c>
      <c r="W10" s="4">
        <v>43619</v>
      </c>
      <c r="X10">
        <v>-952</v>
      </c>
      <c r="Y10">
        <v>2433</v>
      </c>
      <c r="Z10">
        <v>6906</v>
      </c>
    </row>
    <row r="11" spans="1:26">
      <c r="A11" s="4">
        <v>43621</v>
      </c>
      <c r="B11" s="5">
        <v>0.936111111111111</v>
      </c>
      <c r="C11" s="14">
        <v>0.004</v>
      </c>
      <c r="D11" s="1">
        <v>15872</v>
      </c>
      <c r="E11" s="1">
        <v>15719</v>
      </c>
      <c r="F11" s="1">
        <v>2178</v>
      </c>
      <c r="G11" s="1">
        <v>-696</v>
      </c>
      <c r="H11" s="1">
        <v>10168</v>
      </c>
      <c r="I11" s="1">
        <v>521000</v>
      </c>
      <c r="J11" s="1">
        <v>155000</v>
      </c>
      <c r="K11" s="1">
        <v>153</v>
      </c>
      <c r="L11" s="1">
        <f t="shared" si="0"/>
        <v>1482</v>
      </c>
      <c r="W11" s="4">
        <v>43620</v>
      </c>
      <c r="X11">
        <v>-633</v>
      </c>
      <c r="Y11">
        <v>1339</v>
      </c>
      <c r="Z11">
        <v>8686</v>
      </c>
    </row>
    <row r="12" spans="1:26">
      <c r="A12" s="4">
        <v>43622</v>
      </c>
      <c r="B12" s="5">
        <v>0.813194444444444</v>
      </c>
      <c r="C12" s="14">
        <v>0.004</v>
      </c>
      <c r="D12" s="1">
        <v>15872</v>
      </c>
      <c r="E12" s="1">
        <v>15719</v>
      </c>
      <c r="F12" s="1">
        <v>4135</v>
      </c>
      <c r="G12" s="1">
        <v>-1240</v>
      </c>
      <c r="H12" s="1">
        <v>11581</v>
      </c>
      <c r="I12" s="1">
        <v>464000</v>
      </c>
      <c r="J12" s="1">
        <v>155000</v>
      </c>
      <c r="K12" s="1">
        <v>153</v>
      </c>
      <c r="L12" s="1">
        <f t="shared" si="0"/>
        <v>2895</v>
      </c>
      <c r="W12" s="4">
        <v>43621</v>
      </c>
      <c r="X12">
        <v>-696</v>
      </c>
      <c r="Y12">
        <v>1482</v>
      </c>
      <c r="Z12">
        <v>10168</v>
      </c>
    </row>
    <row r="13" spans="1:26">
      <c r="A13" s="4">
        <v>43623</v>
      </c>
      <c r="B13" s="5">
        <v>0.913194444444444</v>
      </c>
      <c r="C13" s="14">
        <v>0.004</v>
      </c>
      <c r="D13" s="1">
        <v>16028</v>
      </c>
      <c r="E13" s="1">
        <v>15719</v>
      </c>
      <c r="F13" s="1">
        <v>2183</v>
      </c>
      <c r="G13" s="1">
        <v>-681</v>
      </c>
      <c r="H13" s="1">
        <v>11967</v>
      </c>
      <c r="I13" s="1">
        <v>469000</v>
      </c>
      <c r="J13" s="1">
        <v>153000</v>
      </c>
      <c r="K13" s="1">
        <v>309</v>
      </c>
      <c r="L13" s="1">
        <f t="shared" si="0"/>
        <v>1502</v>
      </c>
      <c r="W13" s="4">
        <v>43622</v>
      </c>
      <c r="X13">
        <v>-1240</v>
      </c>
      <c r="Y13">
        <v>2895</v>
      </c>
      <c r="Z13">
        <v>11581</v>
      </c>
    </row>
    <row r="14" spans="1:26">
      <c r="A14" s="4">
        <v>43624</v>
      </c>
      <c r="B14" s="5">
        <v>0.659027777777778</v>
      </c>
      <c r="C14" s="14">
        <v>0.004</v>
      </c>
      <c r="D14" s="1">
        <v>16028</v>
      </c>
      <c r="E14" s="1">
        <v>15719</v>
      </c>
      <c r="F14" s="1">
        <v>3599</v>
      </c>
      <c r="G14" s="1">
        <v>-1135</v>
      </c>
      <c r="H14" s="1">
        <v>11215</v>
      </c>
      <c r="I14" s="1">
        <v>469000</v>
      </c>
      <c r="J14" s="1">
        <v>153000</v>
      </c>
      <c r="K14" s="1">
        <v>309</v>
      </c>
      <c r="L14" s="1">
        <f t="shared" si="0"/>
        <v>2464</v>
      </c>
      <c r="W14" s="4">
        <v>43623</v>
      </c>
      <c r="X14">
        <v>-681</v>
      </c>
      <c r="Y14">
        <v>1502</v>
      </c>
      <c r="Z14">
        <v>11967</v>
      </c>
    </row>
    <row r="15" spans="1:26">
      <c r="A15" s="4">
        <v>43625</v>
      </c>
      <c r="B15" s="5">
        <v>0.684722222222222</v>
      </c>
      <c r="C15" s="14">
        <v>0.004</v>
      </c>
      <c r="D15" s="1">
        <v>16028</v>
      </c>
      <c r="E15" s="1">
        <v>15719</v>
      </c>
      <c r="F15" s="1">
        <v>1810</v>
      </c>
      <c r="G15" s="1">
        <v>-634</v>
      </c>
      <c r="H15" s="1">
        <v>10748</v>
      </c>
      <c r="I15" s="1">
        <v>469000</v>
      </c>
      <c r="J15" s="1">
        <v>153000</v>
      </c>
      <c r="K15" s="1">
        <v>309</v>
      </c>
      <c r="L15" s="1">
        <f t="shared" si="0"/>
        <v>1176</v>
      </c>
      <c r="W15" s="4">
        <v>43624</v>
      </c>
      <c r="X15">
        <v>-1135</v>
      </c>
      <c r="Y15">
        <v>2464</v>
      </c>
      <c r="Z15">
        <v>11215</v>
      </c>
    </row>
    <row r="16" spans="1:26">
      <c r="A16" s="4">
        <v>43626</v>
      </c>
      <c r="B16" s="5">
        <v>0.872916666666667</v>
      </c>
      <c r="C16" s="14">
        <v>0.004</v>
      </c>
      <c r="D16" s="1">
        <v>16028</v>
      </c>
      <c r="E16" s="1">
        <v>15719</v>
      </c>
      <c r="F16" s="1">
        <v>2254</v>
      </c>
      <c r="G16" s="1">
        <v>-735</v>
      </c>
      <c r="H16" s="1">
        <v>11393</v>
      </c>
      <c r="I16" s="1">
        <v>469000</v>
      </c>
      <c r="J16" s="1">
        <v>153000</v>
      </c>
      <c r="K16" s="1">
        <v>309</v>
      </c>
      <c r="L16" s="1">
        <f t="shared" si="0"/>
        <v>1519</v>
      </c>
      <c r="W16" s="4">
        <v>43625</v>
      </c>
      <c r="X16">
        <v>-634</v>
      </c>
      <c r="Y16">
        <v>1176</v>
      </c>
      <c r="Z16">
        <v>10748</v>
      </c>
    </row>
    <row r="17" spans="1:26">
      <c r="A17" s="4">
        <v>43627</v>
      </c>
      <c r="B17" s="5">
        <v>0.672916666666667</v>
      </c>
      <c r="C17" s="14">
        <v>0.004</v>
      </c>
      <c r="D17" s="1">
        <v>16028</v>
      </c>
      <c r="E17" s="1">
        <v>15719</v>
      </c>
      <c r="F17" s="1">
        <v>3649</v>
      </c>
      <c r="G17" s="1">
        <v>-1216</v>
      </c>
      <c r="H17" s="1">
        <v>10410</v>
      </c>
      <c r="I17" s="1">
        <v>469000</v>
      </c>
      <c r="J17" s="1">
        <v>153000</v>
      </c>
      <c r="K17" s="1">
        <v>309</v>
      </c>
      <c r="L17" s="1">
        <f t="shared" si="0"/>
        <v>2433</v>
      </c>
      <c r="W17" s="4">
        <v>43626</v>
      </c>
      <c r="X17">
        <v>-735</v>
      </c>
      <c r="Y17">
        <v>1519</v>
      </c>
      <c r="Z17">
        <v>11393</v>
      </c>
    </row>
    <row r="18" spans="1:26">
      <c r="A18" s="4">
        <v>43628</v>
      </c>
      <c r="W18" s="4">
        <v>43627</v>
      </c>
      <c r="X18">
        <v>-1216</v>
      </c>
      <c r="Y18">
        <v>2433</v>
      </c>
      <c r="Z18">
        <v>10410</v>
      </c>
    </row>
    <row r="19" spans="1:23">
      <c r="A19" s="4">
        <v>43629</v>
      </c>
      <c r="B19" s="5">
        <v>0.700694444444444</v>
      </c>
      <c r="C19" s="14">
        <v>0.004</v>
      </c>
      <c r="D19" s="1">
        <v>16028</v>
      </c>
      <c r="E19" s="1">
        <v>15719</v>
      </c>
      <c r="F19" s="1">
        <v>3891</v>
      </c>
      <c r="G19" s="1">
        <v>-1235</v>
      </c>
      <c r="H19" s="1">
        <v>10245</v>
      </c>
      <c r="I19" s="1">
        <v>469000</v>
      </c>
      <c r="J19" s="1">
        <v>153000</v>
      </c>
      <c r="K19" s="1">
        <v>309</v>
      </c>
      <c r="L19" s="1">
        <f t="shared" ref="L19:L50" si="1">F19+G19</f>
        <v>2656</v>
      </c>
      <c r="W19" s="4">
        <v>43628</v>
      </c>
    </row>
    <row r="20" spans="1:26">
      <c r="A20" s="4">
        <v>43630</v>
      </c>
      <c r="B20" s="5">
        <v>0.883333333333333</v>
      </c>
      <c r="C20" s="14">
        <v>0.004</v>
      </c>
      <c r="D20" s="1">
        <v>16028</v>
      </c>
      <c r="E20" s="1">
        <v>15719</v>
      </c>
      <c r="F20" s="1" t="s">
        <v>285</v>
      </c>
      <c r="G20" s="1">
        <v>-610</v>
      </c>
      <c r="H20" s="1">
        <v>8327</v>
      </c>
      <c r="I20" s="1" t="s">
        <v>285</v>
      </c>
      <c r="J20" s="1">
        <v>153000</v>
      </c>
      <c r="K20" s="1">
        <v>309</v>
      </c>
      <c r="L20" s="1" t="e">
        <f t="shared" si="1"/>
        <v>#VALUE!</v>
      </c>
      <c r="W20" s="4">
        <v>43629</v>
      </c>
      <c r="X20">
        <v>-1235</v>
      </c>
      <c r="Y20">
        <v>2656</v>
      </c>
      <c r="Z20">
        <v>10245</v>
      </c>
    </row>
    <row r="21" spans="1:26">
      <c r="A21" s="4">
        <v>43631</v>
      </c>
      <c r="B21" s="5">
        <v>0.856944444444444</v>
      </c>
      <c r="C21" s="14">
        <v>0.004</v>
      </c>
      <c r="D21" s="1">
        <v>16028</v>
      </c>
      <c r="E21" s="1">
        <v>15719</v>
      </c>
      <c r="F21" s="1" t="s">
        <v>285</v>
      </c>
      <c r="G21" s="1">
        <v>-705</v>
      </c>
      <c r="H21" s="1">
        <v>6120</v>
      </c>
      <c r="I21" s="1" t="s">
        <v>285</v>
      </c>
      <c r="J21" s="1">
        <v>153000</v>
      </c>
      <c r="K21" s="1">
        <v>309</v>
      </c>
      <c r="L21" s="1" t="e">
        <f t="shared" si="1"/>
        <v>#VALUE!</v>
      </c>
      <c r="W21" s="4">
        <v>43630</v>
      </c>
      <c r="X21">
        <v>-610</v>
      </c>
      <c r="Y21" t="e">
        <v>#VALUE!</v>
      </c>
      <c r="Z21">
        <v>8327</v>
      </c>
    </row>
    <row r="22" spans="1:26">
      <c r="A22" s="4">
        <v>43632</v>
      </c>
      <c r="B22" s="5">
        <v>0.595138888888889</v>
      </c>
      <c r="C22" s="14">
        <v>0.004</v>
      </c>
      <c r="D22" s="1">
        <v>16028</v>
      </c>
      <c r="E22" s="1">
        <v>15719</v>
      </c>
      <c r="F22" s="1" t="s">
        <v>285</v>
      </c>
      <c r="G22" s="1">
        <v>-935</v>
      </c>
      <c r="H22" s="1">
        <v>4793</v>
      </c>
      <c r="I22" s="1" t="s">
        <v>285</v>
      </c>
      <c r="J22" s="1">
        <v>153000</v>
      </c>
      <c r="K22" s="1">
        <v>309</v>
      </c>
      <c r="L22" s="1" t="e">
        <f t="shared" si="1"/>
        <v>#VALUE!</v>
      </c>
      <c r="W22" s="4">
        <v>43631</v>
      </c>
      <c r="X22">
        <v>-705</v>
      </c>
      <c r="Y22" t="e">
        <v>#VALUE!</v>
      </c>
      <c r="Z22">
        <v>6120</v>
      </c>
    </row>
    <row r="23" spans="1:26">
      <c r="A23" s="4">
        <v>43633</v>
      </c>
      <c r="B23" s="5">
        <v>0.554166666666667</v>
      </c>
      <c r="C23" s="14">
        <v>0.004</v>
      </c>
      <c r="D23" s="1">
        <v>16028</v>
      </c>
      <c r="E23" s="1">
        <v>15719</v>
      </c>
      <c r="F23" s="1" t="s">
        <v>285</v>
      </c>
      <c r="G23" s="1">
        <v>-624</v>
      </c>
      <c r="H23" s="1">
        <v>2890</v>
      </c>
      <c r="I23" s="1" t="s">
        <v>285</v>
      </c>
      <c r="J23" s="1">
        <v>153000</v>
      </c>
      <c r="K23" s="1">
        <v>309</v>
      </c>
      <c r="L23" s="1" t="e">
        <f t="shared" si="1"/>
        <v>#VALUE!</v>
      </c>
      <c r="W23" s="4">
        <v>43632</v>
      </c>
      <c r="X23">
        <v>-935</v>
      </c>
      <c r="Y23" t="e">
        <v>#VALUE!</v>
      </c>
      <c r="Z23">
        <v>4793</v>
      </c>
    </row>
    <row r="24" spans="1:26">
      <c r="A24" s="4">
        <v>43634</v>
      </c>
      <c r="B24" s="5">
        <v>0.821527777777778</v>
      </c>
      <c r="C24" s="14">
        <v>0.004</v>
      </c>
      <c r="D24" s="1">
        <v>16028</v>
      </c>
      <c r="E24" s="1">
        <v>15719</v>
      </c>
      <c r="F24" s="1" t="s">
        <v>285</v>
      </c>
      <c r="G24" s="1">
        <v>-807</v>
      </c>
      <c r="H24" s="1">
        <v>564</v>
      </c>
      <c r="I24" s="1" t="s">
        <v>285</v>
      </c>
      <c r="J24" s="1">
        <v>153000</v>
      </c>
      <c r="K24" s="1">
        <v>309</v>
      </c>
      <c r="L24" s="1" t="e">
        <f t="shared" si="1"/>
        <v>#VALUE!</v>
      </c>
      <c r="W24" s="4">
        <v>43633</v>
      </c>
      <c r="X24">
        <v>-624</v>
      </c>
      <c r="Y24" t="e">
        <v>#VALUE!</v>
      </c>
      <c r="Z24">
        <v>2890</v>
      </c>
    </row>
    <row r="25" spans="1:26">
      <c r="A25" s="4">
        <v>43635</v>
      </c>
      <c r="B25" s="5">
        <v>0.884722222222222</v>
      </c>
      <c r="C25" s="14">
        <v>0.004</v>
      </c>
      <c r="D25" s="1">
        <v>16028</v>
      </c>
      <c r="E25" s="1">
        <v>15719</v>
      </c>
      <c r="F25" s="1" t="s">
        <v>285</v>
      </c>
      <c r="G25" s="1">
        <v>-623</v>
      </c>
      <c r="H25" s="1">
        <v>-973</v>
      </c>
      <c r="I25" s="1" t="s">
        <v>285</v>
      </c>
      <c r="J25" s="1">
        <v>153000</v>
      </c>
      <c r="K25" s="1">
        <v>309</v>
      </c>
      <c r="L25" s="1" t="e">
        <f t="shared" si="1"/>
        <v>#VALUE!</v>
      </c>
      <c r="W25" s="4">
        <v>43634</v>
      </c>
      <c r="X25">
        <v>-807</v>
      </c>
      <c r="Y25" t="e">
        <v>#VALUE!</v>
      </c>
      <c r="Z25">
        <v>564</v>
      </c>
    </row>
    <row r="26" spans="1:26">
      <c r="A26" s="4">
        <v>43636</v>
      </c>
      <c r="B26" s="5">
        <v>0.977083333333333</v>
      </c>
      <c r="C26" s="14">
        <v>0.004</v>
      </c>
      <c r="D26" s="1">
        <v>16028</v>
      </c>
      <c r="E26" s="1">
        <v>15719</v>
      </c>
      <c r="F26" s="1" t="s">
        <v>285</v>
      </c>
      <c r="G26" s="1">
        <v>-717</v>
      </c>
      <c r="H26" s="1">
        <v>-3021</v>
      </c>
      <c r="I26" s="1" t="s">
        <v>285</v>
      </c>
      <c r="J26" s="1">
        <v>153000</v>
      </c>
      <c r="K26" s="1">
        <v>309</v>
      </c>
      <c r="L26" s="1" t="e">
        <f t="shared" si="1"/>
        <v>#VALUE!</v>
      </c>
      <c r="W26" s="4">
        <v>43635</v>
      </c>
      <c r="X26">
        <v>-623</v>
      </c>
      <c r="Y26" t="e">
        <v>#VALUE!</v>
      </c>
      <c r="Z26">
        <v>-973</v>
      </c>
    </row>
    <row r="27" spans="1:26">
      <c r="A27" s="4">
        <v>43637</v>
      </c>
      <c r="B27" s="5">
        <v>0.755555555555556</v>
      </c>
      <c r="C27" s="14">
        <v>0.004</v>
      </c>
      <c r="D27" s="1">
        <v>16028</v>
      </c>
      <c r="E27" s="1">
        <v>15719</v>
      </c>
      <c r="F27" s="1" t="s">
        <v>285</v>
      </c>
      <c r="G27" s="1">
        <v>-1193</v>
      </c>
      <c r="H27" s="1">
        <v>80</v>
      </c>
      <c r="I27" s="1" t="s">
        <v>285</v>
      </c>
      <c r="J27" s="1">
        <v>153000</v>
      </c>
      <c r="K27" s="1">
        <v>309</v>
      </c>
      <c r="L27" s="1" t="e">
        <f t="shared" si="1"/>
        <v>#VALUE!</v>
      </c>
      <c r="W27" s="4">
        <v>43636</v>
      </c>
      <c r="X27">
        <v>-717</v>
      </c>
      <c r="Y27" t="e">
        <v>#VALUE!</v>
      </c>
      <c r="Z27">
        <v>-3021</v>
      </c>
    </row>
    <row r="28" spans="1:26">
      <c r="A28" s="4">
        <v>43638</v>
      </c>
      <c r="B28" s="5">
        <v>0.754166666666667</v>
      </c>
      <c r="C28" s="14">
        <v>0.004</v>
      </c>
      <c r="D28" s="1">
        <v>16028</v>
      </c>
      <c r="E28" s="1">
        <v>15719</v>
      </c>
      <c r="F28" s="1">
        <v>1072</v>
      </c>
      <c r="G28" s="1">
        <v>-1081</v>
      </c>
      <c r="H28" s="1">
        <v>1292</v>
      </c>
      <c r="I28" s="1">
        <v>166000</v>
      </c>
      <c r="J28" s="1">
        <v>153000</v>
      </c>
      <c r="K28" s="1">
        <v>309</v>
      </c>
      <c r="L28" s="1">
        <f t="shared" si="1"/>
        <v>-9</v>
      </c>
      <c r="W28" s="4">
        <v>43637</v>
      </c>
      <c r="X28">
        <v>-1193</v>
      </c>
      <c r="Y28" t="e">
        <v>#VALUE!</v>
      </c>
      <c r="Z28">
        <v>80</v>
      </c>
    </row>
    <row r="29" spans="1:26">
      <c r="A29" s="4">
        <v>43639</v>
      </c>
      <c r="B29" s="5">
        <v>0.763194444444444</v>
      </c>
      <c r="C29" s="14">
        <v>0.004</v>
      </c>
      <c r="D29" s="1">
        <v>16028</v>
      </c>
      <c r="E29" s="1">
        <v>15719</v>
      </c>
      <c r="F29" s="1">
        <v>1243</v>
      </c>
      <c r="G29" s="1">
        <v>-1213</v>
      </c>
      <c r="H29" s="1">
        <v>1870</v>
      </c>
      <c r="I29" s="1">
        <v>166000</v>
      </c>
      <c r="J29" s="1">
        <v>153000</v>
      </c>
      <c r="K29" s="1">
        <v>309</v>
      </c>
      <c r="L29" s="1">
        <f t="shared" si="1"/>
        <v>30</v>
      </c>
      <c r="W29" s="4">
        <v>43638</v>
      </c>
      <c r="X29">
        <v>-1081</v>
      </c>
      <c r="Y29">
        <v>-9</v>
      </c>
      <c r="Z29">
        <v>1292</v>
      </c>
    </row>
    <row r="30" spans="1:26">
      <c r="A30" s="4">
        <v>43640</v>
      </c>
      <c r="B30" s="5">
        <v>0.75</v>
      </c>
      <c r="C30" s="14">
        <v>0.004</v>
      </c>
      <c r="D30" s="1">
        <v>16028</v>
      </c>
      <c r="E30" s="1">
        <v>15719</v>
      </c>
      <c r="F30" s="1">
        <v>1263</v>
      </c>
      <c r="G30" s="1">
        <v>-1217</v>
      </c>
      <c r="H30" s="1">
        <v>2273</v>
      </c>
      <c r="I30" s="1">
        <v>166000</v>
      </c>
      <c r="J30" s="1">
        <v>153000</v>
      </c>
      <c r="K30" s="1">
        <v>309</v>
      </c>
      <c r="L30" s="1">
        <f t="shared" si="1"/>
        <v>46</v>
      </c>
      <c r="N30">
        <f>SUM(L4:L17,L19,L28:L30)</f>
        <v>27059</v>
      </c>
      <c r="W30" s="4">
        <v>43639</v>
      </c>
      <c r="X30">
        <v>-1213</v>
      </c>
      <c r="Y30">
        <v>30</v>
      </c>
      <c r="Z30">
        <v>1870</v>
      </c>
    </row>
    <row r="31" spans="1:26">
      <c r="A31" s="4">
        <v>43641</v>
      </c>
      <c r="B31" s="5">
        <v>0.670833333333333</v>
      </c>
      <c r="C31" s="14">
        <v>0.004</v>
      </c>
      <c r="D31" s="1">
        <v>16028</v>
      </c>
      <c r="E31" s="1">
        <v>15719</v>
      </c>
      <c r="F31" s="1">
        <v>1243</v>
      </c>
      <c r="G31" s="1">
        <v>-1187</v>
      </c>
      <c r="H31" s="1">
        <v>2915</v>
      </c>
      <c r="I31" s="1">
        <v>166000</v>
      </c>
      <c r="J31" s="1">
        <v>153000</v>
      </c>
      <c r="K31" s="1">
        <v>309</v>
      </c>
      <c r="L31" s="1">
        <f t="shared" si="1"/>
        <v>56</v>
      </c>
      <c r="W31" s="4">
        <v>43640</v>
      </c>
      <c r="X31">
        <v>-1217</v>
      </c>
      <c r="Y31">
        <v>46</v>
      </c>
      <c r="Z31">
        <v>2273</v>
      </c>
    </row>
    <row r="32" spans="1:26">
      <c r="A32" s="4">
        <v>43642</v>
      </c>
      <c r="B32" s="5">
        <v>0.772222222222222</v>
      </c>
      <c r="C32" s="14">
        <v>0.004</v>
      </c>
      <c r="D32" s="1">
        <v>16028</v>
      </c>
      <c r="E32" s="1">
        <v>15719</v>
      </c>
      <c r="F32" s="1">
        <v>695</v>
      </c>
      <c r="G32" s="1">
        <v>-676</v>
      </c>
      <c r="H32" s="1">
        <v>3741</v>
      </c>
      <c r="I32" s="1">
        <v>166000</v>
      </c>
      <c r="J32" s="1">
        <v>153000</v>
      </c>
      <c r="K32" s="1">
        <v>309</v>
      </c>
      <c r="L32" s="1">
        <f t="shared" si="1"/>
        <v>19</v>
      </c>
      <c r="W32" s="4">
        <v>43641</v>
      </c>
      <c r="X32">
        <v>-1187</v>
      </c>
      <c r="Y32">
        <v>56</v>
      </c>
      <c r="Z32">
        <v>2915</v>
      </c>
    </row>
    <row r="33" spans="1:26">
      <c r="A33" s="4">
        <v>43643</v>
      </c>
      <c r="B33" s="5">
        <v>0.772916666666667</v>
      </c>
      <c r="C33" s="14">
        <v>0.004</v>
      </c>
      <c r="D33" s="1">
        <v>16028</v>
      </c>
      <c r="E33" s="1">
        <v>15719</v>
      </c>
      <c r="F33" s="1">
        <v>1422</v>
      </c>
      <c r="G33" s="1">
        <v>-1286</v>
      </c>
      <c r="H33" s="1">
        <v>4481</v>
      </c>
      <c r="I33" s="1">
        <v>166000</v>
      </c>
      <c r="J33" s="1">
        <v>153000</v>
      </c>
      <c r="K33" s="1">
        <v>309</v>
      </c>
      <c r="L33" s="1">
        <f t="shared" si="1"/>
        <v>136</v>
      </c>
      <c r="W33" s="4">
        <v>43642</v>
      </c>
      <c r="X33">
        <v>-676</v>
      </c>
      <c r="Y33">
        <v>19</v>
      </c>
      <c r="Z33">
        <v>3741</v>
      </c>
    </row>
    <row r="34" spans="1:26">
      <c r="A34" s="4">
        <v>43644</v>
      </c>
      <c r="B34" s="5">
        <v>0.796527777777778</v>
      </c>
      <c r="C34" s="14">
        <v>0.004</v>
      </c>
      <c r="D34" s="1">
        <v>16028</v>
      </c>
      <c r="E34" s="1">
        <v>15719</v>
      </c>
      <c r="F34" s="1">
        <v>2007</v>
      </c>
      <c r="G34" s="1">
        <v>-1792</v>
      </c>
      <c r="H34" s="1">
        <v>289</v>
      </c>
      <c r="I34" s="1">
        <v>166000</v>
      </c>
      <c r="J34" s="1">
        <v>153000</v>
      </c>
      <c r="K34" s="1">
        <v>309</v>
      </c>
      <c r="L34" s="1">
        <f t="shared" si="1"/>
        <v>215</v>
      </c>
      <c r="W34" s="4">
        <v>43643</v>
      </c>
      <c r="X34">
        <v>-1286</v>
      </c>
      <c r="Y34">
        <v>136</v>
      </c>
      <c r="Z34">
        <v>4481</v>
      </c>
    </row>
    <row r="35" spans="1:26">
      <c r="A35" s="4">
        <v>43645</v>
      </c>
      <c r="B35" s="5">
        <v>0.754166666666667</v>
      </c>
      <c r="C35" s="14">
        <v>0.004</v>
      </c>
      <c r="D35" s="1">
        <v>15888</v>
      </c>
      <c r="E35" s="1">
        <v>15719</v>
      </c>
      <c r="F35" s="1">
        <v>1933</v>
      </c>
      <c r="G35" s="1">
        <v>-1786</v>
      </c>
      <c r="H35" s="1">
        <v>369</v>
      </c>
      <c r="I35" s="1">
        <v>164000</v>
      </c>
      <c r="J35" s="1">
        <v>151000</v>
      </c>
      <c r="K35" s="1">
        <v>169</v>
      </c>
      <c r="L35" s="1">
        <f t="shared" si="1"/>
        <v>147</v>
      </c>
      <c r="W35" s="4">
        <v>43644</v>
      </c>
      <c r="X35">
        <v>-1792</v>
      </c>
      <c r="Y35">
        <v>215</v>
      </c>
      <c r="Z35">
        <v>289</v>
      </c>
    </row>
    <row r="36" spans="1:26">
      <c r="A36" s="4">
        <v>43646</v>
      </c>
      <c r="B36" s="5">
        <v>0.811111111111111</v>
      </c>
      <c r="C36" s="14">
        <v>0.004</v>
      </c>
      <c r="D36" s="1">
        <v>15888</v>
      </c>
      <c r="E36" s="1">
        <v>15719</v>
      </c>
      <c r="F36" s="1">
        <v>716</v>
      </c>
      <c r="G36" s="1">
        <v>-645</v>
      </c>
      <c r="H36" s="1">
        <v>418</v>
      </c>
      <c r="I36" s="1">
        <v>164000</v>
      </c>
      <c r="J36" s="1">
        <v>151000</v>
      </c>
      <c r="K36" s="1">
        <v>169</v>
      </c>
      <c r="L36" s="1">
        <f t="shared" si="1"/>
        <v>71</v>
      </c>
      <c r="W36" s="4">
        <v>43645</v>
      </c>
      <c r="X36">
        <v>-1786</v>
      </c>
      <c r="Y36">
        <v>147</v>
      </c>
      <c r="Z36">
        <v>369</v>
      </c>
    </row>
    <row r="37" spans="1:26">
      <c r="A37" s="4">
        <v>43647</v>
      </c>
      <c r="B37" s="5">
        <v>0.769444444444444</v>
      </c>
      <c r="C37" s="14">
        <v>0.004</v>
      </c>
      <c r="D37" s="1">
        <v>15888</v>
      </c>
      <c r="E37" s="1">
        <v>15719</v>
      </c>
      <c r="F37" s="1">
        <v>1279</v>
      </c>
      <c r="G37" s="1">
        <v>-1211</v>
      </c>
      <c r="H37" s="1">
        <v>407</v>
      </c>
      <c r="I37" s="1">
        <v>164000</v>
      </c>
      <c r="J37" s="1">
        <v>151000</v>
      </c>
      <c r="K37" s="1">
        <v>169</v>
      </c>
      <c r="L37" s="1">
        <f t="shared" si="1"/>
        <v>68</v>
      </c>
      <c r="W37" s="4">
        <v>43646</v>
      </c>
      <c r="X37">
        <v>-645</v>
      </c>
      <c r="Y37">
        <v>71</v>
      </c>
      <c r="Z37">
        <v>418</v>
      </c>
    </row>
    <row r="38" spans="1:26">
      <c r="A38" s="4">
        <v>43648</v>
      </c>
      <c r="B38" s="5">
        <v>0.609027777777778</v>
      </c>
      <c r="C38" s="14">
        <v>0.004</v>
      </c>
      <c r="D38" s="1">
        <v>15888</v>
      </c>
      <c r="E38" s="1">
        <v>15719</v>
      </c>
      <c r="F38" s="1">
        <v>1070</v>
      </c>
      <c r="G38" s="1">
        <v>-1081</v>
      </c>
      <c r="H38" s="1">
        <v>361</v>
      </c>
      <c r="I38" s="1">
        <v>164000</v>
      </c>
      <c r="J38" s="1">
        <v>151000</v>
      </c>
      <c r="K38" s="1">
        <v>169</v>
      </c>
      <c r="L38" s="1">
        <f t="shared" si="1"/>
        <v>-11</v>
      </c>
      <c r="W38" s="4">
        <v>43647</v>
      </c>
      <c r="X38">
        <v>-1211</v>
      </c>
      <c r="Y38">
        <v>68</v>
      </c>
      <c r="Z38">
        <v>407</v>
      </c>
    </row>
    <row r="39" spans="1:26">
      <c r="A39" s="4">
        <v>43649</v>
      </c>
      <c r="B39" s="5">
        <v>0.80625</v>
      </c>
      <c r="C39" s="14">
        <v>0.004</v>
      </c>
      <c r="D39" s="1">
        <v>15888</v>
      </c>
      <c r="E39" s="1">
        <v>15719</v>
      </c>
      <c r="F39" s="1">
        <v>676</v>
      </c>
      <c r="G39" s="1">
        <v>-624</v>
      </c>
      <c r="H39" s="1">
        <v>395</v>
      </c>
      <c r="I39" s="1">
        <v>164000</v>
      </c>
      <c r="J39" s="1">
        <v>151000</v>
      </c>
      <c r="K39" s="1">
        <v>169</v>
      </c>
      <c r="L39" s="1">
        <f t="shared" si="1"/>
        <v>52</v>
      </c>
      <c r="W39" s="4">
        <v>43648</v>
      </c>
      <c r="X39">
        <v>-1081</v>
      </c>
      <c r="Y39">
        <v>-11</v>
      </c>
      <c r="Z39">
        <v>361</v>
      </c>
    </row>
    <row r="40" spans="1:26">
      <c r="A40" s="4">
        <v>43650</v>
      </c>
      <c r="B40" s="5">
        <v>0.776388888888889</v>
      </c>
      <c r="C40" s="14">
        <v>0.004</v>
      </c>
      <c r="D40" s="1">
        <v>15888</v>
      </c>
      <c r="E40" s="1">
        <v>15719</v>
      </c>
      <c r="F40" s="1">
        <v>660</v>
      </c>
      <c r="G40" s="1">
        <v>-617</v>
      </c>
      <c r="H40" s="1">
        <v>419</v>
      </c>
      <c r="I40" s="1">
        <v>164000</v>
      </c>
      <c r="J40" s="1">
        <v>151000</v>
      </c>
      <c r="K40" s="1">
        <v>169</v>
      </c>
      <c r="L40" s="1">
        <f t="shared" si="1"/>
        <v>43</v>
      </c>
      <c r="W40" s="4">
        <v>43649</v>
      </c>
      <c r="X40">
        <v>-624</v>
      </c>
      <c r="Y40">
        <v>52</v>
      </c>
      <c r="Z40">
        <v>395</v>
      </c>
    </row>
    <row r="41" spans="1:26">
      <c r="A41" s="4">
        <v>43651</v>
      </c>
      <c r="B41" s="5">
        <v>0.872222222222222</v>
      </c>
      <c r="C41" s="14">
        <v>0.004</v>
      </c>
      <c r="D41" s="1">
        <v>16044</v>
      </c>
      <c r="E41" s="1">
        <v>15719</v>
      </c>
      <c r="F41" s="1">
        <v>878</v>
      </c>
      <c r="G41" s="1">
        <v>-730</v>
      </c>
      <c r="H41" s="1">
        <v>450</v>
      </c>
      <c r="I41" s="1">
        <v>165000</v>
      </c>
      <c r="J41" s="1">
        <v>150000</v>
      </c>
      <c r="K41" s="1">
        <v>325</v>
      </c>
      <c r="L41" s="1">
        <f t="shared" si="1"/>
        <v>148</v>
      </c>
      <c r="W41" s="4">
        <v>43650</v>
      </c>
      <c r="X41">
        <v>-617</v>
      </c>
      <c r="Y41">
        <v>43</v>
      </c>
      <c r="Z41">
        <v>419</v>
      </c>
    </row>
    <row r="42" spans="1:26">
      <c r="A42" s="4">
        <v>43652</v>
      </c>
      <c r="B42" s="5">
        <v>0.790277777777778</v>
      </c>
      <c r="C42" s="14">
        <v>0.004</v>
      </c>
      <c r="D42" s="1">
        <v>16044</v>
      </c>
      <c r="E42" s="1">
        <v>15719</v>
      </c>
      <c r="F42" s="1">
        <v>1434</v>
      </c>
      <c r="G42" s="1">
        <v>-1280</v>
      </c>
      <c r="H42" s="1">
        <v>358</v>
      </c>
      <c r="I42" s="1">
        <v>165000</v>
      </c>
      <c r="J42" s="1">
        <v>150000</v>
      </c>
      <c r="K42" s="1">
        <v>325</v>
      </c>
      <c r="L42" s="1">
        <f t="shared" si="1"/>
        <v>154</v>
      </c>
      <c r="W42" s="4">
        <v>43651</v>
      </c>
      <c r="X42">
        <v>-730</v>
      </c>
      <c r="Y42">
        <v>148</v>
      </c>
      <c r="Z42">
        <v>450</v>
      </c>
    </row>
    <row r="43" spans="1:26">
      <c r="A43" s="4">
        <v>43653</v>
      </c>
      <c r="B43" s="5">
        <v>0.498611111111111</v>
      </c>
      <c r="C43" s="14">
        <v>0.004</v>
      </c>
      <c r="D43" s="1">
        <v>16044</v>
      </c>
      <c r="E43" s="1">
        <v>15719</v>
      </c>
      <c r="F43" s="1" t="s">
        <v>285</v>
      </c>
      <c r="G43" s="1">
        <v>-961</v>
      </c>
      <c r="H43" s="1">
        <v>-102</v>
      </c>
      <c r="I43" s="1" t="s">
        <v>285</v>
      </c>
      <c r="J43" s="1">
        <v>150000</v>
      </c>
      <c r="K43" s="1">
        <v>325</v>
      </c>
      <c r="L43" s="1" t="e">
        <f t="shared" si="1"/>
        <v>#VALUE!</v>
      </c>
      <c r="W43" s="4">
        <v>43652</v>
      </c>
      <c r="X43">
        <v>-1280</v>
      </c>
      <c r="Y43">
        <v>154</v>
      </c>
      <c r="Z43">
        <v>358</v>
      </c>
    </row>
    <row r="44" spans="1:26">
      <c r="A44" s="4">
        <v>43654</v>
      </c>
      <c r="B44" s="5">
        <v>0.820138888888889</v>
      </c>
      <c r="C44" s="14">
        <v>0.004</v>
      </c>
      <c r="D44" s="1">
        <v>16044</v>
      </c>
      <c r="E44" s="1">
        <v>15719</v>
      </c>
      <c r="F44" s="1" t="s">
        <v>285</v>
      </c>
      <c r="G44" s="1">
        <v>-717</v>
      </c>
      <c r="H44" s="1">
        <v>-890</v>
      </c>
      <c r="I44" s="1" t="s">
        <v>285</v>
      </c>
      <c r="J44" s="1">
        <v>150000</v>
      </c>
      <c r="K44" s="1">
        <v>325</v>
      </c>
      <c r="L44" s="1" t="e">
        <f t="shared" si="1"/>
        <v>#VALUE!</v>
      </c>
      <c r="W44" s="4">
        <v>43653</v>
      </c>
      <c r="X44">
        <v>-961</v>
      </c>
      <c r="Y44" t="e">
        <v>#VALUE!</v>
      </c>
      <c r="Z44">
        <v>-102</v>
      </c>
    </row>
    <row r="45" spans="1:26">
      <c r="A45" s="4">
        <v>43655</v>
      </c>
      <c r="B45" s="5">
        <v>0.720833333333333</v>
      </c>
      <c r="C45" s="14">
        <v>0.004</v>
      </c>
      <c r="D45" s="1">
        <v>16044</v>
      </c>
      <c r="E45" s="1">
        <v>15719</v>
      </c>
      <c r="F45" s="1" t="s">
        <v>285</v>
      </c>
      <c r="G45" s="1">
        <v>-620</v>
      </c>
      <c r="H45" s="1">
        <v>-1507</v>
      </c>
      <c r="I45" s="1" t="s">
        <v>285</v>
      </c>
      <c r="J45" s="1">
        <v>150000</v>
      </c>
      <c r="K45" s="1">
        <v>325</v>
      </c>
      <c r="L45" s="1" t="e">
        <f t="shared" si="1"/>
        <v>#VALUE!</v>
      </c>
      <c r="W45" s="4">
        <v>43654</v>
      </c>
      <c r="X45">
        <v>-717</v>
      </c>
      <c r="Y45" t="e">
        <v>#VALUE!</v>
      </c>
      <c r="Z45">
        <v>-890</v>
      </c>
    </row>
    <row r="46" ht="13" customHeight="1" spans="1:41">
      <c r="A46" s="4">
        <v>43656</v>
      </c>
      <c r="B46" s="5">
        <v>0.802083333333333</v>
      </c>
      <c r="C46" s="14">
        <v>0.004</v>
      </c>
      <c r="D46" s="1">
        <v>16044</v>
      </c>
      <c r="E46" s="1">
        <v>15719</v>
      </c>
      <c r="F46" s="1" t="s">
        <v>285</v>
      </c>
      <c r="G46" s="1">
        <v>-586</v>
      </c>
      <c r="H46" s="1">
        <v>-2085</v>
      </c>
      <c r="I46" s="1" t="s">
        <v>285</v>
      </c>
      <c r="J46" s="1">
        <v>150000</v>
      </c>
      <c r="K46" s="1">
        <v>325</v>
      </c>
      <c r="L46" s="1" t="e">
        <f t="shared" si="1"/>
        <v>#VALUE!</v>
      </c>
      <c r="W46" s="4">
        <v>43655</v>
      </c>
      <c r="X46">
        <v>-620</v>
      </c>
      <c r="Y46" t="e">
        <v>#VALUE!</v>
      </c>
      <c r="Z46">
        <v>-1507</v>
      </c>
      <c r="AD46" s="2" t="s">
        <v>2</v>
      </c>
      <c r="AE46" s="2" t="s">
        <v>3</v>
      </c>
      <c r="AF46" s="2" t="s">
        <v>7</v>
      </c>
      <c r="AG46" s="3" t="s">
        <v>8</v>
      </c>
      <c r="AH46" s="3" t="s">
        <v>10</v>
      </c>
      <c r="AI46" s="3" t="s">
        <v>11</v>
      </c>
      <c r="AJ46" s="2" t="s">
        <v>12</v>
      </c>
      <c r="AK46" s="2" t="s">
        <v>7</v>
      </c>
      <c r="AL46" s="2" t="s">
        <v>13</v>
      </c>
      <c r="AM46" s="2" t="s">
        <v>20</v>
      </c>
      <c r="AN46" s="3" t="s">
        <v>28</v>
      </c>
      <c r="AO46" s="3" t="s">
        <v>32</v>
      </c>
    </row>
    <row r="47" spans="1:41">
      <c r="A47" s="4">
        <v>43657</v>
      </c>
      <c r="B47" s="5">
        <v>0.799305555555556</v>
      </c>
      <c r="C47" s="14">
        <v>0.004</v>
      </c>
      <c r="D47" s="1">
        <v>16044</v>
      </c>
      <c r="E47" s="1">
        <v>15719</v>
      </c>
      <c r="F47" s="1" t="s">
        <v>285</v>
      </c>
      <c r="G47" s="1">
        <v>-1178</v>
      </c>
      <c r="H47" s="1">
        <v>-2729</v>
      </c>
      <c r="I47" s="1" t="s">
        <v>285</v>
      </c>
      <c r="J47" s="1">
        <v>150000</v>
      </c>
      <c r="K47" s="1">
        <v>325</v>
      </c>
      <c r="L47" s="1" t="e">
        <f t="shared" si="1"/>
        <v>#VALUE!</v>
      </c>
      <c r="W47" s="4">
        <v>43656</v>
      </c>
      <c r="X47">
        <v>-586</v>
      </c>
      <c r="Y47" t="e">
        <v>#VALUE!</v>
      </c>
      <c r="Z47">
        <v>-2085</v>
      </c>
      <c r="AD47" s="4">
        <v>43652</v>
      </c>
      <c r="AE47" s="5">
        <v>0.886805555555556</v>
      </c>
      <c r="AI47" s="1">
        <v>16044</v>
      </c>
      <c r="AJ47" s="45">
        <v>0.1</v>
      </c>
      <c r="AK47" s="1"/>
      <c r="AL47" s="1"/>
      <c r="AM47" s="6">
        <v>0.004</v>
      </c>
      <c r="AN47">
        <v>5</v>
      </c>
      <c r="AO47">
        <v>26</v>
      </c>
    </row>
    <row r="48" spans="1:35">
      <c r="A48" s="4">
        <v>43658</v>
      </c>
      <c r="B48" s="5">
        <v>0.823611111111111</v>
      </c>
      <c r="C48" s="14">
        <v>0.004</v>
      </c>
      <c r="D48" s="1">
        <v>16044</v>
      </c>
      <c r="E48" s="1">
        <v>15719</v>
      </c>
      <c r="F48" s="1" t="s">
        <v>285</v>
      </c>
      <c r="G48" s="1">
        <v>-672</v>
      </c>
      <c r="H48" s="1">
        <v>-3444</v>
      </c>
      <c r="I48" s="1" t="s">
        <v>285</v>
      </c>
      <c r="J48" s="1">
        <v>150000</v>
      </c>
      <c r="K48" s="1">
        <v>325</v>
      </c>
      <c r="L48" s="1" t="e">
        <f t="shared" si="1"/>
        <v>#VALUE!</v>
      </c>
      <c r="W48" s="4">
        <v>43657</v>
      </c>
      <c r="X48">
        <v>-1178</v>
      </c>
      <c r="Y48" t="e">
        <v>#VALUE!</v>
      </c>
      <c r="Z48">
        <v>-2729</v>
      </c>
      <c r="AD48" s="4">
        <v>43653</v>
      </c>
      <c r="AE48" s="5">
        <v>0.489583333333333</v>
      </c>
      <c r="AI48" t="s">
        <v>163</v>
      </c>
    </row>
    <row r="49" spans="1:41">
      <c r="A49" s="4">
        <v>43659</v>
      </c>
      <c r="B49" s="5">
        <v>0.827777777777778</v>
      </c>
      <c r="C49" s="14">
        <v>0.004</v>
      </c>
      <c r="D49" s="1">
        <v>16044</v>
      </c>
      <c r="E49" s="1">
        <v>15719</v>
      </c>
      <c r="F49" s="1" t="s">
        <v>285</v>
      </c>
      <c r="G49" s="1">
        <v>-774</v>
      </c>
      <c r="H49" s="1">
        <v>-4173</v>
      </c>
      <c r="I49" s="1" t="s">
        <v>285</v>
      </c>
      <c r="J49" s="1">
        <v>150000</v>
      </c>
      <c r="K49" s="1">
        <v>325</v>
      </c>
      <c r="L49" s="1" t="e">
        <f t="shared" si="1"/>
        <v>#VALUE!</v>
      </c>
      <c r="W49" s="4">
        <v>43658</v>
      </c>
      <c r="X49">
        <v>-672</v>
      </c>
      <c r="Y49" t="e">
        <v>#VALUE!</v>
      </c>
      <c r="Z49">
        <v>-3444</v>
      </c>
      <c r="AA49" s="6"/>
      <c r="AB49" s="1"/>
      <c r="AC49" s="1"/>
      <c r="AD49" s="1"/>
      <c r="AE49" s="1"/>
      <c r="AF49" s="1"/>
      <c r="AG49" s="1"/>
      <c r="AH49">
        <v>5</v>
      </c>
      <c r="AJ49" s="6"/>
      <c r="AK49" s="6"/>
      <c r="AL49">
        <v>26</v>
      </c>
      <c r="AO49" s="1"/>
    </row>
    <row r="50" spans="1:26">
      <c r="A50" s="4">
        <v>43660</v>
      </c>
      <c r="B50" s="5">
        <v>0.688194444444444</v>
      </c>
      <c r="C50" s="14">
        <v>0.004</v>
      </c>
      <c r="D50" s="1">
        <v>16044</v>
      </c>
      <c r="E50" s="1">
        <v>15719</v>
      </c>
      <c r="F50" s="1" t="s">
        <v>285</v>
      </c>
      <c r="G50" s="1">
        <v>-1136</v>
      </c>
      <c r="H50" s="1">
        <v>-4734</v>
      </c>
      <c r="I50" s="1" t="s">
        <v>285</v>
      </c>
      <c r="J50" s="1">
        <v>150000</v>
      </c>
      <c r="K50" s="1">
        <v>325</v>
      </c>
      <c r="L50" s="1" t="e">
        <f t="shared" si="1"/>
        <v>#VALUE!</v>
      </c>
      <c r="W50" s="4">
        <v>43659</v>
      </c>
      <c r="X50">
        <v>-774</v>
      </c>
      <c r="Y50" t="e">
        <v>#VALUE!</v>
      </c>
      <c r="Z50">
        <v>-4173</v>
      </c>
    </row>
    <row r="51" spans="1:26">
      <c r="A51" s="4">
        <v>43661</v>
      </c>
      <c r="B51" s="5">
        <v>0.836805555555556</v>
      </c>
      <c r="C51">
        <v>0</v>
      </c>
      <c r="D51" s="1">
        <v>0</v>
      </c>
      <c r="E51">
        <v>0</v>
      </c>
      <c r="F51" s="1">
        <v>0</v>
      </c>
      <c r="G51" s="1">
        <v>0</v>
      </c>
      <c r="H51" s="1">
        <v>0</v>
      </c>
      <c r="I51" s="1">
        <v>0</v>
      </c>
      <c r="J51" s="1">
        <v>0</v>
      </c>
      <c r="K51" s="1">
        <v>0</v>
      </c>
      <c r="L51" s="1">
        <v>666666666</v>
      </c>
      <c r="W51" s="4">
        <v>43660</v>
      </c>
      <c r="X51">
        <v>-1136</v>
      </c>
      <c r="Y51" t="e">
        <v>#VALUE!</v>
      </c>
      <c r="Z51">
        <v>-4734</v>
      </c>
    </row>
    <row r="52" spans="23:26">
      <c r="W52" s="4">
        <v>43661</v>
      </c>
      <c r="X52">
        <v>0</v>
      </c>
      <c r="Y52">
        <v>666666666</v>
      </c>
      <c r="Z52">
        <v>0</v>
      </c>
    </row>
    <row r="53" spans="23:26">
      <c r="W53" t="s">
        <v>286</v>
      </c>
      <c r="X53">
        <v>-41343</v>
      </c>
      <c r="Y53" t="e">
        <v>#VALUE!</v>
      </c>
      <c r="Z53">
        <v>136342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1"/>
  <sheetViews>
    <sheetView zoomScale="115" zoomScaleNormal="115" workbookViewId="0">
      <pane ySplit="3" topLeftCell="A55" activePane="bottomLeft" state="frozen"/>
      <selection/>
      <selection pane="bottomLeft" activeCell="A59" sqref="A59"/>
    </sheetView>
  </sheetViews>
  <sheetFormatPr defaultColWidth="9" defaultRowHeight="13.5"/>
  <cols>
    <col min="1" max="2" width="10.375" customWidth="1"/>
    <col min="3" max="3" width="11.0083333333333" customWidth="1"/>
    <col min="4" max="5" width="16" style="1" customWidth="1"/>
    <col min="6" max="7" width="11.5" style="1" customWidth="1"/>
    <col min="8" max="8" width="14.875" style="1" customWidth="1"/>
    <col min="9" max="11" width="13.75" style="1" customWidth="1"/>
    <col min="12" max="12" width="16" style="1" customWidth="1"/>
    <col min="14" max="14" width="10.375" customWidth="1"/>
    <col min="18" max="18" width="12.625" customWidth="1"/>
    <col min="19" max="19" width="13.75" customWidth="1"/>
    <col min="20" max="22" width="16" customWidth="1"/>
    <col min="23" max="23" width="12.625" customWidth="1"/>
    <col min="24" max="24" width="16" customWidth="1"/>
    <col min="25" max="25" width="16.1916666666667" customWidth="1"/>
    <col min="26" max="26" width="7.375" customWidth="1"/>
    <col min="28" max="28" width="10.375" customWidth="1"/>
    <col min="29" max="31" width="26.625" customWidth="1"/>
  </cols>
  <sheetData>
    <row r="1" ht="190" customHeight="1" spans="13:13">
      <c r="M1" s="9" t="s">
        <v>351</v>
      </c>
    </row>
    <row r="2" ht="190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43611</v>
      </c>
      <c r="B4" s="5">
        <v>0.521527777777778</v>
      </c>
      <c r="C4" s="14">
        <v>0.002</v>
      </c>
      <c r="D4" s="1">
        <v>7936</v>
      </c>
      <c r="E4" s="1">
        <v>7859</v>
      </c>
      <c r="F4" s="1">
        <v>0</v>
      </c>
      <c r="G4" s="1">
        <v>0</v>
      </c>
      <c r="H4" s="1">
        <v>0</v>
      </c>
      <c r="I4" s="1">
        <v>574000</v>
      </c>
      <c r="J4" s="1">
        <v>155000</v>
      </c>
      <c r="K4" s="1">
        <v>77</v>
      </c>
      <c r="L4" s="1">
        <f t="shared" ref="L4:L20" si="0">F4+G4</f>
        <v>0</v>
      </c>
      <c r="N4" s="4">
        <v>43611</v>
      </c>
      <c r="O4" s="5">
        <v>0.519444444444444</v>
      </c>
      <c r="P4" t="s">
        <v>362</v>
      </c>
      <c r="Q4" s="6">
        <v>0.002</v>
      </c>
      <c r="R4" s="1">
        <v>8637</v>
      </c>
      <c r="S4" s="1">
        <v>113931</v>
      </c>
      <c r="T4" s="1">
        <v>31438</v>
      </c>
      <c r="U4" s="1">
        <v>824</v>
      </c>
      <c r="AB4" t="s">
        <v>284</v>
      </c>
    </row>
    <row r="5" spans="1:31">
      <c r="A5" s="4">
        <v>43612</v>
      </c>
      <c r="B5" s="5">
        <v>0.732638888888889</v>
      </c>
      <c r="C5" s="14">
        <v>0.002</v>
      </c>
      <c r="D5" s="1">
        <v>7936</v>
      </c>
      <c r="E5" s="1">
        <v>7859</v>
      </c>
      <c r="F5" s="1">
        <v>1247</v>
      </c>
      <c r="G5" s="1">
        <v>-341</v>
      </c>
      <c r="H5" s="1">
        <v>906</v>
      </c>
      <c r="I5" s="1">
        <v>574000</v>
      </c>
      <c r="J5" s="1">
        <v>155000</v>
      </c>
      <c r="K5" s="1">
        <v>77</v>
      </c>
      <c r="L5" s="1">
        <f t="shared" si="0"/>
        <v>906</v>
      </c>
      <c r="AB5" s="4">
        <v>43611</v>
      </c>
      <c r="AC5">
        <v>0</v>
      </c>
      <c r="AD5">
        <v>0</v>
      </c>
      <c r="AE5">
        <v>0</v>
      </c>
    </row>
    <row r="6" spans="1:31">
      <c r="A6" s="4">
        <v>43613</v>
      </c>
      <c r="B6" s="5">
        <v>0.828472222222222</v>
      </c>
      <c r="C6" s="14">
        <v>0.002</v>
      </c>
      <c r="D6" s="1">
        <v>7936</v>
      </c>
      <c r="E6" s="1">
        <v>7859</v>
      </c>
      <c r="F6" s="1">
        <v>1347</v>
      </c>
      <c r="G6" s="1">
        <v>-371</v>
      </c>
      <c r="H6" s="1">
        <v>1882</v>
      </c>
      <c r="I6" s="1">
        <v>574000</v>
      </c>
      <c r="J6" s="1">
        <v>155000</v>
      </c>
      <c r="K6" s="1">
        <v>77</v>
      </c>
      <c r="L6" s="1">
        <f t="shared" si="0"/>
        <v>976</v>
      </c>
      <c r="AB6" s="4">
        <v>43612</v>
      </c>
      <c r="AC6">
        <v>-341</v>
      </c>
      <c r="AD6">
        <v>906</v>
      </c>
      <c r="AE6">
        <v>906</v>
      </c>
    </row>
    <row r="7" spans="1:31">
      <c r="A7" s="4">
        <v>43614</v>
      </c>
      <c r="B7" s="5">
        <v>0.919444444444444</v>
      </c>
      <c r="C7" s="14">
        <v>0.002</v>
      </c>
      <c r="D7" s="1">
        <v>7936</v>
      </c>
      <c r="E7" s="1">
        <v>7859</v>
      </c>
      <c r="F7" s="1">
        <v>1138</v>
      </c>
      <c r="G7" s="1">
        <v>-312</v>
      </c>
      <c r="H7" s="1">
        <v>2708</v>
      </c>
      <c r="I7" s="1">
        <v>574000</v>
      </c>
      <c r="J7" s="1">
        <v>155000</v>
      </c>
      <c r="K7" s="1">
        <v>77</v>
      </c>
      <c r="L7" s="1">
        <f t="shared" si="0"/>
        <v>826</v>
      </c>
      <c r="AB7" s="4">
        <v>43613</v>
      </c>
      <c r="AC7">
        <v>-371</v>
      </c>
      <c r="AD7">
        <v>976</v>
      </c>
      <c r="AE7">
        <v>1882</v>
      </c>
    </row>
    <row r="8" spans="1:31">
      <c r="A8" s="4">
        <v>43615</v>
      </c>
      <c r="B8" s="5">
        <v>0.789583333333333</v>
      </c>
      <c r="C8" s="14">
        <v>0.002</v>
      </c>
      <c r="D8" s="1">
        <v>7936</v>
      </c>
      <c r="E8" s="1">
        <v>7859</v>
      </c>
      <c r="F8" s="1">
        <v>2058</v>
      </c>
      <c r="G8" s="1">
        <v>-605</v>
      </c>
      <c r="H8" s="1">
        <v>3335</v>
      </c>
      <c r="I8" s="1">
        <v>521000</v>
      </c>
      <c r="J8" s="1">
        <v>155000</v>
      </c>
      <c r="K8" s="1">
        <v>77</v>
      </c>
      <c r="L8" s="1">
        <f t="shared" si="0"/>
        <v>1453</v>
      </c>
      <c r="AB8" s="4">
        <v>43614</v>
      </c>
      <c r="AC8">
        <v>-312</v>
      </c>
      <c r="AD8">
        <v>826</v>
      </c>
      <c r="AE8">
        <v>2708</v>
      </c>
    </row>
    <row r="9" spans="1:31">
      <c r="A9" s="4">
        <v>43616</v>
      </c>
      <c r="B9" s="5">
        <v>0.821527777777778</v>
      </c>
      <c r="C9" s="14">
        <v>0.002</v>
      </c>
      <c r="D9" s="1">
        <v>7936</v>
      </c>
      <c r="E9" s="1">
        <v>7859</v>
      </c>
      <c r="F9" s="1">
        <v>1030</v>
      </c>
      <c r="G9" s="1">
        <v>-321</v>
      </c>
      <c r="H9" s="1">
        <v>4044</v>
      </c>
      <c r="I9" s="1">
        <v>521000</v>
      </c>
      <c r="J9" s="1">
        <v>155000</v>
      </c>
      <c r="K9" s="1">
        <v>77</v>
      </c>
      <c r="L9" s="1">
        <f t="shared" si="0"/>
        <v>709</v>
      </c>
      <c r="AB9" s="4">
        <v>43615</v>
      </c>
      <c r="AC9">
        <v>-605</v>
      </c>
      <c r="AD9">
        <v>1453</v>
      </c>
      <c r="AE9">
        <v>3335</v>
      </c>
    </row>
    <row r="10" spans="1:31">
      <c r="A10" s="4">
        <v>43617</v>
      </c>
      <c r="B10" s="5">
        <v>0.939583333333333</v>
      </c>
      <c r="C10" s="14">
        <v>0.002</v>
      </c>
      <c r="D10" s="1">
        <v>7936</v>
      </c>
      <c r="E10" s="1">
        <v>7859</v>
      </c>
      <c r="F10" s="1">
        <v>1152</v>
      </c>
      <c r="G10" s="1">
        <v>-343</v>
      </c>
      <c r="H10" s="1">
        <v>4853</v>
      </c>
      <c r="I10" s="1">
        <v>521000</v>
      </c>
      <c r="J10" s="1">
        <v>155000</v>
      </c>
      <c r="K10" s="1">
        <v>77</v>
      </c>
      <c r="L10" s="1">
        <f t="shared" si="0"/>
        <v>809</v>
      </c>
      <c r="AB10" s="4">
        <v>43616</v>
      </c>
      <c r="AC10">
        <v>-321</v>
      </c>
      <c r="AD10">
        <v>709</v>
      </c>
      <c r="AE10">
        <v>4044</v>
      </c>
    </row>
    <row r="11" spans="1:31">
      <c r="A11" s="4">
        <v>43618</v>
      </c>
      <c r="B11" s="5">
        <v>0.515972222222222</v>
      </c>
      <c r="C11" s="14">
        <v>0.002</v>
      </c>
      <c r="D11" s="1">
        <v>7936</v>
      </c>
      <c r="E11" s="1">
        <v>7859</v>
      </c>
      <c r="F11" s="1">
        <v>1736</v>
      </c>
      <c r="G11" s="1">
        <v>-524</v>
      </c>
      <c r="H11" s="1">
        <v>5256</v>
      </c>
      <c r="I11" s="1">
        <v>521000</v>
      </c>
      <c r="J11" s="1">
        <v>155000</v>
      </c>
      <c r="K11" s="1">
        <v>77</v>
      </c>
      <c r="L11" s="1">
        <f t="shared" si="0"/>
        <v>1212</v>
      </c>
      <c r="AB11" s="4">
        <v>43617</v>
      </c>
      <c r="AC11">
        <v>-343</v>
      </c>
      <c r="AD11">
        <v>809</v>
      </c>
      <c r="AE11">
        <v>4853</v>
      </c>
    </row>
    <row r="12" spans="1:31">
      <c r="A12" s="4">
        <v>43619</v>
      </c>
      <c r="B12" s="5">
        <v>0.469444444444444</v>
      </c>
      <c r="C12" s="14">
        <v>0.002</v>
      </c>
      <c r="D12" s="1">
        <v>7936</v>
      </c>
      <c r="E12" s="1">
        <v>7859</v>
      </c>
      <c r="F12" s="1">
        <v>1498</v>
      </c>
      <c r="G12" s="1">
        <v>-476</v>
      </c>
      <c r="H12" s="1">
        <v>5875</v>
      </c>
      <c r="I12" s="1">
        <v>521000</v>
      </c>
      <c r="J12" s="1">
        <v>155000</v>
      </c>
      <c r="K12" s="1">
        <v>77</v>
      </c>
      <c r="L12" s="1">
        <f t="shared" si="0"/>
        <v>1022</v>
      </c>
      <c r="AB12" s="4">
        <v>43618</v>
      </c>
      <c r="AC12">
        <v>-524</v>
      </c>
      <c r="AD12">
        <v>1212</v>
      </c>
      <c r="AE12">
        <v>5256</v>
      </c>
    </row>
    <row r="13" spans="1:31">
      <c r="A13" s="4">
        <v>43620</v>
      </c>
      <c r="B13" s="5">
        <v>0.806944444444444</v>
      </c>
      <c r="C13" s="14">
        <v>0.002</v>
      </c>
      <c r="D13" s="1">
        <v>7936</v>
      </c>
      <c r="E13" s="1">
        <v>7859</v>
      </c>
      <c r="F13" s="1">
        <v>970</v>
      </c>
      <c r="G13" s="1">
        <v>-410</v>
      </c>
      <c r="H13" s="1">
        <v>5825</v>
      </c>
      <c r="I13" s="1">
        <v>521000</v>
      </c>
      <c r="J13" s="1">
        <v>155000</v>
      </c>
      <c r="K13" s="1">
        <v>77</v>
      </c>
      <c r="L13" s="1">
        <f t="shared" si="0"/>
        <v>560</v>
      </c>
      <c r="AB13" s="4">
        <v>43619</v>
      </c>
      <c r="AC13">
        <v>-476</v>
      </c>
      <c r="AD13">
        <v>1022</v>
      </c>
      <c r="AE13">
        <v>5875</v>
      </c>
    </row>
    <row r="14" spans="1:31">
      <c r="A14" s="4">
        <v>43621</v>
      </c>
      <c r="B14" s="5">
        <v>0.934722222222222</v>
      </c>
      <c r="C14" s="14">
        <v>0.002</v>
      </c>
      <c r="D14" s="1">
        <v>7936</v>
      </c>
      <c r="E14" s="1">
        <v>7859</v>
      </c>
      <c r="F14" s="1">
        <v>1220</v>
      </c>
      <c r="G14" s="1">
        <v>-348</v>
      </c>
      <c r="H14" s="1">
        <v>5721</v>
      </c>
      <c r="I14" s="1">
        <v>521000</v>
      </c>
      <c r="J14" s="1">
        <v>155000</v>
      </c>
      <c r="K14" s="1">
        <v>77</v>
      </c>
      <c r="L14" s="1">
        <f t="shared" si="0"/>
        <v>872</v>
      </c>
      <c r="AB14" s="4">
        <v>43620</v>
      </c>
      <c r="AC14">
        <v>-410</v>
      </c>
      <c r="AD14">
        <v>560</v>
      </c>
      <c r="AE14">
        <v>5825</v>
      </c>
    </row>
    <row r="15" spans="1:31">
      <c r="A15" s="4">
        <v>43622</v>
      </c>
      <c r="B15" s="5">
        <v>0.8125</v>
      </c>
      <c r="C15" s="14">
        <v>0.002</v>
      </c>
      <c r="D15" s="1">
        <v>7936</v>
      </c>
      <c r="E15" s="1">
        <v>7859</v>
      </c>
      <c r="F15" s="1">
        <v>2174</v>
      </c>
      <c r="G15" s="1">
        <v>-620</v>
      </c>
      <c r="H15" s="1">
        <v>5464</v>
      </c>
      <c r="I15" s="1">
        <v>464000</v>
      </c>
      <c r="J15" s="1">
        <v>155000</v>
      </c>
      <c r="K15" s="1">
        <v>77</v>
      </c>
      <c r="L15" s="1">
        <f t="shared" si="0"/>
        <v>1554</v>
      </c>
      <c r="AB15" s="4">
        <v>43621</v>
      </c>
      <c r="AC15">
        <v>-348</v>
      </c>
      <c r="AD15">
        <v>872</v>
      </c>
      <c r="AE15">
        <v>5721</v>
      </c>
    </row>
    <row r="16" spans="1:31">
      <c r="A16" s="4">
        <v>43623</v>
      </c>
      <c r="B16" s="5">
        <v>0.911111111111111</v>
      </c>
      <c r="C16" s="14">
        <v>0.002</v>
      </c>
      <c r="D16" s="1">
        <v>8014</v>
      </c>
      <c r="E16" s="1">
        <v>7859</v>
      </c>
      <c r="F16" s="1">
        <v>1040</v>
      </c>
      <c r="G16" s="1">
        <v>-340</v>
      </c>
      <c r="H16" s="1">
        <v>5650</v>
      </c>
      <c r="I16" s="1">
        <v>469000</v>
      </c>
      <c r="J16" s="1">
        <v>153000</v>
      </c>
      <c r="K16" s="1">
        <v>155</v>
      </c>
      <c r="L16" s="1">
        <f t="shared" si="0"/>
        <v>700</v>
      </c>
      <c r="AB16" s="4">
        <v>43622</v>
      </c>
      <c r="AC16">
        <v>-620</v>
      </c>
      <c r="AD16">
        <v>1554</v>
      </c>
      <c r="AE16">
        <v>5464</v>
      </c>
    </row>
    <row r="17" spans="1:31">
      <c r="A17" s="4">
        <v>43624</v>
      </c>
      <c r="B17" s="5">
        <v>0.657638888888889</v>
      </c>
      <c r="C17" s="14">
        <v>0.002</v>
      </c>
      <c r="D17" s="1">
        <v>8014</v>
      </c>
      <c r="E17" s="1">
        <v>7859</v>
      </c>
      <c r="F17" s="1">
        <v>1689</v>
      </c>
      <c r="G17" s="1">
        <v>-567</v>
      </c>
      <c r="H17" s="1">
        <v>5363</v>
      </c>
      <c r="I17" s="1">
        <v>469000</v>
      </c>
      <c r="J17" s="1">
        <v>153000</v>
      </c>
      <c r="K17" s="1">
        <v>155</v>
      </c>
      <c r="L17" s="1">
        <f t="shared" si="0"/>
        <v>1122</v>
      </c>
      <c r="AB17" s="4">
        <v>43623</v>
      </c>
      <c r="AC17">
        <v>-340</v>
      </c>
      <c r="AD17">
        <v>700</v>
      </c>
      <c r="AE17">
        <v>5650</v>
      </c>
    </row>
    <row r="18" spans="1:31">
      <c r="A18" s="4">
        <v>43625</v>
      </c>
      <c r="B18" s="5">
        <v>0.684027777777778</v>
      </c>
      <c r="C18" s="14">
        <v>0.002</v>
      </c>
      <c r="D18" s="1">
        <v>8014</v>
      </c>
      <c r="E18" s="1">
        <v>7859</v>
      </c>
      <c r="F18" s="1">
        <v>911</v>
      </c>
      <c r="G18" s="1">
        <v>-317</v>
      </c>
      <c r="H18" s="1">
        <v>5148</v>
      </c>
      <c r="I18" s="1">
        <v>469000</v>
      </c>
      <c r="J18" s="1">
        <v>153000</v>
      </c>
      <c r="K18" s="1">
        <v>155</v>
      </c>
      <c r="L18" s="1">
        <f t="shared" si="0"/>
        <v>594</v>
      </c>
      <c r="AB18" s="4">
        <v>43624</v>
      </c>
      <c r="AC18">
        <v>-567</v>
      </c>
      <c r="AD18">
        <v>1122</v>
      </c>
      <c r="AE18">
        <v>5363</v>
      </c>
    </row>
    <row r="19" spans="1:31">
      <c r="A19" s="4">
        <v>43626</v>
      </c>
      <c r="B19" s="5">
        <v>0.871527777777778</v>
      </c>
      <c r="C19" s="14">
        <v>0.002</v>
      </c>
      <c r="D19" s="1">
        <v>8014</v>
      </c>
      <c r="E19" s="1">
        <v>7859</v>
      </c>
      <c r="F19" s="1">
        <v>1057</v>
      </c>
      <c r="G19" s="1">
        <v>-367</v>
      </c>
      <c r="H19" s="1">
        <v>5435</v>
      </c>
      <c r="I19" s="1">
        <v>469000</v>
      </c>
      <c r="J19" s="1">
        <v>153000</v>
      </c>
      <c r="K19" s="1">
        <v>155</v>
      </c>
      <c r="L19" s="1">
        <f t="shared" si="0"/>
        <v>690</v>
      </c>
      <c r="AB19" s="4">
        <v>43625</v>
      </c>
      <c r="AC19">
        <v>-317</v>
      </c>
      <c r="AD19">
        <v>594</v>
      </c>
      <c r="AE19">
        <v>5148</v>
      </c>
    </row>
    <row r="20" spans="1:31">
      <c r="A20" s="4">
        <v>43627</v>
      </c>
      <c r="B20" s="5">
        <v>0.671527777777778</v>
      </c>
      <c r="C20" s="14">
        <v>0.002</v>
      </c>
      <c r="D20" s="1">
        <v>8014</v>
      </c>
      <c r="E20" s="1">
        <v>7859</v>
      </c>
      <c r="F20" s="1">
        <v>1171</v>
      </c>
      <c r="G20" s="1">
        <v>-553</v>
      </c>
      <c r="H20" s="1">
        <v>5048</v>
      </c>
      <c r="I20" s="1">
        <v>469000</v>
      </c>
      <c r="J20" s="1">
        <v>153000</v>
      </c>
      <c r="K20" s="1">
        <v>155</v>
      </c>
      <c r="L20" s="1">
        <f t="shared" si="0"/>
        <v>618</v>
      </c>
      <c r="AB20" s="4">
        <v>43626</v>
      </c>
      <c r="AC20">
        <v>-367</v>
      </c>
      <c r="AD20">
        <v>690</v>
      </c>
      <c r="AE20">
        <v>5435</v>
      </c>
    </row>
    <row r="21" spans="1:31">
      <c r="A21" s="4">
        <v>43628</v>
      </c>
      <c r="AB21" s="4">
        <v>43627</v>
      </c>
      <c r="AC21">
        <v>-553</v>
      </c>
      <c r="AD21">
        <v>618</v>
      </c>
      <c r="AE21">
        <v>5048</v>
      </c>
    </row>
    <row r="22" spans="1:28">
      <c r="A22" s="4">
        <v>43629</v>
      </c>
      <c r="B22" s="5">
        <v>0.699305555555556</v>
      </c>
      <c r="C22" s="14">
        <v>0.002</v>
      </c>
      <c r="D22" s="1">
        <v>8014</v>
      </c>
      <c r="E22" s="1">
        <v>7859</v>
      </c>
      <c r="F22" s="1">
        <v>2010</v>
      </c>
      <c r="G22" s="1">
        <v>-614</v>
      </c>
      <c r="H22" s="1">
        <v>5012</v>
      </c>
      <c r="I22" s="1">
        <v>469000</v>
      </c>
      <c r="J22" s="1">
        <v>153000</v>
      </c>
      <c r="K22" s="1">
        <v>155</v>
      </c>
      <c r="L22" s="1">
        <f t="shared" ref="L22:L58" si="1">F22+G22</f>
        <v>1396</v>
      </c>
      <c r="AB22" s="4">
        <v>43628</v>
      </c>
    </row>
    <row r="23" spans="1:31">
      <c r="A23" s="4">
        <v>43630</v>
      </c>
      <c r="B23" s="5">
        <v>0.881944444444444</v>
      </c>
      <c r="C23" s="14">
        <v>0.002</v>
      </c>
      <c r="D23" s="1">
        <v>8014</v>
      </c>
      <c r="E23" s="1">
        <v>7859</v>
      </c>
      <c r="F23" s="1" t="s">
        <v>285</v>
      </c>
      <c r="G23" s="1">
        <v>-377</v>
      </c>
      <c r="H23" s="1">
        <v>3953</v>
      </c>
      <c r="I23" s="1" t="s">
        <v>285</v>
      </c>
      <c r="J23" s="1">
        <v>153000</v>
      </c>
      <c r="K23" s="1">
        <v>155</v>
      </c>
      <c r="L23" s="1" t="e">
        <f t="shared" si="1"/>
        <v>#VALUE!</v>
      </c>
      <c r="AB23" s="4">
        <v>43629</v>
      </c>
      <c r="AC23">
        <v>-614</v>
      </c>
      <c r="AD23">
        <v>1396</v>
      </c>
      <c r="AE23">
        <v>5012</v>
      </c>
    </row>
    <row r="24" spans="1:31">
      <c r="A24" s="4">
        <v>43631</v>
      </c>
      <c r="B24" s="5">
        <v>0.854166666666667</v>
      </c>
      <c r="C24" s="14">
        <v>0.002</v>
      </c>
      <c r="D24" s="1">
        <v>8014</v>
      </c>
      <c r="E24" s="1">
        <v>7859</v>
      </c>
      <c r="F24" s="1" t="s">
        <v>285</v>
      </c>
      <c r="G24" s="1">
        <v>-275</v>
      </c>
      <c r="H24" s="1">
        <v>2978</v>
      </c>
      <c r="I24" s="1" t="s">
        <v>285</v>
      </c>
      <c r="J24" s="1">
        <v>153000</v>
      </c>
      <c r="K24" s="1">
        <v>155</v>
      </c>
      <c r="L24" s="1" t="e">
        <f t="shared" si="1"/>
        <v>#VALUE!</v>
      </c>
      <c r="AB24" s="4">
        <v>43630</v>
      </c>
      <c r="AC24">
        <v>-377</v>
      </c>
      <c r="AD24" t="e">
        <v>#VALUE!</v>
      </c>
      <c r="AE24">
        <v>3953</v>
      </c>
    </row>
    <row r="25" spans="1:31">
      <c r="A25" s="4">
        <v>43632</v>
      </c>
      <c r="B25" s="5">
        <v>0.59375</v>
      </c>
      <c r="C25" s="14">
        <v>0.002</v>
      </c>
      <c r="D25" s="1">
        <v>8014</v>
      </c>
      <c r="E25" s="1">
        <v>7859</v>
      </c>
      <c r="F25" s="1" t="s">
        <v>285</v>
      </c>
      <c r="G25" s="1">
        <v>-521</v>
      </c>
      <c r="H25" s="1">
        <v>2310</v>
      </c>
      <c r="I25" s="1" t="s">
        <v>285</v>
      </c>
      <c r="J25" s="1">
        <v>153000</v>
      </c>
      <c r="K25" s="1">
        <v>155</v>
      </c>
      <c r="L25" s="1" t="e">
        <f t="shared" si="1"/>
        <v>#VALUE!</v>
      </c>
      <c r="AB25" s="4">
        <v>43631</v>
      </c>
      <c r="AC25">
        <v>-275</v>
      </c>
      <c r="AD25" t="e">
        <v>#VALUE!</v>
      </c>
      <c r="AE25">
        <v>2978</v>
      </c>
    </row>
    <row r="26" spans="1:31">
      <c r="A26" s="4">
        <v>43633</v>
      </c>
      <c r="B26" s="5">
        <v>0.552777777777778</v>
      </c>
      <c r="C26" s="14">
        <v>0.002</v>
      </c>
      <c r="D26" s="1">
        <v>8014</v>
      </c>
      <c r="E26" s="1">
        <v>7859</v>
      </c>
      <c r="F26" s="1" t="s">
        <v>285</v>
      </c>
      <c r="G26" s="1">
        <v>-312</v>
      </c>
      <c r="H26" s="1">
        <v>1404</v>
      </c>
      <c r="I26" s="1" t="s">
        <v>285</v>
      </c>
      <c r="J26" s="1">
        <v>153000</v>
      </c>
      <c r="K26" s="1">
        <v>155</v>
      </c>
      <c r="L26" s="1" t="e">
        <f t="shared" si="1"/>
        <v>#VALUE!</v>
      </c>
      <c r="AB26" s="4">
        <v>43632</v>
      </c>
      <c r="AC26">
        <v>-521</v>
      </c>
      <c r="AD26" t="e">
        <v>#VALUE!</v>
      </c>
      <c r="AE26">
        <v>2310</v>
      </c>
    </row>
    <row r="27" spans="1:31">
      <c r="A27" s="4">
        <v>43634</v>
      </c>
      <c r="B27" s="5">
        <v>0.820833333333333</v>
      </c>
      <c r="C27" s="14">
        <v>0.002</v>
      </c>
      <c r="D27" s="1">
        <v>8014</v>
      </c>
      <c r="E27" s="1">
        <v>7859</v>
      </c>
      <c r="F27" s="1" t="s">
        <v>285</v>
      </c>
      <c r="G27" s="1">
        <v>-403</v>
      </c>
      <c r="H27" s="1">
        <v>311</v>
      </c>
      <c r="I27" s="1" t="s">
        <v>285</v>
      </c>
      <c r="J27" s="1">
        <v>153000</v>
      </c>
      <c r="K27" s="1">
        <v>155</v>
      </c>
      <c r="L27" s="1" t="e">
        <f t="shared" si="1"/>
        <v>#VALUE!</v>
      </c>
      <c r="AB27" s="4">
        <v>43633</v>
      </c>
      <c r="AC27">
        <v>-312</v>
      </c>
      <c r="AD27" t="e">
        <v>#VALUE!</v>
      </c>
      <c r="AE27">
        <v>1404</v>
      </c>
    </row>
    <row r="28" spans="1:31">
      <c r="A28" s="4">
        <v>43635</v>
      </c>
      <c r="B28" s="5">
        <v>0.882638888888889</v>
      </c>
      <c r="C28" s="14">
        <v>0.002</v>
      </c>
      <c r="D28" s="1">
        <v>8014</v>
      </c>
      <c r="E28" s="1">
        <v>7859</v>
      </c>
      <c r="F28" s="1" t="s">
        <v>285</v>
      </c>
      <c r="G28" s="1">
        <v>-311</v>
      </c>
      <c r="H28" s="1">
        <v>-528</v>
      </c>
      <c r="I28" s="1" t="s">
        <v>285</v>
      </c>
      <c r="J28" s="1">
        <v>153000</v>
      </c>
      <c r="K28" s="1">
        <v>155</v>
      </c>
      <c r="L28" s="1" t="e">
        <f t="shared" si="1"/>
        <v>#VALUE!</v>
      </c>
      <c r="AB28" s="4">
        <v>43634</v>
      </c>
      <c r="AC28">
        <v>-403</v>
      </c>
      <c r="AD28" t="e">
        <v>#VALUE!</v>
      </c>
      <c r="AE28">
        <v>311</v>
      </c>
    </row>
    <row r="29" spans="1:31">
      <c r="A29" s="4">
        <v>43636</v>
      </c>
      <c r="B29" s="5">
        <v>0.975694444444444</v>
      </c>
      <c r="C29" s="14">
        <v>0.002</v>
      </c>
      <c r="D29" s="1">
        <v>8014</v>
      </c>
      <c r="E29" s="1">
        <v>7859</v>
      </c>
      <c r="F29" s="1" t="s">
        <v>285</v>
      </c>
      <c r="G29" s="1">
        <v>-358</v>
      </c>
      <c r="H29" s="1">
        <v>-1543</v>
      </c>
      <c r="I29" s="1" t="s">
        <v>285</v>
      </c>
      <c r="J29" s="1">
        <v>153000</v>
      </c>
      <c r="K29" s="1">
        <v>155</v>
      </c>
      <c r="L29" s="1" t="e">
        <f t="shared" si="1"/>
        <v>#VALUE!</v>
      </c>
      <c r="AB29" s="4">
        <v>43635</v>
      </c>
      <c r="AC29">
        <v>-311</v>
      </c>
      <c r="AD29" t="e">
        <v>#VALUE!</v>
      </c>
      <c r="AE29">
        <v>-528</v>
      </c>
    </row>
    <row r="30" spans="1:31">
      <c r="A30" s="4">
        <v>43637</v>
      </c>
      <c r="B30" s="5">
        <v>0.754861111111111</v>
      </c>
      <c r="C30" s="14">
        <v>0.002</v>
      </c>
      <c r="D30" s="1">
        <v>8014</v>
      </c>
      <c r="E30" s="1">
        <v>7859</v>
      </c>
      <c r="F30" s="1" t="s">
        <v>285</v>
      </c>
      <c r="G30" s="1">
        <v>-596</v>
      </c>
      <c r="H30" s="1">
        <v>-106</v>
      </c>
      <c r="I30" s="1" t="s">
        <v>285</v>
      </c>
      <c r="J30" s="1">
        <v>153000</v>
      </c>
      <c r="K30" s="1">
        <v>155</v>
      </c>
      <c r="L30" s="1" t="e">
        <f t="shared" si="1"/>
        <v>#VALUE!</v>
      </c>
      <c r="AB30" s="4">
        <v>43636</v>
      </c>
      <c r="AC30">
        <v>-358</v>
      </c>
      <c r="AD30" t="e">
        <v>#VALUE!</v>
      </c>
      <c r="AE30">
        <v>-1543</v>
      </c>
    </row>
    <row r="31" spans="1:31">
      <c r="A31" s="4">
        <v>43638</v>
      </c>
      <c r="B31" s="5">
        <v>0.752777777777778</v>
      </c>
      <c r="C31" s="14">
        <v>0.002</v>
      </c>
      <c r="D31" s="1">
        <v>8014</v>
      </c>
      <c r="E31" s="1">
        <v>7859</v>
      </c>
      <c r="F31" s="1">
        <v>572</v>
      </c>
      <c r="G31" s="1">
        <v>-540</v>
      </c>
      <c r="H31" s="1">
        <v>541</v>
      </c>
      <c r="I31" s="1">
        <v>166000</v>
      </c>
      <c r="J31" s="1">
        <v>153000</v>
      </c>
      <c r="K31" s="1">
        <v>155</v>
      </c>
      <c r="L31" s="1">
        <f t="shared" si="1"/>
        <v>32</v>
      </c>
      <c r="AB31" s="4">
        <v>43637</v>
      </c>
      <c r="AC31">
        <v>-596</v>
      </c>
      <c r="AD31" t="e">
        <v>#VALUE!</v>
      </c>
      <c r="AE31">
        <v>-106</v>
      </c>
    </row>
    <row r="32" spans="1:31">
      <c r="A32" s="4">
        <v>43639</v>
      </c>
      <c r="B32" s="5">
        <v>0.75625</v>
      </c>
      <c r="C32" s="14">
        <v>0.002</v>
      </c>
      <c r="D32" s="1">
        <v>8014</v>
      </c>
      <c r="E32" s="1">
        <v>7859</v>
      </c>
      <c r="F32" s="1">
        <v>644</v>
      </c>
      <c r="G32" s="1">
        <v>-606</v>
      </c>
      <c r="H32" s="1">
        <v>822</v>
      </c>
      <c r="I32" s="1">
        <v>166000</v>
      </c>
      <c r="J32" s="1">
        <v>153000</v>
      </c>
      <c r="K32" s="1">
        <v>155</v>
      </c>
      <c r="L32" s="1">
        <f t="shared" si="1"/>
        <v>38</v>
      </c>
      <c r="AB32" s="4">
        <v>43638</v>
      </c>
      <c r="AC32">
        <v>-540</v>
      </c>
      <c r="AD32">
        <v>32</v>
      </c>
      <c r="AE32">
        <v>541</v>
      </c>
    </row>
    <row r="33" spans="1:31">
      <c r="A33" s="4">
        <v>43640</v>
      </c>
      <c r="B33" s="5">
        <v>0.748611111111111</v>
      </c>
      <c r="C33" s="14">
        <v>0.002</v>
      </c>
      <c r="D33" s="1">
        <v>8014</v>
      </c>
      <c r="E33" s="1">
        <v>7859</v>
      </c>
      <c r="F33" s="1">
        <v>631</v>
      </c>
      <c r="G33" s="1">
        <v>-608</v>
      </c>
      <c r="H33" s="1">
        <v>1085</v>
      </c>
      <c r="I33" s="1">
        <v>166000</v>
      </c>
      <c r="J33" s="1">
        <v>153000</v>
      </c>
      <c r="K33" s="1">
        <v>155</v>
      </c>
      <c r="L33" s="1">
        <f t="shared" si="1"/>
        <v>23</v>
      </c>
      <c r="AB33" s="4">
        <v>43639</v>
      </c>
      <c r="AC33">
        <v>-606</v>
      </c>
      <c r="AD33">
        <v>38</v>
      </c>
      <c r="AE33">
        <v>822</v>
      </c>
    </row>
    <row r="34" spans="1:31">
      <c r="A34" s="4">
        <v>43641</v>
      </c>
      <c r="B34" s="5">
        <v>0.669444444444444</v>
      </c>
      <c r="C34" s="14">
        <v>0.002</v>
      </c>
      <c r="D34" s="1">
        <v>8014</v>
      </c>
      <c r="E34" s="1">
        <v>7859</v>
      </c>
      <c r="F34" s="1">
        <v>620</v>
      </c>
      <c r="G34" s="1">
        <v>-593</v>
      </c>
      <c r="H34" s="1">
        <v>1407</v>
      </c>
      <c r="I34" s="1">
        <v>166000</v>
      </c>
      <c r="J34" s="1">
        <v>153000</v>
      </c>
      <c r="K34" s="1">
        <v>155</v>
      </c>
      <c r="L34" s="1">
        <f t="shared" si="1"/>
        <v>27</v>
      </c>
      <c r="AB34" s="4">
        <v>43640</v>
      </c>
      <c r="AC34">
        <v>-608</v>
      </c>
      <c r="AD34">
        <v>23</v>
      </c>
      <c r="AE34">
        <v>1085</v>
      </c>
    </row>
    <row r="35" spans="1:31">
      <c r="A35" s="4">
        <v>43642</v>
      </c>
      <c r="B35" s="5">
        <v>0.771527777777778</v>
      </c>
      <c r="C35" s="14">
        <v>0.002</v>
      </c>
      <c r="D35" s="1">
        <v>8014</v>
      </c>
      <c r="E35" s="1">
        <v>7859</v>
      </c>
      <c r="F35" s="1">
        <v>343</v>
      </c>
      <c r="G35" s="1">
        <v>-338</v>
      </c>
      <c r="H35" s="1">
        <v>1815</v>
      </c>
      <c r="I35" s="1">
        <v>166000</v>
      </c>
      <c r="J35" s="1">
        <v>153000</v>
      </c>
      <c r="K35" s="1">
        <v>155</v>
      </c>
      <c r="L35" s="1">
        <f t="shared" si="1"/>
        <v>5</v>
      </c>
      <c r="AB35" s="4">
        <v>43641</v>
      </c>
      <c r="AC35">
        <v>-593</v>
      </c>
      <c r="AD35">
        <v>27</v>
      </c>
      <c r="AE35">
        <v>1407</v>
      </c>
    </row>
    <row r="36" spans="1:31">
      <c r="A36" s="4">
        <v>43643</v>
      </c>
      <c r="B36" s="5">
        <v>0.772222222222222</v>
      </c>
      <c r="C36" s="14">
        <v>0.002</v>
      </c>
      <c r="D36" s="1">
        <v>8014</v>
      </c>
      <c r="E36" s="1">
        <v>7859</v>
      </c>
      <c r="F36" s="1">
        <v>689</v>
      </c>
      <c r="G36" s="1">
        <v>-643</v>
      </c>
      <c r="H36" s="1">
        <v>2167</v>
      </c>
      <c r="I36" s="1">
        <v>166000</v>
      </c>
      <c r="J36" s="1">
        <v>153000</v>
      </c>
      <c r="K36" s="1">
        <v>155</v>
      </c>
      <c r="L36" s="1">
        <f t="shared" si="1"/>
        <v>46</v>
      </c>
      <c r="AB36" s="4">
        <v>43642</v>
      </c>
      <c r="AC36">
        <v>-338</v>
      </c>
      <c r="AD36">
        <v>5</v>
      </c>
      <c r="AE36">
        <v>1815</v>
      </c>
    </row>
    <row r="37" spans="1:31">
      <c r="A37" s="4">
        <v>43644</v>
      </c>
      <c r="B37" s="5">
        <v>0.796527777777778</v>
      </c>
      <c r="C37" s="14">
        <v>0.002</v>
      </c>
      <c r="D37" s="1">
        <v>8014</v>
      </c>
      <c r="E37" s="1">
        <v>7859</v>
      </c>
      <c r="F37" s="1">
        <v>990</v>
      </c>
      <c r="G37" s="1">
        <v>-895</v>
      </c>
      <c r="H37" s="1">
        <v>165</v>
      </c>
      <c r="I37" s="1">
        <v>166000</v>
      </c>
      <c r="J37" s="1">
        <v>153000</v>
      </c>
      <c r="K37" s="1">
        <v>155</v>
      </c>
      <c r="L37" s="1">
        <f t="shared" si="1"/>
        <v>95</v>
      </c>
      <c r="AB37" s="4">
        <v>43643</v>
      </c>
      <c r="AC37">
        <v>-643</v>
      </c>
      <c r="AD37">
        <v>46</v>
      </c>
      <c r="AE37">
        <v>2167</v>
      </c>
    </row>
    <row r="38" spans="1:31">
      <c r="A38" s="4">
        <v>43645</v>
      </c>
      <c r="B38" s="5">
        <v>0.753472222222222</v>
      </c>
      <c r="C38" s="14">
        <v>0.002</v>
      </c>
      <c r="D38" s="1">
        <v>7944</v>
      </c>
      <c r="E38" s="1">
        <v>7859</v>
      </c>
      <c r="F38" s="1">
        <v>989</v>
      </c>
      <c r="G38" s="1">
        <v>-892</v>
      </c>
      <c r="H38" s="1">
        <v>208</v>
      </c>
      <c r="I38" s="1">
        <v>164000</v>
      </c>
      <c r="J38" s="1">
        <v>151000</v>
      </c>
      <c r="K38" s="1">
        <v>85</v>
      </c>
      <c r="L38" s="1">
        <f t="shared" si="1"/>
        <v>97</v>
      </c>
      <c r="AB38" s="4">
        <v>43644</v>
      </c>
      <c r="AC38">
        <v>-895</v>
      </c>
      <c r="AD38">
        <v>95</v>
      </c>
      <c r="AE38">
        <v>165</v>
      </c>
    </row>
    <row r="39" spans="1:31">
      <c r="A39" s="4">
        <v>43646</v>
      </c>
      <c r="B39" s="5">
        <v>0.809722222222222</v>
      </c>
      <c r="C39" s="14">
        <v>0.002</v>
      </c>
      <c r="D39" s="1">
        <v>7944</v>
      </c>
      <c r="E39" s="1">
        <v>7859</v>
      </c>
      <c r="F39" s="1">
        <v>338</v>
      </c>
      <c r="G39" s="1">
        <v>-322</v>
      </c>
      <c r="H39" s="1">
        <v>192</v>
      </c>
      <c r="I39" s="1">
        <v>164000</v>
      </c>
      <c r="J39" s="1">
        <v>151000</v>
      </c>
      <c r="K39" s="1">
        <v>85</v>
      </c>
      <c r="L39" s="1">
        <f t="shared" si="1"/>
        <v>16</v>
      </c>
      <c r="AB39" s="4">
        <v>43645</v>
      </c>
      <c r="AC39">
        <v>-892</v>
      </c>
      <c r="AD39">
        <v>97</v>
      </c>
      <c r="AE39">
        <v>208</v>
      </c>
    </row>
    <row r="40" spans="1:31">
      <c r="A40" s="4">
        <v>43647</v>
      </c>
      <c r="B40" s="5">
        <v>0.76875</v>
      </c>
      <c r="C40" s="14">
        <v>0.002</v>
      </c>
      <c r="D40" s="1">
        <v>7944</v>
      </c>
      <c r="E40" s="1">
        <v>7859</v>
      </c>
      <c r="F40" s="1">
        <v>621</v>
      </c>
      <c r="G40" s="1">
        <v>-605</v>
      </c>
      <c r="H40" s="1">
        <v>186</v>
      </c>
      <c r="I40" s="1">
        <v>164000</v>
      </c>
      <c r="J40" s="1">
        <v>151000</v>
      </c>
      <c r="K40" s="1">
        <v>85</v>
      </c>
      <c r="L40" s="1">
        <f t="shared" si="1"/>
        <v>16</v>
      </c>
      <c r="AB40" s="4">
        <v>43646</v>
      </c>
      <c r="AC40">
        <v>-322</v>
      </c>
      <c r="AD40">
        <v>16</v>
      </c>
      <c r="AE40">
        <v>192</v>
      </c>
    </row>
    <row r="41" spans="1:31">
      <c r="A41" s="4">
        <v>43648</v>
      </c>
      <c r="B41" s="5">
        <v>0.608333333333333</v>
      </c>
      <c r="C41" s="14">
        <v>0.002</v>
      </c>
      <c r="D41" s="1">
        <v>7944</v>
      </c>
      <c r="E41" s="1">
        <v>7859</v>
      </c>
      <c r="F41" s="1">
        <v>571</v>
      </c>
      <c r="G41" s="1">
        <v>-540</v>
      </c>
      <c r="H41" s="1">
        <v>200</v>
      </c>
      <c r="I41" s="1">
        <v>164000</v>
      </c>
      <c r="J41" s="1">
        <v>151000</v>
      </c>
      <c r="K41" s="1">
        <v>85</v>
      </c>
      <c r="L41" s="1">
        <f t="shared" si="1"/>
        <v>31</v>
      </c>
      <c r="AB41" s="4">
        <v>43647</v>
      </c>
      <c r="AC41">
        <v>-605</v>
      </c>
      <c r="AD41">
        <v>16</v>
      </c>
      <c r="AE41">
        <v>186</v>
      </c>
    </row>
    <row r="42" spans="1:31">
      <c r="A42" s="4">
        <v>43649</v>
      </c>
      <c r="B42" s="5">
        <v>0.805555555555556</v>
      </c>
      <c r="C42" s="14">
        <v>0.002</v>
      </c>
      <c r="D42" s="1">
        <v>7944</v>
      </c>
      <c r="E42" s="1">
        <v>7859</v>
      </c>
      <c r="F42" s="1">
        <v>352</v>
      </c>
      <c r="G42" s="1">
        <v>-312</v>
      </c>
      <c r="H42" s="1">
        <v>230</v>
      </c>
      <c r="I42" s="1">
        <v>164000</v>
      </c>
      <c r="J42" s="1">
        <v>151000</v>
      </c>
      <c r="K42" s="1">
        <v>85</v>
      </c>
      <c r="L42" s="1">
        <f t="shared" si="1"/>
        <v>40</v>
      </c>
      <c r="AB42" s="4">
        <v>43648</v>
      </c>
      <c r="AC42">
        <v>-540</v>
      </c>
      <c r="AD42">
        <v>31</v>
      </c>
      <c r="AE42">
        <v>200</v>
      </c>
    </row>
    <row r="43" spans="1:31">
      <c r="A43" s="4">
        <v>43650</v>
      </c>
      <c r="B43" s="5">
        <v>0.775694444444444</v>
      </c>
      <c r="C43" s="14">
        <v>0.002</v>
      </c>
      <c r="D43" s="1">
        <v>7944</v>
      </c>
      <c r="E43" s="1">
        <v>7859</v>
      </c>
      <c r="F43" s="1">
        <v>350</v>
      </c>
      <c r="G43" s="1">
        <v>-308</v>
      </c>
      <c r="H43" s="1">
        <v>267</v>
      </c>
      <c r="I43" s="1">
        <v>164000</v>
      </c>
      <c r="J43" s="1">
        <v>151000</v>
      </c>
      <c r="K43" s="1">
        <v>85</v>
      </c>
      <c r="L43" s="1">
        <f t="shared" si="1"/>
        <v>42</v>
      </c>
      <c r="AB43" s="4">
        <v>43649</v>
      </c>
      <c r="AC43">
        <v>-312</v>
      </c>
      <c r="AD43">
        <v>40</v>
      </c>
      <c r="AE43">
        <v>230</v>
      </c>
    </row>
    <row r="44" spans="1:31">
      <c r="A44" s="4">
        <v>43651</v>
      </c>
      <c r="B44" s="5">
        <v>0.871527777777778</v>
      </c>
      <c r="C44" s="14">
        <v>0.002</v>
      </c>
      <c r="D44" s="1">
        <v>8022</v>
      </c>
      <c r="E44" s="1">
        <v>7859</v>
      </c>
      <c r="F44" s="1">
        <v>399</v>
      </c>
      <c r="G44" s="1">
        <v>-365</v>
      </c>
      <c r="H44" s="1">
        <v>260</v>
      </c>
      <c r="I44" s="1">
        <v>165000</v>
      </c>
      <c r="J44" s="1">
        <v>150000</v>
      </c>
      <c r="K44" s="1">
        <v>163</v>
      </c>
      <c r="L44" s="1">
        <f t="shared" si="1"/>
        <v>34</v>
      </c>
      <c r="AB44" s="4">
        <v>43650</v>
      </c>
      <c r="AC44">
        <v>-308</v>
      </c>
      <c r="AD44">
        <v>42</v>
      </c>
      <c r="AE44">
        <v>267</v>
      </c>
    </row>
    <row r="45" spans="1:31">
      <c r="A45" s="4">
        <v>43652</v>
      </c>
      <c r="B45" s="5">
        <v>0.789583333333333</v>
      </c>
      <c r="C45" s="14">
        <v>0.002</v>
      </c>
      <c r="D45" s="1">
        <v>8022</v>
      </c>
      <c r="E45" s="1">
        <v>7859</v>
      </c>
      <c r="F45" s="1">
        <v>710</v>
      </c>
      <c r="G45" s="1">
        <v>-640</v>
      </c>
      <c r="H45" s="1">
        <v>242</v>
      </c>
      <c r="I45" s="1">
        <v>165000</v>
      </c>
      <c r="J45" s="1">
        <v>150000</v>
      </c>
      <c r="K45" s="1">
        <v>163</v>
      </c>
      <c r="L45" s="1">
        <f t="shared" si="1"/>
        <v>70</v>
      </c>
      <c r="AB45" s="4">
        <v>43651</v>
      </c>
      <c r="AC45">
        <v>-365</v>
      </c>
      <c r="AD45">
        <v>34</v>
      </c>
      <c r="AE45">
        <v>260</v>
      </c>
    </row>
    <row r="46" spans="1:31">
      <c r="A46" s="4">
        <v>43653</v>
      </c>
      <c r="B46" s="5">
        <v>0.497916666666667</v>
      </c>
      <c r="C46" s="14">
        <v>0.002</v>
      </c>
      <c r="D46" s="1">
        <v>8022</v>
      </c>
      <c r="E46" s="1">
        <v>7859</v>
      </c>
      <c r="F46" s="1" t="s">
        <v>285</v>
      </c>
      <c r="G46" s="1">
        <v>-480</v>
      </c>
      <c r="H46" s="1">
        <v>-6</v>
      </c>
      <c r="I46" s="1" t="s">
        <v>285</v>
      </c>
      <c r="J46" s="1">
        <v>150000</v>
      </c>
      <c r="K46" s="1">
        <v>163</v>
      </c>
      <c r="L46" s="1" t="e">
        <f t="shared" si="1"/>
        <v>#VALUE!</v>
      </c>
      <c r="AB46" s="4">
        <v>43652</v>
      </c>
      <c r="AC46">
        <v>-640</v>
      </c>
      <c r="AD46">
        <v>70</v>
      </c>
      <c r="AE46">
        <v>242</v>
      </c>
    </row>
    <row r="47" spans="1:31">
      <c r="A47" s="4">
        <v>43654</v>
      </c>
      <c r="B47" s="5">
        <v>0.819444444444444</v>
      </c>
      <c r="C47" s="14">
        <v>0.002</v>
      </c>
      <c r="D47" s="1">
        <v>8022</v>
      </c>
      <c r="E47" s="1">
        <v>7859</v>
      </c>
      <c r="F47" s="1" t="s">
        <v>285</v>
      </c>
      <c r="G47" s="1">
        <v>-358</v>
      </c>
      <c r="H47" s="1">
        <v>-380</v>
      </c>
      <c r="I47" s="1" t="s">
        <v>285</v>
      </c>
      <c r="J47" s="1">
        <v>150000</v>
      </c>
      <c r="K47" s="1">
        <v>163</v>
      </c>
      <c r="L47" s="1" t="e">
        <f t="shared" si="1"/>
        <v>#VALUE!</v>
      </c>
      <c r="AB47" s="4">
        <v>43653</v>
      </c>
      <c r="AC47">
        <v>-480</v>
      </c>
      <c r="AD47" t="e">
        <v>#VALUE!</v>
      </c>
      <c r="AE47">
        <v>-6</v>
      </c>
    </row>
    <row r="48" spans="1:31">
      <c r="A48" s="4">
        <v>43655</v>
      </c>
      <c r="B48" s="5">
        <v>0.720138888888889</v>
      </c>
      <c r="C48" s="14">
        <v>0.002</v>
      </c>
      <c r="D48" s="1">
        <v>8022</v>
      </c>
      <c r="E48" s="1">
        <v>7859</v>
      </c>
      <c r="F48" s="1" t="s">
        <v>285</v>
      </c>
      <c r="G48" s="1">
        <v>-310</v>
      </c>
      <c r="H48" s="1">
        <v>-690</v>
      </c>
      <c r="I48" s="1" t="s">
        <v>285</v>
      </c>
      <c r="J48" s="1">
        <v>150000</v>
      </c>
      <c r="K48" s="1">
        <v>163</v>
      </c>
      <c r="L48" s="1" t="e">
        <f t="shared" si="1"/>
        <v>#VALUE!</v>
      </c>
      <c r="AB48" s="4">
        <v>43654</v>
      </c>
      <c r="AC48">
        <v>-358</v>
      </c>
      <c r="AD48" t="e">
        <v>#VALUE!</v>
      </c>
      <c r="AE48">
        <v>-380</v>
      </c>
    </row>
    <row r="49" spans="1:31">
      <c r="A49" s="4">
        <v>43656</v>
      </c>
      <c r="B49" s="5">
        <v>0.801388888888889</v>
      </c>
      <c r="C49" s="14">
        <v>0.002</v>
      </c>
      <c r="D49" s="1">
        <v>8022</v>
      </c>
      <c r="E49" s="1">
        <v>7859</v>
      </c>
      <c r="F49" s="1" t="s">
        <v>285</v>
      </c>
      <c r="G49" s="1">
        <v>-293</v>
      </c>
      <c r="H49" s="1">
        <v>-1014</v>
      </c>
      <c r="I49" s="1" t="s">
        <v>285</v>
      </c>
      <c r="J49" s="1">
        <v>150000</v>
      </c>
      <c r="K49" s="1">
        <v>163</v>
      </c>
      <c r="L49" s="1" t="e">
        <f t="shared" si="1"/>
        <v>#VALUE!</v>
      </c>
      <c r="AB49" s="4">
        <v>43655</v>
      </c>
      <c r="AC49">
        <v>-310</v>
      </c>
      <c r="AD49" t="e">
        <v>#VALUE!</v>
      </c>
      <c r="AE49">
        <v>-690</v>
      </c>
    </row>
    <row r="50" spans="1:31">
      <c r="A50" s="4">
        <v>43657</v>
      </c>
      <c r="B50" s="5">
        <v>0.799305555555556</v>
      </c>
      <c r="C50" s="14">
        <v>0.002</v>
      </c>
      <c r="D50" s="1">
        <v>8022</v>
      </c>
      <c r="E50" s="1">
        <v>7859</v>
      </c>
      <c r="F50" s="1" t="s">
        <v>285</v>
      </c>
      <c r="G50" s="1">
        <v>-589</v>
      </c>
      <c r="H50" s="1">
        <v>-1350</v>
      </c>
      <c r="I50" s="1" t="s">
        <v>285</v>
      </c>
      <c r="J50" s="1">
        <v>150000</v>
      </c>
      <c r="K50" s="1">
        <v>163</v>
      </c>
      <c r="L50" s="1" t="e">
        <f t="shared" si="1"/>
        <v>#VALUE!</v>
      </c>
      <c r="AB50" s="4">
        <v>43656</v>
      </c>
      <c r="AC50">
        <v>-293</v>
      </c>
      <c r="AD50" t="e">
        <v>#VALUE!</v>
      </c>
      <c r="AE50">
        <v>-1014</v>
      </c>
    </row>
    <row r="51" spans="1:31">
      <c r="A51" s="4">
        <v>43658</v>
      </c>
      <c r="B51" s="5">
        <v>0.822916666666667</v>
      </c>
      <c r="C51" s="14">
        <v>0.002</v>
      </c>
      <c r="D51" s="1">
        <v>8022</v>
      </c>
      <c r="E51" s="1">
        <v>7859</v>
      </c>
      <c r="F51" s="1" t="s">
        <v>285</v>
      </c>
      <c r="G51" s="1">
        <v>-340</v>
      </c>
      <c r="H51" s="1">
        <v>-1732</v>
      </c>
      <c r="I51" s="1" t="s">
        <v>285</v>
      </c>
      <c r="J51" s="1">
        <v>150000</v>
      </c>
      <c r="K51" s="1">
        <v>163</v>
      </c>
      <c r="L51" s="1" t="e">
        <f t="shared" si="1"/>
        <v>#VALUE!</v>
      </c>
      <c r="AB51" s="4">
        <v>43657</v>
      </c>
      <c r="AC51">
        <v>-589</v>
      </c>
      <c r="AD51" t="e">
        <v>#VALUE!</v>
      </c>
      <c r="AE51">
        <v>-1350</v>
      </c>
    </row>
    <row r="52" spans="1:31">
      <c r="A52" s="4">
        <v>43659</v>
      </c>
      <c r="B52" s="5">
        <v>0.827083333333333</v>
      </c>
      <c r="C52" s="14">
        <v>0.002</v>
      </c>
      <c r="D52" s="1">
        <v>8022</v>
      </c>
      <c r="E52" s="1">
        <v>7859</v>
      </c>
      <c r="F52" s="1" t="s">
        <v>285</v>
      </c>
      <c r="G52" s="1">
        <v>-387</v>
      </c>
      <c r="H52" s="1">
        <v>-2053</v>
      </c>
      <c r="I52" s="1" t="s">
        <v>285</v>
      </c>
      <c r="J52" s="1">
        <v>150000</v>
      </c>
      <c r="K52" s="1">
        <v>163</v>
      </c>
      <c r="L52" s="1" t="e">
        <f t="shared" si="1"/>
        <v>#VALUE!</v>
      </c>
      <c r="AB52" s="4">
        <v>43658</v>
      </c>
      <c r="AC52">
        <v>-340</v>
      </c>
      <c r="AD52" t="e">
        <v>#VALUE!</v>
      </c>
      <c r="AE52">
        <v>-1732</v>
      </c>
    </row>
    <row r="53" spans="1:31">
      <c r="A53" s="4">
        <v>43660</v>
      </c>
      <c r="B53" s="5">
        <v>0.688194444444444</v>
      </c>
      <c r="C53" s="14">
        <v>0.002</v>
      </c>
      <c r="D53" s="1">
        <v>8022</v>
      </c>
      <c r="E53" s="1">
        <v>7859</v>
      </c>
      <c r="F53" s="1" t="s">
        <v>285</v>
      </c>
      <c r="G53" s="1">
        <v>-564</v>
      </c>
      <c r="H53" s="1">
        <v>-2366</v>
      </c>
      <c r="I53" s="1" t="s">
        <v>285</v>
      </c>
      <c r="J53" s="1">
        <v>150000</v>
      </c>
      <c r="K53" s="1">
        <v>163</v>
      </c>
      <c r="L53" s="1" t="e">
        <f t="shared" si="1"/>
        <v>#VALUE!</v>
      </c>
      <c r="AB53" s="4">
        <v>43659</v>
      </c>
      <c r="AC53">
        <v>-387</v>
      </c>
      <c r="AD53" t="e">
        <v>#VALUE!</v>
      </c>
      <c r="AE53">
        <v>-2053</v>
      </c>
    </row>
    <row r="54" spans="1:31">
      <c r="A54" s="4">
        <v>43661</v>
      </c>
      <c r="B54" s="5">
        <v>0.838888888888889</v>
      </c>
      <c r="C54" s="14">
        <v>0.002</v>
      </c>
      <c r="D54" s="1">
        <v>8022</v>
      </c>
      <c r="E54" s="1">
        <v>7859</v>
      </c>
      <c r="F54" s="1" t="s">
        <v>285</v>
      </c>
      <c r="G54" s="1">
        <v>-344</v>
      </c>
      <c r="H54" s="1">
        <v>-2505</v>
      </c>
      <c r="I54" s="1" t="s">
        <v>285</v>
      </c>
      <c r="J54" s="1">
        <v>150000</v>
      </c>
      <c r="K54" s="1">
        <v>163</v>
      </c>
      <c r="L54" s="1" t="e">
        <f t="shared" si="1"/>
        <v>#VALUE!</v>
      </c>
      <c r="AB54" s="4">
        <v>43660</v>
      </c>
      <c r="AC54">
        <v>-564</v>
      </c>
      <c r="AD54" t="e">
        <v>#VALUE!</v>
      </c>
      <c r="AE54">
        <v>-2366</v>
      </c>
    </row>
    <row r="55" spans="1:31">
      <c r="A55" s="4">
        <v>43662</v>
      </c>
      <c r="B55" s="5">
        <v>0.843055555555556</v>
      </c>
      <c r="C55" s="14">
        <v>0.002</v>
      </c>
      <c r="D55" s="1">
        <v>8022</v>
      </c>
      <c r="E55" s="1">
        <v>7859</v>
      </c>
      <c r="F55" s="1" t="s">
        <v>285</v>
      </c>
      <c r="G55" s="1">
        <v>-296</v>
      </c>
      <c r="H55" s="1">
        <v>-2443</v>
      </c>
      <c r="I55" s="1" t="s">
        <v>285</v>
      </c>
      <c r="J55" s="1">
        <v>150000</v>
      </c>
      <c r="K55" s="1">
        <v>163</v>
      </c>
      <c r="L55" s="1" t="e">
        <f t="shared" si="1"/>
        <v>#VALUE!</v>
      </c>
      <c r="AB55" s="4">
        <v>43661</v>
      </c>
      <c r="AC55">
        <v>-344</v>
      </c>
      <c r="AD55" t="e">
        <v>#VALUE!</v>
      </c>
      <c r="AE55">
        <v>-2505</v>
      </c>
    </row>
    <row r="56" ht="16" customHeight="1" spans="1:31">
      <c r="A56" s="4">
        <v>43663</v>
      </c>
      <c r="B56" s="5">
        <v>0.779166666666667</v>
      </c>
      <c r="C56" s="14">
        <v>0.002</v>
      </c>
      <c r="D56" s="1">
        <v>8022</v>
      </c>
      <c r="E56" s="1">
        <v>7859</v>
      </c>
      <c r="F56" s="1" t="s">
        <v>285</v>
      </c>
      <c r="G56" s="1">
        <v>-582</v>
      </c>
      <c r="H56" s="1">
        <v>-2419</v>
      </c>
      <c r="I56" s="1" t="s">
        <v>285</v>
      </c>
      <c r="J56" s="1">
        <v>150000</v>
      </c>
      <c r="K56" s="1">
        <v>163</v>
      </c>
      <c r="L56" s="1" t="e">
        <f t="shared" si="1"/>
        <v>#VALUE!</v>
      </c>
      <c r="Q56" s="2" t="s">
        <v>20</v>
      </c>
      <c r="R56" s="3" t="s">
        <v>12</v>
      </c>
      <c r="S56" s="3" t="s">
        <v>21</v>
      </c>
      <c r="T56" s="3" t="s">
        <v>22</v>
      </c>
      <c r="U56" s="3" t="s">
        <v>23</v>
      </c>
      <c r="V56" s="3" t="s">
        <v>24</v>
      </c>
      <c r="W56" s="3" t="s">
        <v>25</v>
      </c>
      <c r="X56" s="3" t="s">
        <v>26</v>
      </c>
      <c r="Y56" s="3" t="s">
        <v>27</v>
      </c>
      <c r="AB56" s="4">
        <v>43662</v>
      </c>
      <c r="AC56">
        <v>-296</v>
      </c>
      <c r="AD56" t="e">
        <v>#VALUE!</v>
      </c>
      <c r="AE56">
        <v>-2443</v>
      </c>
    </row>
    <row r="57" spans="1:31">
      <c r="A57" s="4">
        <v>43664</v>
      </c>
      <c r="B57" s="5">
        <v>0.655555555555556</v>
      </c>
      <c r="C57" s="14">
        <v>0.002</v>
      </c>
      <c r="D57" s="1">
        <v>8022</v>
      </c>
      <c r="E57" s="1">
        <v>7859</v>
      </c>
      <c r="F57" s="1" t="s">
        <v>285</v>
      </c>
      <c r="G57" s="1">
        <v>-549</v>
      </c>
      <c r="H57" s="1">
        <v>-2389</v>
      </c>
      <c r="I57" s="1" t="s">
        <v>285</v>
      </c>
      <c r="J57" s="1">
        <v>150000</v>
      </c>
      <c r="K57" s="1">
        <v>163</v>
      </c>
      <c r="L57" s="1" t="e">
        <f t="shared" si="1"/>
        <v>#VALUE!</v>
      </c>
      <c r="N57" s="4">
        <v>43664</v>
      </c>
      <c r="O57" s="5">
        <v>0.774305555555556</v>
      </c>
      <c r="P57" t="s">
        <v>133</v>
      </c>
      <c r="Q57" s="6">
        <v>0.998</v>
      </c>
      <c r="R57" s="6">
        <v>0.097</v>
      </c>
      <c r="S57" s="6">
        <v>0.998</v>
      </c>
      <c r="T57" s="1">
        <v>4264403</v>
      </c>
      <c r="U57" s="1">
        <v>1604774</v>
      </c>
      <c r="V57" s="1">
        <v>1554924</v>
      </c>
      <c r="W57" s="1">
        <v>49850</v>
      </c>
      <c r="X57" s="1">
        <v>4264402</v>
      </c>
      <c r="Y57">
        <v>0</v>
      </c>
      <c r="AB57" s="4">
        <v>43663</v>
      </c>
      <c r="AC57">
        <v>-582</v>
      </c>
      <c r="AD57" t="e">
        <v>#VALUE!</v>
      </c>
      <c r="AE57">
        <v>-2419</v>
      </c>
    </row>
    <row r="58" spans="1:31">
      <c r="A58" s="4">
        <v>43665</v>
      </c>
      <c r="B58" s="5">
        <v>0.750694444444444</v>
      </c>
      <c r="C58" s="14">
        <v>1</v>
      </c>
      <c r="D58" s="1">
        <v>4011000</v>
      </c>
      <c r="E58" s="1">
        <v>3895190</v>
      </c>
      <c r="F58" s="1" t="s">
        <v>285</v>
      </c>
      <c r="H58" s="1">
        <v>-155481</v>
      </c>
      <c r="I58" s="1" t="s">
        <v>285</v>
      </c>
      <c r="J58" s="1">
        <v>150000</v>
      </c>
      <c r="K58" s="1">
        <v>115810</v>
      </c>
      <c r="L58" s="1" t="e">
        <f t="shared" si="1"/>
        <v>#VALUE!</v>
      </c>
      <c r="T58" s="3" t="s">
        <v>11</v>
      </c>
      <c r="U58" s="2" t="s">
        <v>12</v>
      </c>
      <c r="V58" s="2" t="s">
        <v>369</v>
      </c>
      <c r="W58" s="2" t="s">
        <v>370</v>
      </c>
      <c r="AB58" s="4">
        <v>43664</v>
      </c>
      <c r="AC58">
        <v>-549</v>
      </c>
      <c r="AD58" t="e">
        <v>#VALUE!</v>
      </c>
      <c r="AE58">
        <v>-2389</v>
      </c>
    </row>
    <row r="59" spans="1:31">
      <c r="A59" s="4">
        <v>43666</v>
      </c>
      <c r="B59" s="5">
        <v>0.529861111111111</v>
      </c>
      <c r="C59">
        <v>0</v>
      </c>
      <c r="D59" s="1">
        <v>0</v>
      </c>
      <c r="E59" s="1">
        <v>0</v>
      </c>
      <c r="F59" s="1">
        <v>0</v>
      </c>
      <c r="G59" s="1">
        <v>0</v>
      </c>
      <c r="H59" s="1">
        <v>0</v>
      </c>
      <c r="I59" s="1">
        <v>0</v>
      </c>
      <c r="J59" s="1">
        <v>0</v>
      </c>
      <c r="K59" s="1">
        <v>0</v>
      </c>
      <c r="L59" s="1">
        <v>3900000</v>
      </c>
      <c r="N59" s="4">
        <v>43665</v>
      </c>
      <c r="O59" s="5">
        <v>0.602777777777778</v>
      </c>
      <c r="P59" t="s">
        <v>371</v>
      </c>
      <c r="T59" s="1">
        <v>4011000</v>
      </c>
      <c r="U59">
        <v>10</v>
      </c>
      <c r="V59" s="6">
        <v>1</v>
      </c>
      <c r="W59">
        <v>5</v>
      </c>
      <c r="X59" s="2" t="s">
        <v>7</v>
      </c>
      <c r="Y59" s="2" t="s">
        <v>13</v>
      </c>
      <c r="Z59" s="2" t="s">
        <v>20</v>
      </c>
      <c r="AB59" s="4">
        <v>43665</v>
      </c>
      <c r="AD59" t="e">
        <v>#VALUE!</v>
      </c>
      <c r="AE59">
        <v>-155481</v>
      </c>
    </row>
    <row r="60" spans="14:31">
      <c r="N60" s="4">
        <v>43666</v>
      </c>
      <c r="O60" s="5">
        <v>0.531944444444444</v>
      </c>
      <c r="X60" s="1">
        <v>3900000</v>
      </c>
      <c r="Y60" s="1">
        <v>-111000</v>
      </c>
      <c r="Z60" s="6">
        <v>-0.0276738967838444</v>
      </c>
      <c r="AB60" s="4">
        <v>43666</v>
      </c>
      <c r="AC60">
        <v>0</v>
      </c>
      <c r="AD60">
        <v>3900000</v>
      </c>
      <c r="AE60">
        <v>0</v>
      </c>
    </row>
    <row r="61" spans="28:31">
      <c r="AB61" t="s">
        <v>286</v>
      </c>
      <c r="AC61">
        <v>-23881</v>
      </c>
      <c r="AD61" t="e">
        <v>#VALUE!</v>
      </c>
      <c r="AE61">
        <v>-78737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zoomScale="130" zoomScaleNormal="130" workbookViewId="0">
      <pane ySplit="3" topLeftCell="A50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3" max="3" width="11.0083333333333" customWidth="1"/>
    <col min="4" max="8" width="11.5" style="1" customWidth="1"/>
    <col min="9" max="10" width="12.625" style="1" customWidth="1"/>
    <col min="11" max="12" width="11.5" style="1" customWidth="1"/>
    <col min="14" max="14" width="10.375" customWidth="1"/>
    <col min="16" max="16" width="11.5" customWidth="1"/>
    <col min="18" max="18" width="12.625" customWidth="1"/>
    <col min="19" max="19" width="13.75" customWidth="1"/>
    <col min="20" max="20" width="12.625" customWidth="1"/>
    <col min="21" max="21" width="11.5" customWidth="1"/>
    <col min="23" max="23" width="10.375" customWidth="1"/>
    <col min="24" max="26" width="26.625" customWidth="1"/>
  </cols>
  <sheetData>
    <row r="1" ht="118" customHeight="1" spans="13:13">
      <c r="M1" s="9" t="s">
        <v>351</v>
      </c>
    </row>
    <row r="2" ht="118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43619</v>
      </c>
      <c r="B4" s="5">
        <v>0.774305555555556</v>
      </c>
      <c r="C4" s="14">
        <v>0.02</v>
      </c>
      <c r="D4" s="1">
        <v>5679</v>
      </c>
      <c r="E4" s="1">
        <v>5642</v>
      </c>
      <c r="F4" s="1">
        <v>0</v>
      </c>
      <c r="G4" s="1">
        <v>0</v>
      </c>
      <c r="H4" s="1">
        <v>0</v>
      </c>
      <c r="I4" s="1">
        <v>37000</v>
      </c>
      <c r="J4" s="1">
        <v>10000</v>
      </c>
      <c r="K4" s="1">
        <v>38</v>
      </c>
      <c r="L4" s="1">
        <f t="shared" ref="L4:L12" si="0">F4+G4</f>
        <v>0</v>
      </c>
      <c r="N4" s="4">
        <v>43619</v>
      </c>
      <c r="O4" s="5">
        <v>0.769444444444444</v>
      </c>
      <c r="P4" t="s">
        <v>362</v>
      </c>
      <c r="Q4" s="6">
        <v>0.02</v>
      </c>
      <c r="R4" s="1">
        <v>6201</v>
      </c>
      <c r="S4" s="1">
        <v>7413</v>
      </c>
      <c r="T4" s="1">
        <v>2257</v>
      </c>
      <c r="U4" s="1">
        <v>5156</v>
      </c>
      <c r="W4" t="s">
        <v>284</v>
      </c>
    </row>
    <row r="5" spans="1:26">
      <c r="A5" s="4">
        <v>43620</v>
      </c>
      <c r="B5" s="5">
        <v>0.811111111111111</v>
      </c>
      <c r="C5" s="14">
        <v>0.02</v>
      </c>
      <c r="D5" s="1">
        <v>5679</v>
      </c>
      <c r="E5" s="1">
        <v>5642</v>
      </c>
      <c r="F5" s="1">
        <v>766</v>
      </c>
      <c r="G5" s="1">
        <v>-202</v>
      </c>
      <c r="H5" s="1">
        <v>564</v>
      </c>
      <c r="I5" s="1">
        <v>37000</v>
      </c>
      <c r="J5" s="1">
        <v>10000</v>
      </c>
      <c r="K5" s="1">
        <v>38</v>
      </c>
      <c r="L5" s="1">
        <f t="shared" si="0"/>
        <v>564</v>
      </c>
      <c r="W5" s="4">
        <v>43619</v>
      </c>
      <c r="X5">
        <v>0</v>
      </c>
      <c r="Y5">
        <v>0</v>
      </c>
      <c r="Z5">
        <v>0</v>
      </c>
    </row>
    <row r="6" spans="1:26">
      <c r="A6" s="4">
        <v>43621</v>
      </c>
      <c r="B6" s="5">
        <v>0.936805555555556</v>
      </c>
      <c r="C6" s="14">
        <v>0.02</v>
      </c>
      <c r="D6" s="1">
        <v>5679</v>
      </c>
      <c r="E6" s="1">
        <v>5642</v>
      </c>
      <c r="F6" s="1">
        <v>762</v>
      </c>
      <c r="G6" s="1">
        <v>-224</v>
      </c>
      <c r="H6" s="1">
        <v>1102</v>
      </c>
      <c r="I6" s="1">
        <v>37000</v>
      </c>
      <c r="J6" s="1">
        <v>10000</v>
      </c>
      <c r="K6" s="1">
        <v>38</v>
      </c>
      <c r="L6" s="1">
        <f t="shared" si="0"/>
        <v>538</v>
      </c>
      <c r="W6" s="4">
        <v>43620</v>
      </c>
      <c r="X6">
        <v>-202</v>
      </c>
      <c r="Y6">
        <v>564</v>
      </c>
      <c r="Z6">
        <v>564</v>
      </c>
    </row>
    <row r="7" spans="1:26">
      <c r="A7" s="4">
        <v>43622</v>
      </c>
      <c r="B7" s="5">
        <v>0.814583333333333</v>
      </c>
      <c r="C7" s="14">
        <v>0.02</v>
      </c>
      <c r="D7" s="1">
        <v>5679</v>
      </c>
      <c r="E7" s="1">
        <v>5642</v>
      </c>
      <c r="F7" s="1">
        <v>1437</v>
      </c>
      <c r="G7" s="1">
        <v>-399</v>
      </c>
      <c r="H7" s="1">
        <v>1602</v>
      </c>
      <c r="I7" s="1">
        <v>33000</v>
      </c>
      <c r="J7" s="1">
        <v>10000</v>
      </c>
      <c r="K7" s="1">
        <v>38</v>
      </c>
      <c r="L7" s="1">
        <f t="shared" si="0"/>
        <v>1038</v>
      </c>
      <c r="W7" s="4">
        <v>43621</v>
      </c>
      <c r="X7">
        <v>-224</v>
      </c>
      <c r="Y7">
        <v>538</v>
      </c>
      <c r="Z7">
        <v>1102</v>
      </c>
    </row>
    <row r="8" spans="1:26">
      <c r="A8" s="4">
        <v>43623</v>
      </c>
      <c r="B8" s="5">
        <v>0.915972222222222</v>
      </c>
      <c r="C8" s="14">
        <v>0.02</v>
      </c>
      <c r="D8" s="1">
        <v>5739</v>
      </c>
      <c r="E8" s="1">
        <v>5642</v>
      </c>
      <c r="F8" s="1">
        <v>782</v>
      </c>
      <c r="G8" s="1">
        <v>-219</v>
      </c>
      <c r="H8" s="1">
        <v>2165</v>
      </c>
      <c r="I8" s="1">
        <v>33000</v>
      </c>
      <c r="J8" s="1">
        <v>10000</v>
      </c>
      <c r="K8" s="1">
        <v>98</v>
      </c>
      <c r="L8" s="1">
        <f t="shared" si="0"/>
        <v>563</v>
      </c>
      <c r="W8" s="4">
        <v>43622</v>
      </c>
      <c r="X8">
        <v>-399</v>
      </c>
      <c r="Y8">
        <v>1038</v>
      </c>
      <c r="Z8">
        <v>1602</v>
      </c>
    </row>
    <row r="9" spans="1:26">
      <c r="A9" s="4">
        <v>43624</v>
      </c>
      <c r="B9" s="5">
        <v>0.659722222222222</v>
      </c>
      <c r="C9" s="14">
        <v>0.02</v>
      </c>
      <c r="D9" s="1">
        <v>5739</v>
      </c>
      <c r="E9" s="1">
        <v>5642</v>
      </c>
      <c r="F9" s="1">
        <v>1227</v>
      </c>
      <c r="G9" s="1">
        <v>-367</v>
      </c>
      <c r="H9" s="1">
        <v>2462</v>
      </c>
      <c r="I9" s="1">
        <v>33000</v>
      </c>
      <c r="J9" s="1">
        <v>10000</v>
      </c>
      <c r="K9" s="1">
        <v>98</v>
      </c>
      <c r="L9" s="1">
        <f t="shared" si="0"/>
        <v>860</v>
      </c>
      <c r="W9" s="4">
        <v>43623</v>
      </c>
      <c r="X9">
        <v>-219</v>
      </c>
      <c r="Y9">
        <v>563</v>
      </c>
      <c r="Z9">
        <v>2165</v>
      </c>
    </row>
    <row r="10" spans="1:26">
      <c r="A10" s="4">
        <v>43625</v>
      </c>
      <c r="B10" s="5">
        <v>0.686111111111111</v>
      </c>
      <c r="C10" s="14">
        <v>0.02</v>
      </c>
      <c r="D10" s="1">
        <v>5739</v>
      </c>
      <c r="E10" s="1">
        <v>5642</v>
      </c>
      <c r="F10" s="1">
        <v>706</v>
      </c>
      <c r="G10" s="1">
        <v>-207</v>
      </c>
      <c r="H10" s="1">
        <v>2961</v>
      </c>
      <c r="I10" s="1">
        <v>33000</v>
      </c>
      <c r="J10" s="1">
        <v>10000</v>
      </c>
      <c r="K10" s="1">
        <v>98</v>
      </c>
      <c r="L10" s="1">
        <f t="shared" si="0"/>
        <v>499</v>
      </c>
      <c r="W10" s="4">
        <v>43624</v>
      </c>
      <c r="X10">
        <v>-367</v>
      </c>
      <c r="Y10">
        <v>860</v>
      </c>
      <c r="Z10">
        <v>2462</v>
      </c>
    </row>
    <row r="11" spans="1:26">
      <c r="A11" s="4">
        <v>43626</v>
      </c>
      <c r="B11" s="5">
        <v>0.874305555555556</v>
      </c>
      <c r="C11" s="14">
        <v>0.02</v>
      </c>
      <c r="D11" s="1">
        <v>5739</v>
      </c>
      <c r="E11" s="1">
        <v>5642</v>
      </c>
      <c r="F11" s="1">
        <v>724</v>
      </c>
      <c r="G11" s="1">
        <v>-240</v>
      </c>
      <c r="H11" s="1">
        <v>3445</v>
      </c>
      <c r="I11" s="1">
        <v>33000</v>
      </c>
      <c r="J11" s="1">
        <v>10000</v>
      </c>
      <c r="K11" s="1">
        <v>98</v>
      </c>
      <c r="L11" s="1">
        <f t="shared" si="0"/>
        <v>484</v>
      </c>
      <c r="W11" s="4">
        <v>43625</v>
      </c>
      <c r="X11">
        <v>-207</v>
      </c>
      <c r="Y11">
        <v>499</v>
      </c>
      <c r="Z11">
        <v>2961</v>
      </c>
    </row>
    <row r="12" spans="1:26">
      <c r="A12" s="4">
        <v>43627</v>
      </c>
      <c r="B12" s="5">
        <v>0.675694444444444</v>
      </c>
      <c r="C12" s="14">
        <v>0.02</v>
      </c>
      <c r="D12" s="1">
        <v>5739</v>
      </c>
      <c r="E12" s="1">
        <v>5642</v>
      </c>
      <c r="F12" s="1">
        <v>1234</v>
      </c>
      <c r="G12" s="1">
        <v>-362</v>
      </c>
      <c r="H12" s="1">
        <v>3833</v>
      </c>
      <c r="I12" s="1">
        <v>33000</v>
      </c>
      <c r="J12" s="1">
        <v>10000</v>
      </c>
      <c r="K12" s="1">
        <v>98</v>
      </c>
      <c r="L12" s="1">
        <f t="shared" si="0"/>
        <v>872</v>
      </c>
      <c r="W12" s="4">
        <v>43626</v>
      </c>
      <c r="X12">
        <v>-240</v>
      </c>
      <c r="Y12">
        <v>484</v>
      </c>
      <c r="Z12">
        <v>3445</v>
      </c>
    </row>
    <row r="13" spans="1:26">
      <c r="A13" s="4">
        <v>43628</v>
      </c>
      <c r="W13" s="4">
        <v>43627</v>
      </c>
      <c r="X13">
        <v>-362</v>
      </c>
      <c r="Y13">
        <v>872</v>
      </c>
      <c r="Z13">
        <v>3833</v>
      </c>
    </row>
    <row r="14" spans="1:23">
      <c r="A14" s="4">
        <v>43629</v>
      </c>
      <c r="B14" s="5">
        <v>0.702083333333333</v>
      </c>
      <c r="C14" s="14">
        <v>0.02</v>
      </c>
      <c r="D14" s="1">
        <v>5739</v>
      </c>
      <c r="E14" s="1">
        <v>5642</v>
      </c>
      <c r="F14" s="1">
        <v>1322</v>
      </c>
      <c r="G14" s="1">
        <v>-401</v>
      </c>
      <c r="H14" s="1">
        <v>3652</v>
      </c>
      <c r="I14" s="1">
        <v>33000</v>
      </c>
      <c r="J14" s="1">
        <v>10000</v>
      </c>
      <c r="K14" s="1">
        <v>98</v>
      </c>
      <c r="L14" s="1">
        <f t="shared" ref="L14:L55" si="1">F14+G14</f>
        <v>921</v>
      </c>
      <c r="W14" s="4">
        <v>43628</v>
      </c>
    </row>
    <row r="15" spans="1:26">
      <c r="A15" s="4">
        <v>43630</v>
      </c>
      <c r="B15" s="5">
        <v>0.884027777777778</v>
      </c>
      <c r="C15" s="14">
        <v>0.02</v>
      </c>
      <c r="D15" s="1">
        <v>5739</v>
      </c>
      <c r="E15" s="1">
        <v>5642</v>
      </c>
      <c r="F15" s="1" t="s">
        <v>285</v>
      </c>
      <c r="G15" s="1">
        <v>-179</v>
      </c>
      <c r="H15" s="1">
        <v>2973</v>
      </c>
      <c r="I15" s="1" t="s">
        <v>285</v>
      </c>
      <c r="J15" s="1">
        <v>10000</v>
      </c>
      <c r="K15" s="1">
        <v>98</v>
      </c>
      <c r="L15" s="1" t="e">
        <f t="shared" si="1"/>
        <v>#VALUE!</v>
      </c>
      <c r="W15" s="4">
        <v>43629</v>
      </c>
      <c r="X15">
        <v>-401</v>
      </c>
      <c r="Y15">
        <v>921</v>
      </c>
      <c r="Z15">
        <v>3652</v>
      </c>
    </row>
    <row r="16" spans="1:26">
      <c r="A16" s="4">
        <v>43631</v>
      </c>
      <c r="B16" s="5">
        <v>0.857638888888889</v>
      </c>
      <c r="C16" s="14">
        <v>0.02</v>
      </c>
      <c r="D16" s="1">
        <v>5739</v>
      </c>
      <c r="E16" s="1">
        <v>5642</v>
      </c>
      <c r="F16" s="1" t="s">
        <v>285</v>
      </c>
      <c r="G16" s="1">
        <v>-246</v>
      </c>
      <c r="H16" s="1">
        <v>2164</v>
      </c>
      <c r="I16" s="1" t="s">
        <v>285</v>
      </c>
      <c r="J16" s="1">
        <v>10000</v>
      </c>
      <c r="K16" s="1">
        <v>98</v>
      </c>
      <c r="L16" s="1" t="e">
        <f t="shared" si="1"/>
        <v>#VALUE!</v>
      </c>
      <c r="W16" s="4">
        <v>43630</v>
      </c>
      <c r="X16">
        <v>-179</v>
      </c>
      <c r="Y16" t="e">
        <v>#VALUE!</v>
      </c>
      <c r="Z16">
        <v>2973</v>
      </c>
    </row>
    <row r="17" spans="1:26">
      <c r="A17" s="4">
        <v>43632</v>
      </c>
      <c r="B17" s="5">
        <v>0.595833333333333</v>
      </c>
      <c r="C17" s="14">
        <v>0.02</v>
      </c>
      <c r="D17" s="1">
        <v>5739</v>
      </c>
      <c r="E17" s="1">
        <v>5642</v>
      </c>
      <c r="F17" s="1" t="s">
        <v>285</v>
      </c>
      <c r="G17" s="1">
        <v>-305</v>
      </c>
      <c r="H17" s="1">
        <v>1706</v>
      </c>
      <c r="I17" s="1" t="s">
        <v>285</v>
      </c>
      <c r="J17" s="1">
        <v>10000</v>
      </c>
      <c r="K17" s="1">
        <v>98</v>
      </c>
      <c r="L17" s="1" t="e">
        <f t="shared" si="1"/>
        <v>#VALUE!</v>
      </c>
      <c r="W17" s="4">
        <v>43631</v>
      </c>
      <c r="X17">
        <v>-246</v>
      </c>
      <c r="Y17" t="e">
        <v>#VALUE!</v>
      </c>
      <c r="Z17">
        <v>2164</v>
      </c>
    </row>
    <row r="18" spans="1:26">
      <c r="A18" s="4">
        <v>43633</v>
      </c>
      <c r="B18" s="5">
        <v>0.554861111111111</v>
      </c>
      <c r="C18" s="14">
        <v>0.02</v>
      </c>
      <c r="D18" s="1">
        <v>5739</v>
      </c>
      <c r="E18" s="1">
        <v>5642</v>
      </c>
      <c r="F18" s="1" t="s">
        <v>285</v>
      </c>
      <c r="G18" s="1">
        <v>-204</v>
      </c>
      <c r="H18" s="1">
        <v>1003</v>
      </c>
      <c r="I18" s="1" t="s">
        <v>285</v>
      </c>
      <c r="J18" s="1">
        <v>10000</v>
      </c>
      <c r="K18" s="1">
        <v>98</v>
      </c>
      <c r="L18" s="1" t="e">
        <f t="shared" si="1"/>
        <v>#VALUE!</v>
      </c>
      <c r="W18" s="4">
        <v>43632</v>
      </c>
      <c r="X18">
        <v>-305</v>
      </c>
      <c r="Y18" t="e">
        <v>#VALUE!</v>
      </c>
      <c r="Z18">
        <v>1706</v>
      </c>
    </row>
    <row r="19" spans="1:26">
      <c r="A19" s="4">
        <v>43634</v>
      </c>
      <c r="B19" s="5">
        <v>0.822916666666667</v>
      </c>
      <c r="C19" s="14">
        <v>0.02</v>
      </c>
      <c r="D19" s="1">
        <v>5739</v>
      </c>
      <c r="E19" s="1">
        <v>5642</v>
      </c>
      <c r="F19" s="1" t="s">
        <v>285</v>
      </c>
      <c r="G19" s="1">
        <v>-263</v>
      </c>
      <c r="H19" s="1">
        <v>256</v>
      </c>
      <c r="I19" s="1" t="s">
        <v>285</v>
      </c>
      <c r="J19" s="1">
        <v>10000</v>
      </c>
      <c r="K19" s="1">
        <v>98</v>
      </c>
      <c r="L19" s="1" t="e">
        <f t="shared" si="1"/>
        <v>#VALUE!</v>
      </c>
      <c r="W19" s="4">
        <v>43633</v>
      </c>
      <c r="X19">
        <v>-204</v>
      </c>
      <c r="Y19" t="e">
        <v>#VALUE!</v>
      </c>
      <c r="Z19">
        <v>1003</v>
      </c>
    </row>
    <row r="20" spans="1:26">
      <c r="A20" s="4">
        <v>43635</v>
      </c>
      <c r="B20" s="5">
        <v>0.8875</v>
      </c>
      <c r="C20" s="14">
        <v>0.02</v>
      </c>
      <c r="D20" s="1">
        <v>5739</v>
      </c>
      <c r="E20" s="1">
        <v>5642</v>
      </c>
      <c r="F20" s="1" t="s">
        <v>285</v>
      </c>
      <c r="G20" s="1">
        <v>-203</v>
      </c>
      <c r="H20" s="1">
        <v>-335</v>
      </c>
      <c r="I20" s="1" t="s">
        <v>285</v>
      </c>
      <c r="J20" s="1">
        <v>10000</v>
      </c>
      <c r="K20" s="1">
        <v>98</v>
      </c>
      <c r="L20" s="1" t="e">
        <f t="shared" si="1"/>
        <v>#VALUE!</v>
      </c>
      <c r="W20" s="4">
        <v>43634</v>
      </c>
      <c r="X20">
        <v>-263</v>
      </c>
      <c r="Y20" t="e">
        <v>#VALUE!</v>
      </c>
      <c r="Z20">
        <v>256</v>
      </c>
    </row>
    <row r="21" spans="1:26">
      <c r="A21" s="4">
        <v>43636</v>
      </c>
      <c r="B21" s="5">
        <v>0.979861111111111</v>
      </c>
      <c r="C21" s="14">
        <v>0.02</v>
      </c>
      <c r="D21" s="1">
        <v>5739</v>
      </c>
      <c r="E21" s="1">
        <v>5642</v>
      </c>
      <c r="F21" s="1" t="s">
        <v>285</v>
      </c>
      <c r="G21" s="1">
        <v>-234</v>
      </c>
      <c r="H21" s="1">
        <v>-970</v>
      </c>
      <c r="I21" s="1" t="s">
        <v>285</v>
      </c>
      <c r="J21" s="1">
        <v>10000</v>
      </c>
      <c r="K21" s="1">
        <v>98</v>
      </c>
      <c r="L21" s="1" t="e">
        <f t="shared" si="1"/>
        <v>#VALUE!</v>
      </c>
      <c r="W21" s="4">
        <v>43635</v>
      </c>
      <c r="X21">
        <v>-203</v>
      </c>
      <c r="Y21" t="e">
        <v>#VALUE!</v>
      </c>
      <c r="Z21">
        <v>-335</v>
      </c>
    </row>
    <row r="22" spans="1:26">
      <c r="A22" s="4">
        <v>43637</v>
      </c>
      <c r="B22" s="5">
        <v>0.773611111111111</v>
      </c>
      <c r="C22" s="14">
        <v>0.02</v>
      </c>
      <c r="D22" s="1">
        <v>5739</v>
      </c>
      <c r="E22" s="1">
        <v>5642</v>
      </c>
      <c r="F22" s="1">
        <v>1742</v>
      </c>
      <c r="G22" s="1">
        <v>-389</v>
      </c>
      <c r="H22" s="1">
        <v>97</v>
      </c>
      <c r="I22" s="1">
        <v>11000</v>
      </c>
      <c r="J22" s="1">
        <v>10000</v>
      </c>
      <c r="K22" s="1">
        <v>98</v>
      </c>
      <c r="L22" s="1">
        <f t="shared" si="1"/>
        <v>1353</v>
      </c>
      <c r="W22" s="4">
        <v>43636</v>
      </c>
      <c r="X22">
        <v>-234</v>
      </c>
      <c r="Y22" t="e">
        <v>#VALUE!</v>
      </c>
      <c r="Z22">
        <v>-970</v>
      </c>
    </row>
    <row r="23" spans="1:26">
      <c r="A23" s="4">
        <v>43638</v>
      </c>
      <c r="B23" s="5">
        <v>0.754861111111111</v>
      </c>
      <c r="C23" s="14">
        <v>0.02</v>
      </c>
      <c r="D23" s="1">
        <v>5739</v>
      </c>
      <c r="E23" s="1">
        <v>5642</v>
      </c>
      <c r="F23" s="1">
        <v>353</v>
      </c>
      <c r="G23" s="1">
        <v>-353</v>
      </c>
      <c r="H23" s="1">
        <v>372</v>
      </c>
      <c r="I23" s="1">
        <v>11000</v>
      </c>
      <c r="J23" s="1">
        <v>10000</v>
      </c>
      <c r="K23" s="1">
        <v>98</v>
      </c>
      <c r="L23" s="1">
        <f t="shared" si="1"/>
        <v>0</v>
      </c>
      <c r="W23" s="4">
        <v>43637</v>
      </c>
      <c r="X23">
        <v>-389</v>
      </c>
      <c r="Y23">
        <v>1353</v>
      </c>
      <c r="Z23">
        <v>97</v>
      </c>
    </row>
    <row r="24" spans="1:26">
      <c r="A24" s="4">
        <v>43639</v>
      </c>
      <c r="B24" s="5">
        <v>0.840277777777778</v>
      </c>
      <c r="C24" s="14">
        <v>0.02</v>
      </c>
      <c r="D24" s="1">
        <v>5739</v>
      </c>
      <c r="E24" s="1">
        <v>5642</v>
      </c>
      <c r="F24" s="1">
        <v>232</v>
      </c>
      <c r="G24" s="1">
        <v>-198</v>
      </c>
      <c r="H24" s="1">
        <v>550</v>
      </c>
      <c r="I24" s="1">
        <v>11000</v>
      </c>
      <c r="J24" s="1">
        <v>10000</v>
      </c>
      <c r="K24" s="1">
        <v>98</v>
      </c>
      <c r="L24" s="1">
        <f t="shared" si="1"/>
        <v>34</v>
      </c>
      <c r="W24" s="4">
        <v>43638</v>
      </c>
      <c r="X24">
        <v>-353</v>
      </c>
      <c r="Y24">
        <v>0</v>
      </c>
      <c r="Z24">
        <v>372</v>
      </c>
    </row>
    <row r="25" spans="1:26">
      <c r="A25" s="4">
        <v>43640</v>
      </c>
      <c r="B25" s="5">
        <v>0.761805555555556</v>
      </c>
      <c r="C25" s="14">
        <v>0.02</v>
      </c>
      <c r="D25" s="1">
        <v>5739</v>
      </c>
      <c r="E25" s="1">
        <v>5642</v>
      </c>
      <c r="F25" s="1">
        <v>439</v>
      </c>
      <c r="G25" s="1">
        <v>-397</v>
      </c>
      <c r="H25" s="1">
        <v>719</v>
      </c>
      <c r="I25" s="1">
        <v>11000</v>
      </c>
      <c r="J25" s="1">
        <v>10000</v>
      </c>
      <c r="K25" s="1">
        <v>98</v>
      </c>
      <c r="L25" s="1">
        <f t="shared" si="1"/>
        <v>42</v>
      </c>
      <c r="W25" s="4">
        <v>43639</v>
      </c>
      <c r="X25">
        <v>-198</v>
      </c>
      <c r="Y25">
        <v>34</v>
      </c>
      <c r="Z25">
        <v>550</v>
      </c>
    </row>
    <row r="26" spans="1:26">
      <c r="A26" s="4">
        <v>43641</v>
      </c>
      <c r="B26" s="5">
        <v>0.672222222222222</v>
      </c>
      <c r="C26" s="14">
        <v>0.02</v>
      </c>
      <c r="D26" s="1">
        <v>5739</v>
      </c>
      <c r="E26" s="1">
        <v>5642</v>
      </c>
      <c r="F26" s="1">
        <v>410</v>
      </c>
      <c r="G26" s="1">
        <v>-388</v>
      </c>
      <c r="H26" s="1">
        <v>937</v>
      </c>
      <c r="I26" s="1">
        <v>11000</v>
      </c>
      <c r="J26" s="1">
        <v>10000</v>
      </c>
      <c r="K26" s="1">
        <v>98</v>
      </c>
      <c r="L26" s="1">
        <f t="shared" si="1"/>
        <v>22</v>
      </c>
      <c r="W26" s="4">
        <v>43640</v>
      </c>
      <c r="X26">
        <v>-397</v>
      </c>
      <c r="Y26">
        <v>42</v>
      </c>
      <c r="Z26">
        <v>719</v>
      </c>
    </row>
    <row r="27" spans="1:26">
      <c r="A27" s="4">
        <v>43642</v>
      </c>
      <c r="B27" s="5">
        <v>0.772916666666667</v>
      </c>
      <c r="C27" s="14">
        <v>0.02</v>
      </c>
      <c r="D27" s="1">
        <v>5739</v>
      </c>
      <c r="E27" s="1">
        <v>5642</v>
      </c>
      <c r="F27" s="1">
        <v>219</v>
      </c>
      <c r="G27" s="1">
        <v>-221</v>
      </c>
      <c r="H27" s="1">
        <v>1198</v>
      </c>
      <c r="I27" s="1">
        <v>11000</v>
      </c>
      <c r="J27" s="1">
        <v>10000</v>
      </c>
      <c r="K27" s="1">
        <v>98</v>
      </c>
      <c r="L27" s="1">
        <f t="shared" si="1"/>
        <v>-2</v>
      </c>
      <c r="W27" s="4">
        <v>43641</v>
      </c>
      <c r="X27">
        <v>-388</v>
      </c>
      <c r="Y27">
        <v>22</v>
      </c>
      <c r="Z27">
        <v>937</v>
      </c>
    </row>
    <row r="28" spans="1:26">
      <c r="A28" s="4">
        <v>43643</v>
      </c>
      <c r="B28" s="5">
        <v>0.773611111111111</v>
      </c>
      <c r="C28" s="14">
        <v>0.02</v>
      </c>
      <c r="D28" s="1">
        <v>5739</v>
      </c>
      <c r="E28" s="1">
        <v>5642</v>
      </c>
      <c r="F28" s="1">
        <v>434</v>
      </c>
      <c r="G28" s="1">
        <v>-420</v>
      </c>
      <c r="H28" s="1">
        <v>1417</v>
      </c>
      <c r="I28" s="1">
        <v>11000</v>
      </c>
      <c r="J28" s="1">
        <v>10000</v>
      </c>
      <c r="K28" s="1">
        <v>98</v>
      </c>
      <c r="L28" s="1">
        <f t="shared" si="1"/>
        <v>14</v>
      </c>
      <c r="W28" s="4">
        <v>43642</v>
      </c>
      <c r="X28">
        <v>-221</v>
      </c>
      <c r="Y28">
        <v>-2</v>
      </c>
      <c r="Z28">
        <v>1198</v>
      </c>
    </row>
    <row r="29" spans="1:26">
      <c r="A29" s="4">
        <v>43644</v>
      </c>
      <c r="B29" s="5">
        <v>0.797916666666667</v>
      </c>
      <c r="C29" s="14">
        <v>0.02</v>
      </c>
      <c r="D29" s="1">
        <v>5739</v>
      </c>
      <c r="E29" s="1">
        <v>5642</v>
      </c>
      <c r="F29" s="1">
        <v>623</v>
      </c>
      <c r="G29" s="1">
        <v>-585</v>
      </c>
      <c r="H29" s="1">
        <v>92</v>
      </c>
      <c r="I29" s="1">
        <v>11000</v>
      </c>
      <c r="J29" s="1">
        <v>10000</v>
      </c>
      <c r="K29" s="1">
        <v>98</v>
      </c>
      <c r="L29" s="1">
        <f t="shared" si="1"/>
        <v>38</v>
      </c>
      <c r="W29" s="4">
        <v>43643</v>
      </c>
      <c r="X29">
        <v>-420</v>
      </c>
      <c r="Y29">
        <v>14</v>
      </c>
      <c r="Z29">
        <v>1417</v>
      </c>
    </row>
    <row r="30" spans="1:26">
      <c r="A30" s="4">
        <v>43645</v>
      </c>
      <c r="B30" s="5">
        <v>0.754861111111111</v>
      </c>
      <c r="C30" s="14">
        <v>0.02</v>
      </c>
      <c r="D30" s="1">
        <v>5719</v>
      </c>
      <c r="E30" s="1">
        <v>5642</v>
      </c>
      <c r="F30" s="1">
        <v>648</v>
      </c>
      <c r="G30" s="1">
        <v>-586</v>
      </c>
      <c r="H30" s="1">
        <v>126</v>
      </c>
      <c r="I30" s="1">
        <v>11000</v>
      </c>
      <c r="J30" s="1">
        <v>10000</v>
      </c>
      <c r="K30" s="1">
        <v>78</v>
      </c>
      <c r="L30" s="1">
        <f t="shared" si="1"/>
        <v>62</v>
      </c>
      <c r="W30" s="4">
        <v>43644</v>
      </c>
      <c r="X30">
        <v>-585</v>
      </c>
      <c r="Y30">
        <v>38</v>
      </c>
      <c r="Z30">
        <v>92</v>
      </c>
    </row>
    <row r="31" spans="1:26">
      <c r="A31" s="4">
        <v>43646</v>
      </c>
      <c r="B31" s="5">
        <v>0.8125</v>
      </c>
      <c r="C31" s="14">
        <v>0.02</v>
      </c>
      <c r="D31" s="1">
        <v>5719</v>
      </c>
      <c r="E31" s="1">
        <v>5642</v>
      </c>
      <c r="F31" s="1">
        <v>231</v>
      </c>
      <c r="G31" s="1">
        <v>-213</v>
      </c>
      <c r="H31" s="1">
        <v>150</v>
      </c>
      <c r="I31" s="1">
        <v>11000</v>
      </c>
      <c r="J31" s="1">
        <v>10000</v>
      </c>
      <c r="K31" s="1">
        <v>78</v>
      </c>
      <c r="L31" s="1">
        <f t="shared" si="1"/>
        <v>18</v>
      </c>
      <c r="W31" s="4">
        <v>43645</v>
      </c>
      <c r="X31">
        <v>-586</v>
      </c>
      <c r="Y31">
        <v>62</v>
      </c>
      <c r="Z31">
        <v>126</v>
      </c>
    </row>
    <row r="32" spans="1:26">
      <c r="A32" s="4">
        <v>43647</v>
      </c>
      <c r="B32" s="5">
        <v>0.770833333333333</v>
      </c>
      <c r="C32" s="14">
        <v>0.02</v>
      </c>
      <c r="D32" s="1">
        <v>5719</v>
      </c>
      <c r="E32" s="1">
        <v>5642</v>
      </c>
      <c r="F32" s="1">
        <v>421</v>
      </c>
      <c r="G32" s="1">
        <v>-400</v>
      </c>
      <c r="H32" s="1">
        <v>119</v>
      </c>
      <c r="I32" s="1">
        <v>11000</v>
      </c>
      <c r="J32" s="1">
        <v>10000</v>
      </c>
      <c r="K32" s="1">
        <v>78</v>
      </c>
      <c r="L32" s="1">
        <f t="shared" si="1"/>
        <v>21</v>
      </c>
      <c r="W32" s="4">
        <v>43646</v>
      </c>
      <c r="X32">
        <v>-213</v>
      </c>
      <c r="Y32">
        <v>18</v>
      </c>
      <c r="Z32">
        <v>150</v>
      </c>
    </row>
    <row r="33" spans="1:26">
      <c r="A33" s="4">
        <v>43648</v>
      </c>
      <c r="B33" s="5">
        <v>0.609722222222222</v>
      </c>
      <c r="C33" s="14">
        <v>0.02</v>
      </c>
      <c r="D33" s="1">
        <v>5719</v>
      </c>
      <c r="E33" s="1">
        <v>5642</v>
      </c>
      <c r="F33" s="1">
        <v>388</v>
      </c>
      <c r="G33" s="1">
        <v>-357</v>
      </c>
      <c r="H33" s="1">
        <v>139</v>
      </c>
      <c r="I33" s="1">
        <v>11000</v>
      </c>
      <c r="J33" s="1">
        <v>10000</v>
      </c>
      <c r="K33" s="1">
        <v>78</v>
      </c>
      <c r="L33" s="1">
        <f t="shared" si="1"/>
        <v>31</v>
      </c>
      <c r="W33" s="4">
        <v>43647</v>
      </c>
      <c r="X33">
        <v>-400</v>
      </c>
      <c r="Y33">
        <v>21</v>
      </c>
      <c r="Z33">
        <v>119</v>
      </c>
    </row>
    <row r="34" spans="1:26">
      <c r="A34" s="4">
        <v>43649</v>
      </c>
      <c r="B34" s="5">
        <v>0.807638888888889</v>
      </c>
      <c r="C34" s="14">
        <v>0.02</v>
      </c>
      <c r="D34" s="1">
        <v>5719</v>
      </c>
      <c r="E34" s="1">
        <v>5642</v>
      </c>
      <c r="F34" s="1">
        <v>242</v>
      </c>
      <c r="G34" s="1">
        <v>-206</v>
      </c>
      <c r="H34" s="1">
        <v>161</v>
      </c>
      <c r="I34" s="1">
        <v>11000</v>
      </c>
      <c r="J34" s="1">
        <v>10000</v>
      </c>
      <c r="K34" s="1">
        <v>78</v>
      </c>
      <c r="L34" s="1">
        <f t="shared" si="1"/>
        <v>36</v>
      </c>
      <c r="W34" s="4">
        <v>43648</v>
      </c>
      <c r="X34">
        <v>-357</v>
      </c>
      <c r="Y34">
        <v>31</v>
      </c>
      <c r="Z34">
        <v>139</v>
      </c>
    </row>
    <row r="35" spans="1:26">
      <c r="A35" s="4">
        <v>43650</v>
      </c>
      <c r="B35" s="5">
        <v>0.777083333333333</v>
      </c>
      <c r="C35" s="14">
        <v>0.02</v>
      </c>
      <c r="D35" s="1">
        <v>5719</v>
      </c>
      <c r="E35" s="1">
        <v>5642</v>
      </c>
      <c r="F35" s="1">
        <v>206</v>
      </c>
      <c r="G35" s="1">
        <v>-204</v>
      </c>
      <c r="H35" s="1">
        <v>165</v>
      </c>
      <c r="I35" s="1">
        <v>11000</v>
      </c>
      <c r="J35" s="1">
        <v>10000</v>
      </c>
      <c r="K35" s="1">
        <v>78</v>
      </c>
      <c r="L35" s="1">
        <f t="shared" si="1"/>
        <v>2</v>
      </c>
      <c r="W35" s="4">
        <v>43649</v>
      </c>
      <c r="X35">
        <v>-206</v>
      </c>
      <c r="Y35">
        <v>36</v>
      </c>
      <c r="Z35">
        <v>161</v>
      </c>
    </row>
    <row r="36" spans="1:26">
      <c r="A36" s="4">
        <v>43651</v>
      </c>
      <c r="B36" s="5">
        <v>0.873611111111111</v>
      </c>
      <c r="C36" s="14">
        <v>0.02</v>
      </c>
      <c r="D36" s="1">
        <v>5779</v>
      </c>
      <c r="E36" s="1">
        <v>5642</v>
      </c>
      <c r="F36" s="1">
        <v>263</v>
      </c>
      <c r="G36" s="1">
        <v>-243</v>
      </c>
      <c r="H36" s="1">
        <v>169</v>
      </c>
      <c r="I36" s="1">
        <v>11000</v>
      </c>
      <c r="J36" s="1">
        <v>10000</v>
      </c>
      <c r="K36" s="1">
        <v>138</v>
      </c>
      <c r="L36" s="1">
        <f t="shared" si="1"/>
        <v>20</v>
      </c>
      <c r="W36" s="4">
        <v>43650</v>
      </c>
      <c r="X36">
        <v>-204</v>
      </c>
      <c r="Y36">
        <v>2</v>
      </c>
      <c r="Z36">
        <v>165</v>
      </c>
    </row>
    <row r="37" spans="1:26">
      <c r="A37" s="4">
        <v>43652</v>
      </c>
      <c r="B37" s="5">
        <v>0.790972222222222</v>
      </c>
      <c r="C37" s="14">
        <v>0.02</v>
      </c>
      <c r="D37" s="1">
        <v>5779</v>
      </c>
      <c r="E37" s="1">
        <v>5642</v>
      </c>
      <c r="F37" s="1">
        <v>444</v>
      </c>
      <c r="G37" s="1">
        <v>-426</v>
      </c>
      <c r="H37" s="1">
        <v>145</v>
      </c>
      <c r="I37" s="1">
        <v>11000</v>
      </c>
      <c r="J37" s="1">
        <v>10000</v>
      </c>
      <c r="K37" s="1">
        <v>138</v>
      </c>
      <c r="L37" s="1">
        <f t="shared" si="1"/>
        <v>18</v>
      </c>
      <c r="W37" s="4">
        <v>43651</v>
      </c>
      <c r="X37">
        <v>-243</v>
      </c>
      <c r="Y37">
        <v>20</v>
      </c>
      <c r="Z37">
        <v>169</v>
      </c>
    </row>
    <row r="38" spans="1:26">
      <c r="A38" s="4">
        <v>43653</v>
      </c>
      <c r="B38" s="5">
        <v>0.499305555555556</v>
      </c>
      <c r="C38" s="14">
        <v>0.02</v>
      </c>
      <c r="D38" s="1">
        <v>5779</v>
      </c>
      <c r="E38" s="1">
        <v>5642</v>
      </c>
      <c r="F38" s="1" t="s">
        <v>285</v>
      </c>
      <c r="G38" s="1">
        <v>-320</v>
      </c>
      <c r="H38" s="1">
        <v>-32</v>
      </c>
      <c r="I38" s="1" t="s">
        <v>285</v>
      </c>
      <c r="J38" s="1">
        <v>10000</v>
      </c>
      <c r="K38" s="1">
        <v>138</v>
      </c>
      <c r="L38" s="1" t="e">
        <f t="shared" si="1"/>
        <v>#VALUE!</v>
      </c>
      <c r="W38" s="4">
        <v>43652</v>
      </c>
      <c r="X38">
        <v>-426</v>
      </c>
      <c r="Y38">
        <v>18</v>
      </c>
      <c r="Z38">
        <v>145</v>
      </c>
    </row>
    <row r="39" spans="1:26">
      <c r="A39" s="4">
        <v>43654</v>
      </c>
      <c r="B39" s="5">
        <v>0.828472222222222</v>
      </c>
      <c r="C39" s="14">
        <v>0.02</v>
      </c>
      <c r="D39" s="1">
        <v>5779</v>
      </c>
      <c r="E39" s="1">
        <v>5642</v>
      </c>
      <c r="F39" s="1" t="s">
        <v>285</v>
      </c>
      <c r="G39" s="1">
        <v>-239</v>
      </c>
      <c r="H39" s="1">
        <v>-289</v>
      </c>
      <c r="I39" s="1" t="s">
        <v>285</v>
      </c>
      <c r="J39" s="1">
        <v>10000</v>
      </c>
      <c r="K39" s="1">
        <v>138</v>
      </c>
      <c r="L39" s="1" t="e">
        <f t="shared" si="1"/>
        <v>#VALUE!</v>
      </c>
      <c r="W39" s="4">
        <v>43653</v>
      </c>
      <c r="X39">
        <v>-320</v>
      </c>
      <c r="Y39" t="e">
        <v>#VALUE!</v>
      </c>
      <c r="Z39">
        <v>-32</v>
      </c>
    </row>
    <row r="40" spans="1:26">
      <c r="A40" s="4">
        <v>43655</v>
      </c>
      <c r="B40" s="5">
        <v>0.725</v>
      </c>
      <c r="C40" s="14">
        <v>0.02</v>
      </c>
      <c r="D40" s="1">
        <v>5779</v>
      </c>
      <c r="E40" s="1">
        <v>5642</v>
      </c>
      <c r="F40" s="1" t="s">
        <v>285</v>
      </c>
      <c r="G40" s="1">
        <v>-206</v>
      </c>
      <c r="H40" s="1">
        <v>-498</v>
      </c>
      <c r="I40" s="1" t="s">
        <v>285</v>
      </c>
      <c r="J40" s="1">
        <v>10000</v>
      </c>
      <c r="K40" s="1">
        <v>138</v>
      </c>
      <c r="L40" s="1" t="e">
        <f t="shared" si="1"/>
        <v>#VALUE!</v>
      </c>
      <c r="W40" s="4">
        <v>43654</v>
      </c>
      <c r="X40">
        <v>-239</v>
      </c>
      <c r="Y40" t="e">
        <v>#VALUE!</v>
      </c>
      <c r="Z40">
        <v>-289</v>
      </c>
    </row>
    <row r="41" spans="1:26">
      <c r="A41" s="4">
        <v>43656</v>
      </c>
      <c r="B41" s="5">
        <v>0.803472222222222</v>
      </c>
      <c r="C41" s="14">
        <v>0.02</v>
      </c>
      <c r="D41" s="1">
        <v>5779</v>
      </c>
      <c r="E41" s="1">
        <v>5642</v>
      </c>
      <c r="F41" s="1" t="s">
        <v>285</v>
      </c>
      <c r="G41" s="1">
        <v>-195</v>
      </c>
      <c r="H41" s="1">
        <v>-721</v>
      </c>
      <c r="I41" s="1" t="s">
        <v>285</v>
      </c>
      <c r="J41" s="1">
        <v>10000</v>
      </c>
      <c r="K41" s="1">
        <v>138</v>
      </c>
      <c r="L41" s="1" t="e">
        <f t="shared" si="1"/>
        <v>#VALUE!</v>
      </c>
      <c r="W41" s="4">
        <v>43655</v>
      </c>
      <c r="X41">
        <v>-206</v>
      </c>
      <c r="Y41" t="e">
        <v>#VALUE!</v>
      </c>
      <c r="Z41">
        <v>-498</v>
      </c>
    </row>
    <row r="42" spans="1:26">
      <c r="A42" s="4">
        <v>43657</v>
      </c>
      <c r="B42" s="5">
        <v>0.8</v>
      </c>
      <c r="C42" s="14">
        <v>0.02</v>
      </c>
      <c r="D42" s="1">
        <v>5779</v>
      </c>
      <c r="E42" s="1">
        <v>5642</v>
      </c>
      <c r="F42" s="1" t="s">
        <v>285</v>
      </c>
      <c r="G42" s="1">
        <v>-392</v>
      </c>
      <c r="H42" s="1">
        <v>-954</v>
      </c>
      <c r="I42" s="1" t="s">
        <v>285</v>
      </c>
      <c r="J42" s="1">
        <v>10000</v>
      </c>
      <c r="K42" s="1">
        <v>138</v>
      </c>
      <c r="L42" s="1" t="e">
        <f t="shared" si="1"/>
        <v>#VALUE!</v>
      </c>
      <c r="W42" s="4">
        <v>43656</v>
      </c>
      <c r="X42">
        <v>-195</v>
      </c>
      <c r="Y42" t="e">
        <v>#VALUE!</v>
      </c>
      <c r="Z42">
        <v>-721</v>
      </c>
    </row>
    <row r="43" spans="1:26">
      <c r="A43" s="4">
        <v>43658</v>
      </c>
      <c r="B43" s="5">
        <v>0.823611111111111</v>
      </c>
      <c r="C43" s="14">
        <v>0.02</v>
      </c>
      <c r="D43" s="1">
        <v>5779</v>
      </c>
      <c r="E43" s="1">
        <v>5642</v>
      </c>
      <c r="F43" s="1" t="s">
        <v>285</v>
      </c>
      <c r="G43" s="1">
        <v>-160</v>
      </c>
      <c r="H43" s="1">
        <v>-1116</v>
      </c>
      <c r="I43" s="1" t="s">
        <v>285</v>
      </c>
      <c r="J43" s="1">
        <v>10000</v>
      </c>
      <c r="K43" s="1">
        <v>138</v>
      </c>
      <c r="L43" s="1" t="e">
        <f t="shared" si="1"/>
        <v>#VALUE!</v>
      </c>
      <c r="W43" s="4">
        <v>43657</v>
      </c>
      <c r="X43">
        <v>-392</v>
      </c>
      <c r="Y43" t="e">
        <v>#VALUE!</v>
      </c>
      <c r="Z43">
        <v>-954</v>
      </c>
    </row>
    <row r="44" spans="1:26">
      <c r="A44" s="4">
        <v>43659</v>
      </c>
      <c r="B44" s="5">
        <v>0.828472222222222</v>
      </c>
      <c r="C44" s="14">
        <v>0.02</v>
      </c>
      <c r="D44" s="1">
        <v>5779</v>
      </c>
      <c r="E44" s="1">
        <v>5642</v>
      </c>
      <c r="F44" s="1" t="s">
        <v>285</v>
      </c>
      <c r="G44" s="1">
        <v>-258</v>
      </c>
      <c r="H44" s="1">
        <v>-1394</v>
      </c>
      <c r="I44" s="1" t="s">
        <v>285</v>
      </c>
      <c r="J44" s="1">
        <v>10000</v>
      </c>
      <c r="K44" s="1">
        <v>138</v>
      </c>
      <c r="L44" s="1" t="e">
        <f t="shared" si="1"/>
        <v>#VALUE!</v>
      </c>
      <c r="W44" s="4">
        <v>43658</v>
      </c>
      <c r="X44">
        <v>-160</v>
      </c>
      <c r="Y44" t="e">
        <v>#VALUE!</v>
      </c>
      <c r="Z44">
        <v>-1116</v>
      </c>
    </row>
    <row r="45" spans="1:26">
      <c r="A45" s="4">
        <v>43660</v>
      </c>
      <c r="B45" s="5">
        <v>0.689583333333333</v>
      </c>
      <c r="C45" s="14">
        <v>0.02</v>
      </c>
      <c r="D45" s="1">
        <v>5779</v>
      </c>
      <c r="E45" s="1">
        <v>5642</v>
      </c>
      <c r="F45" s="1" t="s">
        <v>285</v>
      </c>
      <c r="G45" s="1">
        <v>-443</v>
      </c>
      <c r="H45" s="1">
        <v>-1577</v>
      </c>
      <c r="I45" s="1" t="s">
        <v>285</v>
      </c>
      <c r="J45" s="1">
        <v>10000</v>
      </c>
      <c r="K45" s="1">
        <v>138</v>
      </c>
      <c r="L45" s="1" t="e">
        <f t="shared" si="1"/>
        <v>#VALUE!</v>
      </c>
      <c r="W45" s="4">
        <v>43659</v>
      </c>
      <c r="X45">
        <v>-258</v>
      </c>
      <c r="Y45" t="e">
        <v>#VALUE!</v>
      </c>
      <c r="Z45">
        <v>-1394</v>
      </c>
    </row>
    <row r="46" spans="1:26">
      <c r="A46" s="4">
        <v>43661</v>
      </c>
      <c r="B46" s="5">
        <v>0.840277777777778</v>
      </c>
      <c r="C46" s="14">
        <v>0.02</v>
      </c>
      <c r="D46" s="1">
        <v>5779</v>
      </c>
      <c r="E46" s="1">
        <v>5642</v>
      </c>
      <c r="F46" s="1" t="s">
        <v>285</v>
      </c>
      <c r="G46" s="1">
        <v>-229</v>
      </c>
      <c r="H46" s="1">
        <v>-1669</v>
      </c>
      <c r="I46" s="1" t="s">
        <v>285</v>
      </c>
      <c r="J46" s="1">
        <v>10000</v>
      </c>
      <c r="K46" s="1">
        <v>138</v>
      </c>
      <c r="L46" s="1" t="e">
        <f t="shared" si="1"/>
        <v>#VALUE!</v>
      </c>
      <c r="W46" s="4">
        <v>43660</v>
      </c>
      <c r="X46">
        <v>-443</v>
      </c>
      <c r="Y46" t="e">
        <v>#VALUE!</v>
      </c>
      <c r="Z46">
        <v>-1577</v>
      </c>
    </row>
    <row r="47" spans="1:26">
      <c r="A47" s="4">
        <v>43662</v>
      </c>
      <c r="B47" s="5">
        <v>0.84375</v>
      </c>
      <c r="C47" s="14">
        <v>0.02</v>
      </c>
      <c r="D47" s="1">
        <v>5779</v>
      </c>
      <c r="E47" s="1">
        <v>5642</v>
      </c>
      <c r="F47" s="1" t="s">
        <v>285</v>
      </c>
      <c r="G47" s="1">
        <v>-197</v>
      </c>
      <c r="H47" s="1">
        <v>-1627</v>
      </c>
      <c r="I47" s="1" t="s">
        <v>285</v>
      </c>
      <c r="J47" s="1">
        <v>10000</v>
      </c>
      <c r="K47" s="1">
        <v>138</v>
      </c>
      <c r="L47" s="1" t="e">
        <f t="shared" si="1"/>
        <v>#VALUE!</v>
      </c>
      <c r="W47" s="4">
        <v>43661</v>
      </c>
      <c r="X47">
        <v>-229</v>
      </c>
      <c r="Y47" t="e">
        <v>#VALUE!</v>
      </c>
      <c r="Z47">
        <v>-1669</v>
      </c>
    </row>
    <row r="48" spans="1:26">
      <c r="A48" s="4">
        <v>43663</v>
      </c>
      <c r="B48" s="5">
        <v>0.780555555555556</v>
      </c>
      <c r="C48" s="14">
        <v>0.02</v>
      </c>
      <c r="D48" s="1">
        <v>5779</v>
      </c>
      <c r="E48" s="1">
        <v>5642</v>
      </c>
      <c r="F48" s="1" t="s">
        <v>285</v>
      </c>
      <c r="G48" s="1">
        <v>-388</v>
      </c>
      <c r="H48" s="1">
        <v>-1612</v>
      </c>
      <c r="I48" s="1" t="s">
        <v>285</v>
      </c>
      <c r="J48" s="1">
        <v>10000</v>
      </c>
      <c r="K48" s="1">
        <v>138</v>
      </c>
      <c r="L48" s="1" t="e">
        <f t="shared" si="1"/>
        <v>#VALUE!</v>
      </c>
      <c r="W48" s="4">
        <v>43662</v>
      </c>
      <c r="X48">
        <v>-197</v>
      </c>
      <c r="Y48" t="e">
        <v>#VALUE!</v>
      </c>
      <c r="Z48">
        <v>-1627</v>
      </c>
    </row>
    <row r="49" spans="1:26">
      <c r="A49" s="4">
        <v>43664</v>
      </c>
      <c r="B49" s="5">
        <v>0.65625</v>
      </c>
      <c r="C49" s="14">
        <v>0.02</v>
      </c>
      <c r="D49" s="1">
        <v>5779</v>
      </c>
      <c r="E49" s="1">
        <v>5642</v>
      </c>
      <c r="F49" s="1" t="s">
        <v>285</v>
      </c>
      <c r="G49" s="1">
        <v>-366</v>
      </c>
      <c r="H49" s="1">
        <v>-1592</v>
      </c>
      <c r="I49" s="1" t="s">
        <v>285</v>
      </c>
      <c r="J49" s="1">
        <v>10000</v>
      </c>
      <c r="K49" s="1">
        <v>138</v>
      </c>
      <c r="L49" s="1" t="e">
        <f t="shared" si="1"/>
        <v>#VALUE!</v>
      </c>
      <c r="W49" s="4">
        <v>43663</v>
      </c>
      <c r="X49">
        <v>-388</v>
      </c>
      <c r="Y49" t="e">
        <v>#VALUE!</v>
      </c>
      <c r="Z49">
        <v>-1612</v>
      </c>
    </row>
    <row r="50" spans="1:26">
      <c r="A50" s="4">
        <v>43665</v>
      </c>
      <c r="B50" s="5">
        <v>0.713888888888889</v>
      </c>
      <c r="C50" s="14">
        <v>0.02</v>
      </c>
      <c r="D50" s="1">
        <v>5779</v>
      </c>
      <c r="E50" s="1">
        <v>5642</v>
      </c>
      <c r="F50" s="1" t="s">
        <v>285</v>
      </c>
      <c r="G50" s="1">
        <v>-162</v>
      </c>
      <c r="H50" s="1">
        <v>-1557</v>
      </c>
      <c r="I50" s="1" t="s">
        <v>285</v>
      </c>
      <c r="J50" s="1">
        <v>10000</v>
      </c>
      <c r="K50" s="1">
        <v>138</v>
      </c>
      <c r="L50" s="1" t="e">
        <f t="shared" si="1"/>
        <v>#VALUE!</v>
      </c>
      <c r="W50" s="4">
        <v>43664</v>
      </c>
      <c r="X50">
        <v>-366</v>
      </c>
      <c r="Y50" t="e">
        <v>#VALUE!</v>
      </c>
      <c r="Z50">
        <v>-1592</v>
      </c>
    </row>
    <row r="51" spans="1:26">
      <c r="A51" s="4">
        <v>43666</v>
      </c>
      <c r="B51" s="5">
        <v>0.540972222222222</v>
      </c>
      <c r="C51" s="14">
        <v>0.02</v>
      </c>
      <c r="D51" s="1">
        <v>5779</v>
      </c>
      <c r="E51" s="1">
        <v>5642</v>
      </c>
      <c r="F51" s="1" t="s">
        <v>285</v>
      </c>
      <c r="G51" s="1">
        <v>-211</v>
      </c>
      <c r="H51" s="1">
        <v>-1608</v>
      </c>
      <c r="I51" s="1" t="s">
        <v>285</v>
      </c>
      <c r="J51" s="1">
        <v>10000</v>
      </c>
      <c r="K51" s="1">
        <v>138</v>
      </c>
      <c r="L51" s="1" t="e">
        <f t="shared" si="1"/>
        <v>#VALUE!</v>
      </c>
      <c r="W51" s="4">
        <v>43665</v>
      </c>
      <c r="X51">
        <v>-162</v>
      </c>
      <c r="Y51" t="e">
        <v>#VALUE!</v>
      </c>
      <c r="Z51">
        <v>-1557</v>
      </c>
    </row>
    <row r="52" spans="1:26">
      <c r="A52" s="4">
        <v>43667</v>
      </c>
      <c r="B52" s="5">
        <v>0.666666666666667</v>
      </c>
      <c r="C52" s="14">
        <v>0.02</v>
      </c>
      <c r="D52" s="1">
        <v>5779</v>
      </c>
      <c r="E52" s="1">
        <v>5642</v>
      </c>
      <c r="F52" s="1" t="s">
        <v>285</v>
      </c>
      <c r="G52" s="1">
        <v>-226</v>
      </c>
      <c r="H52" s="39">
        <v>-1576</v>
      </c>
      <c r="I52" s="1" t="s">
        <v>285</v>
      </c>
      <c r="J52" s="1">
        <v>10000</v>
      </c>
      <c r="K52" s="1">
        <v>138</v>
      </c>
      <c r="L52" s="1" t="e">
        <f t="shared" si="1"/>
        <v>#VALUE!</v>
      </c>
      <c r="W52" s="4">
        <v>43666</v>
      </c>
      <c r="X52">
        <v>-211</v>
      </c>
      <c r="Y52" t="e">
        <v>#VALUE!</v>
      </c>
      <c r="Z52">
        <v>-1608</v>
      </c>
    </row>
    <row r="53" spans="1:26">
      <c r="A53" s="4">
        <v>43668</v>
      </c>
      <c r="B53" s="5">
        <v>0.688888888888889</v>
      </c>
      <c r="C53" s="14">
        <v>0.02</v>
      </c>
      <c r="D53" s="1">
        <v>5779</v>
      </c>
      <c r="E53" s="1">
        <v>5642</v>
      </c>
      <c r="F53" s="1" t="s">
        <v>285</v>
      </c>
      <c r="G53" s="1">
        <v>-205</v>
      </c>
      <c r="H53" s="1">
        <v>-1596</v>
      </c>
      <c r="I53" s="1" t="s">
        <v>285</v>
      </c>
      <c r="J53" s="1">
        <v>10000</v>
      </c>
      <c r="K53" s="1">
        <v>138</v>
      </c>
      <c r="L53" s="1" t="e">
        <f t="shared" si="1"/>
        <v>#VALUE!</v>
      </c>
      <c r="W53" s="4">
        <v>43667</v>
      </c>
      <c r="X53">
        <v>-226</v>
      </c>
      <c r="Y53" t="e">
        <v>#VALUE!</v>
      </c>
      <c r="Z53">
        <v>-1576</v>
      </c>
    </row>
    <row r="54" ht="12" customHeight="1" spans="1:26">
      <c r="A54" s="4">
        <v>43669</v>
      </c>
      <c r="B54" s="5">
        <v>0.802777777777778</v>
      </c>
      <c r="C54" s="14">
        <v>0.02</v>
      </c>
      <c r="D54" s="1">
        <v>5779</v>
      </c>
      <c r="E54" s="1">
        <v>5642</v>
      </c>
      <c r="F54" s="1" t="s">
        <v>285</v>
      </c>
      <c r="G54" s="1">
        <v>-223</v>
      </c>
      <c r="H54" s="1">
        <v>-1590</v>
      </c>
      <c r="I54" s="1" t="s">
        <v>285</v>
      </c>
      <c r="J54" s="1">
        <v>10000</v>
      </c>
      <c r="K54" s="1">
        <v>138</v>
      </c>
      <c r="L54" s="1" t="e">
        <f t="shared" si="1"/>
        <v>#VALUE!</v>
      </c>
      <c r="O54" s="3" t="s">
        <v>10</v>
      </c>
      <c r="P54" s="3" t="s">
        <v>11</v>
      </c>
      <c r="Q54" s="2" t="s">
        <v>12</v>
      </c>
      <c r="R54" s="2" t="s">
        <v>7</v>
      </c>
      <c r="W54" s="4">
        <v>43668</v>
      </c>
      <c r="X54">
        <v>-205</v>
      </c>
      <c r="Y54" t="e">
        <v>#VALUE!</v>
      </c>
      <c r="Z54">
        <v>-1596</v>
      </c>
    </row>
    <row r="55" spans="1:26">
      <c r="A55" s="4">
        <v>43670</v>
      </c>
      <c r="B55" s="5">
        <v>0.829861111111111</v>
      </c>
      <c r="C55" s="14">
        <v>0.02</v>
      </c>
      <c r="D55" s="1">
        <v>5779</v>
      </c>
      <c r="E55" s="1">
        <v>5642</v>
      </c>
      <c r="F55" s="1" t="s">
        <v>285</v>
      </c>
      <c r="G55" s="1">
        <v>-427</v>
      </c>
      <c r="H55" s="1">
        <v>-1794</v>
      </c>
      <c r="I55" s="1" t="s">
        <v>285</v>
      </c>
      <c r="J55" s="1">
        <v>10000</v>
      </c>
      <c r="K55" s="1">
        <v>138</v>
      </c>
      <c r="L55" s="1" t="e">
        <f t="shared" si="1"/>
        <v>#VALUE!</v>
      </c>
      <c r="N55" s="4">
        <v>43670</v>
      </c>
      <c r="O55" s="5">
        <v>0.874305555555556</v>
      </c>
      <c r="P55" s="1">
        <v>5780</v>
      </c>
      <c r="Q55">
        <v>20</v>
      </c>
      <c r="R55" s="1">
        <v>4624</v>
      </c>
      <c r="W55" s="4">
        <v>43669</v>
      </c>
      <c r="X55">
        <v>-223</v>
      </c>
      <c r="Y55" t="e">
        <v>#VALUE!</v>
      </c>
      <c r="Z55">
        <v>-1590</v>
      </c>
    </row>
    <row r="56" spans="1:26">
      <c r="A56" s="40">
        <v>43671</v>
      </c>
      <c r="B56" s="41">
        <v>0.586805555555556</v>
      </c>
      <c r="C56" s="42">
        <v>0</v>
      </c>
      <c r="D56" s="43">
        <v>0</v>
      </c>
      <c r="E56" s="43">
        <v>0</v>
      </c>
      <c r="F56" s="43">
        <v>0</v>
      </c>
      <c r="G56" s="43">
        <v>0</v>
      </c>
      <c r="H56" s="43">
        <v>0</v>
      </c>
      <c r="I56" s="43">
        <v>0</v>
      </c>
      <c r="J56" s="43">
        <v>0</v>
      </c>
      <c r="K56" s="43">
        <v>0</v>
      </c>
      <c r="L56" s="44">
        <v>4624</v>
      </c>
      <c r="W56" s="4">
        <v>43670</v>
      </c>
      <c r="X56">
        <v>-427</v>
      </c>
      <c r="Y56" t="e">
        <v>#VALUE!</v>
      </c>
      <c r="Z56">
        <v>-1794</v>
      </c>
    </row>
    <row r="57" spans="23:26">
      <c r="W57" s="4">
        <v>43671</v>
      </c>
      <c r="X57">
        <v>0</v>
      </c>
      <c r="Y57">
        <v>4624</v>
      </c>
      <c r="Z57">
        <v>0</v>
      </c>
    </row>
    <row r="58" spans="23:26">
      <c r="W58" t="s">
        <v>286</v>
      </c>
      <c r="X58">
        <v>-14688</v>
      </c>
      <c r="Y58" t="e">
        <v>#VALUE!</v>
      </c>
      <c r="Z58">
        <v>12337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51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1.5" style="1" customWidth="1"/>
    <col min="5" max="5" width="11.5" customWidth="1"/>
    <col min="6" max="8" width="11.5" style="1" customWidth="1"/>
    <col min="9" max="9" width="16" style="1" customWidth="1"/>
    <col min="10" max="11" width="11.5" style="1" customWidth="1"/>
    <col min="12" max="12" width="18.25" customWidth="1"/>
    <col min="14" max="14" width="10.375" customWidth="1"/>
    <col min="18" max="18" width="12.625" customWidth="1"/>
    <col min="19" max="20" width="13.75" customWidth="1"/>
    <col min="21" max="21" width="12.625" customWidth="1"/>
    <col min="23" max="23" width="10.375" customWidth="1"/>
    <col min="24" max="26" width="26.625" customWidth="1"/>
  </cols>
  <sheetData>
    <row r="1" ht="142" customHeight="1" spans="13:13">
      <c r="M1" s="9" t="s">
        <v>351</v>
      </c>
    </row>
    <row r="2" ht="142" customHeight="1"/>
    <row r="3" ht="54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43624</v>
      </c>
      <c r="B4" s="5">
        <v>0.666666666666667</v>
      </c>
      <c r="C4" s="14">
        <v>0.01</v>
      </c>
      <c r="D4" s="1">
        <v>11899</v>
      </c>
      <c r="E4" s="1">
        <v>11675</v>
      </c>
      <c r="F4" s="1">
        <v>0</v>
      </c>
      <c r="G4" s="1">
        <v>0</v>
      </c>
      <c r="H4" s="1">
        <v>0</v>
      </c>
      <c r="I4" s="1">
        <v>138000</v>
      </c>
      <c r="J4" s="1">
        <v>45000</v>
      </c>
      <c r="K4" s="1">
        <v>225</v>
      </c>
      <c r="L4" s="1">
        <f t="shared" ref="L4:L55" si="0">F4+G4</f>
        <v>0</v>
      </c>
      <c r="M4" s="19" t="s">
        <v>373</v>
      </c>
      <c r="N4" s="4">
        <v>43624</v>
      </c>
      <c r="O4" s="5">
        <v>0.641666666666667</v>
      </c>
      <c r="P4" t="s">
        <v>362</v>
      </c>
      <c r="Q4" s="6">
        <v>0.01</v>
      </c>
      <c r="R4" s="1">
        <v>12819</v>
      </c>
      <c r="S4" s="1">
        <v>13682</v>
      </c>
      <c r="T4" s="1">
        <v>4670</v>
      </c>
      <c r="U4" s="1">
        <v>9012</v>
      </c>
      <c r="W4" t="s">
        <v>284</v>
      </c>
    </row>
    <row r="5" spans="1:26">
      <c r="A5" s="4">
        <v>43625</v>
      </c>
      <c r="B5" s="5">
        <v>0.689583333333333</v>
      </c>
      <c r="C5" s="14">
        <v>0.01</v>
      </c>
      <c r="D5" s="1">
        <v>11899</v>
      </c>
      <c r="E5" s="1">
        <v>11675</v>
      </c>
      <c r="F5" s="1">
        <v>1513</v>
      </c>
      <c r="G5" s="1">
        <v>-458</v>
      </c>
      <c r="H5" s="1">
        <v>1055</v>
      </c>
      <c r="I5" s="1">
        <v>138000</v>
      </c>
      <c r="J5" s="1">
        <v>45000</v>
      </c>
      <c r="K5" s="1">
        <v>225</v>
      </c>
      <c r="L5" s="1">
        <f t="shared" si="0"/>
        <v>1055</v>
      </c>
      <c r="M5" s="19"/>
      <c r="W5" s="4">
        <v>43624</v>
      </c>
      <c r="X5">
        <v>0</v>
      </c>
      <c r="Y5">
        <v>0</v>
      </c>
      <c r="Z5">
        <v>0</v>
      </c>
    </row>
    <row r="6" spans="1:26">
      <c r="A6" s="4">
        <v>43626</v>
      </c>
      <c r="B6" s="5">
        <v>0.877777777777778</v>
      </c>
      <c r="C6" s="14">
        <v>0.01</v>
      </c>
      <c r="D6" s="1">
        <v>11899</v>
      </c>
      <c r="E6" s="1">
        <v>11675</v>
      </c>
      <c r="F6" s="1">
        <v>1668</v>
      </c>
      <c r="G6" s="1">
        <v>-540</v>
      </c>
      <c r="H6" s="1">
        <v>2183</v>
      </c>
      <c r="I6" s="1">
        <v>138000</v>
      </c>
      <c r="J6" s="1">
        <v>45000</v>
      </c>
      <c r="K6" s="1">
        <v>225</v>
      </c>
      <c r="L6" s="1">
        <f t="shared" si="0"/>
        <v>1128</v>
      </c>
      <c r="M6" s="19"/>
      <c r="W6" s="4">
        <v>43625</v>
      </c>
      <c r="X6">
        <v>-458</v>
      </c>
      <c r="Y6">
        <v>1055</v>
      </c>
      <c r="Z6">
        <v>1055</v>
      </c>
    </row>
    <row r="7" spans="1:26">
      <c r="A7" s="4">
        <v>43627</v>
      </c>
      <c r="B7" s="5">
        <v>0.680555555555556</v>
      </c>
      <c r="C7" s="14">
        <v>0.01</v>
      </c>
      <c r="D7" s="1">
        <v>11899</v>
      </c>
      <c r="E7" s="1">
        <v>11675</v>
      </c>
      <c r="F7" s="1">
        <v>2687</v>
      </c>
      <c r="G7" s="1">
        <v>-814</v>
      </c>
      <c r="H7" s="1">
        <v>2928</v>
      </c>
      <c r="I7" s="1">
        <v>138000</v>
      </c>
      <c r="J7" s="1">
        <v>45000</v>
      </c>
      <c r="K7" s="1">
        <v>225</v>
      </c>
      <c r="L7" s="1">
        <f t="shared" si="0"/>
        <v>1873</v>
      </c>
      <c r="M7" s="19"/>
      <c r="W7" s="4">
        <v>43626</v>
      </c>
      <c r="X7">
        <v>-540</v>
      </c>
      <c r="Y7">
        <v>1128</v>
      </c>
      <c r="Z7">
        <v>2183</v>
      </c>
    </row>
    <row r="8" spans="1:26">
      <c r="A8" s="4">
        <v>43628</v>
      </c>
      <c r="M8" s="19"/>
      <c r="W8" s="4">
        <v>43627</v>
      </c>
      <c r="X8">
        <v>-814</v>
      </c>
      <c r="Y8">
        <v>1873</v>
      </c>
      <c r="Z8">
        <v>2928</v>
      </c>
    </row>
    <row r="9" spans="1:23">
      <c r="A9" s="4">
        <v>43629</v>
      </c>
      <c r="B9" s="5">
        <v>0.709027777777778</v>
      </c>
      <c r="C9" s="14">
        <v>0.01</v>
      </c>
      <c r="D9" s="1">
        <v>11899</v>
      </c>
      <c r="E9" s="1">
        <v>11675</v>
      </c>
      <c r="F9" s="1">
        <v>2707</v>
      </c>
      <c r="G9" s="1">
        <v>-903</v>
      </c>
      <c r="H9" s="1">
        <v>4732</v>
      </c>
      <c r="I9" s="1">
        <v>138000</v>
      </c>
      <c r="J9" s="1">
        <v>45000</v>
      </c>
      <c r="K9" s="1">
        <v>225</v>
      </c>
      <c r="L9" s="1">
        <f t="shared" si="0"/>
        <v>1804</v>
      </c>
      <c r="M9" s="19"/>
      <c r="W9" s="4">
        <v>43628</v>
      </c>
    </row>
    <row r="10" spans="1:26">
      <c r="A10" s="4">
        <v>43630</v>
      </c>
      <c r="B10" s="5">
        <v>0.8875</v>
      </c>
      <c r="C10" s="14">
        <v>0.01</v>
      </c>
      <c r="D10" s="1">
        <v>11899</v>
      </c>
      <c r="E10" s="1">
        <v>11675</v>
      </c>
      <c r="F10" s="1" t="s">
        <v>285</v>
      </c>
      <c r="G10" s="1">
        <v>-431</v>
      </c>
      <c r="H10" s="1">
        <v>4306</v>
      </c>
      <c r="I10" s="1" t="s">
        <v>285</v>
      </c>
      <c r="J10" s="1">
        <v>45000</v>
      </c>
      <c r="K10" s="1">
        <v>225</v>
      </c>
      <c r="L10" s="1" t="e">
        <f t="shared" si="0"/>
        <v>#VALUE!</v>
      </c>
      <c r="M10" s="19"/>
      <c r="W10" s="4">
        <v>43629</v>
      </c>
      <c r="X10">
        <v>-903</v>
      </c>
      <c r="Y10">
        <v>1804</v>
      </c>
      <c r="Z10">
        <v>4732</v>
      </c>
    </row>
    <row r="11" spans="1:26">
      <c r="A11" s="4">
        <v>43631</v>
      </c>
      <c r="B11" s="5">
        <v>0.860416666666667</v>
      </c>
      <c r="C11" s="14">
        <v>0.01</v>
      </c>
      <c r="D11" s="1">
        <v>11899</v>
      </c>
      <c r="E11" s="1">
        <v>11675</v>
      </c>
      <c r="F11" s="1" t="s">
        <v>285</v>
      </c>
      <c r="G11" s="1">
        <v>-631</v>
      </c>
      <c r="H11" s="1">
        <v>3675</v>
      </c>
      <c r="I11" s="1" t="s">
        <v>285</v>
      </c>
      <c r="J11" s="1">
        <v>45000</v>
      </c>
      <c r="K11" s="1">
        <v>225</v>
      </c>
      <c r="L11" s="1" t="e">
        <f t="shared" si="0"/>
        <v>#VALUE!</v>
      </c>
      <c r="M11" s="19"/>
      <c r="W11" s="4">
        <v>43630</v>
      </c>
      <c r="X11">
        <v>-431</v>
      </c>
      <c r="Y11" t="e">
        <v>#VALUE!</v>
      </c>
      <c r="Z11">
        <v>4306</v>
      </c>
    </row>
    <row r="12" spans="1:26">
      <c r="A12" s="4">
        <v>43632</v>
      </c>
      <c r="B12" s="5">
        <v>0.598611111111111</v>
      </c>
      <c r="C12" s="14">
        <v>0.01</v>
      </c>
      <c r="D12" s="1">
        <v>11899</v>
      </c>
      <c r="E12" s="1">
        <v>11675</v>
      </c>
      <c r="F12" s="1" t="s">
        <v>285</v>
      </c>
      <c r="G12" s="1">
        <v>-782</v>
      </c>
      <c r="H12" s="1">
        <v>3416</v>
      </c>
      <c r="I12" s="1" t="s">
        <v>285</v>
      </c>
      <c r="J12" s="1">
        <v>45000</v>
      </c>
      <c r="K12" s="1">
        <v>225</v>
      </c>
      <c r="L12" s="1" t="e">
        <f t="shared" si="0"/>
        <v>#VALUE!</v>
      </c>
      <c r="M12" s="19"/>
      <c r="W12" s="4">
        <v>43631</v>
      </c>
      <c r="X12">
        <v>-631</v>
      </c>
      <c r="Y12" t="e">
        <v>#VALUE!</v>
      </c>
      <c r="Z12">
        <v>3675</v>
      </c>
    </row>
    <row r="13" spans="1:26">
      <c r="A13" s="4">
        <v>43633</v>
      </c>
      <c r="B13" s="5">
        <v>0.563194444444444</v>
      </c>
      <c r="C13" s="14">
        <v>0.01</v>
      </c>
      <c r="D13" s="1">
        <v>11899</v>
      </c>
      <c r="E13" s="1">
        <v>11675</v>
      </c>
      <c r="F13" s="1" t="s">
        <v>285</v>
      </c>
      <c r="G13" s="1">
        <v>-459</v>
      </c>
      <c r="H13" s="1">
        <v>1902</v>
      </c>
      <c r="I13" s="1" t="s">
        <v>285</v>
      </c>
      <c r="J13" s="1">
        <v>45000</v>
      </c>
      <c r="K13" s="1">
        <v>225</v>
      </c>
      <c r="L13" s="1" t="e">
        <f t="shared" si="0"/>
        <v>#VALUE!</v>
      </c>
      <c r="M13" s="19"/>
      <c r="W13" s="4">
        <v>43632</v>
      </c>
      <c r="X13">
        <v>-782</v>
      </c>
      <c r="Y13" t="e">
        <v>#VALUE!</v>
      </c>
      <c r="Z13">
        <v>3416</v>
      </c>
    </row>
    <row r="14" spans="1:26">
      <c r="A14" s="4">
        <v>43634</v>
      </c>
      <c r="B14" s="5">
        <v>0.825</v>
      </c>
      <c r="C14" s="14">
        <v>0.01</v>
      </c>
      <c r="D14" s="1">
        <v>11899</v>
      </c>
      <c r="E14" s="1">
        <v>11675</v>
      </c>
      <c r="F14" s="1" t="s">
        <v>285</v>
      </c>
      <c r="G14" s="1">
        <v>-593</v>
      </c>
      <c r="H14" s="1">
        <v>181</v>
      </c>
      <c r="I14" s="1" t="s">
        <v>285</v>
      </c>
      <c r="J14" s="1">
        <v>45000</v>
      </c>
      <c r="K14" s="1">
        <v>225</v>
      </c>
      <c r="L14" s="1" t="e">
        <f t="shared" si="0"/>
        <v>#VALUE!</v>
      </c>
      <c r="M14" s="19"/>
      <c r="W14" s="4">
        <v>43633</v>
      </c>
      <c r="X14">
        <v>-459</v>
      </c>
      <c r="Y14" t="e">
        <v>#VALUE!</v>
      </c>
      <c r="Z14">
        <v>1902</v>
      </c>
    </row>
    <row r="15" spans="1:26">
      <c r="A15" s="4">
        <v>43635</v>
      </c>
      <c r="B15" s="5">
        <v>0.890972222222222</v>
      </c>
      <c r="C15" s="14">
        <v>0.01</v>
      </c>
      <c r="D15" s="1">
        <v>11899</v>
      </c>
      <c r="E15" s="1">
        <v>11675</v>
      </c>
      <c r="F15" s="1" t="s">
        <v>285</v>
      </c>
      <c r="G15" s="1">
        <v>-458</v>
      </c>
      <c r="H15" s="1">
        <v>-1022</v>
      </c>
      <c r="I15" s="1" t="s">
        <v>285</v>
      </c>
      <c r="J15" s="1">
        <v>45000</v>
      </c>
      <c r="K15" s="1">
        <v>225</v>
      </c>
      <c r="L15" s="1" t="e">
        <f t="shared" si="0"/>
        <v>#VALUE!</v>
      </c>
      <c r="M15" s="19"/>
      <c r="W15" s="4">
        <v>43634</v>
      </c>
      <c r="X15">
        <v>-593</v>
      </c>
      <c r="Y15" t="e">
        <v>#VALUE!</v>
      </c>
      <c r="Z15">
        <v>181</v>
      </c>
    </row>
    <row r="16" spans="1:26">
      <c r="A16" s="4">
        <v>43636</v>
      </c>
      <c r="B16" s="5">
        <v>0.986111111111111</v>
      </c>
      <c r="C16" s="14">
        <v>0.01</v>
      </c>
      <c r="D16" s="1">
        <v>11899</v>
      </c>
      <c r="E16" s="1">
        <v>11675</v>
      </c>
      <c r="F16" s="1" t="s">
        <v>285</v>
      </c>
      <c r="G16" s="1">
        <v>-527</v>
      </c>
      <c r="H16" s="1">
        <v>-2294</v>
      </c>
      <c r="I16" s="1" t="s">
        <v>285</v>
      </c>
      <c r="J16" s="1">
        <v>45000</v>
      </c>
      <c r="K16" s="1">
        <v>225</v>
      </c>
      <c r="L16" s="1" t="e">
        <f t="shared" si="0"/>
        <v>#VALUE!</v>
      </c>
      <c r="M16" s="19"/>
      <c r="W16" s="4">
        <v>43635</v>
      </c>
      <c r="X16">
        <v>-458</v>
      </c>
      <c r="Y16" t="e">
        <v>#VALUE!</v>
      </c>
      <c r="Z16">
        <v>-1022</v>
      </c>
    </row>
    <row r="17" spans="1:26">
      <c r="A17" s="4">
        <v>43637</v>
      </c>
      <c r="B17" s="5">
        <v>0.778472222222222</v>
      </c>
      <c r="C17" s="14">
        <v>0.01</v>
      </c>
      <c r="D17" s="1">
        <v>11899</v>
      </c>
      <c r="E17" s="1">
        <v>11675</v>
      </c>
      <c r="F17" s="1">
        <v>3780</v>
      </c>
      <c r="G17" s="1">
        <v>-877</v>
      </c>
      <c r="H17" s="1">
        <v>72</v>
      </c>
      <c r="I17" s="1">
        <v>48000</v>
      </c>
      <c r="J17" s="1">
        <v>45000</v>
      </c>
      <c r="K17" s="1">
        <v>225</v>
      </c>
      <c r="L17" s="1">
        <f t="shared" si="0"/>
        <v>2903</v>
      </c>
      <c r="W17" s="4">
        <v>43636</v>
      </c>
      <c r="X17">
        <v>-527</v>
      </c>
      <c r="Y17" t="e">
        <v>#VALUE!</v>
      </c>
      <c r="Z17">
        <v>-2294</v>
      </c>
    </row>
    <row r="18" spans="1:26">
      <c r="A18" s="4">
        <v>43638</v>
      </c>
      <c r="B18" s="5">
        <v>0.761805555555556</v>
      </c>
      <c r="C18" s="14">
        <v>0.01</v>
      </c>
      <c r="D18" s="1">
        <v>11899</v>
      </c>
      <c r="E18" s="1">
        <v>11675</v>
      </c>
      <c r="F18" s="1">
        <v>734</v>
      </c>
      <c r="G18" s="1">
        <v>-795</v>
      </c>
      <c r="H18" s="1">
        <v>584</v>
      </c>
      <c r="I18" s="1">
        <v>48000</v>
      </c>
      <c r="J18" s="1">
        <v>45000</v>
      </c>
      <c r="K18" s="1">
        <v>225</v>
      </c>
      <c r="L18" s="1">
        <f t="shared" si="0"/>
        <v>-61</v>
      </c>
      <c r="W18" s="4">
        <v>43637</v>
      </c>
      <c r="X18">
        <v>-877</v>
      </c>
      <c r="Y18">
        <v>2903</v>
      </c>
      <c r="Z18">
        <v>72</v>
      </c>
    </row>
    <row r="19" spans="1:26">
      <c r="A19" s="4">
        <v>43639</v>
      </c>
      <c r="B19" s="5">
        <v>0.852777777777778</v>
      </c>
      <c r="C19" s="14">
        <v>0.01</v>
      </c>
      <c r="D19" s="1">
        <v>11899</v>
      </c>
      <c r="E19" s="1">
        <v>11675</v>
      </c>
      <c r="F19" s="1">
        <v>466</v>
      </c>
      <c r="G19" s="1">
        <v>-447</v>
      </c>
      <c r="H19" s="1">
        <v>1126</v>
      </c>
      <c r="I19" s="1">
        <v>48000</v>
      </c>
      <c r="J19" s="1">
        <v>45000</v>
      </c>
      <c r="K19" s="1">
        <v>225</v>
      </c>
      <c r="L19" s="1">
        <f t="shared" si="0"/>
        <v>19</v>
      </c>
      <c r="W19" s="4">
        <v>43638</v>
      </c>
      <c r="X19">
        <v>-795</v>
      </c>
      <c r="Y19">
        <v>-61</v>
      </c>
      <c r="Z19">
        <v>584</v>
      </c>
    </row>
    <row r="20" spans="1:26">
      <c r="A20" s="4">
        <v>43640</v>
      </c>
      <c r="B20" s="5">
        <v>0.768055555555556</v>
      </c>
      <c r="C20" s="14">
        <v>0.01</v>
      </c>
      <c r="D20" s="1">
        <v>11899</v>
      </c>
      <c r="E20" s="1">
        <v>11675</v>
      </c>
      <c r="F20" s="1">
        <v>948</v>
      </c>
      <c r="G20" s="1">
        <v>-894</v>
      </c>
      <c r="H20" s="1">
        <v>1420</v>
      </c>
      <c r="I20" s="1">
        <v>48000</v>
      </c>
      <c r="J20" s="1">
        <v>45000</v>
      </c>
      <c r="K20" s="1">
        <v>225</v>
      </c>
      <c r="L20" s="1">
        <f t="shared" si="0"/>
        <v>54</v>
      </c>
      <c r="W20" s="4">
        <v>43639</v>
      </c>
      <c r="X20">
        <v>-447</v>
      </c>
      <c r="Y20">
        <v>19</v>
      </c>
      <c r="Z20">
        <v>1126</v>
      </c>
    </row>
    <row r="21" spans="1:26">
      <c r="A21" s="4">
        <v>43641</v>
      </c>
      <c r="B21" s="5">
        <v>0.68125</v>
      </c>
      <c r="C21" s="14">
        <v>0.01</v>
      </c>
      <c r="D21" s="1">
        <v>11899</v>
      </c>
      <c r="E21" s="1">
        <v>11675</v>
      </c>
      <c r="F21" s="1">
        <v>912</v>
      </c>
      <c r="G21" s="1">
        <v>-872</v>
      </c>
      <c r="H21" s="1">
        <v>1884</v>
      </c>
      <c r="I21" s="1">
        <v>48000</v>
      </c>
      <c r="J21" s="1">
        <v>45000</v>
      </c>
      <c r="K21" s="1">
        <v>225</v>
      </c>
      <c r="L21" s="1">
        <f t="shared" si="0"/>
        <v>40</v>
      </c>
      <c r="W21" s="4">
        <v>43640</v>
      </c>
      <c r="X21">
        <v>-894</v>
      </c>
      <c r="Y21">
        <v>54</v>
      </c>
      <c r="Z21">
        <v>1420</v>
      </c>
    </row>
    <row r="22" spans="1:26">
      <c r="A22" s="4">
        <v>43642</v>
      </c>
      <c r="B22" s="5">
        <v>0.775</v>
      </c>
      <c r="C22" s="14">
        <v>0.01</v>
      </c>
      <c r="D22" s="1">
        <v>11899</v>
      </c>
      <c r="E22" s="1">
        <v>11675</v>
      </c>
      <c r="F22" s="1">
        <v>528</v>
      </c>
      <c r="G22" s="1">
        <v>-497</v>
      </c>
      <c r="H22" s="1">
        <v>2508</v>
      </c>
      <c r="I22" s="1">
        <v>48000</v>
      </c>
      <c r="J22" s="1">
        <v>45000</v>
      </c>
      <c r="K22" s="1">
        <v>225</v>
      </c>
      <c r="L22" s="1">
        <f t="shared" si="0"/>
        <v>31</v>
      </c>
      <c r="W22" s="4">
        <v>43641</v>
      </c>
      <c r="X22">
        <v>-872</v>
      </c>
      <c r="Y22">
        <v>40</v>
      </c>
      <c r="Z22">
        <v>1884</v>
      </c>
    </row>
    <row r="23" spans="1:26">
      <c r="A23" s="4">
        <v>43643</v>
      </c>
      <c r="B23" s="5">
        <v>0.775694444444444</v>
      </c>
      <c r="C23" s="14">
        <v>0.01</v>
      </c>
      <c r="D23" s="1">
        <v>11899</v>
      </c>
      <c r="E23" s="1">
        <v>11675</v>
      </c>
      <c r="F23" s="1">
        <v>1007</v>
      </c>
      <c r="G23" s="1">
        <v>-946</v>
      </c>
      <c r="H23" s="1">
        <v>2996</v>
      </c>
      <c r="I23" s="1">
        <v>48000</v>
      </c>
      <c r="J23" s="1">
        <v>45000</v>
      </c>
      <c r="K23" s="1">
        <v>225</v>
      </c>
      <c r="L23" s="1">
        <f t="shared" si="0"/>
        <v>61</v>
      </c>
      <c r="W23" s="4">
        <v>43642</v>
      </c>
      <c r="X23">
        <v>-497</v>
      </c>
      <c r="Y23">
        <v>31</v>
      </c>
      <c r="Z23">
        <v>2508</v>
      </c>
    </row>
    <row r="24" spans="1:26">
      <c r="A24" s="4">
        <v>43644</v>
      </c>
      <c r="B24" s="5">
        <v>0.8</v>
      </c>
      <c r="C24" s="14">
        <v>0.01</v>
      </c>
      <c r="D24" s="1">
        <v>11899</v>
      </c>
      <c r="E24" s="1">
        <v>11675</v>
      </c>
      <c r="F24" s="1">
        <v>1393</v>
      </c>
      <c r="G24" s="1">
        <v>-1319</v>
      </c>
      <c r="H24" s="1">
        <v>103</v>
      </c>
      <c r="I24" s="1">
        <v>48000</v>
      </c>
      <c r="J24" s="1">
        <v>45000</v>
      </c>
      <c r="K24" s="1">
        <v>225</v>
      </c>
      <c r="L24" s="1">
        <f t="shared" si="0"/>
        <v>74</v>
      </c>
      <c r="W24" s="4">
        <v>43643</v>
      </c>
      <c r="X24">
        <v>-946</v>
      </c>
      <c r="Y24">
        <v>61</v>
      </c>
      <c r="Z24">
        <v>2996</v>
      </c>
    </row>
    <row r="25" spans="1:26">
      <c r="A25" s="4">
        <v>43645</v>
      </c>
      <c r="B25" s="5">
        <v>0.759722222222222</v>
      </c>
      <c r="C25" s="14">
        <v>0.01</v>
      </c>
      <c r="D25" s="1">
        <v>12539</v>
      </c>
      <c r="E25" s="1">
        <v>11675</v>
      </c>
      <c r="F25" s="1">
        <v>1457</v>
      </c>
      <c r="G25" s="1">
        <v>-1350</v>
      </c>
      <c r="H25" s="1">
        <v>200</v>
      </c>
      <c r="I25" s="1">
        <v>52000</v>
      </c>
      <c r="J25" s="1">
        <v>48000</v>
      </c>
      <c r="K25" s="1">
        <v>865</v>
      </c>
      <c r="L25" s="1">
        <f t="shared" si="0"/>
        <v>107</v>
      </c>
      <c r="W25" s="4">
        <v>43644</v>
      </c>
      <c r="X25">
        <v>-1319</v>
      </c>
      <c r="Y25">
        <v>74</v>
      </c>
      <c r="Z25">
        <v>103</v>
      </c>
    </row>
    <row r="26" spans="1:26">
      <c r="A26" s="4">
        <v>43646</v>
      </c>
      <c r="B26" s="5">
        <v>0.822916666666667</v>
      </c>
      <c r="C26" s="14">
        <v>0.01</v>
      </c>
      <c r="D26" s="1">
        <v>12539</v>
      </c>
      <c r="E26" s="1">
        <v>11675</v>
      </c>
      <c r="F26" s="1">
        <v>582</v>
      </c>
      <c r="G26" s="1">
        <v>-512</v>
      </c>
      <c r="H26" s="1">
        <v>297</v>
      </c>
      <c r="I26" s="1">
        <v>52000</v>
      </c>
      <c r="J26" s="1">
        <v>48000</v>
      </c>
      <c r="K26" s="1">
        <v>865</v>
      </c>
      <c r="L26" s="1">
        <f t="shared" si="0"/>
        <v>70</v>
      </c>
      <c r="W26" s="4">
        <v>43645</v>
      </c>
      <c r="X26">
        <v>-1350</v>
      </c>
      <c r="Y26">
        <v>107</v>
      </c>
      <c r="Z26">
        <v>200</v>
      </c>
    </row>
    <row r="27" spans="1:26">
      <c r="A27" s="4">
        <v>43647</v>
      </c>
      <c r="B27" s="5">
        <v>0.774305555555556</v>
      </c>
      <c r="C27" s="14">
        <v>0.01</v>
      </c>
      <c r="D27" s="1">
        <v>12539</v>
      </c>
      <c r="E27" s="1">
        <v>11675</v>
      </c>
      <c r="F27" s="1">
        <v>1044</v>
      </c>
      <c r="G27" s="1">
        <v>-962</v>
      </c>
      <c r="H27" s="1">
        <v>290</v>
      </c>
      <c r="I27" s="1">
        <v>52000</v>
      </c>
      <c r="J27" s="1">
        <v>48000</v>
      </c>
      <c r="K27" s="1">
        <v>865</v>
      </c>
      <c r="L27" s="1">
        <f t="shared" si="0"/>
        <v>82</v>
      </c>
      <c r="W27" s="4">
        <v>43646</v>
      </c>
      <c r="X27">
        <v>-512</v>
      </c>
      <c r="Y27">
        <v>70</v>
      </c>
      <c r="Z27">
        <v>297</v>
      </c>
    </row>
    <row r="28" spans="1:26">
      <c r="A28" s="4">
        <v>43648</v>
      </c>
      <c r="B28" s="5">
        <v>0.613888888888889</v>
      </c>
      <c r="C28" s="14">
        <v>0.01</v>
      </c>
      <c r="D28" s="1">
        <v>12539</v>
      </c>
      <c r="E28" s="1">
        <v>11675</v>
      </c>
      <c r="F28" s="1">
        <v>873</v>
      </c>
      <c r="G28" s="1">
        <v>-859</v>
      </c>
      <c r="H28" s="1">
        <v>257</v>
      </c>
      <c r="I28" s="1">
        <v>52000</v>
      </c>
      <c r="J28" s="1">
        <v>48000</v>
      </c>
      <c r="K28" s="1">
        <v>865</v>
      </c>
      <c r="L28" s="1">
        <f t="shared" si="0"/>
        <v>14</v>
      </c>
      <c r="W28" s="4">
        <v>43647</v>
      </c>
      <c r="X28">
        <v>-962</v>
      </c>
      <c r="Y28">
        <v>82</v>
      </c>
      <c r="Z28">
        <v>290</v>
      </c>
    </row>
    <row r="29" spans="1:26">
      <c r="A29" s="4">
        <v>43649</v>
      </c>
      <c r="B29" s="5">
        <v>0.810416666666667</v>
      </c>
      <c r="C29" s="14">
        <v>0.01</v>
      </c>
      <c r="D29" s="1">
        <v>12539</v>
      </c>
      <c r="E29" s="1">
        <v>11675</v>
      </c>
      <c r="F29" s="1">
        <v>552</v>
      </c>
      <c r="G29" s="1">
        <v>-496</v>
      </c>
      <c r="H29" s="1">
        <v>308</v>
      </c>
      <c r="I29" s="1">
        <v>51000</v>
      </c>
      <c r="J29" s="1">
        <v>48000</v>
      </c>
      <c r="K29" s="1">
        <v>865</v>
      </c>
      <c r="L29" s="1">
        <f t="shared" si="0"/>
        <v>56</v>
      </c>
      <c r="W29" s="4">
        <v>43648</v>
      </c>
      <c r="X29">
        <v>-859</v>
      </c>
      <c r="Y29">
        <v>14</v>
      </c>
      <c r="Z29">
        <v>257</v>
      </c>
    </row>
    <row r="30" spans="1:26">
      <c r="A30" s="4">
        <v>43650</v>
      </c>
      <c r="B30" s="5">
        <v>0.779166666666667</v>
      </c>
      <c r="C30" s="14">
        <v>0.01</v>
      </c>
      <c r="D30" s="1">
        <v>12539</v>
      </c>
      <c r="E30" s="1">
        <v>11675</v>
      </c>
      <c r="F30" s="1">
        <v>517</v>
      </c>
      <c r="G30" s="1">
        <v>-491</v>
      </c>
      <c r="H30" s="1">
        <v>303</v>
      </c>
      <c r="I30" s="1">
        <v>51000</v>
      </c>
      <c r="J30" s="1">
        <v>48000</v>
      </c>
      <c r="K30" s="1">
        <v>865</v>
      </c>
      <c r="L30" s="1">
        <f t="shared" si="0"/>
        <v>26</v>
      </c>
      <c r="W30" s="4">
        <v>43649</v>
      </c>
      <c r="X30">
        <v>-496</v>
      </c>
      <c r="Y30">
        <v>56</v>
      </c>
      <c r="Z30">
        <v>308</v>
      </c>
    </row>
    <row r="31" spans="1:26">
      <c r="A31" s="4">
        <v>43651</v>
      </c>
      <c r="B31" s="5">
        <v>0.877083333333333</v>
      </c>
      <c r="C31" s="14">
        <v>0.01</v>
      </c>
      <c r="D31" s="1">
        <v>12659</v>
      </c>
      <c r="E31" s="1">
        <v>11675</v>
      </c>
      <c r="F31" s="1">
        <v>620</v>
      </c>
      <c r="G31" s="1">
        <v>-571</v>
      </c>
      <c r="H31" s="1">
        <v>322</v>
      </c>
      <c r="I31" s="1">
        <v>51000</v>
      </c>
      <c r="J31" s="1">
        <v>47000</v>
      </c>
      <c r="K31" s="1">
        <v>985</v>
      </c>
      <c r="L31" s="1">
        <f t="shared" si="0"/>
        <v>49</v>
      </c>
      <c r="W31" s="4">
        <v>43650</v>
      </c>
      <c r="X31">
        <v>-491</v>
      </c>
      <c r="Y31">
        <v>26</v>
      </c>
      <c r="Z31">
        <v>303</v>
      </c>
    </row>
    <row r="32" spans="1:26">
      <c r="A32" s="4">
        <v>43652</v>
      </c>
      <c r="B32" s="5">
        <v>0.793055555555556</v>
      </c>
      <c r="C32" s="14">
        <v>0.01</v>
      </c>
      <c r="D32" s="1">
        <v>12659</v>
      </c>
      <c r="E32" s="1">
        <v>11675</v>
      </c>
      <c r="F32" s="1">
        <v>1047</v>
      </c>
      <c r="G32" s="1">
        <v>-1002</v>
      </c>
      <c r="H32" s="1">
        <v>274</v>
      </c>
      <c r="I32" s="1">
        <v>51000</v>
      </c>
      <c r="J32" s="1">
        <v>47000</v>
      </c>
      <c r="K32" s="1">
        <v>985</v>
      </c>
      <c r="L32" s="1">
        <f t="shared" si="0"/>
        <v>45</v>
      </c>
      <c r="W32" s="4">
        <v>43651</v>
      </c>
      <c r="X32">
        <v>-571</v>
      </c>
      <c r="Y32">
        <v>49</v>
      </c>
      <c r="Z32">
        <v>322</v>
      </c>
    </row>
    <row r="33" spans="1:26">
      <c r="A33" s="4">
        <v>43653</v>
      </c>
      <c r="B33" s="5">
        <v>0.500694444444444</v>
      </c>
      <c r="C33" s="14">
        <v>0.01</v>
      </c>
      <c r="D33" s="1">
        <v>12659</v>
      </c>
      <c r="E33" s="1">
        <v>11675</v>
      </c>
      <c r="F33" s="1" t="s">
        <v>285</v>
      </c>
      <c r="G33" s="1">
        <v>-752</v>
      </c>
      <c r="H33" s="1">
        <v>-110</v>
      </c>
      <c r="I33" s="1" t="s">
        <v>285</v>
      </c>
      <c r="J33" s="1">
        <v>47000</v>
      </c>
      <c r="K33" s="1">
        <v>985</v>
      </c>
      <c r="L33" s="1" t="e">
        <f t="shared" si="0"/>
        <v>#VALUE!</v>
      </c>
      <c r="W33" s="4">
        <v>43652</v>
      </c>
      <c r="X33">
        <v>-1002</v>
      </c>
      <c r="Y33">
        <v>45</v>
      </c>
      <c r="Z33">
        <v>274</v>
      </c>
    </row>
    <row r="34" spans="1:26">
      <c r="A34" s="4">
        <v>43654</v>
      </c>
      <c r="B34" s="5">
        <v>0.83125</v>
      </c>
      <c r="C34" s="14">
        <v>0.01</v>
      </c>
      <c r="D34" s="1">
        <v>12659</v>
      </c>
      <c r="E34" s="1">
        <v>11675</v>
      </c>
      <c r="F34" s="1" t="s">
        <v>285</v>
      </c>
      <c r="G34" s="1">
        <v>-562</v>
      </c>
      <c r="H34" s="1">
        <v>-742</v>
      </c>
      <c r="I34" s="1" t="s">
        <v>285</v>
      </c>
      <c r="J34" s="1">
        <v>47000</v>
      </c>
      <c r="K34" s="1">
        <v>985</v>
      </c>
      <c r="L34" s="1" t="e">
        <f t="shared" si="0"/>
        <v>#VALUE!</v>
      </c>
      <c r="W34" s="4">
        <v>43653</v>
      </c>
      <c r="X34">
        <v>-752</v>
      </c>
      <c r="Y34" t="e">
        <v>#VALUE!</v>
      </c>
      <c r="Z34">
        <v>-110</v>
      </c>
    </row>
    <row r="35" spans="1:26">
      <c r="A35" s="4">
        <v>43655</v>
      </c>
      <c r="B35" s="5">
        <v>0.727777777777778</v>
      </c>
      <c r="C35" s="14">
        <v>0.01</v>
      </c>
      <c r="D35" s="1">
        <v>12659</v>
      </c>
      <c r="E35" s="1">
        <v>11675</v>
      </c>
      <c r="F35" s="1" t="s">
        <v>285</v>
      </c>
      <c r="G35" s="1">
        <v>-485</v>
      </c>
      <c r="H35" s="1">
        <v>-1239</v>
      </c>
      <c r="I35" s="1" t="s">
        <v>285</v>
      </c>
      <c r="J35" s="1">
        <v>47000</v>
      </c>
      <c r="K35" s="1">
        <v>985</v>
      </c>
      <c r="L35" s="1" t="e">
        <f t="shared" si="0"/>
        <v>#VALUE!</v>
      </c>
      <c r="W35" s="4">
        <v>43654</v>
      </c>
      <c r="X35">
        <v>-562</v>
      </c>
      <c r="Y35" t="e">
        <v>#VALUE!</v>
      </c>
      <c r="Z35">
        <v>-742</v>
      </c>
    </row>
    <row r="36" spans="1:26">
      <c r="A36" s="4">
        <v>43656</v>
      </c>
      <c r="B36" s="5">
        <v>0.805555555555556</v>
      </c>
      <c r="C36" s="14">
        <v>0.01</v>
      </c>
      <c r="D36" s="1">
        <v>12659</v>
      </c>
      <c r="E36" s="1">
        <v>11675</v>
      </c>
      <c r="F36" s="1" t="s">
        <v>285</v>
      </c>
      <c r="G36" s="1">
        <v>-459</v>
      </c>
      <c r="H36" s="1">
        <v>-1700</v>
      </c>
      <c r="I36" s="1" t="s">
        <v>285</v>
      </c>
      <c r="J36" s="1">
        <v>47000</v>
      </c>
      <c r="K36" s="1">
        <v>985</v>
      </c>
      <c r="L36" s="1" t="e">
        <f t="shared" si="0"/>
        <v>#VALUE!</v>
      </c>
      <c r="W36" s="4">
        <v>43655</v>
      </c>
      <c r="X36">
        <v>-485</v>
      </c>
      <c r="Y36" t="e">
        <v>#VALUE!</v>
      </c>
      <c r="Z36">
        <v>-1239</v>
      </c>
    </row>
    <row r="37" spans="1:26">
      <c r="A37" s="4">
        <v>43657</v>
      </c>
      <c r="B37" s="5">
        <v>0.801388888888889</v>
      </c>
      <c r="C37" s="14">
        <v>0.01</v>
      </c>
      <c r="D37" s="1">
        <v>12659</v>
      </c>
      <c r="E37" s="1">
        <v>11675</v>
      </c>
      <c r="F37" s="1" t="s">
        <v>285</v>
      </c>
      <c r="G37" s="1">
        <v>-923</v>
      </c>
      <c r="H37" s="1">
        <v>-2220</v>
      </c>
      <c r="I37" s="1" t="s">
        <v>285</v>
      </c>
      <c r="J37" s="1">
        <v>47000</v>
      </c>
      <c r="K37" s="1">
        <v>985</v>
      </c>
      <c r="L37" s="1" t="e">
        <f t="shared" si="0"/>
        <v>#VALUE!</v>
      </c>
      <c r="W37" s="4">
        <v>43656</v>
      </c>
      <c r="X37">
        <v>-459</v>
      </c>
      <c r="Y37" t="e">
        <v>#VALUE!</v>
      </c>
      <c r="Z37">
        <v>-1700</v>
      </c>
    </row>
    <row r="38" spans="1:26">
      <c r="A38" s="4">
        <v>43658</v>
      </c>
      <c r="B38" s="5">
        <v>0.826388888888889</v>
      </c>
      <c r="C38" s="14">
        <v>0.01</v>
      </c>
      <c r="D38" s="1">
        <v>12659</v>
      </c>
      <c r="E38" s="1">
        <v>11675</v>
      </c>
      <c r="F38" s="1" t="s">
        <v>285</v>
      </c>
      <c r="G38" s="1">
        <v>-626</v>
      </c>
      <c r="H38" s="1">
        <v>-2872</v>
      </c>
      <c r="I38" s="1" t="s">
        <v>285</v>
      </c>
      <c r="J38" s="1">
        <v>47000</v>
      </c>
      <c r="K38" s="1">
        <v>985</v>
      </c>
      <c r="L38" s="1" t="e">
        <f t="shared" si="0"/>
        <v>#VALUE!</v>
      </c>
      <c r="W38" s="4">
        <v>43657</v>
      </c>
      <c r="X38">
        <v>-923</v>
      </c>
      <c r="Y38" t="e">
        <v>#VALUE!</v>
      </c>
      <c r="Z38">
        <v>-2220</v>
      </c>
    </row>
    <row r="39" spans="1:26">
      <c r="A39" s="4">
        <v>43659</v>
      </c>
      <c r="B39" s="5">
        <v>0.832638888888889</v>
      </c>
      <c r="C39" s="14">
        <v>0.01</v>
      </c>
      <c r="D39" s="1">
        <v>12659</v>
      </c>
      <c r="E39" s="1">
        <v>11675</v>
      </c>
      <c r="F39" s="1" t="s">
        <v>285</v>
      </c>
      <c r="G39" s="1">
        <v>-606</v>
      </c>
      <c r="H39" s="1">
        <v>-3376</v>
      </c>
      <c r="I39" s="1" t="s">
        <v>285</v>
      </c>
      <c r="J39" s="1">
        <v>47000</v>
      </c>
      <c r="K39" s="1">
        <v>985</v>
      </c>
      <c r="L39" s="1" t="e">
        <f t="shared" si="0"/>
        <v>#VALUE!</v>
      </c>
      <c r="W39" s="4">
        <v>43658</v>
      </c>
      <c r="X39">
        <v>-626</v>
      </c>
      <c r="Y39" t="e">
        <v>#VALUE!</v>
      </c>
      <c r="Z39">
        <v>-2872</v>
      </c>
    </row>
    <row r="40" spans="1:26">
      <c r="A40" s="4">
        <v>43660</v>
      </c>
      <c r="B40" s="5">
        <v>0.691666666666667</v>
      </c>
      <c r="C40" s="14">
        <v>0.01</v>
      </c>
      <c r="D40" s="1">
        <v>12659</v>
      </c>
      <c r="E40" s="1">
        <v>11675</v>
      </c>
      <c r="F40" s="1" t="s">
        <v>285</v>
      </c>
      <c r="G40" s="1">
        <v>-890</v>
      </c>
      <c r="H40" s="1">
        <v>-3807</v>
      </c>
      <c r="I40" s="1" t="s">
        <v>285</v>
      </c>
      <c r="J40" s="1">
        <v>47000</v>
      </c>
      <c r="K40" s="1">
        <v>985</v>
      </c>
      <c r="L40" s="1" t="e">
        <f t="shared" si="0"/>
        <v>#VALUE!</v>
      </c>
      <c r="W40" s="4">
        <v>43659</v>
      </c>
      <c r="X40">
        <v>-606</v>
      </c>
      <c r="Y40" t="e">
        <v>#VALUE!</v>
      </c>
      <c r="Z40">
        <v>-3376</v>
      </c>
    </row>
    <row r="41" spans="1:26">
      <c r="A41" s="4">
        <v>43661</v>
      </c>
      <c r="B41" s="5">
        <v>0.841666666666667</v>
      </c>
      <c r="C41" s="14">
        <v>0.01</v>
      </c>
      <c r="D41" s="1">
        <v>12659</v>
      </c>
      <c r="E41" s="1">
        <v>11675</v>
      </c>
      <c r="F41" s="1" t="s">
        <v>285</v>
      </c>
      <c r="G41" s="1">
        <v>-539</v>
      </c>
      <c r="H41" s="1">
        <v>-4025</v>
      </c>
      <c r="I41" s="1" t="s">
        <v>285</v>
      </c>
      <c r="J41" s="1">
        <v>47000</v>
      </c>
      <c r="K41" s="1">
        <v>985</v>
      </c>
      <c r="L41" s="1" t="e">
        <f t="shared" si="0"/>
        <v>#VALUE!</v>
      </c>
      <c r="W41" s="4">
        <v>43660</v>
      </c>
      <c r="X41">
        <v>-890</v>
      </c>
      <c r="Y41" t="e">
        <v>#VALUE!</v>
      </c>
      <c r="Z41">
        <v>-3807</v>
      </c>
    </row>
    <row r="42" spans="1:26">
      <c r="A42" s="4">
        <v>43662</v>
      </c>
      <c r="B42" s="5">
        <v>0.845138888888889</v>
      </c>
      <c r="C42" s="14">
        <v>0.01</v>
      </c>
      <c r="D42" s="1">
        <v>12659</v>
      </c>
      <c r="E42" s="1">
        <v>11675</v>
      </c>
      <c r="F42" s="1" t="s">
        <v>285</v>
      </c>
      <c r="G42" s="1">
        <v>-464</v>
      </c>
      <c r="H42" s="1">
        <v>-3826</v>
      </c>
      <c r="I42" s="1" t="s">
        <v>285</v>
      </c>
      <c r="J42" s="1">
        <v>47000</v>
      </c>
      <c r="K42" s="1">
        <v>985</v>
      </c>
      <c r="L42" s="1" t="e">
        <f t="shared" si="0"/>
        <v>#VALUE!</v>
      </c>
      <c r="W42" s="4">
        <v>43661</v>
      </c>
      <c r="X42">
        <v>-539</v>
      </c>
      <c r="Y42" t="e">
        <v>#VALUE!</v>
      </c>
      <c r="Z42">
        <v>-4025</v>
      </c>
    </row>
    <row r="43" spans="1:26">
      <c r="A43" s="4">
        <v>43663</v>
      </c>
      <c r="B43" s="5">
        <v>0.781944444444444</v>
      </c>
      <c r="C43" s="14">
        <v>0.01</v>
      </c>
      <c r="D43" s="1">
        <v>12659</v>
      </c>
      <c r="E43" s="1">
        <v>11675</v>
      </c>
      <c r="F43" s="1" t="s">
        <v>285</v>
      </c>
      <c r="G43" s="1">
        <v>-913</v>
      </c>
      <c r="H43" s="1">
        <v>-3891</v>
      </c>
      <c r="I43" s="1" t="s">
        <v>285</v>
      </c>
      <c r="J43" s="1">
        <v>47000</v>
      </c>
      <c r="K43" s="1">
        <v>985</v>
      </c>
      <c r="L43" s="1" t="e">
        <f t="shared" si="0"/>
        <v>#VALUE!</v>
      </c>
      <c r="W43" s="4">
        <v>43662</v>
      </c>
      <c r="X43">
        <v>-464</v>
      </c>
      <c r="Y43" t="e">
        <v>#VALUE!</v>
      </c>
      <c r="Z43">
        <v>-3826</v>
      </c>
    </row>
    <row r="44" spans="1:26">
      <c r="A44" s="4">
        <v>43664</v>
      </c>
      <c r="B44" s="5">
        <v>0.656944444444444</v>
      </c>
      <c r="C44" s="14">
        <v>0.01</v>
      </c>
      <c r="D44" s="1">
        <v>12659</v>
      </c>
      <c r="E44" s="1">
        <v>11675</v>
      </c>
      <c r="F44" s="1" t="s">
        <v>285</v>
      </c>
      <c r="G44" s="1">
        <v>-861</v>
      </c>
      <c r="H44" s="1">
        <v>-3844</v>
      </c>
      <c r="I44" s="1" t="s">
        <v>285</v>
      </c>
      <c r="J44" s="1">
        <v>47000</v>
      </c>
      <c r="K44" s="1">
        <v>985</v>
      </c>
      <c r="L44" s="1" t="e">
        <f t="shared" si="0"/>
        <v>#VALUE!</v>
      </c>
      <c r="W44" s="4">
        <v>43663</v>
      </c>
      <c r="X44">
        <v>-913</v>
      </c>
      <c r="Y44" t="e">
        <v>#VALUE!</v>
      </c>
      <c r="Z44">
        <v>-3891</v>
      </c>
    </row>
    <row r="45" spans="1:26">
      <c r="A45" s="4">
        <v>43665</v>
      </c>
      <c r="B45" s="5">
        <v>0.715972222222222</v>
      </c>
      <c r="C45" s="14">
        <v>0.01</v>
      </c>
      <c r="D45" s="1">
        <v>12659</v>
      </c>
      <c r="E45" s="1">
        <v>11675</v>
      </c>
      <c r="F45" s="1" t="s">
        <v>285</v>
      </c>
      <c r="G45" s="1">
        <v>-482</v>
      </c>
      <c r="H45" s="1">
        <v>-3662</v>
      </c>
      <c r="I45" s="1" t="s">
        <v>285</v>
      </c>
      <c r="J45" s="1">
        <v>47000</v>
      </c>
      <c r="K45" s="1">
        <v>985</v>
      </c>
      <c r="L45" s="1" t="e">
        <f t="shared" si="0"/>
        <v>#VALUE!</v>
      </c>
      <c r="W45" s="4">
        <v>43664</v>
      </c>
      <c r="X45">
        <v>-861</v>
      </c>
      <c r="Y45" t="e">
        <v>#VALUE!</v>
      </c>
      <c r="Z45">
        <v>-3844</v>
      </c>
    </row>
    <row r="46" spans="1:26">
      <c r="A46" s="4">
        <v>43666</v>
      </c>
      <c r="B46" s="5">
        <v>0.543055555555556</v>
      </c>
      <c r="C46" s="14">
        <v>0.01</v>
      </c>
      <c r="D46" s="1">
        <v>12659</v>
      </c>
      <c r="E46" s="1">
        <v>11675</v>
      </c>
      <c r="F46" s="1" t="s">
        <v>285</v>
      </c>
      <c r="G46" s="1">
        <v>-497</v>
      </c>
      <c r="H46" s="1">
        <v>-3633</v>
      </c>
      <c r="I46" s="1" t="s">
        <v>285</v>
      </c>
      <c r="J46" s="1">
        <v>47000</v>
      </c>
      <c r="K46" s="1">
        <v>985</v>
      </c>
      <c r="L46" s="1" t="e">
        <f t="shared" si="0"/>
        <v>#VALUE!</v>
      </c>
      <c r="W46" s="4">
        <v>43665</v>
      </c>
      <c r="X46">
        <v>-482</v>
      </c>
      <c r="Y46" t="e">
        <v>#VALUE!</v>
      </c>
      <c r="Z46">
        <v>-3662</v>
      </c>
    </row>
    <row r="47" spans="1:26">
      <c r="A47" s="4">
        <v>43667</v>
      </c>
      <c r="B47" s="5">
        <v>0.671527777777778</v>
      </c>
      <c r="C47" s="14">
        <v>0.01</v>
      </c>
      <c r="D47" s="1">
        <v>12659</v>
      </c>
      <c r="E47" s="1">
        <v>11675</v>
      </c>
      <c r="F47" s="1" t="s">
        <v>285</v>
      </c>
      <c r="G47" s="1">
        <v>-532</v>
      </c>
      <c r="H47" s="1">
        <v>-3710</v>
      </c>
      <c r="I47" s="1" t="s">
        <v>285</v>
      </c>
      <c r="J47" s="1">
        <v>47000</v>
      </c>
      <c r="K47" s="1">
        <v>985</v>
      </c>
      <c r="L47" s="1" t="e">
        <f t="shared" si="0"/>
        <v>#VALUE!</v>
      </c>
      <c r="W47" s="4">
        <v>43666</v>
      </c>
      <c r="X47">
        <v>-497</v>
      </c>
      <c r="Y47" t="e">
        <v>#VALUE!</v>
      </c>
      <c r="Z47">
        <v>-3633</v>
      </c>
    </row>
    <row r="48" spans="1:26">
      <c r="A48" s="4">
        <v>43668</v>
      </c>
      <c r="B48" s="5">
        <v>0.69375</v>
      </c>
      <c r="C48" s="14">
        <v>0.01</v>
      </c>
      <c r="D48" s="1">
        <v>12659</v>
      </c>
      <c r="E48" s="1">
        <v>11675</v>
      </c>
      <c r="F48" s="1" t="s">
        <v>285</v>
      </c>
      <c r="G48" s="1">
        <v>-482</v>
      </c>
      <c r="H48" s="1">
        <v>-3757</v>
      </c>
      <c r="I48" s="1" t="s">
        <v>285</v>
      </c>
      <c r="J48" s="1">
        <v>47000</v>
      </c>
      <c r="K48" s="1">
        <v>985</v>
      </c>
      <c r="L48" s="1" t="e">
        <f t="shared" si="0"/>
        <v>#VALUE!</v>
      </c>
      <c r="W48" s="4">
        <v>43667</v>
      </c>
      <c r="X48">
        <v>-532</v>
      </c>
      <c r="Y48" t="e">
        <v>#VALUE!</v>
      </c>
      <c r="Z48">
        <v>-3710</v>
      </c>
    </row>
    <row r="49" spans="1:26">
      <c r="A49" s="4">
        <v>43669</v>
      </c>
      <c r="B49" s="5">
        <v>0.804166666666667</v>
      </c>
      <c r="C49" s="14">
        <v>0.01</v>
      </c>
      <c r="D49" s="1">
        <v>12659</v>
      </c>
      <c r="E49" s="1">
        <v>11675</v>
      </c>
      <c r="F49" s="1" t="s">
        <v>285</v>
      </c>
      <c r="G49" s="1">
        <v>-525</v>
      </c>
      <c r="H49" s="1">
        <v>-3743</v>
      </c>
      <c r="I49" s="1" t="s">
        <v>285</v>
      </c>
      <c r="J49" s="1">
        <v>47000</v>
      </c>
      <c r="K49" s="1">
        <v>985</v>
      </c>
      <c r="L49" s="1" t="e">
        <f t="shared" si="0"/>
        <v>#VALUE!</v>
      </c>
      <c r="W49" s="4">
        <v>43668</v>
      </c>
      <c r="X49">
        <v>-482</v>
      </c>
      <c r="Y49" t="e">
        <v>#VALUE!</v>
      </c>
      <c r="Z49">
        <v>-3757</v>
      </c>
    </row>
    <row r="50" spans="1:26">
      <c r="A50" s="4">
        <v>43670</v>
      </c>
      <c r="B50" s="5">
        <v>0.831944444444444</v>
      </c>
      <c r="C50" s="14">
        <v>0.01</v>
      </c>
      <c r="D50" s="1">
        <v>12659</v>
      </c>
      <c r="E50" s="1">
        <v>11675</v>
      </c>
      <c r="F50" s="1" t="s">
        <v>285</v>
      </c>
      <c r="G50" s="1">
        <v>-1005</v>
      </c>
      <c r="H50" s="1">
        <v>-4223</v>
      </c>
      <c r="I50" s="1" t="s">
        <v>285</v>
      </c>
      <c r="J50" s="1">
        <v>47000</v>
      </c>
      <c r="K50" s="1">
        <v>985</v>
      </c>
      <c r="L50" s="1" t="e">
        <f t="shared" si="0"/>
        <v>#VALUE!</v>
      </c>
      <c r="W50" s="4">
        <v>43669</v>
      </c>
      <c r="X50">
        <v>-525</v>
      </c>
      <c r="Y50" t="e">
        <v>#VALUE!</v>
      </c>
      <c r="Z50">
        <v>-3743</v>
      </c>
    </row>
    <row r="51" spans="1:26">
      <c r="A51" s="4">
        <v>43671</v>
      </c>
      <c r="B51" s="5">
        <v>0.593055555555556</v>
      </c>
      <c r="C51" s="14">
        <v>0.01</v>
      </c>
      <c r="D51" s="1">
        <v>12659</v>
      </c>
      <c r="E51" s="1">
        <v>11675</v>
      </c>
      <c r="F51" s="1" t="s">
        <v>285</v>
      </c>
      <c r="G51" s="1">
        <v>-825</v>
      </c>
      <c r="H51" s="1">
        <v>-4568</v>
      </c>
      <c r="I51" s="1" t="s">
        <v>285</v>
      </c>
      <c r="J51" s="1">
        <v>47000</v>
      </c>
      <c r="K51" s="1">
        <v>985</v>
      </c>
      <c r="L51" s="1" t="e">
        <f t="shared" si="0"/>
        <v>#VALUE!</v>
      </c>
      <c r="W51" s="4">
        <v>43670</v>
      </c>
      <c r="X51">
        <v>-1005</v>
      </c>
      <c r="Y51" t="e">
        <v>#VALUE!</v>
      </c>
      <c r="Z51">
        <v>-4223</v>
      </c>
    </row>
    <row r="52" spans="1:26">
      <c r="A52" s="4">
        <v>43672</v>
      </c>
      <c r="B52" s="5">
        <v>0.75</v>
      </c>
      <c r="C52" s="14">
        <v>0.01</v>
      </c>
      <c r="D52" s="1">
        <v>12659</v>
      </c>
      <c r="E52" s="1">
        <v>11675</v>
      </c>
      <c r="F52" s="1" t="s">
        <v>285</v>
      </c>
      <c r="G52" s="1">
        <v>-546</v>
      </c>
      <c r="H52" s="1">
        <v>-4702</v>
      </c>
      <c r="I52" s="1" t="s">
        <v>285</v>
      </c>
      <c r="J52" s="1">
        <v>47000</v>
      </c>
      <c r="K52" s="1">
        <v>985</v>
      </c>
      <c r="L52" s="1" t="e">
        <f t="shared" si="0"/>
        <v>#VALUE!</v>
      </c>
      <c r="W52" s="4">
        <v>43671</v>
      </c>
      <c r="X52">
        <v>-825</v>
      </c>
      <c r="Y52" t="e">
        <v>#VALUE!</v>
      </c>
      <c r="Z52">
        <v>-4568</v>
      </c>
    </row>
    <row r="53" spans="1:26">
      <c r="A53" s="4">
        <v>43673</v>
      </c>
      <c r="B53" s="5">
        <v>0.724305555555556</v>
      </c>
      <c r="C53" s="14">
        <v>0.01</v>
      </c>
      <c r="D53" s="1">
        <v>12659</v>
      </c>
      <c r="E53" s="1">
        <v>11675</v>
      </c>
      <c r="F53" s="1" t="s">
        <v>285</v>
      </c>
      <c r="G53" s="1">
        <v>-1006</v>
      </c>
      <c r="H53" s="1">
        <v>-4680</v>
      </c>
      <c r="I53" s="1" t="s">
        <v>285</v>
      </c>
      <c r="J53" s="1">
        <v>47000</v>
      </c>
      <c r="K53" s="1">
        <v>985</v>
      </c>
      <c r="L53" s="1" t="e">
        <f t="shared" si="0"/>
        <v>#VALUE!</v>
      </c>
      <c r="W53" s="4">
        <v>43672</v>
      </c>
      <c r="X53">
        <v>-546</v>
      </c>
      <c r="Y53" t="e">
        <v>#VALUE!</v>
      </c>
      <c r="Z53">
        <v>-4702</v>
      </c>
    </row>
    <row r="54" spans="1:26">
      <c r="A54" s="4">
        <v>43674</v>
      </c>
      <c r="B54" s="5">
        <v>0.686111111111111</v>
      </c>
      <c r="C54" s="14">
        <v>0.01</v>
      </c>
      <c r="D54" s="1">
        <v>12659</v>
      </c>
      <c r="E54" s="1">
        <v>11675</v>
      </c>
      <c r="F54" s="1">
        <v>4264</v>
      </c>
      <c r="G54" s="1">
        <v>-918</v>
      </c>
      <c r="H54" s="1">
        <v>-477</v>
      </c>
      <c r="I54" s="1">
        <v>51000</v>
      </c>
      <c r="J54" s="1">
        <v>47000</v>
      </c>
      <c r="K54" s="1">
        <v>985</v>
      </c>
      <c r="L54" s="1">
        <f t="shared" si="0"/>
        <v>3346</v>
      </c>
      <c r="W54" s="4">
        <v>43673</v>
      </c>
      <c r="X54">
        <v>-1006</v>
      </c>
      <c r="Y54" t="e">
        <v>#VALUE!</v>
      </c>
      <c r="Z54">
        <v>-4680</v>
      </c>
    </row>
    <row r="55" spans="1:26">
      <c r="A55" s="4">
        <v>43675</v>
      </c>
      <c r="B55" s="5">
        <v>0.685416666666667</v>
      </c>
      <c r="C55" s="14">
        <v>0.01</v>
      </c>
      <c r="D55" s="1">
        <v>12659</v>
      </c>
      <c r="E55" s="1">
        <v>11675</v>
      </c>
      <c r="F55" s="1">
        <v>925</v>
      </c>
      <c r="G55" s="1">
        <v>-826</v>
      </c>
      <c r="H55" s="1">
        <v>132</v>
      </c>
      <c r="I55" s="1">
        <v>51000</v>
      </c>
      <c r="J55" s="1">
        <v>47000</v>
      </c>
      <c r="K55" s="1">
        <v>985</v>
      </c>
      <c r="L55" s="1">
        <f t="shared" si="0"/>
        <v>99</v>
      </c>
      <c r="N55" t="s">
        <v>374</v>
      </c>
      <c r="W55" s="4">
        <v>43674</v>
      </c>
      <c r="X55">
        <v>-918</v>
      </c>
      <c r="Y55">
        <v>3346</v>
      </c>
      <c r="Z55">
        <v>-477</v>
      </c>
    </row>
    <row r="56" spans="1:26">
      <c r="A56" s="28">
        <v>43676</v>
      </c>
      <c r="B56" s="29">
        <v>0.829166666666667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100000000</v>
      </c>
      <c r="W56" s="4">
        <v>43675</v>
      </c>
      <c r="X56">
        <v>-826</v>
      </c>
      <c r="Y56">
        <v>99</v>
      </c>
      <c r="Z56">
        <v>132</v>
      </c>
    </row>
    <row r="57" spans="23:26">
      <c r="W57" s="4">
        <v>43676</v>
      </c>
      <c r="X57">
        <v>0</v>
      </c>
      <c r="Y57">
        <v>100000000</v>
      </c>
      <c r="Z57">
        <v>0</v>
      </c>
    </row>
    <row r="58" spans="23:26">
      <c r="W58" t="s">
        <v>286</v>
      </c>
      <c r="X58">
        <v>-35210</v>
      </c>
      <c r="Y58" t="e">
        <v>#VALUE!</v>
      </c>
      <c r="Z58">
        <v>-34669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5"/>
  <sheetViews>
    <sheetView zoomScale="130" zoomScaleNormal="130" workbookViewId="0">
      <pane ySplit="3" topLeftCell="A56" activePane="bottomLeft" state="frozen"/>
      <selection/>
      <selection pane="bottomLeft" activeCell="H59" sqref="H59"/>
    </sheetView>
  </sheetViews>
  <sheetFormatPr defaultColWidth="9" defaultRowHeight="13.5"/>
  <cols>
    <col min="1" max="1" width="10.375" customWidth="1"/>
    <col min="3" max="3" width="11.0083333333333" customWidth="1"/>
    <col min="4" max="4" width="11.5" style="1" customWidth="1"/>
    <col min="5" max="5" width="11.5" customWidth="1"/>
    <col min="6" max="11" width="13.75" style="1" customWidth="1"/>
    <col min="12" max="12" width="11.5" customWidth="1"/>
    <col min="14" max="14" width="10.375" customWidth="1"/>
    <col min="16" max="16" width="12.625" customWidth="1"/>
    <col min="18" max="18" width="12.625" customWidth="1"/>
    <col min="19" max="19" width="13.75" customWidth="1"/>
    <col min="20" max="21" width="12.625" customWidth="1"/>
    <col min="27" max="27" width="10.375" customWidth="1"/>
    <col min="28" max="30" width="26.625" customWidth="1"/>
  </cols>
  <sheetData>
    <row r="1" ht="127" customHeight="1" spans="13:13">
      <c r="M1" s="9" t="s">
        <v>351</v>
      </c>
    </row>
    <row r="2" ht="127" customHeight="1"/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43620</v>
      </c>
      <c r="B4" s="5">
        <v>0.813194444444444</v>
      </c>
      <c r="C4" s="14">
        <v>0.01</v>
      </c>
      <c r="D4" s="1">
        <v>25369</v>
      </c>
      <c r="E4" s="1">
        <v>25121</v>
      </c>
      <c r="F4" s="1">
        <v>0</v>
      </c>
      <c r="G4" s="1">
        <v>0</v>
      </c>
      <c r="H4" s="1">
        <v>0</v>
      </c>
      <c r="I4" s="1">
        <v>333000</v>
      </c>
      <c r="J4" s="1">
        <v>99000</v>
      </c>
      <c r="K4" s="1">
        <v>249</v>
      </c>
      <c r="L4" s="1">
        <f t="shared" ref="L4:L11" si="0">F4+G4</f>
        <v>0</v>
      </c>
      <c r="N4" s="4">
        <v>43620</v>
      </c>
      <c r="O4" s="5">
        <v>0.795833333333333</v>
      </c>
      <c r="P4" t="s">
        <v>362</v>
      </c>
      <c r="Q4" s="6">
        <v>0.01</v>
      </c>
      <c r="R4" s="1">
        <v>27608</v>
      </c>
      <c r="S4" s="1">
        <v>33005</v>
      </c>
      <c r="T4" s="1">
        <v>10048</v>
      </c>
      <c r="U4" s="1">
        <v>22957</v>
      </c>
      <c r="AA4" t="s">
        <v>284</v>
      </c>
    </row>
    <row r="5" spans="1:30">
      <c r="A5" s="4">
        <v>43621</v>
      </c>
      <c r="B5" s="5">
        <v>0.9375</v>
      </c>
      <c r="C5" s="14">
        <v>0.01</v>
      </c>
      <c r="D5" s="1">
        <v>25369</v>
      </c>
      <c r="E5" s="1">
        <v>25121</v>
      </c>
      <c r="F5" s="1">
        <v>3496</v>
      </c>
      <c r="G5" s="1">
        <v>-1096</v>
      </c>
      <c r="H5" s="1">
        <v>2400</v>
      </c>
      <c r="I5" s="1">
        <v>333000</v>
      </c>
      <c r="J5" s="1">
        <v>99000</v>
      </c>
      <c r="K5" s="1">
        <v>249</v>
      </c>
      <c r="L5" s="1">
        <f t="shared" si="0"/>
        <v>2400</v>
      </c>
      <c r="AA5" s="4">
        <v>43620</v>
      </c>
      <c r="AB5">
        <v>0</v>
      </c>
      <c r="AC5">
        <v>0</v>
      </c>
      <c r="AD5">
        <v>0</v>
      </c>
    </row>
    <row r="6" spans="1:30">
      <c r="A6" s="4">
        <v>43622</v>
      </c>
      <c r="B6" s="5">
        <v>0.815277777777778</v>
      </c>
      <c r="C6" s="14">
        <v>0.01</v>
      </c>
      <c r="D6" s="1">
        <v>25369</v>
      </c>
      <c r="E6" s="1">
        <v>25121</v>
      </c>
      <c r="F6" s="1">
        <v>6273</v>
      </c>
      <c r="G6" s="1">
        <v>-1964</v>
      </c>
      <c r="H6" s="1">
        <v>4309</v>
      </c>
      <c r="I6" s="1">
        <v>296000</v>
      </c>
      <c r="J6" s="1">
        <v>99000</v>
      </c>
      <c r="K6" s="1">
        <v>249</v>
      </c>
      <c r="L6" s="1">
        <f t="shared" si="0"/>
        <v>4309</v>
      </c>
      <c r="AA6" s="4">
        <v>43621</v>
      </c>
      <c r="AB6">
        <v>-1096</v>
      </c>
      <c r="AC6">
        <v>2400</v>
      </c>
      <c r="AD6">
        <v>2400</v>
      </c>
    </row>
    <row r="7" spans="1:30">
      <c r="A7" s="4">
        <v>43623</v>
      </c>
      <c r="B7" s="5">
        <v>0.917361111111111</v>
      </c>
      <c r="C7" s="14">
        <v>0.01</v>
      </c>
      <c r="D7" s="1">
        <v>25619</v>
      </c>
      <c r="E7" s="1">
        <v>25121</v>
      </c>
      <c r="F7" s="1">
        <v>3358</v>
      </c>
      <c r="G7" s="1">
        <v>-1088</v>
      </c>
      <c r="H7" s="1">
        <v>6579</v>
      </c>
      <c r="I7" s="1">
        <v>299000</v>
      </c>
      <c r="J7" s="1">
        <v>98000</v>
      </c>
      <c r="K7" s="1">
        <v>499</v>
      </c>
      <c r="L7" s="1">
        <f t="shared" si="0"/>
        <v>2270</v>
      </c>
      <c r="AA7" s="4">
        <v>43622</v>
      </c>
      <c r="AB7">
        <v>-1964</v>
      </c>
      <c r="AC7">
        <v>4309</v>
      </c>
      <c r="AD7">
        <v>4309</v>
      </c>
    </row>
    <row r="8" spans="1:30">
      <c r="A8" s="4">
        <v>43624</v>
      </c>
      <c r="B8" s="5">
        <v>0.661111111111111</v>
      </c>
      <c r="C8" s="14">
        <v>0.01</v>
      </c>
      <c r="D8" s="1">
        <v>25619</v>
      </c>
      <c r="E8" s="1">
        <v>25121</v>
      </c>
      <c r="F8" s="1">
        <v>5583</v>
      </c>
      <c r="G8" s="1">
        <v>-1815</v>
      </c>
      <c r="H8" s="1">
        <v>8077</v>
      </c>
      <c r="I8" s="1">
        <v>299000</v>
      </c>
      <c r="J8" s="1">
        <v>98000</v>
      </c>
      <c r="K8" s="1">
        <v>499</v>
      </c>
      <c r="L8" s="1">
        <f t="shared" si="0"/>
        <v>3768</v>
      </c>
      <c r="AA8" s="4">
        <v>43623</v>
      </c>
      <c r="AB8">
        <v>-1088</v>
      </c>
      <c r="AC8">
        <v>2270</v>
      </c>
      <c r="AD8">
        <v>6579</v>
      </c>
    </row>
    <row r="9" spans="1:30">
      <c r="A9" s="4">
        <v>43625</v>
      </c>
      <c r="B9" s="5">
        <v>0.686805555555556</v>
      </c>
      <c r="C9" s="14">
        <v>0.01</v>
      </c>
      <c r="D9" s="1">
        <v>25619</v>
      </c>
      <c r="E9" s="1">
        <v>25121</v>
      </c>
      <c r="F9" s="1">
        <v>3158</v>
      </c>
      <c r="G9" s="1">
        <v>-1016</v>
      </c>
      <c r="H9" s="1">
        <v>10219</v>
      </c>
      <c r="I9" s="1">
        <v>299000</v>
      </c>
      <c r="J9" s="1">
        <v>98000</v>
      </c>
      <c r="K9" s="1">
        <v>499</v>
      </c>
      <c r="L9" s="1">
        <f t="shared" si="0"/>
        <v>2142</v>
      </c>
      <c r="AA9" s="4">
        <v>43624</v>
      </c>
      <c r="AB9">
        <v>-1815</v>
      </c>
      <c r="AC9">
        <v>3768</v>
      </c>
      <c r="AD9">
        <v>8077</v>
      </c>
    </row>
    <row r="10" spans="1:30">
      <c r="A10" s="4">
        <v>43626</v>
      </c>
      <c r="B10" s="5">
        <v>0.875</v>
      </c>
      <c r="C10" s="14">
        <v>0.01</v>
      </c>
      <c r="D10" s="1">
        <v>25619</v>
      </c>
      <c r="E10" s="1">
        <v>25121</v>
      </c>
      <c r="F10" s="1">
        <v>3619</v>
      </c>
      <c r="G10" s="1">
        <v>-1178</v>
      </c>
      <c r="H10" s="1">
        <v>12812</v>
      </c>
      <c r="I10" s="1">
        <v>299000</v>
      </c>
      <c r="J10" s="1">
        <v>98000</v>
      </c>
      <c r="K10" s="1">
        <v>499</v>
      </c>
      <c r="L10" s="1">
        <f t="shared" si="0"/>
        <v>2441</v>
      </c>
      <c r="AA10" s="4">
        <v>43625</v>
      </c>
      <c r="AB10">
        <v>-1016</v>
      </c>
      <c r="AC10">
        <v>2142</v>
      </c>
      <c r="AD10">
        <v>10219</v>
      </c>
    </row>
    <row r="11" spans="1:30">
      <c r="A11" s="4">
        <v>43627</v>
      </c>
      <c r="B11" s="5">
        <v>0.676388888888889</v>
      </c>
      <c r="C11" s="14">
        <v>0.01</v>
      </c>
      <c r="D11" s="1">
        <v>25619</v>
      </c>
      <c r="E11" s="1">
        <v>25121</v>
      </c>
      <c r="F11" s="1">
        <v>6027</v>
      </c>
      <c r="G11" s="1">
        <v>-1949</v>
      </c>
      <c r="H11" s="1">
        <v>14449</v>
      </c>
      <c r="I11" s="1">
        <v>299000</v>
      </c>
      <c r="J11" s="1">
        <v>98000</v>
      </c>
      <c r="K11" s="1">
        <v>499</v>
      </c>
      <c r="L11" s="1">
        <f t="shared" si="0"/>
        <v>4078</v>
      </c>
      <c r="AA11" s="4">
        <v>43626</v>
      </c>
      <c r="AB11">
        <v>-1178</v>
      </c>
      <c r="AC11">
        <v>2441</v>
      </c>
      <c r="AD11">
        <v>12812</v>
      </c>
    </row>
    <row r="12" spans="1:30">
      <c r="A12" s="4">
        <v>43628</v>
      </c>
      <c r="AA12" s="4">
        <v>43627</v>
      </c>
      <c r="AB12">
        <v>-1949</v>
      </c>
      <c r="AC12">
        <v>4078</v>
      </c>
      <c r="AD12">
        <v>14449</v>
      </c>
    </row>
    <row r="13" spans="1:27">
      <c r="A13" s="4">
        <v>43629</v>
      </c>
      <c r="B13" s="5">
        <v>0.705555555555556</v>
      </c>
      <c r="C13" s="14">
        <v>0.01</v>
      </c>
      <c r="D13" s="1">
        <v>25619</v>
      </c>
      <c r="E13" s="1">
        <v>25121</v>
      </c>
      <c r="F13" s="1">
        <v>5982</v>
      </c>
      <c r="G13" s="1">
        <v>-1980</v>
      </c>
      <c r="H13" s="1">
        <v>16051</v>
      </c>
      <c r="I13" s="1">
        <v>299000</v>
      </c>
      <c r="J13" s="1">
        <v>98000</v>
      </c>
      <c r="K13" s="1">
        <v>499</v>
      </c>
      <c r="L13" s="1">
        <f t="shared" ref="L13:L63" si="1">F13+G13</f>
        <v>4002</v>
      </c>
      <c r="AA13" s="4">
        <v>43628</v>
      </c>
    </row>
    <row r="14" spans="1:30">
      <c r="A14" s="4">
        <v>43630</v>
      </c>
      <c r="B14" s="5">
        <v>0.884722222222222</v>
      </c>
      <c r="C14" s="14">
        <v>0.01</v>
      </c>
      <c r="D14" s="1">
        <v>25619</v>
      </c>
      <c r="E14" s="1">
        <v>25121</v>
      </c>
      <c r="F14" s="1" t="s">
        <v>285</v>
      </c>
      <c r="G14" s="1">
        <v>-1011</v>
      </c>
      <c r="H14" s="1">
        <v>13227</v>
      </c>
      <c r="I14" s="1" t="s">
        <v>285</v>
      </c>
      <c r="J14" s="1">
        <v>98000</v>
      </c>
      <c r="K14" s="1">
        <v>499</v>
      </c>
      <c r="L14" s="1" t="e">
        <f t="shared" si="1"/>
        <v>#VALUE!</v>
      </c>
      <c r="AA14" s="4">
        <v>43629</v>
      </c>
      <c r="AB14">
        <v>-1980</v>
      </c>
      <c r="AC14">
        <v>4002</v>
      </c>
      <c r="AD14">
        <v>16051</v>
      </c>
    </row>
    <row r="15" spans="1:30">
      <c r="A15" s="4">
        <v>43631</v>
      </c>
      <c r="B15" s="5">
        <v>0.858333333333333</v>
      </c>
      <c r="C15" s="14">
        <v>0.01</v>
      </c>
      <c r="D15" s="1">
        <v>25619</v>
      </c>
      <c r="E15" s="1">
        <v>25121</v>
      </c>
      <c r="F15" s="1" t="s">
        <v>285</v>
      </c>
      <c r="G15" s="1">
        <v>-993</v>
      </c>
      <c r="H15" s="1">
        <v>9964</v>
      </c>
      <c r="I15" s="1" t="s">
        <v>285</v>
      </c>
      <c r="J15" s="1">
        <v>98000</v>
      </c>
      <c r="K15" s="1">
        <v>499</v>
      </c>
      <c r="L15" s="1" t="e">
        <f t="shared" si="1"/>
        <v>#VALUE!</v>
      </c>
      <c r="AA15" s="4">
        <v>43630</v>
      </c>
      <c r="AB15">
        <v>-1011</v>
      </c>
      <c r="AC15" t="e">
        <v>#VALUE!</v>
      </c>
      <c r="AD15">
        <v>13227</v>
      </c>
    </row>
    <row r="16" spans="1:30">
      <c r="A16" s="4">
        <v>43632</v>
      </c>
      <c r="B16" s="5">
        <v>0.596527777777778</v>
      </c>
      <c r="C16" s="14">
        <v>0.01</v>
      </c>
      <c r="D16" s="1">
        <v>25619</v>
      </c>
      <c r="E16" s="1">
        <v>25121</v>
      </c>
      <c r="F16" s="1" t="s">
        <v>285</v>
      </c>
      <c r="G16" s="1">
        <v>-1578</v>
      </c>
      <c r="H16" s="1">
        <v>7718</v>
      </c>
      <c r="I16" s="1" t="s">
        <v>285</v>
      </c>
      <c r="J16" s="1">
        <v>98000</v>
      </c>
      <c r="K16" s="1">
        <v>499</v>
      </c>
      <c r="L16" s="1" t="e">
        <f t="shared" si="1"/>
        <v>#VALUE!</v>
      </c>
      <c r="AA16" s="4">
        <v>43631</v>
      </c>
      <c r="AB16">
        <v>-993</v>
      </c>
      <c r="AC16" t="e">
        <v>#VALUE!</v>
      </c>
      <c r="AD16">
        <v>9964</v>
      </c>
    </row>
    <row r="17" spans="1:30">
      <c r="A17" s="4">
        <v>43633</v>
      </c>
      <c r="B17" s="5">
        <v>0.560416666666667</v>
      </c>
      <c r="C17" s="14">
        <v>0.01</v>
      </c>
      <c r="D17" s="1">
        <v>25619</v>
      </c>
      <c r="E17" s="1">
        <v>25121</v>
      </c>
      <c r="F17" s="1" t="s">
        <v>285</v>
      </c>
      <c r="G17" s="1">
        <v>-1000</v>
      </c>
      <c r="H17" s="1">
        <v>4587</v>
      </c>
      <c r="I17" s="1" t="s">
        <v>285</v>
      </c>
      <c r="J17" s="1">
        <v>98000</v>
      </c>
      <c r="K17" s="1">
        <v>499</v>
      </c>
      <c r="L17" s="1" t="e">
        <f t="shared" si="1"/>
        <v>#VALUE!</v>
      </c>
      <c r="AA17" s="4">
        <v>43632</v>
      </c>
      <c r="AB17">
        <v>-1578</v>
      </c>
      <c r="AC17" t="e">
        <v>#VALUE!</v>
      </c>
      <c r="AD17">
        <v>7718</v>
      </c>
    </row>
    <row r="18" spans="1:30">
      <c r="A18" s="4">
        <v>43634</v>
      </c>
      <c r="B18" s="5">
        <v>0.822916666666667</v>
      </c>
      <c r="C18" s="14">
        <v>0.01</v>
      </c>
      <c r="D18" s="1">
        <v>25619</v>
      </c>
      <c r="E18" s="1">
        <v>25121</v>
      </c>
      <c r="F18" s="1" t="s">
        <v>285</v>
      </c>
      <c r="G18" s="1">
        <v>-1293</v>
      </c>
      <c r="H18" s="1">
        <v>853</v>
      </c>
      <c r="I18" s="1" t="s">
        <v>285</v>
      </c>
      <c r="J18" s="1">
        <v>98000</v>
      </c>
      <c r="K18" s="1">
        <v>499</v>
      </c>
      <c r="L18" s="1" t="e">
        <f t="shared" si="1"/>
        <v>#VALUE!</v>
      </c>
      <c r="AA18" s="4">
        <v>43633</v>
      </c>
      <c r="AB18">
        <v>-1000</v>
      </c>
      <c r="AC18" t="e">
        <v>#VALUE!</v>
      </c>
      <c r="AD18">
        <v>4587</v>
      </c>
    </row>
    <row r="19" spans="1:30">
      <c r="A19" s="4">
        <v>43635</v>
      </c>
      <c r="B19" s="5">
        <v>0.888194444444444</v>
      </c>
      <c r="C19" s="14">
        <v>0.01</v>
      </c>
      <c r="D19" s="1">
        <v>25619</v>
      </c>
      <c r="E19" s="1">
        <v>25121</v>
      </c>
      <c r="F19" s="1" t="s">
        <v>285</v>
      </c>
      <c r="G19" s="1">
        <v>-998</v>
      </c>
      <c r="H19" s="1">
        <v>-1782</v>
      </c>
      <c r="I19" s="1" t="s">
        <v>285</v>
      </c>
      <c r="J19" s="1">
        <v>98000</v>
      </c>
      <c r="K19" s="1">
        <v>499</v>
      </c>
      <c r="L19" s="1" t="e">
        <f t="shared" si="1"/>
        <v>#VALUE!</v>
      </c>
      <c r="AA19" s="4">
        <v>43634</v>
      </c>
      <c r="AB19">
        <v>-1293</v>
      </c>
      <c r="AC19" t="e">
        <v>#VALUE!</v>
      </c>
      <c r="AD19">
        <v>853</v>
      </c>
    </row>
    <row r="20" spans="1:30">
      <c r="A20" s="4">
        <v>43636</v>
      </c>
      <c r="B20" s="5">
        <v>0.980555555555556</v>
      </c>
      <c r="C20" s="14">
        <v>0.01</v>
      </c>
      <c r="D20" s="1">
        <v>25619</v>
      </c>
      <c r="E20" s="1">
        <v>25121</v>
      </c>
      <c r="F20" s="1" t="s">
        <v>285</v>
      </c>
      <c r="G20" s="1">
        <v>-1149</v>
      </c>
      <c r="H20" s="1">
        <v>-5136</v>
      </c>
      <c r="I20" s="1" t="s">
        <v>285</v>
      </c>
      <c r="J20" s="1">
        <v>98000</v>
      </c>
      <c r="K20" s="1">
        <v>499</v>
      </c>
      <c r="L20" s="1" t="e">
        <f t="shared" si="1"/>
        <v>#VALUE!</v>
      </c>
      <c r="AA20" s="4">
        <v>43635</v>
      </c>
      <c r="AB20">
        <v>-998</v>
      </c>
      <c r="AC20" t="e">
        <v>#VALUE!</v>
      </c>
      <c r="AD20">
        <v>-1782</v>
      </c>
    </row>
    <row r="21" spans="1:30">
      <c r="A21" s="4">
        <v>43637</v>
      </c>
      <c r="B21" s="5">
        <v>0.775</v>
      </c>
      <c r="C21" s="14">
        <v>0.01</v>
      </c>
      <c r="D21" s="1">
        <v>25619</v>
      </c>
      <c r="E21" s="1">
        <v>25121</v>
      </c>
      <c r="F21" s="1">
        <v>8537</v>
      </c>
      <c r="G21" s="1">
        <v>-1912</v>
      </c>
      <c r="H21" s="1">
        <v>745</v>
      </c>
      <c r="I21" s="1">
        <v>106000</v>
      </c>
      <c r="J21" s="1">
        <v>98000</v>
      </c>
      <c r="K21" s="1">
        <v>499</v>
      </c>
      <c r="L21" s="1">
        <f t="shared" si="1"/>
        <v>6625</v>
      </c>
      <c r="AA21" s="4">
        <v>43636</v>
      </c>
      <c r="AB21">
        <v>-1149</v>
      </c>
      <c r="AC21" t="e">
        <v>#VALUE!</v>
      </c>
      <c r="AD21">
        <v>-5136</v>
      </c>
    </row>
    <row r="22" spans="1:30">
      <c r="A22" s="4">
        <v>43638</v>
      </c>
      <c r="B22" s="5">
        <v>0.755555555555556</v>
      </c>
      <c r="C22" s="14">
        <v>0.01</v>
      </c>
      <c r="D22" s="1">
        <v>25619</v>
      </c>
      <c r="E22" s="1">
        <v>25121</v>
      </c>
      <c r="F22" s="1">
        <v>1736</v>
      </c>
      <c r="G22" s="1">
        <v>-1733</v>
      </c>
      <c r="H22" s="1">
        <v>1756</v>
      </c>
      <c r="I22" s="1">
        <v>106000</v>
      </c>
      <c r="J22" s="1">
        <v>98000</v>
      </c>
      <c r="K22" s="1">
        <v>499</v>
      </c>
      <c r="L22" s="1">
        <f t="shared" si="1"/>
        <v>3</v>
      </c>
      <c r="AA22" s="4">
        <v>43637</v>
      </c>
      <c r="AB22">
        <v>-1912</v>
      </c>
      <c r="AC22">
        <v>6625</v>
      </c>
      <c r="AD22">
        <v>745</v>
      </c>
    </row>
    <row r="23" spans="1:30">
      <c r="A23" s="4">
        <v>43639</v>
      </c>
      <c r="B23" s="5">
        <v>0.842361111111111</v>
      </c>
      <c r="C23" s="14">
        <v>0.01</v>
      </c>
      <c r="D23" s="1">
        <v>25619</v>
      </c>
      <c r="E23" s="1">
        <v>25121</v>
      </c>
      <c r="F23" s="1">
        <v>1041</v>
      </c>
      <c r="G23" s="1">
        <v>-973</v>
      </c>
      <c r="H23" s="1">
        <v>2817</v>
      </c>
      <c r="I23" s="1">
        <v>106000</v>
      </c>
      <c r="J23" s="1">
        <v>98000</v>
      </c>
      <c r="K23" s="1">
        <v>499</v>
      </c>
      <c r="L23" s="1">
        <f t="shared" si="1"/>
        <v>68</v>
      </c>
      <c r="AA23" s="4">
        <v>43638</v>
      </c>
      <c r="AB23">
        <v>-1733</v>
      </c>
      <c r="AC23">
        <v>3</v>
      </c>
      <c r="AD23">
        <v>1756</v>
      </c>
    </row>
    <row r="24" spans="1:30">
      <c r="A24" s="4">
        <v>43640</v>
      </c>
      <c r="B24" s="5">
        <v>0.761805555555556</v>
      </c>
      <c r="C24" s="14">
        <v>0.01</v>
      </c>
      <c r="D24" s="1">
        <v>25619</v>
      </c>
      <c r="E24" s="1">
        <v>25121</v>
      </c>
      <c r="F24" s="1">
        <v>2031</v>
      </c>
      <c r="G24" s="1">
        <v>-1948</v>
      </c>
      <c r="H24" s="1">
        <v>3417</v>
      </c>
      <c r="I24" s="1">
        <v>106000</v>
      </c>
      <c r="J24" s="1">
        <v>98000</v>
      </c>
      <c r="K24" s="1">
        <v>499</v>
      </c>
      <c r="L24" s="1">
        <f t="shared" si="1"/>
        <v>83</v>
      </c>
      <c r="AA24" s="4">
        <v>43639</v>
      </c>
      <c r="AB24">
        <v>-973</v>
      </c>
      <c r="AC24">
        <v>68</v>
      </c>
      <c r="AD24">
        <v>2817</v>
      </c>
    </row>
    <row r="25" spans="1:30">
      <c r="A25" s="4">
        <v>43641</v>
      </c>
      <c r="B25" s="5">
        <v>0.672222222222222</v>
      </c>
      <c r="C25" s="14">
        <v>0.01</v>
      </c>
      <c r="D25" s="1">
        <v>25619</v>
      </c>
      <c r="E25" s="1">
        <v>25121</v>
      </c>
      <c r="F25" s="1">
        <v>1907</v>
      </c>
      <c r="G25" s="1">
        <v>-1901</v>
      </c>
      <c r="H25" s="1">
        <v>4408</v>
      </c>
      <c r="I25" s="1">
        <v>106000</v>
      </c>
      <c r="J25" s="1">
        <v>98000</v>
      </c>
      <c r="K25" s="1">
        <v>499</v>
      </c>
      <c r="L25" s="1">
        <f t="shared" si="1"/>
        <v>6</v>
      </c>
      <c r="AA25" s="4">
        <v>43640</v>
      </c>
      <c r="AB25">
        <v>-1948</v>
      </c>
      <c r="AC25">
        <v>83</v>
      </c>
      <c r="AD25">
        <v>3417</v>
      </c>
    </row>
    <row r="26" spans="1:30">
      <c r="A26" s="4">
        <v>43642</v>
      </c>
      <c r="B26" s="5">
        <v>0.772916666666667</v>
      </c>
      <c r="C26" s="14">
        <v>0.01</v>
      </c>
      <c r="D26" s="1">
        <v>25619</v>
      </c>
      <c r="E26" s="1">
        <v>25121</v>
      </c>
      <c r="F26" s="1">
        <v>1199</v>
      </c>
      <c r="G26" s="1">
        <v>-1084</v>
      </c>
      <c r="H26" s="1">
        <v>5816</v>
      </c>
      <c r="I26" s="1">
        <v>106000</v>
      </c>
      <c r="J26" s="1">
        <v>98000</v>
      </c>
      <c r="K26" s="1">
        <v>499</v>
      </c>
      <c r="L26" s="1">
        <f t="shared" si="1"/>
        <v>115</v>
      </c>
      <c r="AA26" s="4">
        <v>43641</v>
      </c>
      <c r="AB26">
        <v>-1901</v>
      </c>
      <c r="AC26">
        <v>6</v>
      </c>
      <c r="AD26">
        <v>4408</v>
      </c>
    </row>
    <row r="27" spans="1:30">
      <c r="A27" s="4">
        <v>43643</v>
      </c>
      <c r="B27" s="5">
        <v>0.774305555555556</v>
      </c>
      <c r="C27" s="14">
        <v>0.01</v>
      </c>
      <c r="D27" s="1">
        <v>25619</v>
      </c>
      <c r="E27" s="1">
        <v>25121</v>
      </c>
      <c r="F27" s="1">
        <v>2159</v>
      </c>
      <c r="G27" s="1">
        <v>-2062</v>
      </c>
      <c r="H27" s="1">
        <v>6796</v>
      </c>
      <c r="I27" s="1">
        <v>106000</v>
      </c>
      <c r="J27" s="1">
        <v>98000</v>
      </c>
      <c r="K27" s="1">
        <v>499</v>
      </c>
      <c r="L27" s="1">
        <f t="shared" si="1"/>
        <v>97</v>
      </c>
      <c r="AA27" s="4">
        <v>43642</v>
      </c>
      <c r="AB27">
        <v>-1084</v>
      </c>
      <c r="AC27">
        <v>115</v>
      </c>
      <c r="AD27">
        <v>5816</v>
      </c>
    </row>
    <row r="28" spans="1:30">
      <c r="A28" s="4">
        <v>43644</v>
      </c>
      <c r="B28" s="5">
        <v>0.797916666666667</v>
      </c>
      <c r="C28" s="14">
        <v>0.01</v>
      </c>
      <c r="D28" s="1">
        <v>25619</v>
      </c>
      <c r="E28" s="1">
        <v>25121</v>
      </c>
      <c r="F28" s="1">
        <v>3010</v>
      </c>
      <c r="G28" s="1">
        <v>-2872</v>
      </c>
      <c r="H28" s="1">
        <v>330</v>
      </c>
      <c r="I28" s="1">
        <v>106000</v>
      </c>
      <c r="J28" s="1">
        <v>98000</v>
      </c>
      <c r="K28" s="1">
        <v>499</v>
      </c>
      <c r="L28" s="1">
        <f t="shared" si="1"/>
        <v>138</v>
      </c>
      <c r="AA28" s="4">
        <v>43643</v>
      </c>
      <c r="AB28">
        <v>-2062</v>
      </c>
      <c r="AC28">
        <v>97</v>
      </c>
      <c r="AD28">
        <v>6796</v>
      </c>
    </row>
    <row r="29" spans="1:30">
      <c r="A29" s="4">
        <v>43645</v>
      </c>
      <c r="B29" s="5">
        <v>0.755555555555556</v>
      </c>
      <c r="C29" s="14">
        <v>0.01</v>
      </c>
      <c r="D29" s="1">
        <v>23369</v>
      </c>
      <c r="E29" s="1">
        <v>25121</v>
      </c>
      <c r="F29" s="1">
        <v>2927</v>
      </c>
      <c r="G29" s="1">
        <v>-2784</v>
      </c>
      <c r="H29" s="1">
        <v>314</v>
      </c>
      <c r="I29" s="1">
        <v>96000</v>
      </c>
      <c r="J29" s="1">
        <v>89000</v>
      </c>
      <c r="K29" s="1">
        <v>-1751</v>
      </c>
      <c r="L29" s="1">
        <f t="shared" si="1"/>
        <v>143</v>
      </c>
      <c r="AA29" s="4">
        <v>43644</v>
      </c>
      <c r="AB29">
        <v>-2872</v>
      </c>
      <c r="AC29">
        <v>138</v>
      </c>
      <c r="AD29">
        <v>330</v>
      </c>
    </row>
    <row r="30" spans="1:30">
      <c r="A30" s="4">
        <v>43646</v>
      </c>
      <c r="B30" s="5">
        <v>0.8125</v>
      </c>
      <c r="C30" s="14">
        <v>0.01</v>
      </c>
      <c r="D30" s="1">
        <v>23369</v>
      </c>
      <c r="E30" s="1">
        <v>25121</v>
      </c>
      <c r="F30" s="1">
        <v>955</v>
      </c>
      <c r="G30" s="1">
        <v>-951</v>
      </c>
      <c r="H30" s="1">
        <v>318</v>
      </c>
      <c r="I30" s="1">
        <v>96000</v>
      </c>
      <c r="J30" s="1">
        <v>89000</v>
      </c>
      <c r="K30" s="1">
        <v>-1751</v>
      </c>
      <c r="L30" s="1">
        <f t="shared" si="1"/>
        <v>4</v>
      </c>
      <c r="AA30" s="4">
        <v>43645</v>
      </c>
      <c r="AB30">
        <v>-2784</v>
      </c>
      <c r="AC30">
        <v>143</v>
      </c>
      <c r="AD30">
        <v>314</v>
      </c>
    </row>
    <row r="31" spans="1:30">
      <c r="A31" s="4">
        <v>43647</v>
      </c>
      <c r="B31" s="5">
        <v>0.770833333333333</v>
      </c>
      <c r="C31" s="14">
        <v>0.01</v>
      </c>
      <c r="D31" s="1">
        <v>23369</v>
      </c>
      <c r="E31" s="1">
        <v>25121</v>
      </c>
      <c r="F31" s="1">
        <v>1881</v>
      </c>
      <c r="G31" s="1">
        <v>-1786</v>
      </c>
      <c r="H31" s="1">
        <v>341</v>
      </c>
      <c r="I31" s="1">
        <v>96000</v>
      </c>
      <c r="J31" s="1">
        <v>89000</v>
      </c>
      <c r="K31" s="1">
        <v>-1751</v>
      </c>
      <c r="L31" s="1">
        <f t="shared" si="1"/>
        <v>95</v>
      </c>
      <c r="AA31" s="4">
        <v>43646</v>
      </c>
      <c r="AB31">
        <v>-951</v>
      </c>
      <c r="AC31">
        <v>4</v>
      </c>
      <c r="AD31">
        <v>318</v>
      </c>
    </row>
    <row r="32" spans="1:30">
      <c r="A32" s="4">
        <v>43648</v>
      </c>
      <c r="B32" s="5">
        <v>0.611111111111111</v>
      </c>
      <c r="C32" s="14">
        <v>0.01</v>
      </c>
      <c r="D32" s="1">
        <v>23369</v>
      </c>
      <c r="E32" s="1">
        <v>25121</v>
      </c>
      <c r="F32" s="1">
        <v>1687</v>
      </c>
      <c r="G32" s="1">
        <v>-1594</v>
      </c>
      <c r="H32" s="1">
        <v>328</v>
      </c>
      <c r="I32" s="1">
        <v>96000</v>
      </c>
      <c r="J32" s="1">
        <v>89000</v>
      </c>
      <c r="K32" s="1">
        <v>-1751</v>
      </c>
      <c r="L32" s="1">
        <f t="shared" si="1"/>
        <v>93</v>
      </c>
      <c r="AA32" s="4">
        <v>43647</v>
      </c>
      <c r="AB32">
        <v>-1786</v>
      </c>
      <c r="AC32">
        <v>95</v>
      </c>
      <c r="AD32">
        <v>341</v>
      </c>
    </row>
    <row r="33" spans="1:30">
      <c r="A33" s="4">
        <v>43649</v>
      </c>
      <c r="B33" s="5">
        <v>0.807638888888889</v>
      </c>
      <c r="C33" s="14">
        <v>0.01</v>
      </c>
      <c r="D33" s="1">
        <v>23369</v>
      </c>
      <c r="E33" s="1">
        <v>25121</v>
      </c>
      <c r="F33" s="1">
        <v>901</v>
      </c>
      <c r="G33" s="1">
        <v>-919</v>
      </c>
      <c r="H33" s="1">
        <v>319</v>
      </c>
      <c r="I33" s="1">
        <v>95000</v>
      </c>
      <c r="J33" s="1">
        <v>89000</v>
      </c>
      <c r="K33" s="1">
        <v>-1751</v>
      </c>
      <c r="L33" s="1">
        <f t="shared" si="1"/>
        <v>-18</v>
      </c>
      <c r="AA33" s="4">
        <v>43648</v>
      </c>
      <c r="AB33">
        <v>-1594</v>
      </c>
      <c r="AC33">
        <v>93</v>
      </c>
      <c r="AD33">
        <v>328</v>
      </c>
    </row>
    <row r="34" spans="1:30">
      <c r="A34" s="4">
        <v>43650</v>
      </c>
      <c r="B34" s="5">
        <v>0.777777777777778</v>
      </c>
      <c r="C34" s="14">
        <v>0.01</v>
      </c>
      <c r="D34" s="1">
        <v>23369</v>
      </c>
      <c r="E34" s="1">
        <v>25121</v>
      </c>
      <c r="F34" s="1">
        <v>879</v>
      </c>
      <c r="G34" s="1">
        <v>-910</v>
      </c>
      <c r="H34" s="1">
        <v>173</v>
      </c>
      <c r="I34" s="1">
        <v>95000</v>
      </c>
      <c r="J34" s="1">
        <v>89000</v>
      </c>
      <c r="K34" s="1">
        <v>-1751</v>
      </c>
      <c r="L34" s="1">
        <f t="shared" si="1"/>
        <v>-31</v>
      </c>
      <c r="AA34" s="4">
        <v>43649</v>
      </c>
      <c r="AB34">
        <v>-919</v>
      </c>
      <c r="AC34">
        <v>-18</v>
      </c>
      <c r="AD34">
        <v>319</v>
      </c>
    </row>
    <row r="35" spans="1:30">
      <c r="A35" s="4">
        <v>43651</v>
      </c>
      <c r="B35" s="5">
        <v>0.873611111111111</v>
      </c>
      <c r="C35" s="14">
        <v>0.01</v>
      </c>
      <c r="D35" s="1">
        <v>23599</v>
      </c>
      <c r="E35" s="1">
        <v>25121</v>
      </c>
      <c r="F35" s="1">
        <v>1250</v>
      </c>
      <c r="G35" s="1">
        <v>-1070</v>
      </c>
      <c r="H35" s="1">
        <v>371</v>
      </c>
      <c r="I35" s="1">
        <v>96000</v>
      </c>
      <c r="J35" s="1">
        <v>88000</v>
      </c>
      <c r="K35" s="1">
        <v>-1521</v>
      </c>
      <c r="L35" s="1">
        <f t="shared" si="1"/>
        <v>180</v>
      </c>
      <c r="AA35" s="4">
        <v>43650</v>
      </c>
      <c r="AB35">
        <v>-910</v>
      </c>
      <c r="AC35">
        <v>-31</v>
      </c>
      <c r="AD35">
        <v>173</v>
      </c>
    </row>
    <row r="36" spans="1:30">
      <c r="A36" s="4">
        <v>43652</v>
      </c>
      <c r="B36" s="5">
        <v>0.790972222222222</v>
      </c>
      <c r="C36" s="14">
        <v>0.01</v>
      </c>
      <c r="D36" s="1">
        <v>23599</v>
      </c>
      <c r="E36" s="1">
        <v>25121</v>
      </c>
      <c r="F36" s="1">
        <v>2089</v>
      </c>
      <c r="G36" s="1">
        <v>-1877</v>
      </c>
      <c r="H36" s="1">
        <v>247</v>
      </c>
      <c r="I36" s="1">
        <v>96000</v>
      </c>
      <c r="J36" s="1">
        <v>88000</v>
      </c>
      <c r="K36" s="1">
        <v>-1521</v>
      </c>
      <c r="L36" s="1">
        <f t="shared" si="1"/>
        <v>212</v>
      </c>
      <c r="AA36" s="4">
        <v>43651</v>
      </c>
      <c r="AB36">
        <v>-1070</v>
      </c>
      <c r="AC36">
        <v>180</v>
      </c>
      <c r="AD36">
        <v>371</v>
      </c>
    </row>
    <row r="37" spans="1:30">
      <c r="A37" s="4">
        <v>43653</v>
      </c>
      <c r="B37" s="5">
        <v>0.499305555555556</v>
      </c>
      <c r="C37" s="14">
        <v>0.01</v>
      </c>
      <c r="D37" s="1">
        <v>23599</v>
      </c>
      <c r="E37" s="1">
        <v>25121</v>
      </c>
      <c r="F37" s="1" t="s">
        <v>285</v>
      </c>
      <c r="G37" s="1">
        <v>-1409</v>
      </c>
      <c r="H37" s="1">
        <v>-342</v>
      </c>
      <c r="I37" s="1" t="s">
        <v>285</v>
      </c>
      <c r="J37" s="1">
        <v>88000</v>
      </c>
      <c r="K37" s="1">
        <v>-1521</v>
      </c>
      <c r="L37" s="1" t="e">
        <f t="shared" si="1"/>
        <v>#VALUE!</v>
      </c>
      <c r="AA37" s="4">
        <v>43652</v>
      </c>
      <c r="AB37">
        <v>-1877</v>
      </c>
      <c r="AC37">
        <v>212</v>
      </c>
      <c r="AD37">
        <v>247</v>
      </c>
    </row>
    <row r="38" spans="1:30">
      <c r="A38" s="4">
        <v>43654</v>
      </c>
      <c r="B38" s="5">
        <v>0.829861111111111</v>
      </c>
      <c r="C38" s="14">
        <v>0.01</v>
      </c>
      <c r="D38" s="1">
        <v>23599</v>
      </c>
      <c r="E38" s="1">
        <v>25121</v>
      </c>
      <c r="F38" s="1" t="s">
        <v>285</v>
      </c>
      <c r="G38" s="1">
        <v>-1052</v>
      </c>
      <c r="H38" s="1">
        <v>-1398</v>
      </c>
      <c r="I38" s="1" t="s">
        <v>285</v>
      </c>
      <c r="J38" s="1">
        <v>88000</v>
      </c>
      <c r="K38" s="1">
        <v>-1521</v>
      </c>
      <c r="L38" s="1" t="e">
        <f t="shared" si="1"/>
        <v>#VALUE!</v>
      </c>
      <c r="AA38" s="4">
        <v>43653</v>
      </c>
      <c r="AB38">
        <v>-1409</v>
      </c>
      <c r="AC38" t="e">
        <v>#VALUE!</v>
      </c>
      <c r="AD38">
        <v>-342</v>
      </c>
    </row>
    <row r="39" spans="1:30">
      <c r="A39" s="4">
        <v>43655</v>
      </c>
      <c r="B39" s="5">
        <v>0.725694444444444</v>
      </c>
      <c r="C39" s="14">
        <v>0.01</v>
      </c>
      <c r="D39" s="1">
        <v>23599</v>
      </c>
      <c r="E39" s="1">
        <v>25121</v>
      </c>
      <c r="F39" s="1" t="s">
        <v>285</v>
      </c>
      <c r="G39" s="1">
        <v>-909</v>
      </c>
      <c r="H39" s="1">
        <v>-2398</v>
      </c>
      <c r="I39" s="1" t="s">
        <v>285</v>
      </c>
      <c r="J39" s="1">
        <v>88000</v>
      </c>
      <c r="K39" s="1">
        <v>-1521</v>
      </c>
      <c r="L39" s="1" t="e">
        <f t="shared" si="1"/>
        <v>#VALUE!</v>
      </c>
      <c r="AA39" s="4">
        <v>43654</v>
      </c>
      <c r="AB39">
        <v>-1052</v>
      </c>
      <c r="AC39" t="e">
        <v>#VALUE!</v>
      </c>
      <c r="AD39">
        <v>-1398</v>
      </c>
    </row>
    <row r="40" spans="1:30">
      <c r="A40" s="4">
        <v>43656</v>
      </c>
      <c r="B40" s="5">
        <v>0.804166666666667</v>
      </c>
      <c r="C40" s="14">
        <v>0.01</v>
      </c>
      <c r="D40" s="1">
        <v>23599</v>
      </c>
      <c r="E40" s="1">
        <v>25121</v>
      </c>
      <c r="F40" s="1" t="s">
        <v>285</v>
      </c>
      <c r="G40" s="1">
        <v>-859</v>
      </c>
      <c r="H40" s="1">
        <v>-3259</v>
      </c>
      <c r="I40" s="1" t="s">
        <v>285</v>
      </c>
      <c r="J40" s="1">
        <v>88000</v>
      </c>
      <c r="K40" s="1">
        <v>-1521</v>
      </c>
      <c r="L40" s="1" t="e">
        <f t="shared" si="1"/>
        <v>#VALUE!</v>
      </c>
      <c r="AA40" s="4">
        <v>43655</v>
      </c>
      <c r="AB40">
        <v>-909</v>
      </c>
      <c r="AC40" t="e">
        <v>#VALUE!</v>
      </c>
      <c r="AD40">
        <v>-2398</v>
      </c>
    </row>
    <row r="41" spans="1:30">
      <c r="A41" s="4">
        <v>43657</v>
      </c>
      <c r="B41" s="5">
        <v>0.800694444444444</v>
      </c>
      <c r="C41" s="14">
        <v>0.01</v>
      </c>
      <c r="D41" s="1">
        <v>23599</v>
      </c>
      <c r="E41" s="1">
        <v>25121</v>
      </c>
      <c r="F41" s="1" t="s">
        <v>285</v>
      </c>
      <c r="G41" s="1">
        <v>-1727</v>
      </c>
      <c r="H41" s="1">
        <v>-4109</v>
      </c>
      <c r="I41" s="1" t="s">
        <v>285</v>
      </c>
      <c r="J41" s="1">
        <v>88000</v>
      </c>
      <c r="K41" s="1">
        <v>-1521</v>
      </c>
      <c r="L41" s="1" t="e">
        <f t="shared" si="1"/>
        <v>#VALUE!</v>
      </c>
      <c r="AA41" s="4">
        <v>43656</v>
      </c>
      <c r="AB41">
        <v>-859</v>
      </c>
      <c r="AC41" t="e">
        <v>#VALUE!</v>
      </c>
      <c r="AD41">
        <v>-3259</v>
      </c>
    </row>
    <row r="42" spans="1:30">
      <c r="A42" s="4">
        <v>43658</v>
      </c>
      <c r="B42" s="5">
        <v>0.825</v>
      </c>
      <c r="C42" s="14">
        <v>0.01</v>
      </c>
      <c r="D42" s="1">
        <v>23599</v>
      </c>
      <c r="E42" s="1">
        <v>25121</v>
      </c>
      <c r="F42" s="1" t="s">
        <v>285</v>
      </c>
      <c r="G42" s="1">
        <v>-987</v>
      </c>
      <c r="H42" s="1">
        <v>-5065</v>
      </c>
      <c r="I42" s="1" t="s">
        <v>285</v>
      </c>
      <c r="J42" s="1">
        <v>88000</v>
      </c>
      <c r="K42" s="1">
        <v>-1521</v>
      </c>
      <c r="L42" s="1" t="e">
        <f t="shared" si="1"/>
        <v>#VALUE!</v>
      </c>
      <c r="AA42" s="4">
        <v>43657</v>
      </c>
      <c r="AB42">
        <v>-1727</v>
      </c>
      <c r="AC42" t="e">
        <v>#VALUE!</v>
      </c>
      <c r="AD42">
        <v>-4109</v>
      </c>
    </row>
    <row r="43" spans="1:30">
      <c r="A43" s="4">
        <v>43659</v>
      </c>
      <c r="B43" s="5">
        <v>0.83125</v>
      </c>
      <c r="C43" s="14">
        <v>0.01</v>
      </c>
      <c r="D43" s="1">
        <v>23599</v>
      </c>
      <c r="E43" s="1">
        <v>25121</v>
      </c>
      <c r="F43" s="1" t="s">
        <v>285</v>
      </c>
      <c r="G43" s="1">
        <v>-1137</v>
      </c>
      <c r="H43" s="1">
        <v>-6098</v>
      </c>
      <c r="I43" s="1" t="s">
        <v>285</v>
      </c>
      <c r="J43" s="1">
        <v>88000</v>
      </c>
      <c r="K43" s="1">
        <v>-1521</v>
      </c>
      <c r="L43" s="1" t="e">
        <f t="shared" si="1"/>
        <v>#VALUE!</v>
      </c>
      <c r="AA43" s="4">
        <v>43658</v>
      </c>
      <c r="AB43">
        <v>-987</v>
      </c>
      <c r="AC43" t="e">
        <v>#VALUE!</v>
      </c>
      <c r="AD43">
        <v>-5065</v>
      </c>
    </row>
    <row r="44" spans="1:30">
      <c r="A44" s="4">
        <v>43660</v>
      </c>
      <c r="B44" s="5">
        <v>0.689583333333333</v>
      </c>
      <c r="C44" s="14">
        <v>0.01</v>
      </c>
      <c r="D44" s="1">
        <v>23599</v>
      </c>
      <c r="E44" s="1">
        <v>25121</v>
      </c>
      <c r="F44" s="1" t="s">
        <v>285</v>
      </c>
      <c r="G44" s="1">
        <v>-1668</v>
      </c>
      <c r="H44" s="1">
        <v>-6945</v>
      </c>
      <c r="I44" s="1" t="s">
        <v>285</v>
      </c>
      <c r="J44" s="1">
        <v>88000</v>
      </c>
      <c r="K44" s="1">
        <v>-1521</v>
      </c>
      <c r="L44" s="1" t="e">
        <f t="shared" si="1"/>
        <v>#VALUE!</v>
      </c>
      <c r="AA44" s="4">
        <v>43659</v>
      </c>
      <c r="AB44">
        <v>-1137</v>
      </c>
      <c r="AC44" t="e">
        <v>#VALUE!</v>
      </c>
      <c r="AD44">
        <v>-6098</v>
      </c>
    </row>
    <row r="45" spans="1:30">
      <c r="A45" s="4">
        <v>43661</v>
      </c>
      <c r="B45" s="5">
        <v>0.840972222222222</v>
      </c>
      <c r="C45" s="14">
        <v>0.01</v>
      </c>
      <c r="D45" s="1">
        <v>23599</v>
      </c>
      <c r="E45" s="1">
        <v>25121</v>
      </c>
      <c r="F45" s="1" t="s">
        <v>285</v>
      </c>
      <c r="G45" s="1">
        <v>-1010</v>
      </c>
      <c r="H45" s="1">
        <v>-7353</v>
      </c>
      <c r="I45" s="1" t="s">
        <v>285</v>
      </c>
      <c r="J45" s="1">
        <v>88000</v>
      </c>
      <c r="K45" s="1">
        <v>-1521</v>
      </c>
      <c r="L45" s="1" t="e">
        <f t="shared" si="1"/>
        <v>#VALUE!</v>
      </c>
      <c r="AA45" s="4">
        <v>43660</v>
      </c>
      <c r="AB45">
        <v>-1668</v>
      </c>
      <c r="AC45" t="e">
        <v>#VALUE!</v>
      </c>
      <c r="AD45">
        <v>-6945</v>
      </c>
    </row>
    <row r="46" spans="1:30">
      <c r="A46" s="4">
        <v>43662</v>
      </c>
      <c r="B46" s="5">
        <v>0.84375</v>
      </c>
      <c r="C46" s="14">
        <v>0.01</v>
      </c>
      <c r="D46" s="1">
        <v>23599</v>
      </c>
      <c r="E46" s="1">
        <v>25121</v>
      </c>
      <c r="F46" s="1" t="s">
        <v>285</v>
      </c>
      <c r="G46" s="1">
        <v>-869</v>
      </c>
      <c r="H46" s="1">
        <v>-6987</v>
      </c>
      <c r="I46" s="1" t="s">
        <v>285</v>
      </c>
      <c r="J46" s="1">
        <v>88000</v>
      </c>
      <c r="K46" s="1">
        <v>-1521</v>
      </c>
      <c r="L46" s="1" t="e">
        <f t="shared" si="1"/>
        <v>#VALUE!</v>
      </c>
      <c r="AA46" s="4">
        <v>43661</v>
      </c>
      <c r="AB46">
        <v>-1010</v>
      </c>
      <c r="AC46" t="e">
        <v>#VALUE!</v>
      </c>
      <c r="AD46">
        <v>-7353</v>
      </c>
    </row>
    <row r="47" spans="1:30">
      <c r="A47" s="4">
        <v>43663</v>
      </c>
      <c r="B47" s="5">
        <v>0.78125</v>
      </c>
      <c r="C47" s="14">
        <v>0.01</v>
      </c>
      <c r="D47" s="1">
        <v>23599</v>
      </c>
      <c r="E47" s="1">
        <v>25121</v>
      </c>
      <c r="F47" s="1" t="s">
        <v>285</v>
      </c>
      <c r="G47" s="1">
        <v>-1709</v>
      </c>
      <c r="H47" s="1">
        <v>-7101</v>
      </c>
      <c r="I47" s="1" t="s">
        <v>285</v>
      </c>
      <c r="J47" s="1">
        <v>88000</v>
      </c>
      <c r="K47" s="1">
        <v>-1521</v>
      </c>
      <c r="L47" s="1" t="e">
        <f t="shared" si="1"/>
        <v>#VALUE!</v>
      </c>
      <c r="AA47" s="4">
        <v>43662</v>
      </c>
      <c r="AB47">
        <v>-869</v>
      </c>
      <c r="AC47" t="e">
        <v>#VALUE!</v>
      </c>
      <c r="AD47">
        <v>-6987</v>
      </c>
    </row>
    <row r="48" spans="1:30">
      <c r="A48" s="4">
        <v>43664</v>
      </c>
      <c r="B48" s="5">
        <v>0.65625</v>
      </c>
      <c r="C48" s="14">
        <v>0.01</v>
      </c>
      <c r="D48" s="1">
        <v>23599</v>
      </c>
      <c r="E48" s="1">
        <v>25121</v>
      </c>
      <c r="F48" s="1" t="s">
        <v>285</v>
      </c>
      <c r="G48" s="1">
        <v>-1611</v>
      </c>
      <c r="H48" s="1">
        <v>-7013</v>
      </c>
      <c r="I48" s="1" t="s">
        <v>285</v>
      </c>
      <c r="J48" s="1">
        <v>88000</v>
      </c>
      <c r="K48" s="1">
        <v>-1521</v>
      </c>
      <c r="L48" s="1" t="e">
        <f t="shared" si="1"/>
        <v>#VALUE!</v>
      </c>
      <c r="AA48" s="4">
        <v>43663</v>
      </c>
      <c r="AB48">
        <v>-1709</v>
      </c>
      <c r="AC48" t="e">
        <v>#VALUE!</v>
      </c>
      <c r="AD48">
        <v>-7101</v>
      </c>
    </row>
    <row r="49" spans="1:30">
      <c r="A49" s="4">
        <v>43665</v>
      </c>
      <c r="B49" s="5">
        <v>0.713888888888889</v>
      </c>
      <c r="C49" s="14">
        <v>0.01</v>
      </c>
      <c r="D49" s="1">
        <v>23599</v>
      </c>
      <c r="E49" s="1">
        <v>25121</v>
      </c>
      <c r="F49" s="1" t="s">
        <v>285</v>
      </c>
      <c r="G49" s="1">
        <v>-899</v>
      </c>
      <c r="H49" s="1">
        <v>-6861</v>
      </c>
      <c r="I49" s="1" t="s">
        <v>285</v>
      </c>
      <c r="J49" s="1">
        <v>88000</v>
      </c>
      <c r="K49" s="1">
        <v>-1521</v>
      </c>
      <c r="L49" s="1" t="e">
        <f t="shared" si="1"/>
        <v>#VALUE!</v>
      </c>
      <c r="AA49" s="4">
        <v>43664</v>
      </c>
      <c r="AB49">
        <v>-1611</v>
      </c>
      <c r="AC49" t="e">
        <v>#VALUE!</v>
      </c>
      <c r="AD49">
        <v>-7013</v>
      </c>
    </row>
    <row r="50" spans="1:30">
      <c r="A50" s="4">
        <v>43666</v>
      </c>
      <c r="B50" s="5">
        <v>0.540972222222222</v>
      </c>
      <c r="C50" s="14">
        <v>0.01</v>
      </c>
      <c r="D50" s="1">
        <v>23599</v>
      </c>
      <c r="E50" s="1">
        <v>25121</v>
      </c>
      <c r="F50" s="1" t="s">
        <v>285</v>
      </c>
      <c r="G50" s="1">
        <v>-931</v>
      </c>
      <c r="H50" s="1">
        <v>-6805</v>
      </c>
      <c r="I50" s="1" t="s">
        <v>285</v>
      </c>
      <c r="J50" s="1">
        <v>88000</v>
      </c>
      <c r="K50" s="1">
        <v>-1521</v>
      </c>
      <c r="L50" s="1" t="e">
        <f t="shared" si="1"/>
        <v>#VALUE!</v>
      </c>
      <c r="AA50" s="4">
        <v>43665</v>
      </c>
      <c r="AB50">
        <v>-899</v>
      </c>
      <c r="AC50" t="e">
        <v>#VALUE!</v>
      </c>
      <c r="AD50">
        <v>-6861</v>
      </c>
    </row>
    <row r="51" spans="1:30">
      <c r="A51" s="4">
        <v>43667</v>
      </c>
      <c r="B51" s="5">
        <v>0.666666666666667</v>
      </c>
      <c r="C51" s="14">
        <v>0.01</v>
      </c>
      <c r="D51" s="1">
        <v>23599</v>
      </c>
      <c r="E51" s="1">
        <v>25121</v>
      </c>
      <c r="F51" s="1" t="s">
        <v>285</v>
      </c>
      <c r="G51" s="1">
        <v>-997</v>
      </c>
      <c r="H51" s="1">
        <v>-6949</v>
      </c>
      <c r="I51" s="1" t="s">
        <v>285</v>
      </c>
      <c r="J51" s="1">
        <v>88000</v>
      </c>
      <c r="K51" s="1">
        <v>-1521</v>
      </c>
      <c r="L51" s="1" t="e">
        <f t="shared" si="1"/>
        <v>#VALUE!</v>
      </c>
      <c r="AA51" s="4">
        <v>43666</v>
      </c>
      <c r="AB51">
        <v>-931</v>
      </c>
      <c r="AC51" t="e">
        <v>#VALUE!</v>
      </c>
      <c r="AD51">
        <v>-6805</v>
      </c>
    </row>
    <row r="52" spans="1:30">
      <c r="A52" s="4">
        <v>43668</v>
      </c>
      <c r="B52" s="5">
        <v>0.693055555555556</v>
      </c>
      <c r="C52" s="14">
        <v>0.01</v>
      </c>
      <c r="D52" s="1">
        <v>23599</v>
      </c>
      <c r="E52" s="1">
        <v>25121</v>
      </c>
      <c r="F52" s="1" t="s">
        <v>285</v>
      </c>
      <c r="G52" s="1">
        <v>-902</v>
      </c>
      <c r="H52" s="1">
        <v>-7036</v>
      </c>
      <c r="I52" s="1" t="s">
        <v>285</v>
      </c>
      <c r="J52" s="1">
        <v>88000</v>
      </c>
      <c r="K52" s="1">
        <v>-1521</v>
      </c>
      <c r="L52" s="1" t="e">
        <f t="shared" si="1"/>
        <v>#VALUE!</v>
      </c>
      <c r="AA52" s="4">
        <v>43667</v>
      </c>
      <c r="AB52">
        <v>-997</v>
      </c>
      <c r="AC52" t="e">
        <v>#VALUE!</v>
      </c>
      <c r="AD52">
        <v>-6949</v>
      </c>
    </row>
    <row r="53" spans="1:30">
      <c r="A53" s="4">
        <v>43669</v>
      </c>
      <c r="B53" s="5">
        <v>0.803472222222222</v>
      </c>
      <c r="C53" s="14">
        <v>0.01</v>
      </c>
      <c r="D53" s="1">
        <v>23599</v>
      </c>
      <c r="E53" s="1">
        <v>25121</v>
      </c>
      <c r="F53" s="1" t="s">
        <v>285</v>
      </c>
      <c r="G53" s="1">
        <v>-983</v>
      </c>
      <c r="H53" s="1">
        <v>-7009</v>
      </c>
      <c r="I53" s="1" t="s">
        <v>285</v>
      </c>
      <c r="J53" s="1">
        <v>88000</v>
      </c>
      <c r="K53" s="1">
        <v>-1521</v>
      </c>
      <c r="L53" s="1" t="e">
        <f t="shared" si="1"/>
        <v>#VALUE!</v>
      </c>
      <c r="AA53" s="4">
        <v>43668</v>
      </c>
      <c r="AB53">
        <v>-902</v>
      </c>
      <c r="AC53" t="e">
        <v>#VALUE!</v>
      </c>
      <c r="AD53">
        <v>-7036</v>
      </c>
    </row>
    <row r="54" spans="1:30">
      <c r="A54" s="4">
        <v>43670</v>
      </c>
      <c r="B54" s="5">
        <v>0.830555555555556</v>
      </c>
      <c r="C54" s="14">
        <v>0.01</v>
      </c>
      <c r="D54" s="1">
        <v>23599</v>
      </c>
      <c r="E54" s="1">
        <v>25121</v>
      </c>
      <c r="F54" s="1" t="s">
        <v>285</v>
      </c>
      <c r="G54" s="1">
        <v>-1883</v>
      </c>
      <c r="H54" s="1">
        <v>-7909</v>
      </c>
      <c r="I54" s="1" t="s">
        <v>285</v>
      </c>
      <c r="J54" s="1">
        <v>88000</v>
      </c>
      <c r="K54" s="1">
        <v>-1521</v>
      </c>
      <c r="L54" s="1" t="e">
        <f t="shared" si="1"/>
        <v>#VALUE!</v>
      </c>
      <c r="AA54" s="4">
        <v>43669</v>
      </c>
      <c r="AB54">
        <v>-983</v>
      </c>
      <c r="AC54" t="e">
        <v>#VALUE!</v>
      </c>
      <c r="AD54">
        <v>-7009</v>
      </c>
    </row>
    <row r="55" spans="1:30">
      <c r="A55" s="4">
        <v>43671</v>
      </c>
      <c r="B55" s="5">
        <v>0.590972222222222</v>
      </c>
      <c r="C55" s="14">
        <v>0.01</v>
      </c>
      <c r="D55" s="1">
        <v>23599</v>
      </c>
      <c r="E55" s="1">
        <v>25121</v>
      </c>
      <c r="F55" s="1" t="s">
        <v>285</v>
      </c>
      <c r="G55" s="1">
        <v>-1547</v>
      </c>
      <c r="H55" s="1">
        <v>-8556</v>
      </c>
      <c r="I55" s="1" t="s">
        <v>285</v>
      </c>
      <c r="J55" s="1">
        <v>88000</v>
      </c>
      <c r="K55" s="1">
        <v>-1521</v>
      </c>
      <c r="L55" s="1" t="e">
        <f t="shared" si="1"/>
        <v>#VALUE!</v>
      </c>
      <c r="AA55" s="4">
        <v>43670</v>
      </c>
      <c r="AB55">
        <v>-1883</v>
      </c>
      <c r="AC55" t="e">
        <v>#VALUE!</v>
      </c>
      <c r="AD55">
        <v>-7909</v>
      </c>
    </row>
    <row r="56" spans="1:30">
      <c r="A56" s="4">
        <v>43672</v>
      </c>
      <c r="B56" s="5">
        <v>0.726388888888889</v>
      </c>
      <c r="C56" s="14">
        <v>0.01</v>
      </c>
      <c r="D56" s="1">
        <v>23599</v>
      </c>
      <c r="E56" s="1">
        <v>25121</v>
      </c>
      <c r="F56" s="1" t="s">
        <v>285</v>
      </c>
      <c r="G56" s="1">
        <v>-1022</v>
      </c>
      <c r="H56" s="1">
        <v>-8807</v>
      </c>
      <c r="I56" s="1" t="s">
        <v>285</v>
      </c>
      <c r="J56" s="1">
        <v>88000</v>
      </c>
      <c r="K56" s="1">
        <v>-1521</v>
      </c>
      <c r="L56" s="1" t="e">
        <f t="shared" si="1"/>
        <v>#VALUE!</v>
      </c>
      <c r="AA56" s="4">
        <v>43671</v>
      </c>
      <c r="AB56">
        <v>-1547</v>
      </c>
      <c r="AC56" t="e">
        <v>#VALUE!</v>
      </c>
      <c r="AD56">
        <v>-8556</v>
      </c>
    </row>
    <row r="57" spans="1:30">
      <c r="A57" s="4">
        <v>43672</v>
      </c>
      <c r="B57" s="5">
        <v>0.734027777777778</v>
      </c>
      <c r="C57" s="14">
        <v>0.01</v>
      </c>
      <c r="D57" s="1">
        <v>23599</v>
      </c>
      <c r="E57" s="1">
        <v>25121</v>
      </c>
      <c r="F57" s="1" t="s">
        <v>285</v>
      </c>
      <c r="G57" s="1">
        <v>-1022</v>
      </c>
      <c r="H57" s="1">
        <v>-8807</v>
      </c>
      <c r="I57" s="1" t="s">
        <v>285</v>
      </c>
      <c r="J57" s="1">
        <v>88000</v>
      </c>
      <c r="K57" s="1">
        <v>-1521</v>
      </c>
      <c r="L57" s="1" t="e">
        <f t="shared" si="1"/>
        <v>#VALUE!</v>
      </c>
      <c r="AA57" s="4">
        <v>43672</v>
      </c>
      <c r="AB57">
        <v>-2044</v>
      </c>
      <c r="AC57" t="e">
        <v>#VALUE!</v>
      </c>
      <c r="AD57">
        <v>-17614</v>
      </c>
    </row>
    <row r="58" spans="1:30">
      <c r="A58" s="4">
        <v>43673</v>
      </c>
      <c r="B58" s="5">
        <v>0.722916666666667</v>
      </c>
      <c r="C58" s="14">
        <v>0.01</v>
      </c>
      <c r="D58" s="1">
        <v>23599</v>
      </c>
      <c r="E58" s="1">
        <v>25121</v>
      </c>
      <c r="F58" s="1" t="s">
        <v>285</v>
      </c>
      <c r="G58" s="1">
        <v>-1884</v>
      </c>
      <c r="H58" s="1">
        <v>-8770</v>
      </c>
      <c r="I58" s="1" t="s">
        <v>285</v>
      </c>
      <c r="J58" s="1">
        <v>88000</v>
      </c>
      <c r="K58" s="1">
        <v>-1521</v>
      </c>
      <c r="L58" s="1" t="e">
        <f t="shared" si="1"/>
        <v>#VALUE!</v>
      </c>
      <c r="AA58" s="4">
        <v>43673</v>
      </c>
      <c r="AB58">
        <v>-1884</v>
      </c>
      <c r="AC58" t="e">
        <v>#VALUE!</v>
      </c>
      <c r="AD58">
        <v>-8770</v>
      </c>
    </row>
    <row r="59" spans="1:30">
      <c r="A59" s="4">
        <v>43674</v>
      </c>
      <c r="B59" s="5">
        <v>0.684027777777778</v>
      </c>
      <c r="C59" s="14">
        <v>0.01</v>
      </c>
      <c r="D59" s="1">
        <v>23599</v>
      </c>
      <c r="E59" s="1">
        <v>25121</v>
      </c>
      <c r="F59" s="1">
        <v>7254</v>
      </c>
      <c r="G59" s="1">
        <v>-1720</v>
      </c>
      <c r="H59" s="1">
        <v>-1626</v>
      </c>
      <c r="I59" s="1">
        <v>95000</v>
      </c>
      <c r="J59" s="1">
        <v>88000</v>
      </c>
      <c r="K59" s="1">
        <v>-1521</v>
      </c>
      <c r="L59" s="1">
        <f t="shared" si="1"/>
        <v>5534</v>
      </c>
      <c r="AA59" s="4">
        <v>43674</v>
      </c>
      <c r="AB59">
        <v>-1720</v>
      </c>
      <c r="AC59">
        <v>5534</v>
      </c>
      <c r="AD59">
        <v>-1626</v>
      </c>
    </row>
    <row r="60" spans="1:30">
      <c r="A60" s="4">
        <v>43675</v>
      </c>
      <c r="B60" s="5">
        <v>0.677777777777778</v>
      </c>
      <c r="C60" s="14">
        <v>0.01</v>
      </c>
      <c r="D60" s="1">
        <v>23599</v>
      </c>
      <c r="E60" s="1">
        <v>25121</v>
      </c>
      <c r="F60" s="1">
        <v>1619</v>
      </c>
      <c r="G60" s="1">
        <v>-1550</v>
      </c>
      <c r="H60" s="1">
        <v>-623</v>
      </c>
      <c r="I60" s="1">
        <v>95000</v>
      </c>
      <c r="J60" s="1">
        <v>88000</v>
      </c>
      <c r="K60" s="1">
        <v>-1521</v>
      </c>
      <c r="L60" s="1">
        <f t="shared" si="1"/>
        <v>69</v>
      </c>
      <c r="AA60" s="4">
        <v>43675</v>
      </c>
      <c r="AB60">
        <v>-1550</v>
      </c>
      <c r="AC60">
        <v>69</v>
      </c>
      <c r="AD60">
        <v>-623</v>
      </c>
    </row>
    <row r="61" spans="1:30">
      <c r="A61" s="4">
        <v>43676</v>
      </c>
      <c r="B61" s="5">
        <v>0.822222222222222</v>
      </c>
      <c r="C61" s="14">
        <v>0.01</v>
      </c>
      <c r="D61" s="1">
        <v>23599</v>
      </c>
      <c r="E61" s="1">
        <v>25121</v>
      </c>
      <c r="F61" s="1">
        <v>1155</v>
      </c>
      <c r="G61" s="1">
        <v>-984</v>
      </c>
      <c r="H61" s="1">
        <v>450</v>
      </c>
      <c r="I61" s="1">
        <v>95000</v>
      </c>
      <c r="J61" s="1">
        <v>88000</v>
      </c>
      <c r="K61" s="1">
        <v>-1521</v>
      </c>
      <c r="L61" s="1">
        <f t="shared" si="1"/>
        <v>171</v>
      </c>
      <c r="AA61" s="4">
        <v>43676</v>
      </c>
      <c r="AB61">
        <v>-984</v>
      </c>
      <c r="AC61">
        <v>171</v>
      </c>
      <c r="AD61">
        <v>450</v>
      </c>
    </row>
    <row r="62" ht="15" customHeight="1" spans="1:30">
      <c r="A62" s="4">
        <v>43677</v>
      </c>
      <c r="B62" s="5">
        <v>0.573611111111111</v>
      </c>
      <c r="C62" s="14">
        <v>0.01</v>
      </c>
      <c r="D62" s="1">
        <v>23599</v>
      </c>
      <c r="E62" s="1">
        <v>25121</v>
      </c>
      <c r="F62" s="1">
        <v>1737</v>
      </c>
      <c r="G62" s="1">
        <v>-1546</v>
      </c>
      <c r="H62" s="1">
        <v>1453</v>
      </c>
      <c r="I62" s="1">
        <v>95000</v>
      </c>
      <c r="J62" s="1">
        <v>88000</v>
      </c>
      <c r="K62" s="1">
        <v>-1521</v>
      </c>
      <c r="L62" s="1">
        <f t="shared" si="1"/>
        <v>191</v>
      </c>
      <c r="P62" s="3" t="s">
        <v>11</v>
      </c>
      <c r="Q62" s="2" t="s">
        <v>12</v>
      </c>
      <c r="AA62" s="4">
        <v>43677</v>
      </c>
      <c r="AB62">
        <v>-1546</v>
      </c>
      <c r="AC62">
        <v>191</v>
      </c>
      <c r="AD62">
        <v>1453</v>
      </c>
    </row>
    <row r="63" spans="1:30">
      <c r="A63" s="4">
        <v>43678</v>
      </c>
      <c r="B63" s="5">
        <v>0.570138888888889</v>
      </c>
      <c r="C63" s="14">
        <v>0.01</v>
      </c>
      <c r="D63" s="1">
        <v>23599</v>
      </c>
      <c r="E63" s="1">
        <v>25121</v>
      </c>
      <c r="F63" s="1">
        <v>1040</v>
      </c>
      <c r="G63" s="1">
        <v>-991</v>
      </c>
      <c r="H63" s="1">
        <v>2402</v>
      </c>
      <c r="I63" s="1">
        <v>95000</v>
      </c>
      <c r="J63" s="1">
        <v>88000</v>
      </c>
      <c r="K63" s="1">
        <v>-1521</v>
      </c>
      <c r="L63" s="1">
        <f t="shared" si="1"/>
        <v>49</v>
      </c>
      <c r="N63" s="4">
        <v>43678</v>
      </c>
      <c r="O63" s="5">
        <v>0.835416666666667</v>
      </c>
      <c r="P63" s="1">
        <v>23600</v>
      </c>
      <c r="Q63">
        <v>10</v>
      </c>
      <c r="R63" s="38" t="s">
        <v>7</v>
      </c>
      <c r="S63" s="38" t="s">
        <v>13</v>
      </c>
      <c r="AA63" s="4">
        <v>43678</v>
      </c>
      <c r="AB63">
        <v>-991</v>
      </c>
      <c r="AC63">
        <v>49</v>
      </c>
      <c r="AD63">
        <v>2402</v>
      </c>
    </row>
    <row r="64" spans="1:30">
      <c r="A64" s="4">
        <v>43679</v>
      </c>
      <c r="B64" s="5">
        <v>0.926388888888889</v>
      </c>
      <c r="C64">
        <v>0</v>
      </c>
      <c r="D64" s="1">
        <v>0</v>
      </c>
      <c r="E64">
        <v>0</v>
      </c>
      <c r="F64" s="1">
        <v>0</v>
      </c>
      <c r="G64" s="1">
        <v>0</v>
      </c>
      <c r="H64" s="1">
        <v>0</v>
      </c>
      <c r="I64" s="1">
        <v>0</v>
      </c>
      <c r="J64" s="1">
        <v>0</v>
      </c>
      <c r="K64" s="1">
        <v>0</v>
      </c>
      <c r="L64">
        <v>-675</v>
      </c>
      <c r="R64" s="1">
        <v>22925</v>
      </c>
      <c r="S64" s="1">
        <v>-675</v>
      </c>
      <c r="AA64" s="4">
        <v>43679</v>
      </c>
      <c r="AB64">
        <v>0</v>
      </c>
      <c r="AC64">
        <v>-675</v>
      </c>
      <c r="AD64">
        <v>0</v>
      </c>
    </row>
    <row r="65" spans="27:30">
      <c r="AA65" t="s">
        <v>286</v>
      </c>
      <c r="AB65">
        <v>-80292</v>
      </c>
      <c r="AC65" t="e">
        <v>#VALUE!</v>
      </c>
      <c r="AD65">
        <v>-698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3"/>
  <sheetViews>
    <sheetView workbookViewId="0">
      <pane ySplit="3" topLeftCell="A44" activePane="bottomLeft" state="frozen"/>
      <selection/>
      <selection pane="bottomLeft" activeCell="E55" sqref="E5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9583333333333" style="1" customWidth="1"/>
    <col min="7" max="7" width="13.75" style="1" customWidth="1"/>
    <col min="8" max="8" width="11.5" style="1" customWidth="1"/>
    <col min="9" max="9" width="16" style="1" customWidth="1"/>
    <col min="10" max="10" width="16" customWidth="1"/>
    <col min="11" max="11" width="12.23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875" customWidth="1"/>
    <col min="24" max="24" width="13.6583333333333" customWidth="1"/>
    <col min="29" max="29" width="10.375" customWidth="1"/>
    <col min="30" max="32" width="26.625" customWidth="1"/>
  </cols>
  <sheetData>
    <row r="1" ht="133" customHeight="1" spans="13:13">
      <c r="M1" s="9" t="s">
        <v>351</v>
      </c>
    </row>
    <row r="2" ht="133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43623</v>
      </c>
      <c r="B4" s="5">
        <v>0.920833333333333</v>
      </c>
      <c r="C4" s="14">
        <v>0.05</v>
      </c>
      <c r="D4" s="1">
        <v>14400</v>
      </c>
      <c r="E4" s="1">
        <v>14190</v>
      </c>
      <c r="F4" s="1">
        <v>0</v>
      </c>
      <c r="G4" s="1">
        <v>0</v>
      </c>
      <c r="H4" s="1">
        <v>0</v>
      </c>
      <c r="I4" s="1">
        <v>33000</v>
      </c>
      <c r="J4" s="1">
        <v>10000</v>
      </c>
      <c r="K4" s="1">
        <v>210</v>
      </c>
      <c r="L4" s="1">
        <f t="shared" ref="L4:L8" si="0">F4+G4</f>
        <v>0</v>
      </c>
      <c r="N4" s="4">
        <v>43623</v>
      </c>
      <c r="O4" s="5">
        <v>0.892361111111111</v>
      </c>
      <c r="P4" t="s">
        <v>362</v>
      </c>
      <c r="Q4" s="6">
        <v>0.05</v>
      </c>
      <c r="R4" s="1">
        <v>15595</v>
      </c>
      <c r="S4" s="1">
        <v>16629</v>
      </c>
      <c r="T4" s="1">
        <v>5676</v>
      </c>
      <c r="U4" s="1">
        <v>10953</v>
      </c>
      <c r="AC4" t="s">
        <v>284</v>
      </c>
    </row>
    <row r="5" spans="1:32">
      <c r="A5" s="4">
        <v>43624</v>
      </c>
      <c r="B5" s="5">
        <v>0.664583333333333</v>
      </c>
      <c r="C5" s="14">
        <v>0.05</v>
      </c>
      <c r="D5" s="1">
        <v>14400</v>
      </c>
      <c r="E5" s="1">
        <v>14190</v>
      </c>
      <c r="F5" s="1">
        <v>1265</v>
      </c>
      <c r="G5" s="1">
        <v>-366</v>
      </c>
      <c r="H5" s="1">
        <v>899</v>
      </c>
      <c r="I5" s="1">
        <v>33000</v>
      </c>
      <c r="J5" s="1">
        <v>10000</v>
      </c>
      <c r="K5" s="1">
        <v>210</v>
      </c>
      <c r="L5" s="1">
        <f t="shared" si="0"/>
        <v>899</v>
      </c>
      <c r="AC5" s="4">
        <v>43623</v>
      </c>
      <c r="AD5">
        <v>0</v>
      </c>
      <c r="AE5">
        <v>0</v>
      </c>
      <c r="AF5">
        <v>0</v>
      </c>
    </row>
    <row r="6" spans="1:32">
      <c r="A6" s="4">
        <v>43625</v>
      </c>
      <c r="B6" s="5">
        <v>0.688888888888889</v>
      </c>
      <c r="C6" s="14">
        <v>0.05</v>
      </c>
      <c r="D6" s="1">
        <v>14400</v>
      </c>
      <c r="E6" s="1">
        <v>14190</v>
      </c>
      <c r="F6" s="1">
        <v>1712</v>
      </c>
      <c r="G6" s="1">
        <v>-518</v>
      </c>
      <c r="H6" s="1">
        <v>2093</v>
      </c>
      <c r="I6" s="1">
        <v>33000</v>
      </c>
      <c r="J6" s="1">
        <v>10000</v>
      </c>
      <c r="K6" s="1">
        <v>210</v>
      </c>
      <c r="L6" s="1">
        <f t="shared" si="0"/>
        <v>1194</v>
      </c>
      <c r="AC6" s="4">
        <v>43624</v>
      </c>
      <c r="AD6">
        <v>-366</v>
      </c>
      <c r="AE6">
        <v>899</v>
      </c>
      <c r="AF6">
        <v>899</v>
      </c>
    </row>
    <row r="7" spans="1:32">
      <c r="A7" s="4">
        <v>43626</v>
      </c>
      <c r="B7" s="5">
        <v>0.876388888888889</v>
      </c>
      <c r="C7" s="14">
        <v>0.05</v>
      </c>
      <c r="D7" s="1">
        <v>14400</v>
      </c>
      <c r="E7" s="1">
        <v>14190</v>
      </c>
      <c r="F7" s="1">
        <v>1194</v>
      </c>
      <c r="G7" s="1">
        <v>-601</v>
      </c>
      <c r="H7" s="1">
        <v>3466</v>
      </c>
      <c r="I7" s="1">
        <v>33000</v>
      </c>
      <c r="J7" s="1">
        <v>10000</v>
      </c>
      <c r="K7" s="1">
        <v>210</v>
      </c>
      <c r="L7" s="1">
        <f t="shared" si="0"/>
        <v>593</v>
      </c>
      <c r="AC7" s="4">
        <v>43625</v>
      </c>
      <c r="AD7">
        <v>-518</v>
      </c>
      <c r="AE7">
        <v>1194</v>
      </c>
      <c r="AF7">
        <v>2093</v>
      </c>
    </row>
    <row r="8" spans="1:32">
      <c r="A8" s="4">
        <v>43627</v>
      </c>
      <c r="B8" s="5">
        <v>0.679861111111111</v>
      </c>
      <c r="C8" s="14">
        <v>0.05</v>
      </c>
      <c r="D8" s="1">
        <v>14400</v>
      </c>
      <c r="E8" s="1">
        <v>14190</v>
      </c>
      <c r="F8" s="1">
        <v>3232</v>
      </c>
      <c r="G8" s="1">
        <v>-906</v>
      </c>
      <c r="H8" s="1">
        <v>4419</v>
      </c>
      <c r="I8" s="1">
        <v>33000</v>
      </c>
      <c r="J8" s="1">
        <v>10000</v>
      </c>
      <c r="K8" s="1">
        <v>210</v>
      </c>
      <c r="L8" s="1">
        <f t="shared" si="0"/>
        <v>2326</v>
      </c>
      <c r="AC8" s="4">
        <v>43626</v>
      </c>
      <c r="AD8">
        <v>-601</v>
      </c>
      <c r="AE8">
        <v>593</v>
      </c>
      <c r="AF8">
        <v>3466</v>
      </c>
    </row>
    <row r="9" spans="1:32">
      <c r="A9" s="4">
        <v>43628</v>
      </c>
      <c r="AC9" s="4">
        <v>43627</v>
      </c>
      <c r="AD9">
        <v>-906</v>
      </c>
      <c r="AE9">
        <v>2326</v>
      </c>
      <c r="AF9">
        <v>4419</v>
      </c>
    </row>
    <row r="10" spans="1:29">
      <c r="A10" s="4">
        <v>43629</v>
      </c>
      <c r="B10" s="5">
        <v>0.708333333333333</v>
      </c>
      <c r="C10" s="14">
        <v>0.05</v>
      </c>
      <c r="D10" s="1">
        <v>14400</v>
      </c>
      <c r="E10" s="1">
        <v>14190</v>
      </c>
      <c r="F10" s="1">
        <v>3345</v>
      </c>
      <c r="G10" s="1">
        <v>-900</v>
      </c>
      <c r="H10" s="1">
        <v>6762</v>
      </c>
      <c r="I10" s="1">
        <v>33000</v>
      </c>
      <c r="J10" s="1">
        <v>10000</v>
      </c>
      <c r="K10" s="1">
        <v>210</v>
      </c>
      <c r="L10" s="1">
        <f t="shared" ref="L10:L60" si="1">F10+G10</f>
        <v>2445</v>
      </c>
      <c r="AC10" s="4">
        <v>43628</v>
      </c>
    </row>
    <row r="11" spans="1:32">
      <c r="A11" s="4">
        <v>43630</v>
      </c>
      <c r="B11" s="5">
        <v>0.886805555555556</v>
      </c>
      <c r="C11" s="14">
        <v>0.05</v>
      </c>
      <c r="D11" s="1">
        <v>14400</v>
      </c>
      <c r="E11" s="1">
        <v>14190</v>
      </c>
      <c r="F11" s="1" t="s">
        <v>285</v>
      </c>
      <c r="G11" s="1">
        <v>-493</v>
      </c>
      <c r="H11" s="1">
        <v>6203</v>
      </c>
      <c r="I11" s="1" t="s">
        <v>285</v>
      </c>
      <c r="J11" s="1">
        <v>10000</v>
      </c>
      <c r="K11" s="1">
        <v>210</v>
      </c>
      <c r="L11" s="1" t="e">
        <f t="shared" si="1"/>
        <v>#VALUE!</v>
      </c>
      <c r="AC11" s="4">
        <v>43629</v>
      </c>
      <c r="AD11">
        <v>-900</v>
      </c>
      <c r="AE11">
        <v>2445</v>
      </c>
      <c r="AF11">
        <v>6762</v>
      </c>
    </row>
    <row r="12" spans="1:32">
      <c r="A12" s="4">
        <v>43631</v>
      </c>
      <c r="B12" s="5">
        <v>0.859722222222222</v>
      </c>
      <c r="C12" s="14">
        <v>0.05</v>
      </c>
      <c r="D12" s="1">
        <v>14400</v>
      </c>
      <c r="E12" s="1">
        <v>14190</v>
      </c>
      <c r="F12" s="1" t="s">
        <v>285</v>
      </c>
      <c r="G12" s="1">
        <v>-576</v>
      </c>
      <c r="H12" s="1">
        <v>5627</v>
      </c>
      <c r="I12" s="1" t="s">
        <v>285</v>
      </c>
      <c r="J12" s="1">
        <v>10000</v>
      </c>
      <c r="K12" s="1">
        <v>210</v>
      </c>
      <c r="L12" s="1" t="e">
        <f t="shared" si="1"/>
        <v>#VALUE!</v>
      </c>
      <c r="AC12" s="4">
        <v>43630</v>
      </c>
      <c r="AD12">
        <v>-493</v>
      </c>
      <c r="AE12" t="e">
        <v>#VALUE!</v>
      </c>
      <c r="AF12">
        <v>6203</v>
      </c>
    </row>
    <row r="13" spans="1:32">
      <c r="A13" s="4">
        <v>43632</v>
      </c>
      <c r="B13" s="5">
        <v>0.597916666666667</v>
      </c>
      <c r="C13" s="14">
        <v>0.05</v>
      </c>
      <c r="D13" s="1">
        <v>14400</v>
      </c>
      <c r="E13" s="1">
        <v>14190</v>
      </c>
      <c r="F13" s="1" t="s">
        <v>285</v>
      </c>
      <c r="G13" s="1">
        <v>-764</v>
      </c>
      <c r="H13" s="1">
        <v>4430</v>
      </c>
      <c r="I13" s="1" t="s">
        <v>285</v>
      </c>
      <c r="J13" s="1">
        <v>10000</v>
      </c>
      <c r="K13" s="1">
        <v>210</v>
      </c>
      <c r="L13" s="1" t="e">
        <f t="shared" si="1"/>
        <v>#VALUE!</v>
      </c>
      <c r="AC13" s="4">
        <v>43631</v>
      </c>
      <c r="AD13">
        <v>-576</v>
      </c>
      <c r="AE13" t="e">
        <v>#VALUE!</v>
      </c>
      <c r="AF13">
        <v>5627</v>
      </c>
    </row>
    <row r="14" spans="1:32">
      <c r="A14" s="4">
        <v>43633</v>
      </c>
      <c r="B14" s="5">
        <v>0.5625</v>
      </c>
      <c r="C14" s="14">
        <v>0.05</v>
      </c>
      <c r="D14" s="1">
        <v>14400</v>
      </c>
      <c r="E14" s="1">
        <v>14190</v>
      </c>
      <c r="F14" s="1" t="s">
        <v>285</v>
      </c>
      <c r="G14" s="1">
        <v>-510</v>
      </c>
      <c r="H14" s="1">
        <v>2726</v>
      </c>
      <c r="I14" s="1" t="s">
        <v>285</v>
      </c>
      <c r="J14" s="1">
        <v>10000</v>
      </c>
      <c r="K14" s="1">
        <v>210</v>
      </c>
      <c r="L14" s="1" t="e">
        <f t="shared" si="1"/>
        <v>#VALUE!</v>
      </c>
      <c r="AC14" s="4">
        <v>43632</v>
      </c>
      <c r="AD14">
        <v>-764</v>
      </c>
      <c r="AE14" t="e">
        <v>#VALUE!</v>
      </c>
      <c r="AF14">
        <v>4430</v>
      </c>
    </row>
    <row r="15" spans="1:32">
      <c r="A15" s="4">
        <v>43634</v>
      </c>
      <c r="B15" s="5">
        <v>0.825</v>
      </c>
      <c r="C15" s="14">
        <v>0.05</v>
      </c>
      <c r="D15" s="1">
        <v>14400</v>
      </c>
      <c r="E15" s="1">
        <v>14190</v>
      </c>
      <c r="F15" s="1" t="s">
        <v>285</v>
      </c>
      <c r="G15" s="1">
        <v>-659</v>
      </c>
      <c r="H15" s="1">
        <v>694</v>
      </c>
      <c r="I15" s="1" t="s">
        <v>285</v>
      </c>
      <c r="J15" s="1">
        <v>10000</v>
      </c>
      <c r="K15" s="1">
        <v>210</v>
      </c>
      <c r="L15" s="1" t="e">
        <f t="shared" si="1"/>
        <v>#VALUE!</v>
      </c>
      <c r="AC15" s="4">
        <v>43633</v>
      </c>
      <c r="AD15">
        <v>-510</v>
      </c>
      <c r="AE15" t="e">
        <v>#VALUE!</v>
      </c>
      <c r="AF15">
        <v>2726</v>
      </c>
    </row>
    <row r="16" spans="1:32">
      <c r="A16" s="4">
        <v>43635</v>
      </c>
      <c r="B16" s="5">
        <v>0.890277777777778</v>
      </c>
      <c r="C16" s="14">
        <v>0.05</v>
      </c>
      <c r="D16" s="1">
        <v>14400</v>
      </c>
      <c r="E16" s="1">
        <v>14190</v>
      </c>
      <c r="F16" s="1" t="s">
        <v>285</v>
      </c>
      <c r="G16" s="1">
        <v>-509</v>
      </c>
      <c r="H16" s="1">
        <v>-666</v>
      </c>
      <c r="I16" s="1" t="s">
        <v>285</v>
      </c>
      <c r="J16" s="1">
        <v>10000</v>
      </c>
      <c r="K16" s="1">
        <v>210</v>
      </c>
      <c r="L16" s="1" t="e">
        <f t="shared" si="1"/>
        <v>#VALUE!</v>
      </c>
      <c r="AC16" s="4">
        <v>43634</v>
      </c>
      <c r="AD16">
        <v>-659</v>
      </c>
      <c r="AE16" t="e">
        <v>#VALUE!</v>
      </c>
      <c r="AF16">
        <v>694</v>
      </c>
    </row>
    <row r="17" spans="1:32">
      <c r="A17" s="4">
        <v>43636</v>
      </c>
      <c r="B17" s="5">
        <v>0.985416666666667</v>
      </c>
      <c r="C17" s="14">
        <v>0.05</v>
      </c>
      <c r="D17" s="1">
        <v>14400</v>
      </c>
      <c r="E17" s="1">
        <v>14190</v>
      </c>
      <c r="F17" s="1" t="s">
        <v>285</v>
      </c>
      <c r="G17" s="1">
        <v>-586</v>
      </c>
      <c r="H17" s="1">
        <v>-2395</v>
      </c>
      <c r="I17" s="1" t="s">
        <v>285</v>
      </c>
      <c r="J17" s="1">
        <v>10000</v>
      </c>
      <c r="K17" s="1">
        <v>210</v>
      </c>
      <c r="L17" s="1" t="e">
        <f t="shared" si="1"/>
        <v>#VALUE!</v>
      </c>
      <c r="AC17" s="4">
        <v>43635</v>
      </c>
      <c r="AD17">
        <v>-509</v>
      </c>
      <c r="AE17" t="e">
        <v>#VALUE!</v>
      </c>
      <c r="AF17">
        <v>-666</v>
      </c>
    </row>
    <row r="18" spans="1:32">
      <c r="A18" s="4">
        <v>43637</v>
      </c>
      <c r="B18" s="5">
        <v>0.777083333333333</v>
      </c>
      <c r="C18" s="14">
        <v>0.05</v>
      </c>
      <c r="D18" s="1">
        <v>14400</v>
      </c>
      <c r="E18" s="1">
        <v>14190</v>
      </c>
      <c r="F18" s="1">
        <v>4586</v>
      </c>
      <c r="G18" s="1">
        <v>-975</v>
      </c>
      <c r="H18" s="1">
        <v>566</v>
      </c>
      <c r="I18" s="1">
        <v>11000</v>
      </c>
      <c r="J18" s="1">
        <v>10000</v>
      </c>
      <c r="K18" s="1">
        <v>210</v>
      </c>
      <c r="L18" s="1">
        <f t="shared" si="1"/>
        <v>3611</v>
      </c>
      <c r="AC18" s="4">
        <v>43636</v>
      </c>
      <c r="AD18">
        <v>-586</v>
      </c>
      <c r="AE18" t="e">
        <v>#VALUE!</v>
      </c>
      <c r="AF18">
        <v>-2395</v>
      </c>
    </row>
    <row r="19" spans="1:32">
      <c r="A19" s="4">
        <v>43638</v>
      </c>
      <c r="B19" s="5">
        <v>0.757638888888889</v>
      </c>
      <c r="C19" s="14">
        <v>0.05</v>
      </c>
      <c r="D19" s="1">
        <v>14400</v>
      </c>
      <c r="E19" s="1">
        <v>14190</v>
      </c>
      <c r="F19" s="1">
        <v>925</v>
      </c>
      <c r="G19" s="1">
        <v>-884</v>
      </c>
      <c r="H19" s="1">
        <v>1176</v>
      </c>
      <c r="I19" s="1">
        <v>11000</v>
      </c>
      <c r="J19" s="1">
        <v>10000</v>
      </c>
      <c r="K19" s="1">
        <v>210</v>
      </c>
      <c r="L19" s="1">
        <f t="shared" si="1"/>
        <v>41</v>
      </c>
      <c r="AC19" s="4">
        <v>43637</v>
      </c>
      <c r="AD19">
        <v>-975</v>
      </c>
      <c r="AE19">
        <v>3611</v>
      </c>
      <c r="AF19">
        <v>566</v>
      </c>
    </row>
    <row r="20" spans="1:32">
      <c r="A20" s="4">
        <v>43639</v>
      </c>
      <c r="B20" s="5">
        <v>0.850694444444444</v>
      </c>
      <c r="C20" s="14">
        <v>0.05</v>
      </c>
      <c r="D20" s="1">
        <v>14400</v>
      </c>
      <c r="E20" s="1">
        <v>14190</v>
      </c>
      <c r="F20" s="1">
        <v>547</v>
      </c>
      <c r="G20" s="1">
        <v>-496</v>
      </c>
      <c r="H20" s="1">
        <v>1693</v>
      </c>
      <c r="I20" s="1">
        <v>11000</v>
      </c>
      <c r="J20" s="1">
        <v>10000</v>
      </c>
      <c r="K20" s="1">
        <v>210</v>
      </c>
      <c r="L20" s="1">
        <f t="shared" si="1"/>
        <v>51</v>
      </c>
      <c r="AC20" s="4">
        <v>43638</v>
      </c>
      <c r="AD20">
        <v>-884</v>
      </c>
      <c r="AE20">
        <v>41</v>
      </c>
      <c r="AF20">
        <v>1176</v>
      </c>
    </row>
    <row r="21" spans="1:32">
      <c r="A21" s="4">
        <v>43640</v>
      </c>
      <c r="B21" s="5">
        <v>0.767361111111111</v>
      </c>
      <c r="C21" s="14">
        <v>0.05</v>
      </c>
      <c r="D21" s="1">
        <v>14400</v>
      </c>
      <c r="E21" s="1">
        <v>14190</v>
      </c>
      <c r="F21" s="1">
        <v>1121</v>
      </c>
      <c r="G21" s="1">
        <v>-993</v>
      </c>
      <c r="H21" s="1">
        <v>2068</v>
      </c>
      <c r="I21" s="1">
        <v>11000</v>
      </c>
      <c r="J21" s="1">
        <v>10000</v>
      </c>
      <c r="K21" s="1">
        <v>210</v>
      </c>
      <c r="L21" s="1">
        <f t="shared" si="1"/>
        <v>128</v>
      </c>
      <c r="AC21" s="4">
        <v>43639</v>
      </c>
      <c r="AD21">
        <v>-496</v>
      </c>
      <c r="AE21">
        <v>51</v>
      </c>
      <c r="AF21">
        <v>1693</v>
      </c>
    </row>
    <row r="22" spans="1:32">
      <c r="A22" s="4">
        <v>43641</v>
      </c>
      <c r="B22" s="5">
        <v>0.680555555555556</v>
      </c>
      <c r="C22" s="14">
        <v>0.05</v>
      </c>
      <c r="D22" s="1">
        <v>14400</v>
      </c>
      <c r="E22" s="1">
        <v>14190</v>
      </c>
      <c r="F22" s="1">
        <v>1063</v>
      </c>
      <c r="G22" s="1">
        <v>-969</v>
      </c>
      <c r="H22" s="1">
        <v>2595</v>
      </c>
      <c r="I22" s="1">
        <v>11000</v>
      </c>
      <c r="J22" s="1">
        <v>10000</v>
      </c>
      <c r="K22" s="1">
        <v>210</v>
      </c>
      <c r="L22" s="1">
        <f t="shared" si="1"/>
        <v>94</v>
      </c>
      <c r="AC22" s="4">
        <v>43640</v>
      </c>
      <c r="AD22">
        <v>-993</v>
      </c>
      <c r="AE22">
        <v>128</v>
      </c>
      <c r="AF22">
        <v>2068</v>
      </c>
    </row>
    <row r="23" spans="1:32">
      <c r="A23" s="4">
        <v>43642</v>
      </c>
      <c r="B23" s="5">
        <v>0.774305555555556</v>
      </c>
      <c r="C23" s="14">
        <v>0.05</v>
      </c>
      <c r="D23" s="1">
        <v>14400</v>
      </c>
      <c r="E23" s="1">
        <v>14190</v>
      </c>
      <c r="F23" s="1">
        <v>626</v>
      </c>
      <c r="G23" s="1">
        <v>-553</v>
      </c>
      <c r="H23" s="1">
        <v>3327</v>
      </c>
      <c r="I23" s="1">
        <v>11000</v>
      </c>
      <c r="J23" s="1">
        <v>10000</v>
      </c>
      <c r="K23" s="1">
        <v>210</v>
      </c>
      <c r="L23" s="1">
        <f t="shared" si="1"/>
        <v>73</v>
      </c>
      <c r="AC23" s="4">
        <v>43641</v>
      </c>
      <c r="AD23">
        <v>-969</v>
      </c>
      <c r="AE23">
        <v>94</v>
      </c>
      <c r="AF23">
        <v>2595</v>
      </c>
    </row>
    <row r="24" spans="1:32">
      <c r="A24" s="4">
        <v>43643</v>
      </c>
      <c r="B24" s="5">
        <v>0.775694444444444</v>
      </c>
      <c r="C24" s="14">
        <v>0.05</v>
      </c>
      <c r="D24" s="1">
        <v>14400</v>
      </c>
      <c r="E24" s="1">
        <v>14190</v>
      </c>
      <c r="F24" s="1">
        <v>1227</v>
      </c>
      <c r="G24" s="1">
        <v>-1051</v>
      </c>
      <c r="H24" s="1">
        <v>3939</v>
      </c>
      <c r="I24" s="1">
        <v>11000</v>
      </c>
      <c r="J24" s="1">
        <v>10000</v>
      </c>
      <c r="K24" s="1">
        <v>210</v>
      </c>
      <c r="L24" s="1">
        <f t="shared" si="1"/>
        <v>176</v>
      </c>
      <c r="AC24" s="4">
        <v>43642</v>
      </c>
      <c r="AD24">
        <v>-553</v>
      </c>
      <c r="AE24">
        <v>73</v>
      </c>
      <c r="AF24">
        <v>3327</v>
      </c>
    </row>
    <row r="25" spans="1:32">
      <c r="A25" s="4">
        <v>43644</v>
      </c>
      <c r="B25" s="5">
        <v>0.799305555555556</v>
      </c>
      <c r="C25" s="14">
        <v>0.05</v>
      </c>
      <c r="D25" s="1">
        <v>14400</v>
      </c>
      <c r="E25" s="1">
        <v>14190</v>
      </c>
      <c r="F25" s="1">
        <v>1689</v>
      </c>
      <c r="G25" s="1">
        <v>-1464</v>
      </c>
      <c r="H25" s="1">
        <v>484</v>
      </c>
      <c r="I25" s="1">
        <v>11000</v>
      </c>
      <c r="J25" s="1">
        <v>10000</v>
      </c>
      <c r="K25" s="1">
        <v>210</v>
      </c>
      <c r="L25" s="1">
        <f t="shared" si="1"/>
        <v>225</v>
      </c>
      <c r="AC25" s="4">
        <v>43643</v>
      </c>
      <c r="AD25">
        <v>-1051</v>
      </c>
      <c r="AE25">
        <v>176</v>
      </c>
      <c r="AF25">
        <v>3939</v>
      </c>
    </row>
    <row r="26" spans="1:32">
      <c r="A26" s="4">
        <v>43645</v>
      </c>
      <c r="B26" s="5">
        <v>0.759027777777778</v>
      </c>
      <c r="C26" s="14">
        <v>0.05</v>
      </c>
      <c r="D26" s="1">
        <v>14400</v>
      </c>
      <c r="E26" s="1">
        <v>14190</v>
      </c>
      <c r="F26" s="1">
        <v>1588</v>
      </c>
      <c r="G26" s="1">
        <v>-1466</v>
      </c>
      <c r="H26" s="1">
        <v>450</v>
      </c>
      <c r="I26" s="1">
        <v>11000</v>
      </c>
      <c r="J26" s="1">
        <v>10000</v>
      </c>
      <c r="K26" s="1">
        <v>210</v>
      </c>
      <c r="L26" s="1">
        <f t="shared" si="1"/>
        <v>122</v>
      </c>
      <c r="AC26" s="4">
        <v>43644</v>
      </c>
      <c r="AD26">
        <v>-1464</v>
      </c>
      <c r="AE26">
        <v>225</v>
      </c>
      <c r="AF26">
        <v>484</v>
      </c>
    </row>
    <row r="27" spans="1:32">
      <c r="A27" s="4">
        <v>43646</v>
      </c>
      <c r="B27" s="5">
        <v>0.813888888888889</v>
      </c>
      <c r="C27" s="14">
        <v>0.05</v>
      </c>
      <c r="D27" s="1">
        <v>14400</v>
      </c>
      <c r="E27" s="1">
        <v>14190</v>
      </c>
      <c r="F27" s="1">
        <v>603</v>
      </c>
      <c r="G27" s="1">
        <v>-534</v>
      </c>
      <c r="H27" s="1">
        <v>512</v>
      </c>
      <c r="I27" s="1">
        <v>11000</v>
      </c>
      <c r="J27" s="1">
        <v>10000</v>
      </c>
      <c r="K27" s="1">
        <v>210</v>
      </c>
      <c r="L27" s="1">
        <f t="shared" si="1"/>
        <v>69</v>
      </c>
      <c r="AC27" s="4">
        <v>43645</v>
      </c>
      <c r="AD27">
        <v>-1466</v>
      </c>
      <c r="AE27">
        <v>122</v>
      </c>
      <c r="AF27">
        <v>450</v>
      </c>
    </row>
    <row r="28" spans="1:32">
      <c r="A28" s="4">
        <v>43647</v>
      </c>
      <c r="B28" s="5">
        <v>0.773611111111111</v>
      </c>
      <c r="C28" s="14">
        <v>0.05</v>
      </c>
      <c r="D28" s="1">
        <v>14400</v>
      </c>
      <c r="E28" s="1">
        <v>14190</v>
      </c>
      <c r="F28" s="1">
        <v>1166</v>
      </c>
      <c r="G28" s="1">
        <v>-1003</v>
      </c>
      <c r="H28" s="1">
        <v>555</v>
      </c>
      <c r="I28" s="1">
        <v>11000</v>
      </c>
      <c r="J28" s="1">
        <v>10000</v>
      </c>
      <c r="K28" s="1">
        <v>210</v>
      </c>
      <c r="L28" s="1">
        <f t="shared" si="1"/>
        <v>163</v>
      </c>
      <c r="AC28" s="4">
        <v>43646</v>
      </c>
      <c r="AD28">
        <v>-534</v>
      </c>
      <c r="AE28">
        <v>69</v>
      </c>
      <c r="AF28">
        <v>512</v>
      </c>
    </row>
    <row r="29" spans="1:32">
      <c r="A29" s="4">
        <v>43648</v>
      </c>
      <c r="B29" s="5">
        <v>0.613194444444444</v>
      </c>
      <c r="C29" s="14">
        <v>0.05</v>
      </c>
      <c r="D29" s="1">
        <v>14400</v>
      </c>
      <c r="E29" s="1">
        <v>14190</v>
      </c>
      <c r="F29" s="1">
        <v>1017</v>
      </c>
      <c r="G29" s="1">
        <v>-895</v>
      </c>
      <c r="H29" s="1">
        <v>506</v>
      </c>
      <c r="I29" s="1">
        <v>11000</v>
      </c>
      <c r="J29" s="1">
        <v>10000</v>
      </c>
      <c r="K29" s="1">
        <v>210</v>
      </c>
      <c r="L29" s="1">
        <f t="shared" si="1"/>
        <v>122</v>
      </c>
      <c r="AC29" s="4">
        <v>43647</v>
      </c>
      <c r="AD29">
        <v>-1003</v>
      </c>
      <c r="AE29">
        <v>163</v>
      </c>
      <c r="AF29">
        <v>555</v>
      </c>
    </row>
    <row r="30" spans="1:32">
      <c r="A30" s="4">
        <v>43649</v>
      </c>
      <c r="B30" s="5">
        <v>0.810416666666667</v>
      </c>
      <c r="C30" s="14">
        <v>0.05</v>
      </c>
      <c r="D30" s="1">
        <v>14400</v>
      </c>
      <c r="E30" s="1">
        <v>14190</v>
      </c>
      <c r="F30" s="1">
        <v>557</v>
      </c>
      <c r="G30" s="1">
        <v>-516</v>
      </c>
      <c r="H30" s="1">
        <v>530</v>
      </c>
      <c r="I30" s="1">
        <v>11000</v>
      </c>
      <c r="J30" s="1">
        <v>10000</v>
      </c>
      <c r="K30" s="1">
        <v>210</v>
      </c>
      <c r="L30" s="1">
        <f t="shared" si="1"/>
        <v>41</v>
      </c>
      <c r="AC30" s="4">
        <v>43648</v>
      </c>
      <c r="AD30">
        <v>-895</v>
      </c>
      <c r="AE30">
        <v>122</v>
      </c>
      <c r="AF30">
        <v>506</v>
      </c>
    </row>
    <row r="31" spans="1:32">
      <c r="A31" s="4">
        <v>43650</v>
      </c>
      <c r="B31" s="5">
        <v>0.779166666666667</v>
      </c>
      <c r="C31" s="14">
        <v>0.05</v>
      </c>
      <c r="D31" s="1">
        <v>14400</v>
      </c>
      <c r="E31" s="1">
        <v>14190</v>
      </c>
      <c r="F31" s="1">
        <v>579</v>
      </c>
      <c r="G31" s="1">
        <v>-511</v>
      </c>
      <c r="H31" s="1">
        <v>525</v>
      </c>
      <c r="I31" s="1">
        <v>11000</v>
      </c>
      <c r="J31" s="1">
        <v>10000</v>
      </c>
      <c r="K31" s="1">
        <v>210</v>
      </c>
      <c r="L31" s="1">
        <f t="shared" si="1"/>
        <v>68</v>
      </c>
      <c r="AC31" s="4">
        <v>43649</v>
      </c>
      <c r="AD31">
        <v>-516</v>
      </c>
      <c r="AE31">
        <v>41</v>
      </c>
      <c r="AF31">
        <v>530</v>
      </c>
    </row>
    <row r="32" spans="1:32">
      <c r="A32" s="4">
        <v>43651</v>
      </c>
      <c r="B32" s="5">
        <v>0.875694444444444</v>
      </c>
      <c r="C32" s="14">
        <v>0.05</v>
      </c>
      <c r="D32" s="1">
        <v>14550</v>
      </c>
      <c r="E32" s="1">
        <v>14190</v>
      </c>
      <c r="F32" s="1">
        <v>631</v>
      </c>
      <c r="G32" s="1">
        <v>-608</v>
      </c>
      <c r="H32" s="1">
        <v>445</v>
      </c>
      <c r="I32" s="1">
        <v>11000</v>
      </c>
      <c r="J32" s="1">
        <v>10000</v>
      </c>
      <c r="K32" s="1">
        <v>360</v>
      </c>
      <c r="L32" s="1">
        <f t="shared" si="1"/>
        <v>23</v>
      </c>
      <c r="AC32" s="4">
        <v>43650</v>
      </c>
      <c r="AD32">
        <v>-511</v>
      </c>
      <c r="AE32">
        <v>68</v>
      </c>
      <c r="AF32">
        <v>525</v>
      </c>
    </row>
    <row r="33" spans="1:32">
      <c r="A33" s="4">
        <v>43652</v>
      </c>
      <c r="B33" s="5">
        <v>0.792361111111111</v>
      </c>
      <c r="C33" s="14">
        <v>0.05</v>
      </c>
      <c r="D33" s="1">
        <v>14550</v>
      </c>
      <c r="E33" s="1">
        <v>14190</v>
      </c>
      <c r="F33" s="1">
        <v>1141</v>
      </c>
      <c r="G33" s="1">
        <v>-1067</v>
      </c>
      <c r="H33" s="1">
        <v>374</v>
      </c>
      <c r="I33" s="1">
        <v>11000</v>
      </c>
      <c r="J33" s="1">
        <v>10000</v>
      </c>
      <c r="K33" s="1">
        <v>360</v>
      </c>
      <c r="L33" s="1">
        <f t="shared" si="1"/>
        <v>74</v>
      </c>
      <c r="AC33" s="4">
        <v>43651</v>
      </c>
      <c r="AD33">
        <v>-608</v>
      </c>
      <c r="AE33">
        <v>23</v>
      </c>
      <c r="AF33">
        <v>445</v>
      </c>
    </row>
    <row r="34" spans="1:32">
      <c r="A34" s="4">
        <v>43653</v>
      </c>
      <c r="B34" s="5">
        <v>0.500694444444444</v>
      </c>
      <c r="C34" s="14">
        <v>0.05</v>
      </c>
      <c r="D34" s="1">
        <v>14550</v>
      </c>
      <c r="E34" s="1">
        <v>14190</v>
      </c>
      <c r="F34" s="1" t="s">
        <v>285</v>
      </c>
      <c r="G34" s="1">
        <v>-801</v>
      </c>
      <c r="H34" s="1">
        <v>32</v>
      </c>
      <c r="I34" s="1" t="s">
        <v>285</v>
      </c>
      <c r="J34" s="1">
        <v>10000</v>
      </c>
      <c r="K34" s="1">
        <v>360</v>
      </c>
      <c r="L34" s="1" t="e">
        <f t="shared" si="1"/>
        <v>#VALUE!</v>
      </c>
      <c r="AC34" s="4">
        <v>43652</v>
      </c>
      <c r="AD34">
        <v>-1067</v>
      </c>
      <c r="AE34">
        <v>74</v>
      </c>
      <c r="AF34">
        <v>374</v>
      </c>
    </row>
    <row r="35" spans="1:32">
      <c r="A35" s="4">
        <v>43654</v>
      </c>
      <c r="B35" s="5">
        <v>0.830555555555556</v>
      </c>
      <c r="C35" s="14">
        <v>0.05</v>
      </c>
      <c r="D35" s="1">
        <v>14550</v>
      </c>
      <c r="E35" s="1">
        <v>14190</v>
      </c>
      <c r="F35" s="1" t="s">
        <v>285</v>
      </c>
      <c r="G35" s="1">
        <v>-598</v>
      </c>
      <c r="H35" s="1">
        <v>-635</v>
      </c>
      <c r="I35" s="1" t="s">
        <v>285</v>
      </c>
      <c r="J35" s="1">
        <v>10000</v>
      </c>
      <c r="K35" s="1">
        <v>360</v>
      </c>
      <c r="L35" s="1" t="e">
        <f t="shared" si="1"/>
        <v>#VALUE!</v>
      </c>
      <c r="AC35" s="4">
        <v>43653</v>
      </c>
      <c r="AD35">
        <v>-801</v>
      </c>
      <c r="AE35" t="e">
        <v>#VALUE!</v>
      </c>
      <c r="AF35">
        <v>32</v>
      </c>
    </row>
    <row r="36" spans="1:32">
      <c r="A36" s="4">
        <v>43655</v>
      </c>
      <c r="B36" s="5">
        <v>0.727083333333333</v>
      </c>
      <c r="C36" s="14">
        <v>0.05</v>
      </c>
      <c r="D36" s="1">
        <v>14550</v>
      </c>
      <c r="E36" s="1">
        <v>14190</v>
      </c>
      <c r="F36" s="1" t="s">
        <v>285</v>
      </c>
      <c r="G36" s="1">
        <v>-517</v>
      </c>
      <c r="H36" s="1">
        <v>-1246</v>
      </c>
      <c r="I36" s="1" t="s">
        <v>285</v>
      </c>
      <c r="J36" s="1">
        <v>10000</v>
      </c>
      <c r="K36" s="1">
        <v>360</v>
      </c>
      <c r="L36" s="1" t="e">
        <f t="shared" si="1"/>
        <v>#VALUE!</v>
      </c>
      <c r="AC36" s="4">
        <v>43654</v>
      </c>
      <c r="AD36">
        <v>-598</v>
      </c>
      <c r="AE36" t="e">
        <v>#VALUE!</v>
      </c>
      <c r="AF36">
        <v>-635</v>
      </c>
    </row>
    <row r="37" spans="1:32">
      <c r="A37" s="4">
        <v>43656</v>
      </c>
      <c r="B37" s="5">
        <v>0.805555555555556</v>
      </c>
      <c r="C37" s="14">
        <v>0.05</v>
      </c>
      <c r="D37" s="1">
        <v>14550</v>
      </c>
      <c r="E37" s="1">
        <v>14190</v>
      </c>
      <c r="F37" s="1" t="s">
        <v>285</v>
      </c>
      <c r="G37" s="1">
        <v>-488</v>
      </c>
      <c r="H37" s="1">
        <v>-1762</v>
      </c>
      <c r="I37" s="1" t="s">
        <v>285</v>
      </c>
      <c r="J37" s="1">
        <v>10000</v>
      </c>
      <c r="K37" s="1">
        <v>360</v>
      </c>
      <c r="L37" s="1" t="e">
        <f t="shared" si="1"/>
        <v>#VALUE!</v>
      </c>
      <c r="AC37" s="4">
        <v>43655</v>
      </c>
      <c r="AD37">
        <v>-517</v>
      </c>
      <c r="AE37" t="e">
        <v>#VALUE!</v>
      </c>
      <c r="AF37">
        <v>-1246</v>
      </c>
    </row>
    <row r="38" spans="1:32">
      <c r="A38" s="4">
        <v>43657</v>
      </c>
      <c r="B38" s="5">
        <v>0.801388888888889</v>
      </c>
      <c r="C38" s="14">
        <v>0.05</v>
      </c>
      <c r="D38" s="1">
        <v>14550</v>
      </c>
      <c r="E38" s="1">
        <v>14190</v>
      </c>
      <c r="F38" s="1" t="s">
        <v>285</v>
      </c>
      <c r="G38" s="1">
        <v>-981</v>
      </c>
      <c r="H38" s="1">
        <v>-2296</v>
      </c>
      <c r="I38" s="1" t="s">
        <v>285</v>
      </c>
      <c r="J38" s="1">
        <v>10000</v>
      </c>
      <c r="K38" s="1">
        <v>360</v>
      </c>
      <c r="L38" s="1" t="e">
        <f t="shared" si="1"/>
        <v>#VALUE!</v>
      </c>
      <c r="AC38" s="4">
        <v>43656</v>
      </c>
      <c r="AD38">
        <v>-488</v>
      </c>
      <c r="AE38" t="e">
        <v>#VALUE!</v>
      </c>
      <c r="AF38">
        <v>-1762</v>
      </c>
    </row>
    <row r="39" spans="1:32">
      <c r="A39" s="4">
        <v>43658</v>
      </c>
      <c r="B39" s="5">
        <v>0.825694444444444</v>
      </c>
      <c r="C39" s="14">
        <v>0.05</v>
      </c>
      <c r="D39" s="1">
        <v>14550</v>
      </c>
      <c r="E39" s="1">
        <v>14190</v>
      </c>
      <c r="F39" s="1" t="s">
        <v>285</v>
      </c>
      <c r="G39" s="1">
        <v>-560</v>
      </c>
      <c r="H39" s="1">
        <v>-2924</v>
      </c>
      <c r="I39" s="1" t="s">
        <v>285</v>
      </c>
      <c r="J39" s="1">
        <v>10000</v>
      </c>
      <c r="K39" s="1">
        <v>360</v>
      </c>
      <c r="L39" s="1" t="e">
        <f t="shared" si="1"/>
        <v>#VALUE!</v>
      </c>
      <c r="AC39" s="4">
        <v>43657</v>
      </c>
      <c r="AD39">
        <v>-981</v>
      </c>
      <c r="AE39" t="e">
        <v>#VALUE!</v>
      </c>
      <c r="AF39">
        <v>-2296</v>
      </c>
    </row>
    <row r="40" spans="1:32">
      <c r="A40" s="4">
        <v>43659</v>
      </c>
      <c r="B40" s="5">
        <v>0.832638888888889</v>
      </c>
      <c r="C40" s="14">
        <v>0.05</v>
      </c>
      <c r="D40" s="1">
        <v>14550</v>
      </c>
      <c r="E40" s="1">
        <v>14190</v>
      </c>
      <c r="F40" s="1" t="s">
        <v>285</v>
      </c>
      <c r="G40" s="1">
        <v>-645</v>
      </c>
      <c r="H40" s="1">
        <v>-3431</v>
      </c>
      <c r="I40" s="1" t="s">
        <v>285</v>
      </c>
      <c r="J40" s="1">
        <v>10000</v>
      </c>
      <c r="K40" s="1">
        <v>360</v>
      </c>
      <c r="L40" s="1" t="e">
        <f t="shared" si="1"/>
        <v>#VALUE!</v>
      </c>
      <c r="AC40" s="4">
        <v>43658</v>
      </c>
      <c r="AD40">
        <v>-560</v>
      </c>
      <c r="AE40" t="e">
        <v>#VALUE!</v>
      </c>
      <c r="AF40">
        <v>-2924</v>
      </c>
    </row>
    <row r="41" spans="1:32">
      <c r="A41" s="4">
        <v>43660</v>
      </c>
      <c r="B41" s="5">
        <v>0.690972222222222</v>
      </c>
      <c r="C41" s="14">
        <v>0.05</v>
      </c>
      <c r="D41" s="1">
        <v>14550</v>
      </c>
      <c r="E41" s="1">
        <v>14190</v>
      </c>
      <c r="F41" s="1" t="s">
        <v>285</v>
      </c>
      <c r="G41" s="1">
        <v>-947</v>
      </c>
      <c r="H41" s="1">
        <v>-3945</v>
      </c>
      <c r="I41" s="1" t="s">
        <v>285</v>
      </c>
      <c r="J41" s="1">
        <v>10000</v>
      </c>
      <c r="K41" s="1">
        <v>360</v>
      </c>
      <c r="L41" s="1" t="e">
        <f t="shared" si="1"/>
        <v>#VALUE!</v>
      </c>
      <c r="AC41" s="4">
        <v>43659</v>
      </c>
      <c r="AD41">
        <v>-645</v>
      </c>
      <c r="AE41" t="e">
        <v>#VALUE!</v>
      </c>
      <c r="AF41">
        <v>-3431</v>
      </c>
    </row>
    <row r="42" spans="1:32">
      <c r="A42" s="4">
        <v>43661</v>
      </c>
      <c r="B42" s="5">
        <v>0.841666666666667</v>
      </c>
      <c r="C42" s="14">
        <v>0.05</v>
      </c>
      <c r="D42" s="1">
        <v>14550</v>
      </c>
      <c r="E42" s="1">
        <v>14190</v>
      </c>
      <c r="F42" s="1" t="s">
        <v>285</v>
      </c>
      <c r="G42" s="1">
        <v>-574</v>
      </c>
      <c r="H42" s="1">
        <v>-4177</v>
      </c>
      <c r="I42" s="1" t="s">
        <v>285</v>
      </c>
      <c r="J42" s="1">
        <v>10000</v>
      </c>
      <c r="K42" s="1">
        <v>360</v>
      </c>
      <c r="L42" s="1" t="e">
        <f t="shared" si="1"/>
        <v>#VALUE!</v>
      </c>
      <c r="AC42" s="4">
        <v>43660</v>
      </c>
      <c r="AD42">
        <v>-947</v>
      </c>
      <c r="AE42" t="e">
        <v>#VALUE!</v>
      </c>
      <c r="AF42">
        <v>-3945</v>
      </c>
    </row>
    <row r="43" spans="1:32">
      <c r="A43" s="4">
        <v>43662</v>
      </c>
      <c r="B43" s="5">
        <v>0.845138888888889</v>
      </c>
      <c r="C43" s="14">
        <v>0.05</v>
      </c>
      <c r="D43" s="1">
        <v>14550</v>
      </c>
      <c r="E43" s="1">
        <v>14190</v>
      </c>
      <c r="F43" s="1" t="s">
        <v>285</v>
      </c>
      <c r="G43" s="1">
        <v>-493</v>
      </c>
      <c r="H43" s="1">
        <v>-3968</v>
      </c>
      <c r="I43" s="1" t="s">
        <v>285</v>
      </c>
      <c r="J43" s="1">
        <v>10000</v>
      </c>
      <c r="K43" s="1">
        <v>360</v>
      </c>
      <c r="L43" s="1" t="e">
        <f t="shared" si="1"/>
        <v>#VALUE!</v>
      </c>
      <c r="AC43" s="4">
        <v>43661</v>
      </c>
      <c r="AD43">
        <v>-574</v>
      </c>
      <c r="AE43" t="e">
        <v>#VALUE!</v>
      </c>
      <c r="AF43">
        <v>-4177</v>
      </c>
    </row>
    <row r="44" spans="1:32">
      <c r="A44" s="4">
        <v>43663</v>
      </c>
      <c r="B44" s="5">
        <v>0.781944444444444</v>
      </c>
      <c r="C44" s="14">
        <v>0.05</v>
      </c>
      <c r="D44" s="1">
        <v>14550</v>
      </c>
      <c r="E44" s="1">
        <v>14190</v>
      </c>
      <c r="F44" s="1" t="s">
        <v>285</v>
      </c>
      <c r="G44" s="1">
        <v>-970</v>
      </c>
      <c r="H44" s="1">
        <v>-4032</v>
      </c>
      <c r="I44" s="1" t="s">
        <v>285</v>
      </c>
      <c r="J44" s="1">
        <v>10000</v>
      </c>
      <c r="K44" s="1">
        <v>360</v>
      </c>
      <c r="L44" s="1" t="e">
        <f t="shared" si="1"/>
        <v>#VALUE!</v>
      </c>
      <c r="AC44" s="4">
        <v>43662</v>
      </c>
      <c r="AD44">
        <v>-493</v>
      </c>
      <c r="AE44" t="e">
        <v>#VALUE!</v>
      </c>
      <c r="AF44">
        <v>-3968</v>
      </c>
    </row>
    <row r="45" spans="1:32">
      <c r="A45" s="4">
        <v>43664</v>
      </c>
      <c r="B45" s="5">
        <v>0.656944444444444</v>
      </c>
      <c r="C45" s="14">
        <v>0.05</v>
      </c>
      <c r="D45" s="1">
        <v>14550</v>
      </c>
      <c r="E45" s="1">
        <v>14190</v>
      </c>
      <c r="F45" s="1" t="s">
        <v>285</v>
      </c>
      <c r="G45" s="1">
        <v>-915</v>
      </c>
      <c r="H45" s="1">
        <v>-3982</v>
      </c>
      <c r="I45" s="1" t="s">
        <v>285</v>
      </c>
      <c r="J45" s="1">
        <v>10000</v>
      </c>
      <c r="K45" s="1">
        <v>360</v>
      </c>
      <c r="L45" s="1" t="e">
        <f t="shared" si="1"/>
        <v>#VALUE!</v>
      </c>
      <c r="AC45" s="4">
        <v>43663</v>
      </c>
      <c r="AD45">
        <v>-970</v>
      </c>
      <c r="AE45" t="e">
        <v>#VALUE!</v>
      </c>
      <c r="AF45">
        <v>-4032</v>
      </c>
    </row>
    <row r="46" spans="1:32">
      <c r="A46" s="4">
        <v>43665</v>
      </c>
      <c r="B46" s="5">
        <v>0.715277777777778</v>
      </c>
      <c r="C46" s="14">
        <v>0.05</v>
      </c>
      <c r="D46" s="1">
        <v>14550</v>
      </c>
      <c r="E46" s="1">
        <v>14190</v>
      </c>
      <c r="F46" s="1" t="s">
        <v>285</v>
      </c>
      <c r="G46" s="1">
        <v>-511</v>
      </c>
      <c r="H46" s="1">
        <v>-3896</v>
      </c>
      <c r="I46" s="1" t="s">
        <v>285</v>
      </c>
      <c r="J46" s="1">
        <v>10000</v>
      </c>
      <c r="K46" s="1">
        <v>360</v>
      </c>
      <c r="L46" s="1" t="e">
        <f t="shared" si="1"/>
        <v>#VALUE!</v>
      </c>
      <c r="AC46" s="4">
        <v>43664</v>
      </c>
      <c r="AD46">
        <v>-915</v>
      </c>
      <c r="AE46" t="e">
        <v>#VALUE!</v>
      </c>
      <c r="AF46">
        <v>-3982</v>
      </c>
    </row>
    <row r="47" spans="1:32">
      <c r="A47" s="4">
        <v>43666</v>
      </c>
      <c r="B47" s="5">
        <v>0.543055555555556</v>
      </c>
      <c r="C47" s="14">
        <v>0.05</v>
      </c>
      <c r="D47" s="1">
        <v>14550</v>
      </c>
      <c r="E47" s="1">
        <v>14190</v>
      </c>
      <c r="F47" s="1" t="s">
        <v>285</v>
      </c>
      <c r="G47" s="1">
        <v>-529</v>
      </c>
      <c r="H47" s="1">
        <v>-3865</v>
      </c>
      <c r="I47" s="1" t="s">
        <v>285</v>
      </c>
      <c r="J47" s="1">
        <v>10000</v>
      </c>
      <c r="K47" s="1">
        <v>360</v>
      </c>
      <c r="L47" s="1" t="e">
        <f t="shared" si="1"/>
        <v>#VALUE!</v>
      </c>
      <c r="AC47" s="4">
        <v>43665</v>
      </c>
      <c r="AD47">
        <v>-511</v>
      </c>
      <c r="AE47" t="e">
        <v>#VALUE!</v>
      </c>
      <c r="AF47">
        <v>-3896</v>
      </c>
    </row>
    <row r="48" spans="1:32">
      <c r="A48" s="4">
        <v>43667</v>
      </c>
      <c r="B48" s="5">
        <v>0.668055555555556</v>
      </c>
      <c r="C48" s="14">
        <v>0.05</v>
      </c>
      <c r="D48" s="1">
        <v>14550</v>
      </c>
      <c r="E48" s="1">
        <v>14190</v>
      </c>
      <c r="F48" s="1" t="s">
        <v>285</v>
      </c>
      <c r="G48" s="1">
        <v>-566</v>
      </c>
      <c r="H48" s="1">
        <v>-3947</v>
      </c>
      <c r="I48" s="1" t="s">
        <v>285</v>
      </c>
      <c r="J48" s="1">
        <v>10000</v>
      </c>
      <c r="K48" s="1">
        <v>360</v>
      </c>
      <c r="L48" s="1" t="e">
        <f t="shared" si="1"/>
        <v>#VALUE!</v>
      </c>
      <c r="AC48" s="4">
        <v>43666</v>
      </c>
      <c r="AD48">
        <v>-529</v>
      </c>
      <c r="AE48" t="e">
        <v>#VALUE!</v>
      </c>
      <c r="AF48">
        <v>-3865</v>
      </c>
    </row>
    <row r="49" spans="1:32">
      <c r="A49" s="4">
        <v>43668</v>
      </c>
      <c r="B49" s="5">
        <v>0.69375</v>
      </c>
      <c r="C49" s="14">
        <v>0.05</v>
      </c>
      <c r="D49" s="1">
        <v>14550</v>
      </c>
      <c r="E49" s="1">
        <v>14190</v>
      </c>
      <c r="F49" s="1" t="s">
        <v>285</v>
      </c>
      <c r="G49" s="1">
        <v>-512</v>
      </c>
      <c r="H49" s="1">
        <v>-3996</v>
      </c>
      <c r="I49" s="1" t="s">
        <v>285</v>
      </c>
      <c r="J49" s="1">
        <v>10000</v>
      </c>
      <c r="K49" s="1">
        <v>360</v>
      </c>
      <c r="L49" s="1" t="e">
        <f t="shared" si="1"/>
        <v>#VALUE!</v>
      </c>
      <c r="AC49" s="4">
        <v>43667</v>
      </c>
      <c r="AD49">
        <v>-566</v>
      </c>
      <c r="AE49" t="e">
        <v>#VALUE!</v>
      </c>
      <c r="AF49">
        <v>-3947</v>
      </c>
    </row>
    <row r="50" spans="1:32">
      <c r="A50" s="4">
        <v>43669</v>
      </c>
      <c r="B50" s="5">
        <v>0.804166666666667</v>
      </c>
      <c r="C50" s="14">
        <v>0.05</v>
      </c>
      <c r="D50" s="1">
        <v>14550</v>
      </c>
      <c r="E50" s="1">
        <v>14190</v>
      </c>
      <c r="F50" s="1" t="s">
        <v>285</v>
      </c>
      <c r="G50" s="1">
        <v>-558</v>
      </c>
      <c r="H50" s="1">
        <v>-3980</v>
      </c>
      <c r="I50" s="1" t="s">
        <v>285</v>
      </c>
      <c r="J50" s="1">
        <v>10000</v>
      </c>
      <c r="K50" s="1">
        <v>360</v>
      </c>
      <c r="L50" s="1" t="e">
        <f t="shared" si="1"/>
        <v>#VALUE!</v>
      </c>
      <c r="AC50" s="4">
        <v>43668</v>
      </c>
      <c r="AD50">
        <v>-512</v>
      </c>
      <c r="AE50" t="e">
        <v>#VALUE!</v>
      </c>
      <c r="AF50">
        <v>-3996</v>
      </c>
    </row>
    <row r="51" spans="1:32">
      <c r="A51" s="4">
        <v>43670</v>
      </c>
      <c r="B51" s="5">
        <v>0.83125</v>
      </c>
      <c r="C51" s="14">
        <v>0.05</v>
      </c>
      <c r="D51" s="1">
        <v>14550</v>
      </c>
      <c r="E51" s="1">
        <v>14190</v>
      </c>
      <c r="F51" s="1" t="s">
        <v>285</v>
      </c>
      <c r="G51" s="1">
        <v>-1069</v>
      </c>
      <c r="H51" s="1">
        <v>-4491</v>
      </c>
      <c r="I51" s="1" t="s">
        <v>285</v>
      </c>
      <c r="J51" s="1">
        <v>10000</v>
      </c>
      <c r="K51" s="1">
        <v>360</v>
      </c>
      <c r="L51" s="1" t="e">
        <f t="shared" si="1"/>
        <v>#VALUE!</v>
      </c>
      <c r="AC51" s="4">
        <v>43669</v>
      </c>
      <c r="AD51">
        <v>-558</v>
      </c>
      <c r="AE51" t="e">
        <v>#VALUE!</v>
      </c>
      <c r="AF51">
        <v>-3980</v>
      </c>
    </row>
    <row r="52" spans="1:32">
      <c r="A52" s="4">
        <v>43671</v>
      </c>
      <c r="B52" s="5">
        <v>0.592361111111111</v>
      </c>
      <c r="C52" s="14">
        <v>0.05</v>
      </c>
      <c r="D52" s="1">
        <v>14550</v>
      </c>
      <c r="E52" s="1">
        <v>14190</v>
      </c>
      <c r="F52" s="1" t="s">
        <v>285</v>
      </c>
      <c r="G52" s="1">
        <v>-878</v>
      </c>
      <c r="H52" s="1">
        <v>-4858</v>
      </c>
      <c r="I52" s="1" t="s">
        <v>285</v>
      </c>
      <c r="J52" s="1">
        <v>10000</v>
      </c>
      <c r="K52" s="1">
        <v>360</v>
      </c>
      <c r="L52" s="1" t="e">
        <f t="shared" si="1"/>
        <v>#VALUE!</v>
      </c>
      <c r="AC52" s="4">
        <v>43670</v>
      </c>
      <c r="AD52">
        <v>-1069</v>
      </c>
      <c r="AE52" t="e">
        <v>#VALUE!</v>
      </c>
      <c r="AF52">
        <v>-4491</v>
      </c>
    </row>
    <row r="53" spans="1:32">
      <c r="A53" s="4">
        <v>43672</v>
      </c>
      <c r="B53" s="5">
        <v>0.735416666666667</v>
      </c>
      <c r="C53" s="14">
        <v>0.05</v>
      </c>
      <c r="D53" s="1">
        <v>14550</v>
      </c>
      <c r="E53" s="1">
        <v>14190</v>
      </c>
      <c r="F53" s="1" t="s">
        <v>285</v>
      </c>
      <c r="G53" s="1">
        <v>-580</v>
      </c>
      <c r="H53" s="1">
        <v>-5000</v>
      </c>
      <c r="I53" s="1" t="s">
        <v>285</v>
      </c>
      <c r="J53" s="1">
        <v>10000</v>
      </c>
      <c r="K53" s="1">
        <v>360</v>
      </c>
      <c r="L53" s="1" t="e">
        <f t="shared" si="1"/>
        <v>#VALUE!</v>
      </c>
      <c r="AC53" s="4">
        <v>43671</v>
      </c>
      <c r="AD53">
        <v>-878</v>
      </c>
      <c r="AE53" t="e">
        <v>#VALUE!</v>
      </c>
      <c r="AF53">
        <v>-4858</v>
      </c>
    </row>
    <row r="54" spans="1:32">
      <c r="A54" s="4">
        <v>43673</v>
      </c>
      <c r="B54" s="5">
        <v>0.724305555555556</v>
      </c>
      <c r="C54" s="14">
        <v>0.05</v>
      </c>
      <c r="D54" s="1">
        <v>14550</v>
      </c>
      <c r="E54" s="1">
        <v>14190</v>
      </c>
      <c r="F54" s="1" t="s">
        <v>285</v>
      </c>
      <c r="G54" s="1">
        <v>-1069</v>
      </c>
      <c r="H54" s="1">
        <v>-4978</v>
      </c>
      <c r="I54" s="1" t="s">
        <v>285</v>
      </c>
      <c r="J54" s="1">
        <v>10000</v>
      </c>
      <c r="K54" s="1">
        <v>360</v>
      </c>
      <c r="L54" s="1" t="e">
        <f t="shared" si="1"/>
        <v>#VALUE!</v>
      </c>
      <c r="AC54" s="4">
        <v>43672</v>
      </c>
      <c r="AD54">
        <v>-580</v>
      </c>
      <c r="AE54" t="e">
        <v>#VALUE!</v>
      </c>
      <c r="AF54">
        <v>-5000</v>
      </c>
    </row>
    <row r="55" ht="15" customHeight="1" spans="1:32">
      <c r="A55" s="4">
        <v>43674</v>
      </c>
      <c r="B55" s="5">
        <v>0.685416666666667</v>
      </c>
      <c r="C55" s="14">
        <v>0.05</v>
      </c>
      <c r="D55" s="1">
        <v>14550</v>
      </c>
      <c r="E55" s="1">
        <v>14190</v>
      </c>
      <c r="F55" s="1">
        <v>3877</v>
      </c>
      <c r="G55" s="1">
        <v>-976</v>
      </c>
      <c r="H55" s="1">
        <v>-1163</v>
      </c>
      <c r="I55" s="1">
        <v>11000</v>
      </c>
      <c r="J55" s="1">
        <v>10000</v>
      </c>
      <c r="K55" s="1">
        <v>360</v>
      </c>
      <c r="L55" s="1">
        <f t="shared" si="1"/>
        <v>2901</v>
      </c>
      <c r="Q55" s="2" t="s">
        <v>20</v>
      </c>
      <c r="R55" s="3" t="s">
        <v>12</v>
      </c>
      <c r="S55" s="3" t="s">
        <v>21</v>
      </c>
      <c r="T55" s="3" t="s">
        <v>22</v>
      </c>
      <c r="U55" s="3" t="s">
        <v>23</v>
      </c>
      <c r="V55" s="3" t="s">
        <v>24</v>
      </c>
      <c r="W55" s="3" t="s">
        <v>25</v>
      </c>
      <c r="X55" s="3" t="s">
        <v>26</v>
      </c>
      <c r="Y55" s="3" t="s">
        <v>27</v>
      </c>
      <c r="AC55" s="4">
        <v>43673</v>
      </c>
      <c r="AD55">
        <v>-1069</v>
      </c>
      <c r="AE55" t="e">
        <v>#VALUE!</v>
      </c>
      <c r="AF55">
        <v>-4978</v>
      </c>
    </row>
    <row r="56" spans="1:32">
      <c r="A56" s="4">
        <v>43675</v>
      </c>
      <c r="B56" s="5">
        <v>0.678472222222222</v>
      </c>
      <c r="C56" s="14">
        <v>0.05</v>
      </c>
      <c r="D56" s="1">
        <v>14550</v>
      </c>
      <c r="E56" s="1">
        <v>14190</v>
      </c>
      <c r="F56" s="1">
        <v>963</v>
      </c>
      <c r="G56" s="1">
        <v>-880</v>
      </c>
      <c r="H56" s="1">
        <v>515</v>
      </c>
      <c r="I56" s="1">
        <v>11000</v>
      </c>
      <c r="J56" s="1">
        <v>10000</v>
      </c>
      <c r="K56" s="1">
        <v>360</v>
      </c>
      <c r="L56" s="1">
        <f t="shared" si="1"/>
        <v>83</v>
      </c>
      <c r="N56" s="4">
        <v>43675</v>
      </c>
      <c r="O56" s="5">
        <v>0.727083333333333</v>
      </c>
      <c r="P56" t="s">
        <v>153</v>
      </c>
      <c r="Q56" s="6">
        <v>0.95</v>
      </c>
      <c r="R56" s="6">
        <v>0.097</v>
      </c>
      <c r="S56" s="6">
        <v>0.95</v>
      </c>
      <c r="T56" s="1">
        <v>295488</v>
      </c>
      <c r="U56" s="1">
        <v>110200</v>
      </c>
      <c r="V56" s="1">
        <v>107739</v>
      </c>
      <c r="W56" s="1">
        <v>2461</v>
      </c>
      <c r="X56" s="1">
        <v>295487</v>
      </c>
      <c r="Y56">
        <v>0</v>
      </c>
      <c r="AC56" s="4">
        <v>43674</v>
      </c>
      <c r="AD56">
        <v>-976</v>
      </c>
      <c r="AE56">
        <v>2901</v>
      </c>
      <c r="AF56">
        <v>-1163</v>
      </c>
    </row>
    <row r="57" spans="1:32">
      <c r="A57" s="4">
        <v>43676</v>
      </c>
      <c r="B57" s="5">
        <v>0.847222222222222</v>
      </c>
      <c r="C57" s="14">
        <v>1</v>
      </c>
      <c r="D57" s="1">
        <v>291000</v>
      </c>
      <c r="E57" s="1">
        <v>283550</v>
      </c>
      <c r="F57" s="1">
        <v>12173</v>
      </c>
      <c r="G57" s="1">
        <v>-11185</v>
      </c>
      <c r="H57" s="1">
        <v>985</v>
      </c>
      <c r="I57" s="1">
        <v>11000</v>
      </c>
      <c r="J57" s="1">
        <v>10000</v>
      </c>
      <c r="K57" s="1">
        <v>7450</v>
      </c>
      <c r="L57" s="1">
        <f t="shared" si="1"/>
        <v>988</v>
      </c>
      <c r="AC57" s="4">
        <v>43675</v>
      </c>
      <c r="AD57">
        <v>-880</v>
      </c>
      <c r="AE57">
        <v>83</v>
      </c>
      <c r="AF57">
        <v>515</v>
      </c>
    </row>
    <row r="58" spans="1:32">
      <c r="A58" s="4">
        <v>43677</v>
      </c>
      <c r="B58" s="5">
        <v>0.668055555555556</v>
      </c>
      <c r="C58" s="14">
        <v>1</v>
      </c>
      <c r="D58" s="1">
        <v>291000</v>
      </c>
      <c r="E58" s="1">
        <v>283550</v>
      </c>
      <c r="F58" s="1">
        <v>19434</v>
      </c>
      <c r="G58" s="1">
        <v>-17580</v>
      </c>
      <c r="H58" s="1">
        <v>2409</v>
      </c>
      <c r="I58" s="1">
        <v>11000</v>
      </c>
      <c r="J58" s="1">
        <v>10000</v>
      </c>
      <c r="K58" s="1">
        <v>7450</v>
      </c>
      <c r="L58" s="1">
        <f t="shared" si="1"/>
        <v>1854</v>
      </c>
      <c r="AC58" s="4">
        <v>43676</v>
      </c>
      <c r="AD58">
        <v>-11185</v>
      </c>
      <c r="AE58">
        <v>988</v>
      </c>
      <c r="AF58">
        <v>985</v>
      </c>
    </row>
    <row r="59" ht="13" customHeight="1" spans="1:32">
      <c r="A59" s="4">
        <v>43678</v>
      </c>
      <c r="B59" s="5">
        <v>0.796527777777778</v>
      </c>
      <c r="C59" s="14">
        <v>1</v>
      </c>
      <c r="D59" s="1">
        <v>291000</v>
      </c>
      <c r="E59" s="1">
        <v>283550</v>
      </c>
      <c r="F59" s="1">
        <v>15000</v>
      </c>
      <c r="G59" s="1">
        <v>-13476</v>
      </c>
      <c r="H59" s="1">
        <v>4444</v>
      </c>
      <c r="I59" s="1">
        <v>11000</v>
      </c>
      <c r="J59" s="1">
        <v>10000</v>
      </c>
      <c r="K59" s="1">
        <v>7450</v>
      </c>
      <c r="L59" s="1">
        <f t="shared" si="1"/>
        <v>1524</v>
      </c>
      <c r="P59" s="3" t="s">
        <v>11</v>
      </c>
      <c r="Q59" s="2" t="s">
        <v>12</v>
      </c>
      <c r="R59" s="2" t="s">
        <v>7</v>
      </c>
      <c r="S59" s="2" t="s">
        <v>13</v>
      </c>
      <c r="AC59" s="4">
        <v>43677</v>
      </c>
      <c r="AD59">
        <v>-17580</v>
      </c>
      <c r="AE59">
        <v>1854</v>
      </c>
      <c r="AF59">
        <v>2409</v>
      </c>
    </row>
    <row r="60" spans="1:32">
      <c r="A60" s="4">
        <v>43679</v>
      </c>
      <c r="B60" s="5">
        <v>0.950694444444444</v>
      </c>
      <c r="C60" s="14">
        <v>1</v>
      </c>
      <c r="D60" s="1">
        <v>291000</v>
      </c>
      <c r="E60" s="1">
        <v>283550</v>
      </c>
      <c r="F60" s="1">
        <v>11462</v>
      </c>
      <c r="G60" s="1">
        <v>-11370</v>
      </c>
      <c r="H60" s="1">
        <v>4903</v>
      </c>
      <c r="I60" s="1">
        <v>11000</v>
      </c>
      <c r="J60" s="1">
        <v>10000</v>
      </c>
      <c r="K60" s="1">
        <v>7450</v>
      </c>
      <c r="L60" s="1">
        <f t="shared" si="1"/>
        <v>92</v>
      </c>
      <c r="N60" s="4">
        <v>43679</v>
      </c>
      <c r="O60" s="5">
        <v>0.990277777777778</v>
      </c>
      <c r="P60" s="1">
        <v>291000</v>
      </c>
      <c r="Q60">
        <v>20</v>
      </c>
      <c r="R60" s="1">
        <v>232800</v>
      </c>
      <c r="S60" s="1">
        <f>R60-P60</f>
        <v>-58200</v>
      </c>
      <c r="AC60" s="4">
        <v>43678</v>
      </c>
      <c r="AD60">
        <v>-13476</v>
      </c>
      <c r="AE60">
        <v>1524</v>
      </c>
      <c r="AF60">
        <v>4444</v>
      </c>
    </row>
    <row r="61" spans="1:32">
      <c r="A61" s="4">
        <v>43680</v>
      </c>
      <c r="B61" s="5">
        <v>0.451388888888889</v>
      </c>
      <c r="C61">
        <v>0</v>
      </c>
      <c r="D61" s="1">
        <v>0</v>
      </c>
      <c r="E61">
        <v>0</v>
      </c>
      <c r="F61" s="1">
        <v>0</v>
      </c>
      <c r="G61" s="1">
        <v>0</v>
      </c>
      <c r="H61" s="1">
        <v>0</v>
      </c>
      <c r="I61" s="1">
        <v>0</v>
      </c>
      <c r="J61">
        <v>0</v>
      </c>
      <c r="K61" s="1">
        <v>0</v>
      </c>
      <c r="L61" s="1">
        <v>232800</v>
      </c>
      <c r="AC61" s="4">
        <v>43679</v>
      </c>
      <c r="AD61">
        <v>-11370</v>
      </c>
      <c r="AE61">
        <v>92</v>
      </c>
      <c r="AF61">
        <v>4903</v>
      </c>
    </row>
    <row r="62" spans="29:32">
      <c r="AC62" s="4">
        <v>43680</v>
      </c>
      <c r="AD62">
        <v>0</v>
      </c>
      <c r="AE62">
        <v>232800</v>
      </c>
      <c r="AF62">
        <v>0</v>
      </c>
    </row>
    <row r="63" spans="29:32">
      <c r="AC63" t="s">
        <v>286</v>
      </c>
      <c r="AD63">
        <v>-91601</v>
      </c>
      <c r="AE63" t="e">
        <v>#VALUE!</v>
      </c>
      <c r="AF63">
        <v>-5281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2"/>
  <sheetViews>
    <sheetView zoomScale="115" zoomScaleNormal="115" workbookViewId="0">
      <pane ySplit="3" topLeftCell="A55" activePane="bottomLeft" state="frozen"/>
      <selection/>
      <selection pane="bottomLeft" activeCell="A60" sqref="A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6" width="11.5" style="1" customWidth="1"/>
    <col min="7" max="7" width="13.75" style="1" customWidth="1"/>
    <col min="8" max="8" width="11.5" style="1" customWidth="1"/>
    <col min="9" max="9" width="16" style="1" customWidth="1"/>
    <col min="10" max="11" width="13.7833333333333" style="1" customWidth="1"/>
    <col min="12" max="12" width="13.75" customWidth="1"/>
    <col min="14" max="14" width="10.375" customWidth="1"/>
    <col min="16" max="16" width="13.75" customWidth="1"/>
    <col min="18" max="18" width="12.625" customWidth="1"/>
    <col min="19" max="20" width="13.75" customWidth="1"/>
    <col min="21" max="21" width="12.625" customWidth="1"/>
    <col min="29" max="29" width="10.375" customWidth="1"/>
    <col min="30" max="33" width="26.625" customWidth="1"/>
  </cols>
  <sheetData>
    <row r="1" ht="129" customHeight="1" spans="13:13">
      <c r="M1" s="9" t="s">
        <v>351</v>
      </c>
    </row>
    <row r="2" ht="129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375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43625</v>
      </c>
      <c r="B4" s="5">
        <v>0.690972222222222</v>
      </c>
      <c r="C4" s="14">
        <v>0.01</v>
      </c>
      <c r="D4" s="1">
        <v>8039</v>
      </c>
      <c r="E4" s="1">
        <v>7894</v>
      </c>
      <c r="F4" s="1">
        <v>0</v>
      </c>
      <c r="G4" s="1">
        <v>0</v>
      </c>
      <c r="H4" s="1">
        <v>0</v>
      </c>
      <c r="I4" s="1">
        <v>93000</v>
      </c>
      <c r="J4" s="1">
        <v>30000</v>
      </c>
      <c r="K4" s="1">
        <v>146</v>
      </c>
      <c r="L4" s="1">
        <f t="shared" ref="L4:L59" si="0">F4+G4</f>
        <v>0</v>
      </c>
      <c r="M4" s="19" t="s">
        <v>376</v>
      </c>
      <c r="N4" s="4">
        <v>43625</v>
      </c>
      <c r="O4" s="5">
        <v>0.673611111111111</v>
      </c>
      <c r="P4" t="s">
        <v>362</v>
      </c>
      <c r="Q4" s="6">
        <v>0.01</v>
      </c>
      <c r="R4" s="1">
        <v>8668</v>
      </c>
      <c r="S4" s="1">
        <v>9251</v>
      </c>
      <c r="T4" s="1">
        <v>3157</v>
      </c>
      <c r="U4" s="1">
        <v>6094</v>
      </c>
      <c r="AC4" t="s">
        <v>284</v>
      </c>
    </row>
    <row r="5" spans="1:32">
      <c r="A5" s="4">
        <v>43626</v>
      </c>
      <c r="B5" s="5">
        <v>0.877777777777778</v>
      </c>
      <c r="C5" s="14">
        <v>0.01</v>
      </c>
      <c r="D5" s="1">
        <v>8039</v>
      </c>
      <c r="E5" s="1">
        <v>7894</v>
      </c>
      <c r="F5" s="1">
        <v>1089</v>
      </c>
      <c r="G5" s="1">
        <v>-357</v>
      </c>
      <c r="H5" s="1">
        <v>732</v>
      </c>
      <c r="I5" s="1">
        <v>93000</v>
      </c>
      <c r="J5" s="1">
        <v>30000</v>
      </c>
      <c r="K5" s="1">
        <v>146</v>
      </c>
      <c r="L5" s="1">
        <f t="shared" si="0"/>
        <v>732</v>
      </c>
      <c r="M5" s="19"/>
      <c r="AC5" s="4">
        <v>43625</v>
      </c>
      <c r="AD5">
        <v>0</v>
      </c>
      <c r="AE5">
        <v>0</v>
      </c>
      <c r="AF5">
        <v>0</v>
      </c>
    </row>
    <row r="6" spans="1:32">
      <c r="A6" s="4">
        <v>43627</v>
      </c>
      <c r="B6" s="5">
        <v>0.680555555555556</v>
      </c>
      <c r="C6" s="14">
        <v>0.01</v>
      </c>
      <c r="D6" s="1">
        <v>8039</v>
      </c>
      <c r="E6" s="1">
        <v>7894</v>
      </c>
      <c r="F6" s="1">
        <v>1856</v>
      </c>
      <c r="G6" s="1">
        <v>-540</v>
      </c>
      <c r="H6" s="1">
        <v>1316</v>
      </c>
      <c r="I6" s="1">
        <v>93000</v>
      </c>
      <c r="J6" s="1">
        <v>30000</v>
      </c>
      <c r="K6" s="1">
        <v>146</v>
      </c>
      <c r="L6" s="1">
        <f t="shared" si="0"/>
        <v>1316</v>
      </c>
      <c r="M6" s="19"/>
      <c r="AC6" s="4">
        <v>43626</v>
      </c>
      <c r="AD6">
        <v>-357</v>
      </c>
      <c r="AE6">
        <v>732</v>
      </c>
      <c r="AF6">
        <v>732</v>
      </c>
    </row>
    <row r="7" spans="1:32">
      <c r="A7" s="4">
        <v>43628</v>
      </c>
      <c r="M7" s="19"/>
      <c r="AC7" s="4">
        <v>43627</v>
      </c>
      <c r="AD7">
        <v>-540</v>
      </c>
      <c r="AE7">
        <v>1316</v>
      </c>
      <c r="AF7">
        <v>1316</v>
      </c>
    </row>
    <row r="8" spans="1:29">
      <c r="A8" s="4">
        <v>43629</v>
      </c>
      <c r="B8" s="5">
        <v>0.711111111111111</v>
      </c>
      <c r="C8" s="14">
        <v>0.01</v>
      </c>
      <c r="D8" s="1">
        <v>8039</v>
      </c>
      <c r="E8" s="1">
        <v>7894</v>
      </c>
      <c r="F8" s="1">
        <v>1950</v>
      </c>
      <c r="G8" s="1">
        <v>-601</v>
      </c>
      <c r="H8" s="1">
        <v>2665</v>
      </c>
      <c r="I8" s="1">
        <v>93000</v>
      </c>
      <c r="J8" s="1">
        <v>30000</v>
      </c>
      <c r="K8" s="1">
        <v>146</v>
      </c>
      <c r="L8" s="1">
        <f t="shared" si="0"/>
        <v>1349</v>
      </c>
      <c r="M8" s="19"/>
      <c r="AC8" s="4">
        <v>43628</v>
      </c>
    </row>
    <row r="9" spans="1:32">
      <c r="A9" s="4">
        <v>43630</v>
      </c>
      <c r="B9" s="5">
        <v>0.888194444444444</v>
      </c>
      <c r="C9" s="14">
        <v>0.01</v>
      </c>
      <c r="D9" s="1">
        <v>8039</v>
      </c>
      <c r="E9" s="1">
        <v>7894</v>
      </c>
      <c r="F9" s="1" t="s">
        <v>285</v>
      </c>
      <c r="G9" s="1">
        <v>-369</v>
      </c>
      <c r="H9" s="1">
        <v>2397</v>
      </c>
      <c r="I9" s="1" t="s">
        <v>285</v>
      </c>
      <c r="J9" s="1">
        <v>30000</v>
      </c>
      <c r="K9" s="1">
        <v>146</v>
      </c>
      <c r="L9" s="1" t="e">
        <f t="shared" si="0"/>
        <v>#VALUE!</v>
      </c>
      <c r="M9" s="19"/>
      <c r="AC9" s="4">
        <v>43629</v>
      </c>
      <c r="AD9">
        <v>-601</v>
      </c>
      <c r="AE9">
        <v>1349</v>
      </c>
      <c r="AF9">
        <v>2665</v>
      </c>
    </row>
    <row r="10" spans="1:32">
      <c r="A10" s="4">
        <v>43631</v>
      </c>
      <c r="B10" s="5">
        <v>0.861111111111111</v>
      </c>
      <c r="C10" s="14">
        <v>0.01</v>
      </c>
      <c r="D10" s="1">
        <v>8039</v>
      </c>
      <c r="E10" s="1">
        <v>7894</v>
      </c>
      <c r="F10" s="1" t="s">
        <v>285</v>
      </c>
      <c r="G10" s="1">
        <v>-269</v>
      </c>
      <c r="H10" s="1">
        <v>2128</v>
      </c>
      <c r="I10" s="1" t="s">
        <v>285</v>
      </c>
      <c r="J10" s="1">
        <v>30000</v>
      </c>
      <c r="K10" s="1">
        <v>146</v>
      </c>
      <c r="L10" s="1" t="e">
        <f t="shared" si="0"/>
        <v>#VALUE!</v>
      </c>
      <c r="M10" s="19"/>
      <c r="AC10" s="4">
        <v>43630</v>
      </c>
      <c r="AD10">
        <v>-369</v>
      </c>
      <c r="AE10" t="e">
        <v>#VALUE!</v>
      </c>
      <c r="AF10">
        <v>2397</v>
      </c>
    </row>
    <row r="11" spans="1:32">
      <c r="A11" s="4">
        <v>43632</v>
      </c>
      <c r="B11" s="5">
        <v>0.599305555555556</v>
      </c>
      <c r="C11" s="14">
        <v>0.01</v>
      </c>
      <c r="D11" s="1">
        <v>8039</v>
      </c>
      <c r="E11" s="1">
        <v>7894</v>
      </c>
      <c r="F11" s="1" t="s">
        <v>285</v>
      </c>
      <c r="G11" s="1">
        <v>-510</v>
      </c>
      <c r="H11" s="1">
        <v>1887</v>
      </c>
      <c r="I11" s="1" t="s">
        <v>285</v>
      </c>
      <c r="J11" s="1">
        <v>30000</v>
      </c>
      <c r="K11" s="1">
        <v>146</v>
      </c>
      <c r="L11" s="1" t="e">
        <f t="shared" si="0"/>
        <v>#VALUE!</v>
      </c>
      <c r="M11" s="19"/>
      <c r="AC11" s="4">
        <v>43631</v>
      </c>
      <c r="AD11">
        <v>-269</v>
      </c>
      <c r="AE11" t="e">
        <v>#VALUE!</v>
      </c>
      <c r="AF11">
        <v>2128</v>
      </c>
    </row>
    <row r="12" spans="1:32">
      <c r="A12" s="4">
        <v>43633</v>
      </c>
      <c r="B12" s="5">
        <v>0.563194444444444</v>
      </c>
      <c r="C12" s="14">
        <v>0.01</v>
      </c>
      <c r="D12" s="1">
        <v>8039</v>
      </c>
      <c r="E12" s="1">
        <v>7894</v>
      </c>
      <c r="F12" s="1" t="s">
        <v>285</v>
      </c>
      <c r="G12" s="1">
        <v>-306</v>
      </c>
      <c r="H12" s="1">
        <v>1581</v>
      </c>
      <c r="I12" s="1" t="s">
        <v>285</v>
      </c>
      <c r="J12" s="1">
        <v>30000</v>
      </c>
      <c r="K12" s="1">
        <v>146</v>
      </c>
      <c r="L12" s="1" t="e">
        <f t="shared" si="0"/>
        <v>#VALUE!</v>
      </c>
      <c r="M12" s="19"/>
      <c r="AC12" s="4">
        <v>43632</v>
      </c>
      <c r="AD12">
        <v>-510</v>
      </c>
      <c r="AE12" t="e">
        <v>#VALUE!</v>
      </c>
      <c r="AF12">
        <v>1887</v>
      </c>
    </row>
    <row r="13" spans="1:32">
      <c r="A13" s="4">
        <v>43634</v>
      </c>
      <c r="B13" s="5">
        <v>0.825694444444444</v>
      </c>
      <c r="C13" s="14">
        <v>0.01</v>
      </c>
      <c r="D13" s="1">
        <v>8039</v>
      </c>
      <c r="E13" s="1">
        <v>7894</v>
      </c>
      <c r="F13" s="1" t="s">
        <v>285</v>
      </c>
      <c r="G13" s="1">
        <v>-395</v>
      </c>
      <c r="H13" s="1">
        <v>454</v>
      </c>
      <c r="I13" s="1" t="s">
        <v>285</v>
      </c>
      <c r="J13" s="1">
        <v>30000</v>
      </c>
      <c r="K13" s="1">
        <v>146</v>
      </c>
      <c r="L13" s="1" t="e">
        <f t="shared" si="0"/>
        <v>#VALUE!</v>
      </c>
      <c r="M13" s="19"/>
      <c r="AC13" s="4">
        <v>43633</v>
      </c>
      <c r="AD13">
        <v>-306</v>
      </c>
      <c r="AE13" t="e">
        <v>#VALUE!</v>
      </c>
      <c r="AF13">
        <v>1581</v>
      </c>
    </row>
    <row r="14" spans="1:32">
      <c r="A14" s="4">
        <v>43635</v>
      </c>
      <c r="B14" s="5">
        <v>0.891666666666667</v>
      </c>
      <c r="C14" s="14">
        <v>0.01</v>
      </c>
      <c r="D14" s="1">
        <v>8039</v>
      </c>
      <c r="E14" s="1">
        <v>7894</v>
      </c>
      <c r="F14" s="1" t="s">
        <v>285</v>
      </c>
      <c r="G14" s="1">
        <v>-305</v>
      </c>
      <c r="H14" s="1">
        <v>-435</v>
      </c>
      <c r="I14" s="1" t="s">
        <v>285</v>
      </c>
      <c r="J14" s="1">
        <v>30000</v>
      </c>
      <c r="K14" s="1">
        <v>146</v>
      </c>
      <c r="L14" s="1" t="e">
        <f t="shared" si="0"/>
        <v>#VALUE!</v>
      </c>
      <c r="M14" s="19"/>
      <c r="AC14" s="4">
        <v>43634</v>
      </c>
      <c r="AD14">
        <v>-395</v>
      </c>
      <c r="AE14" t="e">
        <v>#VALUE!</v>
      </c>
      <c r="AF14">
        <v>454</v>
      </c>
    </row>
    <row r="15" spans="1:32">
      <c r="A15" s="4">
        <v>43636</v>
      </c>
      <c r="B15" s="5">
        <v>0.986111111111111</v>
      </c>
      <c r="C15" s="14">
        <v>0.01</v>
      </c>
      <c r="D15" s="1">
        <v>8039</v>
      </c>
      <c r="E15" s="1">
        <v>7894</v>
      </c>
      <c r="F15" s="1" t="s">
        <v>285</v>
      </c>
      <c r="G15" s="1">
        <v>-351</v>
      </c>
      <c r="H15" s="1">
        <v>-1480</v>
      </c>
      <c r="I15" s="1" t="s">
        <v>285</v>
      </c>
      <c r="J15" s="1">
        <v>30000</v>
      </c>
      <c r="K15" s="1">
        <v>146</v>
      </c>
      <c r="L15" s="1" t="e">
        <f t="shared" si="0"/>
        <v>#VALUE!</v>
      </c>
      <c r="M15" s="19"/>
      <c r="AC15" s="4">
        <v>43635</v>
      </c>
      <c r="AD15">
        <v>-305</v>
      </c>
      <c r="AE15" t="e">
        <v>#VALUE!</v>
      </c>
      <c r="AF15">
        <v>-435</v>
      </c>
    </row>
    <row r="16" spans="1:32">
      <c r="A16" s="4">
        <v>43637</v>
      </c>
      <c r="B16" s="5">
        <v>0.779166666666667</v>
      </c>
      <c r="C16" s="14">
        <v>0.01</v>
      </c>
      <c r="D16" s="1">
        <v>8039</v>
      </c>
      <c r="E16" s="1">
        <v>7894</v>
      </c>
      <c r="F16" s="1">
        <v>2249</v>
      </c>
      <c r="G16" s="1">
        <v>-584</v>
      </c>
      <c r="H16" s="1">
        <v>-220</v>
      </c>
      <c r="I16" s="1">
        <v>32000</v>
      </c>
      <c r="J16" s="1">
        <v>30000</v>
      </c>
      <c r="K16" s="1">
        <v>146</v>
      </c>
      <c r="L16" s="1">
        <f t="shared" si="0"/>
        <v>1665</v>
      </c>
      <c r="M16" s="19"/>
      <c r="AC16" s="4">
        <v>43636</v>
      </c>
      <c r="AD16">
        <v>-351</v>
      </c>
      <c r="AE16" t="e">
        <v>#VALUE!</v>
      </c>
      <c r="AF16">
        <v>-1480</v>
      </c>
    </row>
    <row r="17" spans="1:32">
      <c r="A17" s="4">
        <v>43638</v>
      </c>
      <c r="B17" s="5">
        <v>0.761805555555556</v>
      </c>
      <c r="C17" s="14">
        <v>0.01</v>
      </c>
      <c r="D17" s="1">
        <v>8039</v>
      </c>
      <c r="E17" s="1">
        <v>7894</v>
      </c>
      <c r="F17" s="1">
        <v>532</v>
      </c>
      <c r="G17" s="1">
        <v>-530</v>
      </c>
      <c r="H17" s="1">
        <v>181</v>
      </c>
      <c r="I17" s="1">
        <v>32000</v>
      </c>
      <c r="J17" s="1">
        <v>30000</v>
      </c>
      <c r="K17" s="1">
        <v>146</v>
      </c>
      <c r="L17" s="1">
        <f t="shared" si="0"/>
        <v>2</v>
      </c>
      <c r="AC17" s="4">
        <v>43637</v>
      </c>
      <c r="AD17">
        <v>-584</v>
      </c>
      <c r="AE17">
        <v>1665</v>
      </c>
      <c r="AF17">
        <v>-220</v>
      </c>
    </row>
    <row r="18" spans="1:32">
      <c r="A18" s="4">
        <v>43639</v>
      </c>
      <c r="B18" s="5">
        <v>0.854861111111111</v>
      </c>
      <c r="C18" s="14">
        <v>0.01</v>
      </c>
      <c r="D18" s="1">
        <v>8039</v>
      </c>
      <c r="E18" s="1">
        <v>7894</v>
      </c>
      <c r="F18" s="1">
        <v>287</v>
      </c>
      <c r="G18" s="1">
        <v>-298</v>
      </c>
      <c r="H18" s="1">
        <v>439</v>
      </c>
      <c r="I18" s="1">
        <v>32000</v>
      </c>
      <c r="J18" s="1">
        <v>30000</v>
      </c>
      <c r="K18" s="1">
        <v>146</v>
      </c>
      <c r="L18" s="1">
        <f t="shared" si="0"/>
        <v>-11</v>
      </c>
      <c r="AC18" s="4">
        <v>43638</v>
      </c>
      <c r="AD18">
        <v>-530</v>
      </c>
      <c r="AE18">
        <v>2</v>
      </c>
      <c r="AF18">
        <v>181</v>
      </c>
    </row>
    <row r="19" spans="1:32">
      <c r="A19" s="4">
        <v>43640</v>
      </c>
      <c r="B19" s="5">
        <v>0.768055555555556</v>
      </c>
      <c r="C19" s="14">
        <v>0.01</v>
      </c>
      <c r="D19" s="1">
        <v>8039</v>
      </c>
      <c r="E19" s="1">
        <v>7894</v>
      </c>
      <c r="F19" s="1">
        <v>600</v>
      </c>
      <c r="G19" s="1">
        <v>-596</v>
      </c>
      <c r="H19" s="1">
        <v>695</v>
      </c>
      <c r="I19" s="1">
        <v>32000</v>
      </c>
      <c r="J19" s="1">
        <v>30000</v>
      </c>
      <c r="K19" s="1">
        <v>146</v>
      </c>
      <c r="L19" s="1">
        <f t="shared" si="0"/>
        <v>4</v>
      </c>
      <c r="AC19" s="4">
        <v>43639</v>
      </c>
      <c r="AD19">
        <v>-298</v>
      </c>
      <c r="AE19">
        <v>-11</v>
      </c>
      <c r="AF19">
        <v>439</v>
      </c>
    </row>
    <row r="20" spans="1:32">
      <c r="A20" s="4">
        <v>43641</v>
      </c>
      <c r="B20" s="5">
        <v>0.681944444444444</v>
      </c>
      <c r="C20" s="14">
        <v>0.01</v>
      </c>
      <c r="D20" s="1">
        <v>8039</v>
      </c>
      <c r="E20" s="1">
        <v>7894</v>
      </c>
      <c r="F20" s="1">
        <v>597</v>
      </c>
      <c r="G20" s="1">
        <v>-581</v>
      </c>
      <c r="H20" s="1">
        <v>1002</v>
      </c>
      <c r="I20" s="1">
        <v>32000</v>
      </c>
      <c r="J20" s="1">
        <v>30000</v>
      </c>
      <c r="K20" s="1">
        <v>146</v>
      </c>
      <c r="L20" s="1">
        <f t="shared" si="0"/>
        <v>16</v>
      </c>
      <c r="AC20" s="4">
        <v>43640</v>
      </c>
      <c r="AD20">
        <v>-596</v>
      </c>
      <c r="AE20">
        <v>4</v>
      </c>
      <c r="AF20">
        <v>695</v>
      </c>
    </row>
    <row r="21" spans="1:32">
      <c r="A21" s="4">
        <v>43642</v>
      </c>
      <c r="B21" s="5">
        <v>0.775694444444444</v>
      </c>
      <c r="C21" s="14">
        <v>0.01</v>
      </c>
      <c r="D21" s="1">
        <v>8039</v>
      </c>
      <c r="E21" s="1">
        <v>7894</v>
      </c>
      <c r="F21" s="1">
        <v>371</v>
      </c>
      <c r="G21" s="1">
        <v>-331</v>
      </c>
      <c r="H21" s="1">
        <v>1437</v>
      </c>
      <c r="I21" s="1">
        <v>32000</v>
      </c>
      <c r="J21" s="1">
        <v>30000</v>
      </c>
      <c r="K21" s="1">
        <v>146</v>
      </c>
      <c r="L21" s="1">
        <f t="shared" si="0"/>
        <v>40</v>
      </c>
      <c r="AC21" s="4">
        <v>43641</v>
      </c>
      <c r="AD21">
        <v>-581</v>
      </c>
      <c r="AE21">
        <v>16</v>
      </c>
      <c r="AF21">
        <v>1002</v>
      </c>
    </row>
    <row r="22" spans="1:32">
      <c r="A22" s="4">
        <v>43643</v>
      </c>
      <c r="B22" s="5">
        <v>0.776388888888889</v>
      </c>
      <c r="C22" s="14">
        <v>0.01</v>
      </c>
      <c r="D22" s="1">
        <v>8039</v>
      </c>
      <c r="E22" s="1">
        <v>7894</v>
      </c>
      <c r="F22" s="1">
        <v>708</v>
      </c>
      <c r="G22" s="1">
        <v>-630</v>
      </c>
      <c r="H22" s="1">
        <v>1780</v>
      </c>
      <c r="I22" s="1">
        <v>32000</v>
      </c>
      <c r="J22" s="1">
        <v>30000</v>
      </c>
      <c r="K22" s="1">
        <v>146</v>
      </c>
      <c r="L22" s="1">
        <f t="shared" si="0"/>
        <v>78</v>
      </c>
      <c r="AC22" s="4">
        <v>43642</v>
      </c>
      <c r="AD22">
        <v>-331</v>
      </c>
      <c r="AE22">
        <v>40</v>
      </c>
      <c r="AF22">
        <v>1437</v>
      </c>
    </row>
    <row r="23" spans="1:32">
      <c r="A23" s="4">
        <v>43644</v>
      </c>
      <c r="B23" s="5">
        <v>0.8</v>
      </c>
      <c r="C23" s="14">
        <v>0.01</v>
      </c>
      <c r="D23" s="1">
        <v>8039</v>
      </c>
      <c r="E23" s="1">
        <v>7894</v>
      </c>
      <c r="F23" s="1">
        <v>919</v>
      </c>
      <c r="G23" s="1">
        <v>-879</v>
      </c>
      <c r="H23" s="1">
        <v>87</v>
      </c>
      <c r="I23" s="1">
        <v>32000</v>
      </c>
      <c r="J23" s="1">
        <v>30000</v>
      </c>
      <c r="K23" s="1">
        <v>146</v>
      </c>
      <c r="L23" s="1">
        <f t="shared" si="0"/>
        <v>40</v>
      </c>
      <c r="AC23" s="4">
        <v>43643</v>
      </c>
      <c r="AD23">
        <v>-630</v>
      </c>
      <c r="AE23">
        <v>78</v>
      </c>
      <c r="AF23">
        <v>1780</v>
      </c>
    </row>
    <row r="24" spans="1:32">
      <c r="A24" s="4">
        <v>43645</v>
      </c>
      <c r="B24" s="5">
        <v>0.761111111111111</v>
      </c>
      <c r="C24" s="14">
        <v>0.01</v>
      </c>
      <c r="D24" s="1">
        <v>7149</v>
      </c>
      <c r="E24" s="1">
        <v>7894</v>
      </c>
      <c r="F24" s="1">
        <v>876</v>
      </c>
      <c r="G24" s="1">
        <v>-850</v>
      </c>
      <c r="H24" s="1">
        <v>141</v>
      </c>
      <c r="I24" s="1">
        <v>29000</v>
      </c>
      <c r="J24" s="1">
        <v>27000</v>
      </c>
      <c r="K24" s="1">
        <v>-744</v>
      </c>
      <c r="L24" s="1">
        <f t="shared" si="0"/>
        <v>26</v>
      </c>
      <c r="AC24" s="4">
        <v>43644</v>
      </c>
      <c r="AD24">
        <v>-879</v>
      </c>
      <c r="AE24">
        <v>40</v>
      </c>
      <c r="AF24">
        <v>87</v>
      </c>
    </row>
    <row r="25" spans="1:32">
      <c r="A25" s="4">
        <v>43646</v>
      </c>
      <c r="B25" s="5">
        <v>0.823611111111111</v>
      </c>
      <c r="C25" s="14">
        <v>0.01</v>
      </c>
      <c r="D25" s="1">
        <v>7149</v>
      </c>
      <c r="E25" s="1">
        <v>7894</v>
      </c>
      <c r="F25" s="1">
        <v>288</v>
      </c>
      <c r="G25" s="1">
        <v>-288</v>
      </c>
      <c r="H25" s="1">
        <v>109</v>
      </c>
      <c r="I25" s="1">
        <v>29000</v>
      </c>
      <c r="J25" s="1">
        <v>27000</v>
      </c>
      <c r="K25" s="1">
        <v>-744</v>
      </c>
      <c r="L25" s="1">
        <f t="shared" si="0"/>
        <v>0</v>
      </c>
      <c r="AC25" s="4">
        <v>43645</v>
      </c>
      <c r="AD25">
        <v>-850</v>
      </c>
      <c r="AE25">
        <v>26</v>
      </c>
      <c r="AF25">
        <v>141</v>
      </c>
    </row>
    <row r="26" spans="1:32">
      <c r="A26" s="4">
        <v>43647</v>
      </c>
      <c r="B26" s="5">
        <v>0.775</v>
      </c>
      <c r="C26" s="14">
        <v>0.01</v>
      </c>
      <c r="D26" s="1">
        <v>7149</v>
      </c>
      <c r="E26" s="1">
        <v>7894</v>
      </c>
      <c r="F26" s="1">
        <v>582</v>
      </c>
      <c r="G26" s="1">
        <v>-541</v>
      </c>
      <c r="H26" s="1">
        <v>161</v>
      </c>
      <c r="I26" s="1">
        <v>29000</v>
      </c>
      <c r="J26" s="1">
        <v>27000</v>
      </c>
      <c r="K26" s="1">
        <v>-744</v>
      </c>
      <c r="L26" s="1">
        <f t="shared" si="0"/>
        <v>41</v>
      </c>
      <c r="AC26" s="4">
        <v>43646</v>
      </c>
      <c r="AD26">
        <v>-288</v>
      </c>
      <c r="AE26">
        <v>0</v>
      </c>
      <c r="AF26">
        <v>109</v>
      </c>
    </row>
    <row r="27" spans="1:32">
      <c r="A27" s="4">
        <v>43648</v>
      </c>
      <c r="B27" s="5">
        <v>0.613888888888889</v>
      </c>
      <c r="C27" s="14">
        <v>0.01</v>
      </c>
      <c r="D27" s="1">
        <v>7149</v>
      </c>
      <c r="E27" s="1">
        <v>7894</v>
      </c>
      <c r="F27" s="1">
        <v>562</v>
      </c>
      <c r="G27" s="1">
        <v>-483</v>
      </c>
      <c r="H27" s="1">
        <v>184</v>
      </c>
      <c r="I27" s="1">
        <v>29000</v>
      </c>
      <c r="J27" s="1">
        <v>27000</v>
      </c>
      <c r="K27" s="1">
        <v>-744</v>
      </c>
      <c r="L27" s="1">
        <f t="shared" si="0"/>
        <v>79</v>
      </c>
      <c r="AC27" s="4">
        <v>43647</v>
      </c>
      <c r="AD27">
        <v>-541</v>
      </c>
      <c r="AE27">
        <v>41</v>
      </c>
      <c r="AF27">
        <v>161</v>
      </c>
    </row>
    <row r="28" spans="1:32">
      <c r="A28" s="4">
        <v>43649</v>
      </c>
      <c r="B28" s="5">
        <v>0.811111111111111</v>
      </c>
      <c r="C28" s="14">
        <v>0.01</v>
      </c>
      <c r="D28" s="1">
        <v>7149</v>
      </c>
      <c r="E28" s="1">
        <v>7894</v>
      </c>
      <c r="F28" s="1">
        <v>273</v>
      </c>
      <c r="G28" s="1">
        <v>-279</v>
      </c>
      <c r="H28" s="1">
        <v>177</v>
      </c>
      <c r="I28" s="1">
        <v>29000</v>
      </c>
      <c r="J28" s="1">
        <v>27000</v>
      </c>
      <c r="K28" s="1">
        <v>-744</v>
      </c>
      <c r="L28" s="1">
        <f t="shared" si="0"/>
        <v>-6</v>
      </c>
      <c r="AC28" s="4">
        <v>43648</v>
      </c>
      <c r="AD28">
        <v>-483</v>
      </c>
      <c r="AE28">
        <v>79</v>
      </c>
      <c r="AF28">
        <v>184</v>
      </c>
    </row>
    <row r="29" spans="1:32">
      <c r="A29" s="4">
        <v>43650</v>
      </c>
      <c r="B29" s="5">
        <v>0.779861111111111</v>
      </c>
      <c r="C29" s="14">
        <v>0.01</v>
      </c>
      <c r="D29" s="1">
        <v>7149</v>
      </c>
      <c r="E29" s="1">
        <v>7894</v>
      </c>
      <c r="F29" s="1">
        <v>281</v>
      </c>
      <c r="G29" s="1">
        <v>-276</v>
      </c>
      <c r="H29" s="1">
        <v>142</v>
      </c>
      <c r="I29" s="1">
        <v>29000</v>
      </c>
      <c r="J29" s="1">
        <v>27000</v>
      </c>
      <c r="K29" s="1">
        <v>-744</v>
      </c>
      <c r="L29" s="1">
        <f t="shared" si="0"/>
        <v>5</v>
      </c>
      <c r="AC29" s="4">
        <v>43649</v>
      </c>
      <c r="AD29">
        <v>-279</v>
      </c>
      <c r="AE29">
        <v>-6</v>
      </c>
      <c r="AF29">
        <v>177</v>
      </c>
    </row>
    <row r="30" spans="1:32">
      <c r="A30" s="4">
        <v>43651</v>
      </c>
      <c r="B30" s="5">
        <v>0.877083333333333</v>
      </c>
      <c r="C30" s="14">
        <v>0.01</v>
      </c>
      <c r="D30" s="1">
        <v>7219</v>
      </c>
      <c r="E30" s="1">
        <v>7894</v>
      </c>
      <c r="F30" s="1">
        <v>366</v>
      </c>
      <c r="G30" s="1">
        <v>-328</v>
      </c>
      <c r="H30" s="1">
        <v>142</v>
      </c>
      <c r="I30" s="1">
        <v>29000</v>
      </c>
      <c r="J30" s="1">
        <v>27000</v>
      </c>
      <c r="K30" s="1">
        <v>-674</v>
      </c>
      <c r="L30" s="1">
        <f t="shared" si="0"/>
        <v>38</v>
      </c>
      <c r="AC30" s="4">
        <v>43650</v>
      </c>
      <c r="AD30">
        <v>-276</v>
      </c>
      <c r="AE30">
        <v>5</v>
      </c>
      <c r="AF30">
        <v>142</v>
      </c>
    </row>
    <row r="31" spans="1:32">
      <c r="A31" s="4">
        <v>43652</v>
      </c>
      <c r="B31" s="5">
        <v>0.79375</v>
      </c>
      <c r="C31" s="14">
        <v>0.01</v>
      </c>
      <c r="D31" s="1">
        <v>7219</v>
      </c>
      <c r="E31" s="1">
        <v>7894</v>
      </c>
      <c r="F31" s="1">
        <v>614</v>
      </c>
      <c r="G31" s="1">
        <v>-575</v>
      </c>
      <c r="H31" s="1">
        <v>141</v>
      </c>
      <c r="I31" s="1">
        <v>29000</v>
      </c>
      <c r="J31" s="1">
        <v>27000</v>
      </c>
      <c r="K31" s="1">
        <v>-674</v>
      </c>
      <c r="L31" s="1">
        <f t="shared" si="0"/>
        <v>39</v>
      </c>
      <c r="AC31" s="4">
        <v>43651</v>
      </c>
      <c r="AD31">
        <v>-328</v>
      </c>
      <c r="AE31">
        <v>38</v>
      </c>
      <c r="AF31">
        <v>142</v>
      </c>
    </row>
    <row r="32" spans="1:32">
      <c r="A32" s="4">
        <v>43653</v>
      </c>
      <c r="B32" s="5">
        <v>0.501388888888889</v>
      </c>
      <c r="C32" s="14">
        <v>0.01</v>
      </c>
      <c r="D32" s="1">
        <v>7219</v>
      </c>
      <c r="E32" s="1">
        <v>7894</v>
      </c>
      <c r="F32" s="1" t="s">
        <v>285</v>
      </c>
      <c r="G32" s="1">
        <v>-431</v>
      </c>
      <c r="H32" s="1">
        <v>-67</v>
      </c>
      <c r="I32" s="1" t="s">
        <v>285</v>
      </c>
      <c r="J32" s="1">
        <v>27000</v>
      </c>
      <c r="K32" s="1">
        <v>-674</v>
      </c>
      <c r="L32" s="1" t="e">
        <f t="shared" si="0"/>
        <v>#VALUE!</v>
      </c>
      <c r="AC32" s="4">
        <v>43652</v>
      </c>
      <c r="AD32">
        <v>-575</v>
      </c>
      <c r="AE32">
        <v>39</v>
      </c>
      <c r="AF32">
        <v>141</v>
      </c>
    </row>
    <row r="33" spans="1:32">
      <c r="A33" s="4">
        <v>43654</v>
      </c>
      <c r="B33" s="5">
        <v>0.831944444444444</v>
      </c>
      <c r="C33" s="14">
        <v>0.01</v>
      </c>
      <c r="D33" s="1">
        <v>7219</v>
      </c>
      <c r="E33" s="1">
        <v>7894</v>
      </c>
      <c r="F33" s="1" t="s">
        <v>285</v>
      </c>
      <c r="G33" s="1">
        <v>-322</v>
      </c>
      <c r="H33" s="1">
        <v>-389</v>
      </c>
      <c r="I33" s="1" t="s">
        <v>285</v>
      </c>
      <c r="J33" s="1">
        <v>27000</v>
      </c>
      <c r="K33" s="1">
        <v>-674</v>
      </c>
      <c r="L33" s="1" t="e">
        <f t="shared" si="0"/>
        <v>#VALUE!</v>
      </c>
      <c r="AC33" s="4">
        <v>43653</v>
      </c>
      <c r="AD33">
        <v>-431</v>
      </c>
      <c r="AE33" t="e">
        <v>#VALUE!</v>
      </c>
      <c r="AF33">
        <v>-67</v>
      </c>
    </row>
    <row r="34" spans="1:32">
      <c r="A34" s="4">
        <v>43655</v>
      </c>
      <c r="B34" s="5">
        <v>0.728472222222222</v>
      </c>
      <c r="C34" s="14">
        <v>0.01</v>
      </c>
      <c r="D34" s="1">
        <v>7219</v>
      </c>
      <c r="E34" s="1">
        <v>7894</v>
      </c>
      <c r="F34" s="1" t="s">
        <v>285</v>
      </c>
      <c r="G34" s="1">
        <v>-279</v>
      </c>
      <c r="H34" s="1">
        <v>-709</v>
      </c>
      <c r="I34" s="1" t="s">
        <v>285</v>
      </c>
      <c r="J34" s="1">
        <v>27000</v>
      </c>
      <c r="K34" s="1">
        <v>-674</v>
      </c>
      <c r="L34" s="1" t="e">
        <f t="shared" si="0"/>
        <v>#VALUE!</v>
      </c>
      <c r="AC34" s="4">
        <v>43654</v>
      </c>
      <c r="AD34">
        <v>-322</v>
      </c>
      <c r="AE34" t="e">
        <v>#VALUE!</v>
      </c>
      <c r="AF34">
        <v>-389</v>
      </c>
    </row>
    <row r="35" spans="1:32">
      <c r="A35" s="4">
        <v>43656</v>
      </c>
      <c r="B35" s="5">
        <v>0.80625</v>
      </c>
      <c r="C35" s="14">
        <v>0.01</v>
      </c>
      <c r="D35" s="1">
        <v>7219</v>
      </c>
      <c r="E35" s="1">
        <v>7894</v>
      </c>
      <c r="F35" s="1" t="s">
        <v>285</v>
      </c>
      <c r="G35" s="1">
        <v>-263</v>
      </c>
      <c r="H35" s="1">
        <v>-1010</v>
      </c>
      <c r="I35" s="1" t="s">
        <v>285</v>
      </c>
      <c r="J35" s="1">
        <v>27000</v>
      </c>
      <c r="K35" s="1">
        <v>-674</v>
      </c>
      <c r="L35" s="1" t="e">
        <f t="shared" si="0"/>
        <v>#VALUE!</v>
      </c>
      <c r="AC35" s="4">
        <v>43655</v>
      </c>
      <c r="AD35">
        <v>-279</v>
      </c>
      <c r="AE35" t="e">
        <v>#VALUE!</v>
      </c>
      <c r="AF35">
        <v>-709</v>
      </c>
    </row>
    <row r="36" spans="1:32">
      <c r="A36" s="4">
        <v>43657</v>
      </c>
      <c r="B36" s="5">
        <v>0.802083333333333</v>
      </c>
      <c r="C36" s="14">
        <v>0.01</v>
      </c>
      <c r="D36" s="1">
        <v>7219</v>
      </c>
      <c r="E36" s="1">
        <v>7894</v>
      </c>
      <c r="F36" s="1" t="s">
        <v>285</v>
      </c>
      <c r="G36" s="1">
        <v>-529</v>
      </c>
      <c r="H36" s="1">
        <v>-1270</v>
      </c>
      <c r="I36" s="1" t="s">
        <v>285</v>
      </c>
      <c r="J36" s="1">
        <v>27000</v>
      </c>
      <c r="K36" s="1">
        <v>-674</v>
      </c>
      <c r="L36" s="1" t="e">
        <f t="shared" si="0"/>
        <v>#VALUE!</v>
      </c>
      <c r="AC36" s="4">
        <v>43656</v>
      </c>
      <c r="AD36">
        <v>-263</v>
      </c>
      <c r="AE36" t="e">
        <v>#VALUE!</v>
      </c>
      <c r="AF36">
        <v>-1010</v>
      </c>
    </row>
    <row r="37" spans="1:32">
      <c r="A37" s="4">
        <v>43658</v>
      </c>
      <c r="B37" s="5">
        <v>0.827083333333333</v>
      </c>
      <c r="C37" s="14">
        <v>0.01</v>
      </c>
      <c r="D37" s="1">
        <v>7219</v>
      </c>
      <c r="E37" s="1">
        <v>7894</v>
      </c>
      <c r="F37" s="1" t="s">
        <v>285</v>
      </c>
      <c r="G37" s="1">
        <v>-216</v>
      </c>
      <c r="H37" s="1">
        <v>-1491</v>
      </c>
      <c r="I37" s="1" t="s">
        <v>285</v>
      </c>
      <c r="J37" s="1">
        <v>27000</v>
      </c>
      <c r="K37" s="1">
        <v>-674</v>
      </c>
      <c r="L37" s="1" t="e">
        <f t="shared" si="0"/>
        <v>#VALUE!</v>
      </c>
      <c r="AC37" s="4">
        <v>43657</v>
      </c>
      <c r="AD37">
        <v>-529</v>
      </c>
      <c r="AE37" t="e">
        <v>#VALUE!</v>
      </c>
      <c r="AF37">
        <v>-1270</v>
      </c>
    </row>
    <row r="38" spans="1:32">
      <c r="A38" s="4">
        <v>43659</v>
      </c>
      <c r="B38" s="5">
        <v>0.833333333333333</v>
      </c>
      <c r="C38" s="14">
        <v>0.01</v>
      </c>
      <c r="D38" s="1">
        <v>7219</v>
      </c>
      <c r="E38" s="1">
        <v>7894</v>
      </c>
      <c r="F38" s="1" t="s">
        <v>285</v>
      </c>
      <c r="G38" s="1">
        <v>-349</v>
      </c>
      <c r="H38" s="1">
        <v>-1878</v>
      </c>
      <c r="I38" s="1" t="s">
        <v>285</v>
      </c>
      <c r="J38" s="1">
        <v>27000</v>
      </c>
      <c r="K38" s="1">
        <v>-674</v>
      </c>
      <c r="L38" s="1" t="e">
        <f t="shared" si="0"/>
        <v>#VALUE!</v>
      </c>
      <c r="AC38" s="4">
        <v>43658</v>
      </c>
      <c r="AD38">
        <v>-216</v>
      </c>
      <c r="AE38" t="e">
        <v>#VALUE!</v>
      </c>
      <c r="AF38">
        <v>-1491</v>
      </c>
    </row>
    <row r="39" spans="1:32">
      <c r="A39" s="4">
        <v>43660</v>
      </c>
      <c r="B39" s="5">
        <v>0.692361111111111</v>
      </c>
      <c r="C39" s="14">
        <v>0.01</v>
      </c>
      <c r="D39" s="1">
        <v>7219</v>
      </c>
      <c r="E39" s="1">
        <v>7894</v>
      </c>
      <c r="F39" s="1" t="s">
        <v>285</v>
      </c>
      <c r="G39" s="1">
        <v>-495</v>
      </c>
      <c r="H39" s="1">
        <v>-2129</v>
      </c>
      <c r="I39" s="1" t="s">
        <v>285</v>
      </c>
      <c r="J39" s="1">
        <v>27000</v>
      </c>
      <c r="K39" s="1">
        <v>-674</v>
      </c>
      <c r="L39" s="1" t="e">
        <f t="shared" si="0"/>
        <v>#VALUE!</v>
      </c>
      <c r="AC39" s="4">
        <v>43659</v>
      </c>
      <c r="AD39">
        <v>-349</v>
      </c>
      <c r="AE39" t="e">
        <v>#VALUE!</v>
      </c>
      <c r="AF39">
        <v>-1878</v>
      </c>
    </row>
    <row r="40" spans="1:32">
      <c r="A40" s="4">
        <v>43661</v>
      </c>
      <c r="B40" s="5">
        <v>0.842361111111111</v>
      </c>
      <c r="C40" s="14">
        <v>0.01</v>
      </c>
      <c r="D40" s="1">
        <v>7219</v>
      </c>
      <c r="E40" s="1">
        <v>7894</v>
      </c>
      <c r="F40" s="1" t="s">
        <v>285</v>
      </c>
      <c r="G40" s="1">
        <v>-310</v>
      </c>
      <c r="H40" s="1">
        <v>-2255</v>
      </c>
      <c r="I40" s="1" t="s">
        <v>285</v>
      </c>
      <c r="J40" s="1">
        <v>27000</v>
      </c>
      <c r="K40" s="1">
        <v>-674</v>
      </c>
      <c r="L40" s="1" t="e">
        <f t="shared" si="0"/>
        <v>#VALUE!</v>
      </c>
      <c r="AC40" s="4">
        <v>43660</v>
      </c>
      <c r="AD40">
        <v>-495</v>
      </c>
      <c r="AE40" t="e">
        <v>#VALUE!</v>
      </c>
      <c r="AF40">
        <v>-2129</v>
      </c>
    </row>
    <row r="41" spans="1:32">
      <c r="A41" s="4">
        <v>43662</v>
      </c>
      <c r="B41" s="5">
        <v>0.845833333333333</v>
      </c>
      <c r="C41" s="14">
        <v>0.01</v>
      </c>
      <c r="D41" s="1">
        <v>7219</v>
      </c>
      <c r="E41" s="1">
        <v>7894</v>
      </c>
      <c r="F41" s="1" t="s">
        <v>285</v>
      </c>
      <c r="G41" s="1">
        <v>-266</v>
      </c>
      <c r="H41" s="1">
        <v>-2199</v>
      </c>
      <c r="I41" s="1" t="s">
        <v>285</v>
      </c>
      <c r="J41" s="1">
        <v>27000</v>
      </c>
      <c r="K41" s="1">
        <v>-674</v>
      </c>
      <c r="L41" s="1" t="e">
        <f t="shared" si="0"/>
        <v>#VALUE!</v>
      </c>
      <c r="AC41" s="4">
        <v>43661</v>
      </c>
      <c r="AD41">
        <v>-310</v>
      </c>
      <c r="AE41" t="e">
        <v>#VALUE!</v>
      </c>
      <c r="AF41">
        <v>-2255</v>
      </c>
    </row>
    <row r="42" spans="1:32">
      <c r="A42" s="4">
        <v>43663</v>
      </c>
      <c r="B42" s="5">
        <v>0.782638888888889</v>
      </c>
      <c r="C42" s="14">
        <v>0.01</v>
      </c>
      <c r="D42" s="1">
        <v>7219</v>
      </c>
      <c r="E42" s="1">
        <v>7894</v>
      </c>
      <c r="F42" s="1" t="s">
        <v>285</v>
      </c>
      <c r="G42" s="1">
        <v>-523</v>
      </c>
      <c r="H42" s="1">
        <v>-2177</v>
      </c>
      <c r="I42" s="1" t="s">
        <v>285</v>
      </c>
      <c r="J42" s="1">
        <v>27000</v>
      </c>
      <c r="K42" s="1">
        <v>-674</v>
      </c>
      <c r="L42" s="1" t="e">
        <f t="shared" si="0"/>
        <v>#VALUE!</v>
      </c>
      <c r="AC42" s="4">
        <v>43662</v>
      </c>
      <c r="AD42">
        <v>-266</v>
      </c>
      <c r="AE42" t="e">
        <v>#VALUE!</v>
      </c>
      <c r="AF42">
        <v>-2199</v>
      </c>
    </row>
    <row r="43" spans="1:32">
      <c r="A43" s="4">
        <v>43664</v>
      </c>
      <c r="B43" s="5">
        <v>0.657638888888889</v>
      </c>
      <c r="C43" s="14">
        <v>0.01</v>
      </c>
      <c r="D43" s="1">
        <v>7219</v>
      </c>
      <c r="E43" s="1">
        <v>7894</v>
      </c>
      <c r="F43" s="1" t="s">
        <v>285</v>
      </c>
      <c r="G43" s="1">
        <v>-493</v>
      </c>
      <c r="H43" s="1">
        <v>-2150</v>
      </c>
      <c r="I43" s="1" t="s">
        <v>285</v>
      </c>
      <c r="J43" s="1">
        <v>27000</v>
      </c>
      <c r="K43" s="1">
        <v>-674</v>
      </c>
      <c r="L43" s="1" t="e">
        <f t="shared" si="0"/>
        <v>#VALUE!</v>
      </c>
      <c r="AC43" s="4">
        <v>43663</v>
      </c>
      <c r="AD43">
        <v>-523</v>
      </c>
      <c r="AE43" t="e">
        <v>#VALUE!</v>
      </c>
      <c r="AF43">
        <v>-2177</v>
      </c>
    </row>
    <row r="44" spans="1:32">
      <c r="A44" s="4">
        <v>43665</v>
      </c>
      <c r="B44" s="5">
        <v>0.715972222222222</v>
      </c>
      <c r="C44" s="14">
        <v>0.01</v>
      </c>
      <c r="D44" s="1">
        <v>7219</v>
      </c>
      <c r="E44" s="1">
        <v>7894</v>
      </c>
      <c r="F44" s="1" t="s">
        <v>285</v>
      </c>
      <c r="G44" s="1">
        <v>-219</v>
      </c>
      <c r="H44" s="1">
        <v>-2103</v>
      </c>
      <c r="I44" s="1" t="s">
        <v>285</v>
      </c>
      <c r="J44" s="1">
        <v>27000</v>
      </c>
      <c r="K44" s="1">
        <v>-674</v>
      </c>
      <c r="L44" s="1" t="e">
        <f t="shared" si="0"/>
        <v>#VALUE!</v>
      </c>
      <c r="AC44" s="4">
        <v>43664</v>
      </c>
      <c r="AD44">
        <v>-493</v>
      </c>
      <c r="AE44" t="e">
        <v>#VALUE!</v>
      </c>
      <c r="AF44">
        <v>-2150</v>
      </c>
    </row>
    <row r="45" spans="1:32">
      <c r="A45" s="4">
        <v>43666</v>
      </c>
      <c r="B45" s="5">
        <v>0.54375</v>
      </c>
      <c r="C45" s="14">
        <v>0.01</v>
      </c>
      <c r="D45" s="1">
        <v>7219</v>
      </c>
      <c r="E45" s="1">
        <v>7894</v>
      </c>
      <c r="F45" s="1" t="s">
        <v>285</v>
      </c>
      <c r="G45" s="1">
        <v>-285</v>
      </c>
      <c r="H45" s="1">
        <v>-2068</v>
      </c>
      <c r="I45" s="1" t="s">
        <v>285</v>
      </c>
      <c r="J45" s="1">
        <v>27000</v>
      </c>
      <c r="K45" s="1">
        <v>-674</v>
      </c>
      <c r="L45" s="1" t="e">
        <f t="shared" si="0"/>
        <v>#VALUE!</v>
      </c>
      <c r="AC45" s="4">
        <v>43665</v>
      </c>
      <c r="AD45">
        <v>-219</v>
      </c>
      <c r="AE45" t="e">
        <v>#VALUE!</v>
      </c>
      <c r="AF45">
        <v>-2103</v>
      </c>
    </row>
    <row r="46" spans="1:32">
      <c r="A46" s="4">
        <v>43667</v>
      </c>
      <c r="B46" s="5">
        <v>0.671527777777778</v>
      </c>
      <c r="C46" s="14">
        <v>0.01</v>
      </c>
      <c r="D46" s="1">
        <v>7219</v>
      </c>
      <c r="E46" s="1">
        <v>7894</v>
      </c>
      <c r="F46" s="1" t="s">
        <v>285</v>
      </c>
      <c r="G46" s="1">
        <v>-306</v>
      </c>
      <c r="H46" s="1">
        <v>-2129</v>
      </c>
      <c r="I46" s="1" t="s">
        <v>285</v>
      </c>
      <c r="J46" s="1">
        <v>27000</v>
      </c>
      <c r="K46" s="1">
        <v>-674</v>
      </c>
      <c r="L46" s="1" t="e">
        <f t="shared" si="0"/>
        <v>#VALUE!</v>
      </c>
      <c r="AC46" s="4">
        <v>43666</v>
      </c>
      <c r="AD46">
        <v>-285</v>
      </c>
      <c r="AE46" t="e">
        <v>#VALUE!</v>
      </c>
      <c r="AF46">
        <v>-2068</v>
      </c>
    </row>
    <row r="47" spans="1:32">
      <c r="A47" s="4">
        <v>43668</v>
      </c>
      <c r="B47" s="5">
        <v>0.694444444444444</v>
      </c>
      <c r="C47" s="14">
        <v>0.01</v>
      </c>
      <c r="D47" s="1">
        <v>7219</v>
      </c>
      <c r="E47" s="1">
        <v>7894</v>
      </c>
      <c r="F47" s="1" t="s">
        <v>285</v>
      </c>
      <c r="G47" s="1">
        <v>-276</v>
      </c>
      <c r="H47" s="1">
        <v>-2155</v>
      </c>
      <c r="I47" s="1" t="s">
        <v>285</v>
      </c>
      <c r="J47" s="1">
        <v>27000</v>
      </c>
      <c r="K47" s="1">
        <v>-674</v>
      </c>
      <c r="L47" s="1" t="e">
        <f t="shared" si="0"/>
        <v>#VALUE!</v>
      </c>
      <c r="AC47" s="4">
        <v>43667</v>
      </c>
      <c r="AD47">
        <v>-306</v>
      </c>
      <c r="AE47" t="e">
        <v>#VALUE!</v>
      </c>
      <c r="AF47">
        <v>-2129</v>
      </c>
    </row>
    <row r="48" spans="1:32">
      <c r="A48" s="4">
        <v>43669</v>
      </c>
      <c r="B48" s="5">
        <v>0.804166666666667</v>
      </c>
      <c r="C48" s="14">
        <v>0.01</v>
      </c>
      <c r="D48" s="1">
        <v>7219</v>
      </c>
      <c r="E48" s="1">
        <v>7894</v>
      </c>
      <c r="F48" s="1" t="s">
        <v>285</v>
      </c>
      <c r="G48" s="1">
        <v>-301</v>
      </c>
      <c r="H48" s="1">
        <v>-2146</v>
      </c>
      <c r="I48" s="1" t="s">
        <v>285</v>
      </c>
      <c r="J48" s="1">
        <v>27000</v>
      </c>
      <c r="K48" s="1">
        <v>-674</v>
      </c>
      <c r="L48" s="1" t="e">
        <f t="shared" si="0"/>
        <v>#VALUE!</v>
      </c>
      <c r="AC48" s="4">
        <v>43668</v>
      </c>
      <c r="AD48">
        <v>-276</v>
      </c>
      <c r="AE48" t="e">
        <v>#VALUE!</v>
      </c>
      <c r="AF48">
        <v>-2155</v>
      </c>
    </row>
    <row r="49" spans="1:32">
      <c r="A49" s="4">
        <v>43670</v>
      </c>
      <c r="B49" s="5">
        <v>0.831944444444444</v>
      </c>
      <c r="C49" s="14">
        <v>0.01</v>
      </c>
      <c r="D49" s="1">
        <v>7219</v>
      </c>
      <c r="E49" s="1">
        <v>7894</v>
      </c>
      <c r="F49" s="1" t="s">
        <v>285</v>
      </c>
      <c r="G49" s="1">
        <v>-577</v>
      </c>
      <c r="H49" s="1">
        <v>-2422</v>
      </c>
      <c r="I49" s="1" t="s">
        <v>285</v>
      </c>
      <c r="J49" s="1">
        <v>27000</v>
      </c>
      <c r="K49" s="1">
        <v>-674</v>
      </c>
      <c r="L49" s="1" t="e">
        <f t="shared" si="0"/>
        <v>#VALUE!</v>
      </c>
      <c r="AC49" s="4">
        <v>43669</v>
      </c>
      <c r="AD49">
        <v>-301</v>
      </c>
      <c r="AE49" t="e">
        <v>#VALUE!</v>
      </c>
      <c r="AF49">
        <v>-2146</v>
      </c>
    </row>
    <row r="50" spans="1:32">
      <c r="A50" s="4">
        <v>43671</v>
      </c>
      <c r="B50" s="5">
        <v>0.593055555555556</v>
      </c>
      <c r="C50" s="14">
        <v>0.01</v>
      </c>
      <c r="D50" s="1">
        <v>7219</v>
      </c>
      <c r="E50" s="1">
        <v>7894</v>
      </c>
      <c r="F50" s="1" t="s">
        <v>285</v>
      </c>
      <c r="G50" s="1">
        <v>-474</v>
      </c>
      <c r="H50" s="1">
        <v>-2620</v>
      </c>
      <c r="I50" s="1" t="s">
        <v>285</v>
      </c>
      <c r="J50" s="1">
        <v>27000</v>
      </c>
      <c r="K50" s="1">
        <v>-674</v>
      </c>
      <c r="L50" s="1" t="e">
        <f t="shared" si="0"/>
        <v>#VALUE!</v>
      </c>
      <c r="AC50" s="4">
        <v>43670</v>
      </c>
      <c r="AD50">
        <v>-577</v>
      </c>
      <c r="AE50" t="e">
        <v>#VALUE!</v>
      </c>
      <c r="AF50">
        <v>-2422</v>
      </c>
    </row>
    <row r="51" spans="1:32">
      <c r="A51" s="4">
        <v>43672</v>
      </c>
      <c r="B51" s="5">
        <v>0.75</v>
      </c>
      <c r="C51" s="14">
        <v>0.01</v>
      </c>
      <c r="D51" s="1">
        <v>7219</v>
      </c>
      <c r="E51" s="1">
        <v>7894</v>
      </c>
      <c r="F51" s="1" t="s">
        <v>285</v>
      </c>
      <c r="G51" s="1">
        <v>-313</v>
      </c>
      <c r="H51" s="1">
        <v>-2697</v>
      </c>
      <c r="I51" s="1" t="s">
        <v>285</v>
      </c>
      <c r="J51" s="1">
        <v>27000</v>
      </c>
      <c r="K51" s="1">
        <v>-674</v>
      </c>
      <c r="L51" s="1" t="e">
        <f t="shared" si="0"/>
        <v>#VALUE!</v>
      </c>
      <c r="AC51" s="4">
        <v>43671</v>
      </c>
      <c r="AD51">
        <v>-474</v>
      </c>
      <c r="AE51" t="e">
        <v>#VALUE!</v>
      </c>
      <c r="AF51">
        <v>-2620</v>
      </c>
    </row>
    <row r="52" spans="1:32">
      <c r="A52" s="4">
        <v>43673</v>
      </c>
      <c r="B52" s="5">
        <v>0.727777777777778</v>
      </c>
      <c r="C52" s="14">
        <v>0.01</v>
      </c>
      <c r="D52" s="1">
        <v>7219</v>
      </c>
      <c r="E52" s="1">
        <v>7894</v>
      </c>
      <c r="F52" s="1" t="s">
        <v>285</v>
      </c>
      <c r="G52" s="1">
        <v>-577</v>
      </c>
      <c r="H52" s="1">
        <v>-2742</v>
      </c>
      <c r="I52" s="1" t="s">
        <v>285</v>
      </c>
      <c r="J52" s="1">
        <v>27000</v>
      </c>
      <c r="K52" s="1">
        <v>-674</v>
      </c>
      <c r="L52" s="1" t="e">
        <f t="shared" si="0"/>
        <v>#VALUE!</v>
      </c>
      <c r="AC52" s="4">
        <v>43672</v>
      </c>
      <c r="AD52">
        <v>-313</v>
      </c>
      <c r="AE52" t="e">
        <v>#VALUE!</v>
      </c>
      <c r="AF52">
        <v>-2697</v>
      </c>
    </row>
    <row r="53" spans="1:32">
      <c r="A53" s="4">
        <v>43674</v>
      </c>
      <c r="B53" s="5">
        <v>0.686805555555556</v>
      </c>
      <c r="C53" s="14">
        <v>0.01</v>
      </c>
      <c r="D53" s="1">
        <v>7219</v>
      </c>
      <c r="E53" s="1">
        <v>7894</v>
      </c>
      <c r="F53" s="1">
        <v>1985</v>
      </c>
      <c r="G53" s="1">
        <v>-527</v>
      </c>
      <c r="H53" s="1">
        <v>-735</v>
      </c>
      <c r="I53" s="1">
        <v>28000</v>
      </c>
      <c r="J53" s="1">
        <v>27000</v>
      </c>
      <c r="K53" s="1">
        <v>-674</v>
      </c>
      <c r="L53" s="1">
        <f t="shared" si="0"/>
        <v>1458</v>
      </c>
      <c r="AC53" s="4">
        <v>43673</v>
      </c>
      <c r="AD53">
        <v>-577</v>
      </c>
      <c r="AE53" t="e">
        <v>#VALUE!</v>
      </c>
      <c r="AF53">
        <v>-2742</v>
      </c>
    </row>
    <row r="54" ht="14" customHeight="1" spans="1:32">
      <c r="A54" s="4">
        <v>43675</v>
      </c>
      <c r="B54" s="5">
        <v>0.685416666666667</v>
      </c>
      <c r="C54" s="14">
        <v>0.01</v>
      </c>
      <c r="D54" s="1">
        <v>7219</v>
      </c>
      <c r="E54" s="1">
        <v>7894</v>
      </c>
      <c r="F54" s="1">
        <v>501</v>
      </c>
      <c r="G54" s="1">
        <v>-532</v>
      </c>
      <c r="H54" s="1">
        <v>-415</v>
      </c>
      <c r="I54" s="1">
        <v>28000</v>
      </c>
      <c r="J54" s="1">
        <v>27000</v>
      </c>
      <c r="K54" s="1">
        <v>-674</v>
      </c>
      <c r="L54" s="1">
        <f t="shared" si="0"/>
        <v>-31</v>
      </c>
      <c r="P54" s="2" t="s">
        <v>20</v>
      </c>
      <c r="Q54" s="3" t="s">
        <v>12</v>
      </c>
      <c r="R54" s="3" t="s">
        <v>21</v>
      </c>
      <c r="S54" s="3" t="s">
        <v>22</v>
      </c>
      <c r="T54" s="3" t="s">
        <v>23</v>
      </c>
      <c r="U54" s="3" t="s">
        <v>24</v>
      </c>
      <c r="V54" s="3" t="s">
        <v>25</v>
      </c>
      <c r="W54" s="3" t="s">
        <v>26</v>
      </c>
      <c r="X54" s="3" t="s">
        <v>27</v>
      </c>
      <c r="AC54" s="4">
        <v>43674</v>
      </c>
      <c r="AD54">
        <v>-527</v>
      </c>
      <c r="AE54">
        <v>1458</v>
      </c>
      <c r="AF54">
        <v>-735</v>
      </c>
    </row>
    <row r="55" spans="1:32">
      <c r="A55" s="4">
        <v>43676</v>
      </c>
      <c r="B55" s="5">
        <v>0.830555555555556</v>
      </c>
      <c r="C55" s="14">
        <v>0.01</v>
      </c>
      <c r="D55" s="1">
        <v>7219</v>
      </c>
      <c r="E55" s="1">
        <v>7894</v>
      </c>
      <c r="F55" s="1">
        <v>329</v>
      </c>
      <c r="G55" s="1">
        <v>-302</v>
      </c>
      <c r="H55" s="1">
        <v>-112</v>
      </c>
      <c r="I55" s="1">
        <v>28000</v>
      </c>
      <c r="J55" s="1">
        <v>27000</v>
      </c>
      <c r="K55" s="1">
        <v>-674</v>
      </c>
      <c r="L55" s="1">
        <f t="shared" si="0"/>
        <v>27</v>
      </c>
      <c r="N55" s="4">
        <v>43676</v>
      </c>
      <c r="O55" s="5">
        <v>0.858333333333333</v>
      </c>
      <c r="P55" s="6">
        <v>0.99</v>
      </c>
      <c r="Q55" s="6">
        <v>0.097</v>
      </c>
      <c r="R55" s="6">
        <v>0.99</v>
      </c>
      <c r="S55" s="1">
        <v>761941</v>
      </c>
      <c r="T55" s="1">
        <v>284199</v>
      </c>
      <c r="U55" s="1">
        <v>277823</v>
      </c>
      <c r="V55" s="1">
        <v>6376</v>
      </c>
      <c r="W55" s="1">
        <v>761941</v>
      </c>
      <c r="X55">
        <v>0</v>
      </c>
      <c r="AC55" s="4">
        <v>43675</v>
      </c>
      <c r="AD55">
        <v>-532</v>
      </c>
      <c r="AE55">
        <v>-31</v>
      </c>
      <c r="AF55">
        <v>-415</v>
      </c>
    </row>
    <row r="56" spans="1:32">
      <c r="A56" s="4">
        <v>43677</v>
      </c>
      <c r="B56" s="5">
        <v>0.670138888888889</v>
      </c>
      <c r="C56" s="14">
        <v>1</v>
      </c>
      <c r="D56" s="1">
        <v>722000</v>
      </c>
      <c r="E56" s="1">
        <v>702462</v>
      </c>
      <c r="F56" s="1">
        <v>18529</v>
      </c>
      <c r="G56" s="1">
        <v>-17569</v>
      </c>
      <c r="H56" s="1">
        <v>1122</v>
      </c>
      <c r="I56" s="1">
        <v>28000</v>
      </c>
      <c r="J56" s="1">
        <v>27000</v>
      </c>
      <c r="K56" s="1">
        <v>19538</v>
      </c>
      <c r="L56" s="1">
        <f t="shared" si="0"/>
        <v>960</v>
      </c>
      <c r="AC56" s="4">
        <v>43676</v>
      </c>
      <c r="AD56">
        <v>-302</v>
      </c>
      <c r="AE56">
        <v>27</v>
      </c>
      <c r="AF56">
        <v>-112</v>
      </c>
    </row>
    <row r="57" spans="1:32">
      <c r="A57" s="4">
        <v>43678</v>
      </c>
      <c r="B57" s="5">
        <v>0.813194444444444</v>
      </c>
      <c r="C57" s="14">
        <v>1</v>
      </c>
      <c r="D57" s="1">
        <v>722000</v>
      </c>
      <c r="E57" s="1">
        <v>702462</v>
      </c>
      <c r="F57" s="1">
        <v>39160</v>
      </c>
      <c r="G57" s="1">
        <v>-36389</v>
      </c>
      <c r="H57" s="1">
        <v>4169</v>
      </c>
      <c r="I57" s="1">
        <v>28000</v>
      </c>
      <c r="J57" s="1">
        <v>27000</v>
      </c>
      <c r="K57" s="1">
        <v>19538</v>
      </c>
      <c r="L57" s="1">
        <f t="shared" si="0"/>
        <v>2771</v>
      </c>
      <c r="AC57" s="4">
        <v>43677</v>
      </c>
      <c r="AD57">
        <v>-17569</v>
      </c>
      <c r="AE57">
        <v>960</v>
      </c>
      <c r="AF57">
        <v>1122</v>
      </c>
    </row>
    <row r="58" ht="14" customHeight="1" spans="1:32">
      <c r="A58" s="4">
        <v>43679</v>
      </c>
      <c r="B58" s="5">
        <v>0.953472222222222</v>
      </c>
      <c r="C58" s="14">
        <v>1</v>
      </c>
      <c r="D58" s="1">
        <v>722000</v>
      </c>
      <c r="E58" s="1">
        <v>702462</v>
      </c>
      <c r="F58" s="1">
        <v>30639</v>
      </c>
      <c r="G58" s="1">
        <v>-30699</v>
      </c>
      <c r="H58" s="1">
        <v>4307</v>
      </c>
      <c r="I58" s="1">
        <v>28000</v>
      </c>
      <c r="J58" s="1">
        <v>27000</v>
      </c>
      <c r="K58" s="1">
        <v>19538</v>
      </c>
      <c r="L58" s="1">
        <f t="shared" si="0"/>
        <v>-60</v>
      </c>
      <c r="P58" s="3" t="s">
        <v>11</v>
      </c>
      <c r="Q58" s="2" t="s">
        <v>12</v>
      </c>
      <c r="R58" s="2" t="s">
        <v>7</v>
      </c>
      <c r="S58" s="2" t="s">
        <v>13</v>
      </c>
      <c r="AC58" s="4">
        <v>43678</v>
      </c>
      <c r="AD58">
        <v>-36389</v>
      </c>
      <c r="AE58">
        <v>2771</v>
      </c>
      <c r="AF58">
        <v>4169</v>
      </c>
    </row>
    <row r="59" spans="1:32">
      <c r="A59" s="4">
        <v>43680</v>
      </c>
      <c r="B59" s="5">
        <v>0.453472222222222</v>
      </c>
      <c r="C59" s="14">
        <v>1</v>
      </c>
      <c r="D59" s="1">
        <v>722000</v>
      </c>
      <c r="E59" s="1">
        <v>702462</v>
      </c>
      <c r="F59" s="1">
        <v>45437</v>
      </c>
      <c r="G59" s="1">
        <v>-44047</v>
      </c>
      <c r="H59" s="1">
        <v>5757</v>
      </c>
      <c r="I59" s="1">
        <v>28000</v>
      </c>
      <c r="J59" s="1">
        <v>27000</v>
      </c>
      <c r="K59" s="1">
        <v>19538</v>
      </c>
      <c r="L59" s="1">
        <f t="shared" si="0"/>
        <v>1390</v>
      </c>
      <c r="N59" s="4">
        <v>43680</v>
      </c>
      <c r="O59" s="5">
        <v>0.463194444444444</v>
      </c>
      <c r="P59" s="1">
        <v>722000</v>
      </c>
      <c r="Q59">
        <v>20</v>
      </c>
      <c r="R59" s="1">
        <v>577600</v>
      </c>
      <c r="S59" s="1">
        <f>R59-P59</f>
        <v>-144400</v>
      </c>
      <c r="AC59" s="4">
        <v>43679</v>
      </c>
      <c r="AD59">
        <v>-30699</v>
      </c>
      <c r="AE59">
        <v>-60</v>
      </c>
      <c r="AF59">
        <v>4307</v>
      </c>
    </row>
    <row r="60" spans="1:32">
      <c r="A60" s="4">
        <v>43681</v>
      </c>
      <c r="B60" s="5">
        <v>0.463888888888889</v>
      </c>
      <c r="C60">
        <v>0</v>
      </c>
      <c r="D60" s="1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577600</v>
      </c>
      <c r="AC60" s="4">
        <v>43680</v>
      </c>
      <c r="AD60">
        <v>-44047</v>
      </c>
      <c r="AE60">
        <v>1390</v>
      </c>
      <c r="AF60">
        <v>5757</v>
      </c>
    </row>
    <row r="61" spans="29:32">
      <c r="AC61" s="4">
        <v>43681</v>
      </c>
      <c r="AD61">
        <v>0</v>
      </c>
      <c r="AE61">
        <v>577600</v>
      </c>
      <c r="AF61">
        <v>0</v>
      </c>
    </row>
    <row r="62" spans="29:32">
      <c r="AC62" t="s">
        <v>286</v>
      </c>
      <c r="AD62">
        <v>-149921</v>
      </c>
      <c r="AE62" t="e">
        <v>#VALUE!</v>
      </c>
      <c r="AF62">
        <v>-6870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Q85"/>
  <sheetViews>
    <sheetView zoomScale="115" zoomScaleNormal="115" workbookViewId="0">
      <pane ySplit="3" topLeftCell="A7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7" width="13.75" style="1" customWidth="1"/>
    <col min="8" max="8" width="12.2333333333333" style="1" customWidth="1"/>
    <col min="9" max="10" width="13.75" style="1" customWidth="1"/>
    <col min="11" max="11" width="12.2333333333333" style="1" customWidth="1"/>
    <col min="12" max="12" width="16" style="1" customWidth="1"/>
    <col min="13" max="14" width="10.375" customWidth="1"/>
    <col min="15" max="17" width="26.625" customWidth="1"/>
  </cols>
  <sheetData>
    <row r="1" ht="145" customHeight="1" spans="13:13">
      <c r="M1" s="9" t="s">
        <v>351</v>
      </c>
    </row>
    <row r="2" ht="145" customHeight="1"/>
    <row r="3" ht="40.5" spans="1:17">
      <c r="A3" s="11" t="s">
        <v>2</v>
      </c>
      <c r="B3" s="3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0.561805555555556</v>
      </c>
      <c r="C4" s="14">
        <v>0.001</v>
      </c>
      <c r="D4" s="1">
        <v>3929</v>
      </c>
      <c r="E4" s="1">
        <v>4215</v>
      </c>
      <c r="F4" s="1">
        <v>606</v>
      </c>
      <c r="G4" s="1">
        <v>-157</v>
      </c>
      <c r="H4" s="1">
        <v>1796</v>
      </c>
      <c r="I4" s="1">
        <v>635000</v>
      </c>
      <c r="J4" s="1">
        <v>157000</v>
      </c>
      <c r="K4" s="1">
        <v>-286</v>
      </c>
      <c r="L4" s="1">
        <f t="shared" ref="L4:L28" si="0">F4+G4</f>
        <v>449</v>
      </c>
      <c r="N4" t="s">
        <v>284</v>
      </c>
    </row>
    <row r="5" spans="1:17">
      <c r="A5" s="4">
        <v>43604</v>
      </c>
      <c r="B5" s="5">
        <v>0.432638888888889</v>
      </c>
      <c r="C5" s="14">
        <v>0.001</v>
      </c>
      <c r="D5" s="1">
        <v>3929</v>
      </c>
      <c r="E5" s="1">
        <v>4215</v>
      </c>
      <c r="F5" s="1">
        <v>1234</v>
      </c>
      <c r="G5" s="1">
        <v>-308</v>
      </c>
      <c r="H5" s="1">
        <v>2273</v>
      </c>
      <c r="I5" s="1">
        <v>635000</v>
      </c>
      <c r="J5" s="1">
        <v>157000</v>
      </c>
      <c r="K5" s="1">
        <v>-286</v>
      </c>
      <c r="L5" s="1">
        <f t="shared" si="0"/>
        <v>926</v>
      </c>
      <c r="N5" s="4">
        <v>43603</v>
      </c>
      <c r="O5">
        <v>-157</v>
      </c>
      <c r="P5">
        <v>449</v>
      </c>
      <c r="Q5">
        <v>1796</v>
      </c>
    </row>
    <row r="6" spans="1:17">
      <c r="A6" s="4">
        <v>43605</v>
      </c>
      <c r="B6" s="5">
        <v>0.616666666666667</v>
      </c>
      <c r="C6" s="14">
        <v>0.001</v>
      </c>
      <c r="D6" s="1">
        <v>3929</v>
      </c>
      <c r="E6" s="1">
        <v>4215</v>
      </c>
      <c r="F6" s="1">
        <v>678</v>
      </c>
      <c r="G6" s="1">
        <v>-157</v>
      </c>
      <c r="H6" s="1">
        <v>2794</v>
      </c>
      <c r="I6" s="1">
        <v>635000</v>
      </c>
      <c r="J6" s="1">
        <v>157000</v>
      </c>
      <c r="K6" s="1">
        <v>-286</v>
      </c>
      <c r="L6" s="1">
        <f t="shared" si="0"/>
        <v>521</v>
      </c>
      <c r="N6" s="4">
        <v>43604</v>
      </c>
      <c r="O6">
        <v>-308</v>
      </c>
      <c r="P6">
        <v>926</v>
      </c>
      <c r="Q6">
        <v>2273</v>
      </c>
    </row>
    <row r="7" spans="1:17">
      <c r="A7" s="4">
        <v>43606</v>
      </c>
      <c r="B7" s="5">
        <v>0.811805555555556</v>
      </c>
      <c r="C7" s="14">
        <v>0.001</v>
      </c>
      <c r="D7" s="1">
        <v>3929</v>
      </c>
      <c r="E7" s="1">
        <v>4215</v>
      </c>
      <c r="F7" s="1">
        <v>805</v>
      </c>
      <c r="G7" s="1">
        <v>-188</v>
      </c>
      <c r="H7" s="1">
        <v>3411</v>
      </c>
      <c r="I7" s="1">
        <v>635000</v>
      </c>
      <c r="J7" s="1">
        <v>157000</v>
      </c>
      <c r="K7" s="1">
        <v>-286</v>
      </c>
      <c r="L7" s="1">
        <f t="shared" si="0"/>
        <v>617</v>
      </c>
      <c r="N7" s="4">
        <v>43605</v>
      </c>
      <c r="O7">
        <v>-157</v>
      </c>
      <c r="P7">
        <v>521</v>
      </c>
      <c r="Q7">
        <v>2794</v>
      </c>
    </row>
    <row r="8" spans="1:17">
      <c r="A8" s="4">
        <v>43607</v>
      </c>
      <c r="B8" s="5">
        <v>0.745833333333333</v>
      </c>
      <c r="C8" s="14">
        <v>0.001</v>
      </c>
      <c r="D8" s="1">
        <v>3929</v>
      </c>
      <c r="E8" s="1">
        <v>4215</v>
      </c>
      <c r="F8" s="1">
        <v>1343</v>
      </c>
      <c r="G8" s="1">
        <v>-331</v>
      </c>
      <c r="H8" s="1">
        <v>3806</v>
      </c>
      <c r="I8" s="1">
        <v>635000</v>
      </c>
      <c r="J8" s="1">
        <v>157000</v>
      </c>
      <c r="K8" s="1">
        <v>-286</v>
      </c>
      <c r="L8" s="1">
        <f t="shared" si="0"/>
        <v>1012</v>
      </c>
      <c r="N8" s="4">
        <v>43606</v>
      </c>
      <c r="O8">
        <v>-188</v>
      </c>
      <c r="P8">
        <v>617</v>
      </c>
      <c r="Q8">
        <v>3411</v>
      </c>
    </row>
    <row r="9" spans="1:17">
      <c r="A9" s="4">
        <v>43608</v>
      </c>
      <c r="B9" s="5">
        <v>0.843055555555556</v>
      </c>
      <c r="C9" s="14">
        <v>0.001</v>
      </c>
      <c r="D9" s="1">
        <v>3929</v>
      </c>
      <c r="E9" s="1">
        <v>4215</v>
      </c>
      <c r="F9" s="1">
        <v>626</v>
      </c>
      <c r="G9" s="1">
        <v>-165</v>
      </c>
      <c r="H9" s="1">
        <v>3726</v>
      </c>
      <c r="I9" s="1">
        <v>611000</v>
      </c>
      <c r="J9" s="1">
        <v>157000</v>
      </c>
      <c r="K9" s="1">
        <v>-296</v>
      </c>
      <c r="L9" s="1">
        <f t="shared" si="0"/>
        <v>461</v>
      </c>
      <c r="N9" s="4">
        <v>43607</v>
      </c>
      <c r="O9">
        <v>-331</v>
      </c>
      <c r="P9">
        <v>1012</v>
      </c>
      <c r="Q9">
        <v>3806</v>
      </c>
    </row>
    <row r="10" spans="1:17">
      <c r="A10" s="4">
        <v>43609</v>
      </c>
      <c r="B10" s="5">
        <v>0.81875</v>
      </c>
      <c r="C10" s="14">
        <v>0.001</v>
      </c>
      <c r="D10" s="1">
        <v>3929</v>
      </c>
      <c r="E10" s="1">
        <v>4215</v>
      </c>
      <c r="F10" s="1">
        <v>583</v>
      </c>
      <c r="G10" s="1">
        <v>-164</v>
      </c>
      <c r="H10" s="1">
        <v>3488</v>
      </c>
      <c r="I10" s="1">
        <v>611000</v>
      </c>
      <c r="J10" s="1">
        <v>157000</v>
      </c>
      <c r="K10" s="1">
        <v>-296</v>
      </c>
      <c r="L10" s="1">
        <f t="shared" si="0"/>
        <v>419</v>
      </c>
      <c r="N10" s="4">
        <v>43608</v>
      </c>
      <c r="O10">
        <v>-165</v>
      </c>
      <c r="P10">
        <v>461</v>
      </c>
      <c r="Q10">
        <v>3726</v>
      </c>
    </row>
    <row r="11" spans="1:17">
      <c r="A11" s="4">
        <v>43610</v>
      </c>
      <c r="B11" s="5">
        <v>0.904166666666667</v>
      </c>
      <c r="C11" s="14">
        <v>0.001</v>
      </c>
      <c r="D11" s="1">
        <v>3929</v>
      </c>
      <c r="E11" s="1">
        <v>4215</v>
      </c>
      <c r="F11" s="1">
        <v>702</v>
      </c>
      <c r="G11" s="1">
        <v>-169</v>
      </c>
      <c r="H11" s="1">
        <v>3872</v>
      </c>
      <c r="I11" s="1">
        <v>611000</v>
      </c>
      <c r="J11" s="1">
        <v>157000</v>
      </c>
      <c r="K11" s="1">
        <v>-286</v>
      </c>
      <c r="L11" s="1">
        <f t="shared" si="0"/>
        <v>533</v>
      </c>
      <c r="N11" s="4">
        <v>43609</v>
      </c>
      <c r="O11">
        <v>-164</v>
      </c>
      <c r="P11">
        <v>419</v>
      </c>
      <c r="Q11">
        <v>3488</v>
      </c>
    </row>
    <row r="12" spans="1:17">
      <c r="A12" s="4">
        <v>43611</v>
      </c>
      <c r="B12" s="5">
        <v>0.456944444444444</v>
      </c>
      <c r="C12" s="14">
        <v>0.001</v>
      </c>
      <c r="D12" s="1">
        <v>3968</v>
      </c>
      <c r="E12" s="1">
        <v>4215</v>
      </c>
      <c r="F12" s="1">
        <v>989</v>
      </c>
      <c r="G12" s="1">
        <v>-169</v>
      </c>
      <c r="H12" s="1">
        <v>3606</v>
      </c>
      <c r="I12" s="1">
        <v>574000</v>
      </c>
      <c r="J12" s="1">
        <v>155000</v>
      </c>
      <c r="K12" s="1">
        <v>-247</v>
      </c>
      <c r="L12" s="1">
        <f t="shared" si="0"/>
        <v>820</v>
      </c>
      <c r="N12" s="4">
        <v>43610</v>
      </c>
      <c r="O12">
        <v>-169</v>
      </c>
      <c r="P12">
        <v>533</v>
      </c>
      <c r="Q12">
        <v>3872</v>
      </c>
    </row>
    <row r="13" spans="1:17">
      <c r="A13" s="4">
        <v>43612</v>
      </c>
      <c r="B13" s="5">
        <v>0.725694444444444</v>
      </c>
      <c r="C13" s="14">
        <v>0.001</v>
      </c>
      <c r="D13" s="1">
        <v>3968</v>
      </c>
      <c r="E13" s="1">
        <v>4215</v>
      </c>
      <c r="F13" s="1">
        <v>682</v>
      </c>
      <c r="G13" s="1">
        <v>-266</v>
      </c>
      <c r="H13" s="1">
        <v>3649</v>
      </c>
      <c r="I13" s="1">
        <v>574000</v>
      </c>
      <c r="J13" s="1">
        <v>155000</v>
      </c>
      <c r="K13" s="1">
        <v>-247</v>
      </c>
      <c r="L13" s="1">
        <f t="shared" si="0"/>
        <v>416</v>
      </c>
      <c r="N13" s="4">
        <v>43611</v>
      </c>
      <c r="O13">
        <v>-169</v>
      </c>
      <c r="P13">
        <v>820</v>
      </c>
      <c r="Q13">
        <v>3606</v>
      </c>
    </row>
    <row r="14" spans="1:17">
      <c r="A14" s="4">
        <v>43613</v>
      </c>
      <c r="B14" s="5">
        <v>0.822222222222222</v>
      </c>
      <c r="C14" s="14">
        <v>0.001</v>
      </c>
      <c r="D14" s="1">
        <v>3968</v>
      </c>
      <c r="E14" s="1">
        <v>4215</v>
      </c>
      <c r="F14" s="1">
        <v>740</v>
      </c>
      <c r="G14" s="1">
        <v>-185</v>
      </c>
      <c r="H14" s="1">
        <v>3683</v>
      </c>
      <c r="I14" s="1">
        <v>574000</v>
      </c>
      <c r="J14" s="1">
        <v>155000</v>
      </c>
      <c r="K14" s="1">
        <v>-247</v>
      </c>
      <c r="L14" s="1">
        <f t="shared" si="0"/>
        <v>555</v>
      </c>
      <c r="N14" s="4">
        <v>43612</v>
      </c>
      <c r="O14">
        <v>-266</v>
      </c>
      <c r="P14">
        <v>416</v>
      </c>
      <c r="Q14">
        <v>3649</v>
      </c>
    </row>
    <row r="15" spans="1:17">
      <c r="A15" s="4">
        <v>43614</v>
      </c>
      <c r="B15" s="5">
        <v>0.911805555555556</v>
      </c>
      <c r="C15" s="14">
        <v>0.001</v>
      </c>
      <c r="D15" s="1">
        <v>3968</v>
      </c>
      <c r="E15" s="1">
        <v>4215</v>
      </c>
      <c r="F15" s="1">
        <v>523</v>
      </c>
      <c r="G15" s="1">
        <v>-156</v>
      </c>
      <c r="H15" s="1">
        <v>3433</v>
      </c>
      <c r="I15" s="1">
        <v>574000</v>
      </c>
      <c r="J15" s="1">
        <v>155000</v>
      </c>
      <c r="K15" s="1">
        <v>-247</v>
      </c>
      <c r="L15" s="1">
        <f t="shared" si="0"/>
        <v>367</v>
      </c>
      <c r="N15" s="4">
        <v>43613</v>
      </c>
      <c r="O15">
        <v>-185</v>
      </c>
      <c r="P15">
        <v>555</v>
      </c>
      <c r="Q15">
        <v>3683</v>
      </c>
    </row>
    <row r="16" spans="1:17">
      <c r="A16" s="4">
        <v>43615</v>
      </c>
      <c r="B16" s="5">
        <v>0.778472222222222</v>
      </c>
      <c r="C16" s="14">
        <v>0.001</v>
      </c>
      <c r="D16" s="1">
        <v>3968</v>
      </c>
      <c r="E16" s="1">
        <v>4215</v>
      </c>
      <c r="F16" s="1">
        <v>990</v>
      </c>
      <c r="G16" s="1">
        <v>-302</v>
      </c>
      <c r="H16" s="1">
        <v>3359</v>
      </c>
      <c r="I16" s="1">
        <v>521000</v>
      </c>
      <c r="J16" s="1">
        <v>155000</v>
      </c>
      <c r="K16" s="1">
        <v>-247</v>
      </c>
      <c r="L16" s="1">
        <f t="shared" si="0"/>
        <v>688</v>
      </c>
      <c r="N16" s="4">
        <v>43614</v>
      </c>
      <c r="O16">
        <v>-156</v>
      </c>
      <c r="P16">
        <v>367</v>
      </c>
      <c r="Q16">
        <v>3433</v>
      </c>
    </row>
    <row r="17" spans="1:17">
      <c r="A17" s="4">
        <v>43616</v>
      </c>
      <c r="B17" s="5">
        <v>0.816666666666667</v>
      </c>
      <c r="C17" s="14">
        <v>0.001</v>
      </c>
      <c r="D17" s="1">
        <v>3968</v>
      </c>
      <c r="E17" s="1">
        <v>4215</v>
      </c>
      <c r="F17" s="1">
        <v>495</v>
      </c>
      <c r="G17" s="1">
        <v>-160</v>
      </c>
      <c r="H17" s="1">
        <v>3233</v>
      </c>
      <c r="I17" s="1">
        <v>521000</v>
      </c>
      <c r="J17" s="1">
        <v>155000</v>
      </c>
      <c r="K17" s="1">
        <v>-247</v>
      </c>
      <c r="L17" s="1">
        <f t="shared" si="0"/>
        <v>335</v>
      </c>
      <c r="N17" s="4">
        <v>43615</v>
      </c>
      <c r="O17">
        <v>-302</v>
      </c>
      <c r="P17">
        <v>688</v>
      </c>
      <c r="Q17">
        <v>3359</v>
      </c>
    </row>
    <row r="18" spans="1:17">
      <c r="A18" s="4">
        <v>43617</v>
      </c>
      <c r="B18" s="5">
        <v>0.925</v>
      </c>
      <c r="C18" s="14">
        <v>0.001</v>
      </c>
      <c r="D18" s="1">
        <v>3968</v>
      </c>
      <c r="E18" s="1">
        <v>4215</v>
      </c>
      <c r="F18" s="1">
        <v>588</v>
      </c>
      <c r="G18" s="1">
        <v>-171</v>
      </c>
      <c r="H18" s="1">
        <v>3231</v>
      </c>
      <c r="I18" s="1">
        <v>521000</v>
      </c>
      <c r="J18" s="1">
        <v>155000</v>
      </c>
      <c r="K18" s="1">
        <v>-247</v>
      </c>
      <c r="L18" s="1">
        <f t="shared" si="0"/>
        <v>417</v>
      </c>
      <c r="N18" s="4">
        <v>43616</v>
      </c>
      <c r="O18">
        <v>-160</v>
      </c>
      <c r="P18">
        <v>335</v>
      </c>
      <c r="Q18">
        <v>3233</v>
      </c>
    </row>
    <row r="19" spans="1:17">
      <c r="A19" s="4">
        <v>43618</v>
      </c>
      <c r="B19" s="5">
        <v>0.509722222222222</v>
      </c>
      <c r="C19" s="14">
        <v>0.001</v>
      </c>
      <c r="D19" s="1">
        <v>3968</v>
      </c>
      <c r="E19" s="1">
        <v>4215</v>
      </c>
      <c r="F19" s="1">
        <v>922</v>
      </c>
      <c r="G19" s="1">
        <v>-171</v>
      </c>
      <c r="H19" s="1">
        <v>3032</v>
      </c>
      <c r="I19" s="1">
        <v>521000</v>
      </c>
      <c r="J19" s="1">
        <v>155000</v>
      </c>
      <c r="K19" s="1">
        <v>-247</v>
      </c>
      <c r="L19" s="1">
        <f t="shared" si="0"/>
        <v>751</v>
      </c>
      <c r="N19" s="4">
        <v>43617</v>
      </c>
      <c r="O19">
        <v>-171</v>
      </c>
      <c r="P19">
        <v>417</v>
      </c>
      <c r="Q19">
        <v>3231</v>
      </c>
    </row>
    <row r="20" spans="1:17">
      <c r="A20" s="4">
        <v>43619</v>
      </c>
      <c r="B20" s="5">
        <v>0.461805555555556</v>
      </c>
      <c r="C20" s="14">
        <v>0.001</v>
      </c>
      <c r="D20" s="1">
        <v>3968</v>
      </c>
      <c r="E20" s="1">
        <v>4215</v>
      </c>
      <c r="F20" s="1">
        <v>804</v>
      </c>
      <c r="G20" s="1">
        <v>-238</v>
      </c>
      <c r="H20" s="1">
        <v>2977</v>
      </c>
      <c r="I20" s="1">
        <v>521000</v>
      </c>
      <c r="J20" s="1">
        <v>155000</v>
      </c>
      <c r="K20" s="1">
        <v>-247</v>
      </c>
      <c r="L20" s="1">
        <f t="shared" si="0"/>
        <v>566</v>
      </c>
      <c r="N20" s="4">
        <v>43618</v>
      </c>
      <c r="O20">
        <v>-171</v>
      </c>
      <c r="P20">
        <v>751</v>
      </c>
      <c r="Q20">
        <v>3032</v>
      </c>
    </row>
    <row r="21" spans="1:17">
      <c r="A21" s="4">
        <v>43620</v>
      </c>
      <c r="B21" s="5">
        <v>0.801388888888889</v>
      </c>
      <c r="C21" s="14">
        <v>0.001</v>
      </c>
      <c r="D21" s="1">
        <v>3968</v>
      </c>
      <c r="E21" s="1">
        <v>4215</v>
      </c>
      <c r="F21" s="1">
        <v>582</v>
      </c>
      <c r="G21" s="1">
        <v>-205</v>
      </c>
      <c r="H21" s="1">
        <v>3096</v>
      </c>
      <c r="I21" s="1">
        <v>521000</v>
      </c>
      <c r="J21" s="1">
        <v>155000</v>
      </c>
      <c r="K21" s="1">
        <v>-247</v>
      </c>
      <c r="L21" s="1">
        <f t="shared" si="0"/>
        <v>377</v>
      </c>
      <c r="N21" s="4">
        <v>43619</v>
      </c>
      <c r="O21">
        <v>-238</v>
      </c>
      <c r="P21">
        <v>566</v>
      </c>
      <c r="Q21">
        <v>2977</v>
      </c>
    </row>
    <row r="22" spans="1:17">
      <c r="A22" s="4">
        <v>43621</v>
      </c>
      <c r="B22" s="5">
        <v>0.924305555555556</v>
      </c>
      <c r="C22" s="14">
        <v>0.001</v>
      </c>
      <c r="D22" s="1">
        <v>3968</v>
      </c>
      <c r="E22" s="1">
        <v>4215</v>
      </c>
      <c r="F22" s="1">
        <v>599</v>
      </c>
      <c r="G22" s="1">
        <v>-174</v>
      </c>
      <c r="H22" s="1">
        <v>2966</v>
      </c>
      <c r="I22" s="1">
        <v>521000</v>
      </c>
      <c r="J22" s="1">
        <v>155000</v>
      </c>
      <c r="K22" s="1">
        <v>-247</v>
      </c>
      <c r="L22" s="1">
        <f t="shared" si="0"/>
        <v>425</v>
      </c>
      <c r="N22" s="4">
        <v>43620</v>
      </c>
      <c r="O22">
        <v>-205</v>
      </c>
      <c r="P22">
        <v>377</v>
      </c>
      <c r="Q22">
        <v>3096</v>
      </c>
    </row>
    <row r="23" spans="1:17">
      <c r="A23" s="4">
        <v>43622</v>
      </c>
      <c r="B23" s="5">
        <v>0.806944444444444</v>
      </c>
      <c r="C23" s="14">
        <v>0.001</v>
      </c>
      <c r="D23" s="1">
        <v>3968</v>
      </c>
      <c r="E23" s="1">
        <v>4215</v>
      </c>
      <c r="F23" s="1">
        <v>1048</v>
      </c>
      <c r="G23" s="1">
        <v>-310</v>
      </c>
      <c r="H23" s="1">
        <v>2912</v>
      </c>
      <c r="I23" s="1">
        <v>464000</v>
      </c>
      <c r="J23" s="1">
        <v>155000</v>
      </c>
      <c r="K23" s="1">
        <v>-247</v>
      </c>
      <c r="L23" s="1">
        <f t="shared" si="0"/>
        <v>738</v>
      </c>
      <c r="N23" s="4">
        <v>43621</v>
      </c>
      <c r="O23">
        <v>-174</v>
      </c>
      <c r="P23">
        <v>425</v>
      </c>
      <c r="Q23">
        <v>2966</v>
      </c>
    </row>
    <row r="24" spans="1:17">
      <c r="A24" s="4">
        <v>43623</v>
      </c>
      <c r="B24" s="5">
        <v>0.901388888888889</v>
      </c>
      <c r="C24" s="14">
        <v>0.001</v>
      </c>
      <c r="D24" s="1">
        <v>4007</v>
      </c>
      <c r="E24" s="1">
        <v>4215</v>
      </c>
      <c r="F24" s="1">
        <v>516</v>
      </c>
      <c r="G24" s="1">
        <v>-170</v>
      </c>
      <c r="H24" s="1">
        <v>2937</v>
      </c>
      <c r="I24" s="1">
        <v>469000</v>
      </c>
      <c r="J24" s="1">
        <v>153000</v>
      </c>
      <c r="K24" s="1">
        <v>-208</v>
      </c>
      <c r="L24" s="1">
        <f t="shared" si="0"/>
        <v>346</v>
      </c>
      <c r="N24" s="4">
        <v>43622</v>
      </c>
      <c r="O24">
        <v>-310</v>
      </c>
      <c r="P24">
        <v>738</v>
      </c>
      <c r="Q24">
        <v>2912</v>
      </c>
    </row>
    <row r="25" spans="1:17">
      <c r="A25" s="4">
        <v>43624</v>
      </c>
      <c r="B25" s="5">
        <v>0.650694444444444</v>
      </c>
      <c r="C25" s="14">
        <v>0.001</v>
      </c>
      <c r="D25" s="1">
        <v>4007</v>
      </c>
      <c r="E25" s="1">
        <v>4215</v>
      </c>
      <c r="F25" s="1">
        <v>859</v>
      </c>
      <c r="G25" s="1">
        <v>-283</v>
      </c>
      <c r="H25" s="1">
        <v>2832</v>
      </c>
      <c r="I25" s="1">
        <v>469000</v>
      </c>
      <c r="J25" s="1">
        <v>153000</v>
      </c>
      <c r="K25" s="1">
        <v>-208</v>
      </c>
      <c r="L25" s="1">
        <f t="shared" si="0"/>
        <v>576</v>
      </c>
      <c r="N25" s="4">
        <v>43623</v>
      </c>
      <c r="O25">
        <v>-170</v>
      </c>
      <c r="P25">
        <v>346</v>
      </c>
      <c r="Q25">
        <v>2937</v>
      </c>
    </row>
    <row r="26" spans="1:17">
      <c r="A26" s="4">
        <v>43625</v>
      </c>
      <c r="B26" s="5">
        <v>0.677083333333333</v>
      </c>
      <c r="C26" s="14">
        <v>0.001</v>
      </c>
      <c r="D26" s="1">
        <v>4007</v>
      </c>
      <c r="E26" s="1">
        <v>4215</v>
      </c>
      <c r="F26" s="1">
        <v>449</v>
      </c>
      <c r="G26" s="1">
        <v>-158</v>
      </c>
      <c r="H26" s="1">
        <v>2706</v>
      </c>
      <c r="I26" s="1">
        <v>469000</v>
      </c>
      <c r="J26" s="1">
        <v>153000</v>
      </c>
      <c r="K26" s="1">
        <v>-208</v>
      </c>
      <c r="L26" s="1">
        <f t="shared" si="0"/>
        <v>291</v>
      </c>
      <c r="N26" s="4">
        <v>43624</v>
      </c>
      <c r="O26">
        <v>-283</v>
      </c>
      <c r="P26">
        <v>576</v>
      </c>
      <c r="Q26">
        <v>2832</v>
      </c>
    </row>
    <row r="27" spans="1:17">
      <c r="A27" s="4">
        <v>43626</v>
      </c>
      <c r="B27" s="5">
        <v>0.865972222222222</v>
      </c>
      <c r="C27" s="14">
        <v>0.001</v>
      </c>
      <c r="D27" s="1">
        <v>4007</v>
      </c>
      <c r="E27" s="1">
        <v>4215</v>
      </c>
      <c r="F27" s="1">
        <v>613</v>
      </c>
      <c r="G27" s="1">
        <v>-183</v>
      </c>
      <c r="H27" s="1">
        <v>2802</v>
      </c>
      <c r="I27" s="1">
        <v>469000</v>
      </c>
      <c r="J27" s="1">
        <v>153000</v>
      </c>
      <c r="K27" s="1">
        <v>-208</v>
      </c>
      <c r="L27" s="1">
        <f t="shared" si="0"/>
        <v>430</v>
      </c>
      <c r="M27" s="4"/>
      <c r="N27" s="4">
        <v>43625</v>
      </c>
      <c r="O27">
        <v>-158</v>
      </c>
      <c r="P27">
        <v>291</v>
      </c>
      <c r="Q27">
        <v>2706</v>
      </c>
    </row>
    <row r="28" spans="1:17">
      <c r="A28" s="4">
        <v>43627</v>
      </c>
      <c r="B28" s="5">
        <v>0.666666666666667</v>
      </c>
      <c r="C28" s="14">
        <v>0.001</v>
      </c>
      <c r="D28" s="1">
        <v>4007</v>
      </c>
      <c r="E28" s="1">
        <v>4215</v>
      </c>
      <c r="F28" s="1">
        <v>920</v>
      </c>
      <c r="G28" s="1">
        <v>-228</v>
      </c>
      <c r="H28" s="1">
        <v>2614</v>
      </c>
      <c r="I28" s="1">
        <v>469000</v>
      </c>
      <c r="J28" s="1">
        <v>153000</v>
      </c>
      <c r="K28" s="1">
        <v>-208</v>
      </c>
      <c r="L28" s="1">
        <f t="shared" si="0"/>
        <v>692</v>
      </c>
      <c r="M28" s="4"/>
      <c r="N28" s="4">
        <v>43626</v>
      </c>
      <c r="O28">
        <v>-183</v>
      </c>
      <c r="P28">
        <v>430</v>
      </c>
      <c r="Q28">
        <v>2802</v>
      </c>
    </row>
    <row r="29" spans="1:17">
      <c r="A29" s="4">
        <v>43628</v>
      </c>
      <c r="M29" s="4"/>
      <c r="N29" s="4">
        <v>43627</v>
      </c>
      <c r="O29">
        <v>-228</v>
      </c>
      <c r="P29">
        <v>692</v>
      </c>
      <c r="Q29">
        <v>2614</v>
      </c>
    </row>
    <row r="30" spans="1:14">
      <c r="A30" s="4">
        <v>43629</v>
      </c>
      <c r="B30" s="5">
        <v>0.686111111111111</v>
      </c>
      <c r="C30" s="14">
        <v>0.001</v>
      </c>
      <c r="D30" s="1">
        <v>4007</v>
      </c>
      <c r="E30" s="1">
        <v>4215</v>
      </c>
      <c r="F30" s="1">
        <v>847</v>
      </c>
      <c r="G30" s="1">
        <v>-294</v>
      </c>
      <c r="H30" s="1">
        <v>2469</v>
      </c>
      <c r="I30" s="1">
        <v>469000</v>
      </c>
      <c r="J30" s="1">
        <v>153000</v>
      </c>
      <c r="K30" s="1">
        <v>-208</v>
      </c>
      <c r="L30" s="1">
        <f t="shared" ref="L30:L82" si="1">F30+G30</f>
        <v>553</v>
      </c>
      <c r="M30" s="4"/>
      <c r="N30" s="4">
        <v>43628</v>
      </c>
    </row>
    <row r="31" spans="1:17">
      <c r="A31" s="4">
        <v>43630</v>
      </c>
      <c r="B31" s="5">
        <v>0.876388888888889</v>
      </c>
      <c r="C31" s="14">
        <v>0.001</v>
      </c>
      <c r="D31" s="1">
        <v>4007</v>
      </c>
      <c r="E31" s="1">
        <v>4215</v>
      </c>
      <c r="F31" s="1" t="s">
        <v>285</v>
      </c>
      <c r="G31" s="1">
        <v>-137</v>
      </c>
      <c r="H31" s="1">
        <v>2129</v>
      </c>
      <c r="I31" s="1" t="s">
        <v>285</v>
      </c>
      <c r="J31" s="1">
        <v>153000</v>
      </c>
      <c r="K31" s="1">
        <v>-208</v>
      </c>
      <c r="L31" s="1" t="e">
        <f t="shared" si="1"/>
        <v>#VALUE!</v>
      </c>
      <c r="M31" s="4"/>
      <c r="N31" s="4">
        <v>43629</v>
      </c>
      <c r="O31">
        <v>-294</v>
      </c>
      <c r="P31">
        <v>553</v>
      </c>
      <c r="Q31">
        <v>2469</v>
      </c>
    </row>
    <row r="32" spans="1:17">
      <c r="A32" s="4">
        <v>43631</v>
      </c>
      <c r="B32" s="5">
        <v>0.848611111111111</v>
      </c>
      <c r="C32" s="14">
        <v>0.001</v>
      </c>
      <c r="D32" s="1">
        <v>4007</v>
      </c>
      <c r="E32" s="1">
        <v>4215</v>
      </c>
      <c r="F32" s="1" t="s">
        <v>285</v>
      </c>
      <c r="G32" s="1">
        <v>-189</v>
      </c>
      <c r="H32" s="1">
        <v>1594</v>
      </c>
      <c r="I32" s="1" t="s">
        <v>285</v>
      </c>
      <c r="J32" s="1">
        <v>153000</v>
      </c>
      <c r="K32" s="1">
        <v>-208</v>
      </c>
      <c r="L32" s="1" t="e">
        <f t="shared" si="1"/>
        <v>#VALUE!</v>
      </c>
      <c r="M32" s="4"/>
      <c r="N32" s="4">
        <v>43630</v>
      </c>
      <c r="O32">
        <v>-137</v>
      </c>
      <c r="P32" t="e">
        <v>#VALUE!</v>
      </c>
      <c r="Q32">
        <v>2129</v>
      </c>
    </row>
    <row r="33" spans="1:17">
      <c r="A33" s="4">
        <v>43632</v>
      </c>
      <c r="B33" s="5">
        <v>0.589583333333333</v>
      </c>
      <c r="C33" s="14">
        <v>0.001</v>
      </c>
      <c r="D33" s="1">
        <v>4007</v>
      </c>
      <c r="E33" s="1">
        <v>4215</v>
      </c>
      <c r="F33" s="1" t="s">
        <v>285</v>
      </c>
      <c r="G33" s="1">
        <v>-312</v>
      </c>
      <c r="H33" s="1">
        <v>1241</v>
      </c>
      <c r="I33" s="1" t="s">
        <v>285</v>
      </c>
      <c r="J33" s="1">
        <v>153000</v>
      </c>
      <c r="K33" s="1">
        <v>-208</v>
      </c>
      <c r="L33" s="1" t="e">
        <f t="shared" si="1"/>
        <v>#VALUE!</v>
      </c>
      <c r="M33" s="4"/>
      <c r="N33" s="4">
        <v>43631</v>
      </c>
      <c r="O33">
        <v>-189</v>
      </c>
      <c r="P33" t="e">
        <v>#VALUE!</v>
      </c>
      <c r="Q33">
        <v>1594</v>
      </c>
    </row>
    <row r="34" spans="1:17">
      <c r="A34" s="4">
        <v>43633</v>
      </c>
      <c r="B34" s="5">
        <v>0.547916666666667</v>
      </c>
      <c r="C34" s="14">
        <v>0.001</v>
      </c>
      <c r="D34" s="1">
        <v>4007</v>
      </c>
      <c r="E34" s="1">
        <v>4215</v>
      </c>
      <c r="F34" s="1" t="s">
        <v>285</v>
      </c>
      <c r="G34" s="1">
        <v>-156</v>
      </c>
      <c r="H34" s="1">
        <v>794</v>
      </c>
      <c r="I34" s="1" t="s">
        <v>285</v>
      </c>
      <c r="J34" s="1">
        <v>153000</v>
      </c>
      <c r="K34" s="1">
        <v>-208</v>
      </c>
      <c r="L34" s="1" t="e">
        <f t="shared" si="1"/>
        <v>#VALUE!</v>
      </c>
      <c r="M34" s="4"/>
      <c r="N34" s="4">
        <v>43632</v>
      </c>
      <c r="O34">
        <v>-312</v>
      </c>
      <c r="P34" t="e">
        <v>#VALUE!</v>
      </c>
      <c r="Q34">
        <v>1241</v>
      </c>
    </row>
    <row r="35" spans="1:17">
      <c r="A35" s="4">
        <v>43634</v>
      </c>
      <c r="B35" s="5">
        <v>0.800694444444444</v>
      </c>
      <c r="C35" s="14">
        <v>0.001</v>
      </c>
      <c r="D35" s="1">
        <v>4007</v>
      </c>
      <c r="E35" s="1">
        <v>4215</v>
      </c>
      <c r="F35" s="1" t="s">
        <v>285</v>
      </c>
      <c r="G35" s="1">
        <v>-201</v>
      </c>
      <c r="H35" s="1">
        <v>163</v>
      </c>
      <c r="I35" s="1" t="s">
        <v>285</v>
      </c>
      <c r="J35" s="1">
        <v>153000</v>
      </c>
      <c r="K35" s="1">
        <v>-208</v>
      </c>
      <c r="L35" s="1" t="e">
        <f t="shared" si="1"/>
        <v>#VALUE!</v>
      </c>
      <c r="M35" s="4"/>
      <c r="N35" s="4">
        <v>43633</v>
      </c>
      <c r="O35">
        <v>-156</v>
      </c>
      <c r="P35" t="e">
        <v>#VALUE!</v>
      </c>
      <c r="Q35">
        <v>794</v>
      </c>
    </row>
    <row r="36" spans="1:17">
      <c r="A36" s="4">
        <v>43635</v>
      </c>
      <c r="B36" s="5">
        <v>0.877083333333333</v>
      </c>
      <c r="C36" s="14">
        <v>0.001</v>
      </c>
      <c r="D36" s="1">
        <v>4007</v>
      </c>
      <c r="E36" s="1">
        <v>4215</v>
      </c>
      <c r="F36" s="1" t="s">
        <v>285</v>
      </c>
      <c r="G36" s="1">
        <v>-155</v>
      </c>
      <c r="H36" s="1">
        <v>-298</v>
      </c>
      <c r="I36" s="1" t="s">
        <v>285</v>
      </c>
      <c r="J36" s="1">
        <v>153000</v>
      </c>
      <c r="K36" s="1">
        <v>-208</v>
      </c>
      <c r="L36" s="1" t="e">
        <f t="shared" si="1"/>
        <v>#VALUE!</v>
      </c>
      <c r="M36" s="4"/>
      <c r="N36" s="4">
        <v>43634</v>
      </c>
      <c r="O36">
        <v>-201</v>
      </c>
      <c r="P36" t="e">
        <v>#VALUE!</v>
      </c>
      <c r="Q36">
        <v>163</v>
      </c>
    </row>
    <row r="37" spans="1:17">
      <c r="A37" s="4">
        <v>43636</v>
      </c>
      <c r="B37" s="5">
        <v>0.960416666666667</v>
      </c>
      <c r="C37" s="14">
        <v>0.001</v>
      </c>
      <c r="D37" s="1">
        <v>4007</v>
      </c>
      <c r="E37" s="1">
        <v>4215</v>
      </c>
      <c r="F37" s="1" t="s">
        <v>285</v>
      </c>
      <c r="G37" s="1">
        <v>-179</v>
      </c>
      <c r="H37" s="1">
        <v>-813</v>
      </c>
      <c r="I37" s="1" t="s">
        <v>285</v>
      </c>
      <c r="J37" s="1">
        <v>153000</v>
      </c>
      <c r="K37" s="1">
        <v>-208</v>
      </c>
      <c r="L37" s="1" t="e">
        <f t="shared" si="1"/>
        <v>#VALUE!</v>
      </c>
      <c r="M37" s="4"/>
      <c r="N37" s="4">
        <v>43635</v>
      </c>
      <c r="O37">
        <v>-155</v>
      </c>
      <c r="P37" t="e">
        <v>#VALUE!</v>
      </c>
      <c r="Q37">
        <v>-298</v>
      </c>
    </row>
    <row r="38" spans="1:17">
      <c r="A38" s="4">
        <v>43637</v>
      </c>
      <c r="B38" s="5">
        <v>0.74375</v>
      </c>
      <c r="C38" s="14">
        <v>0.001</v>
      </c>
      <c r="D38" s="1">
        <v>4007</v>
      </c>
      <c r="E38" s="1">
        <v>4215</v>
      </c>
      <c r="F38" s="1" t="s">
        <v>285</v>
      </c>
      <c r="G38" s="1">
        <v>-298</v>
      </c>
      <c r="H38" s="1">
        <v>-201</v>
      </c>
      <c r="I38" s="1" t="s">
        <v>285</v>
      </c>
      <c r="J38" s="1">
        <v>153000</v>
      </c>
      <c r="K38" s="1">
        <v>-208</v>
      </c>
      <c r="L38" s="1" t="e">
        <f t="shared" si="1"/>
        <v>#VALUE!</v>
      </c>
      <c r="M38" s="4"/>
      <c r="N38" s="4">
        <v>43636</v>
      </c>
      <c r="O38">
        <v>-179</v>
      </c>
      <c r="P38" t="e">
        <v>#VALUE!</v>
      </c>
      <c r="Q38">
        <v>-813</v>
      </c>
    </row>
    <row r="39" spans="1:17">
      <c r="A39" s="4">
        <v>43638</v>
      </c>
      <c r="B39" s="5">
        <v>0.729861111111111</v>
      </c>
      <c r="C39" s="14">
        <v>0.001</v>
      </c>
      <c r="D39" s="1">
        <v>4007</v>
      </c>
      <c r="E39" s="1">
        <v>4215</v>
      </c>
      <c r="F39" s="1">
        <v>278</v>
      </c>
      <c r="G39" s="1">
        <v>-270</v>
      </c>
      <c r="H39" s="1">
        <v>63</v>
      </c>
      <c r="I39" s="1">
        <v>166000</v>
      </c>
      <c r="J39" s="1">
        <v>153000</v>
      </c>
      <c r="K39" s="1">
        <v>-208</v>
      </c>
      <c r="L39" s="1">
        <f t="shared" si="1"/>
        <v>8</v>
      </c>
      <c r="M39" s="4"/>
      <c r="N39" s="4">
        <v>43637</v>
      </c>
      <c r="O39">
        <v>-298</v>
      </c>
      <c r="P39" t="e">
        <v>#VALUE!</v>
      </c>
      <c r="Q39">
        <v>-201</v>
      </c>
    </row>
    <row r="40" spans="1:17">
      <c r="A40" s="4">
        <v>43639</v>
      </c>
      <c r="B40" s="5">
        <v>0.724305555555556</v>
      </c>
      <c r="C40" s="14">
        <v>0.001</v>
      </c>
      <c r="D40" s="1">
        <v>4007</v>
      </c>
      <c r="E40" s="1">
        <v>4215</v>
      </c>
      <c r="F40" s="1">
        <v>329</v>
      </c>
      <c r="G40" s="1">
        <v>-303</v>
      </c>
      <c r="H40" s="1">
        <v>277</v>
      </c>
      <c r="I40" s="1">
        <v>166000</v>
      </c>
      <c r="J40" s="1">
        <v>153000</v>
      </c>
      <c r="K40" s="1">
        <v>-208</v>
      </c>
      <c r="L40" s="1">
        <f t="shared" si="1"/>
        <v>26</v>
      </c>
      <c r="M40" s="4"/>
      <c r="N40" s="4">
        <v>43638</v>
      </c>
      <c r="O40">
        <v>-270</v>
      </c>
      <c r="P40">
        <v>8</v>
      </c>
      <c r="Q40">
        <v>63</v>
      </c>
    </row>
    <row r="41" spans="1:17">
      <c r="A41" s="4">
        <v>43640</v>
      </c>
      <c r="B41" s="5">
        <v>0.728472222222222</v>
      </c>
      <c r="C41" s="14">
        <v>0.001</v>
      </c>
      <c r="D41" s="1">
        <v>4007</v>
      </c>
      <c r="E41" s="1">
        <v>4215</v>
      </c>
      <c r="F41" s="1">
        <v>326</v>
      </c>
      <c r="G41" s="1">
        <v>-304</v>
      </c>
      <c r="H41" s="1">
        <v>397</v>
      </c>
      <c r="I41" s="1">
        <v>166000</v>
      </c>
      <c r="J41" s="1">
        <v>153000</v>
      </c>
      <c r="K41" s="1">
        <v>-208</v>
      </c>
      <c r="L41" s="1">
        <f t="shared" si="1"/>
        <v>22</v>
      </c>
      <c r="M41" s="4"/>
      <c r="N41" s="4">
        <v>43639</v>
      </c>
      <c r="O41">
        <v>-303</v>
      </c>
      <c r="P41">
        <v>26</v>
      </c>
      <c r="Q41">
        <v>277</v>
      </c>
    </row>
    <row r="42" spans="1:17">
      <c r="A42" s="4">
        <v>43641</v>
      </c>
      <c r="B42" s="5">
        <v>0.664583333333333</v>
      </c>
      <c r="C42" s="14">
        <v>0.001</v>
      </c>
      <c r="D42" s="1">
        <v>4007</v>
      </c>
      <c r="E42" s="1">
        <v>4215</v>
      </c>
      <c r="F42" s="1">
        <v>306</v>
      </c>
      <c r="G42" s="1">
        <v>-296</v>
      </c>
      <c r="H42" s="1">
        <v>566</v>
      </c>
      <c r="I42" s="1">
        <v>166000</v>
      </c>
      <c r="J42" s="1">
        <v>153000</v>
      </c>
      <c r="K42" s="1">
        <v>-208</v>
      </c>
      <c r="L42" s="1">
        <f t="shared" si="1"/>
        <v>10</v>
      </c>
      <c r="M42" s="4"/>
      <c r="N42" s="4">
        <v>43640</v>
      </c>
      <c r="O42">
        <v>-304</v>
      </c>
      <c r="P42">
        <v>22</v>
      </c>
      <c r="Q42">
        <v>397</v>
      </c>
    </row>
    <row r="43" spans="1:17">
      <c r="A43" s="4">
        <v>43642</v>
      </c>
      <c r="B43" s="5">
        <v>0.768055555555556</v>
      </c>
      <c r="C43" s="14">
        <v>0.001</v>
      </c>
      <c r="D43" s="1">
        <v>4007</v>
      </c>
      <c r="E43" s="1">
        <v>4215</v>
      </c>
      <c r="F43" s="1">
        <v>189</v>
      </c>
      <c r="G43" s="1">
        <v>-169</v>
      </c>
      <c r="H43" s="1">
        <v>787</v>
      </c>
      <c r="I43" s="1">
        <v>166000</v>
      </c>
      <c r="J43" s="1">
        <v>153000</v>
      </c>
      <c r="K43" s="1">
        <v>-208</v>
      </c>
      <c r="L43" s="1">
        <f t="shared" si="1"/>
        <v>20</v>
      </c>
      <c r="M43" s="4"/>
      <c r="N43" s="4">
        <v>43641</v>
      </c>
      <c r="O43">
        <v>-296</v>
      </c>
      <c r="P43">
        <v>10</v>
      </c>
      <c r="Q43">
        <v>566</v>
      </c>
    </row>
    <row r="44" spans="1:17">
      <c r="A44" s="4">
        <v>43643</v>
      </c>
      <c r="B44" s="5">
        <v>0.765972222222222</v>
      </c>
      <c r="C44" s="14">
        <v>0.001</v>
      </c>
      <c r="D44" s="1">
        <v>4007</v>
      </c>
      <c r="E44" s="1">
        <v>4215</v>
      </c>
      <c r="F44" s="1">
        <v>346</v>
      </c>
      <c r="G44" s="1">
        <v>-321</v>
      </c>
      <c r="H44" s="1">
        <v>947</v>
      </c>
      <c r="I44" s="1">
        <v>166000</v>
      </c>
      <c r="J44" s="1">
        <v>153000</v>
      </c>
      <c r="K44" s="1">
        <v>-208</v>
      </c>
      <c r="L44" s="1">
        <f t="shared" si="1"/>
        <v>25</v>
      </c>
      <c r="M44" s="4"/>
      <c r="N44" s="4">
        <v>43642</v>
      </c>
      <c r="O44">
        <v>-169</v>
      </c>
      <c r="P44">
        <v>20</v>
      </c>
      <c r="Q44">
        <v>787</v>
      </c>
    </row>
    <row r="45" spans="1:17">
      <c r="A45" s="4">
        <v>43644</v>
      </c>
      <c r="B45" s="5">
        <v>0.750694444444444</v>
      </c>
      <c r="C45" s="14">
        <v>0.001</v>
      </c>
      <c r="D45" s="1">
        <v>4007</v>
      </c>
      <c r="E45" s="1">
        <v>4215</v>
      </c>
      <c r="F45" s="1">
        <v>477</v>
      </c>
      <c r="G45" s="1">
        <v>-466</v>
      </c>
      <c r="H45" s="1">
        <v>94</v>
      </c>
      <c r="I45" s="1">
        <v>166000</v>
      </c>
      <c r="J45" s="1">
        <v>153000</v>
      </c>
      <c r="K45" s="1">
        <v>-208</v>
      </c>
      <c r="L45" s="1">
        <f t="shared" si="1"/>
        <v>11</v>
      </c>
      <c r="M45" s="4"/>
      <c r="N45" s="4">
        <v>43643</v>
      </c>
      <c r="O45">
        <v>-321</v>
      </c>
      <c r="P45">
        <v>25</v>
      </c>
      <c r="Q45">
        <v>947</v>
      </c>
    </row>
    <row r="46" spans="1:17">
      <c r="A46" s="4">
        <v>43645</v>
      </c>
      <c r="B46" s="5">
        <v>0.734722222222222</v>
      </c>
      <c r="C46" s="14">
        <v>0.001</v>
      </c>
      <c r="D46" s="1">
        <v>3972</v>
      </c>
      <c r="E46" s="1">
        <v>4215</v>
      </c>
      <c r="F46" s="1">
        <v>472</v>
      </c>
      <c r="G46" s="1">
        <v>-445</v>
      </c>
      <c r="H46" s="1">
        <v>88</v>
      </c>
      <c r="I46" s="1">
        <v>164000</v>
      </c>
      <c r="J46" s="1">
        <v>151000</v>
      </c>
      <c r="K46" s="1">
        <v>-243</v>
      </c>
      <c r="L46" s="1">
        <f t="shared" si="1"/>
        <v>27</v>
      </c>
      <c r="M46" s="4"/>
      <c r="N46" s="4">
        <v>43644</v>
      </c>
      <c r="O46">
        <v>-466</v>
      </c>
      <c r="P46">
        <v>11</v>
      </c>
      <c r="Q46">
        <v>94</v>
      </c>
    </row>
    <row r="47" spans="1:17">
      <c r="A47" s="4">
        <v>43646</v>
      </c>
      <c r="B47" s="5">
        <v>0.802777777777778</v>
      </c>
      <c r="C47" s="14">
        <v>0.001</v>
      </c>
      <c r="D47" s="1">
        <v>3972</v>
      </c>
      <c r="E47" s="1">
        <v>4215</v>
      </c>
      <c r="F47" s="1">
        <v>179</v>
      </c>
      <c r="G47" s="1">
        <v>-161</v>
      </c>
      <c r="H47" s="1">
        <v>105</v>
      </c>
      <c r="I47" s="1">
        <v>164000</v>
      </c>
      <c r="J47" s="1">
        <v>151000</v>
      </c>
      <c r="K47" s="1">
        <v>-243</v>
      </c>
      <c r="L47" s="1">
        <f t="shared" si="1"/>
        <v>18</v>
      </c>
      <c r="M47" s="4"/>
      <c r="N47" s="4">
        <v>43645</v>
      </c>
      <c r="O47">
        <v>-445</v>
      </c>
      <c r="P47">
        <v>27</v>
      </c>
      <c r="Q47">
        <v>88</v>
      </c>
    </row>
    <row r="48" spans="1:17">
      <c r="A48" s="4">
        <v>43647</v>
      </c>
      <c r="B48" s="5">
        <v>0.763194444444444</v>
      </c>
      <c r="C48" s="14">
        <v>0.001</v>
      </c>
      <c r="D48" s="1">
        <v>3972</v>
      </c>
      <c r="E48" s="1">
        <v>4215</v>
      </c>
      <c r="F48" s="1">
        <v>321</v>
      </c>
      <c r="G48" s="1">
        <v>-302</v>
      </c>
      <c r="H48" s="1">
        <v>81</v>
      </c>
      <c r="I48" s="1">
        <v>164000</v>
      </c>
      <c r="J48" s="1">
        <v>151000</v>
      </c>
      <c r="K48" s="1">
        <v>-243</v>
      </c>
      <c r="L48" s="1">
        <f t="shared" si="1"/>
        <v>19</v>
      </c>
      <c r="M48" s="4"/>
      <c r="N48" s="4">
        <v>43646</v>
      </c>
      <c r="O48">
        <v>-161</v>
      </c>
      <c r="P48">
        <v>18</v>
      </c>
      <c r="Q48">
        <v>105</v>
      </c>
    </row>
    <row r="49" spans="1:17">
      <c r="A49" s="4">
        <v>43648</v>
      </c>
      <c r="B49" s="5">
        <v>0.597916666666667</v>
      </c>
      <c r="C49" s="14">
        <v>0.001</v>
      </c>
      <c r="D49" s="1">
        <v>3972</v>
      </c>
      <c r="E49" s="1">
        <v>4215</v>
      </c>
      <c r="F49" s="1">
        <v>287</v>
      </c>
      <c r="G49" s="1">
        <v>-269</v>
      </c>
      <c r="H49" s="1">
        <v>101</v>
      </c>
      <c r="I49" s="1">
        <v>164000</v>
      </c>
      <c r="J49" s="1">
        <v>151000</v>
      </c>
      <c r="K49" s="1">
        <v>-243</v>
      </c>
      <c r="L49" s="1">
        <f t="shared" si="1"/>
        <v>18</v>
      </c>
      <c r="M49" s="4"/>
      <c r="N49" s="4">
        <v>43647</v>
      </c>
      <c r="O49">
        <v>-302</v>
      </c>
      <c r="P49">
        <v>19</v>
      </c>
      <c r="Q49">
        <v>81</v>
      </c>
    </row>
    <row r="50" spans="1:17">
      <c r="A50" s="4">
        <v>43649</v>
      </c>
      <c r="B50" s="5">
        <v>0.802083333333333</v>
      </c>
      <c r="C50" s="14">
        <v>0.001</v>
      </c>
      <c r="D50" s="1">
        <v>3972</v>
      </c>
      <c r="E50" s="1">
        <v>4215</v>
      </c>
      <c r="F50" s="1">
        <v>160</v>
      </c>
      <c r="G50" s="1">
        <v>-156</v>
      </c>
      <c r="H50" s="1">
        <v>92</v>
      </c>
      <c r="I50" s="1">
        <v>164000</v>
      </c>
      <c r="J50" s="1">
        <v>151000</v>
      </c>
      <c r="K50" s="1">
        <v>-243</v>
      </c>
      <c r="L50" s="1">
        <f t="shared" si="1"/>
        <v>4</v>
      </c>
      <c r="M50" s="4"/>
      <c r="N50" s="4">
        <v>43648</v>
      </c>
      <c r="O50">
        <v>-269</v>
      </c>
      <c r="P50">
        <v>18</v>
      </c>
      <c r="Q50">
        <v>101</v>
      </c>
    </row>
    <row r="51" spans="1:17">
      <c r="A51" s="4">
        <v>43650</v>
      </c>
      <c r="B51" s="5">
        <v>0.772222222222222</v>
      </c>
      <c r="C51" s="14">
        <v>0.001</v>
      </c>
      <c r="D51" s="1">
        <v>3972</v>
      </c>
      <c r="E51" s="1">
        <v>4215</v>
      </c>
      <c r="F51" s="1">
        <v>171</v>
      </c>
      <c r="G51" s="1">
        <v>-154</v>
      </c>
      <c r="H51" s="1">
        <v>89</v>
      </c>
      <c r="I51" s="1">
        <v>164000</v>
      </c>
      <c r="J51" s="1">
        <v>151000</v>
      </c>
      <c r="K51" s="1">
        <v>-243</v>
      </c>
      <c r="L51" s="1">
        <f t="shared" si="1"/>
        <v>17</v>
      </c>
      <c r="M51" s="4"/>
      <c r="N51" s="4">
        <v>43649</v>
      </c>
      <c r="O51">
        <v>-156</v>
      </c>
      <c r="P51">
        <v>4</v>
      </c>
      <c r="Q51">
        <v>92</v>
      </c>
    </row>
    <row r="52" spans="1:17">
      <c r="A52" s="4">
        <v>43651</v>
      </c>
      <c r="B52" s="5">
        <v>0.867361111111111</v>
      </c>
      <c r="C52" s="14">
        <v>0.001</v>
      </c>
      <c r="D52" s="1">
        <v>4011</v>
      </c>
      <c r="E52" s="1">
        <v>4215</v>
      </c>
      <c r="F52" s="1">
        <v>181</v>
      </c>
      <c r="G52" s="1">
        <v>-182</v>
      </c>
      <c r="H52" s="1">
        <v>83</v>
      </c>
      <c r="I52" s="1">
        <v>165000</v>
      </c>
      <c r="J52" s="1">
        <v>150000</v>
      </c>
      <c r="K52" s="1">
        <v>-204</v>
      </c>
      <c r="L52" s="1">
        <f t="shared" si="1"/>
        <v>-1</v>
      </c>
      <c r="M52" s="4"/>
      <c r="N52" s="4">
        <v>43650</v>
      </c>
      <c r="O52">
        <v>-154</v>
      </c>
      <c r="P52">
        <v>17</v>
      </c>
      <c r="Q52">
        <v>89</v>
      </c>
    </row>
    <row r="53" spans="1:17">
      <c r="A53" s="4">
        <v>43652</v>
      </c>
      <c r="B53" s="5">
        <v>0.786805555555556</v>
      </c>
      <c r="C53" s="14">
        <v>0.001</v>
      </c>
      <c r="D53" s="1">
        <v>4011</v>
      </c>
      <c r="E53" s="1">
        <v>4215</v>
      </c>
      <c r="F53" s="1">
        <v>332</v>
      </c>
      <c r="G53" s="1">
        <v>-319</v>
      </c>
      <c r="H53" s="1">
        <v>71</v>
      </c>
      <c r="I53" s="1">
        <v>165000</v>
      </c>
      <c r="J53" s="1">
        <v>150000</v>
      </c>
      <c r="K53" s="1">
        <v>-204</v>
      </c>
      <c r="L53" s="1">
        <f t="shared" si="1"/>
        <v>13</v>
      </c>
      <c r="M53" s="4"/>
      <c r="N53" s="4">
        <v>43651</v>
      </c>
      <c r="O53">
        <v>-182</v>
      </c>
      <c r="P53">
        <v>-1</v>
      </c>
      <c r="Q53">
        <v>83</v>
      </c>
    </row>
    <row r="54" spans="1:17">
      <c r="A54" s="4">
        <v>43653</v>
      </c>
      <c r="B54" s="5">
        <v>0.491666666666667</v>
      </c>
      <c r="C54" s="14">
        <v>0.001</v>
      </c>
      <c r="D54" s="1">
        <v>4011</v>
      </c>
      <c r="E54" s="1">
        <v>4215</v>
      </c>
      <c r="F54" s="1" t="s">
        <v>285</v>
      </c>
      <c r="G54" s="1">
        <v>-239</v>
      </c>
      <c r="H54" s="1">
        <v>-32</v>
      </c>
      <c r="I54" s="1" t="s">
        <v>285</v>
      </c>
      <c r="J54" s="1">
        <v>150000</v>
      </c>
      <c r="K54" s="1">
        <v>-204</v>
      </c>
      <c r="L54" s="1" t="e">
        <f t="shared" si="1"/>
        <v>#VALUE!</v>
      </c>
      <c r="M54" s="4"/>
      <c r="N54" s="4">
        <v>43652</v>
      </c>
      <c r="O54">
        <v>-319</v>
      </c>
      <c r="P54">
        <v>13</v>
      </c>
      <c r="Q54">
        <v>71</v>
      </c>
    </row>
    <row r="55" spans="1:17">
      <c r="A55" s="4">
        <v>43654</v>
      </c>
      <c r="B55" s="5">
        <v>0.744444444444444</v>
      </c>
      <c r="C55" s="14">
        <v>0.001</v>
      </c>
      <c r="D55" s="1">
        <v>4011</v>
      </c>
      <c r="E55" s="1">
        <v>4215</v>
      </c>
      <c r="F55" s="1" t="s">
        <v>285</v>
      </c>
      <c r="G55" s="1">
        <v>-179</v>
      </c>
      <c r="H55" s="1">
        <v>-229</v>
      </c>
      <c r="I55" s="1" t="s">
        <v>285</v>
      </c>
      <c r="J55" s="1">
        <v>150000</v>
      </c>
      <c r="K55" s="1">
        <v>-204</v>
      </c>
      <c r="L55" s="1" t="e">
        <f t="shared" si="1"/>
        <v>#VALUE!</v>
      </c>
      <c r="M55" s="4"/>
      <c r="N55" s="4">
        <v>43653</v>
      </c>
      <c r="O55">
        <v>-239</v>
      </c>
      <c r="P55" t="e">
        <v>#VALUE!</v>
      </c>
      <c r="Q55">
        <v>-32</v>
      </c>
    </row>
    <row r="56" spans="1:17">
      <c r="A56" s="4">
        <v>43655</v>
      </c>
      <c r="B56" s="5">
        <v>0.710416666666667</v>
      </c>
      <c r="C56" s="14">
        <v>0.001</v>
      </c>
      <c r="D56" s="1">
        <v>4011</v>
      </c>
      <c r="E56" s="1">
        <v>4215</v>
      </c>
      <c r="F56" s="1" t="s">
        <v>285</v>
      </c>
      <c r="G56" s="1">
        <v>-155</v>
      </c>
      <c r="H56" s="1">
        <v>-385</v>
      </c>
      <c r="I56" s="1" t="s">
        <v>285</v>
      </c>
      <c r="J56" s="1">
        <v>150000</v>
      </c>
      <c r="K56" s="1">
        <v>-204</v>
      </c>
      <c r="L56" s="1" t="e">
        <f t="shared" si="1"/>
        <v>#VALUE!</v>
      </c>
      <c r="M56" s="4"/>
      <c r="N56" s="4">
        <v>43654</v>
      </c>
      <c r="O56">
        <v>-179</v>
      </c>
      <c r="P56" t="e">
        <v>#VALUE!</v>
      </c>
      <c r="Q56">
        <v>-229</v>
      </c>
    </row>
    <row r="57" spans="1:17">
      <c r="A57" s="4">
        <v>43656</v>
      </c>
      <c r="B57" s="5">
        <v>0.780555555555556</v>
      </c>
      <c r="C57" s="14">
        <v>0.001</v>
      </c>
      <c r="D57" s="1">
        <v>4011</v>
      </c>
      <c r="E57" s="1">
        <v>4215</v>
      </c>
      <c r="F57" s="1" t="s">
        <v>285</v>
      </c>
      <c r="G57" s="1">
        <v>-146</v>
      </c>
      <c r="H57" s="1">
        <v>-548</v>
      </c>
      <c r="I57" s="1" t="s">
        <v>285</v>
      </c>
      <c r="J57" s="1">
        <v>150000</v>
      </c>
      <c r="K57" s="1">
        <v>-204</v>
      </c>
      <c r="L57" s="1" t="e">
        <f t="shared" si="1"/>
        <v>#VALUE!</v>
      </c>
      <c r="M57" s="4"/>
      <c r="N57" s="4">
        <v>43655</v>
      </c>
      <c r="O57">
        <v>-155</v>
      </c>
      <c r="P57" t="e">
        <v>#VALUE!</v>
      </c>
      <c r="Q57">
        <v>-385</v>
      </c>
    </row>
    <row r="58" spans="1:17">
      <c r="A58" s="4">
        <v>43657</v>
      </c>
      <c r="B58" s="5">
        <v>0.795138888888889</v>
      </c>
      <c r="C58" s="14">
        <v>0.001</v>
      </c>
      <c r="D58" s="1">
        <v>4011</v>
      </c>
      <c r="E58" s="1">
        <v>4215</v>
      </c>
      <c r="F58" s="1" t="s">
        <v>285</v>
      </c>
      <c r="G58" s="1">
        <v>-294</v>
      </c>
      <c r="H58" s="1">
        <v>-700</v>
      </c>
      <c r="I58" s="1" t="s">
        <v>285</v>
      </c>
      <c r="J58" s="1">
        <v>150000</v>
      </c>
      <c r="K58" s="1">
        <v>-204</v>
      </c>
      <c r="L58" s="1" t="e">
        <f t="shared" si="1"/>
        <v>#VALUE!</v>
      </c>
      <c r="M58" s="4"/>
      <c r="N58" s="4">
        <v>43656</v>
      </c>
      <c r="O58">
        <v>-146</v>
      </c>
      <c r="P58" t="e">
        <v>#VALUE!</v>
      </c>
      <c r="Q58">
        <v>-548</v>
      </c>
    </row>
    <row r="59" spans="1:17">
      <c r="A59" s="4">
        <v>43658</v>
      </c>
      <c r="B59" s="5">
        <v>0.820833333333333</v>
      </c>
      <c r="C59" s="14">
        <v>0.001</v>
      </c>
      <c r="D59" s="1">
        <v>4011</v>
      </c>
      <c r="E59" s="1">
        <v>4215</v>
      </c>
      <c r="F59" s="1" t="s">
        <v>285</v>
      </c>
      <c r="G59" s="1">
        <v>-120</v>
      </c>
      <c r="H59" s="1">
        <v>-837</v>
      </c>
      <c r="I59" s="1" t="s">
        <v>285</v>
      </c>
      <c r="J59" s="1">
        <v>150000</v>
      </c>
      <c r="K59" s="1">
        <v>-204</v>
      </c>
      <c r="L59" s="1" t="e">
        <f t="shared" si="1"/>
        <v>#VALUE!</v>
      </c>
      <c r="M59" s="4"/>
      <c r="N59" s="4">
        <v>43657</v>
      </c>
      <c r="O59">
        <v>-294</v>
      </c>
      <c r="P59" t="e">
        <v>#VALUE!</v>
      </c>
      <c r="Q59">
        <v>-700</v>
      </c>
    </row>
    <row r="60" spans="1:17">
      <c r="A60" s="4">
        <v>43659</v>
      </c>
      <c r="B60" s="5">
        <v>0.824305555555556</v>
      </c>
      <c r="C60" s="14">
        <v>0.001</v>
      </c>
      <c r="D60" s="1">
        <v>4011</v>
      </c>
      <c r="E60" s="1">
        <v>4215</v>
      </c>
      <c r="F60" s="1" t="s">
        <v>285</v>
      </c>
      <c r="G60" s="1">
        <v>-193</v>
      </c>
      <c r="H60" s="1">
        <v>-1029</v>
      </c>
      <c r="I60" s="1" t="s">
        <v>285</v>
      </c>
      <c r="J60" s="1">
        <v>150000</v>
      </c>
      <c r="K60" s="1">
        <v>-204</v>
      </c>
      <c r="L60" s="1" t="e">
        <f t="shared" si="1"/>
        <v>#VALUE!</v>
      </c>
      <c r="M60" s="4"/>
      <c r="N60" s="4">
        <v>43658</v>
      </c>
      <c r="O60">
        <v>-120</v>
      </c>
      <c r="P60" t="e">
        <v>#VALUE!</v>
      </c>
      <c r="Q60">
        <v>-837</v>
      </c>
    </row>
    <row r="61" spans="1:17">
      <c r="A61" s="4">
        <v>43660</v>
      </c>
      <c r="B61" s="5">
        <v>0.685416666666667</v>
      </c>
      <c r="C61" s="14">
        <v>0.001</v>
      </c>
      <c r="D61" s="1">
        <v>4011</v>
      </c>
      <c r="E61" s="1">
        <v>4215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-204</v>
      </c>
      <c r="L61" s="1" t="e">
        <f t="shared" si="1"/>
        <v>#VALUE!</v>
      </c>
      <c r="M61" s="4"/>
      <c r="N61" s="4">
        <v>43659</v>
      </c>
      <c r="O61">
        <v>-193</v>
      </c>
      <c r="P61" t="e">
        <v>#VALUE!</v>
      </c>
      <c r="Q61">
        <v>-1029</v>
      </c>
    </row>
    <row r="62" spans="1:17">
      <c r="A62" s="4">
        <v>43661</v>
      </c>
      <c r="B62" s="5">
        <v>0.833333333333333</v>
      </c>
      <c r="C62" s="14">
        <v>0.001</v>
      </c>
      <c r="D62" s="1">
        <v>4011</v>
      </c>
      <c r="E62" s="1">
        <v>4215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-204</v>
      </c>
      <c r="L62" s="1" t="e">
        <f t="shared" si="1"/>
        <v>#VALUE!</v>
      </c>
      <c r="M62" s="4"/>
      <c r="N62" s="4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4215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-204</v>
      </c>
      <c r="L63" s="1" t="e">
        <f t="shared" si="1"/>
        <v>#VALUE!</v>
      </c>
      <c r="M63" s="4"/>
      <c r="N63" s="4">
        <v>43661</v>
      </c>
      <c r="O63">
        <v>-172</v>
      </c>
      <c r="P63" t="e">
        <v>#VALUE!</v>
      </c>
      <c r="Q63">
        <v>-1251</v>
      </c>
    </row>
    <row r="64" spans="1:17">
      <c r="A64" s="4">
        <v>43663</v>
      </c>
      <c r="B64" s="5">
        <v>0.778472222222222</v>
      </c>
      <c r="C64" s="14">
        <v>0.001</v>
      </c>
      <c r="D64" s="1">
        <v>4011</v>
      </c>
      <c r="E64" s="1">
        <v>4215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-204</v>
      </c>
      <c r="L64" s="1" t="e">
        <f t="shared" si="1"/>
        <v>#VALUE!</v>
      </c>
      <c r="N64" s="4">
        <v>43662</v>
      </c>
      <c r="O64">
        <v>-148</v>
      </c>
      <c r="P64" t="e">
        <v>#VALUE!</v>
      </c>
      <c r="Q64">
        <v>-1220</v>
      </c>
    </row>
    <row r="65" spans="1:17">
      <c r="A65" s="4">
        <v>43664</v>
      </c>
      <c r="B65" s="5">
        <v>0.654166666666667</v>
      </c>
      <c r="C65" s="14">
        <v>0.001</v>
      </c>
      <c r="D65" s="1">
        <v>4011</v>
      </c>
      <c r="E65" s="1">
        <v>4215</v>
      </c>
      <c r="F65" s="1" t="s">
        <v>285</v>
      </c>
      <c r="G65" s="1">
        <v>-274</v>
      </c>
      <c r="H65" s="1">
        <v>-1193</v>
      </c>
      <c r="I65" s="1" t="s">
        <v>285</v>
      </c>
      <c r="J65" s="1">
        <v>150000</v>
      </c>
      <c r="K65" s="1">
        <v>-204</v>
      </c>
      <c r="L65" s="1" t="e">
        <f t="shared" si="1"/>
        <v>#VALUE!</v>
      </c>
      <c r="N65" s="4">
        <v>43663</v>
      </c>
      <c r="O65">
        <v>-291</v>
      </c>
      <c r="P65" t="e">
        <v>#VALUE!</v>
      </c>
      <c r="Q65">
        <v>-1208</v>
      </c>
    </row>
    <row r="66" spans="1:17">
      <c r="A66" s="4">
        <v>43665</v>
      </c>
      <c r="B66" s="5">
        <v>0.710416666666667</v>
      </c>
      <c r="C66" s="14">
        <v>0.001</v>
      </c>
      <c r="D66" s="1">
        <v>4011</v>
      </c>
      <c r="E66" s="1">
        <v>4215</v>
      </c>
      <c r="F66" s="1" t="s">
        <v>285</v>
      </c>
      <c r="G66" s="1">
        <v>-122</v>
      </c>
      <c r="H66" s="1">
        <v>-1167</v>
      </c>
      <c r="I66" s="1" t="s">
        <v>285</v>
      </c>
      <c r="J66" s="1">
        <v>150000</v>
      </c>
      <c r="K66" s="1">
        <v>-204</v>
      </c>
      <c r="L66" s="1" t="e">
        <f t="shared" si="1"/>
        <v>#VALUE!</v>
      </c>
      <c r="N66" s="4">
        <v>43664</v>
      </c>
      <c r="O66">
        <v>-274</v>
      </c>
      <c r="P66" t="e">
        <v>#VALUE!</v>
      </c>
      <c r="Q66">
        <v>-1193</v>
      </c>
    </row>
    <row r="67" spans="1:17">
      <c r="A67" s="4">
        <v>43666</v>
      </c>
      <c r="B67" s="5">
        <v>0.540277777777778</v>
      </c>
      <c r="C67" s="14">
        <v>0.001</v>
      </c>
      <c r="D67" s="1">
        <v>4011</v>
      </c>
      <c r="E67" s="1">
        <v>4215</v>
      </c>
      <c r="F67" s="1" t="s">
        <v>285</v>
      </c>
      <c r="G67" s="1">
        <v>-158</v>
      </c>
      <c r="H67" s="1">
        <v>-1205</v>
      </c>
      <c r="I67" s="1" t="s">
        <v>285</v>
      </c>
      <c r="J67" s="1">
        <v>150000</v>
      </c>
      <c r="K67" s="1">
        <v>-204</v>
      </c>
      <c r="L67" s="1" t="e">
        <f t="shared" si="1"/>
        <v>#VALUE!</v>
      </c>
      <c r="N67" s="4">
        <v>43665</v>
      </c>
      <c r="O67">
        <v>-122</v>
      </c>
      <c r="P67" t="e">
        <v>#VALUE!</v>
      </c>
      <c r="Q67">
        <v>-1167</v>
      </c>
    </row>
    <row r="68" spans="1:17">
      <c r="A68" s="4">
        <v>43667</v>
      </c>
      <c r="B68" s="5">
        <v>0.665972222222222</v>
      </c>
      <c r="C68" s="14">
        <v>0.001</v>
      </c>
      <c r="D68" s="1">
        <v>4011</v>
      </c>
      <c r="E68" s="1">
        <v>4215</v>
      </c>
      <c r="F68" s="1" t="s">
        <v>285</v>
      </c>
      <c r="G68" s="1">
        <v>-170</v>
      </c>
      <c r="H68" s="1">
        <v>-1182</v>
      </c>
      <c r="I68" s="1" t="s">
        <v>285</v>
      </c>
      <c r="J68" s="1">
        <v>150000</v>
      </c>
      <c r="K68" s="1">
        <v>-204</v>
      </c>
      <c r="L68" s="1" t="e">
        <f t="shared" si="1"/>
        <v>#VALUE!</v>
      </c>
      <c r="N68" s="4">
        <v>43666</v>
      </c>
      <c r="O68">
        <v>-158</v>
      </c>
      <c r="P68" t="e">
        <v>#VALUE!</v>
      </c>
      <c r="Q68">
        <v>-1205</v>
      </c>
    </row>
    <row r="69" spans="1:17">
      <c r="A69" s="4">
        <v>43668</v>
      </c>
      <c r="B69" s="5">
        <v>0.688194444444444</v>
      </c>
      <c r="C69" s="14">
        <v>0.001</v>
      </c>
      <c r="D69" s="1">
        <v>4011</v>
      </c>
      <c r="E69" s="1">
        <v>4215</v>
      </c>
      <c r="F69" s="1" t="s">
        <v>285</v>
      </c>
      <c r="G69" s="1">
        <v>-153</v>
      </c>
      <c r="H69" s="1">
        <v>-1197</v>
      </c>
      <c r="I69" s="1" t="s">
        <v>285</v>
      </c>
      <c r="J69" s="1">
        <v>150000</v>
      </c>
      <c r="K69" s="1">
        <v>-204</v>
      </c>
      <c r="L69" s="1" t="e">
        <f t="shared" si="1"/>
        <v>#VALUE!</v>
      </c>
      <c r="N69" s="4">
        <v>43667</v>
      </c>
      <c r="O69">
        <v>-170</v>
      </c>
      <c r="P69" t="e">
        <v>#VALUE!</v>
      </c>
      <c r="Q69">
        <v>-1182</v>
      </c>
    </row>
    <row r="70" spans="1:17">
      <c r="A70" s="4">
        <v>43669</v>
      </c>
      <c r="B70" s="5">
        <v>0.802777777777778</v>
      </c>
      <c r="C70" s="14">
        <v>0.001</v>
      </c>
      <c r="D70" s="1">
        <v>4011</v>
      </c>
      <c r="E70" s="1">
        <v>4215</v>
      </c>
      <c r="F70" s="1" t="s">
        <v>285</v>
      </c>
      <c r="G70" s="1">
        <v>-167</v>
      </c>
      <c r="H70" s="1">
        <v>-1192</v>
      </c>
      <c r="I70" s="1" t="s">
        <v>285</v>
      </c>
      <c r="J70" s="1">
        <v>150000</v>
      </c>
      <c r="K70" s="1">
        <v>-204</v>
      </c>
      <c r="L70" s="1" t="e">
        <f t="shared" si="1"/>
        <v>#VALUE!</v>
      </c>
      <c r="N70" s="4">
        <v>43668</v>
      </c>
      <c r="O70">
        <v>-153</v>
      </c>
      <c r="P70" t="e">
        <v>#VALUE!</v>
      </c>
      <c r="Q70">
        <v>-1197</v>
      </c>
    </row>
    <row r="71" spans="1:17">
      <c r="A71" s="4">
        <v>43670</v>
      </c>
      <c r="B71" s="5">
        <v>0.829861111111111</v>
      </c>
      <c r="C71" s="14">
        <v>0.001</v>
      </c>
      <c r="D71" s="1">
        <v>4011</v>
      </c>
      <c r="E71" s="1">
        <v>4215</v>
      </c>
      <c r="F71" s="1" t="s">
        <v>285</v>
      </c>
      <c r="G71" s="1">
        <v>-320</v>
      </c>
      <c r="H71" s="1">
        <v>-1345</v>
      </c>
      <c r="I71" s="1" t="s">
        <v>285</v>
      </c>
      <c r="J71" s="1">
        <v>150000</v>
      </c>
      <c r="K71" s="1">
        <v>-204</v>
      </c>
      <c r="L71" s="1" t="e">
        <f t="shared" si="1"/>
        <v>#VALUE!</v>
      </c>
      <c r="N71" s="4">
        <v>43669</v>
      </c>
      <c r="O71">
        <v>-167</v>
      </c>
      <c r="P71" t="e">
        <v>#VALUE!</v>
      </c>
      <c r="Q71">
        <v>-1192</v>
      </c>
    </row>
    <row r="72" spans="1:17">
      <c r="A72" s="4">
        <v>43671</v>
      </c>
      <c r="B72" s="5">
        <v>0.586111111111111</v>
      </c>
      <c r="C72" s="14">
        <v>0.001</v>
      </c>
      <c r="D72" s="1">
        <v>4011</v>
      </c>
      <c r="E72" s="1">
        <v>4215</v>
      </c>
      <c r="F72" s="1" t="s">
        <v>285</v>
      </c>
      <c r="G72" s="1">
        <v>-263</v>
      </c>
      <c r="H72" s="1">
        <v>-1455</v>
      </c>
      <c r="I72" s="1" t="s">
        <v>285</v>
      </c>
      <c r="J72" s="1">
        <v>150000</v>
      </c>
      <c r="K72" s="1">
        <v>-204</v>
      </c>
      <c r="L72" s="1" t="e">
        <f t="shared" si="1"/>
        <v>#VALUE!</v>
      </c>
      <c r="N72" s="4">
        <v>43670</v>
      </c>
      <c r="O72">
        <v>-320</v>
      </c>
      <c r="P72" t="e">
        <v>#VALUE!</v>
      </c>
      <c r="Q72">
        <v>-1345</v>
      </c>
    </row>
    <row r="73" spans="1:17">
      <c r="A73" s="4">
        <v>43672</v>
      </c>
      <c r="B73" s="5">
        <v>0.726388888888889</v>
      </c>
      <c r="C73" s="14">
        <v>0.001</v>
      </c>
      <c r="D73" s="1">
        <v>4011</v>
      </c>
      <c r="E73" s="1">
        <v>4215</v>
      </c>
      <c r="F73" s="1" t="s">
        <v>285</v>
      </c>
      <c r="G73" s="1">
        <v>-174</v>
      </c>
      <c r="H73" s="1">
        <v>-1498</v>
      </c>
      <c r="I73" s="1" t="s">
        <v>285</v>
      </c>
      <c r="J73" s="1">
        <v>150000</v>
      </c>
      <c r="K73" s="1">
        <v>-204</v>
      </c>
      <c r="L73" s="1" t="e">
        <f t="shared" si="1"/>
        <v>#VALUE!</v>
      </c>
      <c r="N73" s="4">
        <v>43671</v>
      </c>
      <c r="O73">
        <v>-263</v>
      </c>
      <c r="P73" t="e">
        <v>#VALUE!</v>
      </c>
      <c r="Q73">
        <v>-1455</v>
      </c>
    </row>
    <row r="74" spans="1:17">
      <c r="A74" s="4">
        <v>43673</v>
      </c>
      <c r="B74" s="5">
        <v>0.722916666666667</v>
      </c>
      <c r="C74" s="14">
        <v>0.001</v>
      </c>
      <c r="D74" s="1">
        <v>4011</v>
      </c>
      <c r="E74" s="1">
        <v>4215</v>
      </c>
      <c r="F74" s="1" t="s">
        <v>285</v>
      </c>
      <c r="G74" s="1">
        <v>-320</v>
      </c>
      <c r="H74" s="1">
        <v>-1522</v>
      </c>
      <c r="I74" s="1" t="s">
        <v>285</v>
      </c>
      <c r="J74" s="1">
        <v>150000</v>
      </c>
      <c r="K74" s="1">
        <v>-204</v>
      </c>
      <c r="L74" s="1" t="e">
        <f t="shared" si="1"/>
        <v>#VALUE!</v>
      </c>
      <c r="N74" s="4">
        <v>43672</v>
      </c>
      <c r="O74">
        <v>-174</v>
      </c>
      <c r="P74" t="e">
        <v>#VALUE!</v>
      </c>
      <c r="Q74">
        <v>-1498</v>
      </c>
    </row>
    <row r="75" spans="1:17">
      <c r="A75" s="4">
        <v>43674</v>
      </c>
      <c r="B75" s="5">
        <v>0.683333333333333</v>
      </c>
      <c r="C75" s="14">
        <v>0.001</v>
      </c>
      <c r="D75" s="1">
        <v>4011</v>
      </c>
      <c r="E75" s="1">
        <v>4215</v>
      </c>
      <c r="F75" s="1">
        <v>1370</v>
      </c>
      <c r="G75" s="1">
        <v>-292</v>
      </c>
      <c r="H75" s="1">
        <v>-140</v>
      </c>
      <c r="I75" s="1">
        <v>163000</v>
      </c>
      <c r="J75" s="1">
        <v>150000</v>
      </c>
      <c r="K75" s="1">
        <v>-204</v>
      </c>
      <c r="L75" s="1">
        <f t="shared" si="1"/>
        <v>1078</v>
      </c>
      <c r="N75" s="4">
        <v>43673</v>
      </c>
      <c r="O75">
        <v>-320</v>
      </c>
      <c r="P75" t="e">
        <v>#VALUE!</v>
      </c>
      <c r="Q75">
        <v>-1522</v>
      </c>
    </row>
    <row r="76" spans="1:17">
      <c r="A76" s="4">
        <v>43675</v>
      </c>
      <c r="B76" s="5">
        <v>0.677083333333333</v>
      </c>
      <c r="C76" s="14">
        <v>0.001</v>
      </c>
      <c r="D76" s="1">
        <v>4011</v>
      </c>
      <c r="E76" s="1">
        <v>4215</v>
      </c>
      <c r="F76" s="1">
        <v>298</v>
      </c>
      <c r="G76" s="1">
        <v>-295</v>
      </c>
      <c r="H76" s="1">
        <v>46</v>
      </c>
      <c r="I76" s="1">
        <v>163000</v>
      </c>
      <c r="J76" s="1">
        <v>150000</v>
      </c>
      <c r="K76" s="1">
        <v>-204</v>
      </c>
      <c r="L76" s="1">
        <f t="shared" si="1"/>
        <v>3</v>
      </c>
      <c r="N76" s="4">
        <v>43674</v>
      </c>
      <c r="O76">
        <v>-292</v>
      </c>
      <c r="P76">
        <v>1078</v>
      </c>
      <c r="Q76">
        <v>-140</v>
      </c>
    </row>
    <row r="77" spans="1:17">
      <c r="A77" s="4">
        <v>43676</v>
      </c>
      <c r="B77" s="5">
        <v>0.821527777777778</v>
      </c>
      <c r="C77" s="14">
        <v>0.001</v>
      </c>
      <c r="D77" s="1">
        <v>4011</v>
      </c>
      <c r="E77" s="1">
        <v>4215</v>
      </c>
      <c r="F77" s="1">
        <v>197</v>
      </c>
      <c r="G77" s="1">
        <v>-167</v>
      </c>
      <c r="H77" s="1">
        <v>229</v>
      </c>
      <c r="I77" s="1">
        <v>163000</v>
      </c>
      <c r="J77" s="1">
        <v>150000</v>
      </c>
      <c r="K77" s="1">
        <v>-204</v>
      </c>
      <c r="L77" s="1">
        <f t="shared" si="1"/>
        <v>30</v>
      </c>
      <c r="N77" s="4">
        <v>43675</v>
      </c>
      <c r="O77">
        <v>-295</v>
      </c>
      <c r="P77">
        <v>3</v>
      </c>
      <c r="Q77">
        <v>46</v>
      </c>
    </row>
    <row r="78" spans="1:17">
      <c r="A78" s="4">
        <v>43677</v>
      </c>
      <c r="B78" s="5">
        <v>0.573611111111111</v>
      </c>
      <c r="C78" s="14">
        <v>0.001</v>
      </c>
      <c r="D78" s="1">
        <v>4011</v>
      </c>
      <c r="E78" s="1">
        <v>4215</v>
      </c>
      <c r="F78" s="1">
        <v>305</v>
      </c>
      <c r="G78" s="1">
        <v>-281</v>
      </c>
      <c r="H78" s="1">
        <v>390</v>
      </c>
      <c r="I78" s="1">
        <v>163000</v>
      </c>
      <c r="J78" s="1">
        <v>150000</v>
      </c>
      <c r="K78" s="1">
        <v>-204</v>
      </c>
      <c r="L78" s="1">
        <f t="shared" si="1"/>
        <v>24</v>
      </c>
      <c r="N78" s="4">
        <v>43676</v>
      </c>
      <c r="O78">
        <v>-167</v>
      </c>
      <c r="P78">
        <v>30</v>
      </c>
      <c r="Q78">
        <v>229</v>
      </c>
    </row>
    <row r="79" spans="1:17">
      <c r="A79" s="4">
        <v>43678</v>
      </c>
      <c r="B79" s="5">
        <v>0.569444444444444</v>
      </c>
      <c r="C79" s="14">
        <v>0.001</v>
      </c>
      <c r="D79" s="1">
        <v>4011</v>
      </c>
      <c r="E79" s="1">
        <v>4215</v>
      </c>
      <c r="F79" s="1">
        <v>181</v>
      </c>
      <c r="G79" s="1">
        <v>-264</v>
      </c>
      <c r="H79" s="1">
        <v>574</v>
      </c>
      <c r="I79" s="1">
        <v>163000</v>
      </c>
      <c r="J79" s="1">
        <v>150000</v>
      </c>
      <c r="K79" s="1">
        <v>-204</v>
      </c>
      <c r="L79" s="1">
        <f t="shared" si="1"/>
        <v>-83</v>
      </c>
      <c r="N79" s="4">
        <v>43677</v>
      </c>
      <c r="O79">
        <v>-281</v>
      </c>
      <c r="P79">
        <v>24</v>
      </c>
      <c r="Q79">
        <v>390</v>
      </c>
    </row>
    <row r="80" spans="1:17">
      <c r="A80" s="4">
        <v>43679</v>
      </c>
      <c r="B80" s="5">
        <v>0.954861111111111</v>
      </c>
      <c r="C80" s="14">
        <v>0.574</v>
      </c>
      <c r="D80" s="1">
        <v>2302314</v>
      </c>
      <c r="E80" s="1">
        <v>236119</v>
      </c>
      <c r="F80" s="1">
        <v>123659</v>
      </c>
      <c r="G80" s="1">
        <v>-94077</v>
      </c>
      <c r="H80" s="1">
        <v>7456</v>
      </c>
      <c r="I80" s="1">
        <v>163000</v>
      </c>
      <c r="J80" s="1">
        <v>150000</v>
      </c>
      <c r="K80" s="1">
        <v>66195</v>
      </c>
      <c r="L80" s="1">
        <f t="shared" si="1"/>
        <v>29582</v>
      </c>
      <c r="N80" s="4">
        <v>43678</v>
      </c>
      <c r="O80">
        <v>-264</v>
      </c>
      <c r="P80">
        <v>-83</v>
      </c>
      <c r="Q80">
        <v>574</v>
      </c>
    </row>
    <row r="81" spans="1:17">
      <c r="A81" s="4">
        <v>43680</v>
      </c>
      <c r="B81" s="5">
        <v>0.454166666666667</v>
      </c>
      <c r="C81" s="14">
        <v>0.574</v>
      </c>
      <c r="D81" s="1">
        <v>2302314</v>
      </c>
      <c r="E81" s="1">
        <v>236119</v>
      </c>
      <c r="F81" s="1">
        <v>165558</v>
      </c>
      <c r="G81" s="1">
        <v>-136644</v>
      </c>
      <c r="H81" s="1">
        <v>6788</v>
      </c>
      <c r="I81" s="1">
        <v>163000</v>
      </c>
      <c r="J81" s="1">
        <v>150000</v>
      </c>
      <c r="K81" s="1">
        <v>66195</v>
      </c>
      <c r="L81" s="1">
        <f t="shared" si="1"/>
        <v>28914</v>
      </c>
      <c r="N81" s="4">
        <v>43679</v>
      </c>
      <c r="O81">
        <v>-94077</v>
      </c>
      <c r="P81">
        <v>29582</v>
      </c>
      <c r="Q81">
        <v>7456</v>
      </c>
    </row>
    <row r="82" spans="1:17">
      <c r="A82" s="4">
        <v>43681</v>
      </c>
      <c r="B82" s="5">
        <v>0.501388888888889</v>
      </c>
      <c r="C82" s="14">
        <v>0.574</v>
      </c>
      <c r="D82" s="1">
        <v>2302314</v>
      </c>
      <c r="E82" s="1">
        <v>236119</v>
      </c>
      <c r="F82" s="1">
        <v>96525</v>
      </c>
      <c r="G82" s="1">
        <v>-92093</v>
      </c>
      <c r="H82" s="1">
        <v>11511</v>
      </c>
      <c r="I82" s="1">
        <v>163000</v>
      </c>
      <c r="J82" s="1">
        <v>150000</v>
      </c>
      <c r="K82" s="1">
        <v>66195</v>
      </c>
      <c r="L82" s="1">
        <f t="shared" si="1"/>
        <v>4432</v>
      </c>
      <c r="N82" s="4">
        <v>43680</v>
      </c>
      <c r="O82">
        <v>-136644</v>
      </c>
      <c r="P82">
        <v>28914</v>
      </c>
      <c r="Q82">
        <v>6788</v>
      </c>
    </row>
    <row r="83" spans="1:17">
      <c r="A83" s="34">
        <v>43682</v>
      </c>
      <c r="B83" s="35">
        <v>0.508333333333333</v>
      </c>
      <c r="C83" s="36">
        <v>0</v>
      </c>
      <c r="D83" s="37">
        <v>0</v>
      </c>
      <c r="E83" s="37">
        <v>0</v>
      </c>
      <c r="F83" s="37">
        <v>0</v>
      </c>
      <c r="G83" s="37">
        <v>0</v>
      </c>
      <c r="H83" s="37">
        <v>0</v>
      </c>
      <c r="I83" s="37">
        <v>0</v>
      </c>
      <c r="J83" s="37">
        <v>0</v>
      </c>
      <c r="K83" s="37">
        <v>0</v>
      </c>
      <c r="L83" s="37">
        <v>1841852</v>
      </c>
      <c r="N83" s="4">
        <v>43681</v>
      </c>
      <c r="O83">
        <v>-92093</v>
      </c>
      <c r="P83">
        <v>4432</v>
      </c>
      <c r="Q83">
        <v>11511</v>
      </c>
    </row>
    <row r="84" spans="14:17">
      <c r="N84" s="4">
        <v>43682</v>
      </c>
      <c r="O84">
        <v>0</v>
      </c>
      <c r="P84">
        <v>1841852</v>
      </c>
      <c r="Q84">
        <v>0</v>
      </c>
    </row>
    <row r="85" spans="14:17">
      <c r="N85" t="s">
        <v>286</v>
      </c>
      <c r="O85">
        <v>-339708</v>
      </c>
      <c r="P85" t="e">
        <v>#VALUE!</v>
      </c>
      <c r="Q85">
        <v>94431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67"/>
  <sheetViews>
    <sheetView workbookViewId="0">
      <pane ySplit="3" topLeftCell="A54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6" style="1" customWidth="1"/>
    <col min="6" max="6" width="13.75" style="1" customWidth="1"/>
    <col min="7" max="7" width="14.875" style="1" customWidth="1"/>
    <col min="8" max="8" width="11.5" style="1" customWidth="1"/>
    <col min="9" max="11" width="13.75" style="1" customWidth="1"/>
    <col min="12" max="12" width="16" style="1" customWidth="1"/>
    <col min="14" max="14" width="10.375" customWidth="1"/>
    <col min="17" max="17" width="18.375" customWidth="1"/>
    <col min="18" max="18" width="12.625" customWidth="1"/>
    <col min="19" max="19" width="18.375" customWidth="1"/>
    <col min="20" max="22" width="16" customWidth="1"/>
    <col min="23" max="23" width="12.625" customWidth="1"/>
    <col min="24" max="24" width="16" customWidth="1"/>
    <col min="29" max="29" width="10.375" customWidth="1"/>
    <col min="30" max="32" width="26.625" customWidth="1"/>
  </cols>
  <sheetData>
    <row r="1" ht="135" customHeight="1" spans="13:13">
      <c r="M1" s="9" t="s">
        <v>351</v>
      </c>
    </row>
    <row r="2" ht="135" customHeight="1"/>
    <row r="3" ht="40.5" spans="1:32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C3" t="s">
        <v>2</v>
      </c>
      <c r="AD3" t="s">
        <v>352</v>
      </c>
      <c r="AE3" t="s">
        <v>353</v>
      </c>
      <c r="AF3" t="s">
        <v>354</v>
      </c>
    </row>
    <row r="4" spans="1:29">
      <c r="A4" s="4">
        <v>43621</v>
      </c>
      <c r="B4" s="5">
        <v>0.921527777777778</v>
      </c>
      <c r="C4" s="14">
        <v>0.003</v>
      </c>
      <c r="D4" s="1">
        <v>11904</v>
      </c>
      <c r="E4" s="1">
        <v>11789</v>
      </c>
      <c r="F4" s="1">
        <v>0</v>
      </c>
      <c r="G4" s="1">
        <v>0</v>
      </c>
      <c r="H4" s="1">
        <v>0</v>
      </c>
      <c r="I4" s="1">
        <v>521000</v>
      </c>
      <c r="J4" s="1">
        <v>155000</v>
      </c>
      <c r="K4" s="1">
        <v>115</v>
      </c>
      <c r="L4" s="1">
        <f t="shared" ref="L4:L10" si="0">F4+G4</f>
        <v>0</v>
      </c>
      <c r="N4" s="4">
        <v>43621</v>
      </c>
      <c r="O4" s="5">
        <v>0.908333333333333</v>
      </c>
      <c r="P4" t="s">
        <v>362</v>
      </c>
      <c r="Q4" s="6">
        <v>0.003</v>
      </c>
      <c r="R4" s="1">
        <v>12926</v>
      </c>
      <c r="S4" s="1">
        <v>154899</v>
      </c>
      <c r="T4" s="1">
        <v>47158</v>
      </c>
      <c r="U4" s="1">
        <v>1077</v>
      </c>
      <c r="AC4" t="s">
        <v>284</v>
      </c>
    </row>
    <row r="5" spans="1:32">
      <c r="A5" s="4">
        <v>43622</v>
      </c>
      <c r="B5" s="5">
        <v>0.815277777777778</v>
      </c>
      <c r="C5" s="14">
        <v>0.003</v>
      </c>
      <c r="D5" s="1">
        <v>11904</v>
      </c>
      <c r="E5" s="1">
        <v>11789</v>
      </c>
      <c r="F5" s="1">
        <v>1408</v>
      </c>
      <c r="G5" s="1">
        <v>-407</v>
      </c>
      <c r="H5" s="1">
        <v>1001</v>
      </c>
      <c r="I5" s="1">
        <v>464000</v>
      </c>
      <c r="J5" s="1">
        <v>155000</v>
      </c>
      <c r="K5" s="1">
        <v>115</v>
      </c>
      <c r="L5" s="1">
        <f t="shared" si="0"/>
        <v>1001</v>
      </c>
      <c r="AC5" s="4">
        <v>43621</v>
      </c>
      <c r="AD5">
        <v>0</v>
      </c>
      <c r="AE5">
        <v>0</v>
      </c>
      <c r="AF5">
        <v>0</v>
      </c>
    </row>
    <row r="6" spans="1:32">
      <c r="A6" s="4">
        <v>43623</v>
      </c>
      <c r="B6" s="5">
        <v>0.918055555555556</v>
      </c>
      <c r="C6" s="14">
        <v>0.003</v>
      </c>
      <c r="D6" s="1">
        <v>12021</v>
      </c>
      <c r="E6" s="1">
        <v>11789</v>
      </c>
      <c r="F6" s="1">
        <v>1510</v>
      </c>
      <c r="G6" s="1">
        <v>-511</v>
      </c>
      <c r="H6" s="1">
        <v>2000</v>
      </c>
      <c r="I6" s="1">
        <v>469000</v>
      </c>
      <c r="J6" s="1">
        <v>153000</v>
      </c>
      <c r="K6" s="1">
        <v>232</v>
      </c>
      <c r="L6" s="1">
        <f t="shared" si="0"/>
        <v>999</v>
      </c>
      <c r="AC6" s="4">
        <v>43622</v>
      </c>
      <c r="AD6">
        <v>-407</v>
      </c>
      <c r="AE6">
        <v>1001</v>
      </c>
      <c r="AF6">
        <v>1001</v>
      </c>
    </row>
    <row r="7" spans="1:32">
      <c r="A7" s="4">
        <v>43624</v>
      </c>
      <c r="B7" s="5">
        <v>0.661111111111111</v>
      </c>
      <c r="C7" s="14">
        <v>0.003</v>
      </c>
      <c r="D7" s="1">
        <v>12021</v>
      </c>
      <c r="E7" s="1">
        <v>11789</v>
      </c>
      <c r="F7" s="1">
        <v>2509</v>
      </c>
      <c r="G7" s="1">
        <v>-851</v>
      </c>
      <c r="H7" s="1">
        <v>2659</v>
      </c>
      <c r="I7" s="1">
        <v>469000</v>
      </c>
      <c r="J7" s="1">
        <v>153000</v>
      </c>
      <c r="K7" s="1">
        <v>232</v>
      </c>
      <c r="L7" s="1">
        <f t="shared" si="0"/>
        <v>1658</v>
      </c>
      <c r="AC7" s="4">
        <v>43623</v>
      </c>
      <c r="AD7">
        <v>-511</v>
      </c>
      <c r="AE7">
        <v>999</v>
      </c>
      <c r="AF7">
        <v>2000</v>
      </c>
    </row>
    <row r="8" spans="1:32">
      <c r="A8" s="4">
        <v>43625</v>
      </c>
      <c r="B8" s="5">
        <v>0.6875</v>
      </c>
      <c r="C8" s="14">
        <v>0.003</v>
      </c>
      <c r="D8" s="1">
        <v>12021</v>
      </c>
      <c r="E8" s="1">
        <v>11789</v>
      </c>
      <c r="F8" s="1">
        <v>1513</v>
      </c>
      <c r="G8" s="1">
        <v>-476</v>
      </c>
      <c r="H8" s="1">
        <v>3696</v>
      </c>
      <c r="I8" s="1">
        <v>469000</v>
      </c>
      <c r="J8" s="1">
        <v>153000</v>
      </c>
      <c r="K8" s="1">
        <v>232</v>
      </c>
      <c r="L8" s="1">
        <f t="shared" si="0"/>
        <v>1037</v>
      </c>
      <c r="AC8" s="4">
        <v>43624</v>
      </c>
      <c r="AD8">
        <v>-851</v>
      </c>
      <c r="AE8">
        <v>1658</v>
      </c>
      <c r="AF8">
        <v>2659</v>
      </c>
    </row>
    <row r="9" spans="1:32">
      <c r="A9" s="4">
        <v>43626</v>
      </c>
      <c r="B9" s="5">
        <v>0.875694444444444</v>
      </c>
      <c r="C9" s="14">
        <v>0.003</v>
      </c>
      <c r="D9" s="1">
        <v>12021</v>
      </c>
      <c r="E9" s="1">
        <v>11789</v>
      </c>
      <c r="F9" s="1">
        <v>1546</v>
      </c>
      <c r="G9" s="1">
        <v>-551</v>
      </c>
      <c r="H9" s="1">
        <v>4691</v>
      </c>
      <c r="I9" s="1">
        <v>469000</v>
      </c>
      <c r="J9" s="1">
        <v>153000</v>
      </c>
      <c r="K9" s="1">
        <v>232</v>
      </c>
      <c r="L9" s="1">
        <f t="shared" si="0"/>
        <v>995</v>
      </c>
      <c r="AC9" s="4">
        <v>43625</v>
      </c>
      <c r="AD9">
        <v>-476</v>
      </c>
      <c r="AE9">
        <v>1037</v>
      </c>
      <c r="AF9">
        <v>3696</v>
      </c>
    </row>
    <row r="10" spans="1:32">
      <c r="A10" s="4">
        <v>43627</v>
      </c>
      <c r="B10" s="5">
        <v>0.677083333333333</v>
      </c>
      <c r="C10" s="14">
        <v>0.003</v>
      </c>
      <c r="D10" s="1">
        <v>12021</v>
      </c>
      <c r="E10" s="1">
        <v>11789</v>
      </c>
      <c r="F10" s="1">
        <v>2619</v>
      </c>
      <c r="G10" s="1">
        <v>-831</v>
      </c>
      <c r="H10" s="1">
        <v>5484</v>
      </c>
      <c r="I10" s="1">
        <v>469000</v>
      </c>
      <c r="J10" s="1">
        <v>153000</v>
      </c>
      <c r="K10" s="1">
        <v>232</v>
      </c>
      <c r="L10" s="1">
        <f t="shared" si="0"/>
        <v>1788</v>
      </c>
      <c r="AC10" s="4">
        <v>43626</v>
      </c>
      <c r="AD10">
        <v>-551</v>
      </c>
      <c r="AE10">
        <v>995</v>
      </c>
      <c r="AF10">
        <v>4691</v>
      </c>
    </row>
    <row r="11" spans="1:32">
      <c r="A11" s="4">
        <v>43628</v>
      </c>
      <c r="AC11" s="4">
        <v>43627</v>
      </c>
      <c r="AD11">
        <v>-831</v>
      </c>
      <c r="AE11">
        <v>1788</v>
      </c>
      <c r="AF11">
        <v>5484</v>
      </c>
    </row>
    <row r="12" spans="1:29">
      <c r="A12" s="4">
        <v>43629</v>
      </c>
      <c r="B12" s="5">
        <v>0.70625</v>
      </c>
      <c r="C12" s="14">
        <v>0.003</v>
      </c>
      <c r="D12" s="1">
        <v>12021</v>
      </c>
      <c r="E12" s="1">
        <v>11789</v>
      </c>
      <c r="F12" s="1">
        <v>2923</v>
      </c>
      <c r="G12" s="1">
        <v>-921</v>
      </c>
      <c r="H12" s="1">
        <v>7486</v>
      </c>
      <c r="I12" s="1">
        <v>469000</v>
      </c>
      <c r="J12" s="1">
        <v>153000</v>
      </c>
      <c r="K12" s="1">
        <v>232</v>
      </c>
      <c r="L12" s="1">
        <f t="shared" ref="L12:L65" si="1">F12+G12</f>
        <v>2002</v>
      </c>
      <c r="AC12" s="4">
        <v>43628</v>
      </c>
    </row>
    <row r="13" spans="1:32">
      <c r="A13" s="4">
        <v>43630</v>
      </c>
      <c r="B13" s="5">
        <v>0.885416666666667</v>
      </c>
      <c r="C13" s="14">
        <v>0.003</v>
      </c>
      <c r="D13" s="1">
        <v>12021</v>
      </c>
      <c r="E13" s="1">
        <v>11789</v>
      </c>
      <c r="F13" s="1" t="s">
        <v>285</v>
      </c>
      <c r="G13" s="1">
        <v>-440</v>
      </c>
      <c r="H13" s="1">
        <v>6050</v>
      </c>
      <c r="I13" s="1" t="s">
        <v>285</v>
      </c>
      <c r="J13" s="1">
        <v>153000</v>
      </c>
      <c r="K13" s="1">
        <v>232</v>
      </c>
      <c r="L13" s="1" t="e">
        <f t="shared" si="1"/>
        <v>#VALUE!</v>
      </c>
      <c r="AC13" s="4">
        <v>43629</v>
      </c>
      <c r="AD13">
        <v>-921</v>
      </c>
      <c r="AE13">
        <v>2002</v>
      </c>
      <c r="AF13">
        <v>7486</v>
      </c>
    </row>
    <row r="14" spans="1:32">
      <c r="A14" s="4">
        <v>43631</v>
      </c>
      <c r="B14" s="5">
        <v>0.859027777777778</v>
      </c>
      <c r="C14" s="14">
        <v>0.003</v>
      </c>
      <c r="D14" s="1">
        <v>12021</v>
      </c>
      <c r="E14" s="1">
        <v>11789</v>
      </c>
      <c r="F14" s="1" t="s">
        <v>285</v>
      </c>
      <c r="G14" s="1">
        <v>-643</v>
      </c>
      <c r="H14" s="1">
        <v>4408</v>
      </c>
      <c r="I14" s="1" t="s">
        <v>285</v>
      </c>
      <c r="J14" s="1">
        <v>153000</v>
      </c>
      <c r="K14" s="1">
        <v>232</v>
      </c>
      <c r="L14" s="1" t="e">
        <f t="shared" si="1"/>
        <v>#VALUE!</v>
      </c>
      <c r="AC14" s="4">
        <v>43630</v>
      </c>
      <c r="AD14">
        <v>-440</v>
      </c>
      <c r="AE14" t="e">
        <v>#VALUE!</v>
      </c>
      <c r="AF14">
        <v>6050</v>
      </c>
    </row>
    <row r="15" spans="1:32">
      <c r="A15" s="4">
        <v>43632</v>
      </c>
      <c r="B15" s="5">
        <v>0.597222222222222</v>
      </c>
      <c r="C15" s="14">
        <v>0.003</v>
      </c>
      <c r="D15" s="1">
        <v>12021</v>
      </c>
      <c r="E15" s="1">
        <v>11789</v>
      </c>
      <c r="F15" s="1" t="s">
        <v>285</v>
      </c>
      <c r="G15" s="1">
        <v>-806</v>
      </c>
      <c r="H15" s="1">
        <v>3485</v>
      </c>
      <c r="I15" s="1" t="s">
        <v>285</v>
      </c>
      <c r="J15" s="1">
        <v>153000</v>
      </c>
      <c r="K15" s="1">
        <v>232</v>
      </c>
      <c r="L15" s="1" t="e">
        <f t="shared" si="1"/>
        <v>#VALUE!</v>
      </c>
      <c r="AC15" s="4">
        <v>43631</v>
      </c>
      <c r="AD15">
        <v>-643</v>
      </c>
      <c r="AE15" t="e">
        <v>#VALUE!</v>
      </c>
      <c r="AF15">
        <v>4408</v>
      </c>
    </row>
    <row r="16" spans="1:32">
      <c r="A16" s="4">
        <v>43633</v>
      </c>
      <c r="B16" s="5">
        <v>0.561111111111111</v>
      </c>
      <c r="C16" s="14">
        <v>0.003</v>
      </c>
      <c r="D16" s="1">
        <v>12021</v>
      </c>
      <c r="E16" s="1">
        <v>11789</v>
      </c>
      <c r="F16" s="1" t="s">
        <v>285</v>
      </c>
      <c r="G16" s="1">
        <v>-468</v>
      </c>
      <c r="H16" s="1">
        <v>1980</v>
      </c>
      <c r="I16" s="1" t="s">
        <v>285</v>
      </c>
      <c r="J16" s="1">
        <v>153000</v>
      </c>
      <c r="K16" s="1">
        <v>232</v>
      </c>
      <c r="L16" s="1" t="e">
        <f t="shared" si="1"/>
        <v>#VALUE!</v>
      </c>
      <c r="AC16" s="4">
        <v>43632</v>
      </c>
      <c r="AD16">
        <v>-806</v>
      </c>
      <c r="AE16" t="e">
        <v>#VALUE!</v>
      </c>
      <c r="AF16">
        <v>3485</v>
      </c>
    </row>
    <row r="17" spans="1:32">
      <c r="A17" s="4">
        <v>43634</v>
      </c>
      <c r="B17" s="5">
        <v>0.823611111111111</v>
      </c>
      <c r="C17" s="14">
        <v>0.003</v>
      </c>
      <c r="D17" s="1">
        <v>12021</v>
      </c>
      <c r="E17" s="1">
        <v>11789</v>
      </c>
      <c r="F17" s="1" t="s">
        <v>285</v>
      </c>
      <c r="G17" s="1">
        <v>-605</v>
      </c>
      <c r="H17" s="1">
        <v>380</v>
      </c>
      <c r="I17" s="1" t="s">
        <v>285</v>
      </c>
      <c r="J17" s="1">
        <v>153000</v>
      </c>
      <c r="K17" s="1">
        <v>232</v>
      </c>
      <c r="L17" s="1" t="e">
        <f t="shared" si="1"/>
        <v>#VALUE!</v>
      </c>
      <c r="AC17" s="4">
        <v>43633</v>
      </c>
      <c r="AD17">
        <v>-468</v>
      </c>
      <c r="AE17" t="e">
        <v>#VALUE!</v>
      </c>
      <c r="AF17">
        <v>1980</v>
      </c>
    </row>
    <row r="18" spans="1:32">
      <c r="A18" s="4">
        <v>43635</v>
      </c>
      <c r="B18" s="5">
        <v>0.888888888888889</v>
      </c>
      <c r="C18" s="14">
        <v>0.003</v>
      </c>
      <c r="D18" s="1">
        <v>12021</v>
      </c>
      <c r="E18" s="1">
        <v>11789</v>
      </c>
      <c r="F18" s="1" t="s">
        <v>285</v>
      </c>
      <c r="G18" s="1">
        <v>-467</v>
      </c>
      <c r="H18" s="1">
        <v>-880</v>
      </c>
      <c r="I18" s="1" t="s">
        <v>285</v>
      </c>
      <c r="J18" s="1">
        <v>153000</v>
      </c>
      <c r="K18" s="1">
        <v>232</v>
      </c>
      <c r="L18" s="1" t="e">
        <f t="shared" si="1"/>
        <v>#VALUE!</v>
      </c>
      <c r="AC18" s="4">
        <v>43634</v>
      </c>
      <c r="AD18">
        <v>-605</v>
      </c>
      <c r="AE18" t="e">
        <v>#VALUE!</v>
      </c>
      <c r="AF18">
        <v>380</v>
      </c>
    </row>
    <row r="19" spans="1:32">
      <c r="A19" s="4">
        <v>43636</v>
      </c>
      <c r="B19" s="5">
        <v>0.980555555555556</v>
      </c>
      <c r="C19" s="14">
        <v>0.003</v>
      </c>
      <c r="D19" s="1">
        <v>12021</v>
      </c>
      <c r="E19" s="1">
        <v>11789</v>
      </c>
      <c r="F19" s="1" t="s">
        <v>285</v>
      </c>
      <c r="G19" s="1">
        <v>-538</v>
      </c>
      <c r="H19" s="1">
        <v>-2374</v>
      </c>
      <c r="I19" s="1" t="s">
        <v>285</v>
      </c>
      <c r="J19" s="1">
        <v>153000</v>
      </c>
      <c r="K19" s="1">
        <v>232</v>
      </c>
      <c r="L19" s="1" t="e">
        <f t="shared" si="1"/>
        <v>#VALUE!</v>
      </c>
      <c r="AC19" s="4">
        <v>43635</v>
      </c>
      <c r="AD19">
        <v>-467</v>
      </c>
      <c r="AE19" t="e">
        <v>#VALUE!</v>
      </c>
      <c r="AF19">
        <v>-880</v>
      </c>
    </row>
    <row r="20" spans="1:32">
      <c r="A20" s="4">
        <v>43637</v>
      </c>
      <c r="B20" s="5">
        <v>0.775694444444444</v>
      </c>
      <c r="C20" s="14">
        <v>0.003</v>
      </c>
      <c r="D20" s="1">
        <v>12021</v>
      </c>
      <c r="E20" s="1">
        <v>11789</v>
      </c>
      <c r="F20" s="1">
        <v>3707</v>
      </c>
      <c r="G20" s="1">
        <v>-895</v>
      </c>
      <c r="H20" s="1">
        <v>-75</v>
      </c>
      <c r="I20" s="1">
        <v>166000</v>
      </c>
      <c r="J20" s="1">
        <v>153000</v>
      </c>
      <c r="K20" s="1">
        <v>232</v>
      </c>
      <c r="L20" s="1">
        <f t="shared" si="1"/>
        <v>2812</v>
      </c>
      <c r="AC20" s="4">
        <v>43636</v>
      </c>
      <c r="AD20">
        <v>-538</v>
      </c>
      <c r="AE20" t="e">
        <v>#VALUE!</v>
      </c>
      <c r="AF20">
        <v>-2374</v>
      </c>
    </row>
    <row r="21" spans="1:32">
      <c r="A21" s="4">
        <v>43638</v>
      </c>
      <c r="B21" s="5">
        <v>0.75625</v>
      </c>
      <c r="C21" s="14">
        <v>0.003</v>
      </c>
      <c r="D21" s="1">
        <v>12021</v>
      </c>
      <c r="E21" s="1">
        <v>11789</v>
      </c>
      <c r="F21" s="1">
        <v>804</v>
      </c>
      <c r="G21" s="1">
        <v>-811</v>
      </c>
      <c r="H21" s="1">
        <v>490</v>
      </c>
      <c r="I21" s="1">
        <v>166000</v>
      </c>
      <c r="J21" s="1">
        <v>153000</v>
      </c>
      <c r="K21" s="1">
        <v>232</v>
      </c>
      <c r="L21" s="1">
        <f t="shared" si="1"/>
        <v>-7</v>
      </c>
      <c r="AC21" s="4">
        <v>43637</v>
      </c>
      <c r="AD21">
        <v>-895</v>
      </c>
      <c r="AE21">
        <v>2812</v>
      </c>
      <c r="AF21">
        <v>-75</v>
      </c>
    </row>
    <row r="22" spans="1:32">
      <c r="A22" s="4">
        <v>43639</v>
      </c>
      <c r="B22" s="5">
        <v>0.845833333333333</v>
      </c>
      <c r="C22" s="14">
        <v>0.003</v>
      </c>
      <c r="D22" s="1">
        <v>12021</v>
      </c>
      <c r="E22" s="1">
        <v>11789</v>
      </c>
      <c r="F22" s="1">
        <v>542</v>
      </c>
      <c r="G22" s="1">
        <v>-456</v>
      </c>
      <c r="H22" s="1">
        <v>1118</v>
      </c>
      <c r="I22" s="1">
        <v>166000</v>
      </c>
      <c r="J22" s="1">
        <v>153000</v>
      </c>
      <c r="K22" s="1">
        <v>232</v>
      </c>
      <c r="L22" s="1">
        <f t="shared" si="1"/>
        <v>86</v>
      </c>
      <c r="AC22" s="4">
        <v>43638</v>
      </c>
      <c r="AD22">
        <v>-811</v>
      </c>
      <c r="AE22">
        <v>-7</v>
      </c>
      <c r="AF22">
        <v>490</v>
      </c>
    </row>
    <row r="23" spans="1:32">
      <c r="A23" s="4">
        <v>43640</v>
      </c>
      <c r="B23" s="5">
        <v>0.7625</v>
      </c>
      <c r="C23" s="14">
        <v>0.003</v>
      </c>
      <c r="D23" s="1">
        <v>12021</v>
      </c>
      <c r="E23" s="1">
        <v>11789</v>
      </c>
      <c r="F23" s="1">
        <v>1013</v>
      </c>
      <c r="G23" s="1">
        <v>-912</v>
      </c>
      <c r="H23" s="1">
        <v>1397</v>
      </c>
      <c r="I23" s="1">
        <v>166000</v>
      </c>
      <c r="J23" s="1">
        <v>153000</v>
      </c>
      <c r="K23" s="1">
        <v>232</v>
      </c>
      <c r="L23" s="1">
        <f t="shared" si="1"/>
        <v>101</v>
      </c>
      <c r="AC23" s="4">
        <v>43639</v>
      </c>
      <c r="AD23">
        <v>-456</v>
      </c>
      <c r="AE23">
        <v>86</v>
      </c>
      <c r="AF23">
        <v>1118</v>
      </c>
    </row>
    <row r="24" spans="1:32">
      <c r="A24" s="4">
        <v>43641</v>
      </c>
      <c r="B24" s="5">
        <v>0.679166666666667</v>
      </c>
      <c r="C24" s="14">
        <v>0.003</v>
      </c>
      <c r="D24" s="1">
        <v>12021</v>
      </c>
      <c r="E24" s="1">
        <v>11789</v>
      </c>
      <c r="F24" s="1">
        <v>973</v>
      </c>
      <c r="G24" s="1">
        <v>-890</v>
      </c>
      <c r="H24" s="1">
        <v>1933</v>
      </c>
      <c r="I24" s="1">
        <v>166000</v>
      </c>
      <c r="J24" s="1">
        <v>153000</v>
      </c>
      <c r="K24" s="1">
        <v>232</v>
      </c>
      <c r="L24" s="1">
        <f t="shared" si="1"/>
        <v>83</v>
      </c>
      <c r="AC24" s="4">
        <v>43640</v>
      </c>
      <c r="AD24">
        <v>-912</v>
      </c>
      <c r="AE24">
        <v>101</v>
      </c>
      <c r="AF24">
        <v>1397</v>
      </c>
    </row>
    <row r="25" spans="1:32">
      <c r="A25" s="4">
        <v>43642</v>
      </c>
      <c r="B25" s="5">
        <v>0.773611111111111</v>
      </c>
      <c r="C25" s="14">
        <v>0.003</v>
      </c>
      <c r="D25" s="1">
        <v>12021</v>
      </c>
      <c r="E25" s="1">
        <v>11789</v>
      </c>
      <c r="F25" s="1">
        <v>517</v>
      </c>
      <c r="G25" s="1">
        <v>-507</v>
      </c>
      <c r="H25" s="1">
        <v>2548</v>
      </c>
      <c r="I25" s="1">
        <v>166000</v>
      </c>
      <c r="J25" s="1">
        <v>153000</v>
      </c>
      <c r="K25" s="1">
        <v>232</v>
      </c>
      <c r="L25" s="1">
        <f t="shared" si="1"/>
        <v>10</v>
      </c>
      <c r="AC25" s="4">
        <v>43641</v>
      </c>
      <c r="AD25">
        <v>-890</v>
      </c>
      <c r="AE25">
        <v>83</v>
      </c>
      <c r="AF25">
        <v>1933</v>
      </c>
    </row>
    <row r="26" spans="1:32">
      <c r="A26" s="4">
        <v>43643</v>
      </c>
      <c r="B26" s="5">
        <v>0.774305555555556</v>
      </c>
      <c r="C26" s="14">
        <v>0.003</v>
      </c>
      <c r="D26" s="1">
        <v>12021</v>
      </c>
      <c r="E26" s="1">
        <v>11789</v>
      </c>
      <c r="F26" s="1">
        <v>1040</v>
      </c>
      <c r="G26" s="1">
        <v>-965</v>
      </c>
      <c r="H26" s="1">
        <v>3080</v>
      </c>
      <c r="I26" s="1">
        <v>166000</v>
      </c>
      <c r="J26" s="1">
        <v>153000</v>
      </c>
      <c r="K26" s="1">
        <v>232</v>
      </c>
      <c r="L26" s="1">
        <f t="shared" si="1"/>
        <v>75</v>
      </c>
      <c r="AC26" s="4">
        <v>43642</v>
      </c>
      <c r="AD26">
        <v>-507</v>
      </c>
      <c r="AE26">
        <v>10</v>
      </c>
      <c r="AF26">
        <v>2548</v>
      </c>
    </row>
    <row r="27" spans="1:32">
      <c r="A27" s="4">
        <v>43644</v>
      </c>
      <c r="B27" s="5">
        <v>0.798611111111111</v>
      </c>
      <c r="C27" s="14">
        <v>0.003</v>
      </c>
      <c r="D27" s="1">
        <v>12021</v>
      </c>
      <c r="E27" s="1">
        <v>11789</v>
      </c>
      <c r="F27" s="1">
        <v>1524</v>
      </c>
      <c r="G27" s="1">
        <v>-1344</v>
      </c>
      <c r="H27" s="1">
        <v>352</v>
      </c>
      <c r="I27" s="1">
        <v>166000</v>
      </c>
      <c r="J27" s="1">
        <v>153000</v>
      </c>
      <c r="K27" s="1">
        <v>232</v>
      </c>
      <c r="L27" s="1">
        <f t="shared" si="1"/>
        <v>180</v>
      </c>
      <c r="AC27" s="4">
        <v>43643</v>
      </c>
      <c r="AD27">
        <v>-965</v>
      </c>
      <c r="AE27">
        <v>75</v>
      </c>
      <c r="AF27">
        <v>3080</v>
      </c>
    </row>
    <row r="28" spans="1:32">
      <c r="A28" s="4">
        <v>43645</v>
      </c>
      <c r="B28" s="5">
        <v>0.75625</v>
      </c>
      <c r="C28" s="14">
        <v>0.003</v>
      </c>
      <c r="D28" s="1">
        <v>11916</v>
      </c>
      <c r="E28" s="1">
        <v>11789</v>
      </c>
      <c r="F28" s="1">
        <v>1529</v>
      </c>
      <c r="G28" s="1">
        <v>-1339</v>
      </c>
      <c r="H28" s="1">
        <v>458</v>
      </c>
      <c r="I28" s="1">
        <v>164000</v>
      </c>
      <c r="J28" s="1">
        <v>151000</v>
      </c>
      <c r="K28" s="1">
        <v>127</v>
      </c>
      <c r="L28" s="1">
        <f t="shared" si="1"/>
        <v>190</v>
      </c>
      <c r="AC28" s="4">
        <v>43644</v>
      </c>
      <c r="AD28">
        <v>-1344</v>
      </c>
      <c r="AE28">
        <v>180</v>
      </c>
      <c r="AF28">
        <v>352</v>
      </c>
    </row>
    <row r="29" spans="1:32">
      <c r="A29" s="4">
        <v>43646</v>
      </c>
      <c r="B29" s="5">
        <v>0.813194444444444</v>
      </c>
      <c r="C29" s="14">
        <v>0.003</v>
      </c>
      <c r="D29" s="1">
        <v>11916</v>
      </c>
      <c r="E29" s="1">
        <v>11789</v>
      </c>
      <c r="F29" s="1">
        <v>508</v>
      </c>
      <c r="G29" s="1">
        <v>-484</v>
      </c>
      <c r="H29" s="1">
        <v>458</v>
      </c>
      <c r="I29" s="1">
        <v>164000</v>
      </c>
      <c r="J29" s="1">
        <v>151000</v>
      </c>
      <c r="K29" s="1">
        <v>127</v>
      </c>
      <c r="L29" s="1">
        <f t="shared" si="1"/>
        <v>24</v>
      </c>
      <c r="AC29" s="4">
        <v>43645</v>
      </c>
      <c r="AD29">
        <v>-1339</v>
      </c>
      <c r="AE29">
        <v>190</v>
      </c>
      <c r="AF29">
        <v>458</v>
      </c>
    </row>
    <row r="30" spans="1:32">
      <c r="A30" s="4">
        <v>43647</v>
      </c>
      <c r="B30" s="5">
        <v>0.772222222222222</v>
      </c>
      <c r="C30" s="14">
        <v>0.003</v>
      </c>
      <c r="D30" s="1">
        <v>11916</v>
      </c>
      <c r="E30" s="1">
        <v>11789</v>
      </c>
      <c r="F30" s="1">
        <v>955</v>
      </c>
      <c r="G30" s="1">
        <v>-909</v>
      </c>
      <c r="H30" s="1">
        <v>394</v>
      </c>
      <c r="I30" s="1">
        <v>164000</v>
      </c>
      <c r="J30" s="1">
        <v>151000</v>
      </c>
      <c r="K30" s="1">
        <v>127</v>
      </c>
      <c r="L30" s="1">
        <f t="shared" si="1"/>
        <v>46</v>
      </c>
      <c r="AC30" s="4">
        <v>43646</v>
      </c>
      <c r="AD30">
        <v>-484</v>
      </c>
      <c r="AE30">
        <v>24</v>
      </c>
      <c r="AF30">
        <v>458</v>
      </c>
    </row>
    <row r="31" spans="1:32">
      <c r="A31" s="4">
        <v>43648</v>
      </c>
      <c r="B31" s="5">
        <v>0.611805555555556</v>
      </c>
      <c r="C31" s="14">
        <v>0.003</v>
      </c>
      <c r="D31" s="1">
        <v>11916</v>
      </c>
      <c r="E31" s="1">
        <v>11789</v>
      </c>
      <c r="F31" s="1">
        <v>844</v>
      </c>
      <c r="G31" s="1">
        <v>-811</v>
      </c>
      <c r="H31" s="1">
        <v>390</v>
      </c>
      <c r="I31" s="1">
        <v>164000</v>
      </c>
      <c r="J31" s="1">
        <v>151000</v>
      </c>
      <c r="K31" s="1">
        <v>127</v>
      </c>
      <c r="L31" s="1">
        <f t="shared" si="1"/>
        <v>33</v>
      </c>
      <c r="AC31" s="4">
        <v>43647</v>
      </c>
      <c r="AD31">
        <v>-909</v>
      </c>
      <c r="AE31">
        <v>46</v>
      </c>
      <c r="AF31">
        <v>394</v>
      </c>
    </row>
    <row r="32" spans="1:32">
      <c r="A32" s="4">
        <v>43649</v>
      </c>
      <c r="B32" s="5">
        <v>0.809027777777778</v>
      </c>
      <c r="C32" s="14">
        <v>0.003</v>
      </c>
      <c r="D32" s="1">
        <v>11916</v>
      </c>
      <c r="E32" s="1">
        <v>11789</v>
      </c>
      <c r="F32" s="1">
        <v>459</v>
      </c>
      <c r="G32" s="1">
        <v>-468</v>
      </c>
      <c r="H32" s="1">
        <v>313</v>
      </c>
      <c r="I32" s="1">
        <v>164000</v>
      </c>
      <c r="J32" s="1">
        <v>151000</v>
      </c>
      <c r="K32" s="1">
        <v>127</v>
      </c>
      <c r="L32" s="1">
        <f t="shared" si="1"/>
        <v>-9</v>
      </c>
      <c r="AC32" s="4">
        <v>43648</v>
      </c>
      <c r="AD32">
        <v>-811</v>
      </c>
      <c r="AE32">
        <v>33</v>
      </c>
      <c r="AF32">
        <v>390</v>
      </c>
    </row>
    <row r="33" spans="1:32">
      <c r="A33" s="4">
        <v>43650</v>
      </c>
      <c r="B33" s="5">
        <v>0.777777777777778</v>
      </c>
      <c r="C33" s="14">
        <v>0.003</v>
      </c>
      <c r="D33" s="1">
        <v>11916</v>
      </c>
      <c r="E33" s="1">
        <v>11789</v>
      </c>
      <c r="F33" s="1">
        <v>543</v>
      </c>
      <c r="G33" s="1">
        <v>-463</v>
      </c>
      <c r="H33" s="1">
        <v>383</v>
      </c>
      <c r="I33" s="1">
        <v>164000</v>
      </c>
      <c r="J33" s="1">
        <v>151000</v>
      </c>
      <c r="K33" s="1">
        <v>127</v>
      </c>
      <c r="L33" s="1">
        <f t="shared" si="1"/>
        <v>80</v>
      </c>
      <c r="AC33" s="4">
        <v>43649</v>
      </c>
      <c r="AD33">
        <v>-468</v>
      </c>
      <c r="AE33">
        <v>-9</v>
      </c>
      <c r="AF33">
        <v>313</v>
      </c>
    </row>
    <row r="34" spans="1:32">
      <c r="A34" s="4">
        <v>43651</v>
      </c>
      <c r="B34" s="5">
        <v>0.874305555555556</v>
      </c>
      <c r="C34" s="14">
        <v>0.003</v>
      </c>
      <c r="D34" s="1">
        <v>12033</v>
      </c>
      <c r="E34" s="1">
        <v>11789</v>
      </c>
      <c r="F34" s="1">
        <v>606</v>
      </c>
      <c r="G34" s="1">
        <v>-547</v>
      </c>
      <c r="H34" s="1">
        <v>377</v>
      </c>
      <c r="I34" s="1">
        <v>165000</v>
      </c>
      <c r="J34" s="1">
        <v>150000</v>
      </c>
      <c r="K34" s="1">
        <v>244</v>
      </c>
      <c r="L34" s="1">
        <f t="shared" si="1"/>
        <v>59</v>
      </c>
      <c r="AC34" s="4">
        <v>43650</v>
      </c>
      <c r="AD34">
        <v>-463</v>
      </c>
      <c r="AE34">
        <v>80</v>
      </c>
      <c r="AF34">
        <v>383</v>
      </c>
    </row>
    <row r="35" spans="1:32">
      <c r="A35" s="4">
        <v>43652</v>
      </c>
      <c r="B35" s="5">
        <v>0.791666666666667</v>
      </c>
      <c r="C35" s="14">
        <v>0.003</v>
      </c>
      <c r="D35" s="1">
        <v>12033</v>
      </c>
      <c r="E35" s="1">
        <v>11789</v>
      </c>
      <c r="F35" s="1">
        <v>1016</v>
      </c>
      <c r="G35" s="1">
        <v>-960</v>
      </c>
      <c r="H35" s="1">
        <v>259</v>
      </c>
      <c r="I35" s="1">
        <v>165000</v>
      </c>
      <c r="J35" s="1">
        <v>150000</v>
      </c>
      <c r="K35" s="1">
        <v>244</v>
      </c>
      <c r="L35" s="1">
        <f t="shared" si="1"/>
        <v>56</v>
      </c>
      <c r="AC35" s="4">
        <v>43651</v>
      </c>
      <c r="AD35">
        <v>-547</v>
      </c>
      <c r="AE35">
        <v>59</v>
      </c>
      <c r="AF35">
        <v>377</v>
      </c>
    </row>
    <row r="36" spans="1:32">
      <c r="A36" s="4">
        <v>43653</v>
      </c>
      <c r="B36" s="5">
        <v>0.5</v>
      </c>
      <c r="C36" s="14">
        <v>0.003</v>
      </c>
      <c r="D36" s="1">
        <v>12033</v>
      </c>
      <c r="E36" s="1">
        <v>11789</v>
      </c>
      <c r="F36" s="1" t="s">
        <v>285</v>
      </c>
      <c r="G36" s="1">
        <v>-721</v>
      </c>
      <c r="H36" s="1">
        <v>-124</v>
      </c>
      <c r="I36" s="1" t="s">
        <v>285</v>
      </c>
      <c r="J36" s="1">
        <v>150000</v>
      </c>
      <c r="K36" s="1">
        <v>244</v>
      </c>
      <c r="L36" s="1" t="e">
        <f t="shared" si="1"/>
        <v>#VALUE!</v>
      </c>
      <c r="AC36" s="4">
        <v>43652</v>
      </c>
      <c r="AD36">
        <v>-960</v>
      </c>
      <c r="AE36">
        <v>56</v>
      </c>
      <c r="AF36">
        <v>259</v>
      </c>
    </row>
    <row r="37" spans="1:32">
      <c r="A37" s="4">
        <v>43654</v>
      </c>
      <c r="B37" s="5">
        <v>0.829861111111111</v>
      </c>
      <c r="C37" s="14">
        <v>0.003</v>
      </c>
      <c r="D37" s="1">
        <v>12033</v>
      </c>
      <c r="E37" s="1">
        <v>11789</v>
      </c>
      <c r="F37" s="1" t="s">
        <v>285</v>
      </c>
      <c r="G37" s="1">
        <v>-538</v>
      </c>
      <c r="H37" s="1">
        <v>-686</v>
      </c>
      <c r="I37" s="1" t="s">
        <v>285</v>
      </c>
      <c r="J37" s="1">
        <v>150000</v>
      </c>
      <c r="K37" s="1">
        <v>244</v>
      </c>
      <c r="L37" s="1" t="e">
        <f t="shared" si="1"/>
        <v>#VALUE!</v>
      </c>
      <c r="AC37" s="4">
        <v>43653</v>
      </c>
      <c r="AD37">
        <v>-721</v>
      </c>
      <c r="AE37" t="e">
        <v>#VALUE!</v>
      </c>
      <c r="AF37">
        <v>-124</v>
      </c>
    </row>
    <row r="38" spans="1:32">
      <c r="A38" s="4">
        <v>43655</v>
      </c>
      <c r="B38" s="5">
        <v>0.726388888888889</v>
      </c>
      <c r="C38" s="14">
        <v>0.003</v>
      </c>
      <c r="D38" s="1">
        <v>12033</v>
      </c>
      <c r="E38" s="1">
        <v>11789</v>
      </c>
      <c r="F38" s="1" t="s">
        <v>285</v>
      </c>
      <c r="G38" s="1">
        <v>-464</v>
      </c>
      <c r="H38" s="1">
        <v>-1172</v>
      </c>
      <c r="I38" s="1" t="s">
        <v>285</v>
      </c>
      <c r="J38" s="1">
        <v>150000</v>
      </c>
      <c r="K38" s="1">
        <v>244</v>
      </c>
      <c r="L38" s="1" t="e">
        <f t="shared" si="1"/>
        <v>#VALUE!</v>
      </c>
      <c r="AC38" s="4">
        <v>43654</v>
      </c>
      <c r="AD38">
        <v>-538</v>
      </c>
      <c r="AE38" t="e">
        <v>#VALUE!</v>
      </c>
      <c r="AF38">
        <v>-686</v>
      </c>
    </row>
    <row r="39" spans="1:32">
      <c r="A39" s="4">
        <v>43656</v>
      </c>
      <c r="B39" s="5">
        <v>0.804861111111111</v>
      </c>
      <c r="C39" s="14">
        <v>0.003</v>
      </c>
      <c r="D39" s="1">
        <v>12033</v>
      </c>
      <c r="E39" s="1">
        <v>11789</v>
      </c>
      <c r="F39" s="1" t="s">
        <v>285</v>
      </c>
      <c r="G39" s="1">
        <v>-439</v>
      </c>
      <c r="H39" s="1">
        <v>-1622</v>
      </c>
      <c r="I39" s="1" t="s">
        <v>285</v>
      </c>
      <c r="J39" s="1">
        <v>150000</v>
      </c>
      <c r="K39" s="1">
        <v>244</v>
      </c>
      <c r="L39" s="1" t="e">
        <f t="shared" si="1"/>
        <v>#VALUE!</v>
      </c>
      <c r="AC39" s="4">
        <v>43655</v>
      </c>
      <c r="AD39">
        <v>-464</v>
      </c>
      <c r="AE39" t="e">
        <v>#VALUE!</v>
      </c>
      <c r="AF39">
        <v>-1172</v>
      </c>
    </row>
    <row r="40" spans="1:32">
      <c r="A40" s="4">
        <v>43657</v>
      </c>
      <c r="B40" s="5">
        <v>0.800694444444444</v>
      </c>
      <c r="C40" s="14">
        <v>0.003</v>
      </c>
      <c r="D40" s="1">
        <v>12033</v>
      </c>
      <c r="E40" s="1">
        <v>11789</v>
      </c>
      <c r="F40" s="1" t="s">
        <v>285</v>
      </c>
      <c r="G40" s="1">
        <v>-883</v>
      </c>
      <c r="H40" s="1">
        <v>-2057</v>
      </c>
      <c r="I40" s="1" t="s">
        <v>285</v>
      </c>
      <c r="J40" s="1">
        <v>150000</v>
      </c>
      <c r="K40" s="1">
        <v>244</v>
      </c>
      <c r="L40" s="1" t="e">
        <f t="shared" si="1"/>
        <v>#VALUE!</v>
      </c>
      <c r="AC40" s="4">
        <v>43656</v>
      </c>
      <c r="AD40">
        <v>-439</v>
      </c>
      <c r="AE40" t="e">
        <v>#VALUE!</v>
      </c>
      <c r="AF40">
        <v>-1622</v>
      </c>
    </row>
    <row r="41" spans="1:32">
      <c r="A41" s="4">
        <v>43658</v>
      </c>
      <c r="B41" s="5">
        <v>0.825694444444444</v>
      </c>
      <c r="C41" s="14">
        <v>0.003</v>
      </c>
      <c r="D41" s="1">
        <v>12033</v>
      </c>
      <c r="E41" s="1">
        <v>11789</v>
      </c>
      <c r="F41" s="1" t="s">
        <v>285</v>
      </c>
      <c r="G41" s="1">
        <v>-505</v>
      </c>
      <c r="H41" s="1">
        <v>-2642</v>
      </c>
      <c r="I41" s="1" t="s">
        <v>285</v>
      </c>
      <c r="J41" s="1">
        <v>150000</v>
      </c>
      <c r="K41" s="1">
        <v>244</v>
      </c>
      <c r="L41" s="1" t="e">
        <f t="shared" si="1"/>
        <v>#VALUE!</v>
      </c>
      <c r="AC41" s="4">
        <v>43657</v>
      </c>
      <c r="AD41">
        <v>-883</v>
      </c>
      <c r="AE41" t="e">
        <v>#VALUE!</v>
      </c>
      <c r="AF41">
        <v>-2057</v>
      </c>
    </row>
    <row r="42" spans="1:32">
      <c r="A42" s="4">
        <v>43659</v>
      </c>
      <c r="B42" s="5">
        <v>0.83125</v>
      </c>
      <c r="C42" s="14">
        <v>0.003</v>
      </c>
      <c r="D42" s="1">
        <v>12033</v>
      </c>
      <c r="E42" s="1">
        <v>11789</v>
      </c>
      <c r="F42" s="1" t="s">
        <v>285</v>
      </c>
      <c r="G42" s="1">
        <v>-581</v>
      </c>
      <c r="H42" s="1">
        <v>-3137</v>
      </c>
      <c r="I42" s="1" t="s">
        <v>285</v>
      </c>
      <c r="J42" s="1">
        <v>150000</v>
      </c>
      <c r="K42" s="1">
        <v>244</v>
      </c>
      <c r="L42" s="1" t="e">
        <f t="shared" si="1"/>
        <v>#VALUE!</v>
      </c>
      <c r="AC42" s="4">
        <v>43658</v>
      </c>
      <c r="AD42">
        <v>-505</v>
      </c>
      <c r="AE42" t="e">
        <v>#VALUE!</v>
      </c>
      <c r="AF42">
        <v>-2642</v>
      </c>
    </row>
    <row r="43" spans="1:32">
      <c r="A43" s="4">
        <v>43660</v>
      </c>
      <c r="B43" s="5">
        <v>0.690277777777778</v>
      </c>
      <c r="C43" s="14">
        <v>0.003</v>
      </c>
      <c r="D43" s="1">
        <v>12033</v>
      </c>
      <c r="E43" s="1">
        <v>11789</v>
      </c>
      <c r="F43" s="1" t="s">
        <v>285</v>
      </c>
      <c r="G43" s="1">
        <v>-852</v>
      </c>
      <c r="H43" s="1">
        <v>-3550</v>
      </c>
      <c r="I43" s="1" t="s">
        <v>285</v>
      </c>
      <c r="J43" s="1">
        <v>150000</v>
      </c>
      <c r="K43" s="1">
        <v>244</v>
      </c>
      <c r="L43" s="1" t="e">
        <f t="shared" si="1"/>
        <v>#VALUE!</v>
      </c>
      <c r="AC43" s="4">
        <v>43659</v>
      </c>
      <c r="AD43">
        <v>-581</v>
      </c>
      <c r="AE43" t="e">
        <v>#VALUE!</v>
      </c>
      <c r="AF43">
        <v>-3137</v>
      </c>
    </row>
    <row r="44" spans="1:32">
      <c r="A44" s="4">
        <v>43661</v>
      </c>
      <c r="B44" s="5">
        <v>0.840972222222222</v>
      </c>
      <c r="C44" s="14">
        <v>0.003</v>
      </c>
      <c r="D44" s="1">
        <v>12033</v>
      </c>
      <c r="E44" s="1">
        <v>11789</v>
      </c>
      <c r="F44" s="1" t="s">
        <v>285</v>
      </c>
      <c r="G44" s="1">
        <v>-516</v>
      </c>
      <c r="H44" s="1">
        <v>-3758</v>
      </c>
      <c r="I44" s="1" t="s">
        <v>285</v>
      </c>
      <c r="J44" s="1">
        <v>150000</v>
      </c>
      <c r="K44" s="1">
        <v>244</v>
      </c>
      <c r="L44" s="1" t="e">
        <f t="shared" si="1"/>
        <v>#VALUE!</v>
      </c>
      <c r="AC44" s="4">
        <v>43660</v>
      </c>
      <c r="AD44">
        <v>-852</v>
      </c>
      <c r="AE44" t="e">
        <v>#VALUE!</v>
      </c>
      <c r="AF44">
        <v>-3550</v>
      </c>
    </row>
    <row r="45" spans="1:32">
      <c r="A45" s="4">
        <v>43662</v>
      </c>
      <c r="B45" s="5">
        <v>0.844444444444444</v>
      </c>
      <c r="C45" s="14">
        <v>0.003</v>
      </c>
      <c r="D45" s="1">
        <v>12033</v>
      </c>
      <c r="E45" s="1">
        <v>11789</v>
      </c>
      <c r="F45" s="1" t="s">
        <v>285</v>
      </c>
      <c r="G45" s="1">
        <v>-444</v>
      </c>
      <c r="H45" s="1">
        <v>-3564</v>
      </c>
      <c r="I45" s="1" t="s">
        <v>285</v>
      </c>
      <c r="J45" s="1">
        <v>150000</v>
      </c>
      <c r="K45" s="1">
        <v>244</v>
      </c>
      <c r="L45" s="1" t="e">
        <f t="shared" si="1"/>
        <v>#VALUE!</v>
      </c>
      <c r="AC45" s="4">
        <v>43661</v>
      </c>
      <c r="AD45">
        <v>-516</v>
      </c>
      <c r="AE45" t="e">
        <v>#VALUE!</v>
      </c>
      <c r="AF45">
        <v>-3758</v>
      </c>
    </row>
    <row r="46" spans="1:32">
      <c r="A46" s="4">
        <v>43663</v>
      </c>
      <c r="B46" s="5">
        <v>0.78125</v>
      </c>
      <c r="C46" s="14">
        <v>0.003</v>
      </c>
      <c r="D46" s="1">
        <v>12033</v>
      </c>
      <c r="E46" s="1">
        <v>11789</v>
      </c>
      <c r="F46" s="1" t="s">
        <v>285</v>
      </c>
      <c r="G46" s="1">
        <v>-873</v>
      </c>
      <c r="H46" s="1">
        <v>-3629</v>
      </c>
      <c r="I46" s="1" t="s">
        <v>285</v>
      </c>
      <c r="J46" s="1">
        <v>150000</v>
      </c>
      <c r="K46" s="1">
        <v>244</v>
      </c>
      <c r="L46" s="1" t="e">
        <f t="shared" si="1"/>
        <v>#VALUE!</v>
      </c>
      <c r="AC46" s="4">
        <v>43662</v>
      </c>
      <c r="AD46">
        <v>-444</v>
      </c>
      <c r="AE46" t="e">
        <v>#VALUE!</v>
      </c>
      <c r="AF46">
        <v>-3564</v>
      </c>
    </row>
    <row r="47" spans="1:32">
      <c r="A47" s="4">
        <v>43664</v>
      </c>
      <c r="B47" s="5">
        <v>0.65625</v>
      </c>
      <c r="C47" s="14">
        <v>0.003</v>
      </c>
      <c r="D47" s="1">
        <v>12033</v>
      </c>
      <c r="E47" s="1">
        <v>11789</v>
      </c>
      <c r="F47" s="1" t="s">
        <v>285</v>
      </c>
      <c r="G47" s="1">
        <v>-823</v>
      </c>
      <c r="H47" s="1">
        <v>-3584</v>
      </c>
      <c r="I47" s="1" t="s">
        <v>285</v>
      </c>
      <c r="J47" s="1">
        <v>150000</v>
      </c>
      <c r="K47" s="1">
        <v>244</v>
      </c>
      <c r="L47" s="1" t="e">
        <f t="shared" si="1"/>
        <v>#VALUE!</v>
      </c>
      <c r="AC47" s="4">
        <v>43663</v>
      </c>
      <c r="AD47">
        <v>-873</v>
      </c>
      <c r="AE47" t="e">
        <v>#VALUE!</v>
      </c>
      <c r="AF47">
        <v>-3629</v>
      </c>
    </row>
    <row r="48" spans="1:32">
      <c r="A48" s="4">
        <v>43665</v>
      </c>
      <c r="B48" s="5">
        <v>0.714583333333333</v>
      </c>
      <c r="C48" s="14">
        <v>0.003</v>
      </c>
      <c r="D48" s="1">
        <v>12033</v>
      </c>
      <c r="E48" s="1">
        <v>11789</v>
      </c>
      <c r="F48" s="1" t="s">
        <v>285</v>
      </c>
      <c r="G48" s="1">
        <v>-466</v>
      </c>
      <c r="H48" s="1">
        <v>-3606</v>
      </c>
      <c r="I48" s="1" t="s">
        <v>285</v>
      </c>
      <c r="J48" s="1">
        <v>150000</v>
      </c>
      <c r="K48" s="1">
        <v>244</v>
      </c>
      <c r="L48" s="1" t="e">
        <f t="shared" si="1"/>
        <v>#VALUE!</v>
      </c>
      <c r="AC48" s="4">
        <v>43664</v>
      </c>
      <c r="AD48">
        <v>-823</v>
      </c>
      <c r="AE48" t="e">
        <v>#VALUE!</v>
      </c>
      <c r="AF48">
        <v>-3584</v>
      </c>
    </row>
    <row r="49" spans="1:32">
      <c r="A49" s="4">
        <v>43666</v>
      </c>
      <c r="B49" s="5">
        <v>0.540972222222222</v>
      </c>
      <c r="C49" s="14">
        <v>0.003</v>
      </c>
      <c r="D49" s="1">
        <v>12033</v>
      </c>
      <c r="E49" s="1">
        <v>11789</v>
      </c>
      <c r="F49" s="1" t="s">
        <v>285</v>
      </c>
      <c r="G49" s="1">
        <v>-476</v>
      </c>
      <c r="H49" s="1">
        <v>-3477</v>
      </c>
      <c r="I49" s="1" t="s">
        <v>285</v>
      </c>
      <c r="J49" s="1">
        <v>150000</v>
      </c>
      <c r="K49" s="1">
        <v>244</v>
      </c>
      <c r="L49" s="1" t="e">
        <f t="shared" si="1"/>
        <v>#VALUE!</v>
      </c>
      <c r="AC49" s="4">
        <v>43665</v>
      </c>
      <c r="AD49">
        <v>-466</v>
      </c>
      <c r="AE49" t="e">
        <v>#VALUE!</v>
      </c>
      <c r="AF49">
        <v>-3606</v>
      </c>
    </row>
    <row r="50" spans="1:32">
      <c r="A50" s="4">
        <v>43667</v>
      </c>
      <c r="B50" s="5">
        <v>0.667361111111111</v>
      </c>
      <c r="C50" s="14">
        <v>0.003</v>
      </c>
      <c r="D50" s="1">
        <v>12033</v>
      </c>
      <c r="E50" s="1">
        <v>11789</v>
      </c>
      <c r="F50" s="1" t="s">
        <v>285</v>
      </c>
      <c r="G50" s="1">
        <v>-510</v>
      </c>
      <c r="H50" s="1">
        <v>-3551</v>
      </c>
      <c r="I50" s="1" t="s">
        <v>285</v>
      </c>
      <c r="J50" s="1">
        <v>150000</v>
      </c>
      <c r="K50" s="1">
        <v>244</v>
      </c>
      <c r="L50" s="1" t="e">
        <f t="shared" si="1"/>
        <v>#VALUE!</v>
      </c>
      <c r="AC50" s="4">
        <v>43666</v>
      </c>
      <c r="AD50">
        <v>-476</v>
      </c>
      <c r="AE50" t="e">
        <v>#VALUE!</v>
      </c>
      <c r="AF50">
        <v>-3477</v>
      </c>
    </row>
    <row r="51" spans="1:32">
      <c r="A51" s="4">
        <v>43668</v>
      </c>
      <c r="B51" s="5">
        <v>0.693055555555556</v>
      </c>
      <c r="C51" s="14">
        <v>0.003</v>
      </c>
      <c r="D51" s="1">
        <v>12033</v>
      </c>
      <c r="E51" s="1">
        <v>11789</v>
      </c>
      <c r="F51" s="1" t="s">
        <v>285</v>
      </c>
      <c r="G51" s="1">
        <v>-461</v>
      </c>
      <c r="H51" s="1">
        <v>-3596</v>
      </c>
      <c r="I51" s="1" t="s">
        <v>285</v>
      </c>
      <c r="J51" s="1">
        <v>150000</v>
      </c>
      <c r="K51" s="1">
        <v>244</v>
      </c>
      <c r="L51" s="1" t="e">
        <f t="shared" si="1"/>
        <v>#VALUE!</v>
      </c>
      <c r="AC51" s="4">
        <v>43667</v>
      </c>
      <c r="AD51">
        <v>-510</v>
      </c>
      <c r="AE51" t="e">
        <v>#VALUE!</v>
      </c>
      <c r="AF51">
        <v>-3551</v>
      </c>
    </row>
    <row r="52" spans="1:32">
      <c r="A52" s="4">
        <v>43669</v>
      </c>
      <c r="B52" s="5">
        <v>0.803472222222222</v>
      </c>
      <c r="C52" s="14">
        <v>0.003</v>
      </c>
      <c r="D52" s="1">
        <v>12033</v>
      </c>
      <c r="E52" s="1">
        <v>11789</v>
      </c>
      <c r="F52" s="1" t="s">
        <v>285</v>
      </c>
      <c r="G52" s="1">
        <v>-503</v>
      </c>
      <c r="H52" s="1">
        <v>-3583</v>
      </c>
      <c r="I52" s="1" t="s">
        <v>285</v>
      </c>
      <c r="J52" s="1">
        <v>150000</v>
      </c>
      <c r="K52" s="1">
        <v>244</v>
      </c>
      <c r="L52" s="1" t="e">
        <f t="shared" si="1"/>
        <v>#VALUE!</v>
      </c>
      <c r="AC52" s="4">
        <v>43668</v>
      </c>
      <c r="AD52">
        <v>-461</v>
      </c>
      <c r="AE52" t="e">
        <v>#VALUE!</v>
      </c>
      <c r="AF52">
        <v>-3596</v>
      </c>
    </row>
    <row r="53" spans="1:32">
      <c r="A53" s="4">
        <v>43670</v>
      </c>
      <c r="B53" s="5">
        <v>0.830555555555556</v>
      </c>
      <c r="C53" s="14">
        <v>0.003</v>
      </c>
      <c r="D53" s="1">
        <v>12033</v>
      </c>
      <c r="E53" s="1">
        <v>11789</v>
      </c>
      <c r="F53" s="1" t="s">
        <v>285</v>
      </c>
      <c r="G53" s="1">
        <v>-963</v>
      </c>
      <c r="H53" s="1">
        <v>-4043</v>
      </c>
      <c r="I53" s="1" t="s">
        <v>285</v>
      </c>
      <c r="J53" s="1">
        <v>150000</v>
      </c>
      <c r="K53" s="1">
        <v>244</v>
      </c>
      <c r="L53" s="1" t="e">
        <f t="shared" si="1"/>
        <v>#VALUE!</v>
      </c>
      <c r="AC53" s="4">
        <v>43669</v>
      </c>
      <c r="AD53">
        <v>-503</v>
      </c>
      <c r="AE53" t="e">
        <v>#VALUE!</v>
      </c>
      <c r="AF53">
        <v>-3583</v>
      </c>
    </row>
    <row r="54" spans="1:32">
      <c r="A54" s="4">
        <v>43671</v>
      </c>
      <c r="B54" s="5">
        <v>0.591666666666667</v>
      </c>
      <c r="C54" s="14">
        <v>0.003</v>
      </c>
      <c r="D54" s="1">
        <v>12033</v>
      </c>
      <c r="E54" s="1">
        <v>11789</v>
      </c>
      <c r="F54" s="1" t="s">
        <v>285</v>
      </c>
      <c r="G54" s="1">
        <v>-791</v>
      </c>
      <c r="H54" s="1">
        <v>-4374</v>
      </c>
      <c r="I54" s="1" t="s">
        <v>285</v>
      </c>
      <c r="J54" s="1">
        <v>150000</v>
      </c>
      <c r="K54" s="1">
        <v>244</v>
      </c>
      <c r="L54" s="1" t="e">
        <f t="shared" si="1"/>
        <v>#VALUE!</v>
      </c>
      <c r="AC54" s="4">
        <v>43670</v>
      </c>
      <c r="AD54">
        <v>-963</v>
      </c>
      <c r="AE54" t="e">
        <v>#VALUE!</v>
      </c>
      <c r="AF54">
        <v>-4043</v>
      </c>
    </row>
    <row r="55" spans="1:32">
      <c r="A55" s="4">
        <v>43672</v>
      </c>
      <c r="B55" s="5">
        <v>0.727083333333333</v>
      </c>
      <c r="C55" s="14">
        <v>0.003</v>
      </c>
      <c r="D55" s="1">
        <v>12033</v>
      </c>
      <c r="E55" s="1">
        <v>11789</v>
      </c>
      <c r="F55" s="1" t="s">
        <v>285</v>
      </c>
      <c r="G55" s="1">
        <v>-522</v>
      </c>
      <c r="H55" s="1">
        <v>-4502</v>
      </c>
      <c r="I55" s="1" t="s">
        <v>285</v>
      </c>
      <c r="J55" s="1">
        <v>150000</v>
      </c>
      <c r="K55" s="1">
        <v>244</v>
      </c>
      <c r="L55" s="1" t="e">
        <f t="shared" si="1"/>
        <v>#VALUE!</v>
      </c>
      <c r="AC55" s="4">
        <v>43671</v>
      </c>
      <c r="AD55">
        <v>-791</v>
      </c>
      <c r="AE55" t="e">
        <v>#VALUE!</v>
      </c>
      <c r="AF55">
        <v>-4374</v>
      </c>
    </row>
    <row r="56" spans="1:32">
      <c r="A56" s="4">
        <v>43672</v>
      </c>
      <c r="B56" s="5">
        <v>0.734722222222222</v>
      </c>
      <c r="C56" s="14">
        <v>0.003</v>
      </c>
      <c r="D56" s="1">
        <v>12033</v>
      </c>
      <c r="E56" s="1">
        <v>11789</v>
      </c>
      <c r="F56" s="1" t="s">
        <v>285</v>
      </c>
      <c r="G56" s="1">
        <v>-522</v>
      </c>
      <c r="H56" s="1">
        <v>-4502</v>
      </c>
      <c r="I56" s="1" t="s">
        <v>285</v>
      </c>
      <c r="J56" s="1">
        <v>150000</v>
      </c>
      <c r="K56" s="1">
        <v>244</v>
      </c>
      <c r="L56" s="1" t="e">
        <f t="shared" si="1"/>
        <v>#VALUE!</v>
      </c>
      <c r="AC56" s="4">
        <v>43672</v>
      </c>
      <c r="AD56">
        <v>-1044</v>
      </c>
      <c r="AE56" t="e">
        <v>#VALUE!</v>
      </c>
      <c r="AF56">
        <v>-9004</v>
      </c>
    </row>
    <row r="57" spans="1:32">
      <c r="A57" s="4">
        <v>43673</v>
      </c>
      <c r="B57" s="5">
        <v>0.724305555555556</v>
      </c>
      <c r="C57" s="14">
        <v>0.003</v>
      </c>
      <c r="D57" s="1">
        <v>12033</v>
      </c>
      <c r="E57" s="1">
        <v>11789</v>
      </c>
      <c r="F57" s="1" t="s">
        <v>285</v>
      </c>
      <c r="G57" s="1">
        <v>-962</v>
      </c>
      <c r="H57" s="1">
        <v>-4476</v>
      </c>
      <c r="I57" s="1" t="s">
        <v>285</v>
      </c>
      <c r="J57" s="1">
        <v>150000</v>
      </c>
      <c r="K57" s="1">
        <v>244</v>
      </c>
      <c r="L57" s="1" t="e">
        <f t="shared" si="1"/>
        <v>#VALUE!</v>
      </c>
      <c r="AC57" s="4">
        <v>43673</v>
      </c>
      <c r="AD57">
        <v>-962</v>
      </c>
      <c r="AE57" t="e">
        <v>#VALUE!</v>
      </c>
      <c r="AF57">
        <v>-4476</v>
      </c>
    </row>
    <row r="58" ht="15" customHeight="1" spans="1:32">
      <c r="A58" s="4">
        <v>43674</v>
      </c>
      <c r="B58" s="5">
        <v>0.684722222222222</v>
      </c>
      <c r="C58" s="14">
        <v>0.003</v>
      </c>
      <c r="D58" s="1">
        <v>12033</v>
      </c>
      <c r="E58" s="1">
        <v>11789</v>
      </c>
      <c r="F58" s="1">
        <v>4107</v>
      </c>
      <c r="G58" s="1">
        <v>-879</v>
      </c>
      <c r="H58" s="1">
        <v>-432</v>
      </c>
      <c r="I58" s="1">
        <v>163000</v>
      </c>
      <c r="J58" s="1">
        <v>150000</v>
      </c>
      <c r="K58" s="1">
        <v>244</v>
      </c>
      <c r="L58" s="1">
        <f t="shared" si="1"/>
        <v>3228</v>
      </c>
      <c r="Q58" s="2" t="s">
        <v>20</v>
      </c>
      <c r="R58" s="3" t="s">
        <v>12</v>
      </c>
      <c r="S58" s="3" t="s">
        <v>21</v>
      </c>
      <c r="T58" s="3" t="s">
        <v>22</v>
      </c>
      <c r="U58" s="3" t="s">
        <v>23</v>
      </c>
      <c r="V58" s="3" t="s">
        <v>24</v>
      </c>
      <c r="W58" s="3" t="s">
        <v>25</v>
      </c>
      <c r="X58" s="3" t="s">
        <v>26</v>
      </c>
      <c r="Y58" s="3" t="s">
        <v>27</v>
      </c>
      <c r="AC58" s="4">
        <v>43674</v>
      </c>
      <c r="AD58">
        <v>-879</v>
      </c>
      <c r="AE58">
        <v>3228</v>
      </c>
      <c r="AF58">
        <v>-432</v>
      </c>
    </row>
    <row r="59" spans="1:32">
      <c r="A59" s="4">
        <v>43675</v>
      </c>
      <c r="B59" s="5">
        <v>0.678472222222222</v>
      </c>
      <c r="C59" s="14">
        <v>0.003</v>
      </c>
      <c r="D59" s="1">
        <v>12033</v>
      </c>
      <c r="E59" s="1">
        <v>11789</v>
      </c>
      <c r="F59" s="1">
        <v>841</v>
      </c>
      <c r="G59" s="1">
        <v>-787</v>
      </c>
      <c r="H59" s="1">
        <v>115</v>
      </c>
      <c r="I59" s="1">
        <v>163000</v>
      </c>
      <c r="J59" s="1">
        <v>150000</v>
      </c>
      <c r="K59" s="1">
        <v>244</v>
      </c>
      <c r="L59" s="1">
        <f t="shared" si="1"/>
        <v>54</v>
      </c>
      <c r="N59" s="4">
        <v>43675</v>
      </c>
      <c r="O59" s="5">
        <v>0.722916666666667</v>
      </c>
      <c r="P59" t="s">
        <v>152</v>
      </c>
      <c r="Q59" s="6">
        <v>0.997</v>
      </c>
      <c r="R59" s="6">
        <v>0.097</v>
      </c>
      <c r="S59" s="6">
        <v>0.997</v>
      </c>
      <c r="T59" s="1">
        <v>4260130</v>
      </c>
      <c r="U59" s="1">
        <v>1589058</v>
      </c>
      <c r="V59" s="1">
        <v>1553365</v>
      </c>
      <c r="W59" s="1">
        <v>35693</v>
      </c>
      <c r="X59" s="1">
        <v>4260129</v>
      </c>
      <c r="Y59">
        <v>0</v>
      </c>
      <c r="AC59" s="4">
        <v>43675</v>
      </c>
      <c r="AD59">
        <v>-787</v>
      </c>
      <c r="AE59">
        <v>54</v>
      </c>
      <c r="AF59">
        <v>115</v>
      </c>
    </row>
    <row r="60" spans="1:32">
      <c r="A60" s="4">
        <v>43676</v>
      </c>
      <c r="B60" s="5">
        <v>0.845833333333333</v>
      </c>
      <c r="C60" s="14">
        <v>1</v>
      </c>
      <c r="D60" s="1">
        <v>4011000</v>
      </c>
      <c r="E60" s="1">
        <v>3895225</v>
      </c>
      <c r="F60" s="1">
        <v>164867</v>
      </c>
      <c r="G60" s="1">
        <v>-167781</v>
      </c>
      <c r="H60" s="1">
        <v>-2338</v>
      </c>
      <c r="I60" s="1">
        <v>163000</v>
      </c>
      <c r="J60" s="1">
        <v>150000</v>
      </c>
      <c r="K60" s="1">
        <v>115775</v>
      </c>
      <c r="L60" s="1">
        <f t="shared" si="1"/>
        <v>-2914</v>
      </c>
      <c r="AC60" s="4">
        <v>43676</v>
      </c>
      <c r="AD60">
        <v>-167781</v>
      </c>
      <c r="AE60">
        <v>-2914</v>
      </c>
      <c r="AF60">
        <v>-2338</v>
      </c>
    </row>
    <row r="61" spans="1:32">
      <c r="A61" s="4">
        <v>43677</v>
      </c>
      <c r="B61" s="5">
        <v>0.666666666666667</v>
      </c>
      <c r="C61" s="14">
        <v>1</v>
      </c>
      <c r="D61" s="1">
        <v>4011000</v>
      </c>
      <c r="E61" s="1">
        <v>3895225</v>
      </c>
      <c r="F61" s="1">
        <v>262615</v>
      </c>
      <c r="G61" s="1">
        <v>-263713</v>
      </c>
      <c r="H61" s="1">
        <v>-19</v>
      </c>
      <c r="I61" s="1">
        <v>163000</v>
      </c>
      <c r="J61" s="1">
        <v>150000</v>
      </c>
      <c r="K61" s="1">
        <v>115775</v>
      </c>
      <c r="L61" s="1">
        <f t="shared" si="1"/>
        <v>-1098</v>
      </c>
      <c r="AC61" s="4">
        <v>43677</v>
      </c>
      <c r="AD61">
        <v>-263713</v>
      </c>
      <c r="AE61">
        <v>-1098</v>
      </c>
      <c r="AF61">
        <v>-19</v>
      </c>
    </row>
    <row r="62" spans="1:32">
      <c r="A62" s="4">
        <v>43678</v>
      </c>
      <c r="B62" s="5">
        <v>0.796527777777778</v>
      </c>
      <c r="C62" s="14">
        <v>1</v>
      </c>
      <c r="D62" s="1">
        <v>4011000</v>
      </c>
      <c r="E62" s="1">
        <v>3895225</v>
      </c>
      <c r="F62" s="1">
        <v>211777</v>
      </c>
      <c r="G62" s="1">
        <v>-202167</v>
      </c>
      <c r="H62" s="1">
        <v>10051</v>
      </c>
      <c r="I62" s="1">
        <v>163000</v>
      </c>
      <c r="J62" s="1">
        <v>150000</v>
      </c>
      <c r="K62" s="1">
        <v>115775</v>
      </c>
      <c r="L62" s="1">
        <f t="shared" si="1"/>
        <v>9610</v>
      </c>
      <c r="AC62" s="4">
        <v>43678</v>
      </c>
      <c r="AD62">
        <v>-202167</v>
      </c>
      <c r="AE62">
        <v>9610</v>
      </c>
      <c r="AF62">
        <v>10051</v>
      </c>
    </row>
    <row r="63" spans="1:32">
      <c r="A63" s="4">
        <v>43679</v>
      </c>
      <c r="B63" s="5">
        <v>0.949305555555556</v>
      </c>
      <c r="C63" s="14">
        <v>1</v>
      </c>
      <c r="D63" s="1">
        <v>4011000</v>
      </c>
      <c r="E63" s="1">
        <v>3895225</v>
      </c>
      <c r="F63" s="1">
        <v>170141</v>
      </c>
      <c r="G63" s="1">
        <v>-170550</v>
      </c>
      <c r="H63" s="1">
        <v>9973</v>
      </c>
      <c r="I63" s="1">
        <v>163000</v>
      </c>
      <c r="J63" s="1">
        <v>150000</v>
      </c>
      <c r="K63" s="1">
        <v>115775</v>
      </c>
      <c r="L63" s="1">
        <f t="shared" si="1"/>
        <v>-409</v>
      </c>
      <c r="AC63" s="4">
        <v>43679</v>
      </c>
      <c r="AD63">
        <v>-170550</v>
      </c>
      <c r="AE63">
        <v>-409</v>
      </c>
      <c r="AF63">
        <v>9973</v>
      </c>
    </row>
    <row r="64" ht="17" customHeight="1" spans="1:32">
      <c r="A64" s="4">
        <v>43680</v>
      </c>
      <c r="B64" s="5">
        <v>0.449305555555556</v>
      </c>
      <c r="C64" s="14">
        <v>1</v>
      </c>
      <c r="D64" s="1">
        <v>4011000</v>
      </c>
      <c r="E64" s="1">
        <v>3895225</v>
      </c>
      <c r="F64" s="1">
        <v>255146</v>
      </c>
      <c r="G64" s="1">
        <v>-244709</v>
      </c>
      <c r="H64" s="1">
        <v>20819</v>
      </c>
      <c r="I64" s="1">
        <v>163000</v>
      </c>
      <c r="J64" s="1">
        <v>150000</v>
      </c>
      <c r="K64" s="1">
        <v>115775</v>
      </c>
      <c r="L64" s="1">
        <f t="shared" si="1"/>
        <v>10437</v>
      </c>
      <c r="P64" s="3" t="s">
        <v>10</v>
      </c>
      <c r="Q64" s="3" t="s">
        <v>11</v>
      </c>
      <c r="R64" s="2" t="s">
        <v>12</v>
      </c>
      <c r="S64" s="2" t="s">
        <v>7</v>
      </c>
      <c r="T64" s="2" t="s">
        <v>13</v>
      </c>
      <c r="AC64" s="4">
        <v>43680</v>
      </c>
      <c r="AD64">
        <v>-244709</v>
      </c>
      <c r="AE64">
        <v>10437</v>
      </c>
      <c r="AF64">
        <v>20819</v>
      </c>
    </row>
    <row r="65" spans="1:32">
      <c r="A65" s="4">
        <v>43681</v>
      </c>
      <c r="B65" s="5">
        <v>0.5</v>
      </c>
      <c r="C65" s="14">
        <v>1</v>
      </c>
      <c r="D65" s="1">
        <v>4011000</v>
      </c>
      <c r="E65" s="1">
        <v>3895225</v>
      </c>
      <c r="F65" s="1">
        <v>186095</v>
      </c>
      <c r="G65" s="1">
        <v>-160442</v>
      </c>
      <c r="H65" s="1">
        <v>47345</v>
      </c>
      <c r="I65" s="1">
        <v>163000</v>
      </c>
      <c r="J65" s="1">
        <v>150000</v>
      </c>
      <c r="K65" s="1">
        <v>115775</v>
      </c>
      <c r="L65" s="1">
        <f t="shared" si="1"/>
        <v>25653</v>
      </c>
      <c r="N65" s="4">
        <v>43681</v>
      </c>
      <c r="O65" s="5">
        <v>0.509722222222222</v>
      </c>
      <c r="P65" t="s">
        <v>165</v>
      </c>
      <c r="Q65" s="1">
        <v>4011000</v>
      </c>
      <c r="R65">
        <v>20</v>
      </c>
      <c r="S65" s="1">
        <v>3208800</v>
      </c>
      <c r="T65" s="1">
        <f>S65-Q65</f>
        <v>-802200</v>
      </c>
      <c r="AC65" s="4">
        <v>43681</v>
      </c>
      <c r="AD65">
        <v>-160442</v>
      </c>
      <c r="AE65">
        <v>25653</v>
      </c>
      <c r="AF65">
        <v>47345</v>
      </c>
    </row>
    <row r="66" spans="1:32">
      <c r="A66" s="28">
        <v>43682</v>
      </c>
      <c r="B66" s="29">
        <v>0.513194444444444</v>
      </c>
      <c r="C66" s="30">
        <v>0</v>
      </c>
      <c r="D66" s="31">
        <v>0</v>
      </c>
      <c r="E66" s="31">
        <v>0</v>
      </c>
      <c r="F66" s="31">
        <v>0</v>
      </c>
      <c r="G66" s="31">
        <v>0</v>
      </c>
      <c r="H66" s="31">
        <v>0</v>
      </c>
      <c r="I66" s="31">
        <v>0</v>
      </c>
      <c r="J66" s="31">
        <v>0</v>
      </c>
      <c r="K66" s="31">
        <v>0</v>
      </c>
      <c r="L66" s="32">
        <v>3208800</v>
      </c>
      <c r="M66">
        <v>0</v>
      </c>
      <c r="AC66" s="4">
        <v>43682</v>
      </c>
      <c r="AD66">
        <v>0</v>
      </c>
      <c r="AE66">
        <v>3208800</v>
      </c>
      <c r="AF66">
        <v>0</v>
      </c>
    </row>
    <row r="67" spans="29:32">
      <c r="AC67" t="s">
        <v>286</v>
      </c>
      <c r="AD67">
        <v>-1246119</v>
      </c>
      <c r="AE67" t="e">
        <v>#VALUE!</v>
      </c>
      <c r="AF67">
        <v>70220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2"/>
  <sheetViews>
    <sheetView workbookViewId="0">
      <pane ySplit="3" topLeftCell="A52" activePane="bottomLeft" state="frozen"/>
      <selection/>
      <selection pane="bottomLeft" activeCell="A59" sqref="A5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6" style="1" customWidth="1"/>
    <col min="5" max="5" width="16" customWidth="1"/>
    <col min="6" max="7" width="13.75" style="1" customWidth="1"/>
    <col min="8" max="8" width="11.5" style="1" customWidth="1"/>
    <col min="9" max="10" width="16" style="1" customWidth="1"/>
    <col min="11" max="11" width="12.5916666666667" style="1" customWidth="1"/>
    <col min="12" max="12" width="12.625" customWidth="1"/>
    <col min="14" max="14" width="10.375" customWidth="1"/>
    <col min="16" max="16" width="17.4916666666667" customWidth="1"/>
    <col min="18" max="18" width="18.0416666666667" customWidth="1"/>
    <col min="19" max="19" width="13.75" customWidth="1"/>
    <col min="20" max="22" width="16" customWidth="1"/>
    <col min="23" max="23" width="12.625" customWidth="1"/>
    <col min="24" max="24" width="16" customWidth="1"/>
    <col min="28" max="28" width="10.375" customWidth="1"/>
    <col min="29" max="31" width="26.625" customWidth="1"/>
  </cols>
  <sheetData>
    <row r="1" ht="182" customHeight="1" spans="13:13">
      <c r="M1" s="9" t="s">
        <v>351</v>
      </c>
    </row>
    <row r="2" ht="182" customHeight="1"/>
    <row r="3" ht="54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43627</v>
      </c>
      <c r="B4" s="5">
        <v>0.68125</v>
      </c>
      <c r="C4" s="14">
        <v>0.005</v>
      </c>
      <c r="D4" s="1">
        <v>20034</v>
      </c>
      <c r="E4" s="1">
        <v>19649</v>
      </c>
      <c r="F4" s="1">
        <v>0</v>
      </c>
      <c r="G4" s="1">
        <v>0</v>
      </c>
      <c r="H4" s="1">
        <v>0</v>
      </c>
      <c r="I4" s="1">
        <v>469000</v>
      </c>
      <c r="J4" s="1">
        <v>153000</v>
      </c>
      <c r="K4" s="1">
        <v>386</v>
      </c>
      <c r="L4" s="1">
        <f t="shared" ref="L4:L59" si="0">F4+G4</f>
        <v>0</v>
      </c>
      <c r="M4" s="19" t="s">
        <v>378</v>
      </c>
      <c r="N4" s="4">
        <v>43627</v>
      </c>
      <c r="O4" s="5">
        <v>0.6625</v>
      </c>
      <c r="P4" t="s">
        <v>362</v>
      </c>
      <c r="Q4" s="6">
        <v>0.005</v>
      </c>
      <c r="R4" s="1">
        <v>21574</v>
      </c>
      <c r="S4" s="1">
        <v>23027</v>
      </c>
      <c r="T4" s="1">
        <v>7859</v>
      </c>
      <c r="U4" s="1">
        <v>15168</v>
      </c>
      <c r="AB4" t="s">
        <v>284</v>
      </c>
    </row>
    <row r="5" spans="1:31">
      <c r="A5" s="4">
        <v>43628</v>
      </c>
      <c r="B5" s="5"/>
      <c r="C5" s="14"/>
      <c r="E5" s="1"/>
      <c r="L5" s="1"/>
      <c r="M5" s="19"/>
      <c r="AB5" s="4">
        <v>43627</v>
      </c>
      <c r="AC5">
        <v>0</v>
      </c>
      <c r="AD5">
        <v>0</v>
      </c>
      <c r="AE5">
        <v>0</v>
      </c>
    </row>
    <row r="6" spans="1:28">
      <c r="A6" s="4">
        <v>43629</v>
      </c>
      <c r="B6" s="5">
        <v>0.711805555555556</v>
      </c>
      <c r="C6" s="14">
        <v>0.005</v>
      </c>
      <c r="D6" s="1">
        <v>20034</v>
      </c>
      <c r="E6" s="1">
        <v>19649</v>
      </c>
      <c r="F6" s="1">
        <v>2152</v>
      </c>
      <c r="G6" s="1">
        <v>-751</v>
      </c>
      <c r="H6" s="1">
        <v>2861</v>
      </c>
      <c r="I6" s="1">
        <v>469000</v>
      </c>
      <c r="J6" s="1">
        <v>153000</v>
      </c>
      <c r="K6" s="1">
        <v>386</v>
      </c>
      <c r="L6" s="1">
        <f t="shared" si="0"/>
        <v>1401</v>
      </c>
      <c r="M6" s="19"/>
      <c r="AB6" s="4">
        <v>43628</v>
      </c>
    </row>
    <row r="7" spans="1:31">
      <c r="A7" s="4">
        <v>43630</v>
      </c>
      <c r="B7" s="5">
        <v>0.888888888888889</v>
      </c>
      <c r="C7" s="14">
        <v>0.005</v>
      </c>
      <c r="D7" s="1">
        <v>20034</v>
      </c>
      <c r="E7" s="1">
        <v>19649</v>
      </c>
      <c r="F7" s="1" t="s">
        <v>285</v>
      </c>
      <c r="G7" s="1">
        <v>-869</v>
      </c>
      <c r="H7" s="1">
        <v>2152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43629</v>
      </c>
      <c r="AC7">
        <v>-751</v>
      </c>
      <c r="AD7">
        <v>1401</v>
      </c>
      <c r="AE7">
        <v>2861</v>
      </c>
    </row>
    <row r="8" spans="1:31">
      <c r="A8" s="4">
        <v>43631</v>
      </c>
      <c r="B8" s="5">
        <v>0.861805555555556</v>
      </c>
      <c r="C8" s="14">
        <v>0.005</v>
      </c>
      <c r="D8" s="1">
        <v>20034</v>
      </c>
      <c r="E8" s="1">
        <v>19649</v>
      </c>
      <c r="F8" s="1" t="s">
        <v>285</v>
      </c>
      <c r="G8" s="1">
        <v>-775</v>
      </c>
      <c r="H8" s="1">
        <v>1377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43630</v>
      </c>
      <c r="AC8">
        <v>-869</v>
      </c>
      <c r="AD8" t="e">
        <v>#VALUE!</v>
      </c>
      <c r="AE8">
        <v>2152</v>
      </c>
    </row>
    <row r="9" spans="1:31">
      <c r="A9" s="4">
        <v>43632</v>
      </c>
      <c r="B9" s="5">
        <v>0.599305555555556</v>
      </c>
      <c r="C9" s="14">
        <v>0.005</v>
      </c>
      <c r="D9" s="1">
        <v>20034</v>
      </c>
      <c r="E9" s="1">
        <v>19649</v>
      </c>
      <c r="F9" s="1" t="s">
        <v>285</v>
      </c>
      <c r="G9" s="1">
        <v>-1232</v>
      </c>
      <c r="H9" s="1">
        <v>920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43631</v>
      </c>
      <c r="AC9">
        <v>-775</v>
      </c>
      <c r="AD9" t="e">
        <v>#VALUE!</v>
      </c>
      <c r="AE9">
        <v>1377</v>
      </c>
    </row>
    <row r="10" spans="1:31">
      <c r="A10" s="4">
        <v>43633</v>
      </c>
      <c r="B10" s="5">
        <v>0.563888888888889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-780</v>
      </c>
      <c r="H10" s="1">
        <v>140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43632</v>
      </c>
      <c r="AC10">
        <v>-1232</v>
      </c>
      <c r="AD10" t="e">
        <v>#VALUE!</v>
      </c>
      <c r="AE10">
        <v>920</v>
      </c>
    </row>
    <row r="11" spans="1:31">
      <c r="A11" s="4">
        <v>43634</v>
      </c>
      <c r="B11" s="5">
        <v>0.826388888888889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-1009</v>
      </c>
      <c r="H11" s="1">
        <v>-869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43633</v>
      </c>
      <c r="AC11">
        <v>-780</v>
      </c>
      <c r="AD11" t="e">
        <v>#VALUE!</v>
      </c>
      <c r="AE11">
        <v>140</v>
      </c>
    </row>
    <row r="12" spans="1:31">
      <c r="A12" s="4">
        <v>43635</v>
      </c>
      <c r="B12" s="5">
        <v>0.891666666666667</v>
      </c>
      <c r="C12" s="14">
        <v>0.005</v>
      </c>
      <c r="D12" s="1">
        <v>20034</v>
      </c>
      <c r="E12" s="1">
        <v>19649</v>
      </c>
      <c r="F12" s="1" t="s">
        <v>285</v>
      </c>
      <c r="G12" s="1">
        <v>-779</v>
      </c>
      <c r="H12" s="1">
        <v>-1648</v>
      </c>
      <c r="I12" s="1" t="s">
        <v>285</v>
      </c>
      <c r="J12" s="1">
        <v>153000</v>
      </c>
      <c r="K12" s="1">
        <v>386</v>
      </c>
      <c r="L12" s="1" t="e">
        <f t="shared" si="0"/>
        <v>#VALUE!</v>
      </c>
      <c r="M12" s="19"/>
      <c r="AB12" s="4">
        <v>43634</v>
      </c>
      <c r="AC12">
        <v>-1009</v>
      </c>
      <c r="AD12" t="e">
        <v>#VALUE!</v>
      </c>
      <c r="AE12">
        <v>-869</v>
      </c>
    </row>
    <row r="13" spans="1:31">
      <c r="A13" s="4">
        <v>43636</v>
      </c>
      <c r="B13" s="5">
        <v>0.986805555555556</v>
      </c>
      <c r="C13" s="14">
        <v>0.005</v>
      </c>
      <c r="D13" s="1">
        <v>20034</v>
      </c>
      <c r="E13" s="1">
        <v>19649</v>
      </c>
      <c r="F13" s="1" t="s">
        <v>285</v>
      </c>
      <c r="G13" s="1">
        <v>-897</v>
      </c>
      <c r="H13" s="1">
        <v>-4005</v>
      </c>
      <c r="I13" s="1" t="s">
        <v>285</v>
      </c>
      <c r="J13" s="1">
        <v>153000</v>
      </c>
      <c r="K13" s="1">
        <v>386</v>
      </c>
      <c r="L13" s="1" t="e">
        <f t="shared" si="0"/>
        <v>#VALUE!</v>
      </c>
      <c r="M13" s="19"/>
      <c r="AB13" s="4">
        <v>43635</v>
      </c>
      <c r="AC13">
        <v>-779</v>
      </c>
      <c r="AD13" t="e">
        <v>#VALUE!</v>
      </c>
      <c r="AE13">
        <v>-1648</v>
      </c>
    </row>
    <row r="14" spans="1:31">
      <c r="A14" s="4">
        <v>43637</v>
      </c>
      <c r="B14" s="5">
        <v>0.780555555555556</v>
      </c>
      <c r="C14" s="14">
        <v>0.005</v>
      </c>
      <c r="D14" s="1">
        <v>20034</v>
      </c>
      <c r="E14" s="1">
        <v>19649</v>
      </c>
      <c r="F14" s="1">
        <v>6606</v>
      </c>
      <c r="G14" s="1">
        <v>-1493</v>
      </c>
      <c r="H14" s="1">
        <v>444</v>
      </c>
      <c r="I14" s="1">
        <v>166000</v>
      </c>
      <c r="J14" s="1">
        <v>153000</v>
      </c>
      <c r="K14" s="1">
        <v>386</v>
      </c>
      <c r="L14" s="1">
        <f t="shared" si="0"/>
        <v>5113</v>
      </c>
      <c r="M14" s="19"/>
      <c r="AB14" s="4">
        <v>43636</v>
      </c>
      <c r="AC14">
        <v>-897</v>
      </c>
      <c r="AD14" t="e">
        <v>#VALUE!</v>
      </c>
      <c r="AE14">
        <v>-4005</v>
      </c>
    </row>
    <row r="15" spans="1:31">
      <c r="A15" s="4">
        <v>43638</v>
      </c>
      <c r="B15" s="5">
        <v>0.7625</v>
      </c>
      <c r="C15" s="14">
        <v>0.005</v>
      </c>
      <c r="D15" s="1">
        <v>20034</v>
      </c>
      <c r="E15" s="1">
        <v>19649</v>
      </c>
      <c r="F15" s="1">
        <v>1297</v>
      </c>
      <c r="G15" s="1">
        <v>-1353</v>
      </c>
      <c r="H15" s="1">
        <v>1299</v>
      </c>
      <c r="I15" s="1">
        <v>166000</v>
      </c>
      <c r="J15" s="1">
        <v>153000</v>
      </c>
      <c r="K15" s="1">
        <v>386</v>
      </c>
      <c r="L15" s="1">
        <f t="shared" si="0"/>
        <v>-56</v>
      </c>
      <c r="M15" s="19"/>
      <c r="AB15" s="4">
        <v>43637</v>
      </c>
      <c r="AC15">
        <v>-1493</v>
      </c>
      <c r="AD15">
        <v>5113</v>
      </c>
      <c r="AE15">
        <v>444</v>
      </c>
    </row>
    <row r="16" spans="1:31">
      <c r="A16" s="4">
        <v>43639</v>
      </c>
      <c r="B16" s="5">
        <v>0.856944444444444</v>
      </c>
      <c r="C16" s="14">
        <v>0.005</v>
      </c>
      <c r="D16" s="1">
        <v>20034</v>
      </c>
      <c r="E16" s="1">
        <v>19649</v>
      </c>
      <c r="F16" s="1">
        <v>812</v>
      </c>
      <c r="G16" s="1">
        <v>-760</v>
      </c>
      <c r="H16" s="1">
        <v>2126</v>
      </c>
      <c r="I16" s="1">
        <v>166000</v>
      </c>
      <c r="J16" s="1">
        <v>153000</v>
      </c>
      <c r="K16" s="1">
        <v>386</v>
      </c>
      <c r="L16" s="1">
        <f t="shared" si="0"/>
        <v>52</v>
      </c>
      <c r="M16" s="19"/>
      <c r="AB16" s="4">
        <v>43638</v>
      </c>
      <c r="AC16">
        <v>-1353</v>
      </c>
      <c r="AD16">
        <v>-56</v>
      </c>
      <c r="AE16">
        <v>1299</v>
      </c>
    </row>
    <row r="17" spans="1:31">
      <c r="A17" s="4">
        <v>43640</v>
      </c>
      <c r="B17" s="5">
        <v>0.769444444444444</v>
      </c>
      <c r="C17" s="14">
        <v>0.005</v>
      </c>
      <c r="D17" s="1">
        <v>20034</v>
      </c>
      <c r="E17" s="1">
        <v>19649</v>
      </c>
      <c r="F17" s="1">
        <v>1570</v>
      </c>
      <c r="G17" s="1">
        <v>-1521</v>
      </c>
      <c r="H17" s="1">
        <v>2580</v>
      </c>
      <c r="I17" s="1">
        <v>166000</v>
      </c>
      <c r="J17" s="1">
        <v>153000</v>
      </c>
      <c r="K17" s="1">
        <v>386</v>
      </c>
      <c r="L17" s="1">
        <f t="shared" si="0"/>
        <v>49</v>
      </c>
      <c r="AB17" s="4">
        <v>43639</v>
      </c>
      <c r="AC17">
        <v>-760</v>
      </c>
      <c r="AD17">
        <v>52</v>
      </c>
      <c r="AE17">
        <v>2126</v>
      </c>
    </row>
    <row r="18" spans="1:31">
      <c r="A18" s="4">
        <v>43641</v>
      </c>
      <c r="B18" s="5">
        <v>0.681944444444444</v>
      </c>
      <c r="C18" s="14">
        <v>0.005</v>
      </c>
      <c r="D18" s="1">
        <v>20034</v>
      </c>
      <c r="E18" s="1">
        <v>19649</v>
      </c>
      <c r="F18" s="1">
        <v>1604</v>
      </c>
      <c r="G18" s="1">
        <v>-1484</v>
      </c>
      <c r="H18" s="1">
        <v>3483</v>
      </c>
      <c r="I18" s="1">
        <v>166000</v>
      </c>
      <c r="J18" s="1">
        <v>153000</v>
      </c>
      <c r="K18" s="1">
        <v>386</v>
      </c>
      <c r="L18" s="1">
        <f t="shared" si="0"/>
        <v>120</v>
      </c>
      <c r="AB18" s="4">
        <v>43640</v>
      </c>
      <c r="AC18">
        <v>-1521</v>
      </c>
      <c r="AD18">
        <v>49</v>
      </c>
      <c r="AE18">
        <v>2580</v>
      </c>
    </row>
    <row r="19" spans="1:31">
      <c r="A19" s="4">
        <v>43642</v>
      </c>
      <c r="B19" s="5">
        <v>0.775694444444444</v>
      </c>
      <c r="C19" s="14">
        <v>0.005</v>
      </c>
      <c r="D19" s="1">
        <v>20034</v>
      </c>
      <c r="E19" s="1">
        <v>19649</v>
      </c>
      <c r="F19" s="1">
        <v>887</v>
      </c>
      <c r="G19" s="1">
        <v>-846</v>
      </c>
      <c r="H19" s="1">
        <v>4533</v>
      </c>
      <c r="I19" s="1">
        <v>166000</v>
      </c>
      <c r="J19" s="1">
        <v>153000</v>
      </c>
      <c r="K19" s="1">
        <v>386</v>
      </c>
      <c r="L19" s="1">
        <f t="shared" si="0"/>
        <v>41</v>
      </c>
      <c r="AB19" s="4">
        <v>43641</v>
      </c>
      <c r="AC19">
        <v>-1484</v>
      </c>
      <c r="AD19">
        <v>120</v>
      </c>
      <c r="AE19">
        <v>3483</v>
      </c>
    </row>
    <row r="20" spans="1:31">
      <c r="A20" s="4">
        <v>43643</v>
      </c>
      <c r="B20" s="5">
        <v>0.777083333333333</v>
      </c>
      <c r="C20" s="14">
        <v>0.005</v>
      </c>
      <c r="D20" s="1">
        <v>20034</v>
      </c>
      <c r="E20" s="1">
        <v>19649</v>
      </c>
      <c r="F20" s="1">
        <v>1796</v>
      </c>
      <c r="G20" s="1">
        <v>-1609</v>
      </c>
      <c r="H20" s="1">
        <v>5458</v>
      </c>
      <c r="I20" s="1">
        <v>166000</v>
      </c>
      <c r="J20" s="1">
        <v>153000</v>
      </c>
      <c r="K20" s="1">
        <v>386</v>
      </c>
      <c r="L20" s="1">
        <f t="shared" si="0"/>
        <v>187</v>
      </c>
      <c r="AB20" s="4">
        <v>43642</v>
      </c>
      <c r="AC20">
        <v>-846</v>
      </c>
      <c r="AD20">
        <v>41</v>
      </c>
      <c r="AE20">
        <v>4533</v>
      </c>
    </row>
    <row r="21" spans="1:31">
      <c r="A21" s="4">
        <v>43644</v>
      </c>
      <c r="B21" s="5">
        <v>0.802083333333333</v>
      </c>
      <c r="C21" s="14">
        <v>0.005</v>
      </c>
      <c r="D21" s="1">
        <v>20034</v>
      </c>
      <c r="E21" s="1">
        <v>19649</v>
      </c>
      <c r="F21" s="1">
        <v>2533</v>
      </c>
      <c r="G21" s="1">
        <v>-2241</v>
      </c>
      <c r="H21" s="1">
        <v>449</v>
      </c>
      <c r="I21" s="1">
        <v>166000</v>
      </c>
      <c r="J21" s="1">
        <v>153000</v>
      </c>
      <c r="K21" s="1">
        <v>386</v>
      </c>
      <c r="L21" s="1">
        <f t="shared" si="0"/>
        <v>292</v>
      </c>
      <c r="AB21" s="4">
        <v>43643</v>
      </c>
      <c r="AC21">
        <v>-1609</v>
      </c>
      <c r="AD21">
        <v>187</v>
      </c>
      <c r="AE21">
        <v>5458</v>
      </c>
    </row>
    <row r="22" spans="1:31">
      <c r="A22" s="4">
        <v>43645</v>
      </c>
      <c r="B22" s="5">
        <v>0.7625</v>
      </c>
      <c r="C22" s="14">
        <v>0.005</v>
      </c>
      <c r="D22" s="1">
        <v>19859</v>
      </c>
      <c r="E22" s="1">
        <v>19649</v>
      </c>
      <c r="F22" s="1">
        <v>2395</v>
      </c>
      <c r="G22" s="1">
        <v>-2233</v>
      </c>
      <c r="H22" s="1">
        <v>507</v>
      </c>
      <c r="I22" s="1">
        <v>164000</v>
      </c>
      <c r="J22" s="1">
        <v>151000</v>
      </c>
      <c r="K22" s="1">
        <v>211</v>
      </c>
      <c r="L22" s="1">
        <f t="shared" si="0"/>
        <v>162</v>
      </c>
      <c r="AB22" s="4">
        <v>43644</v>
      </c>
      <c r="AC22">
        <v>-2241</v>
      </c>
      <c r="AD22">
        <v>292</v>
      </c>
      <c r="AE22">
        <v>449</v>
      </c>
    </row>
    <row r="23" spans="1:31">
      <c r="A23" s="4">
        <v>43646</v>
      </c>
      <c r="B23" s="5">
        <v>0.823611111111111</v>
      </c>
      <c r="C23" s="14">
        <v>0.005</v>
      </c>
      <c r="D23" s="1">
        <v>19859</v>
      </c>
      <c r="E23" s="1">
        <v>19649</v>
      </c>
      <c r="F23" s="1">
        <v>961</v>
      </c>
      <c r="G23" s="1">
        <v>-806</v>
      </c>
      <c r="H23" s="1">
        <v>676</v>
      </c>
      <c r="I23" s="1">
        <v>164000</v>
      </c>
      <c r="J23" s="1">
        <v>151000</v>
      </c>
      <c r="K23" s="1">
        <v>211</v>
      </c>
      <c r="L23" s="1">
        <f t="shared" si="0"/>
        <v>155</v>
      </c>
      <c r="AB23" s="4">
        <v>43645</v>
      </c>
      <c r="AC23">
        <v>-2233</v>
      </c>
      <c r="AD23">
        <v>162</v>
      </c>
      <c r="AE23">
        <v>507</v>
      </c>
    </row>
    <row r="24" spans="1:31">
      <c r="A24" s="4">
        <v>43647</v>
      </c>
      <c r="B24" s="5">
        <v>0.775694444444444</v>
      </c>
      <c r="C24" s="14">
        <v>0.005</v>
      </c>
      <c r="D24" s="1">
        <v>19859</v>
      </c>
      <c r="E24" s="1">
        <v>19649</v>
      </c>
      <c r="F24" s="1">
        <v>1678</v>
      </c>
      <c r="G24" s="1">
        <v>-1514</v>
      </c>
      <c r="H24" s="1">
        <v>633</v>
      </c>
      <c r="I24" s="1">
        <v>164000</v>
      </c>
      <c r="J24" s="1">
        <v>151000</v>
      </c>
      <c r="K24" s="1">
        <v>211</v>
      </c>
      <c r="L24" s="1">
        <f t="shared" si="0"/>
        <v>164</v>
      </c>
      <c r="AB24" s="4">
        <v>43646</v>
      </c>
      <c r="AC24">
        <v>-806</v>
      </c>
      <c r="AD24">
        <v>155</v>
      </c>
      <c r="AE24">
        <v>676</v>
      </c>
    </row>
    <row r="25" spans="1:31">
      <c r="A25" s="4">
        <v>43648</v>
      </c>
      <c r="B25" s="5">
        <v>0.615277777777778</v>
      </c>
      <c r="C25" s="14">
        <v>0.005</v>
      </c>
      <c r="D25" s="1">
        <v>19859</v>
      </c>
      <c r="E25" s="1">
        <v>19649</v>
      </c>
      <c r="F25" s="1">
        <v>1360</v>
      </c>
      <c r="G25" s="1">
        <v>-1352</v>
      </c>
      <c r="H25" s="1">
        <v>635</v>
      </c>
      <c r="I25" s="1">
        <v>164000</v>
      </c>
      <c r="J25" s="1">
        <v>151000</v>
      </c>
      <c r="K25" s="1">
        <v>211</v>
      </c>
      <c r="L25" s="1">
        <f t="shared" si="0"/>
        <v>8</v>
      </c>
      <c r="AB25" s="4">
        <v>43647</v>
      </c>
      <c r="AC25">
        <v>-1514</v>
      </c>
      <c r="AD25">
        <v>164</v>
      </c>
      <c r="AE25">
        <v>633</v>
      </c>
    </row>
    <row r="26" spans="1:31">
      <c r="A26" s="4">
        <v>43649</v>
      </c>
      <c r="B26" s="5">
        <v>0.811805555555556</v>
      </c>
      <c r="C26" s="14">
        <v>0.005</v>
      </c>
      <c r="D26" s="1">
        <v>19859</v>
      </c>
      <c r="E26" s="1">
        <v>19649</v>
      </c>
      <c r="F26" s="1">
        <v>789</v>
      </c>
      <c r="G26" s="1">
        <v>-780</v>
      </c>
      <c r="H26" s="1">
        <v>521</v>
      </c>
      <c r="I26" s="1">
        <v>164000</v>
      </c>
      <c r="J26" s="1">
        <v>151000</v>
      </c>
      <c r="K26" s="1">
        <v>211</v>
      </c>
      <c r="L26" s="1">
        <f t="shared" si="0"/>
        <v>9</v>
      </c>
      <c r="AB26" s="4">
        <v>43648</v>
      </c>
      <c r="AC26">
        <v>-1352</v>
      </c>
      <c r="AD26">
        <v>8</v>
      </c>
      <c r="AE26">
        <v>635</v>
      </c>
    </row>
    <row r="27" spans="1:31">
      <c r="A27" s="4">
        <v>43650</v>
      </c>
      <c r="B27" s="5">
        <v>0.780555555555556</v>
      </c>
      <c r="C27" s="14">
        <v>0.005</v>
      </c>
      <c r="D27" s="1">
        <v>19859</v>
      </c>
      <c r="E27" s="1">
        <v>19649</v>
      </c>
      <c r="F27" s="1">
        <v>796</v>
      </c>
      <c r="G27" s="1">
        <v>-772</v>
      </c>
      <c r="H27" s="1">
        <v>504</v>
      </c>
      <c r="I27" s="1">
        <v>164000</v>
      </c>
      <c r="J27" s="1">
        <v>151000</v>
      </c>
      <c r="K27" s="1">
        <v>211</v>
      </c>
      <c r="L27" s="1">
        <f t="shared" si="0"/>
        <v>24</v>
      </c>
      <c r="AB27" s="4">
        <v>43649</v>
      </c>
      <c r="AC27">
        <v>-780</v>
      </c>
      <c r="AD27">
        <v>9</v>
      </c>
      <c r="AE27">
        <v>521</v>
      </c>
    </row>
    <row r="28" spans="1:31">
      <c r="A28" s="4">
        <v>43651</v>
      </c>
      <c r="B28" s="5">
        <v>0.877777777777778</v>
      </c>
      <c r="C28" s="14">
        <v>0.005</v>
      </c>
      <c r="D28" s="1">
        <v>20054</v>
      </c>
      <c r="E28" s="1">
        <v>19649</v>
      </c>
      <c r="F28" s="1">
        <v>1089</v>
      </c>
      <c r="G28" s="1">
        <v>-912</v>
      </c>
      <c r="H28" s="1">
        <v>535</v>
      </c>
      <c r="I28" s="1">
        <v>165000</v>
      </c>
      <c r="J28" s="1">
        <v>150000</v>
      </c>
      <c r="K28" s="1">
        <v>406</v>
      </c>
      <c r="L28" s="1">
        <f t="shared" si="0"/>
        <v>177</v>
      </c>
      <c r="AB28" s="4">
        <v>43650</v>
      </c>
      <c r="AC28">
        <v>-772</v>
      </c>
      <c r="AD28">
        <v>24</v>
      </c>
      <c r="AE28">
        <v>504</v>
      </c>
    </row>
    <row r="29" spans="1:31">
      <c r="A29" s="4">
        <v>43652</v>
      </c>
      <c r="B29" s="5">
        <v>0.79375</v>
      </c>
      <c r="C29" s="14">
        <v>0.005</v>
      </c>
      <c r="D29" s="1">
        <v>20054</v>
      </c>
      <c r="E29" s="1">
        <v>19649</v>
      </c>
      <c r="F29" s="1">
        <v>1856</v>
      </c>
      <c r="G29" s="1">
        <v>-1600</v>
      </c>
      <c r="H29" s="1">
        <v>468</v>
      </c>
      <c r="I29" s="1">
        <v>165000</v>
      </c>
      <c r="J29" s="1">
        <v>150000</v>
      </c>
      <c r="K29" s="1">
        <v>406</v>
      </c>
      <c r="L29" s="1">
        <f t="shared" si="0"/>
        <v>256</v>
      </c>
      <c r="AB29" s="4">
        <v>43651</v>
      </c>
      <c r="AC29">
        <v>-912</v>
      </c>
      <c r="AD29">
        <v>177</v>
      </c>
      <c r="AE29">
        <v>535</v>
      </c>
    </row>
    <row r="30" spans="1:31">
      <c r="A30" s="4">
        <v>43653</v>
      </c>
      <c r="B30" s="5">
        <v>0.502083333333333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-1201</v>
      </c>
      <c r="H30" s="1">
        <v>-61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43652</v>
      </c>
      <c r="AC30">
        <v>-1600</v>
      </c>
      <c r="AD30">
        <v>256</v>
      </c>
      <c r="AE30">
        <v>468</v>
      </c>
    </row>
    <row r="31" spans="1:31">
      <c r="A31" s="4">
        <v>43654</v>
      </c>
      <c r="B31" s="5">
        <v>0.831944444444444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-897</v>
      </c>
      <c r="H31" s="1">
        <v>-1113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43653</v>
      </c>
      <c r="AC31">
        <v>-1201</v>
      </c>
      <c r="AD31" t="e">
        <v>#VALUE!</v>
      </c>
      <c r="AE31">
        <v>-61</v>
      </c>
    </row>
    <row r="32" spans="1:31">
      <c r="A32" s="4">
        <v>43655</v>
      </c>
      <c r="B32" s="5">
        <v>0.728472222222222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-775</v>
      </c>
      <c r="H32" s="1">
        <v>-1897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43654</v>
      </c>
      <c r="AC32">
        <v>-897</v>
      </c>
      <c r="AD32" t="e">
        <v>#VALUE!</v>
      </c>
      <c r="AE32">
        <v>-1113</v>
      </c>
    </row>
    <row r="33" spans="1:31">
      <c r="A33" s="4">
        <v>43656</v>
      </c>
      <c r="B33" s="5">
        <v>0.806944444444444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-732</v>
      </c>
      <c r="H33" s="1">
        <v>-2628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43655</v>
      </c>
      <c r="AC33">
        <v>-775</v>
      </c>
      <c r="AD33" t="e">
        <v>#VALUE!</v>
      </c>
      <c r="AE33">
        <v>-1897</v>
      </c>
    </row>
    <row r="34" spans="1:31">
      <c r="A34" s="4">
        <v>43657</v>
      </c>
      <c r="B34" s="5">
        <v>0.802083333333333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-1472</v>
      </c>
      <c r="H34" s="1">
        <v>-3377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43656</v>
      </c>
      <c r="AC34">
        <v>-732</v>
      </c>
      <c r="AD34" t="e">
        <v>#VALUE!</v>
      </c>
      <c r="AE34">
        <v>-2628</v>
      </c>
    </row>
    <row r="35" spans="1:31">
      <c r="A35" s="4">
        <v>43658</v>
      </c>
      <c r="B35" s="5">
        <v>0.827083333333333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-841</v>
      </c>
      <c r="H35" s="1">
        <v>-4242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43657</v>
      </c>
      <c r="AC35">
        <v>-1472</v>
      </c>
      <c r="AD35" t="e">
        <v>#VALUE!</v>
      </c>
      <c r="AE35">
        <v>-3377</v>
      </c>
    </row>
    <row r="36" spans="1:31">
      <c r="A36" s="4">
        <v>43659</v>
      </c>
      <c r="B36" s="5">
        <v>0.834027777777778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-969</v>
      </c>
      <c r="H36" s="1">
        <v>-5146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43658</v>
      </c>
      <c r="AC36">
        <v>-841</v>
      </c>
      <c r="AD36" t="e">
        <v>#VALUE!</v>
      </c>
      <c r="AE36">
        <v>-4242</v>
      </c>
    </row>
    <row r="37" spans="1:31">
      <c r="A37" s="4">
        <v>43660</v>
      </c>
      <c r="B37" s="5">
        <v>0.692361111111111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-1421</v>
      </c>
      <c r="H37" s="1">
        <v>-5919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43659</v>
      </c>
      <c r="AC37">
        <v>-969</v>
      </c>
      <c r="AD37" t="e">
        <v>#VALUE!</v>
      </c>
      <c r="AE37">
        <v>-5146</v>
      </c>
    </row>
    <row r="38" spans="1:31">
      <c r="A38" s="4">
        <v>43661</v>
      </c>
      <c r="B38" s="5">
        <v>0.842361111111111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-861</v>
      </c>
      <c r="H38" s="1">
        <v>-6267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43660</v>
      </c>
      <c r="AC38">
        <v>-1421</v>
      </c>
      <c r="AD38" t="e">
        <v>#VALUE!</v>
      </c>
      <c r="AE38">
        <v>-5919</v>
      </c>
    </row>
    <row r="39" spans="1:31">
      <c r="A39" s="4">
        <v>43662</v>
      </c>
      <c r="B39" s="5">
        <v>0.845833333333333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-740</v>
      </c>
      <c r="H39" s="1">
        <v>-5954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AB39" s="4">
        <v>43661</v>
      </c>
      <c r="AC39">
        <v>-861</v>
      </c>
      <c r="AD39" t="e">
        <v>#VALUE!</v>
      </c>
      <c r="AE39">
        <v>-6267</v>
      </c>
    </row>
    <row r="40" spans="1:31">
      <c r="A40" s="4">
        <v>43663</v>
      </c>
      <c r="B40" s="5">
        <v>0.782638888888889</v>
      </c>
      <c r="C40" s="14">
        <v>0.005</v>
      </c>
      <c r="D40" s="1">
        <v>20054</v>
      </c>
      <c r="E40" s="1">
        <v>19649</v>
      </c>
      <c r="F40" s="1" t="s">
        <v>285</v>
      </c>
      <c r="G40" s="1">
        <v>-1456</v>
      </c>
      <c r="H40" s="1">
        <v>-6051</v>
      </c>
      <c r="I40" s="1" t="s">
        <v>285</v>
      </c>
      <c r="J40" s="1">
        <v>150000</v>
      </c>
      <c r="K40" s="1">
        <v>406</v>
      </c>
      <c r="L40" s="1" t="e">
        <f t="shared" si="0"/>
        <v>#VALUE!</v>
      </c>
      <c r="AB40" s="4">
        <v>43662</v>
      </c>
      <c r="AC40">
        <v>-740</v>
      </c>
      <c r="AD40" t="e">
        <v>#VALUE!</v>
      </c>
      <c r="AE40">
        <v>-5954</v>
      </c>
    </row>
    <row r="41" spans="1:31">
      <c r="A41" s="4">
        <v>43664</v>
      </c>
      <c r="B41" s="5">
        <v>0.657638888888889</v>
      </c>
      <c r="C41" s="14">
        <v>0.005</v>
      </c>
      <c r="D41" s="1">
        <v>20054</v>
      </c>
      <c r="E41" s="1">
        <v>19649</v>
      </c>
      <c r="F41" s="1" t="s">
        <v>285</v>
      </c>
      <c r="G41" s="1">
        <v>-1373</v>
      </c>
      <c r="H41" s="1">
        <v>-5976</v>
      </c>
      <c r="I41" s="1" t="s">
        <v>285</v>
      </c>
      <c r="J41" s="1">
        <v>150000</v>
      </c>
      <c r="K41" s="1">
        <v>406</v>
      </c>
      <c r="L41" s="1" t="e">
        <f t="shared" si="0"/>
        <v>#VALUE!</v>
      </c>
      <c r="AB41" s="4">
        <v>43663</v>
      </c>
      <c r="AC41">
        <v>-1456</v>
      </c>
      <c r="AD41" t="e">
        <v>#VALUE!</v>
      </c>
      <c r="AE41">
        <v>-6051</v>
      </c>
    </row>
    <row r="42" spans="1:31">
      <c r="A42" s="4">
        <v>43665</v>
      </c>
      <c r="B42" s="5">
        <v>0.716666666666667</v>
      </c>
      <c r="C42" s="14">
        <v>0.005</v>
      </c>
      <c r="D42" s="1">
        <v>20054</v>
      </c>
      <c r="E42" s="1">
        <v>19649</v>
      </c>
      <c r="F42" s="1" t="s">
        <v>285</v>
      </c>
      <c r="G42" s="1">
        <v>-766</v>
      </c>
      <c r="H42" s="1">
        <v>-5846</v>
      </c>
      <c r="I42" s="1" t="s">
        <v>285</v>
      </c>
      <c r="J42" s="1">
        <v>150000</v>
      </c>
      <c r="K42" s="1">
        <v>406</v>
      </c>
      <c r="L42" s="1" t="e">
        <f t="shared" si="0"/>
        <v>#VALUE!</v>
      </c>
      <c r="AB42" s="4">
        <v>43664</v>
      </c>
      <c r="AC42">
        <v>-1373</v>
      </c>
      <c r="AD42" t="e">
        <v>#VALUE!</v>
      </c>
      <c r="AE42">
        <v>-5976</v>
      </c>
    </row>
    <row r="43" spans="1:31">
      <c r="A43" s="4">
        <v>43666</v>
      </c>
      <c r="B43" s="5">
        <v>0.54375</v>
      </c>
      <c r="C43" s="14">
        <v>0.005</v>
      </c>
      <c r="D43" s="1">
        <v>20054</v>
      </c>
      <c r="E43" s="1">
        <v>19649</v>
      </c>
      <c r="F43" s="1" t="s">
        <v>285</v>
      </c>
      <c r="G43" s="1">
        <v>-793</v>
      </c>
      <c r="H43" s="1">
        <v>-5798</v>
      </c>
      <c r="I43" s="1" t="s">
        <v>285</v>
      </c>
      <c r="J43" s="1">
        <v>150000</v>
      </c>
      <c r="K43" s="1">
        <v>406</v>
      </c>
      <c r="L43" s="1" t="e">
        <f t="shared" si="0"/>
        <v>#VALUE!</v>
      </c>
      <c r="AB43" s="4">
        <v>43665</v>
      </c>
      <c r="AC43">
        <v>-766</v>
      </c>
      <c r="AD43" t="e">
        <v>#VALUE!</v>
      </c>
      <c r="AE43">
        <v>-5846</v>
      </c>
    </row>
    <row r="44" spans="1:31">
      <c r="A44" s="4">
        <v>43667</v>
      </c>
      <c r="B44" s="5">
        <v>0.672222222222222</v>
      </c>
      <c r="C44" s="14">
        <v>0.005</v>
      </c>
      <c r="D44" s="1">
        <v>20054</v>
      </c>
      <c r="E44" s="1">
        <v>19649</v>
      </c>
      <c r="F44" s="1" t="s">
        <v>285</v>
      </c>
      <c r="G44" s="1">
        <v>-850</v>
      </c>
      <c r="H44" s="1">
        <v>-5921</v>
      </c>
      <c r="I44" s="1" t="s">
        <v>285</v>
      </c>
      <c r="J44" s="1">
        <v>150000</v>
      </c>
      <c r="K44" s="1">
        <v>406</v>
      </c>
      <c r="L44" s="1" t="e">
        <f t="shared" si="0"/>
        <v>#VALUE!</v>
      </c>
      <c r="AB44" s="4">
        <v>43666</v>
      </c>
      <c r="AC44">
        <v>-793</v>
      </c>
      <c r="AD44" t="e">
        <v>#VALUE!</v>
      </c>
      <c r="AE44">
        <v>-5798</v>
      </c>
    </row>
    <row r="45" spans="1:31">
      <c r="A45" s="4">
        <v>43668</v>
      </c>
      <c r="B45" s="5">
        <v>0.695138888888889</v>
      </c>
      <c r="C45" s="14">
        <v>0.005</v>
      </c>
      <c r="D45" s="1">
        <v>20054</v>
      </c>
      <c r="E45" s="1">
        <v>19649</v>
      </c>
      <c r="F45" s="1" t="s">
        <v>285</v>
      </c>
      <c r="G45" s="1">
        <v>-769</v>
      </c>
      <c r="H45" s="1">
        <v>-5996</v>
      </c>
      <c r="I45" s="1" t="s">
        <v>285</v>
      </c>
      <c r="J45" s="1">
        <v>150000</v>
      </c>
      <c r="K45" s="1">
        <v>406</v>
      </c>
      <c r="L45" s="1" t="e">
        <f t="shared" si="0"/>
        <v>#VALUE!</v>
      </c>
      <c r="AB45" s="4">
        <v>43667</v>
      </c>
      <c r="AC45">
        <v>-850</v>
      </c>
      <c r="AD45" t="e">
        <v>#VALUE!</v>
      </c>
      <c r="AE45">
        <v>-5921</v>
      </c>
    </row>
    <row r="46" spans="1:31">
      <c r="A46" s="4">
        <v>43669</v>
      </c>
      <c r="B46" s="5">
        <v>0.804861111111111</v>
      </c>
      <c r="C46" s="14">
        <v>0.005</v>
      </c>
      <c r="D46" s="1">
        <v>20054</v>
      </c>
      <c r="E46" s="1">
        <v>19649</v>
      </c>
      <c r="F46" s="1" t="s">
        <v>285</v>
      </c>
      <c r="G46" s="1">
        <v>-838</v>
      </c>
      <c r="H46" s="1">
        <v>-5973</v>
      </c>
      <c r="I46" s="1" t="s">
        <v>285</v>
      </c>
      <c r="J46" s="1">
        <v>150000</v>
      </c>
      <c r="K46" s="1">
        <v>406</v>
      </c>
      <c r="L46" s="1" t="e">
        <f t="shared" si="0"/>
        <v>#VALUE!</v>
      </c>
      <c r="AB46" s="4">
        <v>43668</v>
      </c>
      <c r="AC46">
        <v>-769</v>
      </c>
      <c r="AD46" t="e">
        <v>#VALUE!</v>
      </c>
      <c r="AE46">
        <v>-5996</v>
      </c>
    </row>
    <row r="47" spans="1:31">
      <c r="A47" s="4">
        <v>43670</v>
      </c>
      <c r="B47" s="5">
        <v>0.832638888888889</v>
      </c>
      <c r="C47" s="14">
        <v>0.005</v>
      </c>
      <c r="D47" s="1">
        <v>20054</v>
      </c>
      <c r="E47" s="1">
        <v>19649</v>
      </c>
      <c r="F47" s="1" t="s">
        <v>285</v>
      </c>
      <c r="G47" s="1">
        <v>-1605</v>
      </c>
      <c r="H47" s="1">
        <v>-6740</v>
      </c>
      <c r="I47" s="1" t="s">
        <v>285</v>
      </c>
      <c r="J47" s="1">
        <v>150000</v>
      </c>
      <c r="K47" s="1">
        <v>406</v>
      </c>
      <c r="L47" s="1" t="e">
        <f t="shared" si="0"/>
        <v>#VALUE!</v>
      </c>
      <c r="AB47" s="4">
        <v>43669</v>
      </c>
      <c r="AC47">
        <v>-838</v>
      </c>
      <c r="AD47" t="e">
        <v>#VALUE!</v>
      </c>
      <c r="AE47">
        <v>-5973</v>
      </c>
    </row>
    <row r="48" spans="1:31">
      <c r="A48" s="4">
        <v>43671</v>
      </c>
      <c r="B48" s="5">
        <v>0.59375</v>
      </c>
      <c r="C48" s="14">
        <v>0.005</v>
      </c>
      <c r="D48" s="1">
        <v>20054</v>
      </c>
      <c r="E48" s="1">
        <v>19649</v>
      </c>
      <c r="F48" s="1" t="s">
        <v>285</v>
      </c>
      <c r="G48" s="1">
        <v>-1318</v>
      </c>
      <c r="H48" s="1">
        <v>-7291</v>
      </c>
      <c r="I48" s="1" t="s">
        <v>285</v>
      </c>
      <c r="J48" s="1">
        <v>150000</v>
      </c>
      <c r="K48" s="1">
        <v>406</v>
      </c>
      <c r="L48" s="1" t="e">
        <f t="shared" si="0"/>
        <v>#VALUE!</v>
      </c>
      <c r="AB48" s="4">
        <v>43670</v>
      </c>
      <c r="AC48">
        <v>-1605</v>
      </c>
      <c r="AD48" t="e">
        <v>#VALUE!</v>
      </c>
      <c r="AE48">
        <v>-6740</v>
      </c>
    </row>
    <row r="49" spans="1:31">
      <c r="A49" s="4">
        <v>43672</v>
      </c>
      <c r="B49" s="5">
        <v>0.750694444444444</v>
      </c>
      <c r="C49" s="14">
        <v>0.005</v>
      </c>
      <c r="D49" s="1">
        <v>20054</v>
      </c>
      <c r="E49" s="1">
        <v>19649</v>
      </c>
      <c r="F49" s="1" t="s">
        <v>285</v>
      </c>
      <c r="G49" s="1">
        <v>-871</v>
      </c>
      <c r="H49" s="1">
        <v>-7505</v>
      </c>
      <c r="I49" s="1" t="s">
        <v>285</v>
      </c>
      <c r="J49" s="1">
        <v>150000</v>
      </c>
      <c r="K49" s="1">
        <v>406</v>
      </c>
      <c r="L49" s="1" t="e">
        <f t="shared" si="0"/>
        <v>#VALUE!</v>
      </c>
      <c r="AB49" s="4">
        <v>43671</v>
      </c>
      <c r="AC49">
        <v>-1318</v>
      </c>
      <c r="AD49" t="e">
        <v>#VALUE!</v>
      </c>
      <c r="AE49">
        <v>-7291</v>
      </c>
    </row>
    <row r="50" spans="1:31">
      <c r="A50" s="4">
        <v>43673</v>
      </c>
      <c r="B50" s="5">
        <v>0.728472222222222</v>
      </c>
      <c r="C50" s="14">
        <v>0.005</v>
      </c>
      <c r="D50" s="1">
        <v>20054</v>
      </c>
      <c r="E50" s="1">
        <v>19649</v>
      </c>
      <c r="F50" s="1" t="s">
        <v>285</v>
      </c>
      <c r="G50" s="1">
        <v>-1605</v>
      </c>
      <c r="H50" s="1">
        <v>-7473</v>
      </c>
      <c r="I50" s="1" t="s">
        <v>285</v>
      </c>
      <c r="J50" s="1">
        <v>150000</v>
      </c>
      <c r="K50" s="1">
        <v>406</v>
      </c>
      <c r="L50" s="1" t="e">
        <f t="shared" si="0"/>
        <v>#VALUE!</v>
      </c>
      <c r="AB50" s="4">
        <v>43672</v>
      </c>
      <c r="AC50">
        <v>-871</v>
      </c>
      <c r="AD50" t="e">
        <v>#VALUE!</v>
      </c>
      <c r="AE50">
        <v>-7505</v>
      </c>
    </row>
    <row r="51" spans="1:31">
      <c r="A51" s="4">
        <v>43674</v>
      </c>
      <c r="B51" s="5">
        <v>0.686805555555556</v>
      </c>
      <c r="C51" s="14">
        <v>0.005</v>
      </c>
      <c r="D51" s="1">
        <v>20054</v>
      </c>
      <c r="E51" s="1">
        <v>19649</v>
      </c>
      <c r="F51" s="1">
        <v>5798</v>
      </c>
      <c r="G51" s="1">
        <v>-1464</v>
      </c>
      <c r="H51" s="1">
        <v>-1768</v>
      </c>
      <c r="I51" s="1">
        <v>163000</v>
      </c>
      <c r="J51" s="1">
        <v>150000</v>
      </c>
      <c r="K51" s="1">
        <v>406</v>
      </c>
      <c r="L51" s="1">
        <f t="shared" si="0"/>
        <v>4334</v>
      </c>
      <c r="AB51" s="4">
        <v>43673</v>
      </c>
      <c r="AC51">
        <v>-1605</v>
      </c>
      <c r="AD51" t="e">
        <v>#VALUE!</v>
      </c>
      <c r="AE51">
        <v>-7473</v>
      </c>
    </row>
    <row r="52" ht="16" customHeight="1" spans="1:31">
      <c r="A52" s="4">
        <v>43675</v>
      </c>
      <c r="B52" s="5">
        <v>0.688888888888889</v>
      </c>
      <c r="C52" s="14">
        <v>0.005</v>
      </c>
      <c r="D52" s="1">
        <v>20054</v>
      </c>
      <c r="E52" s="1">
        <v>19649</v>
      </c>
      <c r="F52" s="1">
        <v>1412</v>
      </c>
      <c r="G52" s="1">
        <v>-1320</v>
      </c>
      <c r="H52" s="1">
        <v>-915</v>
      </c>
      <c r="I52" s="1">
        <v>163000</v>
      </c>
      <c r="J52" s="1">
        <v>150000</v>
      </c>
      <c r="K52" s="1">
        <v>406</v>
      </c>
      <c r="L52" s="1">
        <f t="shared" si="0"/>
        <v>92</v>
      </c>
      <c r="Q52" s="2" t="s">
        <v>20</v>
      </c>
      <c r="R52" s="3" t="s">
        <v>12</v>
      </c>
      <c r="S52" s="3" t="s">
        <v>21</v>
      </c>
      <c r="T52" s="3" t="s">
        <v>22</v>
      </c>
      <c r="U52" s="3" t="s">
        <v>23</v>
      </c>
      <c r="V52" s="3" t="s">
        <v>24</v>
      </c>
      <c r="W52" s="3" t="s">
        <v>25</v>
      </c>
      <c r="X52" s="3" t="s">
        <v>26</v>
      </c>
      <c r="Y52" s="3" t="s">
        <v>27</v>
      </c>
      <c r="AB52" s="4">
        <v>43674</v>
      </c>
      <c r="AC52">
        <v>-1464</v>
      </c>
      <c r="AD52">
        <v>4334</v>
      </c>
      <c r="AE52">
        <v>-1768</v>
      </c>
    </row>
    <row r="53" spans="1:31">
      <c r="A53" s="4">
        <v>43676</v>
      </c>
      <c r="B53" s="5">
        <v>0.830555555555556</v>
      </c>
      <c r="C53" s="14">
        <v>0.005</v>
      </c>
      <c r="D53" s="1">
        <v>20054</v>
      </c>
      <c r="E53" s="1">
        <v>19649</v>
      </c>
      <c r="F53" s="1">
        <v>943</v>
      </c>
      <c r="G53" s="1">
        <v>-838</v>
      </c>
      <c r="H53" s="1">
        <v>-41</v>
      </c>
      <c r="I53" s="1">
        <v>163000</v>
      </c>
      <c r="J53" s="1">
        <v>150000</v>
      </c>
      <c r="K53" s="1">
        <v>406</v>
      </c>
      <c r="L53" s="1">
        <f t="shared" si="0"/>
        <v>105</v>
      </c>
      <c r="N53" s="4">
        <v>43676</v>
      </c>
      <c r="O53" s="5">
        <v>0.863194444444444</v>
      </c>
      <c r="P53" t="s">
        <v>159</v>
      </c>
      <c r="Q53" s="6">
        <v>0.995</v>
      </c>
      <c r="R53" s="6">
        <v>0.097</v>
      </c>
      <c r="S53" s="6">
        <v>0.995</v>
      </c>
      <c r="T53" s="1">
        <v>4251584</v>
      </c>
      <c r="U53" s="1">
        <v>1585870</v>
      </c>
      <c r="V53" s="1">
        <v>1550249</v>
      </c>
      <c r="W53" s="1">
        <v>35621</v>
      </c>
      <c r="X53" s="1">
        <v>4251583</v>
      </c>
      <c r="Y53">
        <v>0</v>
      </c>
      <c r="AB53" s="4">
        <v>43675</v>
      </c>
      <c r="AC53">
        <v>-1320</v>
      </c>
      <c r="AD53">
        <v>92</v>
      </c>
      <c r="AE53">
        <v>-915</v>
      </c>
    </row>
    <row r="54" spans="1:31">
      <c r="A54" s="4">
        <v>43677</v>
      </c>
      <c r="B54" s="5">
        <v>0.672222222222222</v>
      </c>
      <c r="C54" s="14">
        <v>1</v>
      </c>
      <c r="D54" s="1">
        <v>4011000</v>
      </c>
      <c r="E54" s="1">
        <v>3895295</v>
      </c>
      <c r="F54" s="1">
        <v>98346</v>
      </c>
      <c r="G54" s="1">
        <v>-96770</v>
      </c>
      <c r="H54" s="1">
        <v>2268</v>
      </c>
      <c r="I54" s="1">
        <v>163000</v>
      </c>
      <c r="J54" s="1">
        <v>150000</v>
      </c>
      <c r="K54" s="1">
        <v>115705</v>
      </c>
      <c r="L54" s="1">
        <f t="shared" si="0"/>
        <v>1576</v>
      </c>
      <c r="AB54" s="4">
        <v>43676</v>
      </c>
      <c r="AC54">
        <v>-838</v>
      </c>
      <c r="AD54">
        <v>105</v>
      </c>
      <c r="AE54">
        <v>-41</v>
      </c>
    </row>
    <row r="55" spans="1:31">
      <c r="A55" s="4">
        <v>43678</v>
      </c>
      <c r="B55" s="5">
        <v>0.813194444444444</v>
      </c>
      <c r="C55" s="14">
        <v>1</v>
      </c>
      <c r="D55" s="1">
        <v>4011000</v>
      </c>
      <c r="E55" s="1">
        <v>3895295</v>
      </c>
      <c r="F55" s="1">
        <v>221556</v>
      </c>
      <c r="G55" s="1">
        <v>-202167</v>
      </c>
      <c r="H55" s="1">
        <v>22424</v>
      </c>
      <c r="I55" s="1">
        <v>163000</v>
      </c>
      <c r="J55" s="1">
        <v>150000</v>
      </c>
      <c r="K55" s="1">
        <v>115705</v>
      </c>
      <c r="L55" s="1">
        <f t="shared" si="0"/>
        <v>19389</v>
      </c>
      <c r="AB55" s="4">
        <v>43677</v>
      </c>
      <c r="AC55">
        <v>-96770</v>
      </c>
      <c r="AD55">
        <v>1576</v>
      </c>
      <c r="AE55">
        <v>2268</v>
      </c>
    </row>
    <row r="56" spans="1:31">
      <c r="A56" s="4">
        <v>43679</v>
      </c>
      <c r="B56" s="5">
        <v>0.954166666666667</v>
      </c>
      <c r="C56" s="14">
        <v>1</v>
      </c>
      <c r="D56" s="1">
        <v>4011000</v>
      </c>
      <c r="E56" s="1">
        <v>3895295</v>
      </c>
      <c r="F56" s="1">
        <v>198188</v>
      </c>
      <c r="G56" s="1">
        <v>-170550</v>
      </c>
      <c r="H56" s="1">
        <v>50613</v>
      </c>
      <c r="I56" s="1">
        <v>163000</v>
      </c>
      <c r="J56" s="1">
        <v>150000</v>
      </c>
      <c r="K56" s="1">
        <v>115705</v>
      </c>
      <c r="L56" s="1">
        <f t="shared" si="0"/>
        <v>27638</v>
      </c>
      <c r="AB56" s="4">
        <v>43678</v>
      </c>
      <c r="AC56">
        <v>-202167</v>
      </c>
      <c r="AD56">
        <v>19389</v>
      </c>
      <c r="AE56">
        <v>22424</v>
      </c>
    </row>
    <row r="57" spans="1:31">
      <c r="A57" s="4">
        <v>43680</v>
      </c>
      <c r="B57" s="5">
        <v>0.453472222222222</v>
      </c>
      <c r="C57" s="14">
        <v>1</v>
      </c>
      <c r="D57" s="1">
        <v>4011000</v>
      </c>
      <c r="E57" s="1">
        <v>3895295</v>
      </c>
      <c r="F57" s="1">
        <v>271513</v>
      </c>
      <c r="G57" s="1">
        <v>-244709</v>
      </c>
      <c r="H57" s="1">
        <v>49779</v>
      </c>
      <c r="I57" s="1">
        <v>163000</v>
      </c>
      <c r="J57" s="1">
        <v>150000</v>
      </c>
      <c r="K57" s="1">
        <v>115705</v>
      </c>
      <c r="L57" s="1">
        <f t="shared" si="0"/>
        <v>26804</v>
      </c>
      <c r="AB57" s="4">
        <v>43679</v>
      </c>
      <c r="AC57">
        <v>-170550</v>
      </c>
      <c r="AD57">
        <v>27638</v>
      </c>
      <c r="AE57">
        <v>50613</v>
      </c>
    </row>
    <row r="58" spans="1:31">
      <c r="A58" s="4">
        <v>43681</v>
      </c>
      <c r="B58" s="5">
        <v>0.500694444444444</v>
      </c>
      <c r="C58" s="14">
        <v>1</v>
      </c>
      <c r="D58" s="1">
        <v>4011000</v>
      </c>
      <c r="E58" s="1">
        <v>3895295</v>
      </c>
      <c r="F58" s="1">
        <v>167766</v>
      </c>
      <c r="G58" s="1">
        <v>-160442</v>
      </c>
      <c r="H58" s="1">
        <v>58559</v>
      </c>
      <c r="I58" s="1">
        <v>163000</v>
      </c>
      <c r="J58" s="1">
        <v>150000</v>
      </c>
      <c r="K58" s="1">
        <v>115705</v>
      </c>
      <c r="L58" s="1">
        <f t="shared" si="0"/>
        <v>7324</v>
      </c>
      <c r="P58" s="3" t="s">
        <v>11</v>
      </c>
      <c r="Q58" s="2" t="s">
        <v>12</v>
      </c>
      <c r="R58" s="2" t="s">
        <v>7</v>
      </c>
      <c r="S58" s="2" t="s">
        <v>13</v>
      </c>
      <c r="AB58" s="4">
        <v>43680</v>
      </c>
      <c r="AC58">
        <v>-244709</v>
      </c>
      <c r="AD58">
        <v>26804</v>
      </c>
      <c r="AE58">
        <v>49779</v>
      </c>
    </row>
    <row r="59" spans="1:31">
      <c r="A59" s="4">
        <v>43682</v>
      </c>
      <c r="B59" s="5">
        <v>0.458333333333333</v>
      </c>
      <c r="C59" s="14">
        <v>1</v>
      </c>
      <c r="D59" s="1">
        <v>4011000</v>
      </c>
      <c r="E59" s="1">
        <v>3895295</v>
      </c>
      <c r="F59" s="1">
        <v>287684</v>
      </c>
      <c r="G59" s="1">
        <v>-265524</v>
      </c>
      <c r="H59" s="1">
        <v>73495</v>
      </c>
      <c r="I59" s="1">
        <v>163000</v>
      </c>
      <c r="J59" s="1">
        <v>150000</v>
      </c>
      <c r="K59" s="1">
        <v>115705</v>
      </c>
      <c r="L59" s="1">
        <f t="shared" si="0"/>
        <v>22160</v>
      </c>
      <c r="N59" s="4">
        <v>43682</v>
      </c>
      <c r="O59" s="5">
        <v>0.445138888888889</v>
      </c>
      <c r="P59" s="1">
        <v>4011000</v>
      </c>
      <c r="Q59">
        <v>20</v>
      </c>
      <c r="R59" s="1">
        <v>3208800</v>
      </c>
      <c r="S59" s="1">
        <f>R59-P59</f>
        <v>-802200</v>
      </c>
      <c r="AB59" s="4">
        <v>43681</v>
      </c>
      <c r="AC59">
        <v>-160442</v>
      </c>
      <c r="AD59">
        <v>7324</v>
      </c>
      <c r="AE59">
        <v>58559</v>
      </c>
    </row>
    <row r="60" spans="1:31">
      <c r="A60" s="28">
        <v>43683</v>
      </c>
      <c r="B60" s="29">
        <v>0.463888888888889</v>
      </c>
      <c r="C60" s="30">
        <v>0</v>
      </c>
      <c r="D60" s="31">
        <v>0</v>
      </c>
      <c r="E60" s="30">
        <v>0</v>
      </c>
      <c r="F60" s="31">
        <v>0</v>
      </c>
      <c r="G60" s="31">
        <v>0</v>
      </c>
      <c r="H60" s="31">
        <v>0</v>
      </c>
      <c r="I60" s="31">
        <v>0</v>
      </c>
      <c r="J60" s="31">
        <v>0</v>
      </c>
      <c r="K60" s="31">
        <v>0</v>
      </c>
      <c r="L60" s="32">
        <v>802200</v>
      </c>
      <c r="M60">
        <v>0</v>
      </c>
      <c r="N60">
        <v>0</v>
      </c>
      <c r="AB60" s="4">
        <v>43682</v>
      </c>
      <c r="AC60">
        <v>-265524</v>
      </c>
      <c r="AD60">
        <v>22160</v>
      </c>
      <c r="AE60">
        <v>73495</v>
      </c>
    </row>
    <row r="61" spans="28:31">
      <c r="AB61" s="4">
        <v>43683</v>
      </c>
      <c r="AC61">
        <v>0</v>
      </c>
      <c r="AD61">
        <v>802200</v>
      </c>
      <c r="AE61">
        <v>0</v>
      </c>
    </row>
    <row r="62" spans="28:31">
      <c r="AB62" t="s">
        <v>286</v>
      </c>
      <c r="AC62">
        <v>-1194305</v>
      </c>
      <c r="AD62" t="e">
        <v>#VALUE!</v>
      </c>
      <c r="AE62">
        <v>173019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60"/>
  <sheetViews>
    <sheetView zoomScale="115" zoomScaleNormal="115" workbookViewId="0">
      <pane ySplit="3" topLeftCell="A51" activePane="bottomLeft" state="frozen"/>
      <selection/>
      <selection pane="bottomLeft" activeCell="A58" sqref="A5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3.75" style="1" customWidth="1"/>
    <col min="5" max="5" width="13.75" customWidth="1"/>
    <col min="6" max="8" width="13.75" style="1" customWidth="1"/>
    <col min="9" max="11" width="12.625" style="1" customWidth="1"/>
    <col min="12" max="12" width="13.75" customWidth="1"/>
    <col min="14" max="14" width="10.375" customWidth="1"/>
    <col min="16" max="16" width="15.65" customWidth="1"/>
    <col min="18" max="18" width="12.625" customWidth="1"/>
    <col min="19" max="20" width="13.75" customWidth="1"/>
    <col min="21" max="21" width="12.625" customWidth="1"/>
    <col min="22" max="22" width="13.75" customWidth="1"/>
    <col min="23" max="23" width="11.5" customWidth="1"/>
    <col min="24" max="24" width="13.75" customWidth="1"/>
    <col min="28" max="28" width="10.375" customWidth="1"/>
    <col min="29" max="32" width="26.625" customWidth="1"/>
  </cols>
  <sheetData>
    <row r="1" ht="194" customHeight="1" spans="13:13">
      <c r="M1" s="9" t="s">
        <v>351</v>
      </c>
    </row>
    <row r="2" ht="194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/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0.718055555555556</v>
      </c>
      <c r="C4" s="14">
        <v>0.01</v>
      </c>
      <c r="D4" s="1">
        <v>7289</v>
      </c>
      <c r="E4" s="1">
        <v>7154</v>
      </c>
      <c r="F4" s="1">
        <v>154</v>
      </c>
      <c r="G4" s="1">
        <v>0</v>
      </c>
      <c r="H4" s="1">
        <v>154</v>
      </c>
      <c r="I4" s="1">
        <v>84000</v>
      </c>
      <c r="J4" s="1">
        <v>27000</v>
      </c>
      <c r="K4" s="1">
        <v>136</v>
      </c>
      <c r="L4" s="1">
        <f t="shared" ref="L4:L57" si="0">F4+G4</f>
        <v>154</v>
      </c>
      <c r="M4" s="19" t="s">
        <v>379</v>
      </c>
      <c r="N4" s="4">
        <v>43629</v>
      </c>
      <c r="O4" s="5">
        <v>0.485416666666667</v>
      </c>
      <c r="P4" t="s">
        <v>362</v>
      </c>
      <c r="Q4" s="6">
        <v>0.01</v>
      </c>
      <c r="R4" s="1">
        <v>7855</v>
      </c>
      <c r="S4" s="1">
        <v>83838</v>
      </c>
      <c r="T4" s="1">
        <v>28616</v>
      </c>
      <c r="U4" s="1">
        <v>552</v>
      </c>
      <c r="AB4" t="s">
        <v>284</v>
      </c>
    </row>
    <row r="5" spans="1:31">
      <c r="A5" s="4">
        <v>43630</v>
      </c>
      <c r="B5" s="5">
        <v>0.890277777777778</v>
      </c>
      <c r="C5" s="14">
        <v>0.01</v>
      </c>
      <c r="D5" s="1">
        <v>7289</v>
      </c>
      <c r="E5" s="1">
        <v>7154</v>
      </c>
      <c r="F5" s="1" t="s">
        <v>285</v>
      </c>
      <c r="G5" s="1">
        <v>-357</v>
      </c>
      <c r="H5" s="1">
        <v>24</v>
      </c>
      <c r="I5" s="1" t="s">
        <v>285</v>
      </c>
      <c r="J5" s="1">
        <v>27000</v>
      </c>
      <c r="K5" s="1">
        <v>136</v>
      </c>
      <c r="L5" s="1" t="e">
        <f t="shared" si="0"/>
        <v>#VALUE!</v>
      </c>
      <c r="M5" s="19"/>
      <c r="AB5" s="4">
        <v>43629</v>
      </c>
      <c r="AC5">
        <v>0</v>
      </c>
      <c r="AD5">
        <v>154</v>
      </c>
      <c r="AE5">
        <v>154</v>
      </c>
    </row>
    <row r="6" spans="1:31">
      <c r="A6" s="4">
        <v>43631</v>
      </c>
      <c r="B6" s="5">
        <v>0.8625</v>
      </c>
      <c r="C6" s="14">
        <v>0.01</v>
      </c>
      <c r="D6" s="1">
        <v>7289</v>
      </c>
      <c r="E6" s="1">
        <v>7154</v>
      </c>
      <c r="F6" s="1" t="s">
        <v>285</v>
      </c>
      <c r="G6" s="1">
        <v>-217</v>
      </c>
      <c r="H6" s="1">
        <v>-193</v>
      </c>
      <c r="I6" s="1" t="s">
        <v>285</v>
      </c>
      <c r="J6" s="1">
        <v>27000</v>
      </c>
      <c r="K6" s="1">
        <v>136</v>
      </c>
      <c r="L6" s="1" t="e">
        <f t="shared" si="0"/>
        <v>#VALUE!</v>
      </c>
      <c r="M6" s="19"/>
      <c r="AB6" s="4">
        <v>43630</v>
      </c>
      <c r="AC6">
        <v>-357</v>
      </c>
      <c r="AD6" t="e">
        <v>#VALUE!</v>
      </c>
      <c r="AE6">
        <v>24</v>
      </c>
    </row>
    <row r="7" spans="1:31">
      <c r="A7" s="4">
        <v>43632</v>
      </c>
      <c r="B7" s="5">
        <v>0.600694444444444</v>
      </c>
      <c r="C7" s="14">
        <v>0.01</v>
      </c>
      <c r="D7" s="1">
        <v>7289</v>
      </c>
      <c r="E7" s="1">
        <v>7154</v>
      </c>
      <c r="F7" s="1" t="s">
        <v>285</v>
      </c>
      <c r="G7" s="1">
        <v>-434</v>
      </c>
      <c r="H7" s="1">
        <v>-410</v>
      </c>
      <c r="I7" s="1" t="s">
        <v>285</v>
      </c>
      <c r="J7" s="1">
        <v>27000</v>
      </c>
      <c r="K7" s="1">
        <v>136</v>
      </c>
      <c r="L7" s="1" t="e">
        <f t="shared" si="0"/>
        <v>#VALUE!</v>
      </c>
      <c r="M7" s="19"/>
      <c r="AB7" s="4">
        <v>43631</v>
      </c>
      <c r="AC7">
        <v>-217</v>
      </c>
      <c r="AD7" t="e">
        <v>#VALUE!</v>
      </c>
      <c r="AE7">
        <v>-193</v>
      </c>
    </row>
    <row r="8" spans="1:31">
      <c r="A8" s="4">
        <v>43633</v>
      </c>
      <c r="B8" s="5">
        <v>0.567361111111111</v>
      </c>
      <c r="C8" s="14">
        <v>0.01</v>
      </c>
      <c r="D8" s="1">
        <v>7289</v>
      </c>
      <c r="E8" s="1">
        <v>7154</v>
      </c>
      <c r="F8" s="1" t="s">
        <v>285</v>
      </c>
      <c r="G8" s="1">
        <v>-275</v>
      </c>
      <c r="H8" s="1">
        <v>-685</v>
      </c>
      <c r="I8" s="1" t="s">
        <v>285</v>
      </c>
      <c r="J8" s="1">
        <v>27000</v>
      </c>
      <c r="K8" s="1">
        <v>136</v>
      </c>
      <c r="L8" s="1" t="e">
        <f t="shared" si="0"/>
        <v>#VALUE!</v>
      </c>
      <c r="M8" s="19"/>
      <c r="AB8" s="4">
        <v>43632</v>
      </c>
      <c r="AC8">
        <v>-434</v>
      </c>
      <c r="AD8" t="e">
        <v>#VALUE!</v>
      </c>
      <c r="AE8">
        <v>-410</v>
      </c>
    </row>
    <row r="9" spans="1:31">
      <c r="A9" s="4">
        <v>43634</v>
      </c>
      <c r="B9" s="5">
        <v>0.827083333333333</v>
      </c>
      <c r="C9" s="14">
        <v>0.01</v>
      </c>
      <c r="D9" s="1">
        <v>7289</v>
      </c>
      <c r="E9" s="1">
        <v>7154</v>
      </c>
      <c r="F9" s="1" t="s">
        <v>285</v>
      </c>
      <c r="G9" s="1">
        <v>-356</v>
      </c>
      <c r="H9" s="1">
        <v>-1041</v>
      </c>
      <c r="I9" s="1" t="s">
        <v>285</v>
      </c>
      <c r="J9" s="1">
        <v>27000</v>
      </c>
      <c r="K9" s="1">
        <v>136</v>
      </c>
      <c r="L9" s="1" t="e">
        <f t="shared" si="0"/>
        <v>#VALUE!</v>
      </c>
      <c r="M9" s="19"/>
      <c r="AB9" s="4">
        <v>43633</v>
      </c>
      <c r="AC9">
        <v>-275</v>
      </c>
      <c r="AD9" t="e">
        <v>#VALUE!</v>
      </c>
      <c r="AE9">
        <v>-685</v>
      </c>
    </row>
    <row r="10" spans="1:31">
      <c r="A10" s="4">
        <v>43635</v>
      </c>
      <c r="B10" s="5">
        <v>0.893055555555556</v>
      </c>
      <c r="C10" s="14">
        <v>0.01</v>
      </c>
      <c r="D10" s="1">
        <v>7289</v>
      </c>
      <c r="E10" s="1">
        <v>7154</v>
      </c>
      <c r="F10" s="1" t="s">
        <v>285</v>
      </c>
      <c r="G10" s="1">
        <v>-275</v>
      </c>
      <c r="H10" s="1">
        <v>-1316</v>
      </c>
      <c r="I10" s="1" t="s">
        <v>285</v>
      </c>
      <c r="J10" s="1">
        <v>27000</v>
      </c>
      <c r="K10" s="1">
        <v>136</v>
      </c>
      <c r="L10" s="1" t="e">
        <f t="shared" si="0"/>
        <v>#VALUE!</v>
      </c>
      <c r="M10" s="19"/>
      <c r="AB10" s="4">
        <v>43634</v>
      </c>
      <c r="AC10">
        <v>-356</v>
      </c>
      <c r="AD10" t="e">
        <v>#VALUE!</v>
      </c>
      <c r="AE10">
        <v>-1041</v>
      </c>
    </row>
    <row r="11" spans="1:31">
      <c r="A11" s="4">
        <v>43636</v>
      </c>
      <c r="B11" s="5">
        <v>0.988888888888889</v>
      </c>
      <c r="C11" s="14">
        <v>0.01</v>
      </c>
      <c r="D11" s="1">
        <v>7289</v>
      </c>
      <c r="E11" s="1">
        <v>7154</v>
      </c>
      <c r="F11" s="1" t="s">
        <v>285</v>
      </c>
      <c r="G11" s="1">
        <v>-316</v>
      </c>
      <c r="H11" s="1">
        <v>-1632</v>
      </c>
      <c r="I11" s="1" t="s">
        <v>285</v>
      </c>
      <c r="J11" s="1">
        <v>27000</v>
      </c>
      <c r="K11" s="1">
        <v>136</v>
      </c>
      <c r="L11" s="1" t="e">
        <f t="shared" si="0"/>
        <v>#VALUE!</v>
      </c>
      <c r="M11" s="19"/>
      <c r="AB11" s="4">
        <v>43635</v>
      </c>
      <c r="AC11">
        <v>-275</v>
      </c>
      <c r="AD11" t="e">
        <v>#VALUE!</v>
      </c>
      <c r="AE11">
        <v>-1316</v>
      </c>
    </row>
    <row r="12" spans="1:31">
      <c r="A12" s="4">
        <v>43637</v>
      </c>
      <c r="B12" s="5">
        <v>0.782638888888889</v>
      </c>
      <c r="C12" s="14">
        <v>0.01</v>
      </c>
      <c r="D12" s="1">
        <v>7289</v>
      </c>
      <c r="E12" s="1">
        <v>7154</v>
      </c>
      <c r="F12" s="1">
        <v>2379</v>
      </c>
      <c r="G12" s="1">
        <v>-526</v>
      </c>
      <c r="H12" s="1">
        <v>156</v>
      </c>
      <c r="I12" s="1">
        <v>29000</v>
      </c>
      <c r="J12" s="1">
        <v>27000</v>
      </c>
      <c r="K12" s="1">
        <v>136</v>
      </c>
      <c r="L12" s="1">
        <f t="shared" si="0"/>
        <v>1853</v>
      </c>
      <c r="M12" s="19"/>
      <c r="AB12" s="4">
        <v>43636</v>
      </c>
      <c r="AC12">
        <v>-316</v>
      </c>
      <c r="AD12" t="e">
        <v>#VALUE!</v>
      </c>
      <c r="AE12">
        <v>-1632</v>
      </c>
    </row>
    <row r="13" spans="1:31">
      <c r="A13" s="4">
        <v>43638</v>
      </c>
      <c r="B13" s="5">
        <v>0.763888888888889</v>
      </c>
      <c r="C13" s="14">
        <v>0.01</v>
      </c>
      <c r="D13" s="1">
        <v>7289</v>
      </c>
      <c r="E13" s="1">
        <v>7154</v>
      </c>
      <c r="F13" s="1">
        <v>451</v>
      </c>
      <c r="G13" s="1">
        <v>-477</v>
      </c>
      <c r="H13" s="1">
        <v>503</v>
      </c>
      <c r="I13" s="1">
        <v>29000</v>
      </c>
      <c r="J13" s="1">
        <v>27000</v>
      </c>
      <c r="K13" s="1">
        <v>136</v>
      </c>
      <c r="L13" s="1">
        <f t="shared" si="0"/>
        <v>-26</v>
      </c>
      <c r="M13" s="19"/>
      <c r="AB13" s="4">
        <v>43637</v>
      </c>
      <c r="AC13">
        <v>-526</v>
      </c>
      <c r="AD13">
        <v>1853</v>
      </c>
      <c r="AE13">
        <v>156</v>
      </c>
    </row>
    <row r="14" spans="1:31">
      <c r="A14" s="4">
        <v>43639</v>
      </c>
      <c r="B14" s="5">
        <v>0.861111111111111</v>
      </c>
      <c r="C14" s="14">
        <v>0.01</v>
      </c>
      <c r="D14" s="1">
        <v>7289</v>
      </c>
      <c r="E14" s="1">
        <v>7154</v>
      </c>
      <c r="F14" s="1">
        <v>271</v>
      </c>
      <c r="G14" s="1">
        <v>-268</v>
      </c>
      <c r="H14" s="1">
        <v>723</v>
      </c>
      <c r="I14" s="1">
        <v>29000</v>
      </c>
      <c r="J14" s="1">
        <v>27000</v>
      </c>
      <c r="K14" s="1">
        <v>136</v>
      </c>
      <c r="L14" s="1">
        <f t="shared" si="0"/>
        <v>3</v>
      </c>
      <c r="M14" s="19"/>
      <c r="AB14" s="4">
        <v>43638</v>
      </c>
      <c r="AC14">
        <v>-477</v>
      </c>
      <c r="AD14">
        <v>-26</v>
      </c>
      <c r="AE14">
        <v>503</v>
      </c>
    </row>
    <row r="15" spans="1:31">
      <c r="A15" s="4">
        <v>43640</v>
      </c>
      <c r="B15" s="5">
        <v>0.770833333333333</v>
      </c>
      <c r="C15" s="14">
        <v>0.01</v>
      </c>
      <c r="D15" s="1">
        <v>7289</v>
      </c>
      <c r="E15" s="1">
        <v>7154</v>
      </c>
      <c r="F15" s="1">
        <v>533</v>
      </c>
      <c r="G15" s="1">
        <v>-536</v>
      </c>
      <c r="H15" s="1">
        <v>934</v>
      </c>
      <c r="I15" s="1">
        <v>29000</v>
      </c>
      <c r="J15" s="1">
        <v>27000</v>
      </c>
      <c r="K15" s="1">
        <v>136</v>
      </c>
      <c r="L15" s="1">
        <f t="shared" si="0"/>
        <v>-3</v>
      </c>
      <c r="M15" s="19"/>
      <c r="AB15" s="4">
        <v>43639</v>
      </c>
      <c r="AC15">
        <v>-268</v>
      </c>
      <c r="AD15">
        <v>3</v>
      </c>
      <c r="AE15">
        <v>723</v>
      </c>
    </row>
    <row r="16" spans="1:31">
      <c r="A16" s="4">
        <v>43641</v>
      </c>
      <c r="B16" s="5">
        <v>0.683333333333333</v>
      </c>
      <c r="C16" s="14">
        <v>0.01</v>
      </c>
      <c r="D16" s="1">
        <v>7289</v>
      </c>
      <c r="E16" s="1">
        <v>7154</v>
      </c>
      <c r="F16" s="1">
        <v>520</v>
      </c>
      <c r="G16" s="1">
        <v>-523</v>
      </c>
      <c r="H16" s="1">
        <v>1212</v>
      </c>
      <c r="I16" s="1">
        <v>29000</v>
      </c>
      <c r="J16" s="1">
        <v>27000</v>
      </c>
      <c r="K16" s="1">
        <v>136</v>
      </c>
      <c r="L16" s="1">
        <f t="shared" si="0"/>
        <v>-3</v>
      </c>
      <c r="M16" s="19"/>
      <c r="AB16" s="4">
        <v>43640</v>
      </c>
      <c r="AC16">
        <v>-536</v>
      </c>
      <c r="AD16">
        <v>-3</v>
      </c>
      <c r="AE16">
        <v>934</v>
      </c>
    </row>
    <row r="17" spans="1:31">
      <c r="A17" s="4">
        <v>43642</v>
      </c>
      <c r="B17" s="5">
        <v>0.777777777777778</v>
      </c>
      <c r="C17" s="14">
        <v>0.01</v>
      </c>
      <c r="D17" s="1">
        <v>7289</v>
      </c>
      <c r="E17" s="1">
        <v>7154</v>
      </c>
      <c r="F17" s="1">
        <v>345</v>
      </c>
      <c r="G17" s="1">
        <v>-298</v>
      </c>
      <c r="H17" s="1">
        <v>1615</v>
      </c>
      <c r="I17" s="1">
        <v>29000</v>
      </c>
      <c r="J17" s="1">
        <v>27000</v>
      </c>
      <c r="K17" s="1">
        <v>136</v>
      </c>
      <c r="L17" s="1">
        <f t="shared" si="0"/>
        <v>47</v>
      </c>
      <c r="AB17" s="4">
        <v>43641</v>
      </c>
      <c r="AC17">
        <v>-523</v>
      </c>
      <c r="AD17">
        <v>-3</v>
      </c>
      <c r="AE17">
        <v>1212</v>
      </c>
    </row>
    <row r="18" spans="1:31">
      <c r="A18" s="4">
        <v>43643</v>
      </c>
      <c r="B18" s="5">
        <v>0.777777777777778</v>
      </c>
      <c r="C18" s="14">
        <v>0.01</v>
      </c>
      <c r="D18" s="1">
        <v>7289</v>
      </c>
      <c r="E18" s="1">
        <v>7154</v>
      </c>
      <c r="F18" s="1">
        <v>628</v>
      </c>
      <c r="G18" s="1">
        <v>-567</v>
      </c>
      <c r="H18" s="1">
        <v>1904</v>
      </c>
      <c r="I18" s="1">
        <v>29000</v>
      </c>
      <c r="J18" s="1">
        <v>27000</v>
      </c>
      <c r="K18" s="1">
        <v>136</v>
      </c>
      <c r="L18" s="1">
        <f t="shared" si="0"/>
        <v>61</v>
      </c>
      <c r="AB18" s="4">
        <v>43642</v>
      </c>
      <c r="AC18">
        <v>-298</v>
      </c>
      <c r="AD18">
        <v>47</v>
      </c>
      <c r="AE18">
        <v>1615</v>
      </c>
    </row>
    <row r="19" spans="1:31">
      <c r="A19" s="4">
        <v>43644</v>
      </c>
      <c r="B19" s="5">
        <v>0.802777777777778</v>
      </c>
      <c r="C19" s="14">
        <v>0.01</v>
      </c>
      <c r="D19" s="1">
        <v>7289</v>
      </c>
      <c r="E19" s="1">
        <v>7154</v>
      </c>
      <c r="F19" s="1">
        <v>842</v>
      </c>
      <c r="G19" s="1">
        <v>-791</v>
      </c>
      <c r="H19" s="1">
        <v>72</v>
      </c>
      <c r="I19" s="1">
        <v>29000</v>
      </c>
      <c r="J19" s="1">
        <v>27000</v>
      </c>
      <c r="K19" s="1">
        <v>136</v>
      </c>
      <c r="L19" s="1">
        <f t="shared" si="0"/>
        <v>51</v>
      </c>
      <c r="AB19" s="4">
        <v>43643</v>
      </c>
      <c r="AC19">
        <v>-567</v>
      </c>
      <c r="AD19">
        <v>61</v>
      </c>
      <c r="AE19">
        <v>1904</v>
      </c>
    </row>
    <row r="20" spans="1:31">
      <c r="A20" s="4">
        <v>43645</v>
      </c>
      <c r="B20" s="5">
        <v>0.766666666666667</v>
      </c>
      <c r="C20" s="14">
        <v>0.01</v>
      </c>
      <c r="D20" s="1">
        <v>6669</v>
      </c>
      <c r="E20" s="1">
        <v>7154</v>
      </c>
      <c r="F20" s="1">
        <v>833</v>
      </c>
      <c r="G20" s="1">
        <v>-772</v>
      </c>
      <c r="H20" s="1">
        <v>112</v>
      </c>
      <c r="I20" s="1">
        <v>27000</v>
      </c>
      <c r="J20" s="1">
        <v>25000</v>
      </c>
      <c r="K20" s="1">
        <v>-484</v>
      </c>
      <c r="L20" s="1">
        <f t="shared" si="0"/>
        <v>61</v>
      </c>
      <c r="AB20" s="4">
        <v>43644</v>
      </c>
      <c r="AC20">
        <v>-791</v>
      </c>
      <c r="AD20">
        <v>51</v>
      </c>
      <c r="AE20">
        <v>72</v>
      </c>
    </row>
    <row r="21" spans="1:31">
      <c r="A21" s="4">
        <v>43646</v>
      </c>
      <c r="B21" s="5">
        <v>0.824305555555556</v>
      </c>
      <c r="C21" s="14">
        <v>0.01</v>
      </c>
      <c r="D21" s="1">
        <v>6669</v>
      </c>
      <c r="E21" s="1">
        <v>7154</v>
      </c>
      <c r="F21" s="1">
        <v>298</v>
      </c>
      <c r="G21" s="1">
        <v>-267</v>
      </c>
      <c r="H21" s="1">
        <v>153</v>
      </c>
      <c r="I21" s="1">
        <v>27000</v>
      </c>
      <c r="J21" s="1">
        <v>25000</v>
      </c>
      <c r="K21" s="1">
        <v>-484</v>
      </c>
      <c r="L21" s="1">
        <f t="shared" si="0"/>
        <v>31</v>
      </c>
      <c r="AB21" s="4">
        <v>43645</v>
      </c>
      <c r="AC21">
        <v>-772</v>
      </c>
      <c r="AD21">
        <v>61</v>
      </c>
      <c r="AE21">
        <v>112</v>
      </c>
    </row>
    <row r="22" spans="1:31">
      <c r="A22" s="4">
        <v>43647</v>
      </c>
      <c r="B22" s="5">
        <v>0.777777777777778</v>
      </c>
      <c r="C22" s="14">
        <v>0.01</v>
      </c>
      <c r="D22" s="1">
        <v>6669</v>
      </c>
      <c r="E22" s="1">
        <v>7154</v>
      </c>
      <c r="F22" s="1">
        <v>570</v>
      </c>
      <c r="G22" s="1">
        <v>-501</v>
      </c>
      <c r="H22" s="1">
        <v>188</v>
      </c>
      <c r="I22" s="1">
        <v>27000</v>
      </c>
      <c r="J22" s="1">
        <v>25000</v>
      </c>
      <c r="K22" s="1">
        <v>-484</v>
      </c>
      <c r="L22" s="1">
        <f t="shared" si="0"/>
        <v>69</v>
      </c>
      <c r="AB22" s="4">
        <v>43646</v>
      </c>
      <c r="AC22">
        <v>-267</v>
      </c>
      <c r="AD22">
        <v>31</v>
      </c>
      <c r="AE22">
        <v>153</v>
      </c>
    </row>
    <row r="23" spans="1:31">
      <c r="A23" s="4">
        <v>43648</v>
      </c>
      <c r="B23" s="5">
        <v>0.616666666666667</v>
      </c>
      <c r="C23" s="14">
        <v>0.01</v>
      </c>
      <c r="D23" s="1">
        <v>6669</v>
      </c>
      <c r="E23" s="1">
        <v>7154</v>
      </c>
      <c r="F23" s="1">
        <v>509</v>
      </c>
      <c r="G23" s="1">
        <v>-447</v>
      </c>
      <c r="H23" s="1">
        <v>218</v>
      </c>
      <c r="I23" s="1">
        <v>27000</v>
      </c>
      <c r="J23" s="1">
        <v>25000</v>
      </c>
      <c r="K23" s="1">
        <v>-484</v>
      </c>
      <c r="L23" s="1">
        <f t="shared" si="0"/>
        <v>62</v>
      </c>
      <c r="AB23" s="4">
        <v>43647</v>
      </c>
      <c r="AC23">
        <v>-501</v>
      </c>
      <c r="AD23">
        <v>69</v>
      </c>
      <c r="AE23">
        <v>188</v>
      </c>
    </row>
    <row r="24" spans="1:31">
      <c r="A24" s="4">
        <v>43649</v>
      </c>
      <c r="B24" s="5">
        <v>0.8125</v>
      </c>
      <c r="C24" s="14">
        <v>0.01</v>
      </c>
      <c r="D24" s="1">
        <v>6669</v>
      </c>
      <c r="E24" s="1">
        <v>7154</v>
      </c>
      <c r="F24" s="1">
        <v>297</v>
      </c>
      <c r="G24" s="1">
        <v>-258</v>
      </c>
      <c r="H24" s="1">
        <v>254</v>
      </c>
      <c r="I24" s="1">
        <v>27000</v>
      </c>
      <c r="J24" s="1">
        <v>25000</v>
      </c>
      <c r="K24" s="1">
        <v>-484</v>
      </c>
      <c r="L24" s="1">
        <f t="shared" si="0"/>
        <v>39</v>
      </c>
      <c r="AB24" s="4">
        <v>43648</v>
      </c>
      <c r="AC24">
        <v>-447</v>
      </c>
      <c r="AD24">
        <v>62</v>
      </c>
      <c r="AE24">
        <v>218</v>
      </c>
    </row>
    <row r="25" spans="1:31">
      <c r="A25" s="4">
        <v>43650</v>
      </c>
      <c r="B25" s="5">
        <v>0.78125</v>
      </c>
      <c r="C25" s="14">
        <v>0.01</v>
      </c>
      <c r="D25" s="1">
        <v>6669</v>
      </c>
      <c r="E25" s="1">
        <v>7154</v>
      </c>
      <c r="F25" s="1">
        <v>276</v>
      </c>
      <c r="G25" s="1">
        <v>-255</v>
      </c>
      <c r="H25" s="1">
        <v>228</v>
      </c>
      <c r="I25" s="1">
        <v>27000</v>
      </c>
      <c r="J25" s="1">
        <v>25000</v>
      </c>
      <c r="K25" s="1">
        <v>-484</v>
      </c>
      <c r="L25" s="1">
        <f t="shared" si="0"/>
        <v>21</v>
      </c>
      <c r="AB25" s="4">
        <v>43649</v>
      </c>
      <c r="AC25">
        <v>-258</v>
      </c>
      <c r="AD25">
        <v>39</v>
      </c>
      <c r="AE25">
        <v>254</v>
      </c>
    </row>
    <row r="26" spans="1:31">
      <c r="A26" s="4">
        <v>43651</v>
      </c>
      <c r="B26" s="5">
        <v>0.879166666666667</v>
      </c>
      <c r="C26" s="14">
        <v>0.01</v>
      </c>
      <c r="D26" s="1">
        <v>6729</v>
      </c>
      <c r="E26" s="1">
        <v>7154</v>
      </c>
      <c r="F26" s="1">
        <v>329</v>
      </c>
      <c r="G26" s="1">
        <v>-304</v>
      </c>
      <c r="H26" s="1">
        <v>239</v>
      </c>
      <c r="I26" s="1">
        <v>27000</v>
      </c>
      <c r="J26" s="1">
        <v>25000</v>
      </c>
      <c r="K26" s="1">
        <v>-424</v>
      </c>
      <c r="L26" s="1">
        <f t="shared" si="0"/>
        <v>25</v>
      </c>
      <c r="AB26" s="4">
        <v>43650</v>
      </c>
      <c r="AC26">
        <v>-255</v>
      </c>
      <c r="AD26">
        <v>21</v>
      </c>
      <c r="AE26">
        <v>228</v>
      </c>
    </row>
    <row r="27" spans="1:31">
      <c r="A27" s="4">
        <v>43652</v>
      </c>
      <c r="B27" s="5">
        <v>0.795138888888889</v>
      </c>
      <c r="C27" s="14">
        <v>0.01</v>
      </c>
      <c r="D27" s="1">
        <v>6729</v>
      </c>
      <c r="E27" s="1">
        <v>7154</v>
      </c>
      <c r="F27" s="1">
        <v>575</v>
      </c>
      <c r="G27" s="1">
        <v>-533</v>
      </c>
      <c r="H27" s="1">
        <v>219</v>
      </c>
      <c r="I27" s="1">
        <v>27000</v>
      </c>
      <c r="J27" s="1">
        <v>25000</v>
      </c>
      <c r="K27" s="1">
        <v>-424</v>
      </c>
      <c r="L27" s="1">
        <f t="shared" si="0"/>
        <v>42</v>
      </c>
      <c r="AB27" s="4">
        <v>43651</v>
      </c>
      <c r="AC27">
        <v>-304</v>
      </c>
      <c r="AD27">
        <v>25</v>
      </c>
      <c r="AE27">
        <v>239</v>
      </c>
    </row>
    <row r="28" spans="1:31">
      <c r="A28" s="4">
        <v>43653</v>
      </c>
      <c r="B28" s="5">
        <v>0.502777777777778</v>
      </c>
      <c r="C28" s="14">
        <v>0.01</v>
      </c>
      <c r="D28" s="1">
        <v>6729</v>
      </c>
      <c r="E28" s="1">
        <v>7154</v>
      </c>
      <c r="F28" s="1" t="s">
        <v>285</v>
      </c>
      <c r="G28" s="1">
        <v>-400</v>
      </c>
      <c r="H28" s="1">
        <v>24</v>
      </c>
      <c r="I28" s="1" t="s">
        <v>285</v>
      </c>
      <c r="J28" s="1">
        <v>25000</v>
      </c>
      <c r="K28" s="1">
        <v>-424</v>
      </c>
      <c r="L28" s="1" t="e">
        <f t="shared" si="0"/>
        <v>#VALUE!</v>
      </c>
      <c r="AB28" s="4">
        <v>43652</v>
      </c>
      <c r="AC28">
        <v>-533</v>
      </c>
      <c r="AD28">
        <v>42</v>
      </c>
      <c r="AE28">
        <v>219</v>
      </c>
    </row>
    <row r="29" spans="1:31">
      <c r="A29" s="4">
        <v>43654</v>
      </c>
      <c r="B29" s="5">
        <v>0.834027777777778</v>
      </c>
      <c r="C29" s="14">
        <v>0.01</v>
      </c>
      <c r="D29" s="1">
        <v>6729</v>
      </c>
      <c r="E29" s="1">
        <v>7154</v>
      </c>
      <c r="F29" s="1" t="s">
        <v>285</v>
      </c>
      <c r="G29" s="1">
        <v>-299</v>
      </c>
      <c r="H29" s="1">
        <v>-306</v>
      </c>
      <c r="I29" s="1" t="s">
        <v>285</v>
      </c>
      <c r="J29" s="1">
        <v>25000</v>
      </c>
      <c r="K29" s="1">
        <v>-424</v>
      </c>
      <c r="L29" s="1" t="e">
        <f t="shared" si="0"/>
        <v>#VALUE!</v>
      </c>
      <c r="AB29" s="4">
        <v>43653</v>
      </c>
      <c r="AC29">
        <v>-400</v>
      </c>
      <c r="AD29" t="e">
        <v>#VALUE!</v>
      </c>
      <c r="AE29">
        <v>24</v>
      </c>
    </row>
    <row r="30" spans="1:31">
      <c r="A30" s="4">
        <v>43655</v>
      </c>
      <c r="B30" s="5">
        <v>0.729166666666667</v>
      </c>
      <c r="C30" s="14">
        <v>0.01</v>
      </c>
      <c r="D30" s="1">
        <v>6729</v>
      </c>
      <c r="E30" s="1">
        <v>7154</v>
      </c>
      <c r="F30" s="1" t="s">
        <v>285</v>
      </c>
      <c r="G30" s="1">
        <v>-258</v>
      </c>
      <c r="H30" s="1">
        <v>-602</v>
      </c>
      <c r="I30" s="1" t="s">
        <v>285</v>
      </c>
      <c r="J30" s="1">
        <v>25000</v>
      </c>
      <c r="K30" s="1">
        <v>-424</v>
      </c>
      <c r="L30" s="1" t="e">
        <f t="shared" si="0"/>
        <v>#VALUE!</v>
      </c>
      <c r="AB30" s="4">
        <v>43654</v>
      </c>
      <c r="AC30">
        <v>-299</v>
      </c>
      <c r="AD30" t="e">
        <v>#VALUE!</v>
      </c>
      <c r="AE30">
        <v>-306</v>
      </c>
    </row>
    <row r="31" spans="1:31">
      <c r="A31" s="4">
        <v>43656</v>
      </c>
      <c r="B31" s="5">
        <v>0.807638888888889</v>
      </c>
      <c r="C31" s="14">
        <v>0.01</v>
      </c>
      <c r="D31" s="1">
        <v>6729</v>
      </c>
      <c r="E31" s="1">
        <v>7154</v>
      </c>
      <c r="F31" s="1" t="s">
        <v>285</v>
      </c>
      <c r="G31" s="1">
        <v>-244</v>
      </c>
      <c r="H31" s="1">
        <v>-870</v>
      </c>
      <c r="I31" s="1" t="s">
        <v>285</v>
      </c>
      <c r="J31" s="1">
        <v>25000</v>
      </c>
      <c r="K31" s="1">
        <v>-424</v>
      </c>
      <c r="L31" s="1" t="e">
        <f t="shared" si="0"/>
        <v>#VALUE!</v>
      </c>
      <c r="AB31" s="4">
        <v>43655</v>
      </c>
      <c r="AC31">
        <v>-258</v>
      </c>
      <c r="AD31" t="e">
        <v>#VALUE!</v>
      </c>
      <c r="AE31">
        <v>-602</v>
      </c>
    </row>
    <row r="32" spans="1:31">
      <c r="A32" s="4">
        <v>43657</v>
      </c>
      <c r="B32" s="5">
        <v>0.802777777777778</v>
      </c>
      <c r="C32" s="14">
        <v>0.01</v>
      </c>
      <c r="D32" s="1">
        <v>6729</v>
      </c>
      <c r="E32" s="1">
        <v>7154</v>
      </c>
      <c r="F32" s="1" t="s">
        <v>285</v>
      </c>
      <c r="G32" s="1">
        <v>-490</v>
      </c>
      <c r="H32" s="1">
        <v>-1155</v>
      </c>
      <c r="I32" s="1" t="s">
        <v>285</v>
      </c>
      <c r="J32" s="1">
        <v>25000</v>
      </c>
      <c r="K32" s="1">
        <v>-424</v>
      </c>
      <c r="L32" s="1" t="e">
        <f t="shared" si="0"/>
        <v>#VALUE!</v>
      </c>
      <c r="AB32" s="4">
        <v>43656</v>
      </c>
      <c r="AC32">
        <v>-244</v>
      </c>
      <c r="AD32" t="e">
        <v>#VALUE!</v>
      </c>
      <c r="AE32">
        <v>-870</v>
      </c>
    </row>
    <row r="33" spans="1:31">
      <c r="A33" s="4">
        <v>43658</v>
      </c>
      <c r="B33" s="5">
        <v>0.827777777777778</v>
      </c>
      <c r="C33" s="14">
        <v>0.01</v>
      </c>
      <c r="D33" s="1">
        <v>6729</v>
      </c>
      <c r="E33" s="1">
        <v>7154</v>
      </c>
      <c r="F33" s="1" t="s">
        <v>285</v>
      </c>
      <c r="G33" s="1">
        <v>-200</v>
      </c>
      <c r="H33" s="1">
        <v>-1376</v>
      </c>
      <c r="I33" s="1" t="s">
        <v>285</v>
      </c>
      <c r="J33" s="1">
        <v>25000</v>
      </c>
      <c r="K33" s="1">
        <v>-424</v>
      </c>
      <c r="L33" s="1" t="e">
        <f t="shared" si="0"/>
        <v>#VALUE!</v>
      </c>
      <c r="AB33" s="4">
        <v>43657</v>
      </c>
      <c r="AC33">
        <v>-490</v>
      </c>
      <c r="AD33" t="e">
        <v>#VALUE!</v>
      </c>
      <c r="AE33">
        <v>-1155</v>
      </c>
    </row>
    <row r="34" spans="1:31">
      <c r="A34" s="4">
        <v>43659</v>
      </c>
      <c r="B34" s="5">
        <v>0.834722222222222</v>
      </c>
      <c r="C34" s="14">
        <v>0.01</v>
      </c>
      <c r="D34" s="1">
        <v>6729</v>
      </c>
      <c r="E34" s="1">
        <v>7154</v>
      </c>
      <c r="F34" s="1" t="s">
        <v>285</v>
      </c>
      <c r="G34" s="1">
        <v>-322</v>
      </c>
      <c r="H34" s="1">
        <v>-1723</v>
      </c>
      <c r="I34" s="1" t="s">
        <v>285</v>
      </c>
      <c r="J34" s="1">
        <v>25000</v>
      </c>
      <c r="K34" s="1">
        <v>-424</v>
      </c>
      <c r="L34" s="1" t="e">
        <f t="shared" si="0"/>
        <v>#VALUE!</v>
      </c>
      <c r="AB34" s="4">
        <v>43658</v>
      </c>
      <c r="AC34">
        <v>-200</v>
      </c>
      <c r="AD34" t="e">
        <v>#VALUE!</v>
      </c>
      <c r="AE34">
        <v>-1376</v>
      </c>
    </row>
    <row r="35" spans="1:31">
      <c r="A35" s="4">
        <v>43660</v>
      </c>
      <c r="B35" s="5">
        <v>0.693055555555556</v>
      </c>
      <c r="C35" s="14">
        <v>0.01</v>
      </c>
      <c r="D35" s="1">
        <v>6729</v>
      </c>
      <c r="E35" s="1">
        <v>7154</v>
      </c>
      <c r="F35" s="1" t="s">
        <v>285</v>
      </c>
      <c r="G35" s="1">
        <v>-453</v>
      </c>
      <c r="H35" s="1">
        <v>-1971</v>
      </c>
      <c r="I35" s="1" t="s">
        <v>285</v>
      </c>
      <c r="J35" s="1">
        <v>25000</v>
      </c>
      <c r="K35" s="1">
        <v>-424</v>
      </c>
      <c r="L35" s="1" t="e">
        <f t="shared" si="0"/>
        <v>#VALUE!</v>
      </c>
      <c r="AB35" s="4">
        <v>43659</v>
      </c>
      <c r="AC35">
        <v>-322</v>
      </c>
      <c r="AD35" t="e">
        <v>#VALUE!</v>
      </c>
      <c r="AE35">
        <v>-1723</v>
      </c>
    </row>
    <row r="36" spans="1:31">
      <c r="A36" s="4">
        <v>43661</v>
      </c>
      <c r="B36" s="5">
        <v>0.843055555555556</v>
      </c>
      <c r="C36" s="14">
        <v>0.01</v>
      </c>
      <c r="D36" s="1">
        <v>6729</v>
      </c>
      <c r="E36" s="1">
        <v>7154</v>
      </c>
      <c r="F36" s="1" t="s">
        <v>285</v>
      </c>
      <c r="G36" s="1">
        <v>-287</v>
      </c>
      <c r="H36" s="1">
        <v>-2087</v>
      </c>
      <c r="I36" s="1" t="s">
        <v>285</v>
      </c>
      <c r="J36" s="1">
        <v>25000</v>
      </c>
      <c r="K36" s="1">
        <v>-424</v>
      </c>
      <c r="L36" s="1" t="e">
        <f t="shared" si="0"/>
        <v>#VALUE!</v>
      </c>
      <c r="AB36" s="4">
        <v>43660</v>
      </c>
      <c r="AC36">
        <v>-453</v>
      </c>
      <c r="AD36" t="e">
        <v>#VALUE!</v>
      </c>
      <c r="AE36">
        <v>-1971</v>
      </c>
    </row>
    <row r="37" spans="1:31">
      <c r="A37" s="4">
        <v>43662</v>
      </c>
      <c r="B37" s="5">
        <v>0.846527777777778</v>
      </c>
      <c r="C37" s="14">
        <v>0.01</v>
      </c>
      <c r="D37" s="1">
        <v>6729</v>
      </c>
      <c r="E37" s="1">
        <v>7154</v>
      </c>
      <c r="F37" s="1" t="s">
        <v>285</v>
      </c>
      <c r="G37" s="1">
        <v>-246</v>
      </c>
      <c r="H37" s="1">
        <v>-2034</v>
      </c>
      <c r="I37" s="1" t="s">
        <v>285</v>
      </c>
      <c r="J37" s="1">
        <v>25000</v>
      </c>
      <c r="K37" s="1">
        <v>-424</v>
      </c>
      <c r="L37" s="1" t="e">
        <f t="shared" si="0"/>
        <v>#VALUE!</v>
      </c>
      <c r="AB37" s="4">
        <v>43661</v>
      </c>
      <c r="AC37">
        <v>-287</v>
      </c>
      <c r="AD37" t="e">
        <v>#VALUE!</v>
      </c>
      <c r="AE37">
        <v>-2087</v>
      </c>
    </row>
    <row r="38" ht="13" customHeight="1" spans="1:31">
      <c r="A38" s="4">
        <v>43663</v>
      </c>
      <c r="B38" s="5">
        <v>0.783333333333333</v>
      </c>
      <c r="C38" s="14">
        <v>0.01</v>
      </c>
      <c r="D38" s="1">
        <v>6729</v>
      </c>
      <c r="E38" s="1">
        <v>7154</v>
      </c>
      <c r="F38" s="1" t="s">
        <v>285</v>
      </c>
      <c r="G38" s="1">
        <v>-484</v>
      </c>
      <c r="H38" s="1">
        <v>-2014</v>
      </c>
      <c r="I38" s="1" t="s">
        <v>285</v>
      </c>
      <c r="J38" s="1">
        <v>25000</v>
      </c>
      <c r="K38" s="1">
        <v>-424</v>
      </c>
      <c r="L38" s="1" t="e">
        <f t="shared" si="0"/>
        <v>#VALUE!</v>
      </c>
      <c r="Q38" s="2" t="s">
        <v>20</v>
      </c>
      <c r="R38" s="3" t="s">
        <v>12</v>
      </c>
      <c r="S38" s="3" t="s">
        <v>21</v>
      </c>
      <c r="T38" s="3" t="s">
        <v>22</v>
      </c>
      <c r="U38" s="3" t="s">
        <v>23</v>
      </c>
      <c r="V38" s="3" t="s">
        <v>24</v>
      </c>
      <c r="W38" s="3" t="s">
        <v>25</v>
      </c>
      <c r="X38" s="3" t="s">
        <v>26</v>
      </c>
      <c r="Y38" s="3" t="s">
        <v>27</v>
      </c>
      <c r="AB38" s="4">
        <v>43662</v>
      </c>
      <c r="AC38">
        <v>-246</v>
      </c>
      <c r="AD38" t="e">
        <v>#VALUE!</v>
      </c>
      <c r="AE38">
        <v>-2034</v>
      </c>
    </row>
    <row r="39" spans="1:31">
      <c r="A39" s="4">
        <v>43664</v>
      </c>
      <c r="B39" s="5">
        <v>0.658333333333333</v>
      </c>
      <c r="C39" s="14">
        <v>0.01</v>
      </c>
      <c r="D39" s="1">
        <v>6729</v>
      </c>
      <c r="E39" s="1">
        <v>7154</v>
      </c>
      <c r="F39" s="1" t="s">
        <v>285</v>
      </c>
      <c r="G39" s="1">
        <v>-457</v>
      </c>
      <c r="H39" s="1">
        <v>-1989</v>
      </c>
      <c r="I39" s="1" t="s">
        <v>285</v>
      </c>
      <c r="J39" s="1">
        <v>25000</v>
      </c>
      <c r="K39" s="1">
        <v>-424</v>
      </c>
      <c r="L39" s="1" t="e">
        <f t="shared" si="0"/>
        <v>#VALUE!</v>
      </c>
      <c r="N39" s="4">
        <v>43665</v>
      </c>
      <c r="O39" s="5">
        <v>0.597916666666667</v>
      </c>
      <c r="P39" t="s">
        <v>138</v>
      </c>
      <c r="Q39" s="6">
        <v>0.99</v>
      </c>
      <c r="R39" s="6">
        <v>0.097</v>
      </c>
      <c r="S39" s="6">
        <v>0.99</v>
      </c>
      <c r="T39" s="1">
        <v>711174</v>
      </c>
      <c r="U39" s="1">
        <v>267616</v>
      </c>
      <c r="V39" s="1">
        <v>259310</v>
      </c>
      <c r="W39" s="1">
        <v>8306</v>
      </c>
      <c r="X39" s="1">
        <v>711174</v>
      </c>
      <c r="Y39">
        <v>0</v>
      </c>
      <c r="AB39" s="4">
        <v>43663</v>
      </c>
      <c r="AC39">
        <v>-484</v>
      </c>
      <c r="AD39" t="e">
        <v>#VALUE!</v>
      </c>
      <c r="AE39">
        <v>-2014</v>
      </c>
    </row>
    <row r="40" spans="1:31">
      <c r="A40" s="4">
        <v>43665</v>
      </c>
      <c r="B40" s="5">
        <v>0.726388888888889</v>
      </c>
      <c r="C40" s="14">
        <v>1</v>
      </c>
      <c r="D40" s="1">
        <v>673000</v>
      </c>
      <c r="E40" s="1">
        <v>655444</v>
      </c>
      <c r="F40" s="1" t="s">
        <v>285</v>
      </c>
      <c r="G40" s="1">
        <v>-5416</v>
      </c>
      <c r="H40" s="1">
        <v>-7159</v>
      </c>
      <c r="I40" s="1" t="s">
        <v>285</v>
      </c>
      <c r="J40" s="1">
        <v>25000</v>
      </c>
      <c r="K40" s="1">
        <v>17556</v>
      </c>
      <c r="L40" s="1" t="e">
        <f t="shared" si="0"/>
        <v>#VALUE!</v>
      </c>
      <c r="AB40" s="4">
        <v>43664</v>
      </c>
      <c r="AC40">
        <v>-457</v>
      </c>
      <c r="AD40" t="e">
        <v>#VALUE!</v>
      </c>
      <c r="AE40">
        <v>-1989</v>
      </c>
    </row>
    <row r="41" spans="1:31">
      <c r="A41" s="4">
        <v>43666</v>
      </c>
      <c r="B41" s="5">
        <v>0.561805555555556</v>
      </c>
      <c r="C41" s="14">
        <v>1</v>
      </c>
      <c r="D41" s="1">
        <v>673000</v>
      </c>
      <c r="E41" s="1">
        <v>655444</v>
      </c>
      <c r="F41" s="1" t="s">
        <v>285</v>
      </c>
      <c r="G41" s="1">
        <v>-26471</v>
      </c>
      <c r="H41" s="1">
        <v>-28117</v>
      </c>
      <c r="I41" s="1" t="s">
        <v>285</v>
      </c>
      <c r="J41" s="1">
        <v>25000</v>
      </c>
      <c r="K41" s="1">
        <v>17556</v>
      </c>
      <c r="L41" s="1" t="e">
        <f t="shared" si="0"/>
        <v>#VALUE!</v>
      </c>
      <c r="AB41" s="4">
        <v>43665</v>
      </c>
      <c r="AC41">
        <v>-5416</v>
      </c>
      <c r="AD41" t="e">
        <v>#VALUE!</v>
      </c>
      <c r="AE41">
        <v>-7159</v>
      </c>
    </row>
    <row r="42" spans="1:31">
      <c r="A42" s="4">
        <v>43667</v>
      </c>
      <c r="B42" s="5">
        <v>0.695138888888889</v>
      </c>
      <c r="C42" s="14">
        <v>1</v>
      </c>
      <c r="D42" s="1">
        <v>673000</v>
      </c>
      <c r="E42" s="1">
        <v>655444</v>
      </c>
      <c r="F42" s="1" t="s">
        <v>285</v>
      </c>
      <c r="G42" s="1">
        <v>-28344</v>
      </c>
      <c r="H42" s="1">
        <v>-56239</v>
      </c>
      <c r="I42" s="1" t="s">
        <v>285</v>
      </c>
      <c r="J42" s="1">
        <v>25000</v>
      </c>
      <c r="K42" s="1">
        <v>17556</v>
      </c>
      <c r="L42" s="1" t="e">
        <f t="shared" si="0"/>
        <v>#VALUE!</v>
      </c>
      <c r="AB42" s="4">
        <v>43666</v>
      </c>
      <c r="AC42">
        <v>-26471</v>
      </c>
      <c r="AD42" t="e">
        <v>#VALUE!</v>
      </c>
      <c r="AE42">
        <v>-28117</v>
      </c>
    </row>
    <row r="43" spans="1:31">
      <c r="A43" s="4">
        <v>43668</v>
      </c>
      <c r="B43" s="5">
        <v>0.717361111111111</v>
      </c>
      <c r="C43" s="14">
        <v>1</v>
      </c>
      <c r="D43" s="1">
        <v>673000</v>
      </c>
      <c r="E43" s="1">
        <v>655444</v>
      </c>
      <c r="F43" s="1" t="s">
        <v>285</v>
      </c>
      <c r="G43" s="1">
        <v>-25644</v>
      </c>
      <c r="H43" s="1">
        <v>-81652</v>
      </c>
      <c r="I43" s="1" t="s">
        <v>285</v>
      </c>
      <c r="J43" s="1">
        <v>25000</v>
      </c>
      <c r="K43" s="1">
        <v>17556</v>
      </c>
      <c r="L43" s="1" t="e">
        <f t="shared" si="0"/>
        <v>#VALUE!</v>
      </c>
      <c r="AB43" s="4">
        <v>43667</v>
      </c>
      <c r="AC43">
        <v>-28344</v>
      </c>
      <c r="AD43" t="e">
        <v>#VALUE!</v>
      </c>
      <c r="AE43">
        <v>-56239</v>
      </c>
    </row>
    <row r="44" spans="1:31">
      <c r="A44" s="4">
        <v>43669</v>
      </c>
      <c r="B44" s="5">
        <v>0.814583333333333</v>
      </c>
      <c r="C44" s="14">
        <v>1</v>
      </c>
      <c r="D44" s="1">
        <v>673000</v>
      </c>
      <c r="E44" s="1">
        <v>655444</v>
      </c>
      <c r="F44" s="1" t="s">
        <v>285</v>
      </c>
      <c r="G44" s="1">
        <v>-27949</v>
      </c>
      <c r="H44" s="1">
        <v>-109314</v>
      </c>
      <c r="I44" s="1" t="s">
        <v>285</v>
      </c>
      <c r="J44" s="1">
        <v>25000</v>
      </c>
      <c r="K44" s="1">
        <v>17556</v>
      </c>
      <c r="L44" s="1" t="e">
        <f t="shared" si="0"/>
        <v>#VALUE!</v>
      </c>
      <c r="AB44" s="4">
        <v>43668</v>
      </c>
      <c r="AC44">
        <v>-25644</v>
      </c>
      <c r="AD44" t="e">
        <v>#VALUE!</v>
      </c>
      <c r="AE44">
        <v>-81652</v>
      </c>
    </row>
    <row r="45" spans="1:31">
      <c r="A45" s="4">
        <v>43670</v>
      </c>
      <c r="B45" s="5">
        <v>0.850694444444444</v>
      </c>
      <c r="C45" s="14">
        <v>1</v>
      </c>
      <c r="D45" s="1">
        <v>673000</v>
      </c>
      <c r="E45" s="1">
        <v>655444</v>
      </c>
      <c r="F45" s="1" t="s">
        <v>285</v>
      </c>
      <c r="G45" s="1">
        <v>-25583</v>
      </c>
      <c r="H45" s="1">
        <v>-134897</v>
      </c>
      <c r="I45" s="1" t="s">
        <v>285</v>
      </c>
      <c r="J45" s="1">
        <v>25000</v>
      </c>
      <c r="K45" s="1">
        <v>17556</v>
      </c>
      <c r="L45" s="1" t="e">
        <f t="shared" si="0"/>
        <v>#VALUE!</v>
      </c>
      <c r="AB45" s="4">
        <v>43669</v>
      </c>
      <c r="AC45">
        <v>-27949</v>
      </c>
      <c r="AD45" t="e">
        <v>#VALUE!</v>
      </c>
      <c r="AE45">
        <v>-109314</v>
      </c>
    </row>
    <row r="46" spans="1:31">
      <c r="A46" s="4">
        <v>43671</v>
      </c>
      <c r="B46" s="5">
        <v>0.641666666666667</v>
      </c>
      <c r="C46" s="14">
        <v>1</v>
      </c>
      <c r="D46" s="1">
        <v>673000</v>
      </c>
      <c r="E46" s="1">
        <v>655444</v>
      </c>
      <c r="F46" s="1" t="s">
        <v>285</v>
      </c>
      <c r="G46" s="1">
        <v>-43979</v>
      </c>
      <c r="H46" s="1">
        <v>-153293</v>
      </c>
      <c r="I46" s="1" t="s">
        <v>285</v>
      </c>
      <c r="J46" s="1">
        <v>25000</v>
      </c>
      <c r="K46" s="1">
        <v>17556</v>
      </c>
      <c r="L46" s="1" t="e">
        <f t="shared" si="0"/>
        <v>#VALUE!</v>
      </c>
      <c r="AB46" s="4">
        <v>43670</v>
      </c>
      <c r="AC46">
        <v>-25583</v>
      </c>
      <c r="AD46" t="e">
        <v>#VALUE!</v>
      </c>
      <c r="AE46">
        <v>-134897</v>
      </c>
    </row>
    <row r="47" spans="1:31">
      <c r="A47" s="4">
        <v>43672</v>
      </c>
      <c r="B47" s="5">
        <v>0.76875</v>
      </c>
      <c r="C47" s="14">
        <v>1</v>
      </c>
      <c r="D47" s="1">
        <v>673000</v>
      </c>
      <c r="E47" s="1">
        <v>655444</v>
      </c>
      <c r="F47" s="1" t="s">
        <v>285</v>
      </c>
      <c r="G47" s="1">
        <v>-29046</v>
      </c>
      <c r="H47" s="1">
        <v>-182120</v>
      </c>
      <c r="I47" s="1" t="s">
        <v>285</v>
      </c>
      <c r="J47" s="1">
        <v>25000</v>
      </c>
      <c r="K47" s="1">
        <v>17556</v>
      </c>
      <c r="L47" s="1" t="e">
        <f t="shared" si="0"/>
        <v>#VALUE!</v>
      </c>
      <c r="AB47" s="4">
        <v>43671</v>
      </c>
      <c r="AC47">
        <v>-43979</v>
      </c>
      <c r="AD47" t="e">
        <v>#VALUE!</v>
      </c>
      <c r="AE47">
        <v>-153293</v>
      </c>
    </row>
    <row r="48" spans="1:31">
      <c r="A48" s="4">
        <v>43673</v>
      </c>
      <c r="B48" s="5">
        <v>0.897916666666667</v>
      </c>
      <c r="C48" s="14">
        <v>1</v>
      </c>
      <c r="D48" s="1">
        <v>673000</v>
      </c>
      <c r="E48" s="1">
        <v>655444</v>
      </c>
      <c r="F48" s="1" t="s">
        <v>285</v>
      </c>
      <c r="G48" s="1">
        <v>-24497</v>
      </c>
      <c r="H48" s="1">
        <v>-201201</v>
      </c>
      <c r="I48" s="1" t="s">
        <v>285</v>
      </c>
      <c r="J48" s="1">
        <v>25000</v>
      </c>
      <c r="K48" s="1">
        <v>17556</v>
      </c>
      <c r="L48" s="1" t="e">
        <f t="shared" si="0"/>
        <v>#VALUE!</v>
      </c>
      <c r="AB48" s="4">
        <v>43672</v>
      </c>
      <c r="AC48">
        <v>-29046</v>
      </c>
      <c r="AD48" t="e">
        <v>#VALUE!</v>
      </c>
      <c r="AE48">
        <v>-182120</v>
      </c>
    </row>
    <row r="49" spans="1:31">
      <c r="A49" s="4">
        <v>43674</v>
      </c>
      <c r="B49" s="5">
        <v>0.710416666666667</v>
      </c>
      <c r="C49" s="14">
        <v>1</v>
      </c>
      <c r="D49" s="1">
        <v>673000</v>
      </c>
      <c r="E49" s="1">
        <v>655444</v>
      </c>
      <c r="F49" s="1">
        <v>215460</v>
      </c>
      <c r="G49" s="1">
        <v>-48886</v>
      </c>
      <c r="H49" s="1">
        <v>11128</v>
      </c>
      <c r="I49" s="1">
        <v>26000</v>
      </c>
      <c r="J49" s="1">
        <v>25000</v>
      </c>
      <c r="K49" s="1">
        <v>17556</v>
      </c>
      <c r="L49" s="1">
        <f t="shared" si="0"/>
        <v>166574</v>
      </c>
      <c r="AB49" s="4">
        <v>43673</v>
      </c>
      <c r="AC49">
        <v>-24497</v>
      </c>
      <c r="AD49" t="e">
        <v>#VALUE!</v>
      </c>
      <c r="AE49">
        <v>-201201</v>
      </c>
    </row>
    <row r="50" spans="1:31">
      <c r="A50" s="4">
        <v>43675</v>
      </c>
      <c r="B50" s="5">
        <v>0.709027777777778</v>
      </c>
      <c r="C50" s="14">
        <v>1</v>
      </c>
      <c r="D50" s="1">
        <v>673000</v>
      </c>
      <c r="E50" s="1">
        <v>655444</v>
      </c>
      <c r="F50" s="1">
        <v>44788</v>
      </c>
      <c r="G50" s="1">
        <v>-44056</v>
      </c>
      <c r="H50" s="1">
        <v>40463</v>
      </c>
      <c r="I50" s="1">
        <v>26000</v>
      </c>
      <c r="J50" s="1">
        <v>25000</v>
      </c>
      <c r="K50" s="1">
        <v>17556</v>
      </c>
      <c r="L50" s="1">
        <f t="shared" si="0"/>
        <v>732</v>
      </c>
      <c r="AB50" s="4">
        <v>43674</v>
      </c>
      <c r="AC50">
        <v>-48886</v>
      </c>
      <c r="AD50">
        <v>166574</v>
      </c>
      <c r="AE50">
        <v>11128</v>
      </c>
    </row>
    <row r="51" spans="1:31">
      <c r="A51" s="4">
        <v>43676</v>
      </c>
      <c r="B51" s="5">
        <v>0.844444444444444</v>
      </c>
      <c r="C51" s="14">
        <v>1</v>
      </c>
      <c r="D51" s="1">
        <v>673000</v>
      </c>
      <c r="E51" s="1">
        <v>655444</v>
      </c>
      <c r="F51" s="1">
        <v>26938</v>
      </c>
      <c r="G51" s="1">
        <v>-27963</v>
      </c>
      <c r="H51" s="1">
        <v>65082</v>
      </c>
      <c r="I51" s="1">
        <v>26000</v>
      </c>
      <c r="J51" s="1">
        <v>25000</v>
      </c>
      <c r="K51" s="1">
        <v>17556</v>
      </c>
      <c r="L51" s="1">
        <f t="shared" si="0"/>
        <v>-1025</v>
      </c>
      <c r="AB51" s="4">
        <v>43675</v>
      </c>
      <c r="AC51">
        <v>-44056</v>
      </c>
      <c r="AD51">
        <v>732</v>
      </c>
      <c r="AE51">
        <v>40463</v>
      </c>
    </row>
    <row r="52" spans="1:31">
      <c r="A52" s="4">
        <v>43677</v>
      </c>
      <c r="B52" s="5">
        <v>0.665277777777778</v>
      </c>
      <c r="C52" s="14">
        <v>1</v>
      </c>
      <c r="D52" s="1">
        <v>673000</v>
      </c>
      <c r="E52" s="1">
        <v>655444</v>
      </c>
      <c r="F52" s="1">
        <v>41945</v>
      </c>
      <c r="G52" s="1">
        <v>-43951</v>
      </c>
      <c r="H52" s="1">
        <v>92050</v>
      </c>
      <c r="I52" s="1">
        <v>26000</v>
      </c>
      <c r="J52" s="1">
        <v>25000</v>
      </c>
      <c r="K52" s="1">
        <v>17556</v>
      </c>
      <c r="L52" s="1">
        <f t="shared" si="0"/>
        <v>-2006</v>
      </c>
      <c r="AB52" s="4">
        <v>43676</v>
      </c>
      <c r="AC52">
        <v>-27963</v>
      </c>
      <c r="AD52">
        <v>-1025</v>
      </c>
      <c r="AE52">
        <v>65082</v>
      </c>
    </row>
    <row r="53" spans="1:31">
      <c r="A53" s="4">
        <v>43678</v>
      </c>
      <c r="B53" s="5">
        <v>0.795138888888889</v>
      </c>
      <c r="C53" s="14">
        <v>1</v>
      </c>
      <c r="D53" s="1">
        <v>673000</v>
      </c>
      <c r="E53" s="1">
        <v>655444</v>
      </c>
      <c r="F53" s="1">
        <v>34447</v>
      </c>
      <c r="G53" s="1">
        <v>-33693</v>
      </c>
      <c r="H53" s="1">
        <v>118387</v>
      </c>
      <c r="I53" s="1">
        <v>26000</v>
      </c>
      <c r="J53" s="1">
        <v>25000</v>
      </c>
      <c r="K53" s="1">
        <v>17556</v>
      </c>
      <c r="L53" s="1">
        <f t="shared" si="0"/>
        <v>754</v>
      </c>
      <c r="AB53" s="4">
        <v>43677</v>
      </c>
      <c r="AC53">
        <v>-43951</v>
      </c>
      <c r="AD53">
        <v>-2006</v>
      </c>
      <c r="AE53">
        <v>92050</v>
      </c>
    </row>
    <row r="54" spans="1:31">
      <c r="A54" s="4">
        <v>43679</v>
      </c>
      <c r="B54" s="5">
        <v>0.947222222222222</v>
      </c>
      <c r="C54" s="14">
        <v>1</v>
      </c>
      <c r="D54" s="1">
        <v>673000</v>
      </c>
      <c r="E54" s="1">
        <v>655444</v>
      </c>
      <c r="F54" s="1">
        <v>29618</v>
      </c>
      <c r="G54" s="1">
        <v>-28425</v>
      </c>
      <c r="H54" s="1">
        <v>137976</v>
      </c>
      <c r="I54" s="1">
        <v>26000</v>
      </c>
      <c r="J54" s="1">
        <v>25000</v>
      </c>
      <c r="K54" s="1">
        <v>17556</v>
      </c>
      <c r="L54" s="1">
        <f t="shared" si="0"/>
        <v>1193</v>
      </c>
      <c r="AB54" s="4">
        <v>43678</v>
      </c>
      <c r="AC54">
        <v>-33693</v>
      </c>
      <c r="AD54">
        <v>754</v>
      </c>
      <c r="AE54">
        <v>118387</v>
      </c>
    </row>
    <row r="55" spans="1:31">
      <c r="A55" s="4">
        <v>43680</v>
      </c>
      <c r="B55" s="5">
        <v>0.447916666666667</v>
      </c>
      <c r="C55" s="14">
        <v>1</v>
      </c>
      <c r="D55" s="1">
        <v>673000</v>
      </c>
      <c r="E55" s="1">
        <v>655444</v>
      </c>
      <c r="F55" s="1">
        <v>41738</v>
      </c>
      <c r="G55" s="1">
        <v>-4074</v>
      </c>
      <c r="H55" s="1">
        <v>137737</v>
      </c>
      <c r="I55" s="1">
        <v>26000</v>
      </c>
      <c r="J55" s="1">
        <v>25000</v>
      </c>
      <c r="K55" s="1">
        <v>17556</v>
      </c>
      <c r="L55" s="1">
        <f t="shared" si="0"/>
        <v>37664</v>
      </c>
      <c r="AB55" s="4">
        <v>43679</v>
      </c>
      <c r="AC55">
        <v>-28425</v>
      </c>
      <c r="AD55">
        <v>1193</v>
      </c>
      <c r="AE55">
        <v>137976</v>
      </c>
    </row>
    <row r="56" spans="1:31">
      <c r="A56" s="4">
        <v>43681</v>
      </c>
      <c r="B56" s="5">
        <v>0.497916666666667</v>
      </c>
      <c r="C56" s="14">
        <v>1</v>
      </c>
      <c r="D56" s="1">
        <v>673000</v>
      </c>
      <c r="E56" s="1">
        <v>655444</v>
      </c>
      <c r="F56" s="1">
        <v>29532</v>
      </c>
      <c r="G56" s="1">
        <v>-26739</v>
      </c>
      <c r="H56" s="1">
        <v>141014</v>
      </c>
      <c r="I56" s="1">
        <v>26000</v>
      </c>
      <c r="J56" s="1">
        <v>25000</v>
      </c>
      <c r="K56" s="1">
        <v>17556</v>
      </c>
      <c r="L56" s="1">
        <f t="shared" si="0"/>
        <v>2793</v>
      </c>
      <c r="P56" s="3" t="s">
        <v>11</v>
      </c>
      <c r="Q56" s="2" t="s">
        <v>12</v>
      </c>
      <c r="R56" s="2" t="s">
        <v>7</v>
      </c>
      <c r="S56" s="2" t="s">
        <v>13</v>
      </c>
      <c r="T56" s="2" t="s">
        <v>28</v>
      </c>
      <c r="AB56" s="4">
        <v>43680</v>
      </c>
      <c r="AC56">
        <v>-4074</v>
      </c>
      <c r="AD56">
        <v>37664</v>
      </c>
      <c r="AE56">
        <v>137737</v>
      </c>
    </row>
    <row r="57" spans="1:31">
      <c r="A57" s="4">
        <v>43682</v>
      </c>
      <c r="B57" s="5">
        <v>0.456944444444444</v>
      </c>
      <c r="C57" s="14">
        <v>1</v>
      </c>
      <c r="D57" s="1">
        <v>673000</v>
      </c>
      <c r="E57" s="1">
        <v>655444</v>
      </c>
      <c r="F57" s="1">
        <v>47826</v>
      </c>
      <c r="G57" s="1">
        <v>-44252</v>
      </c>
      <c r="H57" s="1">
        <v>4370</v>
      </c>
      <c r="I57" s="1">
        <v>26000</v>
      </c>
      <c r="J57" s="1">
        <v>25000</v>
      </c>
      <c r="K57" s="1">
        <v>17556</v>
      </c>
      <c r="L57" s="1">
        <f t="shared" si="0"/>
        <v>3574</v>
      </c>
      <c r="N57" s="4">
        <v>43682</v>
      </c>
      <c r="O57" s="5">
        <v>0.467361111111111</v>
      </c>
      <c r="P57" s="1">
        <v>673000</v>
      </c>
      <c r="Q57">
        <v>10</v>
      </c>
      <c r="T57">
        <v>5</v>
      </c>
      <c r="AB57" s="4">
        <v>43681</v>
      </c>
      <c r="AC57">
        <v>-26739</v>
      </c>
      <c r="AD57">
        <v>2793</v>
      </c>
      <c r="AE57">
        <v>141014</v>
      </c>
    </row>
    <row r="58" spans="1:31">
      <c r="A58" s="4">
        <v>43683</v>
      </c>
      <c r="B58" s="5">
        <v>0.591666666666667</v>
      </c>
      <c r="C58">
        <v>0</v>
      </c>
      <c r="D58" s="1">
        <v>0</v>
      </c>
      <c r="E58">
        <v>0</v>
      </c>
      <c r="F58" s="1">
        <v>0</v>
      </c>
      <c r="G58" s="1">
        <v>0</v>
      </c>
      <c r="H58" s="1">
        <v>0</v>
      </c>
      <c r="I58" s="1">
        <v>0</v>
      </c>
      <c r="J58" s="1">
        <v>0</v>
      </c>
      <c r="K58" s="1">
        <v>0</v>
      </c>
      <c r="L58" s="1">
        <f>S58</f>
        <v>-18160</v>
      </c>
      <c r="M58">
        <v>0</v>
      </c>
      <c r="N58" s="4">
        <v>43683</v>
      </c>
      <c r="O58" s="5">
        <v>0.5875</v>
      </c>
      <c r="R58" s="1">
        <v>654840</v>
      </c>
      <c r="S58" s="1">
        <f>R58-P57</f>
        <v>-18160</v>
      </c>
      <c r="AB58" s="4">
        <v>43682</v>
      </c>
      <c r="AC58">
        <v>-44252</v>
      </c>
      <c r="AD58">
        <v>3574</v>
      </c>
      <c r="AE58">
        <v>4370</v>
      </c>
    </row>
    <row r="59" spans="28:31">
      <c r="AB59" s="4">
        <v>43683</v>
      </c>
      <c r="AC59">
        <v>0</v>
      </c>
      <c r="AD59">
        <v>-18160</v>
      </c>
      <c r="AE59">
        <v>0</v>
      </c>
    </row>
    <row r="60" spans="28:31">
      <c r="AB60" t="s">
        <v>286</v>
      </c>
      <c r="AC60">
        <v>-552661</v>
      </c>
      <c r="AD60" t="e">
        <v>#VALUE!</v>
      </c>
      <c r="AE60">
        <v>-218257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7"/>
  <sheetViews>
    <sheetView zoomScale="85" zoomScaleNormal="85" workbookViewId="0">
      <pane ySplit="3" topLeftCell="A20" activePane="bottomLeft" state="frozen"/>
      <selection/>
      <selection pane="bottomLeft" activeCell="A25" sqref="A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75" customWidth="1"/>
    <col min="18" max="18" width="16.6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50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0.844444444444444</v>
      </c>
      <c r="C4" s="14">
        <v>0.486</v>
      </c>
      <c r="D4" s="1">
        <v>695952</v>
      </c>
      <c r="E4" s="1">
        <v>676341</v>
      </c>
      <c r="F4" s="1" t="s">
        <v>285</v>
      </c>
      <c r="G4" s="1">
        <v>-24392</v>
      </c>
      <c r="H4" s="1">
        <v>-24392</v>
      </c>
      <c r="I4" s="1" t="s">
        <v>285</v>
      </c>
      <c r="J4" s="1">
        <v>53000</v>
      </c>
      <c r="K4" s="1">
        <v>19611</v>
      </c>
      <c r="L4" s="1" t="e">
        <f t="shared" ref="L4:L24" si="0">F4+G4</f>
        <v>#VALUE!</v>
      </c>
      <c r="M4" s="19" t="s">
        <v>380</v>
      </c>
      <c r="N4" s="4">
        <v>43662</v>
      </c>
      <c r="O4" s="5">
        <v>0.827083333333333</v>
      </c>
      <c r="P4" s="6">
        <v>0.486</v>
      </c>
      <c r="Q4" s="6">
        <v>0.097</v>
      </c>
      <c r="R4" s="6">
        <v>0.486</v>
      </c>
      <c r="S4" s="1">
        <v>741947</v>
      </c>
      <c r="U4" s="1">
        <v>279207</v>
      </c>
      <c r="V4" s="1">
        <v>270536</v>
      </c>
      <c r="W4" s="1">
        <v>8671</v>
      </c>
      <c r="X4" s="1"/>
      <c r="Y4">
        <v>0</v>
      </c>
      <c r="AA4" t="s">
        <v>284</v>
      </c>
    </row>
    <row r="5" spans="1:30">
      <c r="A5" s="4">
        <v>43664</v>
      </c>
      <c r="B5" s="5">
        <v>0.685416666666667</v>
      </c>
      <c r="C5" s="14">
        <v>0.486</v>
      </c>
      <c r="D5" s="1">
        <v>695952</v>
      </c>
      <c r="E5" s="1">
        <v>676341</v>
      </c>
      <c r="F5" s="1" t="s">
        <v>285</v>
      </c>
      <c r="G5" s="1">
        <v>-46976</v>
      </c>
      <c r="H5" s="1">
        <v>-46976</v>
      </c>
      <c r="I5" s="1" t="s">
        <v>285</v>
      </c>
      <c r="J5" s="1">
        <v>53000</v>
      </c>
      <c r="K5" s="1">
        <v>19611</v>
      </c>
      <c r="L5" s="1" t="e">
        <f t="shared" si="0"/>
        <v>#VALUE!</v>
      </c>
      <c r="M5" s="19"/>
      <c r="AA5" s="4">
        <v>43663</v>
      </c>
      <c r="AB5">
        <v>-24392</v>
      </c>
      <c r="AC5" t="e">
        <v>#VALUE!</v>
      </c>
      <c r="AD5">
        <v>-24392</v>
      </c>
    </row>
    <row r="6" spans="1:30">
      <c r="A6" s="4">
        <v>43665</v>
      </c>
      <c r="B6" s="5">
        <v>0.74375</v>
      </c>
      <c r="C6" s="14">
        <v>0.486</v>
      </c>
      <c r="D6" s="1">
        <v>695952</v>
      </c>
      <c r="E6" s="1">
        <v>676341</v>
      </c>
      <c r="F6" s="1" t="s">
        <v>285</v>
      </c>
      <c r="G6" s="1">
        <v>-26339</v>
      </c>
      <c r="H6" s="1">
        <v>-73315</v>
      </c>
      <c r="I6" s="1" t="s">
        <v>285</v>
      </c>
      <c r="J6" s="1">
        <v>53000</v>
      </c>
      <c r="K6" s="1">
        <v>19611</v>
      </c>
      <c r="L6" s="1" t="e">
        <f t="shared" si="0"/>
        <v>#VALUE!</v>
      </c>
      <c r="M6" s="19"/>
      <c r="AA6" s="4">
        <v>43664</v>
      </c>
      <c r="AB6">
        <v>-46976</v>
      </c>
      <c r="AC6" t="e">
        <v>#VALUE!</v>
      </c>
      <c r="AD6">
        <v>-46976</v>
      </c>
    </row>
    <row r="7" spans="1:30">
      <c r="A7" s="4">
        <v>43666</v>
      </c>
      <c r="B7" s="5">
        <v>0.554166666666667</v>
      </c>
      <c r="C7" s="14">
        <v>0.486</v>
      </c>
      <c r="D7" s="1">
        <v>695952</v>
      </c>
      <c r="E7" s="1">
        <v>676341</v>
      </c>
      <c r="F7" s="1" t="s">
        <v>285</v>
      </c>
      <c r="G7" s="1">
        <v>-27273</v>
      </c>
      <c r="H7" s="1">
        <v>-95217</v>
      </c>
      <c r="I7" s="1" t="s">
        <v>285</v>
      </c>
      <c r="J7" s="1">
        <v>53000</v>
      </c>
      <c r="K7" s="1">
        <v>19611</v>
      </c>
      <c r="L7" s="1" t="e">
        <f t="shared" si="0"/>
        <v>#VALUE!</v>
      </c>
      <c r="M7" s="19"/>
      <c r="AA7" s="4">
        <v>43665</v>
      </c>
      <c r="AB7">
        <v>-26339</v>
      </c>
      <c r="AC7" t="e">
        <v>#VALUE!</v>
      </c>
      <c r="AD7">
        <v>-73315</v>
      </c>
    </row>
    <row r="8" spans="1:30">
      <c r="A8" s="4">
        <v>43667</v>
      </c>
      <c r="B8" s="5">
        <v>0.685416666666667</v>
      </c>
      <c r="C8" s="14">
        <v>0.486</v>
      </c>
      <c r="D8" s="1">
        <v>695952</v>
      </c>
      <c r="E8" s="1">
        <v>676341</v>
      </c>
      <c r="F8" s="1" t="s">
        <v>285</v>
      </c>
      <c r="G8" s="1">
        <v>-29204</v>
      </c>
      <c r="H8" s="1">
        <v>-124421</v>
      </c>
      <c r="I8" s="1" t="s">
        <v>285</v>
      </c>
      <c r="J8" s="1">
        <v>53000</v>
      </c>
      <c r="K8" s="1">
        <v>19611</v>
      </c>
      <c r="L8" s="1" t="e">
        <f t="shared" si="0"/>
        <v>#VALUE!</v>
      </c>
      <c r="M8" s="19"/>
      <c r="AA8" s="4">
        <v>43666</v>
      </c>
      <c r="AB8">
        <v>-27273</v>
      </c>
      <c r="AC8" t="e">
        <v>#VALUE!</v>
      </c>
      <c r="AD8">
        <v>-95217</v>
      </c>
    </row>
    <row r="9" spans="1:30">
      <c r="A9" s="4">
        <v>43668</v>
      </c>
      <c r="B9" s="5">
        <v>0.713888888888889</v>
      </c>
      <c r="C9" s="14">
        <v>0.486</v>
      </c>
      <c r="D9" s="1">
        <v>695952</v>
      </c>
      <c r="E9" s="1">
        <v>676341</v>
      </c>
      <c r="F9" s="1" t="s">
        <v>285</v>
      </c>
      <c r="G9" s="1">
        <v>-26421</v>
      </c>
      <c r="H9" s="1">
        <v>-150842</v>
      </c>
      <c r="I9" s="1" t="s">
        <v>285</v>
      </c>
      <c r="J9" s="1">
        <v>53000</v>
      </c>
      <c r="K9" s="1">
        <v>19611</v>
      </c>
      <c r="L9" s="1" t="e">
        <f t="shared" si="0"/>
        <v>#VALUE!</v>
      </c>
      <c r="M9" s="19"/>
      <c r="AA9" s="4">
        <v>43667</v>
      </c>
      <c r="AB9">
        <v>-29204</v>
      </c>
      <c r="AC9" t="e">
        <v>#VALUE!</v>
      </c>
      <c r="AD9">
        <v>-124421</v>
      </c>
    </row>
    <row r="10" spans="1:30">
      <c r="A10" s="4">
        <v>43669</v>
      </c>
      <c r="B10" s="5">
        <v>0.811805555555556</v>
      </c>
      <c r="C10" s="14">
        <v>0.486</v>
      </c>
      <c r="D10" s="1">
        <v>695952</v>
      </c>
      <c r="E10" s="1">
        <v>676341</v>
      </c>
      <c r="F10" s="1" t="s">
        <v>285</v>
      </c>
      <c r="G10" s="1">
        <v>-28796</v>
      </c>
      <c r="H10" s="1">
        <v>-179638</v>
      </c>
      <c r="I10" s="1" t="s">
        <v>285</v>
      </c>
      <c r="J10" s="1">
        <v>53000</v>
      </c>
      <c r="K10" s="1">
        <v>19611</v>
      </c>
      <c r="L10" s="1" t="e">
        <f t="shared" si="0"/>
        <v>#VALUE!</v>
      </c>
      <c r="M10" s="19"/>
      <c r="AA10" s="4">
        <v>43668</v>
      </c>
      <c r="AB10">
        <v>-26421</v>
      </c>
      <c r="AC10" t="e">
        <v>#VALUE!</v>
      </c>
      <c r="AD10">
        <v>-150842</v>
      </c>
    </row>
    <row r="11" spans="1:30">
      <c r="A11" s="4">
        <v>43670</v>
      </c>
      <c r="B11" s="5">
        <v>0.846527777777778</v>
      </c>
      <c r="C11" s="14">
        <v>0.486</v>
      </c>
      <c r="D11" s="1">
        <v>695952</v>
      </c>
      <c r="E11" s="1">
        <v>676341</v>
      </c>
      <c r="F11" s="1" t="s">
        <v>285</v>
      </c>
      <c r="G11" s="1">
        <v>-26359</v>
      </c>
      <c r="H11" s="1">
        <v>-205997</v>
      </c>
      <c r="I11" s="1" t="s">
        <v>285</v>
      </c>
      <c r="J11" s="1">
        <v>53000</v>
      </c>
      <c r="K11" s="1">
        <v>19611</v>
      </c>
      <c r="L11" s="1" t="e">
        <f t="shared" si="0"/>
        <v>#VALUE!</v>
      </c>
      <c r="M11" s="19"/>
      <c r="AA11" s="4">
        <v>43669</v>
      </c>
      <c r="AB11">
        <v>-28796</v>
      </c>
      <c r="AC11" t="e">
        <v>#VALUE!</v>
      </c>
      <c r="AD11">
        <v>-179638</v>
      </c>
    </row>
    <row r="12" spans="1:30">
      <c r="A12" s="4">
        <v>43671</v>
      </c>
      <c r="B12" s="5">
        <v>0.636805555555556</v>
      </c>
      <c r="C12" s="14">
        <v>0.486</v>
      </c>
      <c r="D12" s="1">
        <v>695952</v>
      </c>
      <c r="E12" s="1">
        <v>676341</v>
      </c>
      <c r="F12" s="1" t="s">
        <v>285</v>
      </c>
      <c r="G12" s="1">
        <v>-45313</v>
      </c>
      <c r="H12" s="1">
        <v>-224951</v>
      </c>
      <c r="I12" s="1" t="s">
        <v>285</v>
      </c>
      <c r="J12" s="1">
        <v>53000</v>
      </c>
      <c r="K12" s="1">
        <v>19611</v>
      </c>
      <c r="L12" s="1" t="e">
        <f t="shared" si="0"/>
        <v>#VALUE!</v>
      </c>
      <c r="M12" s="19"/>
      <c r="AA12" s="4">
        <v>43670</v>
      </c>
      <c r="AB12">
        <v>-26359</v>
      </c>
      <c r="AC12" t="e">
        <v>#VALUE!</v>
      </c>
      <c r="AD12">
        <v>-205997</v>
      </c>
    </row>
    <row r="13" spans="1:30">
      <c r="A13" s="4">
        <v>43672</v>
      </c>
      <c r="B13" s="5">
        <v>0.766666666666667</v>
      </c>
      <c r="C13" s="14">
        <v>0.486</v>
      </c>
      <c r="D13" s="1">
        <v>695952</v>
      </c>
      <c r="E13" s="1">
        <v>676341</v>
      </c>
      <c r="F13" s="1" t="s">
        <v>285</v>
      </c>
      <c r="G13" s="1">
        <v>-29926</v>
      </c>
      <c r="H13" s="1">
        <v>-232293</v>
      </c>
      <c r="I13" s="1" t="s">
        <v>285</v>
      </c>
      <c r="J13" s="1">
        <v>53000</v>
      </c>
      <c r="K13" s="1">
        <v>19611</v>
      </c>
      <c r="L13" s="1" t="e">
        <f t="shared" si="0"/>
        <v>#VALUE!</v>
      </c>
      <c r="M13" s="19"/>
      <c r="AA13" s="4">
        <v>43671</v>
      </c>
      <c r="AB13">
        <v>-45313</v>
      </c>
      <c r="AC13" t="e">
        <v>#VALUE!</v>
      </c>
      <c r="AD13">
        <v>-224951</v>
      </c>
    </row>
    <row r="14" spans="1:30">
      <c r="A14" s="4">
        <v>43673</v>
      </c>
      <c r="B14" s="5">
        <v>0.894444444444444</v>
      </c>
      <c r="C14" s="14">
        <v>0.486</v>
      </c>
      <c r="D14" s="1">
        <v>695952</v>
      </c>
      <c r="E14" s="1">
        <v>676341</v>
      </c>
      <c r="F14" s="1" t="s">
        <v>285</v>
      </c>
      <c r="G14" s="1">
        <v>-25239</v>
      </c>
      <c r="H14" s="1">
        <v>-231193</v>
      </c>
      <c r="I14" s="1" t="s">
        <v>285</v>
      </c>
      <c r="J14" s="1">
        <v>53000</v>
      </c>
      <c r="K14" s="1">
        <v>19611</v>
      </c>
      <c r="L14" s="1" t="e">
        <f t="shared" si="0"/>
        <v>#VALUE!</v>
      </c>
      <c r="M14" s="19"/>
      <c r="AA14" s="4">
        <v>43672</v>
      </c>
      <c r="AB14">
        <v>-29926</v>
      </c>
      <c r="AC14" t="e">
        <v>#VALUE!</v>
      </c>
      <c r="AD14">
        <v>-232293</v>
      </c>
    </row>
    <row r="15" spans="1:30">
      <c r="A15" s="4">
        <v>43674</v>
      </c>
      <c r="B15" s="5">
        <v>0.702777777777778</v>
      </c>
      <c r="C15" s="14">
        <v>0.486</v>
      </c>
      <c r="D15" s="1">
        <v>695952</v>
      </c>
      <c r="E15" s="1">
        <v>676341</v>
      </c>
      <c r="F15" s="1">
        <v>210718</v>
      </c>
      <c r="G15" s="1">
        <v>-50369</v>
      </c>
      <c r="H15" s="1">
        <v>-23703</v>
      </c>
      <c r="I15" s="1">
        <v>57000</v>
      </c>
      <c r="J15" s="1">
        <v>53000</v>
      </c>
      <c r="K15" s="1">
        <v>19611</v>
      </c>
      <c r="L15" s="1">
        <f t="shared" si="0"/>
        <v>160349</v>
      </c>
      <c r="M15" s="19"/>
      <c r="AA15" s="4">
        <v>43673</v>
      </c>
      <c r="AB15">
        <v>-25239</v>
      </c>
      <c r="AC15" t="e">
        <v>#VALUE!</v>
      </c>
      <c r="AD15">
        <v>-231193</v>
      </c>
    </row>
    <row r="16" spans="1:30">
      <c r="A16" s="4">
        <v>43675</v>
      </c>
      <c r="B16" s="5">
        <v>0.705555555555556</v>
      </c>
      <c r="C16" s="14">
        <v>0.486</v>
      </c>
      <c r="D16" s="1">
        <v>695952</v>
      </c>
      <c r="E16" s="1">
        <v>676341</v>
      </c>
      <c r="F16" s="1">
        <v>52910</v>
      </c>
      <c r="G16" s="1">
        <v>-45393</v>
      </c>
      <c r="H16" s="1">
        <v>9250</v>
      </c>
      <c r="I16" s="1">
        <v>57000</v>
      </c>
      <c r="J16" s="1">
        <v>53000</v>
      </c>
      <c r="K16" s="1">
        <v>19611</v>
      </c>
      <c r="L16" s="1">
        <f t="shared" si="0"/>
        <v>7517</v>
      </c>
      <c r="AA16" s="4">
        <v>43674</v>
      </c>
      <c r="AB16">
        <v>-50369</v>
      </c>
      <c r="AC16">
        <v>160349</v>
      </c>
      <c r="AD16">
        <v>-23703</v>
      </c>
    </row>
    <row r="17" spans="1:30">
      <c r="A17" s="4">
        <v>43676</v>
      </c>
      <c r="B17" s="5">
        <v>0.840277777777778</v>
      </c>
      <c r="C17" s="14">
        <v>0.486</v>
      </c>
      <c r="D17" s="1">
        <v>695952</v>
      </c>
      <c r="E17" s="1">
        <v>676341</v>
      </c>
      <c r="F17" s="1">
        <v>33367</v>
      </c>
      <c r="G17" s="1">
        <v>-28811</v>
      </c>
      <c r="H17" s="1">
        <v>40227</v>
      </c>
      <c r="I17" s="1">
        <v>57000</v>
      </c>
      <c r="J17" s="1">
        <v>53000</v>
      </c>
      <c r="K17" s="1">
        <v>19611</v>
      </c>
      <c r="L17" s="1">
        <f t="shared" si="0"/>
        <v>4556</v>
      </c>
      <c r="AA17" s="4">
        <v>43675</v>
      </c>
      <c r="AB17">
        <v>-45393</v>
      </c>
      <c r="AC17">
        <v>7517</v>
      </c>
      <c r="AD17">
        <v>9250</v>
      </c>
    </row>
    <row r="18" spans="1:30">
      <c r="A18" s="4">
        <v>43677</v>
      </c>
      <c r="B18" s="5">
        <v>0.661805555555556</v>
      </c>
      <c r="C18" s="14">
        <v>0.486</v>
      </c>
      <c r="D18" s="1">
        <v>695952</v>
      </c>
      <c r="E18" s="1">
        <v>676341</v>
      </c>
      <c r="F18" s="1">
        <v>50596</v>
      </c>
      <c r="G18" s="1">
        <v>-45284</v>
      </c>
      <c r="H18" s="1">
        <v>69779</v>
      </c>
      <c r="I18" s="1">
        <v>57000</v>
      </c>
      <c r="J18" s="1">
        <v>53000</v>
      </c>
      <c r="K18" s="1">
        <v>19611</v>
      </c>
      <c r="L18" s="1">
        <f t="shared" si="0"/>
        <v>5312</v>
      </c>
      <c r="AA18" s="4">
        <v>43676</v>
      </c>
      <c r="AB18">
        <v>-28811</v>
      </c>
      <c r="AC18">
        <v>4556</v>
      </c>
      <c r="AD18">
        <v>40227</v>
      </c>
    </row>
    <row r="19" spans="1:30">
      <c r="A19" s="4">
        <v>43678</v>
      </c>
      <c r="B19" s="5">
        <v>0.780555555555556</v>
      </c>
      <c r="C19" s="14">
        <v>0.486</v>
      </c>
      <c r="D19" s="1">
        <v>695952</v>
      </c>
      <c r="E19" s="1">
        <v>676341</v>
      </c>
      <c r="F19" s="1">
        <v>30448</v>
      </c>
      <c r="G19" s="1">
        <v>-29034</v>
      </c>
      <c r="H19" s="1">
        <v>97552</v>
      </c>
      <c r="I19" s="1">
        <v>57000</v>
      </c>
      <c r="J19" s="1">
        <v>53000</v>
      </c>
      <c r="K19" s="1">
        <v>19611</v>
      </c>
      <c r="L19" s="1">
        <f t="shared" si="0"/>
        <v>1414</v>
      </c>
      <c r="AA19" s="4">
        <v>43677</v>
      </c>
      <c r="AB19">
        <v>-45284</v>
      </c>
      <c r="AC19">
        <v>5312</v>
      </c>
      <c r="AD19">
        <v>69779</v>
      </c>
    </row>
    <row r="20" spans="1:30">
      <c r="A20" s="4">
        <v>43679</v>
      </c>
      <c r="B20" s="5">
        <v>0.942361111111111</v>
      </c>
      <c r="C20" s="14">
        <v>0.486</v>
      </c>
      <c r="D20" s="1">
        <v>695952</v>
      </c>
      <c r="E20" s="1">
        <v>676341</v>
      </c>
      <c r="F20" s="1">
        <v>34625</v>
      </c>
      <c r="G20" s="1">
        <v>-29286</v>
      </c>
      <c r="H20" s="1">
        <v>122316</v>
      </c>
      <c r="I20" s="1">
        <v>57000</v>
      </c>
      <c r="J20" s="1">
        <v>53000</v>
      </c>
      <c r="K20" s="1">
        <v>19611</v>
      </c>
      <c r="L20" s="1">
        <f t="shared" si="0"/>
        <v>5339</v>
      </c>
      <c r="AA20" s="4">
        <v>43678</v>
      </c>
      <c r="AB20">
        <v>-29034</v>
      </c>
      <c r="AC20">
        <v>1414</v>
      </c>
      <c r="AD20">
        <v>97552</v>
      </c>
    </row>
    <row r="21" spans="1:30">
      <c r="A21" s="4">
        <v>43680</v>
      </c>
      <c r="B21" s="5">
        <v>0.443055555555556</v>
      </c>
      <c r="C21" s="14">
        <v>0.486</v>
      </c>
      <c r="D21" s="1">
        <v>695952</v>
      </c>
      <c r="E21" s="1">
        <v>676341</v>
      </c>
      <c r="F21" s="1">
        <v>48005</v>
      </c>
      <c r="G21" s="1">
        <v>-42020</v>
      </c>
      <c r="H21" s="1">
        <v>122962</v>
      </c>
      <c r="I21" s="1">
        <v>57000</v>
      </c>
      <c r="J21" s="1">
        <v>53000</v>
      </c>
      <c r="K21" s="1">
        <v>19611</v>
      </c>
      <c r="L21" s="1">
        <f t="shared" si="0"/>
        <v>5985</v>
      </c>
      <c r="AA21" s="4">
        <v>43679</v>
      </c>
      <c r="AB21">
        <v>-29286</v>
      </c>
      <c r="AC21">
        <v>5339</v>
      </c>
      <c r="AD21">
        <v>122316</v>
      </c>
    </row>
    <row r="22" spans="1:30">
      <c r="A22" s="4">
        <v>43681</v>
      </c>
      <c r="B22" s="5">
        <v>0.495138888888889</v>
      </c>
      <c r="C22" s="14">
        <v>0.486</v>
      </c>
      <c r="D22" s="1">
        <v>695952</v>
      </c>
      <c r="E22" s="1">
        <v>676341</v>
      </c>
      <c r="F22" s="1">
        <v>28516</v>
      </c>
      <c r="G22" s="1">
        <v>-27550</v>
      </c>
      <c r="H22" s="1">
        <v>148320</v>
      </c>
      <c r="I22" s="1">
        <v>57000</v>
      </c>
      <c r="J22" s="1">
        <v>53000</v>
      </c>
      <c r="K22" s="1">
        <v>19611</v>
      </c>
      <c r="L22" s="1">
        <f t="shared" si="0"/>
        <v>966</v>
      </c>
      <c r="AA22" s="4">
        <v>43680</v>
      </c>
      <c r="AB22">
        <v>-42020</v>
      </c>
      <c r="AC22">
        <v>5985</v>
      </c>
      <c r="AD22">
        <v>122962</v>
      </c>
    </row>
    <row r="23" spans="1:30">
      <c r="A23" s="4">
        <v>43682</v>
      </c>
      <c r="B23" s="5">
        <v>0.454166666666667</v>
      </c>
      <c r="C23" s="14">
        <v>0.486</v>
      </c>
      <c r="D23" s="1">
        <v>695952</v>
      </c>
      <c r="E23" s="1">
        <v>676341</v>
      </c>
      <c r="F23" s="1">
        <v>48824</v>
      </c>
      <c r="G23" s="1">
        <v>-45594</v>
      </c>
      <c r="H23" s="1">
        <v>21168</v>
      </c>
      <c r="I23" s="1">
        <v>57000</v>
      </c>
      <c r="J23" s="1">
        <v>53000</v>
      </c>
      <c r="K23" s="1">
        <v>19611</v>
      </c>
      <c r="L23" s="1">
        <f t="shared" si="0"/>
        <v>3230</v>
      </c>
      <c r="P23" s="3" t="s">
        <v>11</v>
      </c>
      <c r="Q23" s="2" t="s">
        <v>12</v>
      </c>
      <c r="R23" s="2" t="s">
        <v>7</v>
      </c>
      <c r="S23" s="2" t="s">
        <v>13</v>
      </c>
      <c r="AA23" s="4">
        <v>43681</v>
      </c>
      <c r="AB23">
        <v>-27550</v>
      </c>
      <c r="AC23">
        <v>966</v>
      </c>
      <c r="AD23">
        <v>148320</v>
      </c>
    </row>
    <row r="24" spans="1:30">
      <c r="A24" s="4">
        <v>43683</v>
      </c>
      <c r="B24" s="5">
        <v>0.650694444444444</v>
      </c>
      <c r="C24" s="14">
        <v>0.486</v>
      </c>
      <c r="D24" s="1">
        <v>695952</v>
      </c>
      <c r="E24" s="1">
        <v>676341</v>
      </c>
      <c r="F24" s="1">
        <v>30273</v>
      </c>
      <c r="G24" s="1">
        <v>-29130</v>
      </c>
      <c r="H24" s="1">
        <v>18562</v>
      </c>
      <c r="I24" s="1">
        <v>57000</v>
      </c>
      <c r="J24" s="1">
        <v>53000</v>
      </c>
      <c r="K24" s="1">
        <v>19611</v>
      </c>
      <c r="L24" s="1">
        <f t="shared" si="0"/>
        <v>1143</v>
      </c>
      <c r="N24" s="4">
        <v>43683</v>
      </c>
      <c r="O24" s="5">
        <v>0.668055555555556</v>
      </c>
      <c r="P24" s="1">
        <v>695952</v>
      </c>
      <c r="Q24">
        <v>20</v>
      </c>
      <c r="R24" s="1">
        <v>556762</v>
      </c>
      <c r="S24" s="1">
        <f>R24-P24</f>
        <v>-139190</v>
      </c>
      <c r="AA24" s="4">
        <v>43682</v>
      </c>
      <c r="AB24">
        <v>-45594</v>
      </c>
      <c r="AC24">
        <v>3230</v>
      </c>
      <c r="AD24">
        <v>21168</v>
      </c>
    </row>
    <row r="25" spans="1:30">
      <c r="A25" s="4">
        <v>43684</v>
      </c>
      <c r="B25" s="5">
        <v>0.668055555555556</v>
      </c>
      <c r="C25">
        <v>0</v>
      </c>
      <c r="D25">
        <v>0</v>
      </c>
      <c r="E25">
        <v>0</v>
      </c>
      <c r="F25">
        <v>0</v>
      </c>
      <c r="G25">
        <v>0</v>
      </c>
      <c r="H25">
        <v>0</v>
      </c>
      <c r="I25">
        <v>0</v>
      </c>
      <c r="J25">
        <v>0</v>
      </c>
      <c r="K25">
        <v>0</v>
      </c>
      <c r="L25" s="1">
        <v>556762</v>
      </c>
      <c r="AA25" s="4">
        <v>43683</v>
      </c>
      <c r="AB25">
        <v>-29130</v>
      </c>
      <c r="AC25">
        <v>1143</v>
      </c>
      <c r="AD25">
        <v>18562</v>
      </c>
    </row>
    <row r="26" spans="27:30">
      <c r="AA26" s="4">
        <v>43684</v>
      </c>
      <c r="AB26">
        <v>0</v>
      </c>
      <c r="AC26">
        <v>556762</v>
      </c>
      <c r="AD26">
        <v>0</v>
      </c>
    </row>
    <row r="27" spans="27:30">
      <c r="AA27" t="s">
        <v>286</v>
      </c>
      <c r="AB27">
        <v>-708709</v>
      </c>
      <c r="AC27" t="e">
        <v>#VALUE!</v>
      </c>
      <c r="AD27">
        <v>-962802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zoomScale="85" zoomScaleNormal="85" workbookViewId="0">
      <pane ySplit="3" topLeftCell="A22" activePane="bottomLeft" state="frozen"/>
      <selection/>
      <selection pane="bottomLeft" activeCell="A30" sqref="A3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6.5" customWidth="1"/>
    <col min="18" max="18" width="17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22" customHeight="1" spans="4:13">
      <c r="D2" s="1"/>
      <c r="E2" s="1"/>
      <c r="F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43658</v>
      </c>
      <c r="B4" s="5">
        <v>0.836111111111111</v>
      </c>
      <c r="C4" s="14">
        <v>1</v>
      </c>
      <c r="D4" s="1">
        <v>1034000</v>
      </c>
      <c r="E4" s="1">
        <v>4037</v>
      </c>
      <c r="F4" s="1" t="s">
        <v>285</v>
      </c>
      <c r="G4" s="1">
        <v>-35278</v>
      </c>
      <c r="H4" s="1">
        <v>-35278</v>
      </c>
      <c r="I4" s="1" t="s">
        <v>285</v>
      </c>
      <c r="J4" s="1">
        <v>38000</v>
      </c>
      <c r="K4" s="1">
        <v>29963</v>
      </c>
      <c r="L4" s="1" t="e">
        <f t="shared" ref="L4:L29" si="0">F4+G4</f>
        <v>#VALUE!</v>
      </c>
      <c r="M4" s="19" t="s">
        <v>384</v>
      </c>
      <c r="N4" s="4">
        <v>43657</v>
      </c>
      <c r="O4" s="5">
        <v>0.857638888888889</v>
      </c>
      <c r="P4" s="6">
        <v>1</v>
      </c>
      <c r="Q4" s="6">
        <v>0.097</v>
      </c>
      <c r="R4" s="6">
        <v>1</v>
      </c>
      <c r="S4" s="1">
        <v>1101429</v>
      </c>
      <c r="U4" s="1">
        <v>415610</v>
      </c>
      <c r="V4" s="1">
        <v>401610</v>
      </c>
      <c r="W4" s="1">
        <v>14000</v>
      </c>
      <c r="X4" s="1">
        <v>1101428</v>
      </c>
      <c r="Y4">
        <v>0</v>
      </c>
      <c r="AA4" t="s">
        <v>284</v>
      </c>
    </row>
    <row r="5" spans="1:30">
      <c r="A5" s="4">
        <v>43659</v>
      </c>
      <c r="B5" s="5">
        <v>0.84375</v>
      </c>
      <c r="C5" s="14">
        <v>1</v>
      </c>
      <c r="D5" s="1">
        <v>1034000</v>
      </c>
      <c r="E5" s="1">
        <v>4037</v>
      </c>
      <c r="F5" s="1" t="s">
        <v>285</v>
      </c>
      <c r="G5" s="1">
        <v>-49132</v>
      </c>
      <c r="H5" s="1">
        <v>-72130</v>
      </c>
      <c r="I5" s="1" t="s">
        <v>285</v>
      </c>
      <c r="J5" s="1">
        <v>38000</v>
      </c>
      <c r="K5" s="1">
        <v>29963</v>
      </c>
      <c r="L5" s="1" t="e">
        <f t="shared" si="0"/>
        <v>#VALUE!</v>
      </c>
      <c r="M5" s="19"/>
      <c r="AA5" s="4">
        <v>43658</v>
      </c>
      <c r="AB5">
        <v>-35278</v>
      </c>
      <c r="AC5" t="e">
        <v>#VALUE!</v>
      </c>
      <c r="AD5">
        <v>-35278</v>
      </c>
    </row>
    <row r="6" spans="1:30">
      <c r="A6" s="4">
        <v>43660</v>
      </c>
      <c r="B6" s="5">
        <v>0.703472222222222</v>
      </c>
      <c r="C6" s="14">
        <v>1</v>
      </c>
      <c r="D6" s="1">
        <v>1034000</v>
      </c>
      <c r="E6" s="1">
        <v>4037</v>
      </c>
      <c r="F6" s="1" t="s">
        <v>285</v>
      </c>
      <c r="G6" s="1">
        <v>-72055</v>
      </c>
      <c r="H6" s="1">
        <v>-107333</v>
      </c>
      <c r="I6" s="1" t="s">
        <v>285</v>
      </c>
      <c r="J6" s="1">
        <v>38000</v>
      </c>
      <c r="K6" s="1">
        <v>29963</v>
      </c>
      <c r="L6" s="1" t="e">
        <f t="shared" si="0"/>
        <v>#VALUE!</v>
      </c>
      <c r="M6" s="19"/>
      <c r="AA6" s="4">
        <v>43659</v>
      </c>
      <c r="AB6">
        <v>-49132</v>
      </c>
      <c r="AC6" t="e">
        <v>#VALUE!</v>
      </c>
      <c r="AD6">
        <v>-72130</v>
      </c>
    </row>
    <row r="7" spans="1:30">
      <c r="A7" s="4">
        <v>43661</v>
      </c>
      <c r="B7" s="5">
        <v>0.848611111111111</v>
      </c>
      <c r="C7" s="14">
        <v>1</v>
      </c>
      <c r="D7" s="1">
        <v>1034000</v>
      </c>
      <c r="E7" s="1">
        <v>4037</v>
      </c>
      <c r="F7" s="1" t="s">
        <v>285</v>
      </c>
      <c r="G7" s="1">
        <v>-43647</v>
      </c>
      <c r="H7" s="1">
        <v>-150980</v>
      </c>
      <c r="I7" s="1" t="s">
        <v>285</v>
      </c>
      <c r="J7" s="1">
        <v>38000</v>
      </c>
      <c r="K7" s="1">
        <v>29963</v>
      </c>
      <c r="L7" s="1" t="e">
        <f t="shared" si="0"/>
        <v>#VALUE!</v>
      </c>
      <c r="M7" s="19"/>
      <c r="AA7" s="4">
        <v>43660</v>
      </c>
      <c r="AB7">
        <v>-72055</v>
      </c>
      <c r="AC7" t="e">
        <v>#VALUE!</v>
      </c>
      <c r="AD7">
        <v>-107333</v>
      </c>
    </row>
    <row r="8" spans="1:30">
      <c r="A8" s="4">
        <v>43662</v>
      </c>
      <c r="B8" s="5">
        <v>0.855555555555556</v>
      </c>
      <c r="C8" s="14">
        <v>1</v>
      </c>
      <c r="D8" s="1">
        <v>1034000</v>
      </c>
      <c r="E8" s="1">
        <v>4037</v>
      </c>
      <c r="F8" s="1" t="s">
        <v>285</v>
      </c>
      <c r="G8" s="1">
        <v>-37525</v>
      </c>
      <c r="H8" s="1">
        <v>-188505</v>
      </c>
      <c r="I8" s="1" t="s">
        <v>285</v>
      </c>
      <c r="J8" s="1">
        <v>38000</v>
      </c>
      <c r="K8" s="1">
        <v>29963</v>
      </c>
      <c r="L8" s="1" t="e">
        <f t="shared" si="0"/>
        <v>#VALUE!</v>
      </c>
      <c r="M8" s="19"/>
      <c r="AA8" s="4">
        <v>43661</v>
      </c>
      <c r="AB8">
        <v>-43647</v>
      </c>
      <c r="AC8" t="e">
        <v>#VALUE!</v>
      </c>
      <c r="AD8">
        <v>-150980</v>
      </c>
    </row>
    <row r="9" spans="1:30">
      <c r="A9" s="4">
        <v>43663</v>
      </c>
      <c r="B9" s="5">
        <v>0.841666666666667</v>
      </c>
      <c r="C9" s="14">
        <v>1</v>
      </c>
      <c r="D9" s="1">
        <v>1034000</v>
      </c>
      <c r="E9" s="1">
        <v>4037</v>
      </c>
      <c r="F9" s="1" t="s">
        <v>285</v>
      </c>
      <c r="G9" s="1">
        <v>-73829</v>
      </c>
      <c r="H9" s="1">
        <v>-224809</v>
      </c>
      <c r="I9" s="1" t="s">
        <v>285</v>
      </c>
      <c r="J9" s="1">
        <v>38000</v>
      </c>
      <c r="K9" s="1">
        <v>29963</v>
      </c>
      <c r="L9" s="1" t="e">
        <f t="shared" si="0"/>
        <v>#VALUE!</v>
      </c>
      <c r="M9" s="19"/>
      <c r="AA9" s="4">
        <v>43662</v>
      </c>
      <c r="AB9">
        <v>-37525</v>
      </c>
      <c r="AC9" t="e">
        <v>#VALUE!</v>
      </c>
      <c r="AD9">
        <v>-188505</v>
      </c>
    </row>
    <row r="10" spans="1:30">
      <c r="A10" s="4">
        <v>43664</v>
      </c>
      <c r="B10" s="5">
        <v>0.684722222222222</v>
      </c>
      <c r="C10" s="14">
        <v>1</v>
      </c>
      <c r="D10" s="1">
        <v>1034000</v>
      </c>
      <c r="E10" s="1">
        <v>4037</v>
      </c>
      <c r="F10" s="1" t="s">
        <v>285</v>
      </c>
      <c r="G10" s="1">
        <v>-69621</v>
      </c>
      <c r="H10" s="1">
        <v>-258126</v>
      </c>
      <c r="I10" s="1" t="s">
        <v>285</v>
      </c>
      <c r="J10" s="1">
        <v>38000</v>
      </c>
      <c r="K10" s="1">
        <v>29963</v>
      </c>
      <c r="L10" s="1" t="e">
        <f t="shared" si="0"/>
        <v>#VALUE!</v>
      </c>
      <c r="M10" s="19"/>
      <c r="AA10" s="4">
        <v>43663</v>
      </c>
      <c r="AB10">
        <v>-73829</v>
      </c>
      <c r="AC10" t="e">
        <v>#VALUE!</v>
      </c>
      <c r="AD10">
        <v>-224809</v>
      </c>
    </row>
    <row r="11" spans="1:30">
      <c r="A11" s="4">
        <v>43665</v>
      </c>
      <c r="B11" s="5">
        <v>0.742361111111111</v>
      </c>
      <c r="C11" s="14">
        <v>1</v>
      </c>
      <c r="D11" s="1">
        <v>1034000</v>
      </c>
      <c r="E11" s="1">
        <v>4037</v>
      </c>
      <c r="F11" s="1" t="s">
        <v>285</v>
      </c>
      <c r="G11" s="1">
        <v>-38858</v>
      </c>
      <c r="H11" s="1">
        <v>-296984</v>
      </c>
      <c r="I11" s="1" t="s">
        <v>285</v>
      </c>
      <c r="J11" s="1">
        <v>38000</v>
      </c>
      <c r="K11" s="1">
        <v>29963</v>
      </c>
      <c r="L11" s="1" t="e">
        <f t="shared" si="0"/>
        <v>#VALUE!</v>
      </c>
      <c r="M11" s="19"/>
      <c r="AA11" s="4">
        <v>43664</v>
      </c>
      <c r="AB11">
        <v>-69621</v>
      </c>
      <c r="AC11" t="e">
        <v>#VALUE!</v>
      </c>
      <c r="AD11">
        <v>-258126</v>
      </c>
    </row>
    <row r="12" spans="1:30">
      <c r="A12" s="4">
        <v>43666</v>
      </c>
      <c r="B12" s="5">
        <v>0.552777777777778</v>
      </c>
      <c r="C12" s="14">
        <v>1</v>
      </c>
      <c r="D12" s="1">
        <v>1034000</v>
      </c>
      <c r="E12" s="1">
        <v>4037</v>
      </c>
      <c r="F12" s="1" t="s">
        <v>285</v>
      </c>
      <c r="G12" s="1">
        <v>-40236</v>
      </c>
      <c r="H12" s="1">
        <v>-294018</v>
      </c>
      <c r="I12" s="1" t="s">
        <v>285</v>
      </c>
      <c r="J12" s="1">
        <v>38000</v>
      </c>
      <c r="K12" s="1">
        <v>29963</v>
      </c>
      <c r="L12" s="1" t="e">
        <f t="shared" si="0"/>
        <v>#VALUE!</v>
      </c>
      <c r="M12" s="19"/>
      <c r="AA12" s="4">
        <v>43665</v>
      </c>
      <c r="AB12">
        <v>-38858</v>
      </c>
      <c r="AC12" t="e">
        <v>#VALUE!</v>
      </c>
      <c r="AD12">
        <v>-296984</v>
      </c>
    </row>
    <row r="13" spans="1:30">
      <c r="A13" s="4">
        <v>43667</v>
      </c>
      <c r="B13" s="5">
        <v>0.68125</v>
      </c>
      <c r="C13" s="14">
        <v>1</v>
      </c>
      <c r="D13" s="1">
        <v>1034000</v>
      </c>
      <c r="E13" s="1">
        <v>4037</v>
      </c>
      <c r="F13" s="1" t="s">
        <v>285</v>
      </c>
      <c r="G13" s="1">
        <v>-43083</v>
      </c>
      <c r="H13" s="1">
        <v>-300249</v>
      </c>
      <c r="I13" s="1" t="s">
        <v>285</v>
      </c>
      <c r="J13" s="1">
        <v>38000</v>
      </c>
      <c r="K13" s="1">
        <v>29963</v>
      </c>
      <c r="L13" s="1" t="e">
        <f t="shared" si="0"/>
        <v>#VALUE!</v>
      </c>
      <c r="M13" s="19"/>
      <c r="AA13" s="4">
        <v>43666</v>
      </c>
      <c r="AB13">
        <v>-40236</v>
      </c>
      <c r="AC13" t="e">
        <v>#VALUE!</v>
      </c>
      <c r="AD13">
        <v>-294018</v>
      </c>
    </row>
    <row r="14" spans="1:30">
      <c r="A14" s="4">
        <v>43668</v>
      </c>
      <c r="B14" s="5">
        <v>0.7125</v>
      </c>
      <c r="C14" s="14">
        <v>1</v>
      </c>
      <c r="D14" s="1">
        <v>1034000</v>
      </c>
      <c r="E14" s="1">
        <v>4037</v>
      </c>
      <c r="F14" s="1" t="s">
        <v>285</v>
      </c>
      <c r="G14" s="1">
        <v>-38979</v>
      </c>
      <c r="H14" s="1">
        <v>-304025</v>
      </c>
      <c r="I14" s="1" t="s">
        <v>285</v>
      </c>
      <c r="J14" s="1">
        <v>38000</v>
      </c>
      <c r="K14" s="1">
        <v>29963</v>
      </c>
      <c r="L14" s="1" t="e">
        <f t="shared" si="0"/>
        <v>#VALUE!</v>
      </c>
      <c r="M14" s="19"/>
      <c r="AA14" s="4">
        <v>43667</v>
      </c>
      <c r="AB14">
        <v>-43083</v>
      </c>
      <c r="AC14" t="e">
        <v>#VALUE!</v>
      </c>
      <c r="AD14">
        <v>-300249</v>
      </c>
    </row>
    <row r="15" spans="1:30">
      <c r="A15" s="4">
        <v>43669</v>
      </c>
      <c r="B15" s="5">
        <v>0.811111111111111</v>
      </c>
      <c r="C15" s="14">
        <v>1</v>
      </c>
      <c r="D15" s="1">
        <v>1034000</v>
      </c>
      <c r="E15" s="1">
        <v>4037</v>
      </c>
      <c r="F15" s="1" t="s">
        <v>285</v>
      </c>
      <c r="G15" s="1">
        <v>-42483</v>
      </c>
      <c r="H15" s="1">
        <v>-302861</v>
      </c>
      <c r="I15" s="1" t="s">
        <v>285</v>
      </c>
      <c r="J15" s="1">
        <v>38000</v>
      </c>
      <c r="K15" s="1">
        <v>29963</v>
      </c>
      <c r="L15" s="1" t="e">
        <f t="shared" si="0"/>
        <v>#VALUE!</v>
      </c>
      <c r="M15" s="19"/>
      <c r="AA15" s="4">
        <v>43668</v>
      </c>
      <c r="AB15">
        <v>-38979</v>
      </c>
      <c r="AC15" t="e">
        <v>#VALUE!</v>
      </c>
      <c r="AD15">
        <v>-304025</v>
      </c>
    </row>
    <row r="16" spans="1:30">
      <c r="A16" s="4">
        <v>43670</v>
      </c>
      <c r="B16" s="5">
        <v>0.843055555555556</v>
      </c>
      <c r="C16" s="14">
        <v>1</v>
      </c>
      <c r="D16" s="1">
        <v>1034000</v>
      </c>
      <c r="E16" s="1">
        <v>4037</v>
      </c>
      <c r="F16" s="1" t="s">
        <v>285</v>
      </c>
      <c r="G16" s="1">
        <v>-38887</v>
      </c>
      <c r="H16" s="1">
        <v>-341748</v>
      </c>
      <c r="I16" s="1" t="s">
        <v>285</v>
      </c>
      <c r="J16" s="1">
        <v>38000</v>
      </c>
      <c r="K16" s="1">
        <v>29963</v>
      </c>
      <c r="L16" s="1" t="e">
        <f t="shared" si="0"/>
        <v>#VALUE!</v>
      </c>
      <c r="AA16" s="4">
        <v>43669</v>
      </c>
      <c r="AB16">
        <v>-42483</v>
      </c>
      <c r="AC16" t="e">
        <v>#VALUE!</v>
      </c>
      <c r="AD16">
        <v>-302861</v>
      </c>
    </row>
    <row r="17" spans="1:30">
      <c r="A17" s="4">
        <v>43671</v>
      </c>
      <c r="B17" s="5">
        <v>0.636111111111111</v>
      </c>
      <c r="C17" s="14">
        <v>1</v>
      </c>
      <c r="D17" s="1">
        <v>1034000</v>
      </c>
      <c r="E17" s="1">
        <v>4037</v>
      </c>
      <c r="F17" s="1" t="s">
        <v>285</v>
      </c>
      <c r="G17" s="1">
        <v>-66850</v>
      </c>
      <c r="H17" s="1">
        <v>-369711</v>
      </c>
      <c r="I17" s="1" t="s">
        <v>285</v>
      </c>
      <c r="J17" s="1">
        <v>38000</v>
      </c>
      <c r="K17" s="1">
        <v>29963</v>
      </c>
      <c r="L17" s="1" t="e">
        <f t="shared" si="0"/>
        <v>#VALUE!</v>
      </c>
      <c r="AA17" s="4">
        <v>43670</v>
      </c>
      <c r="AB17">
        <v>-38887</v>
      </c>
      <c r="AC17" t="e">
        <v>#VALUE!</v>
      </c>
      <c r="AD17">
        <v>-341748</v>
      </c>
    </row>
    <row r="18" spans="1:30">
      <c r="A18" s="4">
        <v>43672</v>
      </c>
      <c r="B18" s="5">
        <v>0.765972222222222</v>
      </c>
      <c r="C18" s="14">
        <v>1</v>
      </c>
      <c r="D18" s="1">
        <v>1034000</v>
      </c>
      <c r="E18" s="1">
        <v>4037</v>
      </c>
      <c r="F18" s="1" t="s">
        <v>285</v>
      </c>
      <c r="G18" s="1">
        <v>-44150</v>
      </c>
      <c r="H18" s="1">
        <v>-380544</v>
      </c>
      <c r="I18" s="1" t="s">
        <v>285</v>
      </c>
      <c r="J18" s="1">
        <v>38000</v>
      </c>
      <c r="K18" s="1">
        <v>29963</v>
      </c>
      <c r="L18" s="1" t="e">
        <f t="shared" si="0"/>
        <v>#VALUE!</v>
      </c>
      <c r="AA18" s="4">
        <v>43671</v>
      </c>
      <c r="AB18">
        <v>-66850</v>
      </c>
      <c r="AC18" t="e">
        <v>#VALUE!</v>
      </c>
      <c r="AD18">
        <v>-369711</v>
      </c>
    </row>
    <row r="19" spans="1:30">
      <c r="A19" s="4">
        <v>43673</v>
      </c>
      <c r="B19" s="5">
        <v>0.89375</v>
      </c>
      <c r="C19" s="14">
        <v>1</v>
      </c>
      <c r="D19" s="1">
        <v>1034000</v>
      </c>
      <c r="E19" s="1">
        <v>4037</v>
      </c>
      <c r="F19" s="1" t="s">
        <v>285</v>
      </c>
      <c r="G19" s="1">
        <v>-37235</v>
      </c>
      <c r="H19" s="1">
        <v>-378921</v>
      </c>
      <c r="I19" s="1" t="s">
        <v>285</v>
      </c>
      <c r="J19" s="1">
        <v>38000</v>
      </c>
      <c r="K19" s="1">
        <v>29963</v>
      </c>
      <c r="L19" s="1" t="e">
        <f t="shared" si="0"/>
        <v>#VALUE!</v>
      </c>
      <c r="AA19" s="4">
        <v>43672</v>
      </c>
      <c r="AB19">
        <v>-44150</v>
      </c>
      <c r="AC19" t="e">
        <v>#VALUE!</v>
      </c>
      <c r="AD19">
        <v>-380544</v>
      </c>
    </row>
    <row r="20" spans="1:30">
      <c r="A20" s="4">
        <v>43674</v>
      </c>
      <c r="B20" s="5">
        <v>0.701388888888889</v>
      </c>
      <c r="C20" s="14">
        <v>1</v>
      </c>
      <c r="D20" s="1">
        <v>1034000</v>
      </c>
      <c r="E20" s="1">
        <v>4037</v>
      </c>
      <c r="F20" s="1">
        <v>334374</v>
      </c>
      <c r="G20" s="1">
        <v>-74308</v>
      </c>
      <c r="H20" s="1">
        <v>-49308</v>
      </c>
      <c r="I20" s="1">
        <v>42000</v>
      </c>
      <c r="J20" s="1">
        <v>38000</v>
      </c>
      <c r="K20" s="1">
        <v>29963</v>
      </c>
      <c r="L20" s="1">
        <f t="shared" si="0"/>
        <v>260066</v>
      </c>
      <c r="AA20" s="4">
        <v>43673</v>
      </c>
      <c r="AB20">
        <v>-37235</v>
      </c>
      <c r="AC20" t="e">
        <v>#VALUE!</v>
      </c>
      <c r="AD20">
        <v>-378921</v>
      </c>
    </row>
    <row r="21" spans="1:30">
      <c r="A21" s="4">
        <v>43675</v>
      </c>
      <c r="B21" s="5">
        <v>0.699305555555556</v>
      </c>
      <c r="C21" s="14">
        <v>1</v>
      </c>
      <c r="D21" s="1">
        <v>1034000</v>
      </c>
      <c r="E21" s="1">
        <v>4037</v>
      </c>
      <c r="F21" s="1">
        <v>73700</v>
      </c>
      <c r="G21" s="1">
        <v>-66967</v>
      </c>
      <c r="H21" s="1">
        <v>-5508</v>
      </c>
      <c r="I21" s="1">
        <v>42000</v>
      </c>
      <c r="J21" s="1">
        <v>38000</v>
      </c>
      <c r="K21" s="1">
        <v>29963</v>
      </c>
      <c r="L21" s="1">
        <f t="shared" si="0"/>
        <v>6733</v>
      </c>
      <c r="AA21" s="4">
        <v>43674</v>
      </c>
      <c r="AB21">
        <v>-74308</v>
      </c>
      <c r="AC21">
        <v>260066</v>
      </c>
      <c r="AD21">
        <v>-49308</v>
      </c>
    </row>
    <row r="22" spans="1:30">
      <c r="A22" s="4">
        <v>43676</v>
      </c>
      <c r="B22" s="5">
        <v>0.838888888888889</v>
      </c>
      <c r="C22" s="14">
        <v>1</v>
      </c>
      <c r="D22" s="1">
        <v>1034000</v>
      </c>
      <c r="E22" s="1">
        <v>4037</v>
      </c>
      <c r="F22" s="1">
        <v>46244</v>
      </c>
      <c r="G22" s="1">
        <v>-42504</v>
      </c>
      <c r="H22" s="1">
        <v>37211</v>
      </c>
      <c r="I22" s="1">
        <v>42000</v>
      </c>
      <c r="J22" s="1">
        <v>38000</v>
      </c>
      <c r="K22" s="1">
        <v>29963</v>
      </c>
      <c r="L22" s="1">
        <f t="shared" si="0"/>
        <v>3740</v>
      </c>
      <c r="AA22" s="4">
        <v>43675</v>
      </c>
      <c r="AB22">
        <v>-66967</v>
      </c>
      <c r="AC22">
        <v>6733</v>
      </c>
      <c r="AD22">
        <v>-5508</v>
      </c>
    </row>
    <row r="23" spans="1:30">
      <c r="A23" s="4">
        <v>43677</v>
      </c>
      <c r="B23" s="5">
        <v>0.660416666666667</v>
      </c>
      <c r="C23" s="14">
        <v>1</v>
      </c>
      <c r="D23" s="1">
        <v>1034000</v>
      </c>
      <c r="E23" s="1">
        <v>4037</v>
      </c>
      <c r="F23" s="1">
        <v>73607</v>
      </c>
      <c r="G23" s="1">
        <v>-66806</v>
      </c>
      <c r="H23" s="1">
        <v>82755</v>
      </c>
      <c r="I23" s="1">
        <v>42000</v>
      </c>
      <c r="J23" s="1">
        <v>38000</v>
      </c>
      <c r="K23" s="1">
        <v>29963</v>
      </c>
      <c r="L23" s="1">
        <f t="shared" si="0"/>
        <v>6801</v>
      </c>
      <c r="AA23" s="4">
        <v>43676</v>
      </c>
      <c r="AB23">
        <v>-42504</v>
      </c>
      <c r="AC23">
        <v>3740</v>
      </c>
      <c r="AD23">
        <v>37211</v>
      </c>
    </row>
    <row r="24" spans="1:30">
      <c r="A24" s="4">
        <v>43678</v>
      </c>
      <c r="B24" s="5">
        <v>0.779166666666667</v>
      </c>
      <c r="C24" s="14">
        <v>1</v>
      </c>
      <c r="D24" s="1">
        <v>1034000</v>
      </c>
      <c r="E24" s="1">
        <v>4037</v>
      </c>
      <c r="F24" s="1">
        <v>44623</v>
      </c>
      <c r="G24" s="1">
        <v>-42833</v>
      </c>
      <c r="H24" s="1">
        <v>123432</v>
      </c>
      <c r="I24" s="1">
        <v>42000</v>
      </c>
      <c r="J24" s="1">
        <v>38000</v>
      </c>
      <c r="K24" s="1">
        <v>29963</v>
      </c>
      <c r="L24" s="1">
        <f t="shared" si="0"/>
        <v>1790</v>
      </c>
      <c r="AA24" s="4">
        <v>43677</v>
      </c>
      <c r="AB24">
        <v>-66806</v>
      </c>
      <c r="AC24">
        <v>6801</v>
      </c>
      <c r="AD24">
        <v>82755</v>
      </c>
    </row>
    <row r="25" spans="1:30">
      <c r="A25" s="4">
        <v>43679</v>
      </c>
      <c r="B25" s="5">
        <v>0.941666666666667</v>
      </c>
      <c r="C25" s="14">
        <v>1</v>
      </c>
      <c r="D25" s="1">
        <v>1034000</v>
      </c>
      <c r="E25" s="1">
        <v>4037</v>
      </c>
      <c r="F25" s="1">
        <v>52069</v>
      </c>
      <c r="G25" s="1">
        <v>-43206</v>
      </c>
      <c r="H25" s="1">
        <v>161052</v>
      </c>
      <c r="I25" s="1">
        <v>42000</v>
      </c>
      <c r="J25" s="1">
        <v>38000</v>
      </c>
      <c r="K25" s="1">
        <v>29963</v>
      </c>
      <c r="L25" s="1">
        <f t="shared" si="0"/>
        <v>8863</v>
      </c>
      <c r="AA25" s="4">
        <v>43678</v>
      </c>
      <c r="AB25">
        <v>-42833</v>
      </c>
      <c r="AC25">
        <v>1790</v>
      </c>
      <c r="AD25">
        <v>123432</v>
      </c>
    </row>
    <row r="26" spans="1:30">
      <c r="A26" s="4">
        <v>43680</v>
      </c>
      <c r="B26" s="5">
        <v>0.440972222222222</v>
      </c>
      <c r="C26" s="14">
        <v>1</v>
      </c>
      <c r="D26" s="1">
        <v>1034000</v>
      </c>
      <c r="E26" s="1">
        <v>4037</v>
      </c>
      <c r="F26" s="1">
        <v>72750</v>
      </c>
      <c r="G26" s="1">
        <v>-61993</v>
      </c>
      <c r="H26" s="1">
        <v>162946</v>
      </c>
      <c r="I26" s="1">
        <v>42000</v>
      </c>
      <c r="J26" s="1">
        <v>38000</v>
      </c>
      <c r="K26" s="1">
        <v>29963</v>
      </c>
      <c r="L26" s="1">
        <f t="shared" si="0"/>
        <v>10757</v>
      </c>
      <c r="AA26" s="4">
        <v>43679</v>
      </c>
      <c r="AB26">
        <v>-43206</v>
      </c>
      <c r="AC26">
        <v>8863</v>
      </c>
      <c r="AD26">
        <v>161052</v>
      </c>
    </row>
    <row r="27" spans="1:30">
      <c r="A27" s="4">
        <v>43681</v>
      </c>
      <c r="B27" s="5">
        <v>0.49375</v>
      </c>
      <c r="C27" s="14">
        <v>1</v>
      </c>
      <c r="D27" s="1">
        <v>1034000</v>
      </c>
      <c r="E27" s="1">
        <v>4037</v>
      </c>
      <c r="F27" s="1">
        <v>46356</v>
      </c>
      <c r="G27" s="1">
        <v>-40644</v>
      </c>
      <c r="H27" s="1">
        <v>242487</v>
      </c>
      <c r="I27" s="1">
        <v>42000</v>
      </c>
      <c r="J27" s="1">
        <v>38000</v>
      </c>
      <c r="K27" s="1">
        <v>29963</v>
      </c>
      <c r="L27" s="1">
        <f t="shared" si="0"/>
        <v>5712</v>
      </c>
      <c r="AA27" s="4">
        <v>43680</v>
      </c>
      <c r="AB27">
        <v>-61993</v>
      </c>
      <c r="AC27">
        <v>10757</v>
      </c>
      <c r="AD27">
        <v>162946</v>
      </c>
    </row>
    <row r="28" spans="1:30">
      <c r="A28" s="4">
        <v>43682</v>
      </c>
      <c r="B28" s="5">
        <v>0.453472222222222</v>
      </c>
      <c r="C28" s="14">
        <v>1</v>
      </c>
      <c r="D28" s="1">
        <v>1034000</v>
      </c>
      <c r="E28" s="1">
        <v>4037</v>
      </c>
      <c r="F28" s="1">
        <v>74310</v>
      </c>
      <c r="G28" s="1">
        <v>-67264</v>
      </c>
      <c r="H28" s="1">
        <v>29132</v>
      </c>
      <c r="I28" s="1">
        <v>42000</v>
      </c>
      <c r="J28" s="1">
        <v>38000</v>
      </c>
      <c r="K28" s="1">
        <v>29963</v>
      </c>
      <c r="L28" s="1">
        <f t="shared" si="0"/>
        <v>7046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385</v>
      </c>
      <c r="U28" s="2" t="s">
        <v>151</v>
      </c>
      <c r="AA28" s="4">
        <v>43681</v>
      </c>
      <c r="AB28">
        <v>-40644</v>
      </c>
      <c r="AC28">
        <v>5712</v>
      </c>
      <c r="AD28">
        <v>242487</v>
      </c>
    </row>
    <row r="29" spans="1:30">
      <c r="A29" s="4">
        <v>43683</v>
      </c>
      <c r="B29" s="5">
        <v>0.649305555555556</v>
      </c>
      <c r="C29" s="14">
        <v>1</v>
      </c>
      <c r="D29" s="1">
        <v>1034000</v>
      </c>
      <c r="E29" s="1">
        <v>4037</v>
      </c>
      <c r="F29" s="1">
        <v>46898</v>
      </c>
      <c r="G29" s="1">
        <v>-42975</v>
      </c>
      <c r="H29" s="1">
        <v>32338</v>
      </c>
      <c r="I29" s="1">
        <v>42000</v>
      </c>
      <c r="J29" s="1">
        <v>38000</v>
      </c>
      <c r="K29" s="1">
        <v>29963</v>
      </c>
      <c r="L29" s="1">
        <f t="shared" si="0"/>
        <v>3923</v>
      </c>
      <c r="N29" s="4">
        <v>43683</v>
      </c>
      <c r="O29" s="5">
        <v>0.679861111111111</v>
      </c>
      <c r="P29" s="1">
        <v>1034000</v>
      </c>
      <c r="Q29">
        <v>10</v>
      </c>
      <c r="R29" s="1"/>
      <c r="S29" s="1"/>
      <c r="T29" s="6">
        <v>1</v>
      </c>
      <c r="U29">
        <v>5</v>
      </c>
      <c r="AA29" s="4">
        <v>43682</v>
      </c>
      <c r="AB29">
        <v>-67264</v>
      </c>
      <c r="AC29">
        <v>7046</v>
      </c>
      <c r="AD29">
        <v>29132</v>
      </c>
    </row>
    <row r="30" spans="1:30">
      <c r="A30" s="4">
        <v>43684</v>
      </c>
      <c r="B30" s="5">
        <v>0.777083333333333</v>
      </c>
      <c r="C30">
        <v>0</v>
      </c>
      <c r="D30">
        <v>0</v>
      </c>
      <c r="E30">
        <v>0</v>
      </c>
      <c r="F30">
        <v>0</v>
      </c>
      <c r="G30" s="1">
        <v>0</v>
      </c>
      <c r="H30" s="1">
        <v>0</v>
      </c>
      <c r="I30">
        <v>0</v>
      </c>
      <c r="J30">
        <v>0</v>
      </c>
      <c r="K30">
        <v>0</v>
      </c>
      <c r="L30" s="1">
        <v>1110000</v>
      </c>
      <c r="P30" s="1"/>
      <c r="R30" s="1">
        <v>1110000</v>
      </c>
      <c r="S30" s="1">
        <f>R30-P29</f>
        <v>76000</v>
      </c>
      <c r="AA30" s="4">
        <v>43683</v>
      </c>
      <c r="AB30">
        <v>-42975</v>
      </c>
      <c r="AC30">
        <v>3923</v>
      </c>
      <c r="AD30">
        <v>32338</v>
      </c>
    </row>
    <row r="31" spans="27:30">
      <c r="AA31" s="4">
        <v>43684</v>
      </c>
      <c r="AB31">
        <v>0</v>
      </c>
      <c r="AC31">
        <v>1110000</v>
      </c>
      <c r="AD31">
        <v>0</v>
      </c>
    </row>
    <row r="32" spans="27:30">
      <c r="AA32" t="s">
        <v>286</v>
      </c>
      <c r="AB32">
        <v>-1321348</v>
      </c>
      <c r="AC32" t="e">
        <v>#VALUE!</v>
      </c>
      <c r="AD32">
        <v>-3189685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workbookViewId="0">
      <pane ySplit="3" topLeftCell="A25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5" max="15" width="6.375" customWidth="1"/>
    <col min="16" max="16" width="13.7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4" customHeight="1" spans="4:26">
      <c r="D1" s="1"/>
      <c r="E1" s="1"/>
      <c r="F1" s="1"/>
      <c r="I1" s="1"/>
      <c r="J1" s="1"/>
      <c r="K1" s="1"/>
      <c r="L1" s="1"/>
      <c r="M1" s="9" t="s">
        <v>351</v>
      </c>
      <c r="Z1" s="9" t="s">
        <v>351</v>
      </c>
    </row>
    <row r="2" ht="224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43654</v>
      </c>
      <c r="B4" s="5">
        <v>0.857638888888889</v>
      </c>
      <c r="C4" s="14">
        <v>1</v>
      </c>
      <c r="D4" s="1">
        <v>930000</v>
      </c>
      <c r="E4" s="1">
        <v>903497</v>
      </c>
      <c r="F4" s="1" t="s">
        <v>285</v>
      </c>
      <c r="G4" s="1">
        <v>-35040</v>
      </c>
      <c r="H4" s="1">
        <v>-35040</v>
      </c>
      <c r="I4" s="1" t="s">
        <v>285</v>
      </c>
      <c r="J4" s="1">
        <v>34000</v>
      </c>
      <c r="K4" s="1">
        <v>26503</v>
      </c>
      <c r="L4" s="1" t="e">
        <f t="shared" ref="L4:L34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/>
      <c r="R4" s="6">
        <v>1</v>
      </c>
      <c r="S4" s="1">
        <v>991136</v>
      </c>
      <c r="U4" s="1">
        <v>373990</v>
      </c>
      <c r="V4" s="1">
        <v>361390</v>
      </c>
      <c r="W4" s="1">
        <v>12600</v>
      </c>
      <c r="X4" s="1">
        <v>991136</v>
      </c>
      <c r="Y4">
        <v>0</v>
      </c>
      <c r="AA4" t="s">
        <v>284</v>
      </c>
    </row>
    <row r="5" spans="1:30">
      <c r="A5" s="4">
        <v>43655</v>
      </c>
      <c r="B5" s="5">
        <v>0.760416666666667</v>
      </c>
      <c r="C5" s="14">
        <v>1</v>
      </c>
      <c r="D5" s="1">
        <v>930000</v>
      </c>
      <c r="E5" s="1">
        <v>903497</v>
      </c>
      <c r="F5" s="1" t="s">
        <v>285</v>
      </c>
      <c r="G5" s="1">
        <v>-35171</v>
      </c>
      <c r="H5" s="1">
        <v>-70211</v>
      </c>
      <c r="I5" s="1" t="s">
        <v>285</v>
      </c>
      <c r="J5" s="1">
        <v>34000</v>
      </c>
      <c r="K5" s="1">
        <v>26503</v>
      </c>
      <c r="L5" s="1" t="e">
        <f t="shared" si="0"/>
        <v>#VALUE!</v>
      </c>
      <c r="M5" s="19"/>
      <c r="AA5" s="4">
        <v>43654</v>
      </c>
      <c r="AB5">
        <v>-35040</v>
      </c>
      <c r="AC5" t="e">
        <v>#VALUE!</v>
      </c>
      <c r="AD5">
        <v>-35040</v>
      </c>
    </row>
    <row r="6" spans="1:30">
      <c r="A6" s="4">
        <v>43656</v>
      </c>
      <c r="B6" s="5">
        <v>0.819444444444444</v>
      </c>
      <c r="C6" s="14">
        <v>1</v>
      </c>
      <c r="D6" s="1">
        <v>930000</v>
      </c>
      <c r="E6" s="1">
        <v>903497</v>
      </c>
      <c r="F6" s="1" t="s">
        <v>285</v>
      </c>
      <c r="G6" s="1">
        <v>-33208</v>
      </c>
      <c r="H6" s="1">
        <v>-103419</v>
      </c>
      <c r="I6" s="1" t="s">
        <v>285</v>
      </c>
      <c r="J6" s="1">
        <v>34000</v>
      </c>
      <c r="K6" s="1">
        <v>26503</v>
      </c>
      <c r="L6" s="1" t="e">
        <f t="shared" si="0"/>
        <v>#VALUE!</v>
      </c>
      <c r="M6" s="19"/>
      <c r="AA6" s="4">
        <v>43655</v>
      </c>
      <c r="AB6">
        <v>-35171</v>
      </c>
      <c r="AC6" t="e">
        <v>#VALUE!</v>
      </c>
      <c r="AD6">
        <v>-70211</v>
      </c>
    </row>
    <row r="7" spans="1:30">
      <c r="A7" s="4">
        <v>43657</v>
      </c>
      <c r="B7" s="5">
        <v>0.809027777777778</v>
      </c>
      <c r="C7" s="14">
        <v>1</v>
      </c>
      <c r="D7" s="1">
        <v>930000</v>
      </c>
      <c r="E7" s="1">
        <v>903497</v>
      </c>
      <c r="F7" s="1" t="s">
        <v>285</v>
      </c>
      <c r="G7" s="1">
        <v>-66780</v>
      </c>
      <c r="H7" s="1">
        <v>-136991</v>
      </c>
      <c r="I7" s="1" t="s">
        <v>285</v>
      </c>
      <c r="J7" s="1">
        <v>34000</v>
      </c>
      <c r="K7" s="1">
        <v>26503</v>
      </c>
      <c r="L7" s="1" t="e">
        <f t="shared" si="0"/>
        <v>#VALUE!</v>
      </c>
      <c r="M7" s="19"/>
      <c r="AA7" s="4">
        <v>43656</v>
      </c>
      <c r="AB7">
        <v>-33208</v>
      </c>
      <c r="AC7" t="e">
        <v>#VALUE!</v>
      </c>
      <c r="AD7">
        <v>-103419</v>
      </c>
    </row>
    <row r="8" spans="1:30">
      <c r="A8" s="4">
        <v>43658</v>
      </c>
      <c r="B8" s="5">
        <v>0.834027777777778</v>
      </c>
      <c r="C8" s="14">
        <v>1</v>
      </c>
      <c r="D8" s="1">
        <v>930000</v>
      </c>
      <c r="E8" s="1">
        <v>903497</v>
      </c>
      <c r="F8" s="1" t="s">
        <v>285</v>
      </c>
      <c r="G8" s="1">
        <v>-38194</v>
      </c>
      <c r="H8" s="1">
        <v>-175185</v>
      </c>
      <c r="I8" s="1" t="s">
        <v>285</v>
      </c>
      <c r="J8" s="1">
        <v>34000</v>
      </c>
      <c r="K8" s="1">
        <v>26503</v>
      </c>
      <c r="L8" s="1" t="e">
        <f t="shared" si="0"/>
        <v>#VALUE!</v>
      </c>
      <c r="M8" s="19"/>
      <c r="AA8" s="4">
        <v>43657</v>
      </c>
      <c r="AB8">
        <v>-66780</v>
      </c>
      <c r="AC8" t="e">
        <v>#VALUE!</v>
      </c>
      <c r="AD8">
        <v>-136991</v>
      </c>
    </row>
    <row r="9" spans="1:30">
      <c r="A9" s="4">
        <v>43659</v>
      </c>
      <c r="B9" s="5">
        <v>0.843055555555556</v>
      </c>
      <c r="C9" s="14">
        <v>1</v>
      </c>
      <c r="D9" s="1">
        <v>930000</v>
      </c>
      <c r="E9" s="1">
        <v>903497</v>
      </c>
      <c r="F9" s="1" t="s">
        <v>285</v>
      </c>
      <c r="G9" s="1">
        <v>-43960</v>
      </c>
      <c r="H9" s="1">
        <v>-208158</v>
      </c>
      <c r="I9" s="1" t="s">
        <v>285</v>
      </c>
      <c r="J9" s="1">
        <v>34000</v>
      </c>
      <c r="K9" s="1">
        <v>26503</v>
      </c>
      <c r="L9" s="1" t="e">
        <f t="shared" si="0"/>
        <v>#VALUE!</v>
      </c>
      <c r="M9" s="19"/>
      <c r="AA9" s="4">
        <v>43658</v>
      </c>
      <c r="AB9">
        <v>-38194</v>
      </c>
      <c r="AC9" t="e">
        <v>#VALUE!</v>
      </c>
      <c r="AD9">
        <v>-175185</v>
      </c>
    </row>
    <row r="10" spans="1:30">
      <c r="A10" s="4">
        <v>43660</v>
      </c>
      <c r="B10" s="5">
        <v>0.701388888888889</v>
      </c>
      <c r="C10" s="14">
        <v>1</v>
      </c>
      <c r="D10" s="1">
        <v>930000</v>
      </c>
      <c r="E10" s="1">
        <v>903497</v>
      </c>
      <c r="F10" s="1" t="s">
        <v>285</v>
      </c>
      <c r="G10" s="1">
        <v>-64470</v>
      </c>
      <c r="H10" s="1">
        <v>-239655</v>
      </c>
      <c r="I10" s="1" t="s">
        <v>285</v>
      </c>
      <c r="J10" s="1">
        <v>34000</v>
      </c>
      <c r="K10" s="1">
        <v>26503</v>
      </c>
      <c r="L10" s="1" t="e">
        <f t="shared" si="0"/>
        <v>#VALUE!</v>
      </c>
      <c r="M10" s="19"/>
      <c r="AA10" s="4">
        <v>43659</v>
      </c>
      <c r="AB10">
        <v>-43960</v>
      </c>
      <c r="AC10" t="e">
        <v>#VALUE!</v>
      </c>
      <c r="AD10">
        <v>-208158</v>
      </c>
    </row>
    <row r="11" spans="1:30">
      <c r="A11" s="4">
        <v>43661</v>
      </c>
      <c r="B11" s="5">
        <v>0.847916666666667</v>
      </c>
      <c r="C11" s="14">
        <v>1</v>
      </c>
      <c r="D11" s="1">
        <v>930000</v>
      </c>
      <c r="E11" s="1">
        <v>903497</v>
      </c>
      <c r="F11" s="1" t="s">
        <v>285</v>
      </c>
      <c r="G11" s="1">
        <v>-39053</v>
      </c>
      <c r="H11" s="1">
        <v>-278708</v>
      </c>
      <c r="I11" s="1" t="s">
        <v>285</v>
      </c>
      <c r="J11" s="1">
        <v>34000</v>
      </c>
      <c r="K11" s="1">
        <v>26503</v>
      </c>
      <c r="L11" s="1" t="e">
        <f t="shared" si="0"/>
        <v>#VALUE!</v>
      </c>
      <c r="M11" s="19"/>
      <c r="AA11" s="4">
        <v>43660</v>
      </c>
      <c r="AB11">
        <v>-64470</v>
      </c>
      <c r="AC11" t="e">
        <v>#VALUE!</v>
      </c>
      <c r="AD11">
        <v>-239655</v>
      </c>
    </row>
    <row r="12" spans="1:30">
      <c r="A12" s="4">
        <v>43662</v>
      </c>
      <c r="B12" s="5">
        <v>0.852083333333333</v>
      </c>
      <c r="C12" s="14">
        <v>1</v>
      </c>
      <c r="D12" s="1">
        <v>930000</v>
      </c>
      <c r="E12" s="1">
        <v>903497</v>
      </c>
      <c r="F12" s="1" t="s">
        <v>285</v>
      </c>
      <c r="G12" s="1">
        <v>-33575</v>
      </c>
      <c r="H12" s="1">
        <v>-270158</v>
      </c>
      <c r="I12" s="1" t="s">
        <v>285</v>
      </c>
      <c r="J12" s="1">
        <v>34000</v>
      </c>
      <c r="K12" s="1">
        <v>26503</v>
      </c>
      <c r="L12" s="1" t="e">
        <f t="shared" si="0"/>
        <v>#VALUE!</v>
      </c>
      <c r="M12" s="19"/>
      <c r="AA12" s="4">
        <v>43661</v>
      </c>
      <c r="AB12">
        <v>-39053</v>
      </c>
      <c r="AC12" t="e">
        <v>#VALUE!</v>
      </c>
      <c r="AD12">
        <v>-278708</v>
      </c>
    </row>
    <row r="13" spans="1:30">
      <c r="A13" s="4">
        <v>43663</v>
      </c>
      <c r="B13" s="5">
        <v>0.840277777777778</v>
      </c>
      <c r="C13" s="14">
        <v>1</v>
      </c>
      <c r="D13" s="1">
        <v>930000</v>
      </c>
      <c r="E13" s="1">
        <v>903497</v>
      </c>
      <c r="F13" s="1" t="s">
        <v>285</v>
      </c>
      <c r="G13" s="1">
        <v>-66058</v>
      </c>
      <c r="H13" s="1">
        <v>-274555</v>
      </c>
      <c r="I13" s="1" t="s">
        <v>285</v>
      </c>
      <c r="J13" s="1">
        <v>34000</v>
      </c>
      <c r="K13" s="1">
        <v>26503</v>
      </c>
      <c r="L13" s="1" t="e">
        <f t="shared" si="0"/>
        <v>#VALUE!</v>
      </c>
      <c r="M13" s="19"/>
      <c r="AA13" s="4">
        <v>43662</v>
      </c>
      <c r="AB13">
        <v>-33575</v>
      </c>
      <c r="AC13" t="e">
        <v>#VALUE!</v>
      </c>
      <c r="AD13">
        <v>-270158</v>
      </c>
    </row>
    <row r="14" spans="1:30">
      <c r="A14" s="4">
        <v>43664</v>
      </c>
      <c r="B14" s="5">
        <v>0.682638888888889</v>
      </c>
      <c r="C14" s="14">
        <v>1</v>
      </c>
      <c r="D14" s="1">
        <v>930000</v>
      </c>
      <c r="E14" s="1">
        <v>903497</v>
      </c>
      <c r="F14" s="1" t="s">
        <v>285</v>
      </c>
      <c r="G14" s="1">
        <v>-62293</v>
      </c>
      <c r="H14" s="1">
        <v>-271157</v>
      </c>
      <c r="I14" s="1" t="s">
        <v>285</v>
      </c>
      <c r="J14" s="1">
        <v>34000</v>
      </c>
      <c r="K14" s="1">
        <v>26503</v>
      </c>
      <c r="L14" s="1" t="e">
        <f t="shared" si="0"/>
        <v>#VALUE!</v>
      </c>
      <c r="M14" s="19"/>
      <c r="AA14" s="4">
        <v>43663</v>
      </c>
      <c r="AB14">
        <v>-66058</v>
      </c>
      <c r="AC14" t="e">
        <v>#VALUE!</v>
      </c>
      <c r="AD14">
        <v>-274555</v>
      </c>
    </row>
    <row r="15" spans="1:30">
      <c r="A15" s="4">
        <v>43665</v>
      </c>
      <c r="B15" s="5">
        <v>0.740277777777778</v>
      </c>
      <c r="C15" s="14">
        <v>1</v>
      </c>
      <c r="D15" s="1">
        <v>930000</v>
      </c>
      <c r="E15" s="1">
        <v>903497</v>
      </c>
      <c r="F15" s="1" t="s">
        <v>285</v>
      </c>
      <c r="G15" s="1">
        <v>-34768</v>
      </c>
      <c r="H15" s="1">
        <v>-265260</v>
      </c>
      <c r="I15" s="1" t="s">
        <v>285</v>
      </c>
      <c r="J15" s="1">
        <v>34000</v>
      </c>
      <c r="K15" s="1">
        <v>26503</v>
      </c>
      <c r="L15" s="1" t="e">
        <f t="shared" si="0"/>
        <v>#VALUE!</v>
      </c>
      <c r="M15" s="19"/>
      <c r="AA15" s="4">
        <v>43664</v>
      </c>
      <c r="AB15">
        <v>-62293</v>
      </c>
      <c r="AC15" t="e">
        <v>#VALUE!</v>
      </c>
      <c r="AD15">
        <v>-271157</v>
      </c>
    </row>
    <row r="16" spans="1:30">
      <c r="A16" s="4">
        <v>43666</v>
      </c>
      <c r="B16" s="5">
        <v>0.551388888888889</v>
      </c>
      <c r="C16" s="14">
        <v>1</v>
      </c>
      <c r="D16" s="1">
        <v>930000</v>
      </c>
      <c r="E16" s="1">
        <v>903497</v>
      </c>
      <c r="F16" s="1" t="s">
        <v>285</v>
      </c>
      <c r="G16" s="1">
        <v>-36001</v>
      </c>
      <c r="H16" s="1">
        <v>-263070</v>
      </c>
      <c r="I16" s="1" t="s">
        <v>285</v>
      </c>
      <c r="J16" s="1">
        <v>34000</v>
      </c>
      <c r="K16" s="1">
        <v>26503</v>
      </c>
      <c r="L16" s="1" t="e">
        <f t="shared" si="0"/>
        <v>#VALUE!</v>
      </c>
      <c r="AA16" s="4">
        <v>43665</v>
      </c>
      <c r="AB16">
        <v>-34768</v>
      </c>
      <c r="AC16" t="e">
        <v>#VALUE!</v>
      </c>
      <c r="AD16">
        <v>-265260</v>
      </c>
    </row>
    <row r="17" spans="1:30">
      <c r="A17" s="4">
        <v>43667</v>
      </c>
      <c r="B17" s="5">
        <v>0.679861111111111</v>
      </c>
      <c r="C17" s="14">
        <v>1</v>
      </c>
      <c r="D17" s="1">
        <v>930000</v>
      </c>
      <c r="E17" s="1">
        <v>903497</v>
      </c>
      <c r="F17" s="1" t="s">
        <v>285</v>
      </c>
      <c r="G17" s="1">
        <v>-38548</v>
      </c>
      <c r="H17" s="1">
        <v>-268645</v>
      </c>
      <c r="I17" s="1" t="s">
        <v>285</v>
      </c>
      <c r="J17" s="1">
        <v>34000</v>
      </c>
      <c r="K17" s="1">
        <v>26503</v>
      </c>
      <c r="L17" s="1" t="e">
        <f t="shared" si="0"/>
        <v>#VALUE!</v>
      </c>
      <c r="AA17" s="4">
        <v>43666</v>
      </c>
      <c r="AB17">
        <v>-36001</v>
      </c>
      <c r="AC17" t="e">
        <v>#VALUE!</v>
      </c>
      <c r="AD17">
        <v>-263070</v>
      </c>
    </row>
    <row r="18" spans="1:30">
      <c r="A18" s="4">
        <v>43668</v>
      </c>
      <c r="B18" s="5">
        <v>0.711111111111111</v>
      </c>
      <c r="C18" s="14">
        <v>1</v>
      </c>
      <c r="D18" s="1">
        <v>930000</v>
      </c>
      <c r="E18" s="1">
        <v>903497</v>
      </c>
      <c r="F18" s="1" t="s">
        <v>285</v>
      </c>
      <c r="G18" s="1">
        <v>-34876</v>
      </c>
      <c r="H18" s="1">
        <v>-272024</v>
      </c>
      <c r="I18" s="1" t="s">
        <v>285</v>
      </c>
      <c r="J18" s="1">
        <v>34000</v>
      </c>
      <c r="K18" s="1">
        <v>26503</v>
      </c>
      <c r="L18" s="1" t="e">
        <f t="shared" si="0"/>
        <v>#VALUE!</v>
      </c>
      <c r="AA18" s="4">
        <v>43667</v>
      </c>
      <c r="AB18">
        <v>-38548</v>
      </c>
      <c r="AC18" t="e">
        <v>#VALUE!</v>
      </c>
      <c r="AD18">
        <v>-268645</v>
      </c>
    </row>
    <row r="19" spans="1:30">
      <c r="A19" s="4">
        <v>43669</v>
      </c>
      <c r="B19" s="5">
        <v>0.809722222222222</v>
      </c>
      <c r="C19" s="14">
        <v>1</v>
      </c>
      <c r="D19" s="1">
        <v>930000</v>
      </c>
      <c r="E19" s="1">
        <v>903497</v>
      </c>
      <c r="F19" s="1" t="s">
        <v>285</v>
      </c>
      <c r="G19" s="1">
        <v>-38011</v>
      </c>
      <c r="H19" s="1">
        <v>-270982</v>
      </c>
      <c r="I19" s="1" t="s">
        <v>285</v>
      </c>
      <c r="J19" s="1">
        <v>34000</v>
      </c>
      <c r="K19" s="1">
        <v>26503</v>
      </c>
      <c r="L19" s="1" t="e">
        <f t="shared" si="0"/>
        <v>#VALUE!</v>
      </c>
      <c r="AA19" s="4">
        <v>43668</v>
      </c>
      <c r="AB19">
        <v>-34876</v>
      </c>
      <c r="AC19" t="e">
        <v>#VALUE!</v>
      </c>
      <c r="AD19">
        <v>-272024</v>
      </c>
    </row>
    <row r="20" spans="1:30">
      <c r="A20" s="4">
        <v>43670</v>
      </c>
      <c r="B20" s="5">
        <v>0.840277777777778</v>
      </c>
      <c r="C20" s="14">
        <v>1</v>
      </c>
      <c r="D20" s="1">
        <v>930000</v>
      </c>
      <c r="E20" s="1">
        <v>903497</v>
      </c>
      <c r="F20" s="1" t="s">
        <v>285</v>
      </c>
      <c r="G20" s="1">
        <v>-34793</v>
      </c>
      <c r="H20" s="1">
        <v>-305775</v>
      </c>
      <c r="I20" s="1" t="s">
        <v>285</v>
      </c>
      <c r="J20" s="1">
        <v>34000</v>
      </c>
      <c r="K20" s="1">
        <v>26503</v>
      </c>
      <c r="L20" s="1" t="e">
        <f t="shared" si="0"/>
        <v>#VALUE!</v>
      </c>
      <c r="AA20" s="4">
        <v>43669</v>
      </c>
      <c r="AB20">
        <v>-38011</v>
      </c>
      <c r="AC20" t="e">
        <v>#VALUE!</v>
      </c>
      <c r="AD20">
        <v>-270982</v>
      </c>
    </row>
    <row r="21" spans="1:30">
      <c r="A21" s="4">
        <v>43671</v>
      </c>
      <c r="B21" s="5">
        <v>0.634027777777778</v>
      </c>
      <c r="C21" s="14">
        <v>1</v>
      </c>
      <c r="D21" s="1">
        <v>930000</v>
      </c>
      <c r="E21" s="1">
        <v>903497</v>
      </c>
      <c r="F21" s="1" t="s">
        <v>285</v>
      </c>
      <c r="G21" s="1">
        <v>-59812</v>
      </c>
      <c r="H21" s="1">
        <v>-330794</v>
      </c>
      <c r="I21" s="1" t="s">
        <v>285</v>
      </c>
      <c r="J21" s="1">
        <v>34000</v>
      </c>
      <c r="K21" s="1">
        <v>26503</v>
      </c>
      <c r="L21" s="1" t="e">
        <f t="shared" si="0"/>
        <v>#VALUE!</v>
      </c>
      <c r="AA21" s="4">
        <v>43670</v>
      </c>
      <c r="AB21">
        <v>-34793</v>
      </c>
      <c r="AC21" t="e">
        <v>#VALUE!</v>
      </c>
      <c r="AD21">
        <v>-305775</v>
      </c>
    </row>
    <row r="22" spans="1:30">
      <c r="A22" s="4">
        <v>43672</v>
      </c>
      <c r="B22" s="5">
        <v>0.764583333333333</v>
      </c>
      <c r="C22" s="14">
        <v>1</v>
      </c>
      <c r="D22" s="1">
        <v>930000</v>
      </c>
      <c r="E22" s="1">
        <v>903497</v>
      </c>
      <c r="F22" s="1" t="s">
        <v>285</v>
      </c>
      <c r="G22" s="1">
        <v>-39502</v>
      </c>
      <c r="H22" s="1">
        <v>-340486</v>
      </c>
      <c r="I22" s="1" t="s">
        <v>285</v>
      </c>
      <c r="J22" s="1">
        <v>34000</v>
      </c>
      <c r="K22" s="1">
        <v>26503</v>
      </c>
      <c r="L22" s="1" t="e">
        <f t="shared" si="0"/>
        <v>#VALUE!</v>
      </c>
      <c r="AA22" s="4">
        <v>43671</v>
      </c>
      <c r="AB22">
        <v>-59812</v>
      </c>
      <c r="AC22" t="e">
        <v>#VALUE!</v>
      </c>
      <c r="AD22">
        <v>-330794</v>
      </c>
    </row>
    <row r="23" spans="1:30">
      <c r="A23" s="4">
        <v>43673</v>
      </c>
      <c r="B23" s="5">
        <v>0.891666666666667</v>
      </c>
      <c r="C23" s="14">
        <v>1</v>
      </c>
      <c r="D23" s="1">
        <v>930000</v>
      </c>
      <c r="E23" s="1">
        <v>903497</v>
      </c>
      <c r="F23" s="1" t="s">
        <v>285</v>
      </c>
      <c r="G23" s="1">
        <v>-33316</v>
      </c>
      <c r="H23" s="1">
        <v>-339034</v>
      </c>
      <c r="I23" s="1" t="s">
        <v>285</v>
      </c>
      <c r="J23" s="1">
        <v>34000</v>
      </c>
      <c r="K23" s="1">
        <v>26503</v>
      </c>
      <c r="L23" s="1" t="e">
        <f t="shared" si="0"/>
        <v>#VALUE!</v>
      </c>
      <c r="AA23" s="4">
        <v>43672</v>
      </c>
      <c r="AB23">
        <v>-39502</v>
      </c>
      <c r="AC23" t="e">
        <v>#VALUE!</v>
      </c>
      <c r="AD23">
        <v>-340486</v>
      </c>
    </row>
    <row r="24" spans="1:30">
      <c r="A24" s="4">
        <v>43674</v>
      </c>
      <c r="B24" s="5">
        <v>0.697916666666667</v>
      </c>
      <c r="C24" s="14">
        <v>1</v>
      </c>
      <c r="D24" s="1">
        <v>930000</v>
      </c>
      <c r="E24" s="1">
        <v>903497</v>
      </c>
      <c r="F24" s="1">
        <v>317886</v>
      </c>
      <c r="G24" s="1">
        <v>-66487</v>
      </c>
      <c r="H24" s="1">
        <v>-25408</v>
      </c>
      <c r="I24" s="1">
        <v>37000</v>
      </c>
      <c r="J24" s="1">
        <v>34000</v>
      </c>
      <c r="K24" s="1">
        <v>26503</v>
      </c>
      <c r="L24" s="1">
        <f t="shared" si="0"/>
        <v>251399</v>
      </c>
      <c r="AA24" s="4">
        <v>43673</v>
      </c>
      <c r="AB24">
        <v>-33316</v>
      </c>
      <c r="AC24" t="e">
        <v>#VALUE!</v>
      </c>
      <c r="AD24">
        <v>-339034</v>
      </c>
    </row>
    <row r="25" spans="1:30">
      <c r="A25" s="4">
        <v>43675</v>
      </c>
      <c r="B25" s="5">
        <v>0.697916666666667</v>
      </c>
      <c r="C25" s="14">
        <v>1</v>
      </c>
      <c r="D25" s="1">
        <v>930000</v>
      </c>
      <c r="E25" s="1">
        <v>903497</v>
      </c>
      <c r="F25" s="1">
        <v>67275</v>
      </c>
      <c r="G25" s="1">
        <v>-59918</v>
      </c>
      <c r="H25" s="1">
        <v>15451</v>
      </c>
      <c r="I25" s="1">
        <v>37000</v>
      </c>
      <c r="J25" s="1">
        <v>34000</v>
      </c>
      <c r="K25" s="1">
        <v>26503</v>
      </c>
      <c r="L25" s="1">
        <f t="shared" si="0"/>
        <v>7357</v>
      </c>
      <c r="AA25" s="4">
        <v>43674</v>
      </c>
      <c r="AB25">
        <v>-66487</v>
      </c>
      <c r="AC25">
        <v>251399</v>
      </c>
      <c r="AD25">
        <v>-25408</v>
      </c>
    </row>
    <row r="26" spans="1:30">
      <c r="A26" s="4">
        <v>43676</v>
      </c>
      <c r="B26" s="5">
        <v>0.8375</v>
      </c>
      <c r="C26" s="14">
        <v>1</v>
      </c>
      <c r="D26" s="1">
        <v>930000</v>
      </c>
      <c r="E26" s="1">
        <v>903497</v>
      </c>
      <c r="F26" s="1">
        <v>44653</v>
      </c>
      <c r="G26" s="1">
        <v>-38030</v>
      </c>
      <c r="H26" s="1">
        <v>56950</v>
      </c>
      <c r="I26" s="1">
        <v>37000</v>
      </c>
      <c r="J26" s="1">
        <v>34000</v>
      </c>
      <c r="K26" s="1">
        <v>26503</v>
      </c>
      <c r="L26" s="1">
        <f t="shared" si="0"/>
        <v>6623</v>
      </c>
      <c r="AA26" s="4">
        <v>43675</v>
      </c>
      <c r="AB26">
        <v>-59918</v>
      </c>
      <c r="AC26">
        <v>7357</v>
      </c>
      <c r="AD26">
        <v>15451</v>
      </c>
    </row>
    <row r="27" spans="1:30">
      <c r="A27" s="4">
        <v>43677</v>
      </c>
      <c r="B27" s="5">
        <v>0.65625</v>
      </c>
      <c r="C27" s="14">
        <v>1</v>
      </c>
      <c r="D27" s="1">
        <v>930000</v>
      </c>
      <c r="E27" s="1">
        <v>903497</v>
      </c>
      <c r="F27" s="1">
        <v>68119</v>
      </c>
      <c r="G27" s="1">
        <v>-59774</v>
      </c>
      <c r="H27" s="1">
        <v>96683</v>
      </c>
      <c r="I27" s="1">
        <v>37000</v>
      </c>
      <c r="J27" s="1">
        <v>34000</v>
      </c>
      <c r="K27" s="1">
        <v>26503</v>
      </c>
      <c r="L27" s="1">
        <f t="shared" si="0"/>
        <v>8345</v>
      </c>
      <c r="AA27" s="4">
        <v>43676</v>
      </c>
      <c r="AB27">
        <v>-38030</v>
      </c>
      <c r="AC27">
        <v>6623</v>
      </c>
      <c r="AD27">
        <v>56950</v>
      </c>
    </row>
    <row r="28" spans="1:30">
      <c r="A28" s="4">
        <v>43678</v>
      </c>
      <c r="B28" s="5">
        <v>0.76875</v>
      </c>
      <c r="C28" s="14">
        <v>1</v>
      </c>
      <c r="D28" s="1">
        <v>930000</v>
      </c>
      <c r="E28" s="1">
        <v>903497</v>
      </c>
      <c r="F28" s="1">
        <v>41016</v>
      </c>
      <c r="G28" s="1">
        <v>-38324</v>
      </c>
      <c r="H28" s="1">
        <v>134168</v>
      </c>
      <c r="I28" s="1">
        <v>37000</v>
      </c>
      <c r="J28" s="1">
        <v>34000</v>
      </c>
      <c r="K28" s="1">
        <v>26503</v>
      </c>
      <c r="L28" s="1">
        <f t="shared" si="0"/>
        <v>2692</v>
      </c>
      <c r="AA28" s="4">
        <v>43677</v>
      </c>
      <c r="AB28">
        <v>-59774</v>
      </c>
      <c r="AC28">
        <v>8345</v>
      </c>
      <c r="AD28">
        <v>96683</v>
      </c>
    </row>
    <row r="29" spans="1:30">
      <c r="A29" s="4">
        <v>43679</v>
      </c>
      <c r="B29" s="5">
        <v>0.939583333333333</v>
      </c>
      <c r="C29" s="14">
        <v>1</v>
      </c>
      <c r="D29" s="1">
        <v>930000</v>
      </c>
      <c r="E29" s="1">
        <v>903497</v>
      </c>
      <c r="F29" s="1">
        <v>39636</v>
      </c>
      <c r="G29" s="1">
        <v>-38658</v>
      </c>
      <c r="H29" s="1">
        <v>161394</v>
      </c>
      <c r="I29" s="1">
        <v>37000</v>
      </c>
      <c r="J29" s="1">
        <v>34000</v>
      </c>
      <c r="K29" s="1">
        <v>26503</v>
      </c>
      <c r="L29" s="1">
        <f t="shared" si="0"/>
        <v>978</v>
      </c>
      <c r="AA29" s="4">
        <v>43678</v>
      </c>
      <c r="AB29">
        <v>-38324</v>
      </c>
      <c r="AC29">
        <v>2692</v>
      </c>
      <c r="AD29">
        <v>134168</v>
      </c>
    </row>
    <row r="30" spans="1:30">
      <c r="A30" s="4">
        <v>43680</v>
      </c>
      <c r="B30" s="5">
        <v>0.438194444444444</v>
      </c>
      <c r="C30" s="14">
        <v>1</v>
      </c>
      <c r="D30" s="1">
        <v>930000</v>
      </c>
      <c r="E30" s="1">
        <v>903497</v>
      </c>
      <c r="F30" s="1">
        <v>59403</v>
      </c>
      <c r="G30" s="1">
        <v>-55467</v>
      </c>
      <c r="H30" s="1">
        <v>164352</v>
      </c>
      <c r="I30" s="1">
        <v>37000</v>
      </c>
      <c r="J30" s="1">
        <v>34000</v>
      </c>
      <c r="K30" s="1">
        <v>26503</v>
      </c>
      <c r="L30" s="1">
        <f t="shared" si="0"/>
        <v>3936</v>
      </c>
      <c r="AA30" s="4">
        <v>43679</v>
      </c>
      <c r="AB30">
        <v>-38658</v>
      </c>
      <c r="AC30">
        <v>978</v>
      </c>
      <c r="AD30">
        <v>161394</v>
      </c>
    </row>
    <row r="31" spans="1:30">
      <c r="A31" s="4">
        <v>43681</v>
      </c>
      <c r="B31" s="5">
        <v>0.492361111111111</v>
      </c>
      <c r="C31" s="14">
        <v>1</v>
      </c>
      <c r="D31" s="1">
        <v>930000</v>
      </c>
      <c r="E31" s="1">
        <v>903497</v>
      </c>
      <c r="F31" s="1">
        <v>37805</v>
      </c>
      <c r="G31" s="1">
        <v>-36366</v>
      </c>
      <c r="H31" s="1">
        <v>231849</v>
      </c>
      <c r="I31" s="1">
        <v>37000</v>
      </c>
      <c r="J31" s="1">
        <v>34000</v>
      </c>
      <c r="K31" s="1">
        <v>26503</v>
      </c>
      <c r="L31" s="1">
        <f t="shared" si="0"/>
        <v>1439</v>
      </c>
      <c r="AA31" s="4">
        <v>43680</v>
      </c>
      <c r="AB31">
        <v>-55467</v>
      </c>
      <c r="AC31">
        <v>3936</v>
      </c>
      <c r="AD31">
        <v>164352</v>
      </c>
    </row>
    <row r="32" ht="16" customHeight="1" spans="1:30">
      <c r="A32" s="4">
        <v>43682</v>
      </c>
      <c r="B32" s="5">
        <v>0.452083333333333</v>
      </c>
      <c r="C32" s="14">
        <v>1</v>
      </c>
      <c r="D32" s="1">
        <v>930000</v>
      </c>
      <c r="E32" s="1">
        <v>903497</v>
      </c>
      <c r="F32" s="1">
        <v>64272</v>
      </c>
      <c r="G32" s="1">
        <v>-60184</v>
      </c>
      <c r="H32" s="1">
        <v>22926</v>
      </c>
      <c r="I32" s="1">
        <v>37000</v>
      </c>
      <c r="J32" s="1">
        <v>34000</v>
      </c>
      <c r="K32" s="1">
        <v>26503</v>
      </c>
      <c r="L32" s="1">
        <f t="shared" si="0"/>
        <v>4088</v>
      </c>
      <c r="P32" s="3" t="s">
        <v>11</v>
      </c>
      <c r="Q32" s="2" t="s">
        <v>12</v>
      </c>
      <c r="S32" t="s">
        <v>387</v>
      </c>
      <c r="AA32" s="4">
        <v>43681</v>
      </c>
      <c r="AB32">
        <v>-36366</v>
      </c>
      <c r="AC32">
        <v>1439</v>
      </c>
      <c r="AD32">
        <v>231849</v>
      </c>
    </row>
    <row r="33" spans="1:30">
      <c r="A33" s="4">
        <v>43683</v>
      </c>
      <c r="B33" s="5">
        <v>0.647916666666667</v>
      </c>
      <c r="C33" s="14">
        <v>1</v>
      </c>
      <c r="D33" s="1">
        <v>930000</v>
      </c>
      <c r="E33" s="1">
        <v>903497</v>
      </c>
      <c r="F33" s="1">
        <v>39952</v>
      </c>
      <c r="G33" s="1">
        <v>-38451</v>
      </c>
      <c r="H33" s="1">
        <v>22116</v>
      </c>
      <c r="I33" s="1">
        <v>37000</v>
      </c>
      <c r="J33" s="1">
        <v>34000</v>
      </c>
      <c r="K33" s="1">
        <v>26503</v>
      </c>
      <c r="L33" s="1">
        <f t="shared" si="0"/>
        <v>1501</v>
      </c>
      <c r="N33" s="4">
        <v>43683</v>
      </c>
      <c r="O33" s="5">
        <v>0.670833333333333</v>
      </c>
      <c r="P33" s="1">
        <v>930000</v>
      </c>
      <c r="Q33">
        <v>10</v>
      </c>
      <c r="R33" s="14">
        <v>1</v>
      </c>
      <c r="S33">
        <v>5</v>
      </c>
      <c r="T33" s="3" t="s">
        <v>11</v>
      </c>
      <c r="U33" s="2" t="s">
        <v>12</v>
      </c>
      <c r="V33" s="2" t="s">
        <v>7</v>
      </c>
      <c r="W33" s="2" t="s">
        <v>13</v>
      </c>
      <c r="AA33" s="4">
        <v>43682</v>
      </c>
      <c r="AB33">
        <v>-60184</v>
      </c>
      <c r="AC33">
        <v>4088</v>
      </c>
      <c r="AD33">
        <v>22926</v>
      </c>
    </row>
    <row r="34" spans="1:30">
      <c r="A34" s="4">
        <v>43684</v>
      </c>
      <c r="B34" s="5">
        <v>0.775</v>
      </c>
      <c r="C34" s="14">
        <v>1</v>
      </c>
      <c r="D34" s="1">
        <v>930000</v>
      </c>
      <c r="E34" s="1">
        <v>903497</v>
      </c>
      <c r="F34" s="1">
        <v>39531</v>
      </c>
      <c r="G34" s="1">
        <v>-38452</v>
      </c>
      <c r="H34" s="1">
        <v>16572</v>
      </c>
      <c r="I34" s="1">
        <v>37000</v>
      </c>
      <c r="J34" s="1">
        <v>34000</v>
      </c>
      <c r="K34" s="1">
        <v>26503</v>
      </c>
      <c r="L34" s="1">
        <f t="shared" si="0"/>
        <v>1079</v>
      </c>
      <c r="T34" s="1">
        <v>930000</v>
      </c>
      <c r="U34">
        <v>20</v>
      </c>
      <c r="V34" s="1">
        <v>744000</v>
      </c>
      <c r="W34" s="1">
        <f>V34-T34</f>
        <v>-186000</v>
      </c>
      <c r="AA34" s="4">
        <v>43683</v>
      </c>
      <c r="AB34">
        <v>-38451</v>
      </c>
      <c r="AC34">
        <v>1501</v>
      </c>
      <c r="AD34">
        <v>22116</v>
      </c>
    </row>
    <row r="35" spans="1:30">
      <c r="A35" s="4">
        <v>43685</v>
      </c>
      <c r="B35" s="5">
        <v>0.795138888888889</v>
      </c>
      <c r="C35">
        <v>0</v>
      </c>
      <c r="D35">
        <v>0</v>
      </c>
      <c r="E35">
        <v>0</v>
      </c>
      <c r="F35">
        <v>0</v>
      </c>
      <c r="G35" s="1">
        <v>0</v>
      </c>
      <c r="H35" s="1">
        <v>0</v>
      </c>
      <c r="I35">
        <v>0</v>
      </c>
      <c r="J35">
        <v>0</v>
      </c>
      <c r="K35">
        <v>0</v>
      </c>
      <c r="L35" s="1">
        <v>744000</v>
      </c>
      <c r="M35">
        <v>0</v>
      </c>
      <c r="AA35" s="4">
        <v>43684</v>
      </c>
      <c r="AB35">
        <v>-38452</v>
      </c>
      <c r="AC35">
        <v>1079</v>
      </c>
      <c r="AD35">
        <v>16572</v>
      </c>
    </row>
    <row r="36" spans="27:30">
      <c r="AA36" s="4">
        <v>43685</v>
      </c>
      <c r="AB36">
        <v>0</v>
      </c>
      <c r="AC36">
        <v>744000</v>
      </c>
      <c r="AD36">
        <v>0</v>
      </c>
    </row>
    <row r="37" spans="27:30">
      <c r="AA37" t="s">
        <v>286</v>
      </c>
      <c r="AB37">
        <v>-1397540</v>
      </c>
      <c r="AC37" t="e">
        <v>#VALUE!</v>
      </c>
      <c r="AD37">
        <v>-3822254</v>
      </c>
    </row>
  </sheetData>
  <mergeCells count="1">
    <mergeCell ref="M4:M15"/>
  </mergeCells>
  <hyperlinks>
    <hyperlink ref="M1" location="小计!A1" display="回目录"/>
    <hyperlink ref="Z1" location="小计!A1" display="回目录"/>
  </hyperlinks>
  <pageMargins left="0.75" right="0.75" top="1" bottom="1" header="0.5" footer="0.5"/>
  <headerFooter/>
  <drawing r:id="rId1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5"/>
  <sheetViews>
    <sheetView workbookViewId="0">
      <pane ySplit="3" topLeftCell="A36" activePane="bottomLeft" state="frozen"/>
      <selection/>
      <selection pane="bottomLeft" activeCell="A44" sqref="A4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2" width="18.25" style="1" customWidth="1"/>
    <col min="13" max="13" width="26.05" customWidth="1"/>
    <col min="14" max="14" width="10.375" customWidth="1"/>
    <col min="16" max="16" width="17.25" customWidth="1"/>
    <col min="18" max="18" width="18.125" customWidth="1"/>
    <col min="19" max="19" width="17.0583333333333" customWidth="1"/>
    <col min="20" max="20" width="10.9833333333333" customWidth="1"/>
    <col min="21" max="21" width="16.0833333333333" customWidth="1"/>
    <col min="22" max="22" width="14.5666666666667" customWidth="1"/>
    <col min="23" max="23" width="15.975" customWidth="1"/>
    <col min="24" max="24" width="20.375" customWidth="1"/>
    <col min="27" max="27" width="10.375" customWidth="1"/>
    <col min="28" max="30" width="26.625" customWidth="1"/>
  </cols>
  <sheetData>
    <row r="1" ht="217" customHeight="1" spans="13:13">
      <c r="M1" s="9" t="s">
        <v>351</v>
      </c>
    </row>
    <row r="2" ht="217" customHeight="1"/>
    <row r="3" ht="5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43646</v>
      </c>
      <c r="B4" s="5">
        <v>0.831944444444444</v>
      </c>
      <c r="C4" s="14">
        <v>0.001</v>
      </c>
      <c r="D4" s="1">
        <v>5708847</v>
      </c>
      <c r="E4" s="1">
        <v>5596909</v>
      </c>
      <c r="F4" s="1">
        <v>242145</v>
      </c>
      <c r="G4" s="1">
        <v>-216000</v>
      </c>
      <c r="H4" s="1">
        <v>26145</v>
      </c>
      <c r="I4" s="1">
        <v>237025000</v>
      </c>
      <c r="J4" s="1">
        <v>219398000</v>
      </c>
      <c r="K4" s="1">
        <v>111938</v>
      </c>
      <c r="L4" s="1">
        <f t="shared" ref="L4:L42" si="0">F4+G4</f>
        <v>26145</v>
      </c>
      <c r="M4" s="19" t="s">
        <v>389</v>
      </c>
      <c r="N4" s="4">
        <v>43645</v>
      </c>
      <c r="O4" s="5">
        <v>0.811805555555556</v>
      </c>
      <c r="P4" s="6">
        <v>0.001</v>
      </c>
      <c r="Q4" s="6">
        <v>0.098</v>
      </c>
      <c r="R4" s="6">
        <v>0.001</v>
      </c>
      <c r="S4" s="1">
        <v>6145407</v>
      </c>
      <c r="T4" s="1">
        <v>125</v>
      </c>
      <c r="U4" s="1">
        <v>2323783</v>
      </c>
      <c r="V4" s="1">
        <v>2238763</v>
      </c>
      <c r="W4" s="1">
        <v>85020</v>
      </c>
      <c r="X4" s="1">
        <v>6145406</v>
      </c>
      <c r="Y4">
        <v>1</v>
      </c>
      <c r="AA4" t="s">
        <v>284</v>
      </c>
    </row>
    <row r="5" spans="1:30">
      <c r="A5" s="4">
        <v>43647</v>
      </c>
      <c r="B5" s="5">
        <v>0.7875</v>
      </c>
      <c r="C5" s="14">
        <v>0.001</v>
      </c>
      <c r="D5" s="1">
        <v>5708847</v>
      </c>
      <c r="E5" s="1">
        <v>5596909</v>
      </c>
      <c r="F5" s="1">
        <v>444114</v>
      </c>
      <c r="G5" s="1">
        <v>-421855</v>
      </c>
      <c r="H5" s="1">
        <v>22259</v>
      </c>
      <c r="I5" s="1">
        <v>237025000</v>
      </c>
      <c r="J5" s="1">
        <v>219398000</v>
      </c>
      <c r="K5" s="1">
        <v>111938</v>
      </c>
      <c r="L5" s="1">
        <f t="shared" si="0"/>
        <v>22259</v>
      </c>
      <c r="M5" s="19"/>
      <c r="AA5" s="4">
        <v>43646</v>
      </c>
      <c r="AB5">
        <v>-216000</v>
      </c>
      <c r="AC5">
        <v>26145</v>
      </c>
      <c r="AD5">
        <v>26145</v>
      </c>
    </row>
    <row r="6" spans="1:30">
      <c r="A6" s="4">
        <v>43648</v>
      </c>
      <c r="B6" s="5">
        <v>0.625</v>
      </c>
      <c r="C6" s="14">
        <v>0.001</v>
      </c>
      <c r="D6" s="1">
        <v>5708847</v>
      </c>
      <c r="E6" s="1">
        <v>5596909</v>
      </c>
      <c r="F6" s="1">
        <v>390324</v>
      </c>
      <c r="G6" s="1">
        <v>-393181</v>
      </c>
      <c r="H6" s="1">
        <v>23288</v>
      </c>
      <c r="I6" s="1">
        <v>237025000</v>
      </c>
      <c r="J6" s="1">
        <v>219398000</v>
      </c>
      <c r="K6" s="1">
        <v>111938</v>
      </c>
      <c r="L6" s="1">
        <f t="shared" si="0"/>
        <v>-2857</v>
      </c>
      <c r="M6" s="19"/>
      <c r="AA6" s="4">
        <v>43647</v>
      </c>
      <c r="AB6">
        <v>-421855</v>
      </c>
      <c r="AC6">
        <v>22259</v>
      </c>
      <c r="AD6">
        <v>22259</v>
      </c>
    </row>
    <row r="7" spans="1:30">
      <c r="A7" s="4">
        <v>43649</v>
      </c>
      <c r="B7" s="5">
        <v>0.826388888888889</v>
      </c>
      <c r="C7" s="14">
        <v>0.001</v>
      </c>
      <c r="D7" s="1">
        <v>5708847</v>
      </c>
      <c r="E7" s="1">
        <v>5596909</v>
      </c>
      <c r="F7" s="1">
        <v>226083</v>
      </c>
      <c r="G7" s="1">
        <v>-226746</v>
      </c>
      <c r="H7" s="1">
        <v>22625</v>
      </c>
      <c r="I7" s="1">
        <v>236319000</v>
      </c>
      <c r="J7" s="1">
        <v>219398000</v>
      </c>
      <c r="K7" s="1">
        <v>111938</v>
      </c>
      <c r="L7" s="1">
        <f t="shared" si="0"/>
        <v>-663</v>
      </c>
      <c r="M7" s="19"/>
      <c r="AA7" s="4">
        <v>43648</v>
      </c>
      <c r="AB7">
        <v>-393181</v>
      </c>
      <c r="AC7">
        <v>-2857</v>
      </c>
      <c r="AD7">
        <v>23288</v>
      </c>
    </row>
    <row r="8" spans="1:30">
      <c r="A8" s="4">
        <v>43650</v>
      </c>
      <c r="B8" s="5">
        <v>0.797222222222222</v>
      </c>
      <c r="C8" s="14">
        <v>0.001</v>
      </c>
      <c r="D8" s="1">
        <v>5708847</v>
      </c>
      <c r="E8" s="1">
        <v>5596909</v>
      </c>
      <c r="F8" s="1">
        <v>246998</v>
      </c>
      <c r="G8" s="1">
        <v>-224458</v>
      </c>
      <c r="H8" s="1">
        <v>45165</v>
      </c>
      <c r="I8" s="1">
        <v>236319000</v>
      </c>
      <c r="J8" s="1">
        <v>219398000</v>
      </c>
      <c r="K8" s="1">
        <v>111938</v>
      </c>
      <c r="L8" s="1">
        <f t="shared" si="0"/>
        <v>22540</v>
      </c>
      <c r="M8" s="19"/>
      <c r="AA8" s="4">
        <v>43649</v>
      </c>
      <c r="AB8">
        <v>-226746</v>
      </c>
      <c r="AC8">
        <v>-663</v>
      </c>
      <c r="AD8">
        <v>22625</v>
      </c>
    </row>
    <row r="9" spans="1:30">
      <c r="A9" s="4">
        <v>43651</v>
      </c>
      <c r="B9" s="5">
        <v>0.892361111111111</v>
      </c>
      <c r="C9" s="14">
        <v>0.001</v>
      </c>
      <c r="D9" s="1">
        <v>5764816</v>
      </c>
      <c r="E9" s="1">
        <v>5596909</v>
      </c>
      <c r="F9" s="1">
        <v>311149</v>
      </c>
      <c r="G9" s="1">
        <v>-264230</v>
      </c>
      <c r="H9" s="1">
        <v>92084</v>
      </c>
      <c r="I9" s="1">
        <v>238636000</v>
      </c>
      <c r="J9" s="1">
        <v>217159000</v>
      </c>
      <c r="K9" s="1">
        <v>167907</v>
      </c>
      <c r="L9" s="1">
        <f t="shared" si="0"/>
        <v>46919</v>
      </c>
      <c r="M9" s="19"/>
      <c r="AA9" s="4">
        <v>43650</v>
      </c>
      <c r="AB9">
        <v>-224458</v>
      </c>
      <c r="AC9">
        <v>22540</v>
      </c>
      <c r="AD9">
        <v>45165</v>
      </c>
    </row>
    <row r="10" spans="1:30">
      <c r="A10" s="4">
        <v>43652</v>
      </c>
      <c r="B10" s="5">
        <v>0.865972222222222</v>
      </c>
      <c r="C10" s="14">
        <v>0.001</v>
      </c>
      <c r="D10" s="1">
        <v>5764816</v>
      </c>
      <c r="E10" s="1">
        <v>5596909</v>
      </c>
      <c r="F10" s="1">
        <v>540631</v>
      </c>
      <c r="G10" s="1">
        <v>-463588</v>
      </c>
      <c r="H10" s="1">
        <v>122208</v>
      </c>
      <c r="I10" s="1">
        <v>238636000</v>
      </c>
      <c r="J10" s="1">
        <v>217159000</v>
      </c>
      <c r="K10" s="1">
        <v>167907</v>
      </c>
      <c r="L10" s="1">
        <f t="shared" si="0"/>
        <v>77043</v>
      </c>
      <c r="M10" s="19"/>
      <c r="AA10" s="4">
        <v>43651</v>
      </c>
      <c r="AB10">
        <v>-264230</v>
      </c>
      <c r="AC10">
        <v>46919</v>
      </c>
      <c r="AD10">
        <v>92084</v>
      </c>
    </row>
    <row r="11" spans="1:30">
      <c r="A11" s="4">
        <v>43653</v>
      </c>
      <c r="B11" s="5">
        <v>0.509722222222222</v>
      </c>
      <c r="C11" s="14">
        <v>0.001</v>
      </c>
      <c r="D11" s="1">
        <v>5764816</v>
      </c>
      <c r="E11" s="1">
        <v>5596909</v>
      </c>
      <c r="F11" s="1" t="s">
        <v>285</v>
      </c>
      <c r="G11" s="1">
        <v>-348134</v>
      </c>
      <c r="H11" s="1">
        <v>-26568</v>
      </c>
      <c r="I11" s="1" t="s">
        <v>285</v>
      </c>
      <c r="J11" s="1">
        <v>217159000</v>
      </c>
      <c r="K11" s="1">
        <v>167907</v>
      </c>
      <c r="L11" s="1" t="e">
        <f t="shared" si="0"/>
        <v>#VALUE!</v>
      </c>
      <c r="M11" s="19"/>
      <c r="AA11" s="4">
        <v>43652</v>
      </c>
      <c r="AB11">
        <v>-463588</v>
      </c>
      <c r="AC11">
        <v>77043</v>
      </c>
      <c r="AD11">
        <v>122208</v>
      </c>
    </row>
    <row r="12" spans="1:30">
      <c r="A12" s="4">
        <v>43654</v>
      </c>
      <c r="B12" s="5">
        <v>0.845138888888889</v>
      </c>
      <c r="C12" s="14">
        <v>0.001</v>
      </c>
      <c r="D12" s="1">
        <v>5764816</v>
      </c>
      <c r="E12" s="1">
        <v>5596909</v>
      </c>
      <c r="F12" s="1" t="s">
        <v>285</v>
      </c>
      <c r="G12" s="1">
        <v>-259771</v>
      </c>
      <c r="H12" s="1">
        <v>-312484</v>
      </c>
      <c r="I12" s="1" t="s">
        <v>285</v>
      </c>
      <c r="J12" s="1">
        <v>217159000</v>
      </c>
      <c r="K12" s="1">
        <v>167907</v>
      </c>
      <c r="L12" s="1" t="e">
        <f t="shared" si="0"/>
        <v>#VALUE!</v>
      </c>
      <c r="M12" s="19"/>
      <c r="AA12" s="4">
        <v>43653</v>
      </c>
      <c r="AB12">
        <v>-348134</v>
      </c>
      <c r="AC12" t="e">
        <v>#VALUE!</v>
      </c>
      <c r="AD12">
        <v>-26568</v>
      </c>
    </row>
    <row r="13" spans="1:30">
      <c r="A13" s="4">
        <v>43655</v>
      </c>
      <c r="B13" s="5">
        <v>0.759027777777778</v>
      </c>
      <c r="C13" s="14">
        <v>0.001</v>
      </c>
      <c r="D13" s="1">
        <v>5764816</v>
      </c>
      <c r="E13" s="1">
        <v>5596909</v>
      </c>
      <c r="F13" s="1" t="s">
        <v>285</v>
      </c>
      <c r="G13" s="1">
        <v>-224643</v>
      </c>
      <c r="H13" s="1">
        <v>-533241</v>
      </c>
      <c r="I13" s="1" t="s">
        <v>285</v>
      </c>
      <c r="J13" s="1">
        <v>217159000</v>
      </c>
      <c r="K13" s="1">
        <v>167907</v>
      </c>
      <c r="L13" s="1" t="e">
        <f t="shared" si="0"/>
        <v>#VALUE!</v>
      </c>
      <c r="M13" s="19"/>
      <c r="AA13" s="4">
        <v>43654</v>
      </c>
      <c r="AB13">
        <v>-259771</v>
      </c>
      <c r="AC13" t="e">
        <v>#VALUE!</v>
      </c>
      <c r="AD13">
        <v>-312484</v>
      </c>
    </row>
    <row r="14" spans="1:30">
      <c r="A14" s="4">
        <v>43656</v>
      </c>
      <c r="B14" s="5">
        <v>0.815972222222222</v>
      </c>
      <c r="C14" s="14">
        <v>0.001</v>
      </c>
      <c r="D14" s="1">
        <v>5764816</v>
      </c>
      <c r="E14" s="1">
        <v>5596909</v>
      </c>
      <c r="F14" s="1" t="s">
        <v>285</v>
      </c>
      <c r="G14" s="1">
        <v>-212104</v>
      </c>
      <c r="H14" s="1">
        <v>-746374</v>
      </c>
      <c r="I14" s="1" t="s">
        <v>285</v>
      </c>
      <c r="J14" s="1">
        <v>217159000</v>
      </c>
      <c r="K14" s="1">
        <v>167907</v>
      </c>
      <c r="L14" s="1" t="e">
        <f t="shared" si="0"/>
        <v>#VALUE!</v>
      </c>
      <c r="M14" s="19"/>
      <c r="AA14" s="4">
        <v>43655</v>
      </c>
      <c r="AB14">
        <v>-224643</v>
      </c>
      <c r="AC14" t="e">
        <v>#VALUE!</v>
      </c>
      <c r="AD14">
        <v>-533241</v>
      </c>
    </row>
    <row r="15" spans="1:30">
      <c r="A15" s="4">
        <v>43657</v>
      </c>
      <c r="B15" s="5">
        <v>0.807638888888889</v>
      </c>
      <c r="C15" s="14">
        <v>0.001</v>
      </c>
      <c r="D15" s="1">
        <v>5764816</v>
      </c>
      <c r="E15" s="1">
        <v>5596909</v>
      </c>
      <c r="F15" s="1" t="s">
        <v>285</v>
      </c>
      <c r="G15" s="1">
        <v>-426530</v>
      </c>
      <c r="H15" s="1">
        <v>-960137</v>
      </c>
      <c r="I15" s="1" t="s">
        <v>285</v>
      </c>
      <c r="J15" s="1">
        <v>217159000</v>
      </c>
      <c r="K15" s="1">
        <v>167907</v>
      </c>
      <c r="L15" s="1" t="e">
        <f t="shared" si="0"/>
        <v>#VALUE!</v>
      </c>
      <c r="M15" s="19"/>
      <c r="AA15" s="4">
        <v>43656</v>
      </c>
      <c r="AB15">
        <v>-212104</v>
      </c>
      <c r="AC15" t="e">
        <v>#VALUE!</v>
      </c>
      <c r="AD15">
        <v>-746374</v>
      </c>
    </row>
    <row r="16" spans="1:30">
      <c r="A16" s="4">
        <v>43658</v>
      </c>
      <c r="B16" s="5">
        <v>0.832638888888889</v>
      </c>
      <c r="C16" s="14">
        <v>0.001</v>
      </c>
      <c r="D16" s="1">
        <v>5764816</v>
      </c>
      <c r="E16" s="1">
        <v>5596909</v>
      </c>
      <c r="F16" s="1" t="s">
        <v>285</v>
      </c>
      <c r="G16" s="1">
        <v>-243951</v>
      </c>
      <c r="H16" s="1">
        <v>-1226628</v>
      </c>
      <c r="I16" s="1" t="s">
        <v>285</v>
      </c>
      <c r="J16" s="1">
        <v>217159000</v>
      </c>
      <c r="K16" s="1">
        <v>167907</v>
      </c>
      <c r="L16" s="1" t="e">
        <f t="shared" si="0"/>
        <v>#VALUE!</v>
      </c>
      <c r="AA16" s="4">
        <v>43657</v>
      </c>
      <c r="AB16">
        <v>-426530</v>
      </c>
      <c r="AC16" t="e">
        <v>#VALUE!</v>
      </c>
      <c r="AD16">
        <v>-960137</v>
      </c>
    </row>
    <row r="17" spans="1:30">
      <c r="A17" s="4">
        <v>43659</v>
      </c>
      <c r="B17" s="5">
        <v>0.840972222222222</v>
      </c>
      <c r="C17" s="14">
        <v>0.001</v>
      </c>
      <c r="D17" s="1">
        <v>5764816</v>
      </c>
      <c r="E17" s="1">
        <v>5596909</v>
      </c>
      <c r="F17" s="1" t="s">
        <v>285</v>
      </c>
      <c r="G17" s="1">
        <v>-280781</v>
      </c>
      <c r="H17" s="1">
        <v>-1484151</v>
      </c>
      <c r="I17" s="1" t="s">
        <v>285</v>
      </c>
      <c r="J17" s="1">
        <v>217159000</v>
      </c>
      <c r="K17" s="1">
        <v>167907</v>
      </c>
      <c r="L17" s="1" t="e">
        <f t="shared" si="0"/>
        <v>#VALUE!</v>
      </c>
      <c r="AA17" s="4">
        <v>43658</v>
      </c>
      <c r="AB17">
        <v>-243951</v>
      </c>
      <c r="AC17" t="e">
        <v>#VALUE!</v>
      </c>
      <c r="AD17">
        <v>-1226628</v>
      </c>
    </row>
    <row r="18" spans="1:30">
      <c r="A18" s="4">
        <v>43660</v>
      </c>
      <c r="B18" s="5">
        <v>0.7</v>
      </c>
      <c r="C18" s="14">
        <v>0.001</v>
      </c>
      <c r="D18" s="1">
        <v>5764816</v>
      </c>
      <c r="E18" s="1">
        <v>5596909</v>
      </c>
      <c r="F18" s="1" t="s">
        <v>285</v>
      </c>
      <c r="G18" s="1">
        <v>-411780</v>
      </c>
      <c r="H18" s="1">
        <v>-1715451</v>
      </c>
      <c r="I18" s="1" t="s">
        <v>285</v>
      </c>
      <c r="J18" s="1">
        <v>217159000</v>
      </c>
      <c r="K18" s="1">
        <v>167907</v>
      </c>
      <c r="L18" s="1" t="e">
        <f t="shared" si="0"/>
        <v>#VALUE!</v>
      </c>
      <c r="AA18" s="4">
        <v>43659</v>
      </c>
      <c r="AB18">
        <v>-280781</v>
      </c>
      <c r="AC18" t="e">
        <v>#VALUE!</v>
      </c>
      <c r="AD18">
        <v>-1484151</v>
      </c>
    </row>
    <row r="19" spans="1:30">
      <c r="A19" s="4">
        <v>43661</v>
      </c>
      <c r="B19" s="5">
        <v>0.846527777777778</v>
      </c>
      <c r="C19" s="14">
        <v>0.001</v>
      </c>
      <c r="D19" s="1">
        <v>5764816</v>
      </c>
      <c r="E19" s="1">
        <v>5596909</v>
      </c>
      <c r="F19" s="1" t="s">
        <v>285</v>
      </c>
      <c r="G19" s="1">
        <v>-249433</v>
      </c>
      <c r="H19" s="1">
        <v>-1816108</v>
      </c>
      <c r="I19" s="1" t="s">
        <v>285</v>
      </c>
      <c r="J19" s="1">
        <v>217159000</v>
      </c>
      <c r="K19" s="1">
        <v>167907</v>
      </c>
      <c r="L19" s="1" t="e">
        <f t="shared" si="0"/>
        <v>#VALUE!</v>
      </c>
      <c r="AA19" s="4">
        <v>43660</v>
      </c>
      <c r="AB19">
        <v>-411780</v>
      </c>
      <c r="AC19" t="e">
        <v>#VALUE!</v>
      </c>
      <c r="AD19">
        <v>-1715451</v>
      </c>
    </row>
    <row r="20" spans="1:30">
      <c r="A20" s="4">
        <v>43662</v>
      </c>
      <c r="B20" s="5">
        <v>0.851388888888889</v>
      </c>
      <c r="C20" s="14">
        <v>0.001</v>
      </c>
      <c r="D20" s="1">
        <v>5764816</v>
      </c>
      <c r="E20" s="1">
        <v>5596909</v>
      </c>
      <c r="F20" s="1" t="s">
        <v>285</v>
      </c>
      <c r="G20" s="1">
        <v>-214449</v>
      </c>
      <c r="H20" s="1">
        <v>-1725530</v>
      </c>
      <c r="I20" s="1" t="s">
        <v>285</v>
      </c>
      <c r="J20" s="1">
        <v>217159000</v>
      </c>
      <c r="K20" s="1">
        <v>167907</v>
      </c>
      <c r="L20" s="1" t="e">
        <f t="shared" si="0"/>
        <v>#VALUE!</v>
      </c>
      <c r="AA20" s="4">
        <v>43661</v>
      </c>
      <c r="AB20">
        <v>-249433</v>
      </c>
      <c r="AC20" t="e">
        <v>#VALUE!</v>
      </c>
      <c r="AD20">
        <v>-1816108</v>
      </c>
    </row>
    <row r="21" spans="1:30">
      <c r="A21" s="4">
        <v>43663</v>
      </c>
      <c r="B21" s="5">
        <v>0.839583333333333</v>
      </c>
      <c r="C21" s="14">
        <v>0.001</v>
      </c>
      <c r="D21" s="1">
        <v>5764816</v>
      </c>
      <c r="E21" s="1">
        <v>5596909</v>
      </c>
      <c r="F21" s="1" t="s">
        <v>285</v>
      </c>
      <c r="G21" s="1">
        <v>-421921</v>
      </c>
      <c r="H21" s="1">
        <v>-1753615</v>
      </c>
      <c r="I21" s="1" t="s">
        <v>285</v>
      </c>
      <c r="J21" s="1">
        <v>217159000</v>
      </c>
      <c r="K21" s="1">
        <v>167907</v>
      </c>
      <c r="L21" s="1" t="e">
        <f t="shared" si="0"/>
        <v>#VALUE!</v>
      </c>
      <c r="AA21" s="4">
        <v>43662</v>
      </c>
      <c r="AB21">
        <v>-214449</v>
      </c>
      <c r="AC21" t="e">
        <v>#VALUE!</v>
      </c>
      <c r="AD21">
        <v>-1725530</v>
      </c>
    </row>
    <row r="22" spans="1:30">
      <c r="A22" s="4">
        <v>43664</v>
      </c>
      <c r="B22" s="5">
        <v>0.680555555555556</v>
      </c>
      <c r="C22" s="14">
        <v>0.001</v>
      </c>
      <c r="D22" s="1">
        <v>5764816</v>
      </c>
      <c r="E22" s="1">
        <v>5596909</v>
      </c>
      <c r="F22" s="1" t="s">
        <v>285</v>
      </c>
      <c r="G22" s="1">
        <v>-397873</v>
      </c>
      <c r="H22" s="1">
        <v>-1731912</v>
      </c>
      <c r="I22" s="1" t="s">
        <v>285</v>
      </c>
      <c r="J22" s="1">
        <v>217159000</v>
      </c>
      <c r="K22" s="1">
        <v>167907</v>
      </c>
      <c r="L22" s="1" t="e">
        <f t="shared" si="0"/>
        <v>#VALUE!</v>
      </c>
      <c r="AA22" s="4">
        <v>43663</v>
      </c>
      <c r="AB22">
        <v>-421921</v>
      </c>
      <c r="AC22" t="e">
        <v>#VALUE!</v>
      </c>
      <c r="AD22">
        <v>-1753615</v>
      </c>
    </row>
    <row r="23" spans="1:30">
      <c r="A23" s="4">
        <v>43665</v>
      </c>
      <c r="B23" s="5">
        <v>0.738888888888889</v>
      </c>
      <c r="C23" s="14">
        <v>0.001</v>
      </c>
      <c r="D23" s="1">
        <v>5764816</v>
      </c>
      <c r="E23" s="1">
        <v>5596909</v>
      </c>
      <c r="F23" s="1" t="s">
        <v>285</v>
      </c>
      <c r="G23" s="1">
        <v>-222064</v>
      </c>
      <c r="H23" s="1">
        <v>-1694246</v>
      </c>
      <c r="I23" s="1" t="s">
        <v>285</v>
      </c>
      <c r="J23" s="1">
        <v>217159000</v>
      </c>
      <c r="K23" s="1">
        <v>167907</v>
      </c>
      <c r="L23" s="1" t="e">
        <f t="shared" si="0"/>
        <v>#VALUE!</v>
      </c>
      <c r="AA23" s="4">
        <v>43664</v>
      </c>
      <c r="AB23">
        <v>-397873</v>
      </c>
      <c r="AC23" t="e">
        <v>#VALUE!</v>
      </c>
      <c r="AD23">
        <v>-1731912</v>
      </c>
    </row>
    <row r="24" spans="1:30">
      <c r="A24" s="4">
        <v>43666</v>
      </c>
      <c r="B24" s="5">
        <v>0.548611111111111</v>
      </c>
      <c r="C24" s="14">
        <v>0.001</v>
      </c>
      <c r="D24" s="1">
        <v>5764816</v>
      </c>
      <c r="E24" s="1">
        <v>5596909</v>
      </c>
      <c r="F24" s="1" t="s">
        <v>285</v>
      </c>
      <c r="G24" s="1">
        <v>-229942</v>
      </c>
      <c r="H24" s="1">
        <v>-1680257</v>
      </c>
      <c r="I24" s="1" t="s">
        <v>285</v>
      </c>
      <c r="J24" s="1">
        <v>217159000</v>
      </c>
      <c r="K24" s="1">
        <v>167907</v>
      </c>
      <c r="L24" s="1" t="e">
        <f t="shared" si="0"/>
        <v>#VALUE!</v>
      </c>
      <c r="AA24" s="4">
        <v>43665</v>
      </c>
      <c r="AB24">
        <v>-222064</v>
      </c>
      <c r="AC24" t="e">
        <v>#VALUE!</v>
      </c>
      <c r="AD24">
        <v>-1694246</v>
      </c>
    </row>
    <row r="25" spans="1:30">
      <c r="A25" s="4">
        <v>43667</v>
      </c>
      <c r="B25" s="5">
        <v>0.679166666666667</v>
      </c>
      <c r="C25" s="14">
        <v>0.001</v>
      </c>
      <c r="D25" s="1">
        <v>5764816</v>
      </c>
      <c r="E25" s="1">
        <v>5596909</v>
      </c>
      <c r="F25" s="1" t="s">
        <v>285</v>
      </c>
      <c r="G25" s="1">
        <v>-246211</v>
      </c>
      <c r="H25" s="1">
        <v>-1715864</v>
      </c>
      <c r="I25" s="1" t="s">
        <v>285</v>
      </c>
      <c r="J25" s="1">
        <v>217159000</v>
      </c>
      <c r="K25" s="1">
        <v>167907</v>
      </c>
      <c r="L25" s="1" t="e">
        <f t="shared" si="0"/>
        <v>#VALUE!</v>
      </c>
      <c r="AA25" s="4">
        <v>43666</v>
      </c>
      <c r="AB25">
        <v>-229942</v>
      </c>
      <c r="AC25" t="e">
        <v>#VALUE!</v>
      </c>
      <c r="AD25">
        <v>-1680257</v>
      </c>
    </row>
    <row r="26" spans="1:30">
      <c r="A26" s="4">
        <v>43668</v>
      </c>
      <c r="B26" s="5">
        <v>0.703472222222222</v>
      </c>
      <c r="C26" s="14">
        <v>0.001</v>
      </c>
      <c r="D26" s="1">
        <v>5764816</v>
      </c>
      <c r="E26" s="1">
        <v>5596909</v>
      </c>
      <c r="F26" s="1" t="s">
        <v>285</v>
      </c>
      <c r="G26" s="1">
        <v>-222756</v>
      </c>
      <c r="H26" s="1">
        <v>-1737444</v>
      </c>
      <c r="I26" s="1" t="s">
        <v>285</v>
      </c>
      <c r="J26" s="1">
        <v>217159000</v>
      </c>
      <c r="K26" s="1">
        <v>167907</v>
      </c>
      <c r="L26" s="1" t="e">
        <f t="shared" si="0"/>
        <v>#VALUE!</v>
      </c>
      <c r="AA26" s="4">
        <v>43667</v>
      </c>
      <c r="AB26">
        <v>-246211</v>
      </c>
      <c r="AC26" t="e">
        <v>#VALUE!</v>
      </c>
      <c r="AD26">
        <v>-1715864</v>
      </c>
    </row>
    <row r="27" spans="1:30">
      <c r="A27" s="4">
        <v>43669</v>
      </c>
      <c r="B27" s="5">
        <v>0.808333333333333</v>
      </c>
      <c r="C27" s="14">
        <v>0.001</v>
      </c>
      <c r="D27" s="1">
        <v>5764816</v>
      </c>
      <c r="E27" s="1">
        <v>5596909</v>
      </c>
      <c r="F27" s="1" t="s">
        <v>285</v>
      </c>
      <c r="G27" s="1">
        <v>-242778</v>
      </c>
      <c r="H27" s="1">
        <v>-1730789</v>
      </c>
      <c r="I27" s="1" t="s">
        <v>285</v>
      </c>
      <c r="J27" s="1">
        <v>217159000</v>
      </c>
      <c r="K27" s="1">
        <v>167907</v>
      </c>
      <c r="L27" s="1" t="e">
        <f t="shared" si="0"/>
        <v>#VALUE!</v>
      </c>
      <c r="AA27" s="4">
        <v>43668</v>
      </c>
      <c r="AB27">
        <v>-222756</v>
      </c>
      <c r="AC27" t="e">
        <v>#VALUE!</v>
      </c>
      <c r="AD27">
        <v>-1737444</v>
      </c>
    </row>
    <row r="28" spans="1:30">
      <c r="A28" s="4">
        <v>43670</v>
      </c>
      <c r="B28" s="5">
        <v>0.839583333333333</v>
      </c>
      <c r="C28" s="14">
        <v>0.001</v>
      </c>
      <c r="D28" s="1">
        <v>5764816</v>
      </c>
      <c r="E28" s="1">
        <v>5596909</v>
      </c>
      <c r="F28" s="1" t="s">
        <v>285</v>
      </c>
      <c r="G28" s="1">
        <v>-222228</v>
      </c>
      <c r="H28" s="1">
        <v>-1953017</v>
      </c>
      <c r="I28" s="1" t="s">
        <v>285</v>
      </c>
      <c r="J28" s="1">
        <v>217159000</v>
      </c>
      <c r="K28" s="1">
        <v>167907</v>
      </c>
      <c r="L28" s="1" t="e">
        <f t="shared" si="0"/>
        <v>#VALUE!</v>
      </c>
      <c r="AA28" s="4">
        <v>43669</v>
      </c>
      <c r="AB28">
        <v>-242778</v>
      </c>
      <c r="AC28" t="e">
        <v>#VALUE!</v>
      </c>
      <c r="AD28">
        <v>-1730789</v>
      </c>
    </row>
    <row r="29" spans="1:30">
      <c r="A29" s="4">
        <v>43671</v>
      </c>
      <c r="B29" s="5">
        <v>0.599305555555556</v>
      </c>
      <c r="C29" s="14">
        <v>0.001</v>
      </c>
      <c r="D29" s="1">
        <v>5764816</v>
      </c>
      <c r="E29" s="1">
        <v>5596909</v>
      </c>
      <c r="F29" s="1" t="s">
        <v>285</v>
      </c>
      <c r="G29" s="1">
        <v>-382030</v>
      </c>
      <c r="H29" s="1">
        <v>-2112819</v>
      </c>
      <c r="I29" s="1" t="s">
        <v>285</v>
      </c>
      <c r="J29" s="1">
        <v>217159000</v>
      </c>
      <c r="K29" s="1">
        <v>167907</v>
      </c>
      <c r="L29" s="1" t="e">
        <f t="shared" si="0"/>
        <v>#VALUE!</v>
      </c>
      <c r="AA29" s="4">
        <v>43670</v>
      </c>
      <c r="AB29">
        <v>-222228</v>
      </c>
      <c r="AC29" t="e">
        <v>#VALUE!</v>
      </c>
      <c r="AD29">
        <v>-1953017</v>
      </c>
    </row>
    <row r="30" spans="1:30">
      <c r="A30" s="4">
        <v>43672</v>
      </c>
      <c r="B30" s="5">
        <v>0.763888888888889</v>
      </c>
      <c r="C30" s="14">
        <v>0.001</v>
      </c>
      <c r="D30" s="1">
        <v>5764816</v>
      </c>
      <c r="E30" s="1">
        <v>5596909</v>
      </c>
      <c r="F30" s="1" t="s">
        <v>285</v>
      </c>
      <c r="G30" s="1">
        <v>-252309</v>
      </c>
      <c r="H30" s="1">
        <v>-2174727</v>
      </c>
      <c r="I30" s="1" t="s">
        <v>285</v>
      </c>
      <c r="J30" s="1">
        <v>217159000</v>
      </c>
      <c r="K30" s="1">
        <v>167907</v>
      </c>
      <c r="L30" s="1" t="e">
        <f t="shared" si="0"/>
        <v>#VALUE!</v>
      </c>
      <c r="AA30" s="4">
        <v>43671</v>
      </c>
      <c r="AB30">
        <v>-382030</v>
      </c>
      <c r="AC30" t="e">
        <v>#VALUE!</v>
      </c>
      <c r="AD30">
        <v>-2112819</v>
      </c>
    </row>
    <row r="31" spans="1:30">
      <c r="A31" s="4">
        <v>43673</v>
      </c>
      <c r="B31" s="5">
        <v>0.889583333333333</v>
      </c>
      <c r="C31" s="14">
        <v>0.001</v>
      </c>
      <c r="D31" s="1">
        <v>5764816</v>
      </c>
      <c r="E31" s="1">
        <v>5596909</v>
      </c>
      <c r="F31" s="1" t="s">
        <v>285</v>
      </c>
      <c r="G31" s="1">
        <v>-212790</v>
      </c>
      <c r="H31" s="1">
        <v>-2165453</v>
      </c>
      <c r="I31" s="1" t="s">
        <v>285</v>
      </c>
      <c r="J31" s="1">
        <v>217159000</v>
      </c>
      <c r="K31" s="1">
        <v>167907</v>
      </c>
      <c r="L31" s="1" t="e">
        <f t="shared" si="0"/>
        <v>#VALUE!</v>
      </c>
      <c r="AA31" s="4">
        <v>43672</v>
      </c>
      <c r="AB31">
        <v>-252309</v>
      </c>
      <c r="AC31" t="e">
        <v>#VALUE!</v>
      </c>
      <c r="AD31">
        <v>-2174727</v>
      </c>
    </row>
    <row r="32" spans="1:30">
      <c r="A32" s="4">
        <v>43674</v>
      </c>
      <c r="B32" s="5">
        <v>0.695833333333333</v>
      </c>
      <c r="C32" s="14">
        <v>0.001</v>
      </c>
      <c r="D32" s="1">
        <v>5764816</v>
      </c>
      <c r="E32" s="1">
        <v>5596909</v>
      </c>
      <c r="F32" s="1">
        <v>1919118</v>
      </c>
      <c r="G32" s="1">
        <v>-424657</v>
      </c>
      <c r="H32" s="1">
        <v>-273544</v>
      </c>
      <c r="I32" s="1">
        <v>235890000</v>
      </c>
      <c r="J32" s="1">
        <v>217159000</v>
      </c>
      <c r="K32" s="1">
        <v>167907</v>
      </c>
      <c r="L32" s="1">
        <f t="shared" si="0"/>
        <v>1494461</v>
      </c>
      <c r="AA32" s="4">
        <v>43673</v>
      </c>
      <c r="AB32">
        <v>-212790</v>
      </c>
      <c r="AC32" t="e">
        <v>#VALUE!</v>
      </c>
      <c r="AD32">
        <v>-2165453</v>
      </c>
    </row>
    <row r="33" spans="1:30">
      <c r="A33" s="4">
        <v>43675</v>
      </c>
      <c r="B33" s="5">
        <v>0.695138888888889</v>
      </c>
      <c r="C33" s="14">
        <v>0.001</v>
      </c>
      <c r="D33" s="1">
        <v>5764816</v>
      </c>
      <c r="E33" s="1">
        <v>5596909</v>
      </c>
      <c r="F33" s="1">
        <v>383307</v>
      </c>
      <c r="G33" s="1">
        <v>-382701</v>
      </c>
      <c r="H33" s="1">
        <v>-28223</v>
      </c>
      <c r="I33" s="1">
        <v>235890000</v>
      </c>
      <c r="J33" s="1">
        <v>217159000</v>
      </c>
      <c r="K33" s="1">
        <v>167907</v>
      </c>
      <c r="L33" s="1">
        <f t="shared" si="0"/>
        <v>606</v>
      </c>
      <c r="AA33" s="4">
        <v>43674</v>
      </c>
      <c r="AB33">
        <v>-424657</v>
      </c>
      <c r="AC33">
        <v>1494461</v>
      </c>
      <c r="AD33">
        <v>-273544</v>
      </c>
    </row>
    <row r="34" spans="1:30">
      <c r="A34" s="4">
        <v>43676</v>
      </c>
      <c r="B34" s="5">
        <v>0.836111111111111</v>
      </c>
      <c r="C34" s="14">
        <v>0.001</v>
      </c>
      <c r="D34" s="1">
        <v>5764816</v>
      </c>
      <c r="E34" s="1">
        <v>5596909</v>
      </c>
      <c r="F34" s="1">
        <v>272495</v>
      </c>
      <c r="G34" s="1">
        <v>-242901</v>
      </c>
      <c r="H34" s="1">
        <v>224127</v>
      </c>
      <c r="I34" s="1">
        <v>235890000</v>
      </c>
      <c r="J34" s="1">
        <v>217159000</v>
      </c>
      <c r="K34" s="1">
        <v>167907</v>
      </c>
      <c r="L34" s="1">
        <f t="shared" si="0"/>
        <v>29594</v>
      </c>
      <c r="AA34" s="4">
        <v>43675</v>
      </c>
      <c r="AB34">
        <v>-382701</v>
      </c>
      <c r="AC34">
        <v>606</v>
      </c>
      <c r="AD34">
        <v>-28223</v>
      </c>
    </row>
    <row r="35" spans="1:30">
      <c r="A35" s="4">
        <v>43677</v>
      </c>
      <c r="B35" s="5">
        <v>0.654861111111111</v>
      </c>
      <c r="C35" s="14">
        <v>0.001</v>
      </c>
      <c r="D35" s="1">
        <v>5764816</v>
      </c>
      <c r="E35" s="1">
        <v>5596909</v>
      </c>
      <c r="F35" s="1">
        <v>437411</v>
      </c>
      <c r="G35" s="1">
        <v>-381784</v>
      </c>
      <c r="H35" s="1">
        <v>492938</v>
      </c>
      <c r="I35" s="1">
        <v>235890000</v>
      </c>
      <c r="J35" s="1">
        <v>217159000</v>
      </c>
      <c r="K35" s="1">
        <v>167907</v>
      </c>
      <c r="L35" s="1">
        <f t="shared" si="0"/>
        <v>55627</v>
      </c>
      <c r="AA35" s="4">
        <v>43676</v>
      </c>
      <c r="AB35">
        <v>-242901</v>
      </c>
      <c r="AC35">
        <v>29594</v>
      </c>
      <c r="AD35">
        <v>224127</v>
      </c>
    </row>
    <row r="36" spans="1:30">
      <c r="A36" s="4">
        <v>43678</v>
      </c>
      <c r="B36" s="5">
        <v>0.767361111111111</v>
      </c>
      <c r="C36" s="14">
        <v>0.001</v>
      </c>
      <c r="D36" s="1">
        <v>5764816</v>
      </c>
      <c r="E36" s="1">
        <v>5596909</v>
      </c>
      <c r="F36" s="1">
        <v>283070</v>
      </c>
      <c r="G36" s="1">
        <v>-244781</v>
      </c>
      <c r="H36" s="1">
        <v>753455</v>
      </c>
      <c r="I36" s="1">
        <v>235890000</v>
      </c>
      <c r="J36" s="1">
        <v>217159000</v>
      </c>
      <c r="K36" s="1">
        <v>167907</v>
      </c>
      <c r="L36" s="1">
        <f t="shared" si="0"/>
        <v>38289</v>
      </c>
      <c r="AA36" s="4">
        <v>43677</v>
      </c>
      <c r="AB36">
        <v>-381784</v>
      </c>
      <c r="AC36">
        <v>55627</v>
      </c>
      <c r="AD36">
        <v>492938</v>
      </c>
    </row>
    <row r="37" spans="1:30">
      <c r="A37" s="4">
        <v>43679</v>
      </c>
      <c r="B37" s="5">
        <v>0.9375</v>
      </c>
      <c r="C37" s="14">
        <v>0.001</v>
      </c>
      <c r="D37" s="1">
        <v>5764816</v>
      </c>
      <c r="E37" s="1">
        <v>5596909</v>
      </c>
      <c r="F37" s="1">
        <v>245965</v>
      </c>
      <c r="G37" s="1">
        <v>-246910</v>
      </c>
      <c r="H37" s="1">
        <v>919530</v>
      </c>
      <c r="I37" s="1">
        <v>235890000</v>
      </c>
      <c r="J37" s="1">
        <v>217159000</v>
      </c>
      <c r="K37" s="1">
        <v>167907</v>
      </c>
      <c r="L37" s="1">
        <f t="shared" si="0"/>
        <v>-945</v>
      </c>
      <c r="AA37" s="4">
        <v>43678</v>
      </c>
      <c r="AB37">
        <v>-244781</v>
      </c>
      <c r="AC37">
        <v>38289</v>
      </c>
      <c r="AD37">
        <v>753455</v>
      </c>
    </row>
    <row r="38" spans="1:30">
      <c r="A38" s="4">
        <v>43680</v>
      </c>
      <c r="B38" s="5">
        <v>0.436805555555556</v>
      </c>
      <c r="C38" s="14">
        <v>0.001</v>
      </c>
      <c r="D38" s="1">
        <v>5764816</v>
      </c>
      <c r="E38" s="1">
        <v>5596909</v>
      </c>
      <c r="F38" s="1">
        <v>361701</v>
      </c>
      <c r="G38" s="1">
        <v>-354273</v>
      </c>
      <c r="H38" s="1">
        <v>927903</v>
      </c>
      <c r="I38" s="1">
        <v>235890000</v>
      </c>
      <c r="J38" s="1">
        <v>217159000</v>
      </c>
      <c r="K38" s="1">
        <v>167907</v>
      </c>
      <c r="L38" s="1">
        <f t="shared" si="0"/>
        <v>7428</v>
      </c>
      <c r="AA38" s="4">
        <v>43679</v>
      </c>
      <c r="AB38">
        <v>-246910</v>
      </c>
      <c r="AC38">
        <v>-945</v>
      </c>
      <c r="AD38">
        <v>919530</v>
      </c>
    </row>
    <row r="39" spans="1:30">
      <c r="A39" s="4">
        <v>43681</v>
      </c>
      <c r="B39" s="5">
        <v>0.490972222222222</v>
      </c>
      <c r="C39" s="14">
        <v>0.001</v>
      </c>
      <c r="D39" s="1">
        <v>5764816</v>
      </c>
      <c r="E39" s="1">
        <v>5596909</v>
      </c>
      <c r="F39" s="1">
        <v>238178</v>
      </c>
      <c r="G39" s="1">
        <v>-232276</v>
      </c>
      <c r="H39" s="1">
        <v>1355726</v>
      </c>
      <c r="I39" s="1">
        <v>235890000</v>
      </c>
      <c r="J39" s="1">
        <v>217159000</v>
      </c>
      <c r="K39" s="1">
        <v>167907</v>
      </c>
      <c r="L39" s="1">
        <f t="shared" si="0"/>
        <v>5902</v>
      </c>
      <c r="AA39" s="4">
        <v>43680</v>
      </c>
      <c r="AB39">
        <v>-354273</v>
      </c>
      <c r="AC39">
        <v>7428</v>
      </c>
      <c r="AD39">
        <v>927903</v>
      </c>
    </row>
    <row r="40" spans="1:30">
      <c r="A40" s="4">
        <v>43682</v>
      </c>
      <c r="B40" s="5">
        <v>0.451388888888889</v>
      </c>
      <c r="C40" s="14">
        <v>0.001</v>
      </c>
      <c r="D40" s="1">
        <v>5764816</v>
      </c>
      <c r="E40" s="1">
        <v>5596909</v>
      </c>
      <c r="F40" s="1">
        <v>390851</v>
      </c>
      <c r="G40" s="1">
        <v>-384407</v>
      </c>
      <c r="H40" s="1">
        <v>114286</v>
      </c>
      <c r="I40" s="1">
        <v>235890000</v>
      </c>
      <c r="J40" s="1">
        <v>217159000</v>
      </c>
      <c r="K40" s="1">
        <v>167907</v>
      </c>
      <c r="L40" s="1">
        <f t="shared" si="0"/>
        <v>6444</v>
      </c>
      <c r="AA40" s="4">
        <v>43681</v>
      </c>
      <c r="AB40">
        <v>-232276</v>
      </c>
      <c r="AC40">
        <v>5902</v>
      </c>
      <c r="AD40">
        <v>1355726</v>
      </c>
    </row>
    <row r="41" spans="1:30">
      <c r="A41" s="4">
        <v>43683</v>
      </c>
      <c r="B41" s="5">
        <v>0.646527777777778</v>
      </c>
      <c r="C41" s="14">
        <v>0.001</v>
      </c>
      <c r="D41" s="1">
        <v>5764816</v>
      </c>
      <c r="E41" s="1">
        <v>5596909</v>
      </c>
      <c r="F41" s="1">
        <v>256807</v>
      </c>
      <c r="G41" s="1">
        <v>-245593</v>
      </c>
      <c r="H41" s="1">
        <v>126390</v>
      </c>
      <c r="I41" s="1">
        <v>235890000</v>
      </c>
      <c r="J41" s="1">
        <v>217159000</v>
      </c>
      <c r="K41" s="1">
        <v>167907</v>
      </c>
      <c r="L41" s="1">
        <f t="shared" si="0"/>
        <v>11214</v>
      </c>
      <c r="P41" s="3" t="s">
        <v>11</v>
      </c>
      <c r="Q41" s="2" t="s">
        <v>12</v>
      </c>
      <c r="R41" s="2" t="s">
        <v>7</v>
      </c>
      <c r="S41" s="2" t="s">
        <v>13</v>
      </c>
      <c r="T41" s="2" t="s">
        <v>20</v>
      </c>
      <c r="U41" s="2" t="s">
        <v>151</v>
      </c>
      <c r="AA41" s="4">
        <v>43682</v>
      </c>
      <c r="AB41">
        <v>-384407</v>
      </c>
      <c r="AC41">
        <v>6444</v>
      </c>
      <c r="AD41">
        <v>114286</v>
      </c>
    </row>
    <row r="42" spans="1:30">
      <c r="A42" s="4">
        <v>43684</v>
      </c>
      <c r="B42" s="5">
        <v>0.773611111111111</v>
      </c>
      <c r="C42" s="14">
        <v>0.001</v>
      </c>
      <c r="D42" s="1">
        <v>5764816</v>
      </c>
      <c r="E42" s="1">
        <v>5596909</v>
      </c>
      <c r="F42" s="1">
        <v>261447</v>
      </c>
      <c r="G42" s="1">
        <v>-245597</v>
      </c>
      <c r="H42" s="1">
        <v>112646</v>
      </c>
      <c r="I42" s="1">
        <v>235890000</v>
      </c>
      <c r="J42" s="1">
        <v>217159000</v>
      </c>
      <c r="K42" s="1">
        <v>167907</v>
      </c>
      <c r="L42" s="1">
        <f t="shared" si="0"/>
        <v>15850</v>
      </c>
      <c r="N42" s="4">
        <v>43684</v>
      </c>
      <c r="O42" s="5">
        <v>0.805555555555556</v>
      </c>
      <c r="P42" s="1">
        <v>5764816</v>
      </c>
      <c r="Q42">
        <v>10</v>
      </c>
      <c r="R42" s="1"/>
      <c r="S42" s="1"/>
      <c r="T42" s="14">
        <v>0.001</v>
      </c>
      <c r="U42">
        <v>5</v>
      </c>
      <c r="AA42" s="4">
        <v>43683</v>
      </c>
      <c r="AB42">
        <v>-245593</v>
      </c>
      <c r="AC42">
        <v>11214</v>
      </c>
      <c r="AD42">
        <v>126390</v>
      </c>
    </row>
    <row r="43" spans="1:30">
      <c r="A43" s="4">
        <v>43685</v>
      </c>
      <c r="B43" s="5">
        <v>0.775</v>
      </c>
      <c r="C43">
        <v>0</v>
      </c>
      <c r="D43" s="1">
        <v>0</v>
      </c>
      <c r="E43" s="1">
        <v>0</v>
      </c>
      <c r="F43" s="1">
        <v>0</v>
      </c>
      <c r="G43" s="1">
        <v>0</v>
      </c>
      <c r="H43" s="1">
        <v>0</v>
      </c>
      <c r="I43" s="1">
        <v>0</v>
      </c>
      <c r="J43" s="1">
        <v>0</v>
      </c>
      <c r="K43" s="1">
        <v>0</v>
      </c>
      <c r="L43" s="1">
        <v>20000000</v>
      </c>
      <c r="N43" s="4">
        <v>43685</v>
      </c>
      <c r="O43" s="5">
        <v>0.558333333333333</v>
      </c>
      <c r="P43" s="1"/>
      <c r="R43" s="1">
        <v>20000000</v>
      </c>
      <c r="S43" s="1">
        <f>R43-P42</f>
        <v>14235184</v>
      </c>
      <c r="AA43" s="4">
        <v>43684</v>
      </c>
      <c r="AB43">
        <v>-245597</v>
      </c>
      <c r="AC43">
        <v>15850</v>
      </c>
      <c r="AD43">
        <v>112646</v>
      </c>
    </row>
    <row r="44" spans="27:30">
      <c r="AA44" s="4">
        <v>43685</v>
      </c>
      <c r="AB44">
        <v>0</v>
      </c>
      <c r="AC44">
        <v>20000000</v>
      </c>
      <c r="AD44">
        <v>0</v>
      </c>
    </row>
    <row r="45" spans="27:30">
      <c r="AA45" t="s">
        <v>286</v>
      </c>
      <c r="AB45">
        <v>-11520416</v>
      </c>
      <c r="AC45" t="e">
        <v>#VALUE!</v>
      </c>
      <c r="AD45">
        <v>-25917807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zoomScale="70" zoomScaleNormal="70" workbookViewId="0">
      <pane ySplit="3" topLeftCell="A23" activePane="bottomLeft" state="frozen"/>
      <selection/>
      <selection pane="bottomLeft" activeCell="A26" sqref="A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5.25" customWidth="1"/>
    <col min="18" max="18" width="21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63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43663</v>
      </c>
      <c r="B4" s="5">
        <v>0.847916666666667</v>
      </c>
      <c r="C4" s="14">
        <v>1</v>
      </c>
      <c r="D4" s="1">
        <v>1432000</v>
      </c>
      <c r="E4" s="1">
        <v>1391650</v>
      </c>
      <c r="F4" s="1" t="s">
        <v>285</v>
      </c>
      <c r="G4" s="1">
        <v>-49503</v>
      </c>
      <c r="H4" s="1">
        <v>-49503</v>
      </c>
      <c r="I4" s="1" t="s">
        <v>285</v>
      </c>
      <c r="J4" s="1">
        <v>53000</v>
      </c>
      <c r="K4" s="1">
        <v>40350</v>
      </c>
      <c r="L4" s="1" t="e">
        <f t="shared" ref="L4:L25" si="0">F4+G4</f>
        <v>#VALUE!</v>
      </c>
      <c r="M4" s="19" t="s">
        <v>390</v>
      </c>
      <c r="N4" s="4">
        <v>43662</v>
      </c>
      <c r="O4" s="5">
        <v>0.839583333333333</v>
      </c>
      <c r="P4" s="6">
        <v>1</v>
      </c>
      <c r="Q4" s="6">
        <v>0.097</v>
      </c>
      <c r="R4" s="6">
        <v>1</v>
      </c>
      <c r="S4" s="1">
        <v>1526640</v>
      </c>
      <c r="U4" s="1">
        <v>574500</v>
      </c>
      <c r="V4" s="1">
        <v>556660</v>
      </c>
      <c r="W4" s="1">
        <v>17840</v>
      </c>
      <c r="X4" s="1">
        <v>1526640</v>
      </c>
      <c r="Y4">
        <v>0</v>
      </c>
      <c r="AA4" t="s">
        <v>284</v>
      </c>
    </row>
    <row r="5" spans="1:30">
      <c r="A5" s="4">
        <v>43664</v>
      </c>
      <c r="B5" s="5">
        <v>0.706944444444444</v>
      </c>
      <c r="C5" s="14">
        <v>1</v>
      </c>
      <c r="D5" s="1">
        <v>1432000</v>
      </c>
      <c r="E5" s="1">
        <v>1391650</v>
      </c>
      <c r="F5" s="1" t="s">
        <v>285</v>
      </c>
      <c r="G5" s="1">
        <v>-95972</v>
      </c>
      <c r="H5" s="1">
        <v>-95972</v>
      </c>
      <c r="I5" s="1" t="s">
        <v>285</v>
      </c>
      <c r="J5" s="1">
        <v>53000</v>
      </c>
      <c r="K5" s="1">
        <v>40350</v>
      </c>
      <c r="L5" s="1" t="e">
        <f t="shared" si="0"/>
        <v>#VALUE!</v>
      </c>
      <c r="M5" s="19"/>
      <c r="AA5" s="4">
        <v>43663</v>
      </c>
      <c r="AB5">
        <v>-49503</v>
      </c>
      <c r="AC5" t="e">
        <v>#VALUE!</v>
      </c>
      <c r="AD5">
        <v>-49503</v>
      </c>
    </row>
    <row r="6" spans="1:30">
      <c r="A6" s="4">
        <v>43665</v>
      </c>
      <c r="B6" s="5">
        <v>0.744444444444444</v>
      </c>
      <c r="C6" s="14">
        <v>1</v>
      </c>
      <c r="D6" s="1">
        <v>1432000</v>
      </c>
      <c r="E6" s="1">
        <v>1391650</v>
      </c>
      <c r="F6" s="1" t="s">
        <v>285</v>
      </c>
      <c r="G6" s="1">
        <v>-54197</v>
      </c>
      <c r="H6" s="1">
        <v>-150169</v>
      </c>
      <c r="I6" s="1" t="s">
        <v>285</v>
      </c>
      <c r="J6" s="1">
        <v>53000</v>
      </c>
      <c r="K6" s="1">
        <v>40350</v>
      </c>
      <c r="L6" s="1" t="e">
        <f t="shared" si="0"/>
        <v>#VALUE!</v>
      </c>
      <c r="M6" s="19"/>
      <c r="AA6" s="4">
        <v>43664</v>
      </c>
      <c r="AB6">
        <v>-95972</v>
      </c>
      <c r="AC6" t="e">
        <v>#VALUE!</v>
      </c>
      <c r="AD6">
        <v>-95972</v>
      </c>
    </row>
    <row r="7" spans="1:30">
      <c r="A7" s="4">
        <v>43666</v>
      </c>
      <c r="B7" s="5">
        <v>0.558333333333333</v>
      </c>
      <c r="C7" s="14">
        <v>1</v>
      </c>
      <c r="D7" s="1">
        <v>1432000</v>
      </c>
      <c r="E7" s="1">
        <v>1391650</v>
      </c>
      <c r="F7" s="1" t="s">
        <v>285</v>
      </c>
      <c r="G7" s="1">
        <v>-56119</v>
      </c>
      <c r="H7" s="1">
        <v>-195236</v>
      </c>
      <c r="I7" s="1" t="s">
        <v>285</v>
      </c>
      <c r="J7" s="1">
        <v>53000</v>
      </c>
      <c r="K7" s="1">
        <v>40350</v>
      </c>
      <c r="L7" s="1" t="e">
        <f t="shared" si="0"/>
        <v>#VALUE!</v>
      </c>
      <c r="M7" s="19"/>
      <c r="AA7" s="4">
        <v>43665</v>
      </c>
      <c r="AB7">
        <v>-54197</v>
      </c>
      <c r="AC7" t="e">
        <v>#VALUE!</v>
      </c>
      <c r="AD7">
        <v>-150169</v>
      </c>
    </row>
    <row r="8" spans="1:30">
      <c r="A8" s="4">
        <v>43667</v>
      </c>
      <c r="B8" s="5">
        <v>0.686111111111111</v>
      </c>
      <c r="C8" s="14">
        <v>1</v>
      </c>
      <c r="D8" s="1">
        <v>1432000</v>
      </c>
      <c r="E8" s="1">
        <v>1391650</v>
      </c>
      <c r="F8" s="1" t="s">
        <v>285</v>
      </c>
      <c r="G8" s="1">
        <v>-60090</v>
      </c>
      <c r="H8" s="1">
        <v>-255326</v>
      </c>
      <c r="I8" s="1" t="s">
        <v>285</v>
      </c>
      <c r="J8" s="1">
        <v>53000</v>
      </c>
      <c r="K8" s="1">
        <v>40350</v>
      </c>
      <c r="L8" s="1" t="e">
        <f t="shared" si="0"/>
        <v>#VALUE!</v>
      </c>
      <c r="M8" s="19"/>
      <c r="AA8" s="4">
        <v>43666</v>
      </c>
      <c r="AB8">
        <v>-56119</v>
      </c>
      <c r="AC8" t="e">
        <v>#VALUE!</v>
      </c>
      <c r="AD8">
        <v>-195236</v>
      </c>
    </row>
    <row r="9" spans="1:30">
      <c r="A9" s="4">
        <v>43668</v>
      </c>
      <c r="B9" s="5">
        <v>0.714583333333333</v>
      </c>
      <c r="C9" s="14">
        <v>1</v>
      </c>
      <c r="D9" s="1">
        <v>1432000</v>
      </c>
      <c r="E9" s="1">
        <v>1391650</v>
      </c>
      <c r="F9" s="1" t="s">
        <v>285</v>
      </c>
      <c r="G9" s="1">
        <v>-54366</v>
      </c>
      <c r="H9" s="1">
        <v>-309692</v>
      </c>
      <c r="I9" s="1" t="s">
        <v>285</v>
      </c>
      <c r="J9" s="1">
        <v>53000</v>
      </c>
      <c r="K9" s="1">
        <v>40350</v>
      </c>
      <c r="L9" s="1" t="e">
        <f t="shared" si="0"/>
        <v>#VALUE!</v>
      </c>
      <c r="M9" s="19"/>
      <c r="AA9" s="4">
        <v>43667</v>
      </c>
      <c r="AB9">
        <v>-60090</v>
      </c>
      <c r="AC9" t="e">
        <v>#VALUE!</v>
      </c>
      <c r="AD9">
        <v>-255326</v>
      </c>
    </row>
    <row r="10" spans="1:30">
      <c r="A10" s="4">
        <v>43669</v>
      </c>
      <c r="B10" s="5">
        <v>0.8125</v>
      </c>
      <c r="C10" s="14">
        <v>1</v>
      </c>
      <c r="D10" s="1">
        <v>1432000</v>
      </c>
      <c r="E10" s="1">
        <v>1391650</v>
      </c>
      <c r="F10" s="1" t="s">
        <v>285</v>
      </c>
      <c r="G10" s="1">
        <v>-59252</v>
      </c>
      <c r="H10" s="1">
        <v>-368944</v>
      </c>
      <c r="I10" s="1" t="s">
        <v>285</v>
      </c>
      <c r="J10" s="1">
        <v>53000</v>
      </c>
      <c r="K10" s="1">
        <v>40350</v>
      </c>
      <c r="L10" s="1" t="e">
        <f t="shared" si="0"/>
        <v>#VALUE!</v>
      </c>
      <c r="M10" s="19"/>
      <c r="AA10" s="4">
        <v>43668</v>
      </c>
      <c r="AB10">
        <v>-54366</v>
      </c>
      <c r="AC10" t="e">
        <v>#VALUE!</v>
      </c>
      <c r="AD10">
        <v>-309692</v>
      </c>
    </row>
    <row r="11" spans="1:30">
      <c r="A11" s="4">
        <v>43670</v>
      </c>
      <c r="B11" s="5">
        <v>0.847222222222222</v>
      </c>
      <c r="C11" s="14">
        <v>1</v>
      </c>
      <c r="D11" s="1">
        <v>1432000</v>
      </c>
      <c r="E11" s="1">
        <v>1391650</v>
      </c>
      <c r="F11" s="1" t="s">
        <v>285</v>
      </c>
      <c r="G11" s="1">
        <v>-54237</v>
      </c>
      <c r="H11" s="1">
        <v>-423181</v>
      </c>
      <c r="I11" s="1" t="s">
        <v>285</v>
      </c>
      <c r="J11" s="1">
        <v>53000</v>
      </c>
      <c r="K11" s="1">
        <v>40350</v>
      </c>
      <c r="L11" s="1" t="e">
        <f t="shared" si="0"/>
        <v>#VALUE!</v>
      </c>
      <c r="M11" s="19"/>
      <c r="AA11" s="4">
        <v>43669</v>
      </c>
      <c r="AB11">
        <v>-59252</v>
      </c>
      <c r="AC11" t="e">
        <v>#VALUE!</v>
      </c>
      <c r="AD11">
        <v>-368944</v>
      </c>
    </row>
    <row r="12" spans="1:30">
      <c r="A12" s="4">
        <v>43671</v>
      </c>
      <c r="B12" s="5">
        <v>0.6375</v>
      </c>
      <c r="C12" s="14">
        <v>1</v>
      </c>
      <c r="D12" s="1">
        <v>1432000</v>
      </c>
      <c r="E12" s="1">
        <v>1391650</v>
      </c>
      <c r="F12" s="1" t="s">
        <v>285</v>
      </c>
      <c r="G12" s="1">
        <v>-93238</v>
      </c>
      <c r="H12" s="1">
        <v>-462182</v>
      </c>
      <c r="I12" s="1" t="s">
        <v>285</v>
      </c>
      <c r="J12" s="1">
        <v>53000</v>
      </c>
      <c r="K12" s="1">
        <v>40350</v>
      </c>
      <c r="L12" s="1" t="e">
        <f t="shared" si="0"/>
        <v>#VALUE!</v>
      </c>
      <c r="M12" s="19"/>
      <c r="AA12" s="4">
        <v>43670</v>
      </c>
      <c r="AB12">
        <v>-54237</v>
      </c>
      <c r="AC12" t="e">
        <v>#VALUE!</v>
      </c>
      <c r="AD12">
        <v>-423181</v>
      </c>
    </row>
    <row r="13" spans="1:30">
      <c r="A13" s="4">
        <v>43672</v>
      </c>
      <c r="B13" s="5">
        <v>0.766666666666667</v>
      </c>
      <c r="C13" s="14">
        <v>1</v>
      </c>
      <c r="D13" s="1">
        <v>1432000</v>
      </c>
      <c r="E13" s="1">
        <v>1391650</v>
      </c>
      <c r="F13" s="1" t="s">
        <v>285</v>
      </c>
      <c r="G13" s="1">
        <v>-61578</v>
      </c>
      <c r="H13" s="1">
        <v>-477291</v>
      </c>
      <c r="I13" s="1" t="s">
        <v>285</v>
      </c>
      <c r="J13" s="1">
        <v>53000</v>
      </c>
      <c r="K13" s="1">
        <v>40350</v>
      </c>
      <c r="L13" s="1" t="e">
        <f t="shared" si="0"/>
        <v>#VALUE!</v>
      </c>
      <c r="M13" s="19"/>
      <c r="AA13" s="4">
        <v>43671</v>
      </c>
      <c r="AB13">
        <v>-93238</v>
      </c>
      <c r="AC13" t="e">
        <v>#VALUE!</v>
      </c>
      <c r="AD13">
        <v>-462182</v>
      </c>
    </row>
    <row r="14" spans="1:30">
      <c r="A14" s="4">
        <v>43673</v>
      </c>
      <c r="B14" s="5">
        <v>0.895138888888889</v>
      </c>
      <c r="C14" s="14">
        <v>1</v>
      </c>
      <c r="D14" s="1">
        <v>1432000</v>
      </c>
      <c r="E14" s="1">
        <v>1391650</v>
      </c>
      <c r="F14" s="1" t="s">
        <v>285</v>
      </c>
      <c r="G14" s="1">
        <v>-51933</v>
      </c>
      <c r="H14" s="1">
        <v>-475027</v>
      </c>
      <c r="I14" s="1" t="s">
        <v>285</v>
      </c>
      <c r="J14" s="1">
        <v>53000</v>
      </c>
      <c r="K14" s="1">
        <v>40350</v>
      </c>
      <c r="L14" s="1" t="e">
        <f t="shared" si="0"/>
        <v>#VALUE!</v>
      </c>
      <c r="M14" s="19"/>
      <c r="AA14" s="4">
        <v>43672</v>
      </c>
      <c r="AB14">
        <v>-61578</v>
      </c>
      <c r="AC14" t="e">
        <v>#VALUE!</v>
      </c>
      <c r="AD14">
        <v>-477291</v>
      </c>
    </row>
    <row r="15" spans="1:30">
      <c r="A15" s="4">
        <v>43674</v>
      </c>
      <c r="B15" s="5">
        <v>0.704861111111111</v>
      </c>
      <c r="C15" s="14">
        <v>1</v>
      </c>
      <c r="D15" s="1">
        <v>1432000</v>
      </c>
      <c r="E15" s="1">
        <v>1391650</v>
      </c>
      <c r="F15" s="1">
        <v>471539</v>
      </c>
      <c r="G15" s="1">
        <v>-103641</v>
      </c>
      <c r="H15" s="1">
        <v>-10129</v>
      </c>
      <c r="I15" s="1">
        <v>57000</v>
      </c>
      <c r="J15" s="1">
        <v>53000</v>
      </c>
      <c r="K15" s="1">
        <v>40350</v>
      </c>
      <c r="L15" s="1">
        <f t="shared" si="0"/>
        <v>367898</v>
      </c>
      <c r="M15" s="19"/>
      <c r="AA15" s="4">
        <v>43673</v>
      </c>
      <c r="AB15">
        <v>-51933</v>
      </c>
      <c r="AC15" t="e">
        <v>#VALUE!</v>
      </c>
      <c r="AD15">
        <v>-475027</v>
      </c>
    </row>
    <row r="16" spans="1:30">
      <c r="A16" s="4">
        <v>43675</v>
      </c>
      <c r="B16" s="5">
        <v>0.70625</v>
      </c>
      <c r="C16" s="14">
        <v>1</v>
      </c>
      <c r="D16" s="1">
        <v>1432000</v>
      </c>
      <c r="E16" s="1">
        <v>1391650</v>
      </c>
      <c r="F16" s="1">
        <v>93658</v>
      </c>
      <c r="G16" s="1">
        <v>-93401</v>
      </c>
      <c r="H16" s="1">
        <v>49708</v>
      </c>
      <c r="I16" s="1">
        <v>57000</v>
      </c>
      <c r="J16" s="1">
        <v>53000</v>
      </c>
      <c r="K16" s="1">
        <v>40350</v>
      </c>
      <c r="L16" s="1">
        <f t="shared" si="0"/>
        <v>257</v>
      </c>
      <c r="AA16" s="4">
        <v>43674</v>
      </c>
      <c r="AB16">
        <v>-103641</v>
      </c>
      <c r="AC16">
        <v>367898</v>
      </c>
      <c r="AD16">
        <v>-10129</v>
      </c>
    </row>
    <row r="17" spans="1:30">
      <c r="A17" s="4">
        <v>43676</v>
      </c>
      <c r="B17" s="5">
        <v>0.840972222222222</v>
      </c>
      <c r="C17" s="14">
        <v>1</v>
      </c>
      <c r="D17" s="1">
        <v>1432000</v>
      </c>
      <c r="E17" s="1">
        <v>1391650</v>
      </c>
      <c r="F17" s="1">
        <v>65939</v>
      </c>
      <c r="G17" s="1">
        <v>-59282</v>
      </c>
      <c r="H17" s="1">
        <v>110731</v>
      </c>
      <c r="I17" s="1">
        <v>57000</v>
      </c>
      <c r="J17" s="1">
        <v>53000</v>
      </c>
      <c r="K17" s="1">
        <v>40350</v>
      </c>
      <c r="L17" s="1">
        <f t="shared" si="0"/>
        <v>6657</v>
      </c>
      <c r="AA17" s="4">
        <v>43675</v>
      </c>
      <c r="AB17">
        <v>-93401</v>
      </c>
      <c r="AC17">
        <v>257</v>
      </c>
      <c r="AD17">
        <v>49708</v>
      </c>
    </row>
    <row r="18" spans="1:30">
      <c r="A18" s="4">
        <v>43677</v>
      </c>
      <c r="B18" s="5">
        <v>0.6625</v>
      </c>
      <c r="C18" s="14">
        <v>1</v>
      </c>
      <c r="D18" s="1">
        <v>1432000</v>
      </c>
      <c r="E18" s="1">
        <v>1391650</v>
      </c>
      <c r="F18" s="1">
        <v>102637</v>
      </c>
      <c r="G18" s="1">
        <v>-93178</v>
      </c>
      <c r="H18" s="1">
        <v>172785</v>
      </c>
      <c r="I18" s="1">
        <v>57000</v>
      </c>
      <c r="J18" s="1">
        <v>53000</v>
      </c>
      <c r="K18" s="1">
        <v>40350</v>
      </c>
      <c r="L18" s="1">
        <f t="shared" si="0"/>
        <v>9459</v>
      </c>
      <c r="AA18" s="4">
        <v>43676</v>
      </c>
      <c r="AB18">
        <v>-59282</v>
      </c>
      <c r="AC18">
        <v>6657</v>
      </c>
      <c r="AD18">
        <v>110731</v>
      </c>
    </row>
    <row r="19" spans="1:30">
      <c r="A19" s="4">
        <v>43678</v>
      </c>
      <c r="B19" s="5">
        <v>0.793055555555556</v>
      </c>
      <c r="C19" s="14">
        <v>1</v>
      </c>
      <c r="D19" s="1">
        <v>1432000</v>
      </c>
      <c r="E19" s="1">
        <v>1391650</v>
      </c>
      <c r="F19" s="1">
        <v>80825</v>
      </c>
      <c r="G19" s="1">
        <v>-71432</v>
      </c>
      <c r="H19" s="1">
        <v>236415</v>
      </c>
      <c r="I19" s="1">
        <v>57000</v>
      </c>
      <c r="J19" s="1">
        <v>53000</v>
      </c>
      <c r="K19" s="1">
        <v>40350</v>
      </c>
      <c r="L19" s="1">
        <f t="shared" si="0"/>
        <v>9393</v>
      </c>
      <c r="AA19" s="4">
        <v>43677</v>
      </c>
      <c r="AB19">
        <v>-93178</v>
      </c>
      <c r="AC19">
        <v>9459</v>
      </c>
      <c r="AD19">
        <v>172785</v>
      </c>
    </row>
    <row r="20" spans="1:30">
      <c r="A20" s="4">
        <v>43679</v>
      </c>
      <c r="B20" s="5">
        <v>0.943055555555556</v>
      </c>
      <c r="C20" s="14">
        <v>1</v>
      </c>
      <c r="D20" s="1">
        <v>1432000</v>
      </c>
      <c r="E20" s="1">
        <v>1391650</v>
      </c>
      <c r="F20" s="1">
        <v>69554</v>
      </c>
      <c r="G20" s="1">
        <v>-60261</v>
      </c>
      <c r="H20" s="1">
        <v>284709</v>
      </c>
      <c r="I20" s="1">
        <v>57000</v>
      </c>
      <c r="J20" s="1">
        <v>53000</v>
      </c>
      <c r="K20" s="1">
        <v>40350</v>
      </c>
      <c r="L20" s="1">
        <f t="shared" si="0"/>
        <v>9293</v>
      </c>
      <c r="AA20" s="4">
        <v>43678</v>
      </c>
      <c r="AB20">
        <v>-71432</v>
      </c>
      <c r="AC20">
        <v>9393</v>
      </c>
      <c r="AD20">
        <v>236415</v>
      </c>
    </row>
    <row r="21" spans="1:30">
      <c r="A21" s="4">
        <v>43680</v>
      </c>
      <c r="B21" s="5">
        <v>0.444444444444444</v>
      </c>
      <c r="C21" s="14">
        <v>1</v>
      </c>
      <c r="D21" s="1">
        <v>1432000</v>
      </c>
      <c r="E21" s="1">
        <v>1391650</v>
      </c>
      <c r="F21" s="1">
        <v>98093</v>
      </c>
      <c r="G21" s="1">
        <v>-86464</v>
      </c>
      <c r="H21" s="1">
        <v>287045</v>
      </c>
      <c r="I21" s="1">
        <v>57000</v>
      </c>
      <c r="J21" s="1">
        <v>53000</v>
      </c>
      <c r="K21" s="1">
        <v>40350</v>
      </c>
      <c r="L21" s="1">
        <f t="shared" si="0"/>
        <v>11629</v>
      </c>
      <c r="AA21" s="4">
        <v>43679</v>
      </c>
      <c r="AB21">
        <v>-60261</v>
      </c>
      <c r="AC21">
        <v>9293</v>
      </c>
      <c r="AD21">
        <v>284709</v>
      </c>
    </row>
    <row r="22" spans="1:30">
      <c r="A22" s="4">
        <v>43681</v>
      </c>
      <c r="B22" s="5">
        <v>0.495833333333333</v>
      </c>
      <c r="C22" s="14">
        <v>1</v>
      </c>
      <c r="D22" s="1">
        <v>1432000</v>
      </c>
      <c r="E22" s="1">
        <v>1391650</v>
      </c>
      <c r="F22" s="1">
        <v>63502</v>
      </c>
      <c r="G22" s="1">
        <v>-56689</v>
      </c>
      <c r="H22" s="1">
        <v>343361</v>
      </c>
      <c r="I22" s="1">
        <v>57000</v>
      </c>
      <c r="J22" s="1">
        <v>53000</v>
      </c>
      <c r="K22" s="1">
        <v>40350</v>
      </c>
      <c r="L22" s="1">
        <f t="shared" si="0"/>
        <v>6813</v>
      </c>
      <c r="AA22" s="4">
        <v>43680</v>
      </c>
      <c r="AB22">
        <v>-86464</v>
      </c>
      <c r="AC22">
        <v>11629</v>
      </c>
      <c r="AD22">
        <v>287045</v>
      </c>
    </row>
    <row r="23" spans="1:30">
      <c r="A23" s="4">
        <v>43682</v>
      </c>
      <c r="B23" s="5">
        <v>0.454861111111111</v>
      </c>
      <c r="C23" s="14">
        <v>1</v>
      </c>
      <c r="D23" s="1">
        <v>1432000</v>
      </c>
      <c r="E23" s="1">
        <v>1391650</v>
      </c>
      <c r="F23" s="1">
        <v>104074</v>
      </c>
      <c r="G23" s="1">
        <v>-93818</v>
      </c>
      <c r="H23" s="1">
        <v>42601</v>
      </c>
      <c r="I23" s="1">
        <v>57000</v>
      </c>
      <c r="J23" s="1">
        <v>53000</v>
      </c>
      <c r="K23" s="1">
        <v>40350</v>
      </c>
      <c r="L23" s="1">
        <f t="shared" si="0"/>
        <v>10256</v>
      </c>
      <c r="AA23" s="4">
        <v>43681</v>
      </c>
      <c r="AB23">
        <v>-56689</v>
      </c>
      <c r="AC23">
        <v>6813</v>
      </c>
      <c r="AD23">
        <v>343361</v>
      </c>
    </row>
    <row r="24" ht="15" customHeight="1" spans="1:30">
      <c r="A24" s="4">
        <v>43683</v>
      </c>
      <c r="B24" s="5">
        <v>0.651388888888889</v>
      </c>
      <c r="C24" s="14">
        <v>1</v>
      </c>
      <c r="D24" s="1">
        <v>1432000</v>
      </c>
      <c r="E24" s="1">
        <v>1391650</v>
      </c>
      <c r="F24" s="1">
        <v>64961</v>
      </c>
      <c r="G24" s="1">
        <v>-59939</v>
      </c>
      <c r="H24" s="1">
        <v>47876</v>
      </c>
      <c r="I24" s="1">
        <v>57000</v>
      </c>
      <c r="J24" s="1">
        <v>53000</v>
      </c>
      <c r="K24" s="1">
        <v>40350</v>
      </c>
      <c r="L24" s="1">
        <f t="shared" si="0"/>
        <v>5022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4">
        <v>43682</v>
      </c>
      <c r="AB24">
        <v>-93818</v>
      </c>
      <c r="AC24">
        <v>10256</v>
      </c>
      <c r="AD24">
        <v>42601</v>
      </c>
    </row>
    <row r="25" spans="1:30">
      <c r="A25" s="4">
        <v>43684</v>
      </c>
      <c r="B25" s="5">
        <v>0.780555555555556</v>
      </c>
      <c r="C25" s="14">
        <v>1</v>
      </c>
      <c r="D25" s="1">
        <v>1432000</v>
      </c>
      <c r="E25" s="1">
        <v>1391650</v>
      </c>
      <c r="F25" s="1">
        <v>67007</v>
      </c>
      <c r="G25" s="1">
        <v>-59940</v>
      </c>
      <c r="H25" s="1">
        <v>48286</v>
      </c>
      <c r="I25" s="1">
        <v>57000</v>
      </c>
      <c r="J25" s="1">
        <v>53000</v>
      </c>
      <c r="K25" s="1">
        <v>40350</v>
      </c>
      <c r="L25" s="1">
        <f t="shared" si="0"/>
        <v>7067</v>
      </c>
      <c r="N25" s="4">
        <v>43684</v>
      </c>
      <c r="O25" s="5">
        <v>0.796527777777778</v>
      </c>
      <c r="P25" s="1">
        <v>1432000</v>
      </c>
      <c r="Q25">
        <v>10</v>
      </c>
      <c r="T25" s="14">
        <v>1</v>
      </c>
      <c r="U25">
        <v>5</v>
      </c>
      <c r="AA25" s="4">
        <v>43683</v>
      </c>
      <c r="AB25">
        <v>-59939</v>
      </c>
      <c r="AC25">
        <v>5022</v>
      </c>
      <c r="AD25">
        <v>47876</v>
      </c>
    </row>
    <row r="26" spans="1:30">
      <c r="A26" s="4">
        <v>43685</v>
      </c>
      <c r="B26" s="5">
        <v>0.780555555555556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1400000</v>
      </c>
      <c r="R26" s="1">
        <v>1400000</v>
      </c>
      <c r="S26" s="1">
        <f>R26-P25</f>
        <v>-32000</v>
      </c>
      <c r="AA26" s="4">
        <v>43684</v>
      </c>
      <c r="AB26">
        <v>-59940</v>
      </c>
      <c r="AC26">
        <v>7067</v>
      </c>
      <c r="AD26">
        <v>48286</v>
      </c>
    </row>
    <row r="27" spans="27:30">
      <c r="AA27" s="4">
        <v>43685</v>
      </c>
      <c r="AB27">
        <v>0</v>
      </c>
      <c r="AC27">
        <v>1400000</v>
      </c>
      <c r="AD27">
        <v>0</v>
      </c>
    </row>
    <row r="28" spans="27:30">
      <c r="AA28" t="s">
        <v>286</v>
      </c>
      <c r="AB28">
        <v>-1528530</v>
      </c>
      <c r="AC28" t="e">
        <v>#VALUE!</v>
      </c>
      <c r="AD28">
        <v>-1649135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62"/>
  <sheetViews>
    <sheetView zoomScale="85" zoomScaleNormal="85" workbookViewId="0">
      <pane ySplit="3" topLeftCell="A53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9" width="15" style="1" customWidth="1"/>
    <col min="10" max="11" width="12.3916666666667" style="1" customWidth="1"/>
    <col min="12" max="12" width="16" customWidth="1"/>
    <col min="14" max="14" width="10.375" customWidth="1"/>
    <col min="16" max="16" width="15.75" customWidth="1"/>
    <col min="18" max="18" width="16" customWidth="1"/>
    <col min="19" max="19" width="14.875" customWidth="1"/>
    <col min="20" max="22" width="16" customWidth="1"/>
    <col min="23" max="23" width="12.625" customWidth="1"/>
    <col min="24" max="24" width="16" customWidth="1"/>
    <col min="28" max="28" width="10.375" customWidth="1"/>
    <col min="29" max="32" width="26.625" customWidth="1"/>
    <col min="33" max="33" width="10.375" customWidth="1"/>
    <col min="35" max="35" width="27.5" customWidth="1"/>
    <col min="36" max="36" width="10.375" customWidth="1"/>
    <col min="38" max="38" width="7.375" customWidth="1"/>
    <col min="39" max="41" width="16" customWidth="1"/>
    <col min="42" max="42" width="12.625" customWidth="1"/>
    <col min="43" max="43" width="16" customWidth="1"/>
  </cols>
  <sheetData>
    <row r="1" ht="183" customHeight="1" spans="13:13">
      <c r="M1" s="9" t="s">
        <v>351</v>
      </c>
    </row>
    <row r="2" ht="183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74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43629</v>
      </c>
      <c r="B4" s="5">
        <v>0.7125</v>
      </c>
      <c r="C4" s="14">
        <v>0.005</v>
      </c>
      <c r="D4" s="1">
        <v>20034</v>
      </c>
      <c r="E4" s="1">
        <v>19649</v>
      </c>
      <c r="F4" s="1">
        <v>452</v>
      </c>
      <c r="G4" s="1">
        <v>-143</v>
      </c>
      <c r="H4" s="1">
        <v>309</v>
      </c>
      <c r="I4" s="1">
        <v>469000</v>
      </c>
      <c r="J4" s="1">
        <v>153000</v>
      </c>
      <c r="K4" s="1">
        <v>386</v>
      </c>
      <c r="L4" s="1">
        <f t="shared" ref="L4:L59" si="0">F4+G4</f>
        <v>309</v>
      </c>
      <c r="M4" s="19" t="s">
        <v>391</v>
      </c>
      <c r="N4" s="4">
        <v>43629</v>
      </c>
      <c r="O4" s="5">
        <v>0.485416666666667</v>
      </c>
      <c r="P4" t="s">
        <v>362</v>
      </c>
      <c r="Q4" s="6">
        <v>0.005</v>
      </c>
      <c r="R4" s="1">
        <v>21574</v>
      </c>
      <c r="S4" s="1">
        <v>230272</v>
      </c>
      <c r="T4" s="1">
        <v>78597</v>
      </c>
      <c r="U4" s="1">
        <v>1516</v>
      </c>
      <c r="AB4" t="s">
        <v>284</v>
      </c>
    </row>
    <row r="5" spans="1:31">
      <c r="A5" s="4">
        <v>43630</v>
      </c>
      <c r="B5" s="5">
        <v>0.889583333333333</v>
      </c>
      <c r="C5" s="14">
        <v>0.005</v>
      </c>
      <c r="D5" s="1">
        <v>20034</v>
      </c>
      <c r="E5" s="1">
        <v>19649</v>
      </c>
      <c r="F5" s="1" t="s">
        <v>285</v>
      </c>
      <c r="G5" s="1">
        <v>-869</v>
      </c>
      <c r="H5" s="1">
        <v>-404</v>
      </c>
      <c r="I5" s="1" t="s">
        <v>285</v>
      </c>
      <c r="J5" s="1">
        <v>153000</v>
      </c>
      <c r="K5" s="1">
        <v>386</v>
      </c>
      <c r="L5" s="1" t="e">
        <f t="shared" si="0"/>
        <v>#VALUE!</v>
      </c>
      <c r="M5" s="19"/>
      <c r="AB5" s="4">
        <v>43629</v>
      </c>
      <c r="AC5">
        <v>-143</v>
      </c>
      <c r="AD5">
        <v>309</v>
      </c>
      <c r="AE5">
        <v>309</v>
      </c>
    </row>
    <row r="6" spans="1:31">
      <c r="A6" s="4">
        <v>43631</v>
      </c>
      <c r="B6" s="5">
        <v>0.861805555555556</v>
      </c>
      <c r="C6" s="14">
        <v>0.005</v>
      </c>
      <c r="D6" s="1">
        <v>20034</v>
      </c>
      <c r="E6" s="1">
        <v>19649</v>
      </c>
      <c r="F6" s="1" t="s">
        <v>285</v>
      </c>
      <c r="G6" s="1">
        <v>-775</v>
      </c>
      <c r="H6" s="1">
        <v>-1179</v>
      </c>
      <c r="I6" s="1" t="s">
        <v>285</v>
      </c>
      <c r="J6" s="1">
        <v>153000</v>
      </c>
      <c r="K6" s="1">
        <v>386</v>
      </c>
      <c r="L6" s="1" t="e">
        <f t="shared" si="0"/>
        <v>#VALUE!</v>
      </c>
      <c r="M6" s="19"/>
      <c r="AB6" s="4">
        <v>43630</v>
      </c>
      <c r="AC6">
        <v>-869</v>
      </c>
      <c r="AD6" t="e">
        <v>#VALUE!</v>
      </c>
      <c r="AE6">
        <v>-404</v>
      </c>
    </row>
    <row r="7" spans="1:31">
      <c r="A7" s="4">
        <v>43632</v>
      </c>
      <c r="B7" s="5">
        <v>0.6</v>
      </c>
      <c r="C7" s="14">
        <v>0.005</v>
      </c>
      <c r="D7" s="1">
        <v>20034</v>
      </c>
      <c r="E7" s="1">
        <v>19649</v>
      </c>
      <c r="F7" s="1" t="s">
        <v>285</v>
      </c>
      <c r="G7" s="1">
        <v>-1232</v>
      </c>
      <c r="H7" s="1">
        <v>-1636</v>
      </c>
      <c r="I7" s="1" t="s">
        <v>285</v>
      </c>
      <c r="J7" s="1">
        <v>153000</v>
      </c>
      <c r="K7" s="1">
        <v>386</v>
      </c>
      <c r="L7" s="1" t="e">
        <f t="shared" si="0"/>
        <v>#VALUE!</v>
      </c>
      <c r="M7" s="19"/>
      <c r="AB7" s="4">
        <v>43631</v>
      </c>
      <c r="AC7">
        <v>-775</v>
      </c>
      <c r="AD7" t="e">
        <v>#VALUE!</v>
      </c>
      <c r="AE7">
        <v>-1179</v>
      </c>
    </row>
    <row r="8" spans="1:31">
      <c r="A8" s="4">
        <v>43633</v>
      </c>
      <c r="B8" s="5">
        <v>0.566666666666667</v>
      </c>
      <c r="C8" s="14">
        <v>0.005</v>
      </c>
      <c r="D8" s="1">
        <v>20034</v>
      </c>
      <c r="E8" s="1">
        <v>19649</v>
      </c>
      <c r="F8" s="1" t="s">
        <v>285</v>
      </c>
      <c r="G8" s="1">
        <v>-780</v>
      </c>
      <c r="H8" s="1">
        <v>-2416</v>
      </c>
      <c r="I8" s="1" t="s">
        <v>285</v>
      </c>
      <c r="J8" s="1">
        <v>153000</v>
      </c>
      <c r="K8" s="1">
        <v>386</v>
      </c>
      <c r="L8" s="1" t="e">
        <f t="shared" si="0"/>
        <v>#VALUE!</v>
      </c>
      <c r="M8" s="19"/>
      <c r="AB8" s="4">
        <v>43632</v>
      </c>
      <c r="AC8">
        <v>-1232</v>
      </c>
      <c r="AD8" t="e">
        <v>#VALUE!</v>
      </c>
      <c r="AE8">
        <v>-1636</v>
      </c>
    </row>
    <row r="9" spans="1:31">
      <c r="A9" s="4">
        <v>43634</v>
      </c>
      <c r="B9" s="5">
        <v>0.827083333333333</v>
      </c>
      <c r="C9" s="14">
        <v>0.005</v>
      </c>
      <c r="D9" s="1">
        <v>20034</v>
      </c>
      <c r="E9" s="1">
        <v>19649</v>
      </c>
      <c r="F9" s="1" t="s">
        <v>285</v>
      </c>
      <c r="G9" s="1">
        <v>-1009</v>
      </c>
      <c r="H9" s="1">
        <v>-3425</v>
      </c>
      <c r="I9" s="1" t="s">
        <v>285</v>
      </c>
      <c r="J9" s="1">
        <v>153000</v>
      </c>
      <c r="K9" s="1">
        <v>386</v>
      </c>
      <c r="L9" s="1" t="e">
        <f t="shared" si="0"/>
        <v>#VALUE!</v>
      </c>
      <c r="M9" s="19"/>
      <c r="AB9" s="4">
        <v>43633</v>
      </c>
      <c r="AC9">
        <v>-780</v>
      </c>
      <c r="AD9" t="e">
        <v>#VALUE!</v>
      </c>
      <c r="AE9">
        <v>-2416</v>
      </c>
    </row>
    <row r="10" spans="1:31">
      <c r="A10" s="4">
        <v>43635</v>
      </c>
      <c r="B10" s="5">
        <v>0.892361111111111</v>
      </c>
      <c r="C10" s="14">
        <v>0.005</v>
      </c>
      <c r="D10" s="1">
        <v>20034</v>
      </c>
      <c r="E10" s="1">
        <v>19649</v>
      </c>
      <c r="F10" s="1" t="s">
        <v>285</v>
      </c>
      <c r="G10" s="1">
        <v>-779</v>
      </c>
      <c r="H10" s="1">
        <v>-4204</v>
      </c>
      <c r="I10" s="1" t="s">
        <v>285</v>
      </c>
      <c r="J10" s="1">
        <v>153000</v>
      </c>
      <c r="K10" s="1">
        <v>386</v>
      </c>
      <c r="L10" s="1" t="e">
        <f t="shared" si="0"/>
        <v>#VALUE!</v>
      </c>
      <c r="M10" s="19"/>
      <c r="AB10" s="4">
        <v>43634</v>
      </c>
      <c r="AC10">
        <v>-1009</v>
      </c>
      <c r="AD10" t="e">
        <v>#VALUE!</v>
      </c>
      <c r="AE10">
        <v>-3425</v>
      </c>
    </row>
    <row r="11" spans="1:31">
      <c r="A11" s="4">
        <v>43636</v>
      </c>
      <c r="B11" s="5">
        <v>0.9875</v>
      </c>
      <c r="C11" s="14">
        <v>0.005</v>
      </c>
      <c r="D11" s="1">
        <v>20034</v>
      </c>
      <c r="E11" s="1">
        <v>19649</v>
      </c>
      <c r="F11" s="1" t="s">
        <v>285</v>
      </c>
      <c r="G11" s="1">
        <v>-897</v>
      </c>
      <c r="H11" s="1">
        <v>-5101</v>
      </c>
      <c r="I11" s="1" t="s">
        <v>285</v>
      </c>
      <c r="J11" s="1">
        <v>153000</v>
      </c>
      <c r="K11" s="1">
        <v>386</v>
      </c>
      <c r="L11" s="1" t="e">
        <f t="shared" si="0"/>
        <v>#VALUE!</v>
      </c>
      <c r="M11" s="19"/>
      <c r="AB11" s="4">
        <v>43635</v>
      </c>
      <c r="AC11">
        <v>-779</v>
      </c>
      <c r="AD11" t="e">
        <v>#VALUE!</v>
      </c>
      <c r="AE11">
        <v>-4204</v>
      </c>
    </row>
    <row r="12" spans="1:31">
      <c r="A12" s="4">
        <v>43637</v>
      </c>
      <c r="B12" s="5">
        <v>0.781944444444444</v>
      </c>
      <c r="C12" s="14">
        <v>0.005</v>
      </c>
      <c r="D12" s="1">
        <v>20034</v>
      </c>
      <c r="E12" s="1">
        <v>19649</v>
      </c>
      <c r="F12" s="1">
        <v>6664</v>
      </c>
      <c r="G12" s="1">
        <v>-1493</v>
      </c>
      <c r="H12" s="1">
        <v>502</v>
      </c>
      <c r="I12" s="1">
        <v>166000</v>
      </c>
      <c r="J12" s="1">
        <v>153000</v>
      </c>
      <c r="K12" s="1">
        <v>386</v>
      </c>
      <c r="L12" s="1">
        <f t="shared" si="0"/>
        <v>5171</v>
      </c>
      <c r="M12" s="19"/>
      <c r="AB12" s="4">
        <v>43636</v>
      </c>
      <c r="AC12">
        <v>-897</v>
      </c>
      <c r="AD12" t="e">
        <v>#VALUE!</v>
      </c>
      <c r="AE12">
        <v>-5101</v>
      </c>
    </row>
    <row r="13" spans="1:31">
      <c r="A13" s="4">
        <v>43638</v>
      </c>
      <c r="B13" s="5">
        <v>0.763888888888889</v>
      </c>
      <c r="C13" s="14">
        <v>0.005</v>
      </c>
      <c r="D13" s="1">
        <v>20034</v>
      </c>
      <c r="E13" s="1">
        <v>19649</v>
      </c>
      <c r="F13" s="1">
        <v>1411</v>
      </c>
      <c r="G13" s="1">
        <v>-1353</v>
      </c>
      <c r="H13" s="1">
        <v>1469</v>
      </c>
      <c r="I13" s="1">
        <v>166000</v>
      </c>
      <c r="J13" s="1">
        <v>153000</v>
      </c>
      <c r="K13" s="1">
        <v>386</v>
      </c>
      <c r="L13" s="1">
        <f t="shared" si="0"/>
        <v>58</v>
      </c>
      <c r="M13" s="19"/>
      <c r="AB13" s="4">
        <v>43637</v>
      </c>
      <c r="AC13">
        <v>-1493</v>
      </c>
      <c r="AD13">
        <v>5171</v>
      </c>
      <c r="AE13">
        <v>502</v>
      </c>
    </row>
    <row r="14" spans="1:31">
      <c r="A14" s="4">
        <v>43639</v>
      </c>
      <c r="B14" s="5">
        <v>0.859027777777778</v>
      </c>
      <c r="C14" s="14">
        <v>0.005</v>
      </c>
      <c r="D14" s="1">
        <v>20034</v>
      </c>
      <c r="E14" s="1">
        <v>19649</v>
      </c>
      <c r="F14" s="1">
        <v>788</v>
      </c>
      <c r="G14" s="1">
        <v>-760</v>
      </c>
      <c r="H14" s="1">
        <v>2272</v>
      </c>
      <c r="I14" s="1">
        <v>166000</v>
      </c>
      <c r="J14" s="1">
        <v>153000</v>
      </c>
      <c r="K14" s="1">
        <v>386</v>
      </c>
      <c r="L14" s="1">
        <f t="shared" si="0"/>
        <v>28</v>
      </c>
      <c r="M14" s="19"/>
      <c r="AB14" s="4">
        <v>43638</v>
      </c>
      <c r="AC14">
        <v>-1353</v>
      </c>
      <c r="AD14">
        <v>58</v>
      </c>
      <c r="AE14">
        <v>1469</v>
      </c>
    </row>
    <row r="15" spans="1:31">
      <c r="A15" s="4">
        <v>43640</v>
      </c>
      <c r="B15" s="5">
        <v>0.770138888888889</v>
      </c>
      <c r="C15" s="14">
        <v>0.005</v>
      </c>
      <c r="D15" s="1">
        <v>20034</v>
      </c>
      <c r="E15" s="1">
        <v>19649</v>
      </c>
      <c r="F15" s="1">
        <v>1536</v>
      </c>
      <c r="G15" s="1">
        <v>-1521</v>
      </c>
      <c r="H15" s="1">
        <v>2716</v>
      </c>
      <c r="I15" s="1">
        <v>166000</v>
      </c>
      <c r="J15" s="1">
        <v>153000</v>
      </c>
      <c r="K15" s="1">
        <v>386</v>
      </c>
      <c r="L15" s="1">
        <f t="shared" si="0"/>
        <v>15</v>
      </c>
      <c r="M15" s="19"/>
      <c r="AB15" s="4">
        <v>43639</v>
      </c>
      <c r="AC15">
        <v>-760</v>
      </c>
      <c r="AD15">
        <v>28</v>
      </c>
      <c r="AE15">
        <v>2272</v>
      </c>
    </row>
    <row r="16" spans="1:31">
      <c r="A16" s="4">
        <v>43641</v>
      </c>
      <c r="B16" s="5">
        <v>0.682638888888889</v>
      </c>
      <c r="C16" s="14">
        <v>0.005</v>
      </c>
      <c r="D16" s="1">
        <v>20034</v>
      </c>
      <c r="E16" s="1">
        <v>19649</v>
      </c>
      <c r="F16" s="1">
        <v>1510</v>
      </c>
      <c r="G16" s="1">
        <v>-1484</v>
      </c>
      <c r="H16" s="1">
        <v>3535</v>
      </c>
      <c r="I16" s="1">
        <v>166000</v>
      </c>
      <c r="J16" s="1">
        <v>153000</v>
      </c>
      <c r="K16" s="1">
        <v>386</v>
      </c>
      <c r="L16" s="1">
        <f t="shared" si="0"/>
        <v>26</v>
      </c>
      <c r="M16" s="19"/>
      <c r="AB16" s="4">
        <v>43640</v>
      </c>
      <c r="AC16">
        <v>-1521</v>
      </c>
      <c r="AD16">
        <v>15</v>
      </c>
      <c r="AE16">
        <v>2716</v>
      </c>
    </row>
    <row r="17" spans="1:31">
      <c r="A17" s="4">
        <v>43642</v>
      </c>
      <c r="B17" s="5">
        <v>0.776388888888889</v>
      </c>
      <c r="C17" s="14">
        <v>0.005</v>
      </c>
      <c r="D17" s="1">
        <v>20034</v>
      </c>
      <c r="E17" s="1">
        <v>19649</v>
      </c>
      <c r="F17" s="1">
        <v>857</v>
      </c>
      <c r="G17" s="1">
        <v>-846</v>
      </c>
      <c r="H17" s="1">
        <v>4555</v>
      </c>
      <c r="I17" s="1">
        <v>166000</v>
      </c>
      <c r="J17" s="1">
        <v>153000</v>
      </c>
      <c r="K17" s="1">
        <v>386</v>
      </c>
      <c r="L17" s="1">
        <f t="shared" si="0"/>
        <v>11</v>
      </c>
      <c r="AB17" s="4">
        <v>43641</v>
      </c>
      <c r="AC17">
        <v>-1484</v>
      </c>
      <c r="AD17">
        <v>26</v>
      </c>
      <c r="AE17">
        <v>3535</v>
      </c>
    </row>
    <row r="18" spans="1:31">
      <c r="A18" s="4">
        <v>43643</v>
      </c>
      <c r="B18" s="5">
        <v>0.777083333333333</v>
      </c>
      <c r="C18" s="14">
        <v>0.005</v>
      </c>
      <c r="D18" s="1">
        <v>20034</v>
      </c>
      <c r="E18" s="1">
        <v>19649</v>
      </c>
      <c r="F18" s="1">
        <v>1630</v>
      </c>
      <c r="G18" s="1">
        <v>-1609</v>
      </c>
      <c r="H18" s="1">
        <v>5344</v>
      </c>
      <c r="I18" s="1">
        <v>166000</v>
      </c>
      <c r="J18" s="1">
        <v>153000</v>
      </c>
      <c r="K18" s="1">
        <v>386</v>
      </c>
      <c r="L18" s="1">
        <f t="shared" si="0"/>
        <v>21</v>
      </c>
      <c r="AB18" s="4">
        <v>43642</v>
      </c>
      <c r="AC18">
        <v>-846</v>
      </c>
      <c r="AD18">
        <v>11</v>
      </c>
      <c r="AE18">
        <v>4555</v>
      </c>
    </row>
    <row r="19" spans="1:31">
      <c r="A19" s="4">
        <v>43644</v>
      </c>
      <c r="B19" s="5">
        <v>0.802083333333333</v>
      </c>
      <c r="C19" s="14">
        <v>0.005</v>
      </c>
      <c r="D19" s="1">
        <v>20034</v>
      </c>
      <c r="E19" s="1">
        <v>19649</v>
      </c>
      <c r="F19" s="1">
        <v>2391</v>
      </c>
      <c r="G19" s="1">
        <v>-2241</v>
      </c>
      <c r="H19" s="1">
        <v>273</v>
      </c>
      <c r="I19" s="1">
        <v>166000</v>
      </c>
      <c r="J19" s="1">
        <v>153000</v>
      </c>
      <c r="K19" s="1">
        <v>386</v>
      </c>
      <c r="L19" s="1">
        <f t="shared" si="0"/>
        <v>150</v>
      </c>
      <c r="AB19" s="4">
        <v>43643</v>
      </c>
      <c r="AC19">
        <v>-1609</v>
      </c>
      <c r="AD19">
        <v>21</v>
      </c>
      <c r="AE19">
        <v>5344</v>
      </c>
    </row>
    <row r="20" spans="1:31">
      <c r="A20" s="4">
        <v>43645</v>
      </c>
      <c r="B20" s="5">
        <v>0.763194444444444</v>
      </c>
      <c r="C20" s="14">
        <v>0.005</v>
      </c>
      <c r="D20" s="1">
        <v>19859</v>
      </c>
      <c r="E20" s="1">
        <v>19649</v>
      </c>
      <c r="F20" s="1">
        <v>2393</v>
      </c>
      <c r="G20" s="1">
        <v>-2233</v>
      </c>
      <c r="H20" s="1">
        <v>333</v>
      </c>
      <c r="I20" s="1">
        <v>164000</v>
      </c>
      <c r="J20" s="1">
        <v>151000</v>
      </c>
      <c r="K20" s="1">
        <v>211</v>
      </c>
      <c r="L20" s="1">
        <f t="shared" si="0"/>
        <v>160</v>
      </c>
      <c r="AB20" s="4">
        <v>43644</v>
      </c>
      <c r="AC20">
        <v>-2241</v>
      </c>
      <c r="AD20">
        <v>150</v>
      </c>
      <c r="AE20">
        <v>273</v>
      </c>
    </row>
    <row r="21" spans="1:31">
      <c r="A21" s="4">
        <v>43646</v>
      </c>
      <c r="B21" s="5">
        <v>0.824305555555556</v>
      </c>
      <c r="C21" s="14">
        <v>0.005</v>
      </c>
      <c r="D21" s="1">
        <v>19859</v>
      </c>
      <c r="E21" s="1">
        <v>19649</v>
      </c>
      <c r="F21" s="1">
        <v>794</v>
      </c>
      <c r="G21" s="1">
        <v>-806</v>
      </c>
      <c r="H21" s="1">
        <v>223</v>
      </c>
      <c r="I21" s="1">
        <v>164000</v>
      </c>
      <c r="J21" s="1">
        <v>151000</v>
      </c>
      <c r="K21" s="1">
        <v>211</v>
      </c>
      <c r="L21" s="1">
        <f t="shared" si="0"/>
        <v>-12</v>
      </c>
      <c r="AB21" s="4">
        <v>43645</v>
      </c>
      <c r="AC21">
        <v>-2233</v>
      </c>
      <c r="AD21">
        <v>160</v>
      </c>
      <c r="AE21">
        <v>333</v>
      </c>
    </row>
    <row r="22" spans="1:31">
      <c r="A22" s="4">
        <v>43647</v>
      </c>
      <c r="B22" s="5">
        <v>0.777083333333333</v>
      </c>
      <c r="C22" s="14">
        <v>0.005</v>
      </c>
      <c r="D22" s="1">
        <v>19859</v>
      </c>
      <c r="E22" s="1">
        <v>19649</v>
      </c>
      <c r="F22" s="1">
        <v>1524</v>
      </c>
      <c r="G22" s="1">
        <v>-1514</v>
      </c>
      <c r="H22" s="1">
        <v>217</v>
      </c>
      <c r="I22" s="1">
        <v>164000</v>
      </c>
      <c r="J22" s="1">
        <v>151000</v>
      </c>
      <c r="K22" s="1">
        <v>211</v>
      </c>
      <c r="L22" s="1">
        <f t="shared" si="0"/>
        <v>10</v>
      </c>
      <c r="AB22" s="4">
        <v>43646</v>
      </c>
      <c r="AC22">
        <v>-806</v>
      </c>
      <c r="AD22">
        <v>-12</v>
      </c>
      <c r="AE22">
        <v>223</v>
      </c>
    </row>
    <row r="23" spans="1:31">
      <c r="A23" s="4">
        <v>43648</v>
      </c>
      <c r="B23" s="5">
        <v>0.616666666666667</v>
      </c>
      <c r="C23" s="14">
        <v>0.005</v>
      </c>
      <c r="D23" s="1">
        <v>19859</v>
      </c>
      <c r="E23" s="1">
        <v>19649</v>
      </c>
      <c r="F23" s="1">
        <v>1435</v>
      </c>
      <c r="G23" s="1">
        <v>-1352</v>
      </c>
      <c r="H23" s="1">
        <v>291</v>
      </c>
      <c r="I23" s="1">
        <v>164000</v>
      </c>
      <c r="J23" s="1">
        <v>151000</v>
      </c>
      <c r="K23" s="1">
        <v>211</v>
      </c>
      <c r="L23" s="1">
        <f t="shared" si="0"/>
        <v>83</v>
      </c>
      <c r="AB23" s="4">
        <v>43647</v>
      </c>
      <c r="AC23">
        <v>-1514</v>
      </c>
      <c r="AD23">
        <v>10</v>
      </c>
      <c r="AE23">
        <v>217</v>
      </c>
    </row>
    <row r="24" spans="1:31">
      <c r="A24" s="4">
        <v>43649</v>
      </c>
      <c r="B24" s="5">
        <v>0.811805555555556</v>
      </c>
      <c r="C24" s="14">
        <v>0.005</v>
      </c>
      <c r="D24" s="1">
        <v>19859</v>
      </c>
      <c r="E24" s="1">
        <v>19649</v>
      </c>
      <c r="F24" s="1">
        <v>922</v>
      </c>
      <c r="G24" s="1">
        <v>-780</v>
      </c>
      <c r="H24" s="1">
        <v>394</v>
      </c>
      <c r="I24" s="1">
        <v>164000</v>
      </c>
      <c r="J24" s="1">
        <v>151000</v>
      </c>
      <c r="K24" s="1">
        <v>211</v>
      </c>
      <c r="L24" s="1">
        <f t="shared" si="0"/>
        <v>142</v>
      </c>
      <c r="AB24" s="4">
        <v>43648</v>
      </c>
      <c r="AC24">
        <v>-1352</v>
      </c>
      <c r="AD24">
        <v>83</v>
      </c>
      <c r="AE24">
        <v>291</v>
      </c>
    </row>
    <row r="25" spans="1:31">
      <c r="A25" s="4">
        <v>43650</v>
      </c>
      <c r="B25" s="5">
        <v>0.780555555555556</v>
      </c>
      <c r="C25" s="14">
        <v>0.005</v>
      </c>
      <c r="D25" s="1">
        <v>19859</v>
      </c>
      <c r="E25" s="1">
        <v>19649</v>
      </c>
      <c r="F25" s="1">
        <v>888</v>
      </c>
      <c r="G25" s="1">
        <v>-772</v>
      </c>
      <c r="H25" s="1">
        <v>499</v>
      </c>
      <c r="I25" s="1">
        <v>164000</v>
      </c>
      <c r="J25" s="1">
        <v>151000</v>
      </c>
      <c r="K25" s="1">
        <v>211</v>
      </c>
      <c r="L25" s="1">
        <f t="shared" si="0"/>
        <v>116</v>
      </c>
      <c r="AB25" s="4">
        <v>43649</v>
      </c>
      <c r="AC25">
        <v>-780</v>
      </c>
      <c r="AD25">
        <v>142</v>
      </c>
      <c r="AE25">
        <v>394</v>
      </c>
    </row>
    <row r="26" spans="1:31">
      <c r="A26" s="4">
        <v>43651</v>
      </c>
      <c r="B26" s="5">
        <v>0.878472222222222</v>
      </c>
      <c r="C26" s="14">
        <v>0.005</v>
      </c>
      <c r="D26" s="1">
        <v>20054</v>
      </c>
      <c r="E26" s="1">
        <v>19649</v>
      </c>
      <c r="F26" s="1">
        <v>917</v>
      </c>
      <c r="G26" s="1">
        <v>-912</v>
      </c>
      <c r="H26" s="1">
        <v>494</v>
      </c>
      <c r="I26" s="1">
        <v>165000</v>
      </c>
      <c r="J26" s="1">
        <v>150000</v>
      </c>
      <c r="K26" s="1">
        <v>406</v>
      </c>
      <c r="L26" s="1">
        <f t="shared" si="0"/>
        <v>5</v>
      </c>
      <c r="AB26" s="4">
        <v>43650</v>
      </c>
      <c r="AC26">
        <v>-772</v>
      </c>
      <c r="AD26">
        <v>116</v>
      </c>
      <c r="AE26">
        <v>499</v>
      </c>
    </row>
    <row r="27" spans="1:31">
      <c r="A27" s="4">
        <v>43652</v>
      </c>
      <c r="B27" s="5">
        <v>0.794444444444444</v>
      </c>
      <c r="C27" s="14">
        <v>0.005</v>
      </c>
      <c r="D27" s="1">
        <v>20054</v>
      </c>
      <c r="E27" s="1">
        <v>19649</v>
      </c>
      <c r="F27" s="1">
        <v>1601</v>
      </c>
      <c r="G27" s="1">
        <v>-1600</v>
      </c>
      <c r="H27" s="1">
        <v>350</v>
      </c>
      <c r="I27" s="1">
        <v>165000</v>
      </c>
      <c r="J27" s="1">
        <v>150000</v>
      </c>
      <c r="K27" s="1">
        <v>406</v>
      </c>
      <c r="L27" s="1">
        <f t="shared" si="0"/>
        <v>1</v>
      </c>
      <c r="AB27" s="4">
        <v>43651</v>
      </c>
      <c r="AC27">
        <v>-912</v>
      </c>
      <c r="AD27">
        <v>5</v>
      </c>
      <c r="AE27">
        <v>494</v>
      </c>
    </row>
    <row r="28" spans="1:31">
      <c r="A28" s="4">
        <v>43653</v>
      </c>
      <c r="B28" s="5">
        <v>0.502083333333333</v>
      </c>
      <c r="C28" s="14">
        <v>0.005</v>
      </c>
      <c r="D28" s="1">
        <v>20054</v>
      </c>
      <c r="E28" s="1">
        <v>19649</v>
      </c>
      <c r="F28" s="1" t="s">
        <v>285</v>
      </c>
      <c r="G28" s="1">
        <v>-1201</v>
      </c>
      <c r="H28" s="1">
        <v>-183</v>
      </c>
      <c r="I28" s="1" t="s">
        <v>285</v>
      </c>
      <c r="J28" s="1">
        <v>150000</v>
      </c>
      <c r="K28" s="1">
        <v>406</v>
      </c>
      <c r="L28" s="1" t="e">
        <f t="shared" si="0"/>
        <v>#VALUE!</v>
      </c>
      <c r="AB28" s="4">
        <v>43652</v>
      </c>
      <c r="AC28">
        <v>-1600</v>
      </c>
      <c r="AD28">
        <v>1</v>
      </c>
      <c r="AE28">
        <v>350</v>
      </c>
    </row>
    <row r="29" spans="1:31">
      <c r="A29" s="4">
        <v>43654</v>
      </c>
      <c r="B29" s="5">
        <v>0.833333333333333</v>
      </c>
      <c r="C29" s="14">
        <v>0.005</v>
      </c>
      <c r="D29" s="1">
        <v>20054</v>
      </c>
      <c r="E29" s="1">
        <v>19649</v>
      </c>
      <c r="F29" s="1" t="s">
        <v>285</v>
      </c>
      <c r="G29" s="1">
        <v>-897</v>
      </c>
      <c r="H29" s="1">
        <v>-1068</v>
      </c>
      <c r="I29" s="1" t="s">
        <v>285</v>
      </c>
      <c r="J29" s="1">
        <v>150000</v>
      </c>
      <c r="K29" s="1">
        <v>406</v>
      </c>
      <c r="L29" s="1" t="e">
        <f t="shared" si="0"/>
        <v>#VALUE!</v>
      </c>
      <c r="AB29" s="4">
        <v>43653</v>
      </c>
      <c r="AC29">
        <v>-1201</v>
      </c>
      <c r="AD29" t="e">
        <v>#VALUE!</v>
      </c>
      <c r="AE29">
        <v>-183</v>
      </c>
    </row>
    <row r="30" spans="1:31">
      <c r="A30" s="4">
        <v>43655</v>
      </c>
      <c r="B30" s="5">
        <v>0.729166666666667</v>
      </c>
      <c r="C30" s="14">
        <v>0.005</v>
      </c>
      <c r="D30" s="1">
        <v>20054</v>
      </c>
      <c r="E30" s="1">
        <v>19649</v>
      </c>
      <c r="F30" s="1" t="s">
        <v>285</v>
      </c>
      <c r="G30" s="1">
        <v>-775</v>
      </c>
      <c r="H30" s="1">
        <v>-1865</v>
      </c>
      <c r="I30" s="1" t="s">
        <v>285</v>
      </c>
      <c r="J30" s="1">
        <v>150000</v>
      </c>
      <c r="K30" s="1">
        <v>406</v>
      </c>
      <c r="L30" s="1" t="e">
        <f t="shared" si="0"/>
        <v>#VALUE!</v>
      </c>
      <c r="AB30" s="4">
        <v>43654</v>
      </c>
      <c r="AC30">
        <v>-897</v>
      </c>
      <c r="AD30" t="e">
        <v>#VALUE!</v>
      </c>
      <c r="AE30">
        <v>-1068</v>
      </c>
    </row>
    <row r="31" spans="1:31">
      <c r="A31" s="4">
        <v>43656</v>
      </c>
      <c r="B31" s="5">
        <v>0.806944444444444</v>
      </c>
      <c r="C31" s="14">
        <v>0.005</v>
      </c>
      <c r="D31" s="1">
        <v>20054</v>
      </c>
      <c r="E31" s="1">
        <v>19649</v>
      </c>
      <c r="F31" s="1" t="s">
        <v>285</v>
      </c>
      <c r="G31" s="1">
        <v>-732</v>
      </c>
      <c r="H31" s="1">
        <v>-2658</v>
      </c>
      <c r="I31" s="1" t="s">
        <v>285</v>
      </c>
      <c r="J31" s="1">
        <v>150000</v>
      </c>
      <c r="K31" s="1">
        <v>406</v>
      </c>
      <c r="L31" s="1" t="e">
        <f t="shared" si="0"/>
        <v>#VALUE!</v>
      </c>
      <c r="AB31" s="4">
        <v>43655</v>
      </c>
      <c r="AC31">
        <v>-775</v>
      </c>
      <c r="AD31" t="e">
        <v>#VALUE!</v>
      </c>
      <c r="AE31">
        <v>-1865</v>
      </c>
    </row>
    <row r="32" spans="1:31">
      <c r="A32" s="4">
        <v>43657</v>
      </c>
      <c r="B32" s="5">
        <v>0.802777777777778</v>
      </c>
      <c r="C32" s="14">
        <v>0.005</v>
      </c>
      <c r="D32" s="1">
        <v>20054</v>
      </c>
      <c r="E32" s="1">
        <v>19649</v>
      </c>
      <c r="F32" s="1" t="s">
        <v>285</v>
      </c>
      <c r="G32" s="1">
        <v>-1472</v>
      </c>
      <c r="H32" s="1">
        <v>-3540</v>
      </c>
      <c r="I32" s="1" t="s">
        <v>285</v>
      </c>
      <c r="J32" s="1">
        <v>150000</v>
      </c>
      <c r="K32" s="1">
        <v>406</v>
      </c>
      <c r="L32" s="1" t="e">
        <f t="shared" si="0"/>
        <v>#VALUE!</v>
      </c>
      <c r="AB32" s="4">
        <v>43656</v>
      </c>
      <c r="AC32">
        <v>-732</v>
      </c>
      <c r="AD32" t="e">
        <v>#VALUE!</v>
      </c>
      <c r="AE32">
        <v>-2658</v>
      </c>
    </row>
    <row r="33" spans="1:31">
      <c r="A33" s="4">
        <v>43658</v>
      </c>
      <c r="B33" s="5">
        <v>0.827777777777778</v>
      </c>
      <c r="C33" s="14">
        <v>0.005</v>
      </c>
      <c r="D33" s="1">
        <v>20054</v>
      </c>
      <c r="E33" s="1">
        <v>19649</v>
      </c>
      <c r="F33" s="1" t="s">
        <v>285</v>
      </c>
      <c r="G33" s="1">
        <v>-841</v>
      </c>
      <c r="H33" s="1">
        <v>-4497</v>
      </c>
      <c r="I33" s="1" t="s">
        <v>285</v>
      </c>
      <c r="J33" s="1">
        <v>150000</v>
      </c>
      <c r="K33" s="1">
        <v>406</v>
      </c>
      <c r="L33" s="1" t="e">
        <f t="shared" si="0"/>
        <v>#VALUE!</v>
      </c>
      <c r="AB33" s="4">
        <v>43657</v>
      </c>
      <c r="AC33">
        <v>-1472</v>
      </c>
      <c r="AD33" t="e">
        <v>#VALUE!</v>
      </c>
      <c r="AE33">
        <v>-3540</v>
      </c>
    </row>
    <row r="34" spans="1:31">
      <c r="A34" s="4">
        <v>43659</v>
      </c>
      <c r="B34" s="5">
        <v>0.834722222222222</v>
      </c>
      <c r="C34" s="14">
        <v>0.005</v>
      </c>
      <c r="D34" s="1">
        <v>20054</v>
      </c>
      <c r="E34" s="1">
        <v>19649</v>
      </c>
      <c r="F34" s="1" t="s">
        <v>285</v>
      </c>
      <c r="G34" s="1">
        <v>-969</v>
      </c>
      <c r="H34" s="1">
        <v>-5229</v>
      </c>
      <c r="I34" s="1" t="s">
        <v>285</v>
      </c>
      <c r="J34" s="1">
        <v>150000</v>
      </c>
      <c r="K34" s="1">
        <v>406</v>
      </c>
      <c r="L34" s="1" t="e">
        <f t="shared" si="0"/>
        <v>#VALUE!</v>
      </c>
      <c r="AB34" s="4">
        <v>43658</v>
      </c>
      <c r="AC34">
        <v>-841</v>
      </c>
      <c r="AD34" t="e">
        <v>#VALUE!</v>
      </c>
      <c r="AE34">
        <v>-4497</v>
      </c>
    </row>
    <row r="35" spans="1:31">
      <c r="A35" s="4">
        <v>43660</v>
      </c>
      <c r="B35" s="5">
        <v>0.693055555555556</v>
      </c>
      <c r="C35" s="14">
        <v>0.005</v>
      </c>
      <c r="D35" s="1">
        <v>20054</v>
      </c>
      <c r="E35" s="1">
        <v>19649</v>
      </c>
      <c r="F35" s="1" t="s">
        <v>285</v>
      </c>
      <c r="G35" s="1">
        <v>-1421</v>
      </c>
      <c r="H35" s="1">
        <v>-5919</v>
      </c>
      <c r="I35" s="1" t="s">
        <v>285</v>
      </c>
      <c r="J35" s="1">
        <v>150000</v>
      </c>
      <c r="K35" s="1">
        <v>406</v>
      </c>
      <c r="L35" s="1" t="e">
        <f t="shared" si="0"/>
        <v>#VALUE!</v>
      </c>
      <c r="AB35" s="4">
        <v>43659</v>
      </c>
      <c r="AC35">
        <v>-969</v>
      </c>
      <c r="AD35" t="e">
        <v>#VALUE!</v>
      </c>
      <c r="AE35">
        <v>-5229</v>
      </c>
    </row>
    <row r="36" spans="1:31">
      <c r="A36" s="4">
        <v>43661</v>
      </c>
      <c r="B36" s="5">
        <v>0.842361111111111</v>
      </c>
      <c r="C36" s="14">
        <v>0.005</v>
      </c>
      <c r="D36" s="1">
        <v>20054</v>
      </c>
      <c r="E36" s="1">
        <v>19649</v>
      </c>
      <c r="F36" s="1" t="s">
        <v>285</v>
      </c>
      <c r="G36" s="1">
        <v>-861</v>
      </c>
      <c r="H36" s="1">
        <v>-6267</v>
      </c>
      <c r="I36" s="1" t="s">
        <v>285</v>
      </c>
      <c r="J36" s="1">
        <v>150000</v>
      </c>
      <c r="K36" s="1">
        <v>406</v>
      </c>
      <c r="L36" s="1" t="e">
        <f t="shared" si="0"/>
        <v>#VALUE!</v>
      </c>
      <c r="AB36" s="4">
        <v>43660</v>
      </c>
      <c r="AC36">
        <v>-1421</v>
      </c>
      <c r="AD36" t="e">
        <v>#VALUE!</v>
      </c>
      <c r="AE36">
        <v>-5919</v>
      </c>
    </row>
    <row r="37" spans="1:31">
      <c r="A37" s="4">
        <v>43662</v>
      </c>
      <c r="B37" s="5">
        <v>0.845833333333333</v>
      </c>
      <c r="C37" s="14">
        <v>0.005</v>
      </c>
      <c r="D37" s="1">
        <v>20054</v>
      </c>
      <c r="E37" s="1">
        <v>19649</v>
      </c>
      <c r="F37" s="1" t="s">
        <v>285</v>
      </c>
      <c r="G37" s="1">
        <v>-740</v>
      </c>
      <c r="H37" s="1">
        <v>-5954</v>
      </c>
      <c r="I37" s="1" t="s">
        <v>285</v>
      </c>
      <c r="J37" s="1">
        <v>150000</v>
      </c>
      <c r="K37" s="1">
        <v>406</v>
      </c>
      <c r="L37" s="1" t="e">
        <f t="shared" si="0"/>
        <v>#VALUE!</v>
      </c>
      <c r="AB37" s="4">
        <v>43661</v>
      </c>
      <c r="AC37">
        <v>-861</v>
      </c>
      <c r="AD37" t="e">
        <v>#VALUE!</v>
      </c>
      <c r="AE37">
        <v>-6267</v>
      </c>
    </row>
    <row r="38" ht="17" customHeight="1" spans="1:44">
      <c r="A38" s="4">
        <v>43663</v>
      </c>
      <c r="B38" s="5">
        <v>0.783333333333333</v>
      </c>
      <c r="C38" s="14">
        <v>0.005</v>
      </c>
      <c r="D38" s="1">
        <v>20054</v>
      </c>
      <c r="E38" s="1">
        <v>19649</v>
      </c>
      <c r="F38" s="1" t="s">
        <v>285</v>
      </c>
      <c r="G38" s="1">
        <v>-1456</v>
      </c>
      <c r="H38" s="1">
        <v>-6051</v>
      </c>
      <c r="I38" s="1" t="s">
        <v>285</v>
      </c>
      <c r="J38" s="1">
        <v>150000</v>
      </c>
      <c r="K38" s="1">
        <v>406</v>
      </c>
      <c r="L38" s="1" t="e">
        <f t="shared" si="0"/>
        <v>#VALUE!</v>
      </c>
      <c r="AB38" s="4">
        <v>43662</v>
      </c>
      <c r="AC38">
        <v>-740</v>
      </c>
      <c r="AD38" t="e">
        <v>#VALUE!</v>
      </c>
      <c r="AE38">
        <v>-5954</v>
      </c>
      <c r="AJ38" s="2"/>
      <c r="AK38" s="3"/>
      <c r="AL38" s="3"/>
      <c r="AM38" s="3"/>
      <c r="AN38" s="3"/>
      <c r="AO38" s="3"/>
      <c r="AP38" s="3"/>
      <c r="AQ38" s="3"/>
      <c r="AR38" s="3"/>
    </row>
    <row r="39" ht="13" customHeight="1" spans="1:43">
      <c r="A39" s="4">
        <v>43664</v>
      </c>
      <c r="B39" s="5">
        <v>0.657638888888889</v>
      </c>
      <c r="C39" s="14">
        <v>0.005</v>
      </c>
      <c r="D39" s="1">
        <v>20054</v>
      </c>
      <c r="E39" s="1">
        <v>19649</v>
      </c>
      <c r="F39" s="1" t="s">
        <v>285</v>
      </c>
      <c r="G39" s="1">
        <v>-1373</v>
      </c>
      <c r="H39" s="1">
        <v>-5976</v>
      </c>
      <c r="I39" s="1" t="s">
        <v>285</v>
      </c>
      <c r="J39" s="1">
        <v>150000</v>
      </c>
      <c r="K39" s="1">
        <v>406</v>
      </c>
      <c r="L39" s="1" t="e">
        <f t="shared" si="0"/>
        <v>#VALUE!</v>
      </c>
      <c r="Q39" s="2" t="s">
        <v>20</v>
      </c>
      <c r="R39" s="3" t="s">
        <v>12</v>
      </c>
      <c r="S39" s="3" t="s">
        <v>21</v>
      </c>
      <c r="T39" s="3" t="s">
        <v>22</v>
      </c>
      <c r="U39" s="3" t="s">
        <v>23</v>
      </c>
      <c r="V39" s="3" t="s">
        <v>24</v>
      </c>
      <c r="W39" s="3" t="s">
        <v>25</v>
      </c>
      <c r="X39" s="3" t="s">
        <v>26</v>
      </c>
      <c r="Y39" s="3" t="s">
        <v>27</v>
      </c>
      <c r="AB39" s="4">
        <v>43663</v>
      </c>
      <c r="AC39">
        <v>-1456</v>
      </c>
      <c r="AD39" t="e">
        <v>#VALUE!</v>
      </c>
      <c r="AE39">
        <v>-6051</v>
      </c>
      <c r="AG39" s="4"/>
      <c r="AH39" s="5"/>
      <c r="AJ39" s="6"/>
      <c r="AK39" s="6"/>
      <c r="AL39" s="6"/>
      <c r="AM39" s="1"/>
      <c r="AN39" s="1"/>
      <c r="AO39" s="1"/>
      <c r="AP39" s="1"/>
      <c r="AQ39" s="1"/>
    </row>
    <row r="40" spans="1:31">
      <c r="A40" s="4">
        <v>43665</v>
      </c>
      <c r="B40" s="5">
        <v>0.722222222222222</v>
      </c>
      <c r="C40" s="14">
        <v>1</v>
      </c>
      <c r="D40" s="1">
        <v>4011000</v>
      </c>
      <c r="E40" s="1">
        <v>3895295</v>
      </c>
      <c r="F40" s="1" t="s">
        <v>285</v>
      </c>
      <c r="G40" s="1">
        <v>-31889</v>
      </c>
      <c r="H40" s="1">
        <v>-36969</v>
      </c>
      <c r="I40" s="1" t="s">
        <v>285</v>
      </c>
      <c r="J40" s="1">
        <v>150000</v>
      </c>
      <c r="K40" s="1">
        <v>115705</v>
      </c>
      <c r="L40" s="1" t="e">
        <f t="shared" si="0"/>
        <v>#VALUE!</v>
      </c>
      <c r="N40" s="4">
        <v>43665</v>
      </c>
      <c r="O40" s="5">
        <v>0.599305555555556</v>
      </c>
      <c r="P40" t="s">
        <v>139</v>
      </c>
      <c r="Q40" s="6">
        <v>0.995</v>
      </c>
      <c r="R40" s="6">
        <v>0.097</v>
      </c>
      <c r="S40" s="6">
        <v>0.995</v>
      </c>
      <c r="T40" s="1">
        <v>4251584</v>
      </c>
      <c r="U40" s="1">
        <v>1599950</v>
      </c>
      <c r="V40" s="1">
        <v>1550249</v>
      </c>
      <c r="W40" s="1">
        <v>49701</v>
      </c>
      <c r="X40" s="1">
        <v>4251583</v>
      </c>
      <c r="Y40">
        <v>0</v>
      </c>
      <c r="AB40" s="4">
        <v>43664</v>
      </c>
      <c r="AC40">
        <v>-1373</v>
      </c>
      <c r="AD40" t="e">
        <v>#VALUE!</v>
      </c>
      <c r="AE40">
        <v>-5976</v>
      </c>
    </row>
    <row r="41" spans="1:31">
      <c r="A41" s="4">
        <v>43666</v>
      </c>
      <c r="B41" s="33">
        <v>0.722222222222222</v>
      </c>
      <c r="C41" s="14">
        <v>1</v>
      </c>
      <c r="D41" s="1">
        <v>4011000</v>
      </c>
      <c r="E41" s="1">
        <v>3895295</v>
      </c>
      <c r="F41" s="1" t="s">
        <v>285</v>
      </c>
      <c r="I41" s="1" t="s">
        <v>285</v>
      </c>
      <c r="J41" s="1">
        <v>150000</v>
      </c>
      <c r="K41" s="1">
        <v>115705</v>
      </c>
      <c r="L41" s="1" t="e">
        <f t="shared" si="0"/>
        <v>#VALUE!</v>
      </c>
      <c r="AB41" s="4">
        <v>43665</v>
      </c>
      <c r="AC41">
        <v>-31889</v>
      </c>
      <c r="AD41" t="e">
        <v>#VALUE!</v>
      </c>
      <c r="AE41">
        <v>-36969</v>
      </c>
    </row>
    <row r="42" spans="1:30">
      <c r="A42" s="4">
        <v>43667</v>
      </c>
      <c r="B42" s="5">
        <v>0.697916666666667</v>
      </c>
      <c r="C42" s="14">
        <v>1</v>
      </c>
      <c r="D42" s="1">
        <v>4011000</v>
      </c>
      <c r="E42" s="1">
        <v>3895295</v>
      </c>
      <c r="F42" s="1" t="s">
        <v>285</v>
      </c>
      <c r="G42" s="1">
        <v>-170067</v>
      </c>
      <c r="H42" s="1">
        <v>-333174</v>
      </c>
      <c r="I42" s="1" t="s">
        <v>285</v>
      </c>
      <c r="J42" s="1">
        <v>150000</v>
      </c>
      <c r="K42" s="1">
        <v>115705</v>
      </c>
      <c r="L42" s="1" t="e">
        <f t="shared" si="0"/>
        <v>#VALUE!</v>
      </c>
      <c r="AB42" s="4">
        <v>43666</v>
      </c>
      <c r="AD42" t="e">
        <v>#VALUE!</v>
      </c>
    </row>
    <row r="43" spans="1:31">
      <c r="A43" s="4">
        <v>43668</v>
      </c>
      <c r="B43" s="5">
        <v>0.718055555555556</v>
      </c>
      <c r="C43" s="14">
        <v>1</v>
      </c>
      <c r="D43" s="1">
        <v>4011000</v>
      </c>
      <c r="E43" s="1">
        <v>3895295</v>
      </c>
      <c r="F43" s="1" t="s">
        <v>285</v>
      </c>
      <c r="G43" s="1">
        <v>-153866</v>
      </c>
      <c r="H43" s="1">
        <v>-486346</v>
      </c>
      <c r="I43" s="1" t="s">
        <v>285</v>
      </c>
      <c r="J43" s="1">
        <v>150000</v>
      </c>
      <c r="K43" s="1">
        <v>115705</v>
      </c>
      <c r="L43" s="1" t="e">
        <f t="shared" si="0"/>
        <v>#VALUE!</v>
      </c>
      <c r="AB43" s="4">
        <v>43667</v>
      </c>
      <c r="AC43">
        <v>-170067</v>
      </c>
      <c r="AD43" t="e">
        <v>#VALUE!</v>
      </c>
      <c r="AE43">
        <v>-333174</v>
      </c>
    </row>
    <row r="44" spans="1:31">
      <c r="A44" s="4">
        <v>43669</v>
      </c>
      <c r="B44" s="5">
        <v>0.815277777777778</v>
      </c>
      <c r="C44" s="14">
        <v>1</v>
      </c>
      <c r="D44" s="1">
        <v>4011000</v>
      </c>
      <c r="E44" s="1">
        <v>3895295</v>
      </c>
      <c r="F44" s="1" t="s">
        <v>285</v>
      </c>
      <c r="G44" s="1">
        <v>-167696</v>
      </c>
      <c r="H44" s="1">
        <v>-653181</v>
      </c>
      <c r="I44" s="1" t="s">
        <v>285</v>
      </c>
      <c r="J44" s="1">
        <v>150000</v>
      </c>
      <c r="K44" s="1">
        <v>115705</v>
      </c>
      <c r="L44" s="1" t="e">
        <f t="shared" si="0"/>
        <v>#VALUE!</v>
      </c>
      <c r="AB44" s="4">
        <v>43668</v>
      </c>
      <c r="AC44">
        <v>-153866</v>
      </c>
      <c r="AD44" t="e">
        <v>#VALUE!</v>
      </c>
      <c r="AE44">
        <v>-486346</v>
      </c>
    </row>
    <row r="45" spans="1:31">
      <c r="A45" s="4">
        <v>43670</v>
      </c>
      <c r="B45" s="5">
        <v>0.851388888888889</v>
      </c>
      <c r="C45" s="14">
        <v>1</v>
      </c>
      <c r="D45" s="1">
        <v>4011000</v>
      </c>
      <c r="E45" s="1">
        <v>3895295</v>
      </c>
      <c r="F45" s="1" t="s">
        <v>285</v>
      </c>
      <c r="G45" s="1">
        <v>-153501</v>
      </c>
      <c r="H45" s="1">
        <v>-806682</v>
      </c>
      <c r="I45" s="1" t="s">
        <v>285</v>
      </c>
      <c r="J45" s="1">
        <v>150000</v>
      </c>
      <c r="K45" s="1">
        <v>115705</v>
      </c>
      <c r="L45" s="1" t="e">
        <f t="shared" si="0"/>
        <v>#VALUE!</v>
      </c>
      <c r="AB45" s="4">
        <v>43669</v>
      </c>
      <c r="AC45">
        <v>-167696</v>
      </c>
      <c r="AD45" t="e">
        <v>#VALUE!</v>
      </c>
      <c r="AE45">
        <v>-653181</v>
      </c>
    </row>
    <row r="46" spans="1:31">
      <c r="A46" s="4">
        <v>43671</v>
      </c>
      <c r="B46" s="5">
        <v>0.642361111111111</v>
      </c>
      <c r="C46" s="14">
        <v>1</v>
      </c>
      <c r="D46" s="1">
        <v>4011000</v>
      </c>
      <c r="E46" s="1">
        <v>3895295</v>
      </c>
      <c r="F46" s="1" t="s">
        <v>285</v>
      </c>
      <c r="G46" s="1">
        <v>-263882</v>
      </c>
      <c r="H46" s="1">
        <v>-917063</v>
      </c>
      <c r="I46" s="1" t="s">
        <v>285</v>
      </c>
      <c r="J46" s="1">
        <v>150000</v>
      </c>
      <c r="K46" s="1">
        <v>115705</v>
      </c>
      <c r="L46" s="1" t="e">
        <f t="shared" si="0"/>
        <v>#VALUE!</v>
      </c>
      <c r="AB46" s="4">
        <v>43670</v>
      </c>
      <c r="AC46">
        <v>-153501</v>
      </c>
      <c r="AD46" t="e">
        <v>#VALUE!</v>
      </c>
      <c r="AE46">
        <v>-806682</v>
      </c>
    </row>
    <row r="47" spans="1:31">
      <c r="A47" s="4">
        <v>43672</v>
      </c>
      <c r="B47" s="5">
        <v>0.769444444444444</v>
      </c>
      <c r="C47" s="14">
        <v>1</v>
      </c>
      <c r="D47" s="1">
        <v>4011000</v>
      </c>
      <c r="E47" s="1">
        <v>3895295</v>
      </c>
      <c r="F47" s="1" t="s">
        <v>285</v>
      </c>
      <c r="G47" s="1">
        <v>-174277</v>
      </c>
      <c r="H47" s="1">
        <v>-1090683</v>
      </c>
      <c r="I47" s="1" t="s">
        <v>285</v>
      </c>
      <c r="J47" s="1">
        <v>150000</v>
      </c>
      <c r="K47" s="1">
        <v>115705</v>
      </c>
      <c r="L47" s="1" t="e">
        <f t="shared" si="0"/>
        <v>#VALUE!</v>
      </c>
      <c r="AB47" s="4">
        <v>43671</v>
      </c>
      <c r="AC47">
        <v>-263882</v>
      </c>
      <c r="AD47" t="e">
        <v>#VALUE!</v>
      </c>
      <c r="AE47">
        <v>-917063</v>
      </c>
    </row>
    <row r="48" spans="1:31">
      <c r="A48" s="4">
        <v>43673</v>
      </c>
      <c r="B48" s="5">
        <v>0.898611111111111</v>
      </c>
      <c r="C48" s="14">
        <v>1</v>
      </c>
      <c r="D48" s="1">
        <v>4011000</v>
      </c>
      <c r="E48" s="1">
        <v>3895295</v>
      </c>
      <c r="F48" s="1" t="s">
        <v>285</v>
      </c>
      <c r="G48" s="1">
        <v>-146982</v>
      </c>
      <c r="H48" s="1">
        <v>-1205776</v>
      </c>
      <c r="I48" s="1" t="s">
        <v>285</v>
      </c>
      <c r="J48" s="1">
        <v>150000</v>
      </c>
      <c r="K48" s="1">
        <v>115705</v>
      </c>
      <c r="L48" s="1" t="e">
        <f t="shared" si="0"/>
        <v>#VALUE!</v>
      </c>
      <c r="AB48" s="4">
        <v>43672</v>
      </c>
      <c r="AC48">
        <v>-174277</v>
      </c>
      <c r="AD48" t="e">
        <v>#VALUE!</v>
      </c>
      <c r="AE48">
        <v>-1090683</v>
      </c>
    </row>
    <row r="49" spans="1:31">
      <c r="A49" s="4">
        <v>43674</v>
      </c>
      <c r="B49" s="5">
        <v>0.711111111111111</v>
      </c>
      <c r="C49" s="14">
        <v>1</v>
      </c>
      <c r="D49" s="1">
        <v>4011000</v>
      </c>
      <c r="E49" s="1">
        <v>3895295</v>
      </c>
      <c r="F49" s="1">
        <v>1348079</v>
      </c>
      <c r="G49" s="1">
        <v>-293326</v>
      </c>
      <c r="H49" s="1">
        <v>123509</v>
      </c>
      <c r="I49" s="1">
        <v>163000</v>
      </c>
      <c r="J49" s="1">
        <v>150000</v>
      </c>
      <c r="K49" s="1">
        <v>115705</v>
      </c>
      <c r="L49" s="1">
        <f t="shared" si="0"/>
        <v>1054753</v>
      </c>
      <c r="AB49" s="4">
        <v>43673</v>
      </c>
      <c r="AC49">
        <v>-146982</v>
      </c>
      <c r="AD49" t="e">
        <v>#VALUE!</v>
      </c>
      <c r="AE49">
        <v>-1205776</v>
      </c>
    </row>
    <row r="50" spans="1:31">
      <c r="A50" s="4">
        <v>43675</v>
      </c>
      <c r="B50" s="5">
        <v>0.709722222222222</v>
      </c>
      <c r="C50" s="14">
        <v>1</v>
      </c>
      <c r="D50" s="1">
        <v>4011000</v>
      </c>
      <c r="E50" s="1">
        <v>3895295</v>
      </c>
      <c r="F50" s="1">
        <v>291768</v>
      </c>
      <c r="G50" s="1">
        <v>-264346</v>
      </c>
      <c r="H50" s="1">
        <v>303868</v>
      </c>
      <c r="I50" s="1">
        <v>163000</v>
      </c>
      <c r="J50" s="1">
        <v>150000</v>
      </c>
      <c r="K50" s="1">
        <v>115705</v>
      </c>
      <c r="L50" s="1">
        <f t="shared" si="0"/>
        <v>27422</v>
      </c>
      <c r="AB50" s="4">
        <v>43674</v>
      </c>
      <c r="AC50">
        <v>-293326</v>
      </c>
      <c r="AD50">
        <v>1054753</v>
      </c>
      <c r="AE50">
        <v>123509</v>
      </c>
    </row>
    <row r="51" spans="1:31">
      <c r="A51" s="4">
        <v>43676</v>
      </c>
      <c r="B51" s="5">
        <v>0.844444444444444</v>
      </c>
      <c r="C51" s="14">
        <v>1</v>
      </c>
      <c r="D51" s="1">
        <v>4011000</v>
      </c>
      <c r="E51" s="1">
        <v>3895295</v>
      </c>
      <c r="F51" s="1">
        <v>168380</v>
      </c>
      <c r="G51" s="1">
        <v>-167781</v>
      </c>
      <c r="H51" s="1">
        <v>458333</v>
      </c>
      <c r="I51" s="1">
        <v>163000</v>
      </c>
      <c r="J51" s="1">
        <v>150000</v>
      </c>
      <c r="K51" s="1">
        <v>115705</v>
      </c>
      <c r="L51" s="1">
        <f t="shared" si="0"/>
        <v>599</v>
      </c>
      <c r="AB51" s="4">
        <v>43675</v>
      </c>
      <c r="AC51">
        <v>-264346</v>
      </c>
      <c r="AD51">
        <v>27422</v>
      </c>
      <c r="AE51">
        <v>303868</v>
      </c>
    </row>
    <row r="52" spans="1:31">
      <c r="A52" s="4">
        <v>43677</v>
      </c>
      <c r="B52" s="5">
        <v>0.665972222222222</v>
      </c>
      <c r="C52" s="14">
        <v>1</v>
      </c>
      <c r="D52" s="1">
        <v>4011000</v>
      </c>
      <c r="E52" s="1">
        <v>3895295</v>
      </c>
      <c r="F52" s="1">
        <v>282537</v>
      </c>
      <c r="G52" s="1">
        <v>-263713</v>
      </c>
      <c r="H52" s="1">
        <v>644254</v>
      </c>
      <c r="I52" s="1">
        <v>163000</v>
      </c>
      <c r="J52" s="1">
        <v>150000</v>
      </c>
      <c r="K52" s="1">
        <v>115705</v>
      </c>
      <c r="L52" s="1">
        <f t="shared" si="0"/>
        <v>18824</v>
      </c>
      <c r="AB52" s="4">
        <v>43676</v>
      </c>
      <c r="AC52">
        <v>-167781</v>
      </c>
      <c r="AD52">
        <v>599</v>
      </c>
      <c r="AE52">
        <v>458333</v>
      </c>
    </row>
    <row r="53" spans="1:31">
      <c r="A53" s="4">
        <v>43678</v>
      </c>
      <c r="B53" s="5">
        <v>0.795833333333333</v>
      </c>
      <c r="C53" s="14">
        <v>1</v>
      </c>
      <c r="D53" s="1">
        <v>4011000</v>
      </c>
      <c r="E53" s="1">
        <v>3895295</v>
      </c>
      <c r="F53" s="1">
        <v>214873</v>
      </c>
      <c r="G53" s="1">
        <v>-202167</v>
      </c>
      <c r="H53" s="1">
        <v>810461</v>
      </c>
      <c r="I53" s="1">
        <v>163000</v>
      </c>
      <c r="J53" s="1">
        <v>150000</v>
      </c>
      <c r="K53" s="1">
        <v>115705</v>
      </c>
      <c r="L53" s="1">
        <f t="shared" si="0"/>
        <v>12706</v>
      </c>
      <c r="AB53" s="4">
        <v>43677</v>
      </c>
      <c r="AC53">
        <v>-263713</v>
      </c>
      <c r="AD53">
        <v>18824</v>
      </c>
      <c r="AE53">
        <v>644254</v>
      </c>
    </row>
    <row r="54" spans="1:31">
      <c r="A54" s="4">
        <v>43679</v>
      </c>
      <c r="B54" s="5">
        <v>0.947916666666667</v>
      </c>
      <c r="C54" s="14">
        <v>1</v>
      </c>
      <c r="D54" s="1">
        <v>4011000</v>
      </c>
      <c r="E54" s="1">
        <v>3895295</v>
      </c>
      <c r="F54" s="1">
        <v>188527</v>
      </c>
      <c r="G54" s="1">
        <v>-170550</v>
      </c>
      <c r="H54" s="1">
        <v>938819</v>
      </c>
      <c r="I54" s="1">
        <v>163000</v>
      </c>
      <c r="J54" s="1">
        <v>150000</v>
      </c>
      <c r="K54" s="1">
        <v>115705</v>
      </c>
      <c r="L54" s="1">
        <f t="shared" si="0"/>
        <v>17977</v>
      </c>
      <c r="AB54" s="4">
        <v>43678</v>
      </c>
      <c r="AC54">
        <v>-202167</v>
      </c>
      <c r="AD54">
        <v>12706</v>
      </c>
      <c r="AE54">
        <v>810461</v>
      </c>
    </row>
    <row r="55" spans="1:31">
      <c r="A55" s="4">
        <v>43680</v>
      </c>
      <c r="B55" s="5">
        <v>0.448611111111111</v>
      </c>
      <c r="C55" s="14">
        <v>1</v>
      </c>
      <c r="D55" s="1">
        <v>4011000</v>
      </c>
      <c r="E55" s="1">
        <v>3895295</v>
      </c>
      <c r="F55" s="1">
        <v>263698</v>
      </c>
      <c r="G55" s="1">
        <v>-244709</v>
      </c>
      <c r="H55" s="1">
        <v>939831</v>
      </c>
      <c r="I55" s="1">
        <v>163000</v>
      </c>
      <c r="J55" s="1">
        <v>150000</v>
      </c>
      <c r="K55" s="1">
        <v>115705</v>
      </c>
      <c r="L55" s="1">
        <f t="shared" si="0"/>
        <v>18989</v>
      </c>
      <c r="AB55" s="4">
        <v>43679</v>
      </c>
      <c r="AC55">
        <v>-170550</v>
      </c>
      <c r="AD55">
        <v>17977</v>
      </c>
      <c r="AE55">
        <v>938819</v>
      </c>
    </row>
    <row r="56" spans="1:31">
      <c r="A56" s="4">
        <v>43681</v>
      </c>
      <c r="B56" s="5">
        <v>0.499305555555556</v>
      </c>
      <c r="C56" s="14">
        <v>1</v>
      </c>
      <c r="D56" s="1">
        <v>4011000</v>
      </c>
      <c r="E56" s="1">
        <v>3895295</v>
      </c>
      <c r="F56" s="1">
        <v>184510</v>
      </c>
      <c r="G56" s="1">
        <v>-160442</v>
      </c>
      <c r="H56" s="1">
        <v>965355</v>
      </c>
      <c r="I56" s="1">
        <v>163000</v>
      </c>
      <c r="J56" s="1">
        <v>150000</v>
      </c>
      <c r="K56" s="1">
        <v>115705</v>
      </c>
      <c r="L56" s="1">
        <f t="shared" si="0"/>
        <v>24068</v>
      </c>
      <c r="AB56" s="4">
        <v>43680</v>
      </c>
      <c r="AC56">
        <v>-244709</v>
      </c>
      <c r="AD56">
        <v>18989</v>
      </c>
      <c r="AE56">
        <v>939831</v>
      </c>
    </row>
    <row r="57" spans="1:31">
      <c r="A57" s="4">
        <v>43682</v>
      </c>
      <c r="B57" s="5">
        <v>0.456944444444444</v>
      </c>
      <c r="C57" s="14">
        <v>1</v>
      </c>
      <c r="D57" s="1">
        <v>4011000</v>
      </c>
      <c r="E57" s="1">
        <v>3895295</v>
      </c>
      <c r="F57" s="1">
        <v>307751</v>
      </c>
      <c r="G57" s="1">
        <v>-265524</v>
      </c>
      <c r="H57" s="1">
        <v>103430</v>
      </c>
      <c r="I57" s="1">
        <v>163000</v>
      </c>
      <c r="J57" s="1">
        <v>150000</v>
      </c>
      <c r="K57" s="1">
        <v>115705</v>
      </c>
      <c r="L57" s="1">
        <f t="shared" si="0"/>
        <v>42227</v>
      </c>
      <c r="AB57" s="4">
        <v>43681</v>
      </c>
      <c r="AC57">
        <v>-160442</v>
      </c>
      <c r="AD57">
        <v>24068</v>
      </c>
      <c r="AE57">
        <v>965355</v>
      </c>
    </row>
    <row r="58" spans="1:31">
      <c r="A58" s="4">
        <v>43683</v>
      </c>
      <c r="B58" s="5">
        <v>0.658333333333333</v>
      </c>
      <c r="C58" s="14">
        <v>1</v>
      </c>
      <c r="D58" s="1">
        <v>4011000</v>
      </c>
      <c r="E58" s="1">
        <v>3895295</v>
      </c>
      <c r="F58" s="1">
        <v>170251</v>
      </c>
      <c r="G58" s="1">
        <v>-169640</v>
      </c>
      <c r="H58" s="1">
        <v>93749</v>
      </c>
      <c r="I58" s="1">
        <v>163000</v>
      </c>
      <c r="J58" s="1">
        <v>150000</v>
      </c>
      <c r="K58" s="1">
        <v>115705</v>
      </c>
      <c r="L58" s="1">
        <f t="shared" si="0"/>
        <v>611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AB58" s="4">
        <v>43682</v>
      </c>
      <c r="AC58">
        <v>-265524</v>
      </c>
      <c r="AD58">
        <v>42227</v>
      </c>
      <c r="AE58">
        <v>103430</v>
      </c>
    </row>
    <row r="59" spans="1:31">
      <c r="A59" s="4">
        <v>43684</v>
      </c>
      <c r="B59" s="5">
        <v>0.783333333333333</v>
      </c>
      <c r="C59" s="14">
        <v>1</v>
      </c>
      <c r="D59" s="1">
        <v>4011000</v>
      </c>
      <c r="E59" s="1">
        <v>3895295</v>
      </c>
      <c r="F59" s="1">
        <v>180972</v>
      </c>
      <c r="G59" s="1">
        <v>-169643</v>
      </c>
      <c r="H59" s="1">
        <v>104479</v>
      </c>
      <c r="I59" s="1">
        <v>163000</v>
      </c>
      <c r="J59" s="1">
        <v>150000</v>
      </c>
      <c r="K59" s="1">
        <v>115705</v>
      </c>
      <c r="L59" s="1">
        <f t="shared" si="0"/>
        <v>11329</v>
      </c>
      <c r="N59" s="4">
        <v>43684</v>
      </c>
      <c r="O59" s="5">
        <v>0.800694444444444</v>
      </c>
      <c r="P59" s="1">
        <v>4011000</v>
      </c>
      <c r="Q59">
        <v>10</v>
      </c>
      <c r="R59" s="1"/>
      <c r="S59" s="1"/>
      <c r="T59" s="14">
        <v>1</v>
      </c>
      <c r="U59">
        <v>5</v>
      </c>
      <c r="AB59" s="4">
        <v>43683</v>
      </c>
      <c r="AC59">
        <v>-169640</v>
      </c>
      <c r="AD59">
        <v>611</v>
      </c>
      <c r="AE59">
        <v>93749</v>
      </c>
    </row>
    <row r="60" spans="1:31">
      <c r="A60" s="4">
        <v>43685</v>
      </c>
      <c r="B60" s="5">
        <v>0.786805555555556</v>
      </c>
      <c r="C60">
        <v>0</v>
      </c>
      <c r="D60" s="1">
        <v>0</v>
      </c>
      <c r="E60" s="1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3895150</v>
      </c>
      <c r="P60" s="1"/>
      <c r="R60" s="1">
        <v>3895150</v>
      </c>
      <c r="S60" s="1">
        <f>R60-P59</f>
        <v>-115850</v>
      </c>
      <c r="AB60" s="4">
        <v>43684</v>
      </c>
      <c r="AC60">
        <v>-169643</v>
      </c>
      <c r="AD60">
        <v>11329</v>
      </c>
      <c r="AE60">
        <v>104479</v>
      </c>
    </row>
    <row r="61" spans="16:31">
      <c r="P61" s="1"/>
      <c r="R61" s="1"/>
      <c r="S61" s="1"/>
      <c r="AB61" s="4">
        <v>43685</v>
      </c>
      <c r="AC61">
        <v>0</v>
      </c>
      <c r="AD61">
        <v>3895150</v>
      </c>
      <c r="AE61">
        <v>0</v>
      </c>
    </row>
    <row r="62" spans="16:31">
      <c r="P62" s="1"/>
      <c r="AB62" t="s">
        <v>286</v>
      </c>
      <c r="AC62">
        <v>-3674499</v>
      </c>
      <c r="AD62" t="e">
        <v>#VALUE!</v>
      </c>
      <c r="AE62">
        <v>-87582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70"/>
  <sheetViews>
    <sheetView workbookViewId="0">
      <pane ySplit="3" topLeftCell="A50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style="1" customWidth="1"/>
    <col min="6" max="6" width="16" style="1" customWidth="1"/>
    <col min="7" max="8" width="17.125" style="1" customWidth="1"/>
    <col min="9" max="10" width="16" style="1" customWidth="1"/>
    <col min="11" max="11" width="13.75" style="1" customWidth="1"/>
    <col min="12" max="12" width="16" customWidth="1"/>
    <col min="14" max="14" width="10.375" customWidth="1"/>
    <col min="16" max="16" width="16.375" customWidth="1"/>
    <col min="18" max="18" width="20.25" customWidth="1"/>
    <col min="19" max="19" width="21.125" customWidth="1"/>
    <col min="20" max="20" width="13.75" customWidth="1"/>
    <col min="21" max="21" width="12.625" customWidth="1"/>
    <col min="23" max="23" width="10.375" customWidth="1"/>
    <col min="24" max="26" width="26.625" customWidth="1"/>
  </cols>
  <sheetData>
    <row r="1" ht="127" customHeight="1" spans="13:13">
      <c r="M1" s="9" t="s">
        <v>351</v>
      </c>
    </row>
    <row r="2" ht="127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43622</v>
      </c>
      <c r="B4" s="5">
        <v>0.817361111111111</v>
      </c>
      <c r="C4" s="14">
        <v>0.001</v>
      </c>
      <c r="D4" s="1">
        <v>26415</v>
      </c>
      <c r="E4" s="1">
        <v>26154</v>
      </c>
      <c r="F4" s="1">
        <v>0</v>
      </c>
      <c r="G4" s="1">
        <v>0</v>
      </c>
      <c r="H4" s="1">
        <v>0</v>
      </c>
      <c r="I4" s="1">
        <v>3095000</v>
      </c>
      <c r="J4" s="1">
        <v>1035000</v>
      </c>
      <c r="K4" s="1">
        <v>261</v>
      </c>
      <c r="L4" s="1">
        <f t="shared" ref="L4:L9" si="0">F4+G4</f>
        <v>0</v>
      </c>
      <c r="N4" s="4">
        <v>43622</v>
      </c>
      <c r="O4" s="5">
        <v>0.801388888888889</v>
      </c>
      <c r="P4" t="s">
        <v>362</v>
      </c>
      <c r="Q4" s="6">
        <v>0.001</v>
      </c>
      <c r="R4" s="1">
        <v>28744</v>
      </c>
      <c r="S4" s="1">
        <v>343642</v>
      </c>
      <c r="T4" s="1">
        <v>104619</v>
      </c>
      <c r="U4" s="1">
        <v>2390</v>
      </c>
      <c r="W4" t="s">
        <v>284</v>
      </c>
    </row>
    <row r="5" spans="1:26">
      <c r="A5" s="4">
        <v>43623</v>
      </c>
      <c r="B5" s="5">
        <v>0.919444444444444</v>
      </c>
      <c r="C5" s="14">
        <v>0.001</v>
      </c>
      <c r="D5" s="1">
        <v>26677</v>
      </c>
      <c r="E5" s="1">
        <v>26154</v>
      </c>
      <c r="F5" s="1">
        <v>3168</v>
      </c>
      <c r="G5" s="1">
        <v>-1119</v>
      </c>
      <c r="H5" s="1">
        <v>2049</v>
      </c>
      <c r="I5" s="1">
        <v>3126000</v>
      </c>
      <c r="J5" s="1">
        <v>1025000</v>
      </c>
      <c r="K5" s="1">
        <v>523</v>
      </c>
      <c r="L5" s="1">
        <f t="shared" si="0"/>
        <v>2049</v>
      </c>
      <c r="W5" s="4">
        <v>43622</v>
      </c>
      <c r="X5">
        <v>0</v>
      </c>
      <c r="Y5">
        <v>0</v>
      </c>
      <c r="Z5">
        <v>0</v>
      </c>
    </row>
    <row r="6" spans="1:26">
      <c r="A6" s="4">
        <v>43624</v>
      </c>
      <c r="B6" s="5">
        <v>0.6625</v>
      </c>
      <c r="C6" s="14">
        <v>0.001</v>
      </c>
      <c r="D6" s="1">
        <v>26677</v>
      </c>
      <c r="E6" s="1">
        <v>26154</v>
      </c>
      <c r="F6" s="1">
        <v>5413</v>
      </c>
      <c r="G6" s="1">
        <v>-1879</v>
      </c>
      <c r="H6" s="1">
        <v>3534</v>
      </c>
      <c r="I6" s="1">
        <v>3126000</v>
      </c>
      <c r="J6" s="1">
        <v>1025000</v>
      </c>
      <c r="K6" s="1">
        <v>523</v>
      </c>
      <c r="L6" s="1">
        <f t="shared" si="0"/>
        <v>3534</v>
      </c>
      <c r="W6" s="4">
        <v>43623</v>
      </c>
      <c r="X6">
        <v>-1119</v>
      </c>
      <c r="Y6">
        <v>2049</v>
      </c>
      <c r="Z6">
        <v>2049</v>
      </c>
    </row>
    <row r="7" spans="1:26">
      <c r="A7" s="4">
        <v>43625</v>
      </c>
      <c r="B7" s="5">
        <v>0.688194444444444</v>
      </c>
      <c r="C7" s="14">
        <v>0.001</v>
      </c>
      <c r="D7" s="1">
        <v>26677</v>
      </c>
      <c r="E7" s="1">
        <v>26154</v>
      </c>
      <c r="F7" s="1">
        <v>3015</v>
      </c>
      <c r="G7" s="1">
        <v>-1063</v>
      </c>
      <c r="H7" s="1">
        <v>5486</v>
      </c>
      <c r="I7" s="1">
        <v>3126000</v>
      </c>
      <c r="J7" s="1">
        <v>1025000</v>
      </c>
      <c r="K7" s="1">
        <v>523</v>
      </c>
      <c r="L7" s="1">
        <f t="shared" si="0"/>
        <v>1952</v>
      </c>
      <c r="W7" s="4">
        <v>43624</v>
      </c>
      <c r="X7">
        <v>-1879</v>
      </c>
      <c r="Y7">
        <v>3534</v>
      </c>
      <c r="Z7">
        <v>3534</v>
      </c>
    </row>
    <row r="8" spans="1:26">
      <c r="A8" s="4">
        <v>43626</v>
      </c>
      <c r="B8" s="5">
        <v>0.876388888888889</v>
      </c>
      <c r="C8" s="14">
        <v>0.001</v>
      </c>
      <c r="D8" s="1">
        <v>26677</v>
      </c>
      <c r="E8" s="1">
        <v>26154</v>
      </c>
      <c r="F8" s="1">
        <v>3738</v>
      </c>
      <c r="G8" s="1">
        <v>-1232</v>
      </c>
      <c r="H8" s="1">
        <v>8153</v>
      </c>
      <c r="I8" s="1">
        <v>3126000</v>
      </c>
      <c r="J8" s="1">
        <v>1025000</v>
      </c>
      <c r="K8" s="1">
        <v>523</v>
      </c>
      <c r="L8" s="1">
        <f t="shared" si="0"/>
        <v>2506</v>
      </c>
      <c r="W8" s="4">
        <v>43625</v>
      </c>
      <c r="X8">
        <v>-1063</v>
      </c>
      <c r="Y8">
        <v>1952</v>
      </c>
      <c r="Z8">
        <v>5486</v>
      </c>
    </row>
    <row r="9" spans="1:26">
      <c r="A9" s="4">
        <v>43627</v>
      </c>
      <c r="B9" s="5">
        <v>0.677777777777778</v>
      </c>
      <c r="C9" s="14">
        <v>0.001</v>
      </c>
      <c r="D9" s="1">
        <v>26677</v>
      </c>
      <c r="E9" s="1">
        <v>26154</v>
      </c>
      <c r="F9" s="1">
        <v>6366</v>
      </c>
      <c r="G9" s="1">
        <v>-2038</v>
      </c>
      <c r="H9" s="1">
        <v>9975</v>
      </c>
      <c r="I9" s="1">
        <v>3126000</v>
      </c>
      <c r="J9" s="1">
        <v>1025000</v>
      </c>
      <c r="K9" s="1">
        <v>523</v>
      </c>
      <c r="L9" s="1">
        <f t="shared" si="0"/>
        <v>4328</v>
      </c>
      <c r="W9" s="4">
        <v>43626</v>
      </c>
      <c r="X9">
        <v>-1232</v>
      </c>
      <c r="Y9">
        <v>2506</v>
      </c>
      <c r="Z9">
        <v>8153</v>
      </c>
    </row>
    <row r="10" spans="1:26">
      <c r="A10" s="4">
        <v>43628</v>
      </c>
      <c r="W10" s="4">
        <v>43627</v>
      </c>
      <c r="X10">
        <v>-2038</v>
      </c>
      <c r="Y10">
        <v>4328</v>
      </c>
      <c r="Z10">
        <v>9975</v>
      </c>
    </row>
    <row r="11" spans="1:23">
      <c r="A11" s="4">
        <v>43629</v>
      </c>
      <c r="B11" s="5">
        <v>0.706944444444444</v>
      </c>
      <c r="C11" s="14">
        <v>0.001</v>
      </c>
      <c r="D11" s="1">
        <v>26677</v>
      </c>
      <c r="E11" s="1">
        <v>26154</v>
      </c>
      <c r="F11" s="1">
        <v>6489</v>
      </c>
      <c r="G11" s="1">
        <v>-2070</v>
      </c>
      <c r="H11" s="1">
        <v>14394</v>
      </c>
      <c r="I11" s="1">
        <v>3126000</v>
      </c>
      <c r="J11" s="1">
        <v>1025000</v>
      </c>
      <c r="K11" s="1">
        <v>523</v>
      </c>
      <c r="L11" s="1">
        <f t="shared" ref="L11:L67" si="1">F11+G11</f>
        <v>4419</v>
      </c>
      <c r="W11" s="4">
        <v>43628</v>
      </c>
    </row>
    <row r="12" spans="1:26">
      <c r="A12" s="4">
        <v>43630</v>
      </c>
      <c r="B12" s="5">
        <v>0.886111111111111</v>
      </c>
      <c r="C12" s="14">
        <v>0.001</v>
      </c>
      <c r="D12" s="1">
        <v>26677</v>
      </c>
      <c r="E12" s="1">
        <v>26154</v>
      </c>
      <c r="F12" s="1" t="s">
        <v>285</v>
      </c>
      <c r="G12" s="1">
        <v>-1057</v>
      </c>
      <c r="H12" s="1">
        <v>13408</v>
      </c>
      <c r="I12" s="1" t="s">
        <v>285</v>
      </c>
      <c r="J12" s="1">
        <v>1025000</v>
      </c>
      <c r="K12" s="1">
        <v>523</v>
      </c>
      <c r="L12" s="1" t="e">
        <f t="shared" si="1"/>
        <v>#VALUE!</v>
      </c>
      <c r="W12" s="4">
        <v>43629</v>
      </c>
      <c r="X12">
        <v>-2070</v>
      </c>
      <c r="Y12">
        <v>4419</v>
      </c>
      <c r="Z12">
        <v>14394</v>
      </c>
    </row>
    <row r="13" spans="1:26">
      <c r="A13" s="4">
        <v>43631</v>
      </c>
      <c r="B13" s="5">
        <v>0.859722222222222</v>
      </c>
      <c r="C13" s="14">
        <v>0.001</v>
      </c>
      <c r="D13" s="1">
        <v>26677</v>
      </c>
      <c r="E13" s="1">
        <v>26154</v>
      </c>
      <c r="F13" s="1" t="s">
        <v>285</v>
      </c>
      <c r="G13" s="1">
        <v>-1038</v>
      </c>
      <c r="H13" s="1">
        <v>10321</v>
      </c>
      <c r="I13" s="1" t="s">
        <v>285</v>
      </c>
      <c r="J13" s="1">
        <v>1025000</v>
      </c>
      <c r="K13" s="1">
        <v>523</v>
      </c>
      <c r="L13" s="1" t="e">
        <f t="shared" si="1"/>
        <v>#VALUE!</v>
      </c>
      <c r="W13" s="4">
        <v>43630</v>
      </c>
      <c r="X13">
        <v>-1057</v>
      </c>
      <c r="Y13" t="e">
        <v>#VALUE!</v>
      </c>
      <c r="Z13">
        <v>13408</v>
      </c>
    </row>
    <row r="14" spans="1:26">
      <c r="A14" s="4">
        <v>43632</v>
      </c>
      <c r="B14" s="5">
        <v>0.597916666666667</v>
      </c>
      <c r="C14" s="14">
        <v>0.001</v>
      </c>
      <c r="D14" s="1">
        <v>26677</v>
      </c>
      <c r="E14" s="1">
        <v>26154</v>
      </c>
      <c r="F14" s="1" t="s">
        <v>285</v>
      </c>
      <c r="G14" s="1">
        <v>-1650</v>
      </c>
      <c r="H14" s="1">
        <v>8045</v>
      </c>
      <c r="I14" s="1" t="s">
        <v>285</v>
      </c>
      <c r="J14" s="1">
        <v>1025000</v>
      </c>
      <c r="K14" s="1">
        <v>523</v>
      </c>
      <c r="L14" s="1" t="e">
        <f t="shared" si="1"/>
        <v>#VALUE!</v>
      </c>
      <c r="W14" s="4">
        <v>43631</v>
      </c>
      <c r="X14">
        <v>-1038</v>
      </c>
      <c r="Y14" t="e">
        <v>#VALUE!</v>
      </c>
      <c r="Z14">
        <v>10321</v>
      </c>
    </row>
    <row r="15" spans="1:26">
      <c r="A15" s="4">
        <v>43633</v>
      </c>
      <c r="B15" s="5">
        <v>0.561805555555556</v>
      </c>
      <c r="C15" s="14">
        <v>0.001</v>
      </c>
      <c r="D15" s="1">
        <v>26677</v>
      </c>
      <c r="E15" s="1">
        <v>26154</v>
      </c>
      <c r="F15" s="1" t="s">
        <v>285</v>
      </c>
      <c r="G15" s="1">
        <v>-1046</v>
      </c>
      <c r="H15" s="1">
        <v>5065</v>
      </c>
      <c r="I15" s="1" t="s">
        <v>285</v>
      </c>
      <c r="J15" s="1">
        <v>1025000</v>
      </c>
      <c r="K15" s="1">
        <v>523</v>
      </c>
      <c r="L15" s="1" t="e">
        <f t="shared" si="1"/>
        <v>#VALUE!</v>
      </c>
      <c r="W15" s="4">
        <v>43632</v>
      </c>
      <c r="X15">
        <v>-1650</v>
      </c>
      <c r="Y15" t="e">
        <v>#VALUE!</v>
      </c>
      <c r="Z15">
        <v>8045</v>
      </c>
    </row>
    <row r="16" spans="1:26">
      <c r="A16" s="4">
        <v>43634</v>
      </c>
      <c r="B16" s="5">
        <v>0.824305555555556</v>
      </c>
      <c r="C16" s="14">
        <v>0.001</v>
      </c>
      <c r="D16" s="1">
        <v>26677</v>
      </c>
      <c r="E16" s="1">
        <v>26154</v>
      </c>
      <c r="F16" s="1" t="s">
        <v>285</v>
      </c>
      <c r="G16" s="1">
        <v>-1352</v>
      </c>
      <c r="H16" s="1">
        <v>1207</v>
      </c>
      <c r="I16" s="1" t="s">
        <v>285</v>
      </c>
      <c r="J16" s="1">
        <v>1025000</v>
      </c>
      <c r="K16" s="1">
        <v>523</v>
      </c>
      <c r="L16" s="1" t="e">
        <f t="shared" si="1"/>
        <v>#VALUE!</v>
      </c>
      <c r="W16" s="4">
        <v>43633</v>
      </c>
      <c r="X16">
        <v>-1046</v>
      </c>
      <c r="Y16" t="e">
        <v>#VALUE!</v>
      </c>
      <c r="Z16">
        <v>5065</v>
      </c>
    </row>
    <row r="17" spans="1:26">
      <c r="A17" s="4">
        <v>43635</v>
      </c>
      <c r="B17" s="5">
        <v>0.889583333333333</v>
      </c>
      <c r="C17" s="14">
        <v>0.001</v>
      </c>
      <c r="D17" s="1">
        <v>26677</v>
      </c>
      <c r="E17" s="1">
        <v>26154</v>
      </c>
      <c r="F17" s="1" t="s">
        <v>285</v>
      </c>
      <c r="G17" s="1">
        <v>-1044</v>
      </c>
      <c r="H17" s="1">
        <v>-1659</v>
      </c>
      <c r="I17" s="1" t="s">
        <v>285</v>
      </c>
      <c r="J17" s="1">
        <v>1025000</v>
      </c>
      <c r="K17" s="1">
        <v>523</v>
      </c>
      <c r="L17" s="1" t="e">
        <f t="shared" si="1"/>
        <v>#VALUE!</v>
      </c>
      <c r="W17" s="4">
        <v>43634</v>
      </c>
      <c r="X17">
        <v>-1352</v>
      </c>
      <c r="Y17" t="e">
        <v>#VALUE!</v>
      </c>
      <c r="Z17">
        <v>1207</v>
      </c>
    </row>
    <row r="18" spans="1:26">
      <c r="A18" s="4">
        <v>43636</v>
      </c>
      <c r="B18" s="5">
        <v>0.98125</v>
      </c>
      <c r="C18" s="14">
        <v>0.001</v>
      </c>
      <c r="D18" s="1">
        <v>26677</v>
      </c>
      <c r="E18" s="1">
        <v>26154</v>
      </c>
      <c r="F18" s="1" t="s">
        <v>285</v>
      </c>
      <c r="G18" s="1">
        <v>-1202</v>
      </c>
      <c r="H18" s="1">
        <v>-5100</v>
      </c>
      <c r="I18" s="1" t="s">
        <v>285</v>
      </c>
      <c r="J18" s="1">
        <v>1025000</v>
      </c>
      <c r="K18" s="1">
        <v>523</v>
      </c>
      <c r="L18" s="1" t="e">
        <f t="shared" si="1"/>
        <v>#VALUE!</v>
      </c>
      <c r="W18" s="4">
        <v>43635</v>
      </c>
      <c r="X18">
        <v>-1044</v>
      </c>
      <c r="Y18" t="e">
        <v>#VALUE!</v>
      </c>
      <c r="Z18">
        <v>-1659</v>
      </c>
    </row>
    <row r="19" spans="1:26">
      <c r="A19" s="4">
        <v>43637</v>
      </c>
      <c r="B19" s="5">
        <v>0.776388888888889</v>
      </c>
      <c r="C19" s="14">
        <v>0.001</v>
      </c>
      <c r="D19" s="1">
        <v>26677</v>
      </c>
      <c r="E19" s="1">
        <v>26154</v>
      </c>
      <c r="F19" s="1">
        <v>9185</v>
      </c>
      <c r="G19" s="1">
        <v>-2000</v>
      </c>
      <c r="H19" s="1">
        <v>1036</v>
      </c>
      <c r="I19" s="1">
        <v>1106000</v>
      </c>
      <c r="J19" s="1">
        <v>1025000</v>
      </c>
      <c r="K19" s="1">
        <v>523</v>
      </c>
      <c r="L19" s="1">
        <f t="shared" si="1"/>
        <v>7185</v>
      </c>
      <c r="W19" s="4">
        <v>43636</v>
      </c>
      <c r="X19">
        <v>-1202</v>
      </c>
      <c r="Y19" t="e">
        <v>#VALUE!</v>
      </c>
      <c r="Z19">
        <v>-5100</v>
      </c>
    </row>
    <row r="20" spans="1:26">
      <c r="A20" s="4">
        <v>43638</v>
      </c>
      <c r="B20" s="5">
        <v>0.756944444444444</v>
      </c>
      <c r="C20" s="14">
        <v>0.001</v>
      </c>
      <c r="D20" s="1">
        <v>26677</v>
      </c>
      <c r="E20" s="1">
        <v>26154</v>
      </c>
      <c r="F20" s="1">
        <v>1851</v>
      </c>
      <c r="G20" s="1">
        <v>-1812</v>
      </c>
      <c r="H20" s="1">
        <v>2085</v>
      </c>
      <c r="I20" s="1">
        <v>1106000</v>
      </c>
      <c r="J20" s="1">
        <v>1025000</v>
      </c>
      <c r="K20" s="1">
        <v>523</v>
      </c>
      <c r="L20" s="1">
        <f t="shared" si="1"/>
        <v>39</v>
      </c>
      <c r="W20" s="4">
        <v>43637</v>
      </c>
      <c r="X20">
        <v>-2000</v>
      </c>
      <c r="Y20">
        <v>7185</v>
      </c>
      <c r="Z20">
        <v>1036</v>
      </c>
    </row>
    <row r="21" spans="1:26">
      <c r="A21" s="4">
        <v>43639</v>
      </c>
      <c r="B21" s="5">
        <v>0.847916666666667</v>
      </c>
      <c r="C21" s="14">
        <v>0.001</v>
      </c>
      <c r="D21" s="1">
        <v>26677</v>
      </c>
      <c r="E21" s="1">
        <v>26154</v>
      </c>
      <c r="F21" s="1">
        <v>1017</v>
      </c>
      <c r="G21" s="1">
        <v>-1018</v>
      </c>
      <c r="H21" s="1">
        <v>3122</v>
      </c>
      <c r="I21" s="1">
        <v>1106000</v>
      </c>
      <c r="J21" s="1">
        <v>1025000</v>
      </c>
      <c r="K21" s="1">
        <v>523</v>
      </c>
      <c r="L21" s="1">
        <f t="shared" si="1"/>
        <v>-1</v>
      </c>
      <c r="W21" s="4">
        <v>43638</v>
      </c>
      <c r="X21">
        <v>-1812</v>
      </c>
      <c r="Y21">
        <v>39</v>
      </c>
      <c r="Z21">
        <v>2085</v>
      </c>
    </row>
    <row r="22" spans="1:26">
      <c r="A22" s="4">
        <v>43640</v>
      </c>
      <c r="B22" s="5">
        <v>0.766666666666667</v>
      </c>
      <c r="C22" s="14">
        <v>0.001</v>
      </c>
      <c r="D22" s="1">
        <v>26677</v>
      </c>
      <c r="E22" s="1">
        <v>26154</v>
      </c>
      <c r="F22" s="1">
        <v>2200</v>
      </c>
      <c r="G22" s="1">
        <v>-2038</v>
      </c>
      <c r="H22" s="1">
        <v>3897</v>
      </c>
      <c r="I22" s="1">
        <v>1106000</v>
      </c>
      <c r="J22" s="1">
        <v>1025000</v>
      </c>
      <c r="K22" s="1">
        <v>523</v>
      </c>
      <c r="L22" s="1">
        <f t="shared" si="1"/>
        <v>162</v>
      </c>
      <c r="W22" s="4">
        <v>43639</v>
      </c>
      <c r="X22">
        <v>-1018</v>
      </c>
      <c r="Y22">
        <v>-1</v>
      </c>
      <c r="Z22">
        <v>3122</v>
      </c>
    </row>
    <row r="23" spans="1:26">
      <c r="A23" s="4">
        <v>43641</v>
      </c>
      <c r="B23" s="5">
        <v>0.679861111111111</v>
      </c>
      <c r="C23" s="14">
        <v>0.001</v>
      </c>
      <c r="D23" s="1">
        <v>26677</v>
      </c>
      <c r="E23" s="1">
        <v>26154</v>
      </c>
      <c r="F23" s="1">
        <v>2330</v>
      </c>
      <c r="G23" s="1">
        <v>-1989</v>
      </c>
      <c r="H23" s="1">
        <v>5121</v>
      </c>
      <c r="I23" s="1">
        <v>1106000</v>
      </c>
      <c r="J23" s="1">
        <v>1025000</v>
      </c>
      <c r="K23" s="1">
        <v>523</v>
      </c>
      <c r="L23" s="1">
        <f t="shared" si="1"/>
        <v>341</v>
      </c>
      <c r="W23" s="4">
        <v>43640</v>
      </c>
      <c r="X23">
        <v>-2038</v>
      </c>
      <c r="Y23">
        <v>162</v>
      </c>
      <c r="Z23">
        <v>3897</v>
      </c>
    </row>
    <row r="24" spans="1:26">
      <c r="A24" s="4">
        <v>43642</v>
      </c>
      <c r="B24" s="5">
        <v>0.774305555555556</v>
      </c>
      <c r="C24" s="14">
        <v>0.001</v>
      </c>
      <c r="D24" s="1">
        <v>26677</v>
      </c>
      <c r="E24" s="1">
        <v>26154</v>
      </c>
      <c r="F24" s="1">
        <v>1220</v>
      </c>
      <c r="G24" s="1">
        <v>-1133</v>
      </c>
      <c r="H24" s="1">
        <v>6560</v>
      </c>
      <c r="I24" s="1">
        <v>1106000</v>
      </c>
      <c r="J24" s="1">
        <v>1025000</v>
      </c>
      <c r="K24" s="1">
        <v>523</v>
      </c>
      <c r="L24" s="1">
        <f t="shared" si="1"/>
        <v>87</v>
      </c>
      <c r="W24" s="4">
        <v>43641</v>
      </c>
      <c r="X24">
        <v>-1989</v>
      </c>
      <c r="Y24">
        <v>341</v>
      </c>
      <c r="Z24">
        <v>5121</v>
      </c>
    </row>
    <row r="25" spans="1:26">
      <c r="A25" s="4">
        <v>43643</v>
      </c>
      <c r="B25" s="5">
        <v>0.775</v>
      </c>
      <c r="C25" s="14">
        <v>0.001</v>
      </c>
      <c r="D25" s="1">
        <v>26677</v>
      </c>
      <c r="E25" s="1">
        <v>26154</v>
      </c>
      <c r="F25" s="1">
        <v>2360</v>
      </c>
      <c r="G25" s="1">
        <v>-2155</v>
      </c>
      <c r="H25" s="1">
        <v>7722</v>
      </c>
      <c r="I25" s="1">
        <v>1106000</v>
      </c>
      <c r="J25" s="1">
        <v>1025000</v>
      </c>
      <c r="K25" s="1">
        <v>523</v>
      </c>
      <c r="L25" s="1">
        <f t="shared" si="1"/>
        <v>205</v>
      </c>
      <c r="W25" s="4">
        <v>43642</v>
      </c>
      <c r="X25">
        <v>-1133</v>
      </c>
      <c r="Y25">
        <v>87</v>
      </c>
      <c r="Z25">
        <v>6560</v>
      </c>
    </row>
    <row r="26" spans="1:26">
      <c r="A26" s="4">
        <v>43644</v>
      </c>
      <c r="B26" s="5">
        <v>0.798611111111111</v>
      </c>
      <c r="C26" s="14">
        <v>0.001</v>
      </c>
      <c r="D26" s="1">
        <v>26677</v>
      </c>
      <c r="E26" s="1">
        <v>26154</v>
      </c>
      <c r="F26" s="1">
        <v>3276</v>
      </c>
      <c r="G26" s="1">
        <v>-3004</v>
      </c>
      <c r="H26" s="1">
        <v>738</v>
      </c>
      <c r="I26" s="1">
        <v>1106000</v>
      </c>
      <c r="J26" s="1">
        <v>1025000</v>
      </c>
      <c r="K26" s="1">
        <v>523</v>
      </c>
      <c r="L26" s="1">
        <f t="shared" si="1"/>
        <v>272</v>
      </c>
      <c r="W26" s="4">
        <v>43643</v>
      </c>
      <c r="X26">
        <v>-2155</v>
      </c>
      <c r="Y26">
        <v>205</v>
      </c>
      <c r="Z26">
        <v>7722</v>
      </c>
    </row>
    <row r="27" spans="1:26">
      <c r="A27" s="4">
        <v>43645</v>
      </c>
      <c r="B27" s="5">
        <v>0.756944444444444</v>
      </c>
      <c r="C27" s="14">
        <v>0.001</v>
      </c>
      <c r="D27" s="1">
        <v>27071</v>
      </c>
      <c r="E27" s="1">
        <v>26154</v>
      </c>
      <c r="F27" s="1">
        <v>3223</v>
      </c>
      <c r="G27" s="1">
        <v>-3021</v>
      </c>
      <c r="H27" s="1">
        <v>739</v>
      </c>
      <c r="I27" s="1">
        <v>1123000</v>
      </c>
      <c r="J27" s="1">
        <v>1039000</v>
      </c>
      <c r="K27" s="1">
        <v>917</v>
      </c>
      <c r="L27" s="1">
        <f t="shared" si="1"/>
        <v>202</v>
      </c>
      <c r="W27" s="4">
        <v>43644</v>
      </c>
      <c r="X27">
        <v>-3004</v>
      </c>
      <c r="Y27">
        <v>272</v>
      </c>
      <c r="Z27">
        <v>738</v>
      </c>
    </row>
    <row r="28" spans="1:26">
      <c r="A28" s="4">
        <v>43646</v>
      </c>
      <c r="B28" s="5">
        <v>0.813888888888889</v>
      </c>
      <c r="C28" s="14">
        <v>0.001</v>
      </c>
      <c r="D28" s="1">
        <v>27071</v>
      </c>
      <c r="E28" s="1">
        <v>26154</v>
      </c>
      <c r="F28" s="1">
        <v>1173</v>
      </c>
      <c r="G28" s="1">
        <v>-1110</v>
      </c>
      <c r="H28" s="1">
        <v>810</v>
      </c>
      <c r="I28" s="1">
        <v>1123000</v>
      </c>
      <c r="J28" s="1">
        <v>1039000</v>
      </c>
      <c r="K28" s="1">
        <v>917</v>
      </c>
      <c r="L28" s="1">
        <f t="shared" si="1"/>
        <v>63</v>
      </c>
      <c r="W28" s="4">
        <v>43645</v>
      </c>
      <c r="X28">
        <v>-3021</v>
      </c>
      <c r="Y28">
        <v>202</v>
      </c>
      <c r="Z28">
        <v>739</v>
      </c>
    </row>
    <row r="29" spans="1:26">
      <c r="A29" s="4">
        <v>43647</v>
      </c>
      <c r="B29" s="5">
        <v>0.772916666666667</v>
      </c>
      <c r="C29" s="14">
        <v>0.001</v>
      </c>
      <c r="D29" s="1">
        <v>27071</v>
      </c>
      <c r="E29" s="1">
        <v>26154</v>
      </c>
      <c r="F29" s="1">
        <v>2203</v>
      </c>
      <c r="G29" s="1">
        <v>-2084</v>
      </c>
      <c r="H29" s="1">
        <v>867</v>
      </c>
      <c r="I29" s="1">
        <v>1123000</v>
      </c>
      <c r="J29" s="1">
        <v>1039000</v>
      </c>
      <c r="K29" s="1">
        <v>917</v>
      </c>
      <c r="L29" s="1">
        <f t="shared" si="1"/>
        <v>119</v>
      </c>
      <c r="W29" s="4">
        <v>43646</v>
      </c>
      <c r="X29">
        <v>-1110</v>
      </c>
      <c r="Y29">
        <v>63</v>
      </c>
      <c r="Z29">
        <v>810</v>
      </c>
    </row>
    <row r="30" spans="1:26">
      <c r="A30" s="4">
        <v>43648</v>
      </c>
      <c r="B30" s="5">
        <v>0.6125</v>
      </c>
      <c r="C30" s="14">
        <v>0.001</v>
      </c>
      <c r="D30" s="1">
        <v>27071</v>
      </c>
      <c r="E30" s="1">
        <v>26154</v>
      </c>
      <c r="F30" s="1">
        <v>1927</v>
      </c>
      <c r="G30" s="1">
        <v>-1861</v>
      </c>
      <c r="H30" s="1">
        <v>714</v>
      </c>
      <c r="I30" s="1">
        <v>1123000</v>
      </c>
      <c r="J30" s="1">
        <v>1039000</v>
      </c>
      <c r="K30" s="1">
        <v>917</v>
      </c>
      <c r="L30" s="1">
        <f t="shared" si="1"/>
        <v>66</v>
      </c>
      <c r="W30" s="4">
        <v>43647</v>
      </c>
      <c r="X30">
        <v>-2084</v>
      </c>
      <c r="Y30">
        <v>119</v>
      </c>
      <c r="Z30">
        <v>867</v>
      </c>
    </row>
    <row r="31" spans="1:26">
      <c r="A31" s="4">
        <v>43649</v>
      </c>
      <c r="B31" s="5">
        <v>0.809722222222222</v>
      </c>
      <c r="C31" s="14">
        <v>0.001</v>
      </c>
      <c r="D31" s="1">
        <v>27071</v>
      </c>
      <c r="E31" s="1">
        <v>26154</v>
      </c>
      <c r="F31" s="1">
        <v>1157</v>
      </c>
      <c r="G31" s="1">
        <v>-1073</v>
      </c>
      <c r="H31" s="1">
        <v>620</v>
      </c>
      <c r="I31" s="1">
        <v>1119000</v>
      </c>
      <c r="J31" s="1">
        <v>1039000</v>
      </c>
      <c r="K31" s="1">
        <v>917</v>
      </c>
      <c r="L31" s="1">
        <f t="shared" si="1"/>
        <v>84</v>
      </c>
      <c r="W31" s="4">
        <v>43648</v>
      </c>
      <c r="X31">
        <v>-1861</v>
      </c>
      <c r="Y31">
        <v>66</v>
      </c>
      <c r="Z31">
        <v>714</v>
      </c>
    </row>
    <row r="32" spans="1:26">
      <c r="A32" s="4">
        <v>43650</v>
      </c>
      <c r="B32" s="5">
        <v>0.778472222222222</v>
      </c>
      <c r="C32" s="14">
        <v>0.001</v>
      </c>
      <c r="D32" s="1">
        <v>27071</v>
      </c>
      <c r="E32" s="1">
        <v>26154</v>
      </c>
      <c r="F32" s="1">
        <v>1245</v>
      </c>
      <c r="G32" s="1">
        <v>-1062</v>
      </c>
      <c r="H32" s="1">
        <v>716</v>
      </c>
      <c r="I32" s="1">
        <v>1119000</v>
      </c>
      <c r="J32" s="1">
        <v>1039000</v>
      </c>
      <c r="K32" s="1">
        <v>917</v>
      </c>
      <c r="L32" s="1">
        <f t="shared" si="1"/>
        <v>183</v>
      </c>
      <c r="W32" s="4">
        <v>43649</v>
      </c>
      <c r="X32">
        <v>-1073</v>
      </c>
      <c r="Y32">
        <v>84</v>
      </c>
      <c r="Z32">
        <v>620</v>
      </c>
    </row>
    <row r="33" spans="1:26">
      <c r="A33" s="4">
        <v>43651</v>
      </c>
      <c r="B33" s="5">
        <v>0.875</v>
      </c>
      <c r="C33" s="14">
        <v>0.001</v>
      </c>
      <c r="D33" s="1">
        <v>27337</v>
      </c>
      <c r="E33" s="1">
        <v>26154</v>
      </c>
      <c r="F33" s="1">
        <v>1328</v>
      </c>
      <c r="G33" s="1">
        <v>-1252</v>
      </c>
      <c r="H33" s="1">
        <v>674</v>
      </c>
      <c r="I33" s="1">
        <v>1130000</v>
      </c>
      <c r="J33" s="1">
        <v>1029000</v>
      </c>
      <c r="K33" s="1">
        <v>1183</v>
      </c>
      <c r="L33" s="1">
        <f t="shared" si="1"/>
        <v>76</v>
      </c>
      <c r="W33" s="4">
        <v>43650</v>
      </c>
      <c r="X33">
        <v>-1062</v>
      </c>
      <c r="Y33">
        <v>183</v>
      </c>
      <c r="Z33">
        <v>716</v>
      </c>
    </row>
    <row r="34" spans="1:26">
      <c r="A34" s="4">
        <v>43652</v>
      </c>
      <c r="B34" s="5">
        <v>0.791666666666667</v>
      </c>
      <c r="C34" s="14">
        <v>0.001</v>
      </c>
      <c r="D34" s="1">
        <v>27337</v>
      </c>
      <c r="E34" s="1">
        <v>26154</v>
      </c>
      <c r="F34" s="1">
        <v>2379</v>
      </c>
      <c r="G34" s="1">
        <v>-2196</v>
      </c>
      <c r="H34" s="1">
        <v>627</v>
      </c>
      <c r="I34" s="1">
        <v>1130000</v>
      </c>
      <c r="J34" s="1">
        <v>1029000</v>
      </c>
      <c r="K34" s="1">
        <v>1183</v>
      </c>
      <c r="L34" s="1">
        <f t="shared" si="1"/>
        <v>183</v>
      </c>
      <c r="W34" s="4">
        <v>43651</v>
      </c>
      <c r="X34">
        <v>-1252</v>
      </c>
      <c r="Y34">
        <v>76</v>
      </c>
      <c r="Z34">
        <v>674</v>
      </c>
    </row>
    <row r="35" spans="1:26">
      <c r="A35" s="4">
        <v>43653</v>
      </c>
      <c r="B35" s="5">
        <v>0.500694444444444</v>
      </c>
      <c r="C35" s="14">
        <v>0.001</v>
      </c>
      <c r="D35" s="1">
        <v>27337</v>
      </c>
      <c r="E35" s="1">
        <v>26154</v>
      </c>
      <c r="F35" s="1" t="s">
        <v>285</v>
      </c>
      <c r="G35" s="1">
        <v>-1648</v>
      </c>
      <c r="H35" s="1">
        <v>-125</v>
      </c>
      <c r="I35" s="1" t="s">
        <v>285</v>
      </c>
      <c r="J35" s="1">
        <v>1029000</v>
      </c>
      <c r="K35" s="1">
        <v>1183</v>
      </c>
      <c r="L35" s="1" t="e">
        <f t="shared" si="1"/>
        <v>#VALUE!</v>
      </c>
      <c r="W35" s="4">
        <v>43652</v>
      </c>
      <c r="X35">
        <v>-2196</v>
      </c>
      <c r="Y35">
        <v>183</v>
      </c>
      <c r="Z35">
        <v>627</v>
      </c>
    </row>
    <row r="36" spans="1:26">
      <c r="A36" s="4">
        <v>43654</v>
      </c>
      <c r="B36" s="5">
        <v>0.830555555555556</v>
      </c>
      <c r="C36" s="14">
        <v>0.001</v>
      </c>
      <c r="D36" s="1">
        <v>27337</v>
      </c>
      <c r="E36" s="1">
        <v>26154</v>
      </c>
      <c r="F36" s="1" t="s">
        <v>285</v>
      </c>
      <c r="G36" s="1">
        <v>-1230</v>
      </c>
      <c r="H36" s="1">
        <v>-1418</v>
      </c>
      <c r="I36" s="1" t="s">
        <v>285</v>
      </c>
      <c r="J36" s="1">
        <v>1029000</v>
      </c>
      <c r="K36" s="1">
        <v>1183</v>
      </c>
      <c r="L36" s="1" t="e">
        <f t="shared" si="1"/>
        <v>#VALUE!</v>
      </c>
      <c r="W36" s="4">
        <v>43653</v>
      </c>
      <c r="X36">
        <v>-1648</v>
      </c>
      <c r="Y36" t="e">
        <v>#VALUE!</v>
      </c>
      <c r="Z36">
        <v>-125</v>
      </c>
    </row>
    <row r="37" spans="1:26">
      <c r="A37" s="4">
        <v>43655</v>
      </c>
      <c r="B37" s="5">
        <v>0.727083333333333</v>
      </c>
      <c r="C37" s="14">
        <v>0.001</v>
      </c>
      <c r="D37" s="1">
        <v>27337</v>
      </c>
      <c r="E37" s="1">
        <v>26154</v>
      </c>
      <c r="F37" s="1" t="s">
        <v>285</v>
      </c>
      <c r="G37" s="1">
        <v>-1064</v>
      </c>
      <c r="H37" s="1">
        <v>-2538</v>
      </c>
      <c r="I37" s="1" t="s">
        <v>285</v>
      </c>
      <c r="J37" s="1">
        <v>1029000</v>
      </c>
      <c r="K37" s="1">
        <v>1183</v>
      </c>
      <c r="L37" s="1" t="e">
        <f t="shared" si="1"/>
        <v>#VALUE!</v>
      </c>
      <c r="W37" s="4">
        <v>43654</v>
      </c>
      <c r="X37">
        <v>-1230</v>
      </c>
      <c r="Y37" t="e">
        <v>#VALUE!</v>
      </c>
      <c r="Z37">
        <v>-1418</v>
      </c>
    </row>
    <row r="38" spans="1:26">
      <c r="A38" s="4">
        <v>43656</v>
      </c>
      <c r="B38" s="5">
        <v>0.804861111111111</v>
      </c>
      <c r="C38" s="14">
        <v>0.001</v>
      </c>
      <c r="D38" s="1">
        <v>27337</v>
      </c>
      <c r="E38" s="1">
        <v>26154</v>
      </c>
      <c r="F38" s="1" t="s">
        <v>285</v>
      </c>
      <c r="G38" s="1">
        <v>-1005</v>
      </c>
      <c r="H38" s="1">
        <v>-3553</v>
      </c>
      <c r="I38" s="1" t="s">
        <v>285</v>
      </c>
      <c r="J38" s="1">
        <v>1029000</v>
      </c>
      <c r="K38" s="1">
        <v>1183</v>
      </c>
      <c r="L38" s="1" t="e">
        <f t="shared" si="1"/>
        <v>#VALUE!</v>
      </c>
      <c r="W38" s="4">
        <v>43655</v>
      </c>
      <c r="X38">
        <v>-1064</v>
      </c>
      <c r="Y38" t="e">
        <v>#VALUE!</v>
      </c>
      <c r="Z38">
        <v>-2538</v>
      </c>
    </row>
    <row r="39" spans="1:26">
      <c r="A39" s="4">
        <v>43657</v>
      </c>
      <c r="B39" s="5">
        <v>0.800694444444444</v>
      </c>
      <c r="C39" s="14">
        <v>0.001</v>
      </c>
      <c r="D39" s="1">
        <v>27337</v>
      </c>
      <c r="E39" s="1">
        <v>26154</v>
      </c>
      <c r="F39" s="1" t="s">
        <v>285</v>
      </c>
      <c r="G39" s="1">
        <v>-2021</v>
      </c>
      <c r="H39" s="1">
        <v>-4653</v>
      </c>
      <c r="I39" s="1" t="s">
        <v>285</v>
      </c>
      <c r="J39" s="1">
        <v>1029000</v>
      </c>
      <c r="K39" s="1">
        <v>1183</v>
      </c>
      <c r="L39" s="1" t="e">
        <f t="shared" si="1"/>
        <v>#VALUE!</v>
      </c>
      <c r="W39" s="4">
        <v>43656</v>
      </c>
      <c r="X39">
        <v>-1005</v>
      </c>
      <c r="Y39" t="e">
        <v>#VALUE!</v>
      </c>
      <c r="Z39">
        <v>-3553</v>
      </c>
    </row>
    <row r="40" spans="1:26">
      <c r="A40" s="4">
        <v>43658</v>
      </c>
      <c r="B40" s="5">
        <v>0.825694444444444</v>
      </c>
      <c r="C40" s="14">
        <v>0.001</v>
      </c>
      <c r="D40" s="1">
        <v>27337</v>
      </c>
      <c r="E40" s="1">
        <v>26154</v>
      </c>
      <c r="F40" s="1" t="s">
        <v>285</v>
      </c>
      <c r="G40" s="1">
        <v>-1154</v>
      </c>
      <c r="H40" s="1">
        <v>-5990</v>
      </c>
      <c r="I40" s="1" t="s">
        <v>285</v>
      </c>
      <c r="J40" s="1">
        <v>1029000</v>
      </c>
      <c r="K40" s="1">
        <v>1183</v>
      </c>
      <c r="L40" s="1" t="e">
        <f t="shared" si="1"/>
        <v>#VALUE!</v>
      </c>
      <c r="W40" s="4">
        <v>43657</v>
      </c>
      <c r="X40">
        <v>-2021</v>
      </c>
      <c r="Y40" t="e">
        <v>#VALUE!</v>
      </c>
      <c r="Z40">
        <v>-4653</v>
      </c>
    </row>
    <row r="41" spans="1:26">
      <c r="A41" s="4">
        <v>43659</v>
      </c>
      <c r="B41" s="5">
        <v>0.831944444444444</v>
      </c>
      <c r="C41" s="14">
        <v>0.001</v>
      </c>
      <c r="D41" s="1">
        <v>27337</v>
      </c>
      <c r="E41" s="1">
        <v>26154</v>
      </c>
      <c r="F41" s="1" t="s">
        <v>285</v>
      </c>
      <c r="G41" s="1">
        <v>-1329</v>
      </c>
      <c r="H41" s="1">
        <v>-7063</v>
      </c>
      <c r="I41" s="1" t="s">
        <v>285</v>
      </c>
      <c r="J41" s="1">
        <v>1029000</v>
      </c>
      <c r="K41" s="1">
        <v>1183</v>
      </c>
      <c r="L41" s="1" t="e">
        <f t="shared" si="1"/>
        <v>#VALUE!</v>
      </c>
      <c r="W41" s="4">
        <v>43658</v>
      </c>
      <c r="X41">
        <v>-1154</v>
      </c>
      <c r="Y41" t="e">
        <v>#VALUE!</v>
      </c>
      <c r="Z41">
        <v>-5990</v>
      </c>
    </row>
    <row r="42" spans="1:26">
      <c r="A42" s="4">
        <v>43660</v>
      </c>
      <c r="B42" s="5">
        <v>0.690972222222222</v>
      </c>
      <c r="C42" s="14">
        <v>0.001</v>
      </c>
      <c r="D42" s="1">
        <v>27337</v>
      </c>
      <c r="E42" s="1">
        <v>26154</v>
      </c>
      <c r="F42" s="1" t="s">
        <v>285</v>
      </c>
      <c r="G42" s="1">
        <v>-1950</v>
      </c>
      <c r="H42" s="1">
        <v>-8123</v>
      </c>
      <c r="I42" s="1" t="s">
        <v>285</v>
      </c>
      <c r="J42" s="1">
        <v>1029000</v>
      </c>
      <c r="K42" s="1">
        <v>1183</v>
      </c>
      <c r="L42" s="1" t="e">
        <f t="shared" si="1"/>
        <v>#VALUE!</v>
      </c>
      <c r="W42" s="4">
        <v>43659</v>
      </c>
      <c r="X42">
        <v>-1329</v>
      </c>
      <c r="Y42" t="e">
        <v>#VALUE!</v>
      </c>
      <c r="Z42">
        <v>-7063</v>
      </c>
    </row>
    <row r="43" spans="1:26">
      <c r="A43" s="4">
        <v>43661</v>
      </c>
      <c r="B43" s="5">
        <v>0.841666666666667</v>
      </c>
      <c r="C43" s="14">
        <v>0.001</v>
      </c>
      <c r="D43" s="1">
        <v>27337</v>
      </c>
      <c r="E43" s="1">
        <v>26154</v>
      </c>
      <c r="F43" s="1" t="s">
        <v>285</v>
      </c>
      <c r="G43" s="1">
        <v>-1181</v>
      </c>
      <c r="H43" s="1">
        <v>-8600</v>
      </c>
      <c r="I43" s="1" t="s">
        <v>285</v>
      </c>
      <c r="J43" s="1">
        <v>1029000</v>
      </c>
      <c r="K43" s="1">
        <v>1183</v>
      </c>
      <c r="L43" s="1" t="e">
        <f t="shared" si="1"/>
        <v>#VALUE!</v>
      </c>
      <c r="W43" s="4">
        <v>43660</v>
      </c>
      <c r="X43">
        <v>-1950</v>
      </c>
      <c r="Y43" t="e">
        <v>#VALUE!</v>
      </c>
      <c r="Z43">
        <v>-8123</v>
      </c>
    </row>
    <row r="44" spans="1:26">
      <c r="A44" s="4">
        <v>43662</v>
      </c>
      <c r="B44" s="5">
        <v>0.844444444444444</v>
      </c>
      <c r="C44" s="14">
        <v>0.001</v>
      </c>
      <c r="D44" s="1">
        <v>27337</v>
      </c>
      <c r="E44" s="1">
        <v>26154</v>
      </c>
      <c r="F44" s="1" t="s">
        <v>285</v>
      </c>
      <c r="G44" s="1">
        <v>-1016</v>
      </c>
      <c r="H44" s="1">
        <v>-8172</v>
      </c>
      <c r="I44" s="1" t="s">
        <v>285</v>
      </c>
      <c r="J44" s="1">
        <v>1029000</v>
      </c>
      <c r="K44" s="1">
        <v>1183</v>
      </c>
      <c r="L44" s="1" t="e">
        <f t="shared" si="1"/>
        <v>#VALUE!</v>
      </c>
      <c r="W44" s="4">
        <v>43661</v>
      </c>
      <c r="X44">
        <v>-1181</v>
      </c>
      <c r="Y44" t="e">
        <v>#VALUE!</v>
      </c>
      <c r="Z44">
        <v>-8600</v>
      </c>
    </row>
    <row r="45" spans="1:26">
      <c r="A45" s="4">
        <v>43663</v>
      </c>
      <c r="B45" s="5">
        <v>0.78125</v>
      </c>
      <c r="C45" s="14">
        <v>0.001</v>
      </c>
      <c r="D45" s="1">
        <v>27337</v>
      </c>
      <c r="E45" s="1">
        <v>26154</v>
      </c>
      <c r="F45" s="1" t="s">
        <v>285</v>
      </c>
      <c r="G45" s="1">
        <v>-1999</v>
      </c>
      <c r="H45" s="1">
        <v>-9305</v>
      </c>
      <c r="I45" s="1" t="s">
        <v>285</v>
      </c>
      <c r="J45" s="1">
        <v>1029000</v>
      </c>
      <c r="K45" s="1">
        <v>1183</v>
      </c>
      <c r="L45" s="1" t="e">
        <f t="shared" si="1"/>
        <v>#VALUE!</v>
      </c>
      <c r="W45" s="4">
        <v>43662</v>
      </c>
      <c r="X45">
        <v>-1016</v>
      </c>
      <c r="Y45" t="e">
        <v>#VALUE!</v>
      </c>
      <c r="Z45">
        <v>-8172</v>
      </c>
    </row>
    <row r="46" spans="1:26">
      <c r="A46" s="4">
        <v>43664</v>
      </c>
      <c r="B46" s="5">
        <v>0.656944444444444</v>
      </c>
      <c r="C46" s="14">
        <v>0.001</v>
      </c>
      <c r="D46" s="1">
        <v>27337</v>
      </c>
      <c r="E46" s="1">
        <v>26154</v>
      </c>
      <c r="F46" s="1" t="s">
        <v>285</v>
      </c>
      <c r="G46" s="1">
        <v>-1885</v>
      </c>
      <c r="H46" s="1">
        <v>-8202</v>
      </c>
      <c r="I46" s="1" t="s">
        <v>285</v>
      </c>
      <c r="J46" s="1">
        <v>1029000</v>
      </c>
      <c r="K46" s="1">
        <v>1183</v>
      </c>
      <c r="L46" s="1" t="e">
        <f t="shared" si="1"/>
        <v>#VALUE!</v>
      </c>
      <c r="W46" s="4">
        <v>43663</v>
      </c>
      <c r="X46">
        <v>-1999</v>
      </c>
      <c r="Y46" t="e">
        <v>#VALUE!</v>
      </c>
      <c r="Z46">
        <v>-9305</v>
      </c>
    </row>
    <row r="47" spans="1:26">
      <c r="A47" s="4">
        <v>43665</v>
      </c>
      <c r="B47" s="5">
        <v>0.715277777777778</v>
      </c>
      <c r="C47" s="14">
        <v>0.001</v>
      </c>
      <c r="D47" s="1">
        <v>27337</v>
      </c>
      <c r="E47" s="1">
        <v>26154</v>
      </c>
      <c r="F47" s="1" t="s">
        <v>285</v>
      </c>
      <c r="G47" s="1">
        <v>-1051</v>
      </c>
      <c r="H47" s="1">
        <v>-8023</v>
      </c>
      <c r="I47" s="1" t="s">
        <v>285</v>
      </c>
      <c r="J47" s="1">
        <v>1029000</v>
      </c>
      <c r="K47" s="1">
        <v>1183</v>
      </c>
      <c r="L47" s="1" t="e">
        <f t="shared" si="1"/>
        <v>#VALUE!</v>
      </c>
      <c r="W47" s="4">
        <v>43664</v>
      </c>
      <c r="X47">
        <v>-1885</v>
      </c>
      <c r="Y47" t="e">
        <v>#VALUE!</v>
      </c>
      <c r="Z47">
        <v>-8202</v>
      </c>
    </row>
    <row r="48" spans="1:26">
      <c r="A48" s="4">
        <v>43666</v>
      </c>
      <c r="B48" s="5">
        <v>0.542361111111111</v>
      </c>
      <c r="C48" s="14">
        <v>0.001</v>
      </c>
      <c r="D48" s="1">
        <v>27337</v>
      </c>
      <c r="E48" s="1">
        <v>26154</v>
      </c>
      <c r="F48" s="1" t="s">
        <v>285</v>
      </c>
      <c r="G48" s="1">
        <v>-1088</v>
      </c>
      <c r="H48" s="1">
        <v>-7957</v>
      </c>
      <c r="I48" s="1" t="s">
        <v>285</v>
      </c>
      <c r="J48" s="1">
        <v>1029000</v>
      </c>
      <c r="K48" s="1">
        <v>1183</v>
      </c>
      <c r="L48" s="1" t="e">
        <f t="shared" si="1"/>
        <v>#VALUE!</v>
      </c>
      <c r="W48" s="4">
        <v>43665</v>
      </c>
      <c r="X48">
        <v>-1051</v>
      </c>
      <c r="Y48" t="e">
        <v>#VALUE!</v>
      </c>
      <c r="Z48">
        <v>-8023</v>
      </c>
    </row>
    <row r="49" spans="1:26">
      <c r="A49" s="4">
        <v>43667</v>
      </c>
      <c r="B49" s="5">
        <v>0.667361111111111</v>
      </c>
      <c r="C49" s="14">
        <v>0.001</v>
      </c>
      <c r="D49" s="1">
        <v>27337</v>
      </c>
      <c r="E49" s="1">
        <v>26154</v>
      </c>
      <c r="F49" s="1" t="s">
        <v>285</v>
      </c>
      <c r="G49" s="1">
        <v>-1166</v>
      </c>
      <c r="H49" s="1">
        <v>-8126</v>
      </c>
      <c r="I49" s="1" t="s">
        <v>285</v>
      </c>
      <c r="J49" s="1">
        <v>1029000</v>
      </c>
      <c r="K49" s="1">
        <v>1183</v>
      </c>
      <c r="L49" s="1" t="e">
        <f t="shared" si="1"/>
        <v>#VALUE!</v>
      </c>
      <c r="W49" s="4">
        <v>43666</v>
      </c>
      <c r="X49">
        <v>-1088</v>
      </c>
      <c r="Y49" t="e">
        <v>#VALUE!</v>
      </c>
      <c r="Z49">
        <v>-7957</v>
      </c>
    </row>
    <row r="50" spans="1:26">
      <c r="A50" s="4">
        <v>43668</v>
      </c>
      <c r="B50" s="5">
        <v>0.69375</v>
      </c>
      <c r="C50" s="14">
        <v>0.001</v>
      </c>
      <c r="D50" s="1">
        <v>27337</v>
      </c>
      <c r="E50" s="1">
        <v>26154</v>
      </c>
      <c r="F50" s="1" t="s">
        <v>285</v>
      </c>
      <c r="G50" s="1">
        <v>-1055</v>
      </c>
      <c r="H50" s="1">
        <v>-8228</v>
      </c>
      <c r="I50" s="1" t="s">
        <v>285</v>
      </c>
      <c r="J50" s="1">
        <v>1029000</v>
      </c>
      <c r="K50" s="1">
        <v>1183</v>
      </c>
      <c r="L50" s="1" t="e">
        <f t="shared" si="1"/>
        <v>#VALUE!</v>
      </c>
      <c r="W50" s="4">
        <v>43667</v>
      </c>
      <c r="X50">
        <v>-1166</v>
      </c>
      <c r="Y50" t="e">
        <v>#VALUE!</v>
      </c>
      <c r="Z50">
        <v>-8126</v>
      </c>
    </row>
    <row r="51" spans="1:26">
      <c r="A51" s="4">
        <v>43669</v>
      </c>
      <c r="B51" s="5">
        <v>0.803472222222222</v>
      </c>
      <c r="C51" s="14">
        <v>0.001</v>
      </c>
      <c r="D51" s="1">
        <v>27337</v>
      </c>
      <c r="E51" s="1">
        <v>26154</v>
      </c>
      <c r="F51" s="1" t="s">
        <v>285</v>
      </c>
      <c r="G51" s="1">
        <v>-1150</v>
      </c>
      <c r="H51" s="1">
        <v>-8197</v>
      </c>
      <c r="I51" s="1" t="s">
        <v>285</v>
      </c>
      <c r="J51" s="1">
        <v>1029000</v>
      </c>
      <c r="K51" s="1">
        <v>1183</v>
      </c>
      <c r="L51" s="1" t="e">
        <f t="shared" si="1"/>
        <v>#VALUE!</v>
      </c>
      <c r="W51" s="4">
        <v>43668</v>
      </c>
      <c r="X51">
        <v>-1055</v>
      </c>
      <c r="Y51" t="e">
        <v>#VALUE!</v>
      </c>
      <c r="Z51">
        <v>-8228</v>
      </c>
    </row>
    <row r="52" spans="1:26">
      <c r="A52" s="4">
        <v>43670</v>
      </c>
      <c r="B52" s="5">
        <v>0.83125</v>
      </c>
      <c r="C52" s="14">
        <v>0.001</v>
      </c>
      <c r="D52" s="1">
        <v>27337</v>
      </c>
      <c r="E52" s="1">
        <v>26154</v>
      </c>
      <c r="F52" s="1" t="s">
        <v>285</v>
      </c>
      <c r="G52" s="1">
        <v>-2203</v>
      </c>
      <c r="H52" s="1">
        <v>-9250</v>
      </c>
      <c r="I52" s="1" t="s">
        <v>285</v>
      </c>
      <c r="J52" s="1">
        <v>1029000</v>
      </c>
      <c r="K52" s="1">
        <v>1183</v>
      </c>
      <c r="L52" s="1" t="e">
        <f t="shared" si="1"/>
        <v>#VALUE!</v>
      </c>
      <c r="W52" s="4">
        <v>43669</v>
      </c>
      <c r="X52">
        <v>-1150</v>
      </c>
      <c r="Y52" t="e">
        <v>#VALUE!</v>
      </c>
      <c r="Z52">
        <v>-8197</v>
      </c>
    </row>
    <row r="53" spans="1:26">
      <c r="A53" s="4">
        <v>43671</v>
      </c>
      <c r="B53" s="5">
        <v>0.591666666666667</v>
      </c>
      <c r="C53" s="14">
        <v>0.001</v>
      </c>
      <c r="D53" s="1">
        <v>27337</v>
      </c>
      <c r="E53" s="1">
        <v>26154</v>
      </c>
      <c r="F53" s="1" t="s">
        <v>285</v>
      </c>
      <c r="G53" s="1">
        <v>-1810</v>
      </c>
      <c r="H53" s="1">
        <v>-10007</v>
      </c>
      <c r="I53" s="1" t="s">
        <v>285</v>
      </c>
      <c r="J53" s="1">
        <v>1029000</v>
      </c>
      <c r="K53" s="1">
        <v>1183</v>
      </c>
      <c r="L53" s="1" t="e">
        <f t="shared" si="1"/>
        <v>#VALUE!</v>
      </c>
      <c r="W53" s="4">
        <v>43670</v>
      </c>
      <c r="X53">
        <v>-2203</v>
      </c>
      <c r="Y53" t="e">
        <v>#VALUE!</v>
      </c>
      <c r="Z53">
        <v>-9250</v>
      </c>
    </row>
    <row r="54" spans="1:26">
      <c r="A54" s="4">
        <v>43672</v>
      </c>
      <c r="B54" s="5">
        <v>0.727777777777778</v>
      </c>
      <c r="C54" s="14">
        <v>1</v>
      </c>
      <c r="D54" s="1">
        <v>27337000</v>
      </c>
      <c r="E54" s="1">
        <v>26541245</v>
      </c>
      <c r="F54" s="1" t="s">
        <v>285</v>
      </c>
      <c r="G54" s="1">
        <v>-1195557</v>
      </c>
      <c r="H54" s="1">
        <v>-1204662</v>
      </c>
      <c r="I54" s="1" t="s">
        <v>285</v>
      </c>
      <c r="J54" s="1">
        <v>1029000</v>
      </c>
      <c r="K54" s="1">
        <v>795755</v>
      </c>
      <c r="L54" s="1" t="e">
        <f t="shared" si="1"/>
        <v>#VALUE!</v>
      </c>
      <c r="W54" s="4">
        <v>43671</v>
      </c>
      <c r="X54">
        <v>-1810</v>
      </c>
      <c r="Y54" t="e">
        <v>#VALUE!</v>
      </c>
      <c r="Z54">
        <v>-10007</v>
      </c>
    </row>
    <row r="55" spans="1:26">
      <c r="A55" s="4">
        <v>43673</v>
      </c>
      <c r="B55" s="5">
        <v>0.898611111111111</v>
      </c>
      <c r="C55" s="14">
        <v>1</v>
      </c>
      <c r="D55" s="1">
        <v>27337000</v>
      </c>
      <c r="E55" s="1">
        <v>26541245</v>
      </c>
      <c r="F55" s="1" t="s">
        <v>285</v>
      </c>
      <c r="G55" s="1">
        <v>-1008300</v>
      </c>
      <c r="H55" s="1">
        <v>-2211911</v>
      </c>
      <c r="I55" s="1" t="s">
        <v>285</v>
      </c>
      <c r="J55" s="1">
        <v>1029000</v>
      </c>
      <c r="K55" s="1">
        <v>795755</v>
      </c>
      <c r="L55" s="1" t="e">
        <f t="shared" si="1"/>
        <v>#VALUE!</v>
      </c>
      <c r="W55" s="4">
        <v>43672</v>
      </c>
      <c r="X55">
        <v>-1195557</v>
      </c>
      <c r="Y55" t="e">
        <v>#VALUE!</v>
      </c>
      <c r="Z55">
        <v>-1204662</v>
      </c>
    </row>
    <row r="56" spans="1:26">
      <c r="A56" s="4">
        <v>43674</v>
      </c>
      <c r="B56" s="5">
        <v>0.711805555555556</v>
      </c>
      <c r="C56" s="14">
        <v>1</v>
      </c>
      <c r="D56" s="1">
        <v>27337000</v>
      </c>
      <c r="E56" s="1">
        <v>26541245</v>
      </c>
      <c r="F56" s="1">
        <v>8991259</v>
      </c>
      <c r="G56" s="1">
        <v>-2012229</v>
      </c>
      <c r="H56" s="1">
        <v>5776293</v>
      </c>
      <c r="I56" s="1">
        <v>1118000</v>
      </c>
      <c r="J56" s="1">
        <v>1029000</v>
      </c>
      <c r="K56" s="1">
        <v>795755</v>
      </c>
      <c r="L56" s="1">
        <f t="shared" si="1"/>
        <v>6979030</v>
      </c>
      <c r="W56" s="4">
        <v>43673</v>
      </c>
      <c r="X56">
        <v>-1008300</v>
      </c>
      <c r="Y56" t="e">
        <v>#VALUE!</v>
      </c>
      <c r="Z56">
        <v>-2211911</v>
      </c>
    </row>
    <row r="57" spans="1:26">
      <c r="A57" s="4">
        <v>43675</v>
      </c>
      <c r="B57" s="5">
        <v>0.710416666666667</v>
      </c>
      <c r="C57" s="14">
        <v>1</v>
      </c>
      <c r="D57" s="1">
        <v>27337000</v>
      </c>
      <c r="E57" s="1">
        <v>26541245</v>
      </c>
      <c r="F57" s="1">
        <v>1974130</v>
      </c>
      <c r="G57" s="1">
        <v>-1813421</v>
      </c>
      <c r="H57" s="1">
        <v>5872026</v>
      </c>
      <c r="I57" s="1">
        <v>1118000</v>
      </c>
      <c r="J57" s="1">
        <v>1029000</v>
      </c>
      <c r="K57" s="1">
        <v>795755</v>
      </c>
      <c r="L57" s="1">
        <f t="shared" si="1"/>
        <v>160709</v>
      </c>
      <c r="W57" s="4">
        <v>43674</v>
      </c>
      <c r="X57">
        <v>-2012229</v>
      </c>
      <c r="Y57">
        <v>6979030</v>
      </c>
      <c r="Z57">
        <v>5776293</v>
      </c>
    </row>
    <row r="58" spans="1:26">
      <c r="A58" s="4">
        <v>43676</v>
      </c>
      <c r="B58" s="5">
        <v>0.845138888888889</v>
      </c>
      <c r="C58" s="14">
        <v>1</v>
      </c>
      <c r="D58" s="1">
        <v>27337000</v>
      </c>
      <c r="E58" s="1">
        <v>26541245</v>
      </c>
      <c r="F58" s="1">
        <v>1263252</v>
      </c>
      <c r="G58" s="1">
        <v>-1150979</v>
      </c>
      <c r="H58" s="1">
        <v>5985354</v>
      </c>
      <c r="I58" s="1">
        <v>1118000</v>
      </c>
      <c r="J58" s="1">
        <v>1029000</v>
      </c>
      <c r="K58" s="1">
        <v>795755</v>
      </c>
      <c r="L58" s="1">
        <f t="shared" si="1"/>
        <v>112273</v>
      </c>
      <c r="W58" s="4">
        <v>43675</v>
      </c>
      <c r="X58">
        <v>-1813421</v>
      </c>
      <c r="Y58">
        <v>160709</v>
      </c>
      <c r="Z58">
        <v>5872026</v>
      </c>
    </row>
    <row r="59" spans="1:26">
      <c r="A59" s="4">
        <v>43677</v>
      </c>
      <c r="B59" s="5">
        <v>0.665972222222222</v>
      </c>
      <c r="C59" s="14">
        <v>1</v>
      </c>
      <c r="D59" s="1">
        <v>27337000</v>
      </c>
      <c r="E59" s="1">
        <v>26541245</v>
      </c>
      <c r="F59" s="1">
        <v>1945974</v>
      </c>
      <c r="G59" s="1">
        <v>-1809086</v>
      </c>
      <c r="H59" s="1">
        <v>6011119</v>
      </c>
      <c r="I59" s="1">
        <v>1118000</v>
      </c>
      <c r="J59" s="1">
        <v>1029000</v>
      </c>
      <c r="K59" s="1">
        <v>795755</v>
      </c>
      <c r="L59" s="1">
        <f t="shared" si="1"/>
        <v>136888</v>
      </c>
      <c r="W59" s="4">
        <v>43676</v>
      </c>
      <c r="X59">
        <v>-1150979</v>
      </c>
      <c r="Y59">
        <v>112273</v>
      </c>
      <c r="Z59">
        <v>5985354</v>
      </c>
    </row>
    <row r="60" spans="1:26">
      <c r="A60" s="4">
        <v>43678</v>
      </c>
      <c r="B60" s="5">
        <v>0.795833333333333</v>
      </c>
      <c r="C60" s="14">
        <v>1</v>
      </c>
      <c r="D60" s="1">
        <v>27337000</v>
      </c>
      <c r="E60" s="1">
        <v>26541245</v>
      </c>
      <c r="F60" s="1">
        <v>1496652</v>
      </c>
      <c r="G60" s="1">
        <v>-1386874</v>
      </c>
      <c r="H60" s="1">
        <v>6121950</v>
      </c>
      <c r="I60" s="1">
        <v>1118000</v>
      </c>
      <c r="J60" s="1">
        <v>1029000</v>
      </c>
      <c r="K60" s="1">
        <v>795755</v>
      </c>
      <c r="L60" s="1">
        <f t="shared" si="1"/>
        <v>109778</v>
      </c>
      <c r="W60" s="4">
        <v>43677</v>
      </c>
      <c r="X60">
        <v>-1809086</v>
      </c>
      <c r="Y60">
        <v>136888</v>
      </c>
      <c r="Z60">
        <v>6011119</v>
      </c>
    </row>
    <row r="61" spans="1:26">
      <c r="A61" s="4">
        <v>43679</v>
      </c>
      <c r="B61" s="5">
        <v>0.948611111111111</v>
      </c>
      <c r="C61" s="14">
        <v>1</v>
      </c>
      <c r="D61" s="1">
        <v>27337000</v>
      </c>
      <c r="E61" s="1">
        <v>26541245</v>
      </c>
      <c r="F61" s="1">
        <v>1286543</v>
      </c>
      <c r="G61" s="1">
        <v>-1169975</v>
      </c>
      <c r="H61" s="1">
        <v>6239275</v>
      </c>
      <c r="I61" s="1">
        <v>1118000</v>
      </c>
      <c r="J61" s="1">
        <v>1029000</v>
      </c>
      <c r="K61" s="1">
        <v>795755</v>
      </c>
      <c r="L61" s="1">
        <f t="shared" si="1"/>
        <v>116568</v>
      </c>
      <c r="W61" s="4">
        <v>43678</v>
      </c>
      <c r="X61">
        <v>-1386874</v>
      </c>
      <c r="Y61">
        <v>109778</v>
      </c>
      <c r="Z61">
        <v>6121950</v>
      </c>
    </row>
    <row r="62" spans="1:26">
      <c r="A62" s="4">
        <v>43680</v>
      </c>
      <c r="B62" s="5">
        <v>0.448611111111111</v>
      </c>
      <c r="C62" s="14">
        <v>1</v>
      </c>
      <c r="D62" s="1">
        <v>27337000</v>
      </c>
      <c r="E62" s="1">
        <v>26541245</v>
      </c>
      <c r="F62" s="1">
        <v>1858463</v>
      </c>
      <c r="G62" s="1">
        <v>-1678710</v>
      </c>
      <c r="H62" s="1">
        <v>6302460</v>
      </c>
      <c r="I62" s="1">
        <v>1118000</v>
      </c>
      <c r="J62" s="1">
        <v>1029000</v>
      </c>
      <c r="K62" s="1">
        <v>795755</v>
      </c>
      <c r="L62" s="1">
        <f t="shared" si="1"/>
        <v>179753</v>
      </c>
      <c r="W62" s="4">
        <v>43679</v>
      </c>
      <c r="X62">
        <v>-1169975</v>
      </c>
      <c r="Y62">
        <v>116568</v>
      </c>
      <c r="Z62">
        <v>6239275</v>
      </c>
    </row>
    <row r="63" spans="1:26">
      <c r="A63" s="4">
        <v>43681</v>
      </c>
      <c r="B63" s="5">
        <v>0.5</v>
      </c>
      <c r="C63" s="14">
        <v>1</v>
      </c>
      <c r="D63" s="1">
        <v>27337000</v>
      </c>
      <c r="E63" s="1">
        <v>26541245</v>
      </c>
      <c r="F63" s="1">
        <v>1134633</v>
      </c>
      <c r="G63" s="1">
        <v>-1100636</v>
      </c>
      <c r="H63" s="1">
        <v>6338456</v>
      </c>
      <c r="I63" s="1">
        <v>1118000</v>
      </c>
      <c r="J63" s="1">
        <v>1029000</v>
      </c>
      <c r="K63" s="1">
        <v>795755</v>
      </c>
      <c r="L63" s="1">
        <f t="shared" si="1"/>
        <v>33997</v>
      </c>
      <c r="W63" s="4">
        <v>43680</v>
      </c>
      <c r="X63">
        <v>-1678710</v>
      </c>
      <c r="Y63">
        <v>179753</v>
      </c>
      <c r="Z63">
        <v>6302460</v>
      </c>
    </row>
    <row r="64" spans="1:26">
      <c r="A64" s="4">
        <v>43682</v>
      </c>
      <c r="B64" s="5">
        <v>0.457638888888889</v>
      </c>
      <c r="C64" s="14">
        <v>1</v>
      </c>
      <c r="D64" s="1">
        <v>27337000</v>
      </c>
      <c r="E64" s="1">
        <v>26541245</v>
      </c>
      <c r="F64" s="1">
        <v>1900804</v>
      </c>
      <c r="G64" s="1">
        <v>-1821507</v>
      </c>
      <c r="H64" s="1">
        <v>640365</v>
      </c>
      <c r="I64" s="1">
        <v>1118000</v>
      </c>
      <c r="J64" s="1">
        <v>1029000</v>
      </c>
      <c r="K64" s="1">
        <v>795755</v>
      </c>
      <c r="L64" s="1">
        <f t="shared" si="1"/>
        <v>79297</v>
      </c>
      <c r="W64" s="4">
        <v>43681</v>
      </c>
      <c r="X64">
        <v>-1100636</v>
      </c>
      <c r="Y64">
        <v>33997</v>
      </c>
      <c r="Z64">
        <v>6338456</v>
      </c>
    </row>
    <row r="65" spans="1:26">
      <c r="A65" s="4">
        <v>43683</v>
      </c>
      <c r="B65" s="5">
        <v>0.659027777777778</v>
      </c>
      <c r="C65" s="14">
        <v>1</v>
      </c>
      <c r="D65" s="1">
        <v>27337000</v>
      </c>
      <c r="E65" s="1">
        <v>26541245</v>
      </c>
      <c r="F65" s="1">
        <v>1295613</v>
      </c>
      <c r="G65" s="1">
        <v>-1163734</v>
      </c>
      <c r="H65" s="1">
        <v>677677</v>
      </c>
      <c r="I65" s="1">
        <v>1118000</v>
      </c>
      <c r="J65" s="1">
        <v>1029000</v>
      </c>
      <c r="K65" s="1">
        <v>795755</v>
      </c>
      <c r="L65" s="1">
        <f t="shared" si="1"/>
        <v>131879</v>
      </c>
      <c r="W65" s="4">
        <v>43682</v>
      </c>
      <c r="X65">
        <v>-1821507</v>
      </c>
      <c r="Y65">
        <v>79297</v>
      </c>
      <c r="Z65">
        <v>640365</v>
      </c>
    </row>
    <row r="66" spans="1:26">
      <c r="A66" s="4">
        <v>43684</v>
      </c>
      <c r="B66" s="5">
        <v>0.784027777777778</v>
      </c>
      <c r="C66" s="14">
        <v>1</v>
      </c>
      <c r="D66" s="1">
        <v>27337000</v>
      </c>
      <c r="E66" s="1">
        <v>26541245</v>
      </c>
      <c r="F66" s="1">
        <v>1227577</v>
      </c>
      <c r="G66" s="1">
        <v>-1163757</v>
      </c>
      <c r="H66" s="1">
        <v>629224</v>
      </c>
      <c r="I66" s="1">
        <v>1118000</v>
      </c>
      <c r="J66" s="1">
        <v>1029000</v>
      </c>
      <c r="K66" s="1">
        <v>795755</v>
      </c>
      <c r="L66" s="1">
        <f t="shared" si="1"/>
        <v>63820</v>
      </c>
      <c r="P66" s="3" t="s">
        <v>11</v>
      </c>
      <c r="Q66" s="2" t="s">
        <v>12</v>
      </c>
      <c r="R66" s="2" t="s">
        <v>7</v>
      </c>
      <c r="S66" s="2" t="s">
        <v>13</v>
      </c>
      <c r="T66" s="2" t="s">
        <v>20</v>
      </c>
      <c r="U66" s="2" t="s">
        <v>151</v>
      </c>
      <c r="W66" s="4">
        <v>43683</v>
      </c>
      <c r="X66">
        <v>-1163734</v>
      </c>
      <c r="Y66">
        <v>131879</v>
      </c>
      <c r="Z66">
        <v>677677</v>
      </c>
    </row>
    <row r="67" spans="1:26">
      <c r="A67" s="4">
        <v>43685</v>
      </c>
      <c r="B67" s="5">
        <v>0.7875</v>
      </c>
      <c r="C67" s="14">
        <v>1</v>
      </c>
      <c r="D67" s="1">
        <v>27337000</v>
      </c>
      <c r="E67" s="1">
        <v>26541245</v>
      </c>
      <c r="F67" s="1">
        <v>1209020</v>
      </c>
      <c r="G67" s="1">
        <v>-1097587</v>
      </c>
      <c r="H67" s="1">
        <v>716042</v>
      </c>
      <c r="I67" s="1">
        <v>1118000</v>
      </c>
      <c r="J67" s="1">
        <v>1029000</v>
      </c>
      <c r="K67" s="1">
        <v>795755</v>
      </c>
      <c r="L67" s="1">
        <f t="shared" si="1"/>
        <v>111433</v>
      </c>
      <c r="N67" s="4">
        <v>43685</v>
      </c>
      <c r="O67" s="5">
        <v>0.796527777777778</v>
      </c>
      <c r="P67" s="1">
        <v>27337000</v>
      </c>
      <c r="Q67">
        <v>10</v>
      </c>
      <c r="R67" s="1"/>
      <c r="S67" s="1"/>
      <c r="T67" s="14">
        <v>1</v>
      </c>
      <c r="U67">
        <v>5</v>
      </c>
      <c r="W67" s="4">
        <v>43684</v>
      </c>
      <c r="X67">
        <v>-1163757</v>
      </c>
      <c r="Y67">
        <v>63820</v>
      </c>
      <c r="Z67">
        <v>629224</v>
      </c>
    </row>
    <row r="68" spans="1:26">
      <c r="A68" s="28">
        <v>43686</v>
      </c>
      <c r="B68" s="29">
        <v>0.713194444444444</v>
      </c>
      <c r="C68" s="30">
        <v>0</v>
      </c>
      <c r="D68" s="31">
        <v>0</v>
      </c>
      <c r="E68" s="31">
        <v>0</v>
      </c>
      <c r="F68" s="31">
        <v>0</v>
      </c>
      <c r="G68" s="31">
        <v>0</v>
      </c>
      <c r="H68" s="31">
        <v>0</v>
      </c>
      <c r="I68" s="31">
        <v>0</v>
      </c>
      <c r="J68" s="31">
        <v>0</v>
      </c>
      <c r="K68" s="31">
        <v>0</v>
      </c>
      <c r="L68" s="32">
        <v>29000000</v>
      </c>
      <c r="N68" s="4">
        <v>43686</v>
      </c>
      <c r="O68" s="5">
        <v>0.634722222222222</v>
      </c>
      <c r="P68" s="1"/>
      <c r="R68" s="1">
        <v>29000000</v>
      </c>
      <c r="S68" s="1">
        <f>R68-P67</f>
        <v>1663000</v>
      </c>
      <c r="W68" s="4">
        <v>43685</v>
      </c>
      <c r="X68">
        <v>-1097587</v>
      </c>
      <c r="Y68">
        <v>111433</v>
      </c>
      <c r="Z68">
        <v>716042</v>
      </c>
    </row>
    <row r="69" spans="16:26">
      <c r="P69" s="1"/>
      <c r="W69" s="4">
        <v>43686</v>
      </c>
      <c r="X69">
        <v>0</v>
      </c>
      <c r="Y69">
        <v>29000000</v>
      </c>
      <c r="Z69">
        <v>0</v>
      </c>
    </row>
    <row r="70" spans="14:26">
      <c r="N70" s="4"/>
      <c r="O70" s="5"/>
      <c r="P70" s="1"/>
      <c r="R70" s="1"/>
      <c r="S70" s="1"/>
      <c r="W70" t="s">
        <v>286</v>
      </c>
      <c r="X70">
        <v>-19645955</v>
      </c>
      <c r="Y70" t="e">
        <v>#VALUE!</v>
      </c>
      <c r="Z70">
        <v>47877064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58"/>
  <sheetViews>
    <sheetView workbookViewId="0">
      <pane ySplit="3" topLeftCell="A49" activePane="bottomLeft" state="frozen"/>
      <selection/>
      <selection pane="bottomLeft" activeCell="A53" sqref="A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7.125" style="1" customWidth="1"/>
    <col min="5" max="5" width="17.125" customWidth="1"/>
    <col min="6" max="8" width="17.125" style="1" customWidth="1"/>
    <col min="9" max="11" width="16" style="1" customWidth="1"/>
    <col min="12" max="12" width="16" customWidth="1"/>
    <col min="14" max="14" width="10.375" customWidth="1"/>
    <col min="16" max="16" width="19.125" customWidth="1"/>
    <col min="18" max="21" width="20.375" customWidth="1"/>
    <col min="23" max="23" width="10.375" customWidth="1"/>
    <col min="24" max="26" width="26.625" customWidth="1"/>
  </cols>
  <sheetData>
    <row r="1" ht="211" customHeight="1" spans="13:13">
      <c r="M1" s="9" t="s">
        <v>351</v>
      </c>
    </row>
    <row r="2" ht="211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43634</v>
      </c>
      <c r="B4" s="5">
        <v>0.827777777777778</v>
      </c>
      <c r="C4" s="14">
        <v>1</v>
      </c>
      <c r="D4" s="1">
        <v>25407000</v>
      </c>
      <c r="E4" s="1">
        <v>24909381</v>
      </c>
      <c r="F4" s="1" t="s">
        <v>285</v>
      </c>
      <c r="G4" s="1">
        <v>-1189669</v>
      </c>
      <c r="H4" s="1">
        <v>-1189669</v>
      </c>
      <c r="I4" s="1" t="s">
        <v>285</v>
      </c>
      <c r="J4" s="1">
        <v>976000</v>
      </c>
      <c r="K4" s="1">
        <v>497619</v>
      </c>
      <c r="L4" s="1" t="e">
        <f>F4+G4</f>
        <v>#VALUE!</v>
      </c>
      <c r="M4" s="19" t="s">
        <v>393</v>
      </c>
      <c r="N4" s="4">
        <v>43633</v>
      </c>
      <c r="O4" s="5">
        <v>0.546527777777778</v>
      </c>
      <c r="P4" s="6" t="s">
        <v>394</v>
      </c>
      <c r="Q4" s="6">
        <v>1</v>
      </c>
      <c r="R4" s="1">
        <v>27350500</v>
      </c>
      <c r="S4" s="1">
        <v>10413340</v>
      </c>
      <c r="T4" s="1">
        <v>9963750</v>
      </c>
      <c r="U4" s="1">
        <v>449590</v>
      </c>
      <c r="W4" t="s">
        <v>284</v>
      </c>
    </row>
    <row r="5" spans="1:26">
      <c r="A5" s="4">
        <v>43635</v>
      </c>
      <c r="B5" s="5">
        <v>0.90625</v>
      </c>
      <c r="C5" s="14">
        <v>1</v>
      </c>
      <c r="D5" s="1">
        <v>25407000</v>
      </c>
      <c r="E5" s="1">
        <v>24909381</v>
      </c>
      <c r="F5" s="1" t="s">
        <v>285</v>
      </c>
      <c r="G5" s="1">
        <v>-994</v>
      </c>
      <c r="H5" s="1">
        <v>-2183867</v>
      </c>
      <c r="I5" s="1" t="s">
        <v>285</v>
      </c>
      <c r="J5" s="1">
        <v>976000</v>
      </c>
      <c r="K5" s="1">
        <v>497619</v>
      </c>
      <c r="L5" s="1" t="e">
        <f>F5+G5</f>
        <v>#VALUE!</v>
      </c>
      <c r="M5" s="19"/>
      <c r="W5" s="4">
        <v>43634</v>
      </c>
      <c r="X5">
        <v>-1189669</v>
      </c>
      <c r="Y5" t="e">
        <v>#VALUE!</v>
      </c>
      <c r="Z5">
        <v>-1189669</v>
      </c>
    </row>
    <row r="6" spans="1:26">
      <c r="A6" s="4">
        <v>43636</v>
      </c>
      <c r="B6" s="5">
        <v>0.996527777777778</v>
      </c>
      <c r="C6" s="14">
        <v>1</v>
      </c>
      <c r="D6" s="1">
        <v>25407000</v>
      </c>
      <c r="E6" s="1">
        <v>24909381</v>
      </c>
      <c r="F6" s="1" t="s">
        <v>285</v>
      </c>
      <c r="G6" s="1">
        <v>-1144597</v>
      </c>
      <c r="H6" s="1">
        <v>-3328464</v>
      </c>
      <c r="I6" s="1" t="s">
        <v>285</v>
      </c>
      <c r="J6" s="1">
        <v>976000</v>
      </c>
      <c r="K6" s="1">
        <v>497619</v>
      </c>
      <c r="L6" s="1" t="e">
        <f t="shared" ref="L6:L55" si="0">F6+G6</f>
        <v>#VALUE!</v>
      </c>
      <c r="M6" s="19"/>
      <c r="W6" s="4">
        <v>43635</v>
      </c>
      <c r="X6">
        <v>-994</v>
      </c>
      <c r="Y6" t="e">
        <v>#VALUE!</v>
      </c>
      <c r="Z6">
        <v>-2183867</v>
      </c>
    </row>
    <row r="7" spans="1:26">
      <c r="A7" s="4">
        <v>43637</v>
      </c>
      <c r="B7" s="5">
        <v>0.797222222222222</v>
      </c>
      <c r="C7" s="14">
        <v>1</v>
      </c>
      <c r="D7" s="1">
        <v>25407000</v>
      </c>
      <c r="E7" s="1">
        <v>24909381</v>
      </c>
      <c r="F7" s="1">
        <v>4333128</v>
      </c>
      <c r="G7" s="1">
        <v>-1905289</v>
      </c>
      <c r="H7" s="1">
        <v>243972</v>
      </c>
      <c r="I7" s="1">
        <v>1054000</v>
      </c>
      <c r="J7" s="1">
        <v>976000</v>
      </c>
      <c r="K7" s="1">
        <v>497619</v>
      </c>
      <c r="L7" s="1">
        <f t="shared" si="0"/>
        <v>2427839</v>
      </c>
      <c r="M7" s="19"/>
      <c r="W7" s="4">
        <v>43636</v>
      </c>
      <c r="X7">
        <v>-1144597</v>
      </c>
      <c r="Y7" t="e">
        <v>#VALUE!</v>
      </c>
      <c r="Z7">
        <v>-3328464</v>
      </c>
    </row>
    <row r="8" spans="1:26">
      <c r="A8" s="4">
        <v>43638</v>
      </c>
      <c r="B8" s="5">
        <v>0.867361111111111</v>
      </c>
      <c r="C8" s="14">
        <v>1</v>
      </c>
      <c r="D8" s="1">
        <v>25407000</v>
      </c>
      <c r="E8" s="1">
        <v>24909381</v>
      </c>
      <c r="F8" s="1">
        <v>947472</v>
      </c>
      <c r="G8" s="1">
        <v>-966251</v>
      </c>
      <c r="H8" s="1">
        <v>225193</v>
      </c>
      <c r="I8" s="1">
        <v>1054000</v>
      </c>
      <c r="J8" s="1">
        <v>976000</v>
      </c>
      <c r="K8" s="1">
        <v>497619</v>
      </c>
      <c r="L8" s="1">
        <f t="shared" si="0"/>
        <v>-18779</v>
      </c>
      <c r="M8" s="19"/>
      <c r="W8" s="4">
        <v>43637</v>
      </c>
      <c r="X8">
        <v>-1905289</v>
      </c>
      <c r="Y8">
        <v>2427839</v>
      </c>
      <c r="Z8">
        <v>243972</v>
      </c>
    </row>
    <row r="9" spans="1:26">
      <c r="A9" s="4">
        <v>43639</v>
      </c>
      <c r="B9" s="5">
        <v>0.888888888888889</v>
      </c>
      <c r="C9" s="14">
        <v>1</v>
      </c>
      <c r="D9" s="1">
        <v>25407000</v>
      </c>
      <c r="E9" s="1">
        <v>24909381</v>
      </c>
      <c r="F9" s="1">
        <v>1026912</v>
      </c>
      <c r="G9" s="1">
        <v>-969674</v>
      </c>
      <c r="H9" s="1">
        <v>282431</v>
      </c>
      <c r="I9" s="1">
        <v>1054000</v>
      </c>
      <c r="J9" s="1">
        <v>976000</v>
      </c>
      <c r="K9" s="1">
        <v>497619</v>
      </c>
      <c r="L9" s="1">
        <f t="shared" si="0"/>
        <v>57238</v>
      </c>
      <c r="M9" s="19"/>
      <c r="W9" s="4">
        <v>43638</v>
      </c>
      <c r="X9">
        <v>-966251</v>
      </c>
      <c r="Y9">
        <v>-18779</v>
      </c>
      <c r="Z9">
        <v>225193</v>
      </c>
    </row>
    <row r="10" spans="1:26">
      <c r="A10" s="4">
        <v>43640</v>
      </c>
      <c r="B10" s="5">
        <v>0.777083333333333</v>
      </c>
      <c r="C10" s="14">
        <v>1</v>
      </c>
      <c r="D10" s="1">
        <v>25407000</v>
      </c>
      <c r="E10" s="1">
        <v>24909381</v>
      </c>
      <c r="F10" s="1">
        <v>2100848</v>
      </c>
      <c r="G10" s="1">
        <v>-1941313</v>
      </c>
      <c r="H10" s="1">
        <v>384728</v>
      </c>
      <c r="I10" s="1">
        <v>1054000</v>
      </c>
      <c r="J10" s="1">
        <v>976000</v>
      </c>
      <c r="K10" s="1">
        <v>497619</v>
      </c>
      <c r="L10" s="1">
        <f t="shared" si="0"/>
        <v>159535</v>
      </c>
      <c r="M10" s="19"/>
      <c r="W10" s="4">
        <v>43639</v>
      </c>
      <c r="X10">
        <v>-969674</v>
      </c>
      <c r="Y10">
        <v>57238</v>
      </c>
      <c r="Z10">
        <v>282431</v>
      </c>
    </row>
    <row r="11" spans="1:26">
      <c r="A11" s="4">
        <v>43641</v>
      </c>
      <c r="B11" s="5">
        <v>0.686805555555556</v>
      </c>
      <c r="C11" s="14">
        <v>1</v>
      </c>
      <c r="D11" s="1">
        <v>25407000</v>
      </c>
      <c r="E11" s="1">
        <v>24909381</v>
      </c>
      <c r="F11" s="1">
        <v>1980085</v>
      </c>
      <c r="G11" s="1">
        <v>-1894591</v>
      </c>
      <c r="H11" s="1">
        <v>367925</v>
      </c>
      <c r="I11" s="1">
        <v>1054000</v>
      </c>
      <c r="J11" s="1">
        <v>976000</v>
      </c>
      <c r="K11" s="1">
        <v>497619</v>
      </c>
      <c r="L11" s="1">
        <f t="shared" si="0"/>
        <v>85494</v>
      </c>
      <c r="M11" s="19"/>
      <c r="W11" s="4">
        <v>43640</v>
      </c>
      <c r="X11">
        <v>-1941313</v>
      </c>
      <c r="Y11">
        <v>159535</v>
      </c>
      <c r="Z11">
        <v>384728</v>
      </c>
    </row>
    <row r="12" spans="1:26">
      <c r="A12" s="4">
        <v>43642</v>
      </c>
      <c r="B12" s="5">
        <v>0.78125</v>
      </c>
      <c r="C12" s="14">
        <v>1</v>
      </c>
      <c r="D12" s="1">
        <v>25407000</v>
      </c>
      <c r="E12" s="1">
        <v>24909381</v>
      </c>
      <c r="F12" s="1">
        <v>1212721</v>
      </c>
      <c r="G12" s="1">
        <v>-1079564</v>
      </c>
      <c r="H12" s="1">
        <v>1690751</v>
      </c>
      <c r="I12" s="1">
        <v>1054000</v>
      </c>
      <c r="J12" s="1">
        <v>976000</v>
      </c>
      <c r="K12" s="1">
        <v>497619</v>
      </c>
      <c r="L12" s="1">
        <f t="shared" si="0"/>
        <v>133157</v>
      </c>
      <c r="M12" s="19"/>
      <c r="W12" s="4">
        <v>43641</v>
      </c>
      <c r="X12">
        <v>-1894591</v>
      </c>
      <c r="Y12">
        <v>85494</v>
      </c>
      <c r="Z12">
        <v>367925</v>
      </c>
    </row>
    <row r="13" spans="1:26">
      <c r="A13" s="4">
        <v>43643</v>
      </c>
      <c r="B13" s="5">
        <v>0.780555555555556</v>
      </c>
      <c r="C13" s="14">
        <v>1</v>
      </c>
      <c r="D13" s="1">
        <v>25407000</v>
      </c>
      <c r="E13" s="1">
        <v>24909381</v>
      </c>
      <c r="F13" s="1">
        <v>2211928</v>
      </c>
      <c r="G13" s="1">
        <v>-2053621</v>
      </c>
      <c r="H13" s="1">
        <v>2710099</v>
      </c>
      <c r="I13" s="1">
        <v>1054000</v>
      </c>
      <c r="J13" s="1">
        <v>976000</v>
      </c>
      <c r="K13" s="1">
        <v>497619</v>
      </c>
      <c r="L13" s="1">
        <f t="shared" si="0"/>
        <v>158307</v>
      </c>
      <c r="M13" s="19"/>
      <c r="W13" s="4">
        <v>43642</v>
      </c>
      <c r="X13">
        <v>-1079564</v>
      </c>
      <c r="Y13">
        <v>133157</v>
      </c>
      <c r="Z13">
        <v>1690751</v>
      </c>
    </row>
    <row r="14" spans="1:26">
      <c r="A14" s="4">
        <v>43644</v>
      </c>
      <c r="B14" s="5">
        <v>0.806944444444444</v>
      </c>
      <c r="C14" s="14">
        <v>1</v>
      </c>
      <c r="D14" s="1">
        <v>25407000</v>
      </c>
      <c r="E14" s="27">
        <v>24909381</v>
      </c>
      <c r="F14" s="1">
        <f t="shared" ref="F14:H14" si="1">(F13+F15)/2</f>
        <v>2605992</v>
      </c>
      <c r="G14" s="1">
        <f t="shared" si="1"/>
        <v>-2465742</v>
      </c>
      <c r="H14" s="1">
        <f t="shared" si="1"/>
        <v>1557276</v>
      </c>
      <c r="I14" s="27">
        <v>1054000</v>
      </c>
      <c r="J14" s="27">
        <v>976000</v>
      </c>
      <c r="K14" s="27">
        <v>497619</v>
      </c>
      <c r="L14" s="1">
        <f t="shared" si="0"/>
        <v>140250</v>
      </c>
      <c r="M14" s="19"/>
      <c r="W14" s="4">
        <v>43643</v>
      </c>
      <c r="X14">
        <v>-2053621</v>
      </c>
      <c r="Y14">
        <v>158307</v>
      </c>
      <c r="Z14">
        <v>2710099</v>
      </c>
    </row>
    <row r="15" spans="1:26">
      <c r="A15" s="4">
        <v>43645</v>
      </c>
      <c r="B15" s="5">
        <v>0.772222222222222</v>
      </c>
      <c r="C15" s="14">
        <v>1</v>
      </c>
      <c r="D15" s="1">
        <v>25782000</v>
      </c>
      <c r="E15" s="1">
        <v>24909381</v>
      </c>
      <c r="F15" s="1">
        <v>3000056</v>
      </c>
      <c r="G15" s="1">
        <v>-2877863</v>
      </c>
      <c r="H15" s="1">
        <v>404453</v>
      </c>
      <c r="I15" s="1">
        <v>1069000</v>
      </c>
      <c r="J15" s="1">
        <v>990000</v>
      </c>
      <c r="K15" s="1">
        <v>872619</v>
      </c>
      <c r="L15" s="1">
        <f t="shared" si="0"/>
        <v>122193</v>
      </c>
      <c r="M15" s="19"/>
      <c r="W15" s="4">
        <v>43644</v>
      </c>
      <c r="X15">
        <v>-2465742</v>
      </c>
      <c r="Y15">
        <v>140250</v>
      </c>
      <c r="Z15">
        <v>1557276</v>
      </c>
    </row>
    <row r="16" spans="1:26">
      <c r="A16" s="4">
        <v>43646</v>
      </c>
      <c r="B16" s="5">
        <v>0.827777777777778</v>
      </c>
      <c r="C16" s="14">
        <v>1</v>
      </c>
      <c r="D16" s="1">
        <v>25782000</v>
      </c>
      <c r="E16" s="1">
        <v>24909381</v>
      </c>
      <c r="F16" s="1">
        <v>1162446</v>
      </c>
      <c r="G16" s="1">
        <v>-1057856</v>
      </c>
      <c r="H16" s="1">
        <v>527822</v>
      </c>
      <c r="I16" s="1">
        <v>1069000</v>
      </c>
      <c r="J16" s="1">
        <v>990000</v>
      </c>
      <c r="K16" s="1">
        <v>872619</v>
      </c>
      <c r="L16" s="1">
        <f t="shared" si="0"/>
        <v>104590</v>
      </c>
      <c r="M16" s="19"/>
      <c r="W16" s="4">
        <v>43645</v>
      </c>
      <c r="X16">
        <v>-2877863</v>
      </c>
      <c r="Y16">
        <v>122193</v>
      </c>
      <c r="Z16">
        <v>404453</v>
      </c>
    </row>
    <row r="17" spans="1:26">
      <c r="A17" s="4">
        <v>43647</v>
      </c>
      <c r="B17" s="5">
        <v>0.78125</v>
      </c>
      <c r="C17" s="14">
        <v>1</v>
      </c>
      <c r="D17" s="1">
        <v>25782000</v>
      </c>
      <c r="E17" s="1">
        <v>24909381</v>
      </c>
      <c r="F17" s="1">
        <v>2186644</v>
      </c>
      <c r="G17" s="1">
        <v>-1986748</v>
      </c>
      <c r="H17" s="1">
        <v>565890</v>
      </c>
      <c r="I17" s="1">
        <v>1069000</v>
      </c>
      <c r="J17" s="1">
        <v>990000</v>
      </c>
      <c r="K17" s="1">
        <v>872619</v>
      </c>
      <c r="L17" s="1">
        <f t="shared" si="0"/>
        <v>199896</v>
      </c>
      <c r="W17" s="4">
        <v>43646</v>
      </c>
      <c r="X17">
        <v>-1057856</v>
      </c>
      <c r="Y17">
        <v>104590</v>
      </c>
      <c r="Z17">
        <v>527822</v>
      </c>
    </row>
    <row r="18" spans="1:26">
      <c r="A18" s="4">
        <v>43648</v>
      </c>
      <c r="B18" s="5">
        <v>0.620833333333333</v>
      </c>
      <c r="C18" s="14">
        <v>1</v>
      </c>
      <c r="D18" s="1">
        <v>25782000</v>
      </c>
      <c r="E18" s="1">
        <v>24909381</v>
      </c>
      <c r="F18" s="1">
        <v>1989080</v>
      </c>
      <c r="G18" s="1">
        <v>-1774173</v>
      </c>
      <c r="H18" s="1">
        <v>583194</v>
      </c>
      <c r="I18" s="1">
        <v>1069000</v>
      </c>
      <c r="J18" s="1">
        <v>990000</v>
      </c>
      <c r="K18" s="1">
        <v>872619</v>
      </c>
      <c r="L18" s="1">
        <f t="shared" si="0"/>
        <v>214907</v>
      </c>
      <c r="W18" s="4">
        <v>43647</v>
      </c>
      <c r="X18">
        <v>-1986748</v>
      </c>
      <c r="Y18">
        <v>199896</v>
      </c>
      <c r="Z18">
        <v>565890</v>
      </c>
    </row>
    <row r="19" spans="1:26">
      <c r="A19" s="4">
        <v>43649</v>
      </c>
      <c r="B19" s="5">
        <v>0.818055555555556</v>
      </c>
      <c r="C19" s="14">
        <v>1</v>
      </c>
      <c r="D19" s="1">
        <v>25782000</v>
      </c>
      <c r="E19" s="1">
        <v>24909381</v>
      </c>
      <c r="F19" s="1">
        <v>1185480</v>
      </c>
      <c r="G19" s="1">
        <v>-1023160</v>
      </c>
      <c r="H19" s="1">
        <v>762317</v>
      </c>
      <c r="I19" s="1">
        <v>1066000</v>
      </c>
      <c r="J19" s="1">
        <v>990000</v>
      </c>
      <c r="K19" s="1">
        <v>872619</v>
      </c>
      <c r="L19" s="1">
        <f t="shared" si="0"/>
        <v>162320</v>
      </c>
      <c r="W19" s="4">
        <v>43648</v>
      </c>
      <c r="X19">
        <v>-1774173</v>
      </c>
      <c r="Y19">
        <v>214907</v>
      </c>
      <c r="Z19">
        <v>583194</v>
      </c>
    </row>
    <row r="20" spans="1:26">
      <c r="A20" s="4">
        <v>43650</v>
      </c>
      <c r="B20" s="5">
        <v>0.788888888888889</v>
      </c>
      <c r="C20" s="14">
        <v>1</v>
      </c>
      <c r="D20" s="1">
        <v>25782000</v>
      </c>
      <c r="E20" s="1">
        <v>24909381</v>
      </c>
      <c r="F20" s="1">
        <v>1193832</v>
      </c>
      <c r="G20" s="1">
        <v>-1012836</v>
      </c>
      <c r="H20" s="1">
        <v>810156</v>
      </c>
      <c r="I20" s="1">
        <v>1066000</v>
      </c>
      <c r="J20" s="1">
        <v>990000</v>
      </c>
      <c r="K20" s="1">
        <v>872619</v>
      </c>
      <c r="L20" s="1">
        <f t="shared" si="0"/>
        <v>180996</v>
      </c>
      <c r="W20" s="4">
        <v>43649</v>
      </c>
      <c r="X20">
        <v>-1023160</v>
      </c>
      <c r="Y20">
        <v>162320</v>
      </c>
      <c r="Z20">
        <v>762317</v>
      </c>
    </row>
    <row r="21" spans="1:26">
      <c r="A21" s="4">
        <v>43651</v>
      </c>
      <c r="B21" s="5">
        <v>0.885416666666667</v>
      </c>
      <c r="C21" s="14">
        <v>1</v>
      </c>
      <c r="D21" s="1">
        <v>26035000</v>
      </c>
      <c r="E21" s="1">
        <v>24909381</v>
      </c>
      <c r="F21" s="1">
        <v>1427745</v>
      </c>
      <c r="G21" s="1">
        <v>-1192424</v>
      </c>
      <c r="H21" s="1">
        <v>1020327</v>
      </c>
      <c r="I21" s="1">
        <v>1077000</v>
      </c>
      <c r="J21" s="1">
        <v>980000</v>
      </c>
      <c r="K21" s="1">
        <v>1125619</v>
      </c>
      <c r="L21" s="1">
        <f t="shared" si="0"/>
        <v>235321</v>
      </c>
      <c r="W21" s="4">
        <v>43650</v>
      </c>
      <c r="X21">
        <v>-1012836</v>
      </c>
      <c r="Y21">
        <v>180996</v>
      </c>
      <c r="Z21">
        <v>810156</v>
      </c>
    </row>
    <row r="22" spans="1:26">
      <c r="A22" s="4">
        <v>43652</v>
      </c>
      <c r="B22" s="5">
        <v>0.803472222222222</v>
      </c>
      <c r="C22" s="14">
        <v>1</v>
      </c>
      <c r="D22" s="1">
        <v>26035000</v>
      </c>
      <c r="E22" s="1">
        <v>24909381</v>
      </c>
      <c r="F22" s="1">
        <v>2464044</v>
      </c>
      <c r="G22" s="1">
        <v>-2092095</v>
      </c>
      <c r="H22" s="1">
        <v>1026504</v>
      </c>
      <c r="I22" s="1">
        <v>1077000</v>
      </c>
      <c r="J22" s="1">
        <v>980000</v>
      </c>
      <c r="K22" s="1">
        <v>1125619</v>
      </c>
      <c r="L22" s="1">
        <f t="shared" si="0"/>
        <v>371949</v>
      </c>
      <c r="W22" s="4">
        <v>43651</v>
      </c>
      <c r="X22">
        <v>-1192424</v>
      </c>
      <c r="Y22">
        <v>235321</v>
      </c>
      <c r="Z22">
        <v>1020327</v>
      </c>
    </row>
    <row r="23" spans="1:26">
      <c r="A23" s="4">
        <v>43653</v>
      </c>
      <c r="B23" s="5">
        <v>0.50625</v>
      </c>
      <c r="C23" s="14">
        <v>1</v>
      </c>
      <c r="D23" s="1">
        <v>26035000</v>
      </c>
      <c r="E23" s="1">
        <v>24909381</v>
      </c>
      <c r="F23" s="1" t="s">
        <v>285</v>
      </c>
      <c r="G23" s="1">
        <v>-1571073</v>
      </c>
      <c r="H23" s="1">
        <v>363360</v>
      </c>
      <c r="I23" s="1" t="s">
        <v>285</v>
      </c>
      <c r="J23" s="1">
        <v>980000</v>
      </c>
      <c r="K23" s="1">
        <v>1125619</v>
      </c>
      <c r="L23" s="1" t="e">
        <f t="shared" si="0"/>
        <v>#VALUE!</v>
      </c>
      <c r="W23" s="4">
        <v>43652</v>
      </c>
      <c r="X23">
        <v>-2092095</v>
      </c>
      <c r="Y23">
        <v>371949</v>
      </c>
      <c r="Z23">
        <v>1026504</v>
      </c>
    </row>
    <row r="24" spans="1:26">
      <c r="A24" s="4">
        <v>43654</v>
      </c>
      <c r="B24" s="5">
        <v>0.838888888888889</v>
      </c>
      <c r="C24" s="14">
        <v>1</v>
      </c>
      <c r="D24" s="1">
        <v>26035000</v>
      </c>
      <c r="E24" s="1">
        <v>24909381</v>
      </c>
      <c r="F24" s="1" t="s">
        <v>285</v>
      </c>
      <c r="G24" s="1">
        <v>-1172302</v>
      </c>
      <c r="H24" s="1">
        <v>-913532</v>
      </c>
      <c r="I24" s="1" t="s">
        <v>285</v>
      </c>
      <c r="J24" s="1">
        <v>980000</v>
      </c>
      <c r="K24" s="1">
        <v>1125619</v>
      </c>
      <c r="L24" s="1" t="e">
        <f t="shared" si="0"/>
        <v>#VALUE!</v>
      </c>
      <c r="W24" s="4">
        <v>43653</v>
      </c>
      <c r="X24">
        <v>-1571073</v>
      </c>
      <c r="Y24" t="e">
        <v>#VALUE!</v>
      </c>
      <c r="Z24">
        <v>363360</v>
      </c>
    </row>
    <row r="25" spans="1:26">
      <c r="A25" s="4">
        <v>43655</v>
      </c>
      <c r="B25" s="5">
        <v>0.754166666666667</v>
      </c>
      <c r="C25" s="14">
        <v>1</v>
      </c>
      <c r="D25" s="1">
        <v>26035000</v>
      </c>
      <c r="E25" s="1">
        <v>24909381</v>
      </c>
      <c r="F25" s="1" t="s">
        <v>285</v>
      </c>
      <c r="G25" s="1">
        <v>-1013777</v>
      </c>
      <c r="H25" s="1">
        <v>-2022615</v>
      </c>
      <c r="I25" s="1" t="s">
        <v>285</v>
      </c>
      <c r="J25" s="1">
        <v>980000</v>
      </c>
      <c r="K25" s="1">
        <v>1125619</v>
      </c>
      <c r="L25" s="1" t="e">
        <f t="shared" si="0"/>
        <v>#VALUE!</v>
      </c>
      <c r="W25" s="4">
        <v>43654</v>
      </c>
      <c r="X25">
        <v>-1172302</v>
      </c>
      <c r="Y25" t="e">
        <v>#VALUE!</v>
      </c>
      <c r="Z25">
        <v>-913532</v>
      </c>
    </row>
    <row r="26" spans="1:26">
      <c r="A26" s="4">
        <v>43656</v>
      </c>
      <c r="B26" s="5">
        <v>0.811805555555556</v>
      </c>
      <c r="C26" s="14">
        <v>1</v>
      </c>
      <c r="D26" s="1">
        <v>26035000</v>
      </c>
      <c r="E26" s="1">
        <v>24909381</v>
      </c>
      <c r="F26" s="1" t="s">
        <v>285</v>
      </c>
      <c r="G26" s="1">
        <v>-957190</v>
      </c>
      <c r="H26" s="1">
        <v>-3099406</v>
      </c>
      <c r="I26" s="1" t="s">
        <v>285</v>
      </c>
      <c r="J26" s="1">
        <v>980000</v>
      </c>
      <c r="K26" s="1">
        <v>1125619</v>
      </c>
      <c r="L26" s="1" t="e">
        <f t="shared" si="0"/>
        <v>#VALUE!</v>
      </c>
      <c r="W26" s="4">
        <v>43655</v>
      </c>
      <c r="X26">
        <v>-1013777</v>
      </c>
      <c r="Y26" t="e">
        <v>#VALUE!</v>
      </c>
      <c r="Z26">
        <v>-2022615</v>
      </c>
    </row>
    <row r="27" spans="1:26">
      <c r="A27" s="4">
        <v>43657</v>
      </c>
      <c r="B27" s="5">
        <v>0.805555555555556</v>
      </c>
      <c r="C27" s="14">
        <v>1</v>
      </c>
      <c r="D27" s="1">
        <v>26035000</v>
      </c>
      <c r="E27" s="1">
        <v>24909381</v>
      </c>
      <c r="F27" s="1" t="s">
        <v>285</v>
      </c>
      <c r="G27" s="1">
        <v>-1924860</v>
      </c>
      <c r="H27" s="1">
        <v>-4229396</v>
      </c>
      <c r="I27" s="1" t="s">
        <v>285</v>
      </c>
      <c r="J27" s="1">
        <v>980000</v>
      </c>
      <c r="K27" s="1">
        <v>1125619</v>
      </c>
      <c r="L27" s="1" t="e">
        <f t="shared" si="0"/>
        <v>#VALUE!</v>
      </c>
      <c r="W27" s="4">
        <v>43656</v>
      </c>
      <c r="X27">
        <v>-957190</v>
      </c>
      <c r="Y27" t="e">
        <v>#VALUE!</v>
      </c>
      <c r="Z27">
        <v>-3099406</v>
      </c>
    </row>
    <row r="28" spans="1:26">
      <c r="A28" s="4">
        <v>43658</v>
      </c>
      <c r="B28" s="5">
        <v>0.829861111111111</v>
      </c>
      <c r="C28" s="14">
        <v>1</v>
      </c>
      <c r="D28" s="1">
        <v>26035000</v>
      </c>
      <c r="E28" s="1">
        <v>24909381</v>
      </c>
      <c r="F28" s="1" t="s">
        <v>285</v>
      </c>
      <c r="G28" s="1">
        <v>-1100911</v>
      </c>
      <c r="H28" s="1">
        <v>-5511303</v>
      </c>
      <c r="I28" s="1" t="s">
        <v>285</v>
      </c>
      <c r="J28" s="1">
        <v>980000</v>
      </c>
      <c r="K28" s="1">
        <v>1125619</v>
      </c>
      <c r="L28" s="1" t="e">
        <f t="shared" si="0"/>
        <v>#VALUE!</v>
      </c>
      <c r="W28" s="4">
        <v>43657</v>
      </c>
      <c r="X28">
        <v>-1924860</v>
      </c>
      <c r="Y28" t="e">
        <v>#VALUE!</v>
      </c>
      <c r="Z28">
        <v>-4229396</v>
      </c>
    </row>
    <row r="29" spans="1:26">
      <c r="A29" s="4">
        <v>43659</v>
      </c>
      <c r="B29" s="5">
        <v>0.8375</v>
      </c>
      <c r="C29" s="14">
        <v>1</v>
      </c>
      <c r="D29" s="1">
        <v>26035000</v>
      </c>
      <c r="E29" s="1">
        <v>24909381</v>
      </c>
      <c r="F29" s="1" t="s">
        <v>285</v>
      </c>
      <c r="G29" s="1">
        <v>-1267114</v>
      </c>
      <c r="H29" s="1">
        <v>-6697042</v>
      </c>
      <c r="I29" s="1" t="s">
        <v>285</v>
      </c>
      <c r="J29" s="1">
        <v>980000</v>
      </c>
      <c r="K29" s="1">
        <v>1125619</v>
      </c>
      <c r="L29" s="1" t="e">
        <f t="shared" si="0"/>
        <v>#VALUE!</v>
      </c>
      <c r="W29" s="4">
        <v>43658</v>
      </c>
      <c r="X29">
        <v>-1100911</v>
      </c>
      <c r="Y29" t="e">
        <v>#VALUE!</v>
      </c>
      <c r="Z29">
        <v>-5511303</v>
      </c>
    </row>
    <row r="30" spans="1:26">
      <c r="A30" s="4">
        <v>43660</v>
      </c>
      <c r="B30" s="5">
        <v>0.696527777777778</v>
      </c>
      <c r="C30" s="14">
        <v>1</v>
      </c>
      <c r="D30" s="1">
        <v>26035000</v>
      </c>
      <c r="E30" s="1">
        <v>24909381</v>
      </c>
      <c r="F30" s="1" t="s">
        <v>285</v>
      </c>
      <c r="G30" s="1">
        <v>-1858290</v>
      </c>
      <c r="H30" s="1">
        <v>-7741542</v>
      </c>
      <c r="I30" s="1" t="s">
        <v>285</v>
      </c>
      <c r="J30" s="1">
        <v>980000</v>
      </c>
      <c r="K30" s="1">
        <v>1125619</v>
      </c>
      <c r="L30" s="1" t="e">
        <f t="shared" si="0"/>
        <v>#VALUE!</v>
      </c>
      <c r="W30" s="4">
        <v>43659</v>
      </c>
      <c r="X30">
        <v>-1267114</v>
      </c>
      <c r="Y30" t="e">
        <v>#VALUE!</v>
      </c>
      <c r="Z30">
        <v>-6697042</v>
      </c>
    </row>
    <row r="31" spans="1:26">
      <c r="A31" s="4">
        <v>43661</v>
      </c>
      <c r="B31" s="5">
        <v>0.844444444444444</v>
      </c>
      <c r="C31" s="14">
        <v>1</v>
      </c>
      <c r="D31" s="1">
        <v>26035000</v>
      </c>
      <c r="E31" s="1">
        <v>24909381</v>
      </c>
      <c r="F31" s="1" t="s">
        <v>285</v>
      </c>
      <c r="G31" s="1">
        <v>-1125650</v>
      </c>
      <c r="H31" s="1">
        <v>-8195790</v>
      </c>
      <c r="I31" s="1" t="s">
        <v>285</v>
      </c>
      <c r="J31" s="1">
        <v>980000</v>
      </c>
      <c r="K31" s="1">
        <v>1125619</v>
      </c>
      <c r="L31" s="1" t="e">
        <f t="shared" si="0"/>
        <v>#VALUE!</v>
      </c>
      <c r="W31" s="4">
        <v>43660</v>
      </c>
      <c r="X31">
        <v>-1858290</v>
      </c>
      <c r="Y31" t="e">
        <v>#VALUE!</v>
      </c>
      <c r="Z31">
        <v>-7741542</v>
      </c>
    </row>
    <row r="32" spans="1:26">
      <c r="A32" s="4">
        <v>43662</v>
      </c>
      <c r="B32" s="5">
        <v>0.848611111111111</v>
      </c>
      <c r="C32" s="14">
        <v>1</v>
      </c>
      <c r="D32" s="1">
        <v>26035000</v>
      </c>
      <c r="E32" s="1">
        <v>24909381</v>
      </c>
      <c r="F32" s="1" t="s">
        <v>285</v>
      </c>
      <c r="G32" s="1">
        <v>-967772</v>
      </c>
      <c r="H32" s="1">
        <v>-7787026</v>
      </c>
      <c r="I32" s="1" t="s">
        <v>285</v>
      </c>
      <c r="J32" s="1">
        <v>980000</v>
      </c>
      <c r="K32" s="1">
        <v>1125619</v>
      </c>
      <c r="L32" s="1" t="e">
        <f t="shared" si="0"/>
        <v>#VALUE!</v>
      </c>
      <c r="W32" s="4">
        <v>43661</v>
      </c>
      <c r="X32">
        <v>-1125650</v>
      </c>
      <c r="Y32" t="e">
        <v>#VALUE!</v>
      </c>
      <c r="Z32">
        <v>-8195790</v>
      </c>
    </row>
    <row r="33" spans="1:26">
      <c r="A33" s="4">
        <v>43663</v>
      </c>
      <c r="B33" s="5">
        <v>0.836805555555556</v>
      </c>
      <c r="C33" s="14">
        <v>1</v>
      </c>
      <c r="D33" s="1">
        <v>26035000</v>
      </c>
      <c r="E33" s="1">
        <v>24909381</v>
      </c>
      <c r="F33" s="1" t="s">
        <v>285</v>
      </c>
      <c r="G33" s="1">
        <v>-1904057</v>
      </c>
      <c r="H33" s="1">
        <v>-7913768</v>
      </c>
      <c r="I33" s="1" t="s">
        <v>285</v>
      </c>
      <c r="J33" s="1">
        <v>980000</v>
      </c>
      <c r="K33" s="1">
        <v>1125619</v>
      </c>
      <c r="L33" s="1" t="e">
        <f t="shared" si="0"/>
        <v>#VALUE!</v>
      </c>
      <c r="W33" s="4">
        <v>43662</v>
      </c>
      <c r="X33">
        <v>-967772</v>
      </c>
      <c r="Y33" t="e">
        <v>#VALUE!</v>
      </c>
      <c r="Z33">
        <v>-7787026</v>
      </c>
    </row>
    <row r="34" spans="1:26">
      <c r="A34" s="4">
        <v>43664</v>
      </c>
      <c r="B34" s="5">
        <v>0.659722222222222</v>
      </c>
      <c r="C34" s="14">
        <v>1</v>
      </c>
      <c r="D34" s="1">
        <v>26035000</v>
      </c>
      <c r="E34" s="1">
        <v>24909381</v>
      </c>
      <c r="F34" s="1" t="s">
        <v>285</v>
      </c>
      <c r="G34" s="1">
        <v>-1795531</v>
      </c>
      <c r="H34" s="1">
        <v>-7815824</v>
      </c>
      <c r="I34" s="1" t="s">
        <v>285</v>
      </c>
      <c r="J34" s="1">
        <v>980000</v>
      </c>
      <c r="K34" s="1">
        <v>1125619</v>
      </c>
      <c r="L34" s="1" t="e">
        <f t="shared" si="0"/>
        <v>#VALUE!</v>
      </c>
      <c r="W34" s="4">
        <v>43663</v>
      </c>
      <c r="X34">
        <v>-1904057</v>
      </c>
      <c r="Y34" t="e">
        <v>#VALUE!</v>
      </c>
      <c r="Z34">
        <v>-7913768</v>
      </c>
    </row>
    <row r="35" spans="1:26">
      <c r="A35" s="4">
        <v>43665</v>
      </c>
      <c r="B35" s="5">
        <v>0.735416666666667</v>
      </c>
      <c r="C35" s="14">
        <v>1</v>
      </c>
      <c r="D35" s="1">
        <v>26035000</v>
      </c>
      <c r="E35" s="1">
        <v>24909381</v>
      </c>
      <c r="F35" s="1" t="s">
        <v>285</v>
      </c>
      <c r="G35" s="1">
        <v>-1002140</v>
      </c>
      <c r="H35" s="1">
        <v>-7645844</v>
      </c>
      <c r="I35" s="1" t="s">
        <v>285</v>
      </c>
      <c r="J35" s="1">
        <v>980000</v>
      </c>
      <c r="K35" s="1">
        <v>1125619</v>
      </c>
      <c r="L35" s="1" t="e">
        <f t="shared" si="0"/>
        <v>#VALUE!</v>
      </c>
      <c r="W35" s="4">
        <v>43664</v>
      </c>
      <c r="X35">
        <v>-1795531</v>
      </c>
      <c r="Y35" t="e">
        <v>#VALUE!</v>
      </c>
      <c r="Z35">
        <v>-7815824</v>
      </c>
    </row>
    <row r="36" spans="1:26">
      <c r="A36" s="4">
        <v>43666</v>
      </c>
      <c r="B36" s="5">
        <v>0.546527777777778</v>
      </c>
      <c r="C36" s="14">
        <v>1</v>
      </c>
      <c r="D36" s="1">
        <v>26035000</v>
      </c>
      <c r="E36" s="1">
        <v>24909381</v>
      </c>
      <c r="F36" s="1" t="s">
        <v>285</v>
      </c>
      <c r="G36" s="1">
        <v>-1037687</v>
      </c>
      <c r="H36" s="1">
        <v>-7582711</v>
      </c>
      <c r="I36" s="1" t="s">
        <v>285</v>
      </c>
      <c r="J36" s="1">
        <v>980000</v>
      </c>
      <c r="K36" s="1">
        <v>1125619</v>
      </c>
      <c r="L36" s="1" t="e">
        <f t="shared" si="0"/>
        <v>#VALUE!</v>
      </c>
      <c r="W36" s="4">
        <v>43665</v>
      </c>
      <c r="X36">
        <v>-1002140</v>
      </c>
      <c r="Y36" t="e">
        <v>#VALUE!</v>
      </c>
      <c r="Z36">
        <v>-7645844</v>
      </c>
    </row>
    <row r="37" spans="1:26">
      <c r="A37" s="4">
        <v>43667</v>
      </c>
      <c r="B37" s="5">
        <v>0.673611111111111</v>
      </c>
      <c r="C37" s="14">
        <v>1</v>
      </c>
      <c r="D37" s="1">
        <v>26035000</v>
      </c>
      <c r="E37" s="1">
        <v>24909381</v>
      </c>
      <c r="F37" s="1" t="s">
        <v>285</v>
      </c>
      <c r="G37" s="1">
        <v>-1111109</v>
      </c>
      <c r="H37" s="1">
        <v>-7743402</v>
      </c>
      <c r="I37" s="1" t="s">
        <v>285</v>
      </c>
      <c r="J37" s="1">
        <v>980000</v>
      </c>
      <c r="K37" s="1">
        <v>1125619</v>
      </c>
      <c r="L37" s="1" t="e">
        <f t="shared" si="0"/>
        <v>#VALUE!</v>
      </c>
      <c r="W37" s="4">
        <v>43666</v>
      </c>
      <c r="X37">
        <v>-1037687</v>
      </c>
      <c r="Y37" t="e">
        <v>#VALUE!</v>
      </c>
      <c r="Z37">
        <v>-7582711</v>
      </c>
    </row>
    <row r="38" spans="1:26">
      <c r="A38" s="4">
        <v>43668</v>
      </c>
      <c r="B38" s="5">
        <v>0.700694444444444</v>
      </c>
      <c r="C38" s="14">
        <v>1</v>
      </c>
      <c r="D38" s="1">
        <v>26035000</v>
      </c>
      <c r="E38" s="1">
        <v>24909381</v>
      </c>
      <c r="F38" s="1" t="s">
        <v>285</v>
      </c>
      <c r="G38" s="1">
        <v>-1005259</v>
      </c>
      <c r="H38" s="1">
        <v>-7840789</v>
      </c>
      <c r="I38" s="1" t="s">
        <v>285</v>
      </c>
      <c r="J38" s="1">
        <v>980000</v>
      </c>
      <c r="K38" s="1">
        <v>1125619</v>
      </c>
      <c r="L38" s="1" t="e">
        <f t="shared" si="0"/>
        <v>#VALUE!</v>
      </c>
      <c r="W38" s="4">
        <v>43667</v>
      </c>
      <c r="X38">
        <v>-1111109</v>
      </c>
      <c r="Y38" t="e">
        <v>#VALUE!</v>
      </c>
      <c r="Z38">
        <v>-7743402</v>
      </c>
    </row>
    <row r="39" spans="1:26">
      <c r="A39" s="4">
        <v>43669</v>
      </c>
      <c r="B39" s="5">
        <v>0.806944444444444</v>
      </c>
      <c r="C39" s="14">
        <v>1</v>
      </c>
      <c r="D39" s="1">
        <v>26035000</v>
      </c>
      <c r="E39" s="1">
        <v>24909381</v>
      </c>
      <c r="F39" s="1" t="s">
        <v>285</v>
      </c>
      <c r="G39" s="1">
        <v>-1095615</v>
      </c>
      <c r="H39" s="1">
        <v>-7810754</v>
      </c>
      <c r="I39" s="1" t="s">
        <v>285</v>
      </c>
      <c r="J39" s="1">
        <v>980000</v>
      </c>
      <c r="K39" s="1">
        <v>1125619</v>
      </c>
      <c r="L39" s="1" t="e">
        <f t="shared" si="0"/>
        <v>#VALUE!</v>
      </c>
      <c r="W39" s="4">
        <v>43668</v>
      </c>
      <c r="X39">
        <v>-1005259</v>
      </c>
      <c r="Y39" t="e">
        <v>#VALUE!</v>
      </c>
      <c r="Z39">
        <v>-7840789</v>
      </c>
    </row>
    <row r="40" spans="1:26">
      <c r="A40" s="4">
        <v>43670</v>
      </c>
      <c r="B40" s="5">
        <v>0.836805555555556</v>
      </c>
      <c r="C40" s="14">
        <v>1</v>
      </c>
      <c r="D40" s="1">
        <v>26035000</v>
      </c>
      <c r="E40" s="1">
        <v>24909381</v>
      </c>
      <c r="F40" s="1" t="s">
        <v>285</v>
      </c>
      <c r="G40" s="1">
        <v>-1002878</v>
      </c>
      <c r="H40" s="1">
        <v>-8813632</v>
      </c>
      <c r="I40" s="1" t="s">
        <v>285</v>
      </c>
      <c r="J40" s="1">
        <v>980000</v>
      </c>
      <c r="K40" s="1">
        <v>1125619</v>
      </c>
      <c r="L40" s="1" t="e">
        <f t="shared" si="0"/>
        <v>#VALUE!</v>
      </c>
      <c r="W40" s="4">
        <v>43669</v>
      </c>
      <c r="X40">
        <v>-1095615</v>
      </c>
      <c r="Y40" t="e">
        <v>#VALUE!</v>
      </c>
      <c r="Z40">
        <v>-7810754</v>
      </c>
    </row>
    <row r="41" spans="1:26">
      <c r="A41" s="4">
        <v>43671</v>
      </c>
      <c r="B41" s="5">
        <v>0.595138888888889</v>
      </c>
      <c r="C41" s="14">
        <v>1</v>
      </c>
      <c r="D41" s="1">
        <v>26035000</v>
      </c>
      <c r="E41" s="1">
        <v>24909381</v>
      </c>
      <c r="F41" s="1" t="s">
        <v>285</v>
      </c>
      <c r="G41" s="1">
        <v>-1724040</v>
      </c>
      <c r="H41" s="1">
        <v>-9534794</v>
      </c>
      <c r="I41" s="1" t="s">
        <v>285</v>
      </c>
      <c r="J41" s="1">
        <v>980000</v>
      </c>
      <c r="K41" s="1">
        <v>1125619</v>
      </c>
      <c r="L41" s="1" t="e">
        <f t="shared" si="0"/>
        <v>#VALUE!</v>
      </c>
      <c r="W41" s="4">
        <v>43670</v>
      </c>
      <c r="X41">
        <v>-1002878</v>
      </c>
      <c r="Y41" t="e">
        <v>#VALUE!</v>
      </c>
      <c r="Z41">
        <v>-8813632</v>
      </c>
    </row>
    <row r="42" spans="1:26">
      <c r="A42" s="4">
        <v>43672</v>
      </c>
      <c r="B42" s="5">
        <v>0.761805555555556</v>
      </c>
      <c r="C42" s="14">
        <v>1</v>
      </c>
      <c r="D42" s="1">
        <v>26035000</v>
      </c>
      <c r="E42" s="1">
        <v>24909381</v>
      </c>
      <c r="F42" s="1" t="s">
        <v>285</v>
      </c>
      <c r="G42" s="1">
        <v>-1138614</v>
      </c>
      <c r="H42" s="1">
        <v>-9814162</v>
      </c>
      <c r="I42" s="1" t="s">
        <v>285</v>
      </c>
      <c r="J42" s="1">
        <v>980000</v>
      </c>
      <c r="K42" s="1">
        <v>1125619</v>
      </c>
      <c r="L42" s="1" t="e">
        <f t="shared" si="0"/>
        <v>#VALUE!</v>
      </c>
      <c r="W42" s="4">
        <v>43671</v>
      </c>
      <c r="X42">
        <v>-1724040</v>
      </c>
      <c r="Y42" t="e">
        <v>#VALUE!</v>
      </c>
      <c r="Z42">
        <v>-9534794</v>
      </c>
    </row>
    <row r="43" spans="1:26">
      <c r="A43" s="4">
        <v>43673</v>
      </c>
      <c r="B43" s="5">
        <v>0.73125</v>
      </c>
      <c r="C43" s="14">
        <v>1</v>
      </c>
      <c r="D43" s="1">
        <v>26035000</v>
      </c>
      <c r="E43" s="1">
        <v>24909381</v>
      </c>
      <c r="F43" s="1" t="s">
        <v>285</v>
      </c>
      <c r="G43" s="1">
        <v>-2098900</v>
      </c>
      <c r="H43" s="1">
        <v>-9772308</v>
      </c>
      <c r="I43" s="1" t="s">
        <v>285</v>
      </c>
      <c r="J43" s="1">
        <v>980000</v>
      </c>
      <c r="K43" s="1">
        <v>1125619</v>
      </c>
      <c r="L43" s="1" t="e">
        <f t="shared" si="0"/>
        <v>#VALUE!</v>
      </c>
      <c r="W43" s="4">
        <v>43672</v>
      </c>
      <c r="X43">
        <v>-1138614</v>
      </c>
      <c r="Y43" t="e">
        <v>#VALUE!</v>
      </c>
      <c r="Z43">
        <v>-9814162</v>
      </c>
    </row>
    <row r="44" spans="1:26">
      <c r="A44" s="4">
        <v>43674</v>
      </c>
      <c r="B44" s="5">
        <v>0.690972222222222</v>
      </c>
      <c r="C44" s="14">
        <v>1</v>
      </c>
      <c r="D44" s="1">
        <v>26035000</v>
      </c>
      <c r="E44" s="1">
        <v>24909381</v>
      </c>
      <c r="F44" s="1">
        <v>7983570</v>
      </c>
      <c r="G44" s="1">
        <v>-1916409</v>
      </c>
      <c r="H44" s="1">
        <v>-1911533</v>
      </c>
      <c r="I44" s="1">
        <v>1065000</v>
      </c>
      <c r="J44" s="1">
        <v>980000</v>
      </c>
      <c r="K44" s="1">
        <v>1125619</v>
      </c>
      <c r="L44" s="1">
        <f t="shared" si="0"/>
        <v>6067161</v>
      </c>
      <c r="W44" s="4">
        <v>43673</v>
      </c>
      <c r="X44">
        <v>-2098900</v>
      </c>
      <c r="Y44" t="e">
        <v>#VALUE!</v>
      </c>
      <c r="Z44">
        <v>-9772308</v>
      </c>
    </row>
    <row r="45" spans="1:26">
      <c r="A45" s="4">
        <v>43675</v>
      </c>
      <c r="B45" s="5">
        <v>0.690972222222222</v>
      </c>
      <c r="C45" s="14">
        <v>1</v>
      </c>
      <c r="D45" s="1">
        <v>26035000</v>
      </c>
      <c r="E45" s="1">
        <v>24909381</v>
      </c>
      <c r="F45" s="1">
        <v>1850711</v>
      </c>
      <c r="G45" s="1">
        <v>-1727068</v>
      </c>
      <c r="H45" s="1">
        <v>-711446</v>
      </c>
      <c r="I45" s="1">
        <v>1065000</v>
      </c>
      <c r="J45" s="1">
        <v>980000</v>
      </c>
      <c r="K45" s="1">
        <v>1125619</v>
      </c>
      <c r="L45" s="1">
        <f t="shared" si="0"/>
        <v>123643</v>
      </c>
      <c r="W45" s="4">
        <v>43674</v>
      </c>
      <c r="X45">
        <v>-1916409</v>
      </c>
      <c r="Y45">
        <v>6067161</v>
      </c>
      <c r="Z45">
        <v>-1911533</v>
      </c>
    </row>
    <row r="46" spans="1:26">
      <c r="A46" s="4">
        <v>43676</v>
      </c>
      <c r="B46" s="5">
        <v>0.834027777777778</v>
      </c>
      <c r="C46" s="14">
        <v>1</v>
      </c>
      <c r="D46" s="1">
        <v>26035000</v>
      </c>
      <c r="E46" s="1">
        <v>24909381</v>
      </c>
      <c r="F46" s="1">
        <v>1193115</v>
      </c>
      <c r="G46" s="1">
        <v>-1096170</v>
      </c>
      <c r="H46" s="1">
        <v>390758</v>
      </c>
      <c r="I46" s="1">
        <v>1065000</v>
      </c>
      <c r="J46" s="1">
        <v>980000</v>
      </c>
      <c r="K46" s="1">
        <v>1125619</v>
      </c>
      <c r="L46" s="1">
        <f t="shared" si="0"/>
        <v>96945</v>
      </c>
      <c r="W46" s="4">
        <v>43675</v>
      </c>
      <c r="X46">
        <v>-1727068</v>
      </c>
      <c r="Y46">
        <v>123643</v>
      </c>
      <c r="Z46">
        <v>-711446</v>
      </c>
    </row>
    <row r="47" spans="1:26">
      <c r="A47" s="4">
        <v>43677</v>
      </c>
      <c r="B47" s="5">
        <v>0.652777777777778</v>
      </c>
      <c r="C47" s="14">
        <v>1</v>
      </c>
      <c r="D47" s="1">
        <v>26035000</v>
      </c>
      <c r="E47" s="1">
        <v>24909381</v>
      </c>
      <c r="F47" s="1">
        <v>1826964</v>
      </c>
      <c r="G47" s="1">
        <v>-1722927</v>
      </c>
      <c r="H47" s="1">
        <v>1493465</v>
      </c>
      <c r="I47" s="1">
        <v>1065000</v>
      </c>
      <c r="J47" s="1">
        <v>980000</v>
      </c>
      <c r="K47" s="1">
        <v>1125619</v>
      </c>
      <c r="L47" s="1">
        <f t="shared" si="0"/>
        <v>104037</v>
      </c>
      <c r="W47" s="4">
        <v>43676</v>
      </c>
      <c r="X47">
        <v>-1096170</v>
      </c>
      <c r="Y47">
        <v>96945</v>
      </c>
      <c r="Z47">
        <v>390758</v>
      </c>
    </row>
    <row r="48" spans="1:26">
      <c r="A48" s="4">
        <v>43678</v>
      </c>
      <c r="B48" s="5">
        <v>0.764583333333333</v>
      </c>
      <c r="C48" s="14">
        <v>1</v>
      </c>
      <c r="D48" s="1">
        <v>26035000</v>
      </c>
      <c r="E48" s="1">
        <v>24909381</v>
      </c>
      <c r="F48" s="1">
        <v>1226311</v>
      </c>
      <c r="G48" s="1">
        <v>-1104655</v>
      </c>
      <c r="H48" s="1">
        <v>2617999</v>
      </c>
      <c r="I48" s="1">
        <v>1065000</v>
      </c>
      <c r="J48" s="1">
        <v>980000</v>
      </c>
      <c r="K48" s="1">
        <v>1125619</v>
      </c>
      <c r="L48" s="1">
        <f t="shared" si="0"/>
        <v>121656</v>
      </c>
      <c r="W48" s="4">
        <v>43677</v>
      </c>
      <c r="X48">
        <v>-1722927</v>
      </c>
      <c r="Y48">
        <v>104037</v>
      </c>
      <c r="Z48">
        <v>1493465</v>
      </c>
    </row>
    <row r="49" spans="1:26">
      <c r="A49" s="4">
        <v>43679</v>
      </c>
      <c r="B49" s="5">
        <v>0.934027777777778</v>
      </c>
      <c r="C49" s="14">
        <v>1</v>
      </c>
      <c r="D49" s="1">
        <v>26035000</v>
      </c>
      <c r="E49" s="1">
        <v>24909381</v>
      </c>
      <c r="F49" s="1">
        <v>1143109</v>
      </c>
      <c r="G49" s="1">
        <v>-1114262</v>
      </c>
      <c r="H49" s="1">
        <v>3380891</v>
      </c>
      <c r="I49" s="1">
        <v>1065000</v>
      </c>
      <c r="J49" s="1">
        <v>980000</v>
      </c>
      <c r="K49" s="1">
        <v>1125619</v>
      </c>
      <c r="L49" s="1">
        <f t="shared" si="0"/>
        <v>28847</v>
      </c>
      <c r="W49" s="4">
        <v>43678</v>
      </c>
      <c r="X49">
        <v>-1104655</v>
      </c>
      <c r="Y49">
        <v>121656</v>
      </c>
      <c r="Z49">
        <v>2617999</v>
      </c>
    </row>
    <row r="50" spans="1:26">
      <c r="A50" s="4">
        <v>43680</v>
      </c>
      <c r="B50" s="5">
        <v>0.434027777777778</v>
      </c>
      <c r="C50" s="14">
        <v>1</v>
      </c>
      <c r="D50" s="1">
        <v>26035000</v>
      </c>
      <c r="E50" s="1">
        <v>24909381</v>
      </c>
      <c r="F50" s="1">
        <v>1715820</v>
      </c>
      <c r="G50" s="1">
        <v>-1598772</v>
      </c>
      <c r="H50" s="1">
        <v>3469092</v>
      </c>
      <c r="I50" s="1">
        <v>1065000</v>
      </c>
      <c r="J50" s="1">
        <v>980000</v>
      </c>
      <c r="K50" s="1">
        <v>1125619</v>
      </c>
      <c r="L50" s="1">
        <f t="shared" si="0"/>
        <v>117048</v>
      </c>
      <c r="W50" s="4">
        <v>43679</v>
      </c>
      <c r="X50">
        <v>-1114262</v>
      </c>
      <c r="Y50">
        <v>28847</v>
      </c>
      <c r="Z50">
        <v>3380891</v>
      </c>
    </row>
    <row r="51" spans="1:26">
      <c r="A51" s="4">
        <v>43681</v>
      </c>
      <c r="B51" s="5">
        <v>0.486805555555556</v>
      </c>
      <c r="C51" s="14">
        <v>1</v>
      </c>
      <c r="D51" s="1">
        <v>26035000</v>
      </c>
      <c r="E51" s="1">
        <v>24909381</v>
      </c>
      <c r="F51" s="1">
        <v>1123136</v>
      </c>
      <c r="G51" s="1">
        <v>-1048224</v>
      </c>
      <c r="H51" s="1">
        <v>5448061</v>
      </c>
      <c r="I51" s="1">
        <v>1065000</v>
      </c>
      <c r="J51" s="1">
        <v>980000</v>
      </c>
      <c r="K51" s="1">
        <v>1125619</v>
      </c>
      <c r="L51" s="1">
        <f t="shared" si="0"/>
        <v>74912</v>
      </c>
      <c r="W51" s="4">
        <v>43680</v>
      </c>
      <c r="X51">
        <v>-1598772</v>
      </c>
      <c r="Y51">
        <v>117048</v>
      </c>
      <c r="Z51">
        <v>3469092</v>
      </c>
    </row>
    <row r="52" spans="1:26">
      <c r="A52" s="4">
        <v>43682</v>
      </c>
      <c r="B52" s="5">
        <v>0.449305555555556</v>
      </c>
      <c r="C52" s="14">
        <v>1</v>
      </c>
      <c r="D52" s="1">
        <v>26035000</v>
      </c>
      <c r="E52" s="1">
        <v>24909381</v>
      </c>
      <c r="F52" s="1">
        <v>1872702</v>
      </c>
      <c r="G52" s="1">
        <v>-1734769</v>
      </c>
      <c r="H52" s="1">
        <v>589155</v>
      </c>
      <c r="I52" s="1">
        <v>1065000</v>
      </c>
      <c r="J52" s="1">
        <v>980000</v>
      </c>
      <c r="K52" s="1">
        <v>1125619</v>
      </c>
      <c r="L52" s="1">
        <f t="shared" si="0"/>
        <v>137933</v>
      </c>
      <c r="W52" s="4">
        <v>43681</v>
      </c>
      <c r="X52">
        <v>-1048224</v>
      </c>
      <c r="Y52">
        <v>74912</v>
      </c>
      <c r="Z52">
        <v>5448061</v>
      </c>
    </row>
    <row r="53" spans="1:26">
      <c r="A53" s="4">
        <v>43683</v>
      </c>
      <c r="B53" s="5">
        <v>0.644444444444444</v>
      </c>
      <c r="C53" s="14">
        <v>1</v>
      </c>
      <c r="D53" s="1">
        <v>26035000</v>
      </c>
      <c r="E53" s="1">
        <v>24909381</v>
      </c>
      <c r="F53" s="1">
        <v>1224971</v>
      </c>
      <c r="G53" s="1">
        <v>-1108318</v>
      </c>
      <c r="H53" s="1">
        <v>616830</v>
      </c>
      <c r="I53" s="1">
        <v>1065000</v>
      </c>
      <c r="J53" s="1">
        <v>980000</v>
      </c>
      <c r="K53" s="1">
        <v>1125619</v>
      </c>
      <c r="L53" s="1">
        <f t="shared" si="0"/>
        <v>116653</v>
      </c>
      <c r="W53" s="4">
        <v>43682</v>
      </c>
      <c r="X53">
        <v>-1734769</v>
      </c>
      <c r="Y53">
        <v>137933</v>
      </c>
      <c r="Z53">
        <v>589155</v>
      </c>
    </row>
    <row r="54" spans="1:26">
      <c r="A54" s="4">
        <v>43684</v>
      </c>
      <c r="B54" s="5">
        <v>0.743055555555556</v>
      </c>
      <c r="C54" s="14">
        <v>1</v>
      </c>
      <c r="D54" s="1">
        <v>26035000</v>
      </c>
      <c r="E54" s="1">
        <v>24909381</v>
      </c>
      <c r="F54" s="1">
        <v>1296843</v>
      </c>
      <c r="G54" s="1">
        <v>-1108341</v>
      </c>
      <c r="H54" s="1">
        <v>708387</v>
      </c>
      <c r="I54" s="1">
        <v>1065000</v>
      </c>
      <c r="J54" s="1">
        <v>980000</v>
      </c>
      <c r="K54" s="1">
        <v>1125619</v>
      </c>
      <c r="L54" s="1">
        <f t="shared" si="0"/>
        <v>188502</v>
      </c>
      <c r="P54" s="3" t="s">
        <v>11</v>
      </c>
      <c r="Q54" s="2" t="s">
        <v>12</v>
      </c>
      <c r="R54" s="2" t="s">
        <v>7</v>
      </c>
      <c r="S54" s="2" t="s">
        <v>13</v>
      </c>
      <c r="T54" s="2" t="s">
        <v>20</v>
      </c>
      <c r="U54" s="2" t="s">
        <v>151</v>
      </c>
      <c r="W54" s="4">
        <v>43683</v>
      </c>
      <c r="X54">
        <v>-1108318</v>
      </c>
      <c r="Y54">
        <v>116653</v>
      </c>
      <c r="Z54">
        <v>616830</v>
      </c>
    </row>
    <row r="55" spans="1:26">
      <c r="A55" s="4">
        <v>43685</v>
      </c>
      <c r="B55" s="5">
        <v>0.567361111111111</v>
      </c>
      <c r="C55" s="14">
        <v>1</v>
      </c>
      <c r="D55" s="1">
        <v>26035000</v>
      </c>
      <c r="E55" s="1">
        <v>24909381</v>
      </c>
      <c r="F55" s="1">
        <v>2000941</v>
      </c>
      <c r="G55" s="1">
        <v>-1709487</v>
      </c>
      <c r="H55" s="1">
        <v>822272</v>
      </c>
      <c r="I55" s="1">
        <v>1065000</v>
      </c>
      <c r="J55" s="1">
        <v>980000</v>
      </c>
      <c r="K55" s="1">
        <v>1125619</v>
      </c>
      <c r="L55" s="1">
        <f t="shared" si="0"/>
        <v>291454</v>
      </c>
      <c r="N55" s="4">
        <v>43685</v>
      </c>
      <c r="O55" s="5">
        <v>0.796527777777778</v>
      </c>
      <c r="P55" s="1">
        <v>26035000</v>
      </c>
      <c r="Q55">
        <v>10</v>
      </c>
      <c r="R55" s="1"/>
      <c r="S55" s="1"/>
      <c r="T55" s="14">
        <v>1</v>
      </c>
      <c r="U55">
        <v>5</v>
      </c>
      <c r="W55" s="4">
        <v>43684</v>
      </c>
      <c r="X55">
        <v>-1108341</v>
      </c>
      <c r="Y55">
        <v>188502</v>
      </c>
      <c r="Z55">
        <v>708387</v>
      </c>
    </row>
    <row r="56" spans="1:26">
      <c r="A56" s="28">
        <v>43686</v>
      </c>
      <c r="B56" s="29">
        <v>0.789583333333333</v>
      </c>
      <c r="C56" s="30">
        <v>0</v>
      </c>
      <c r="D56" s="31">
        <v>0</v>
      </c>
      <c r="E56" s="30">
        <v>0</v>
      </c>
      <c r="F56" s="31">
        <v>0</v>
      </c>
      <c r="G56" s="31">
        <v>0</v>
      </c>
      <c r="H56" s="31">
        <v>0</v>
      </c>
      <c r="I56" s="31">
        <v>0</v>
      </c>
      <c r="J56" s="31">
        <v>0</v>
      </c>
      <c r="K56" s="31">
        <v>0</v>
      </c>
      <c r="L56" s="32">
        <v>26288888</v>
      </c>
      <c r="N56" s="4">
        <v>43686</v>
      </c>
      <c r="O56" s="5">
        <v>0.635416666666667</v>
      </c>
      <c r="P56" s="1"/>
      <c r="R56" s="1">
        <v>26288888</v>
      </c>
      <c r="S56" s="1">
        <f>R56-P55</f>
        <v>253888</v>
      </c>
      <c r="W56" s="4">
        <v>43685</v>
      </c>
      <c r="X56">
        <v>-1709487</v>
      </c>
      <c r="Y56">
        <v>291454</v>
      </c>
      <c r="Z56">
        <v>822272</v>
      </c>
    </row>
    <row r="57" spans="16:26">
      <c r="P57" s="1"/>
      <c r="W57" s="4">
        <v>43686</v>
      </c>
      <c r="X57">
        <v>0</v>
      </c>
      <c r="Y57">
        <v>26288888</v>
      </c>
      <c r="Z57">
        <v>0</v>
      </c>
    </row>
    <row r="58" spans="23:26">
      <c r="W58" t="s">
        <v>286</v>
      </c>
      <c r="X58">
        <v>-73492631</v>
      </c>
      <c r="Y58" t="e">
        <v>#VALUE!</v>
      </c>
      <c r="Z58">
        <v>-114747311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  <legacyDrawing r:id="rId3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70" zoomScaleNormal="70" workbookViewId="0">
      <pane ySplit="3" topLeftCell="A33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7.625" customWidth="1"/>
    <col min="17" max="18" width="22.1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53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5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0.846527777777778</v>
      </c>
      <c r="C4" s="14">
        <v>0.004</v>
      </c>
      <c r="D4" s="1">
        <v>2009170491</v>
      </c>
      <c r="E4" s="1">
        <v>1950650873</v>
      </c>
      <c r="F4" s="1" t="s">
        <v>285</v>
      </c>
      <c r="G4" s="1">
        <v>-90536725</v>
      </c>
      <c r="H4" s="1">
        <v>-370157889</v>
      </c>
      <c r="I4" s="1" t="s">
        <v>285</v>
      </c>
      <c r="J4" s="1">
        <v>18921312000</v>
      </c>
      <c r="K4" s="1">
        <v>58519523</v>
      </c>
      <c r="L4" s="1" t="e">
        <f t="shared" ref="L4:L36" si="0">F4+G4</f>
        <v>#VALUE!</v>
      </c>
      <c r="M4" s="19" t="s">
        <v>395</v>
      </c>
      <c r="N4" s="4">
        <v>43649</v>
      </c>
      <c r="O4" s="5">
        <v>0.789583333333333</v>
      </c>
      <c r="P4" s="6">
        <v>0.004</v>
      </c>
      <c r="Q4" s="6">
        <v>0.098</v>
      </c>
      <c r="R4" s="6">
        <v>0.004</v>
      </c>
      <c r="S4" s="1">
        <v>2141814656</v>
      </c>
      <c r="T4">
        <v>280</v>
      </c>
      <c r="U4" s="1">
        <v>826252992</v>
      </c>
      <c r="V4" s="1">
        <v>780260288</v>
      </c>
      <c r="W4" s="1">
        <v>45992704</v>
      </c>
      <c r="X4" s="1">
        <v>2141814658</v>
      </c>
      <c r="Y4">
        <v>4</v>
      </c>
      <c r="AA4" t="s">
        <v>284</v>
      </c>
      <c r="AF4" s="1"/>
    </row>
    <row r="5" spans="1:30">
      <c r="A5" s="4">
        <v>43655</v>
      </c>
      <c r="B5" s="5">
        <v>0.759027777777778</v>
      </c>
      <c r="C5" s="14">
        <v>0.004</v>
      </c>
      <c r="D5" s="1">
        <v>2009170491</v>
      </c>
      <c r="E5" s="1">
        <v>1950650873</v>
      </c>
      <c r="F5" s="1" t="s">
        <v>285</v>
      </c>
      <c r="G5" s="1">
        <v>-78293935</v>
      </c>
      <c r="H5" s="1">
        <v>-448451824</v>
      </c>
      <c r="I5" s="1" t="s">
        <v>285</v>
      </c>
      <c r="J5" s="1">
        <v>18921312000</v>
      </c>
      <c r="K5" s="1">
        <v>58519523</v>
      </c>
      <c r="L5" s="1" t="e">
        <f t="shared" si="0"/>
        <v>#VALUE!</v>
      </c>
      <c r="M5" s="19"/>
      <c r="AA5" s="4">
        <v>43654</v>
      </c>
      <c r="AB5">
        <v>-90536725</v>
      </c>
      <c r="AC5" t="e">
        <v>#VALUE!</v>
      </c>
      <c r="AD5">
        <v>-370157889</v>
      </c>
    </row>
    <row r="6" spans="1:30">
      <c r="A6" s="4">
        <v>43656</v>
      </c>
      <c r="B6" s="5">
        <v>0.818055555555556</v>
      </c>
      <c r="C6" s="14">
        <v>0.004</v>
      </c>
      <c r="D6" s="1">
        <v>2009170491</v>
      </c>
      <c r="E6" s="1">
        <v>1950650873</v>
      </c>
      <c r="F6" s="1" t="s">
        <v>285</v>
      </c>
      <c r="G6" s="1">
        <v>-73923638</v>
      </c>
      <c r="H6" s="1">
        <v>-522375462</v>
      </c>
      <c r="I6" s="1" t="s">
        <v>285</v>
      </c>
      <c r="J6" s="1">
        <v>18921312000</v>
      </c>
      <c r="K6" s="1">
        <v>58519523</v>
      </c>
      <c r="L6" s="1" t="e">
        <f t="shared" si="0"/>
        <v>#VALUE!</v>
      </c>
      <c r="M6" s="19"/>
      <c r="AA6" s="4">
        <v>43655</v>
      </c>
      <c r="AB6">
        <v>-78293935</v>
      </c>
      <c r="AC6" t="e">
        <v>#VALUE!</v>
      </c>
      <c r="AD6">
        <v>-448451824</v>
      </c>
    </row>
    <row r="7" spans="1:30">
      <c r="A7" s="4">
        <v>43657</v>
      </c>
      <c r="B7" s="5">
        <v>0.808333333333333</v>
      </c>
      <c r="C7" s="14">
        <v>0.004</v>
      </c>
      <c r="D7" s="1">
        <v>2009170491</v>
      </c>
      <c r="E7" s="1">
        <v>1950650873</v>
      </c>
      <c r="F7" s="1" t="s">
        <v>285</v>
      </c>
      <c r="G7" s="1">
        <v>-148657564</v>
      </c>
      <c r="H7" s="1">
        <v>-597109388</v>
      </c>
      <c r="I7" s="1" t="s">
        <v>285</v>
      </c>
      <c r="J7" s="1">
        <v>18921312000</v>
      </c>
      <c r="K7" s="1">
        <v>58519523</v>
      </c>
      <c r="L7" s="1" t="e">
        <f t="shared" si="0"/>
        <v>#VALUE!</v>
      </c>
      <c r="M7" s="19"/>
      <c r="AA7" s="4">
        <v>43656</v>
      </c>
      <c r="AB7">
        <v>-73923638</v>
      </c>
      <c r="AC7" t="e">
        <v>#VALUE!</v>
      </c>
      <c r="AD7">
        <v>-522375462</v>
      </c>
    </row>
    <row r="8" spans="1:30">
      <c r="A8" s="4">
        <v>43658</v>
      </c>
      <c r="B8" s="5">
        <v>0.833333333333333</v>
      </c>
      <c r="C8" s="14">
        <v>0.004</v>
      </c>
      <c r="D8" s="1">
        <v>2009170491</v>
      </c>
      <c r="E8" s="1">
        <v>1950650873</v>
      </c>
      <c r="F8" s="1" t="s">
        <v>285</v>
      </c>
      <c r="G8" s="1">
        <v>-85023264</v>
      </c>
      <c r="H8" s="1">
        <v>-615936002</v>
      </c>
      <c r="I8" s="1" t="s">
        <v>285</v>
      </c>
      <c r="J8" s="1">
        <v>18921312000</v>
      </c>
      <c r="K8" s="1">
        <v>58519523</v>
      </c>
      <c r="L8" s="1" t="e">
        <f t="shared" si="0"/>
        <v>#VALUE!</v>
      </c>
      <c r="M8" s="19"/>
      <c r="AA8" s="4">
        <v>43657</v>
      </c>
      <c r="AB8">
        <v>-148657564</v>
      </c>
      <c r="AC8" t="e">
        <v>#VALUE!</v>
      </c>
      <c r="AD8">
        <v>-597109388</v>
      </c>
    </row>
    <row r="9" spans="1:30">
      <c r="A9" s="4">
        <v>43659</v>
      </c>
      <c r="B9" s="5">
        <v>0.841666666666667</v>
      </c>
      <c r="C9" s="14">
        <v>0.004</v>
      </c>
      <c r="D9" s="1">
        <v>2009170491</v>
      </c>
      <c r="E9" s="1">
        <v>1950650873</v>
      </c>
      <c r="F9" s="1" t="s">
        <v>285</v>
      </c>
      <c r="G9" s="1">
        <v>-97859097</v>
      </c>
      <c r="H9" s="1">
        <v>-597245950</v>
      </c>
      <c r="I9" s="1" t="s">
        <v>285</v>
      </c>
      <c r="J9" s="1">
        <v>18921312000</v>
      </c>
      <c r="K9" s="1">
        <v>58519523</v>
      </c>
      <c r="L9" s="1" t="e">
        <f t="shared" si="0"/>
        <v>#VALUE!</v>
      </c>
      <c r="M9" s="19"/>
      <c r="AA9" s="4">
        <v>43658</v>
      </c>
      <c r="AB9">
        <v>-85023264</v>
      </c>
      <c r="AC9" t="e">
        <v>#VALUE!</v>
      </c>
      <c r="AD9">
        <v>-615936002</v>
      </c>
    </row>
    <row r="10" spans="1:30">
      <c r="A10" s="4">
        <v>43660</v>
      </c>
      <c r="B10" s="5">
        <v>0.700694444444444</v>
      </c>
      <c r="C10" s="14">
        <v>0.004</v>
      </c>
      <c r="D10" s="1">
        <v>2009170491</v>
      </c>
      <c r="E10" s="1">
        <v>1950650873</v>
      </c>
      <c r="F10" s="1" t="s">
        <v>285</v>
      </c>
      <c r="G10" s="1">
        <v>-143515522</v>
      </c>
      <c r="H10" s="1">
        <v>-597879288</v>
      </c>
      <c r="I10" s="1" t="s">
        <v>285</v>
      </c>
      <c r="J10" s="1">
        <v>18921312000</v>
      </c>
      <c r="K10" s="1">
        <v>58519523</v>
      </c>
      <c r="L10" s="1" t="e">
        <f t="shared" si="0"/>
        <v>#VALUE!</v>
      </c>
      <c r="M10" s="19"/>
      <c r="AA10" s="4">
        <v>43659</v>
      </c>
      <c r="AB10">
        <v>-97859097</v>
      </c>
      <c r="AC10" t="e">
        <v>#VALUE!</v>
      </c>
      <c r="AD10">
        <v>-597245950</v>
      </c>
    </row>
    <row r="11" spans="1:30">
      <c r="A11" s="4">
        <v>43661</v>
      </c>
      <c r="B11" s="5">
        <v>0.847222222222222</v>
      </c>
      <c r="C11" s="14">
        <v>0.004</v>
      </c>
      <c r="D11" s="1">
        <v>2009170491</v>
      </c>
      <c r="E11" s="1">
        <v>1950650873</v>
      </c>
      <c r="F11" s="1" t="s">
        <v>285</v>
      </c>
      <c r="G11" s="1">
        <v>-86933792</v>
      </c>
      <c r="H11" s="1">
        <v>-632960802</v>
      </c>
      <c r="I11" s="1" t="s">
        <v>285</v>
      </c>
      <c r="J11" s="1">
        <v>18921312000</v>
      </c>
      <c r="K11" s="1">
        <v>58519523</v>
      </c>
      <c r="L11" s="1" t="e">
        <f t="shared" si="0"/>
        <v>#VALUE!</v>
      </c>
      <c r="M11" s="19"/>
      <c r="AA11" s="4">
        <v>43660</v>
      </c>
      <c r="AB11">
        <v>-143515522</v>
      </c>
      <c r="AC11" t="e">
        <v>#VALUE!</v>
      </c>
      <c r="AD11">
        <v>-597879288</v>
      </c>
    </row>
    <row r="12" spans="1:30">
      <c r="A12" s="4">
        <v>43662</v>
      </c>
      <c r="B12" s="5">
        <v>0.851388888888889</v>
      </c>
      <c r="C12" s="14">
        <v>0.004</v>
      </c>
      <c r="D12" s="1">
        <v>2009170491</v>
      </c>
      <c r="E12" s="1">
        <v>1950650873</v>
      </c>
      <c r="F12" s="1" t="s">
        <v>285</v>
      </c>
      <c r="G12" s="1">
        <v>-74740934</v>
      </c>
      <c r="H12" s="1">
        <v>-601391996</v>
      </c>
      <c r="I12" s="1" t="s">
        <v>285</v>
      </c>
      <c r="J12" s="1">
        <v>18921312000</v>
      </c>
      <c r="K12" s="1">
        <v>58519523</v>
      </c>
      <c r="L12" s="1" t="e">
        <f t="shared" si="0"/>
        <v>#VALUE!</v>
      </c>
      <c r="M12" s="19"/>
      <c r="AA12" s="4">
        <v>43661</v>
      </c>
      <c r="AB12">
        <v>-86933792</v>
      </c>
      <c r="AC12" t="e">
        <v>#VALUE!</v>
      </c>
      <c r="AD12">
        <v>-632960802</v>
      </c>
    </row>
    <row r="13" spans="1:30">
      <c r="A13" s="4">
        <v>43663</v>
      </c>
      <c r="B13" s="5">
        <v>0.839583333333333</v>
      </c>
      <c r="C13" s="14">
        <v>0.004</v>
      </c>
      <c r="D13" s="1">
        <v>2009170491</v>
      </c>
      <c r="E13" s="1">
        <v>1950650873</v>
      </c>
      <c r="F13" s="1" t="s">
        <v>285</v>
      </c>
      <c r="G13" s="1">
        <v>-147050129</v>
      </c>
      <c r="H13" s="1">
        <v>-611180271</v>
      </c>
      <c r="I13" s="1" t="s">
        <v>285</v>
      </c>
      <c r="J13" s="1">
        <v>18921312000</v>
      </c>
      <c r="K13" s="1">
        <v>58519523</v>
      </c>
      <c r="L13" s="1" t="e">
        <f t="shared" si="0"/>
        <v>#VALUE!</v>
      </c>
      <c r="M13" s="19"/>
      <c r="AA13" s="4">
        <v>43662</v>
      </c>
      <c r="AB13">
        <v>-74740934</v>
      </c>
      <c r="AC13" t="e">
        <v>#VALUE!</v>
      </c>
      <c r="AD13">
        <v>-601391996</v>
      </c>
    </row>
    <row r="14" spans="1:30">
      <c r="A14" s="4">
        <v>43664</v>
      </c>
      <c r="B14" s="5">
        <v>0.681944444444444</v>
      </c>
      <c r="C14" s="14">
        <v>0.004</v>
      </c>
      <c r="D14" s="1">
        <v>2009170491</v>
      </c>
      <c r="E14" s="1">
        <v>1950650873</v>
      </c>
      <c r="F14" s="1" t="s">
        <v>285</v>
      </c>
      <c r="G14" s="1">
        <v>-138668688</v>
      </c>
      <c r="H14" s="1">
        <v>-603616126</v>
      </c>
      <c r="I14" s="1" t="s">
        <v>285</v>
      </c>
      <c r="J14" s="1">
        <v>18921312000</v>
      </c>
      <c r="K14" s="1">
        <v>58519523</v>
      </c>
      <c r="L14" s="1" t="e">
        <f t="shared" si="0"/>
        <v>#VALUE!</v>
      </c>
      <c r="M14" s="19"/>
      <c r="AA14" s="4">
        <v>43663</v>
      </c>
      <c r="AB14">
        <v>-147050129</v>
      </c>
      <c r="AC14" t="e">
        <v>#VALUE!</v>
      </c>
      <c r="AD14">
        <v>-611180271</v>
      </c>
    </row>
    <row r="15" spans="1:30">
      <c r="A15" s="4">
        <v>43665</v>
      </c>
      <c r="B15" s="5">
        <v>0.738888888888889</v>
      </c>
      <c r="C15" s="14">
        <v>0.004</v>
      </c>
      <c r="D15" s="1">
        <v>2009170491</v>
      </c>
      <c r="E15" s="1">
        <v>1950650873</v>
      </c>
      <c r="F15" s="1" t="s">
        <v>285</v>
      </c>
      <c r="G15" s="1">
        <v>-77396049</v>
      </c>
      <c r="H15" s="1">
        <v>-590488590</v>
      </c>
      <c r="I15" s="1" t="s">
        <v>285</v>
      </c>
      <c r="J15" s="1">
        <v>18921312000</v>
      </c>
      <c r="K15" s="1">
        <v>58519523</v>
      </c>
      <c r="L15" s="1" t="e">
        <f t="shared" si="0"/>
        <v>#VALUE!</v>
      </c>
      <c r="M15" s="19"/>
      <c r="AA15" s="4">
        <v>43664</v>
      </c>
      <c r="AB15">
        <v>-138668688</v>
      </c>
      <c r="AC15" t="e">
        <v>#VALUE!</v>
      </c>
      <c r="AD15">
        <v>-603616126</v>
      </c>
    </row>
    <row r="16" spans="1:30">
      <c r="A16" s="4">
        <v>43666</v>
      </c>
      <c r="B16" s="5">
        <v>0.55</v>
      </c>
      <c r="C16" s="14">
        <v>0.004</v>
      </c>
      <c r="D16" s="1">
        <v>2009170491</v>
      </c>
      <c r="E16" s="1">
        <v>1950650873</v>
      </c>
      <c r="F16" s="1" t="s">
        <v>285</v>
      </c>
      <c r="G16" s="1">
        <v>-80141391</v>
      </c>
      <c r="H16" s="1">
        <v>-585612849</v>
      </c>
      <c r="I16" s="1" t="s">
        <v>285</v>
      </c>
      <c r="J16" s="1">
        <v>18921312000</v>
      </c>
      <c r="K16" s="1">
        <v>58519523</v>
      </c>
      <c r="L16" s="1" t="e">
        <f t="shared" si="0"/>
        <v>#VALUE!</v>
      </c>
      <c r="AA16" s="4">
        <v>43665</v>
      </c>
      <c r="AB16">
        <v>-77396049</v>
      </c>
      <c r="AC16" t="e">
        <v>#VALUE!</v>
      </c>
      <c r="AD16">
        <v>-590488590</v>
      </c>
    </row>
    <row r="17" spans="1:30">
      <c r="A17" s="4">
        <v>43667</v>
      </c>
      <c r="B17" s="5">
        <v>0.679166666666667</v>
      </c>
      <c r="C17" s="14">
        <v>0.004</v>
      </c>
      <c r="D17" s="1">
        <v>2009170491</v>
      </c>
      <c r="E17" s="1">
        <v>1950650873</v>
      </c>
      <c r="F17" s="1" t="s">
        <v>285</v>
      </c>
      <c r="G17" s="1">
        <v>-85810777</v>
      </c>
      <c r="H17" s="1">
        <v>-598022952</v>
      </c>
      <c r="I17" s="1" t="s">
        <v>285</v>
      </c>
      <c r="J17" s="1">
        <v>18921312000</v>
      </c>
      <c r="K17" s="1">
        <v>58519523</v>
      </c>
      <c r="L17" s="1" t="e">
        <f t="shared" si="0"/>
        <v>#VALUE!</v>
      </c>
      <c r="AA17" s="4">
        <v>43666</v>
      </c>
      <c r="AB17">
        <v>-80141391</v>
      </c>
      <c r="AC17" t="e">
        <v>#VALUE!</v>
      </c>
      <c r="AD17">
        <v>-585612849</v>
      </c>
    </row>
    <row r="18" spans="1:30">
      <c r="A18" s="4">
        <v>43668</v>
      </c>
      <c r="B18" s="5">
        <v>0.710416666666667</v>
      </c>
      <c r="C18" s="14">
        <v>0.004</v>
      </c>
      <c r="D18" s="1">
        <v>2009170491</v>
      </c>
      <c r="E18" s="1">
        <v>1950650873</v>
      </c>
      <c r="F18" s="1" t="s">
        <v>285</v>
      </c>
      <c r="G18" s="1">
        <v>-77636946</v>
      </c>
      <c r="H18" s="1">
        <v>-605545050</v>
      </c>
      <c r="I18" s="1" t="s">
        <v>285</v>
      </c>
      <c r="J18" s="1">
        <v>18921312000</v>
      </c>
      <c r="K18" s="1">
        <v>58519523</v>
      </c>
      <c r="L18" s="1" t="e">
        <f t="shared" si="0"/>
        <v>#VALUE!</v>
      </c>
      <c r="AA18" s="4">
        <v>43667</v>
      </c>
      <c r="AB18">
        <v>-85810777</v>
      </c>
      <c r="AC18" t="e">
        <v>#VALUE!</v>
      </c>
      <c r="AD18">
        <v>-598022952</v>
      </c>
    </row>
    <row r="19" spans="1:30">
      <c r="A19" s="4">
        <v>43669</v>
      </c>
      <c r="B19" s="5">
        <v>0.809027777777778</v>
      </c>
      <c r="C19" s="14">
        <v>0.004</v>
      </c>
      <c r="D19" s="1">
        <v>2009170491</v>
      </c>
      <c r="E19" s="1">
        <v>1950650873</v>
      </c>
      <c r="F19" s="1" t="s">
        <v>285</v>
      </c>
      <c r="G19" s="1">
        <v>-84614180</v>
      </c>
      <c r="H19" s="1">
        <v>-603225438</v>
      </c>
      <c r="I19" s="1" t="s">
        <v>285</v>
      </c>
      <c r="J19" s="1">
        <v>18921312000</v>
      </c>
      <c r="K19" s="1">
        <v>58519523</v>
      </c>
      <c r="L19" s="1" t="e">
        <f t="shared" si="0"/>
        <v>#VALUE!</v>
      </c>
      <c r="AA19" s="4">
        <v>43668</v>
      </c>
      <c r="AB19">
        <v>-77636946</v>
      </c>
      <c r="AC19" t="e">
        <v>#VALUE!</v>
      </c>
      <c r="AD19">
        <v>-605545050</v>
      </c>
    </row>
    <row r="20" spans="1:30">
      <c r="A20" s="4">
        <v>43670</v>
      </c>
      <c r="B20" s="5">
        <v>0.839583333333333</v>
      </c>
      <c r="C20" s="14">
        <v>0.004</v>
      </c>
      <c r="D20" s="1">
        <v>2009170491</v>
      </c>
      <c r="E20" s="1">
        <v>1950650873</v>
      </c>
      <c r="F20" s="1" t="s">
        <v>285</v>
      </c>
      <c r="G20" s="1">
        <v>-77452113</v>
      </c>
      <c r="H20" s="1">
        <v>-680677551</v>
      </c>
      <c r="I20" s="1" t="s">
        <v>285</v>
      </c>
      <c r="J20" s="1">
        <v>18921312000</v>
      </c>
      <c r="K20" s="1">
        <v>58519523</v>
      </c>
      <c r="L20" s="1" t="e">
        <f t="shared" si="0"/>
        <v>#VALUE!</v>
      </c>
      <c r="AA20" s="4">
        <v>43669</v>
      </c>
      <c r="AB20">
        <v>-84614180</v>
      </c>
      <c r="AC20" t="e">
        <v>#VALUE!</v>
      </c>
      <c r="AD20">
        <v>-603225438</v>
      </c>
    </row>
    <row r="21" spans="1:30">
      <c r="A21" s="4">
        <v>43671</v>
      </c>
      <c r="B21" s="5">
        <v>0.599305555555556</v>
      </c>
      <c r="C21" s="14">
        <v>0.004</v>
      </c>
      <c r="D21" s="1">
        <v>2009170491</v>
      </c>
      <c r="E21" s="1">
        <v>1950650873</v>
      </c>
      <c r="F21" s="1" t="s">
        <v>285</v>
      </c>
      <c r="G21" s="1">
        <v>-133147345</v>
      </c>
      <c r="H21" s="1">
        <v>-736372783</v>
      </c>
      <c r="I21" s="1" t="s">
        <v>285</v>
      </c>
      <c r="J21" s="1">
        <v>18921312000</v>
      </c>
      <c r="K21" s="1">
        <v>58519523</v>
      </c>
      <c r="L21" s="1" t="e">
        <f t="shared" si="0"/>
        <v>#VALUE!</v>
      </c>
      <c r="AA21" s="4">
        <v>43670</v>
      </c>
      <c r="AB21">
        <v>-77452113</v>
      </c>
      <c r="AC21" t="e">
        <v>#VALUE!</v>
      </c>
      <c r="AD21">
        <v>-680677551</v>
      </c>
    </row>
    <row r="22" spans="1:30">
      <c r="A22" s="4">
        <v>43672</v>
      </c>
      <c r="B22" s="5">
        <v>0.763888888888889</v>
      </c>
      <c r="C22" s="14">
        <v>0.004</v>
      </c>
      <c r="D22" s="1">
        <v>2009170491</v>
      </c>
      <c r="E22" s="1">
        <v>1950650873</v>
      </c>
      <c r="F22" s="1" t="s">
        <v>285</v>
      </c>
      <c r="G22" s="1">
        <v>-87935921</v>
      </c>
      <c r="H22" s="1">
        <v>-757949211</v>
      </c>
      <c r="I22" s="1" t="s">
        <v>285</v>
      </c>
      <c r="J22" s="1">
        <v>18921312000</v>
      </c>
      <c r="K22" s="1">
        <v>58519523</v>
      </c>
      <c r="L22" s="1" t="e">
        <f t="shared" si="0"/>
        <v>#VALUE!</v>
      </c>
      <c r="AA22" s="4">
        <v>43671</v>
      </c>
      <c r="AB22">
        <v>-133147345</v>
      </c>
      <c r="AC22" t="e">
        <v>#VALUE!</v>
      </c>
      <c r="AD22">
        <v>-736372783</v>
      </c>
    </row>
    <row r="23" spans="1:30">
      <c r="A23" s="4">
        <v>43673</v>
      </c>
      <c r="B23" s="5">
        <v>0.890277777777778</v>
      </c>
      <c r="C23" s="14">
        <v>0.004</v>
      </c>
      <c r="D23" s="1">
        <v>2009170491</v>
      </c>
      <c r="E23" s="1">
        <v>1950650873</v>
      </c>
      <c r="F23" s="1" t="s">
        <v>285</v>
      </c>
      <c r="G23" s="1">
        <v>-74162783</v>
      </c>
      <c r="H23" s="1">
        <v>-754715945</v>
      </c>
      <c r="I23" s="1" t="s">
        <v>285</v>
      </c>
      <c r="J23" s="1">
        <v>18921312000</v>
      </c>
      <c r="K23" s="1">
        <v>58519523</v>
      </c>
      <c r="L23" s="1" t="e">
        <f t="shared" si="0"/>
        <v>#VALUE!</v>
      </c>
      <c r="AA23" s="4">
        <v>43672</v>
      </c>
      <c r="AB23">
        <v>-87935921</v>
      </c>
      <c r="AC23" t="e">
        <v>#VALUE!</v>
      </c>
      <c r="AD23">
        <v>-757949211</v>
      </c>
    </row>
    <row r="24" spans="1:30">
      <c r="A24" s="4">
        <v>43674</v>
      </c>
      <c r="B24" s="5">
        <v>0.696527777777778</v>
      </c>
      <c r="C24" s="14">
        <v>0.004</v>
      </c>
      <c r="D24" s="1">
        <v>2009170491</v>
      </c>
      <c r="E24" s="1">
        <v>1950650873</v>
      </c>
      <c r="F24" s="1">
        <v>373208357</v>
      </c>
      <c r="G24" s="1">
        <v>-148004078</v>
      </c>
      <c r="H24" s="1">
        <v>-390991019</v>
      </c>
      <c r="I24" s="1">
        <v>20968614000</v>
      </c>
      <c r="J24" s="1">
        <v>18921312000</v>
      </c>
      <c r="K24" s="1">
        <v>58519523</v>
      </c>
      <c r="L24" s="1">
        <f t="shared" si="0"/>
        <v>225204279</v>
      </c>
      <c r="AA24" s="4">
        <v>43673</v>
      </c>
      <c r="AB24">
        <v>-74162783</v>
      </c>
      <c r="AC24" t="e">
        <v>#VALUE!</v>
      </c>
      <c r="AD24">
        <v>-754715945</v>
      </c>
    </row>
    <row r="25" spans="1:30">
      <c r="A25" s="4">
        <v>43675</v>
      </c>
      <c r="B25" s="5">
        <v>0.695833333333333</v>
      </c>
      <c r="C25" s="14">
        <v>0.004</v>
      </c>
      <c r="D25" s="1">
        <v>2009170491</v>
      </c>
      <c r="E25" s="1">
        <v>1950650873</v>
      </c>
      <c r="F25" s="1">
        <v>151803912</v>
      </c>
      <c r="G25" s="1">
        <v>-133381233</v>
      </c>
      <c r="H25" s="1">
        <v>-289248826</v>
      </c>
      <c r="I25" s="1">
        <v>20968614000</v>
      </c>
      <c r="J25" s="1">
        <v>18921312000</v>
      </c>
      <c r="K25" s="1">
        <v>58519523</v>
      </c>
      <c r="L25" s="1">
        <f t="shared" si="0"/>
        <v>18422679</v>
      </c>
      <c r="AA25" s="4">
        <v>43674</v>
      </c>
      <c r="AB25">
        <v>-148004078</v>
      </c>
      <c r="AC25">
        <v>225204279</v>
      </c>
      <c r="AD25">
        <v>-390991019</v>
      </c>
    </row>
    <row r="26" spans="1:30">
      <c r="A26" s="4">
        <v>43676</v>
      </c>
      <c r="B26" s="5">
        <v>0.836805555555556</v>
      </c>
      <c r="C26" s="14">
        <v>0.004</v>
      </c>
      <c r="D26" s="1">
        <v>2009170491</v>
      </c>
      <c r="E26" s="1">
        <v>1950650873</v>
      </c>
      <c r="F26" s="1">
        <v>101222426</v>
      </c>
      <c r="G26" s="1">
        <v>-84657103</v>
      </c>
      <c r="H26" s="1">
        <v>-195046557</v>
      </c>
      <c r="I26" s="1">
        <v>20968614000</v>
      </c>
      <c r="J26" s="1">
        <v>18921312000</v>
      </c>
      <c r="K26" s="1">
        <v>58519523</v>
      </c>
      <c r="L26" s="1">
        <f t="shared" si="0"/>
        <v>16565323</v>
      </c>
      <c r="AA26" s="4">
        <v>43675</v>
      </c>
      <c r="AB26">
        <v>-133381233</v>
      </c>
      <c r="AC26">
        <v>18422679</v>
      </c>
      <c r="AD26">
        <v>-289248826</v>
      </c>
    </row>
    <row r="27" spans="1:30">
      <c r="A27" s="4">
        <v>43677</v>
      </c>
      <c r="B27" s="5">
        <v>0.655555555555556</v>
      </c>
      <c r="C27" s="14">
        <v>0.004</v>
      </c>
      <c r="D27" s="1">
        <v>2009170491</v>
      </c>
      <c r="E27" s="1">
        <v>1950650873</v>
      </c>
      <c r="F27" s="1">
        <v>155389934</v>
      </c>
      <c r="G27" s="1">
        <v>-133062374</v>
      </c>
      <c r="H27" s="1">
        <v>-104670140</v>
      </c>
      <c r="I27" s="1">
        <v>20968614000</v>
      </c>
      <c r="J27" s="1">
        <v>18921312000</v>
      </c>
      <c r="K27" s="1">
        <v>58519523</v>
      </c>
      <c r="L27" s="1">
        <f t="shared" si="0"/>
        <v>22327560</v>
      </c>
      <c r="AA27" s="4">
        <v>43676</v>
      </c>
      <c r="AB27">
        <v>-84657103</v>
      </c>
      <c r="AC27">
        <v>16565323</v>
      </c>
      <c r="AD27">
        <v>-195046557</v>
      </c>
    </row>
    <row r="28" spans="1:30">
      <c r="A28" s="4">
        <v>43678</v>
      </c>
      <c r="B28" s="5">
        <v>0.768055555555556</v>
      </c>
      <c r="C28" s="14">
        <v>0.004</v>
      </c>
      <c r="D28" s="1">
        <v>2009170491</v>
      </c>
      <c r="E28" s="1">
        <v>1950650873</v>
      </c>
      <c r="F28" s="1">
        <v>87499320</v>
      </c>
      <c r="G28" s="1">
        <v>-85312341</v>
      </c>
      <c r="H28" s="1">
        <v>-25031048</v>
      </c>
      <c r="I28" s="1">
        <v>20968614000</v>
      </c>
      <c r="J28" s="1">
        <v>18921312000</v>
      </c>
      <c r="K28" s="1">
        <v>58519523</v>
      </c>
      <c r="L28" s="1">
        <f t="shared" si="0"/>
        <v>2186979</v>
      </c>
      <c r="AA28" s="4">
        <v>43677</v>
      </c>
      <c r="AB28">
        <v>-133062374</v>
      </c>
      <c r="AC28">
        <v>22327560</v>
      </c>
      <c r="AD28">
        <v>-104670140</v>
      </c>
    </row>
    <row r="29" spans="1:30">
      <c r="A29" s="4">
        <v>43679</v>
      </c>
      <c r="B29" s="5">
        <v>0.938194444444444</v>
      </c>
      <c r="C29" s="14">
        <v>0.004</v>
      </c>
      <c r="D29" s="1">
        <v>2009170491</v>
      </c>
      <c r="E29" s="1">
        <v>1950650873</v>
      </c>
      <c r="F29" s="1">
        <v>88726218</v>
      </c>
      <c r="G29" s="1">
        <v>-86054302</v>
      </c>
      <c r="H29" s="1">
        <v>36638451</v>
      </c>
      <c r="I29" s="1">
        <v>20968614000</v>
      </c>
      <c r="J29" s="1">
        <v>18921312000</v>
      </c>
      <c r="K29" s="1">
        <v>58519523</v>
      </c>
      <c r="L29" s="1">
        <f t="shared" si="0"/>
        <v>2671916</v>
      </c>
      <c r="AA29" s="4">
        <v>43678</v>
      </c>
      <c r="AB29">
        <v>-85312341</v>
      </c>
      <c r="AC29">
        <v>2186979</v>
      </c>
      <c r="AD29">
        <v>-25031048</v>
      </c>
    </row>
    <row r="30" spans="1:30">
      <c r="A30" s="4">
        <v>43680</v>
      </c>
      <c r="B30" s="5">
        <v>0.436805555555556</v>
      </c>
      <c r="C30" s="14">
        <v>0.004</v>
      </c>
      <c r="D30" s="1">
        <v>2009170491</v>
      </c>
      <c r="E30" s="1">
        <v>1950650873</v>
      </c>
      <c r="F30" s="1">
        <v>126770844</v>
      </c>
      <c r="G30" s="1">
        <v>-123472948</v>
      </c>
      <c r="H30" s="1">
        <v>37264431</v>
      </c>
      <c r="I30" s="1">
        <v>20968614000</v>
      </c>
      <c r="J30" s="1">
        <v>18921312000</v>
      </c>
      <c r="K30" s="1">
        <v>58519523</v>
      </c>
      <c r="L30" s="1">
        <f t="shared" si="0"/>
        <v>3297896</v>
      </c>
      <c r="AA30" s="4">
        <v>43679</v>
      </c>
      <c r="AB30">
        <v>-86054302</v>
      </c>
      <c r="AC30">
        <v>2671916</v>
      </c>
      <c r="AD30">
        <v>36638451</v>
      </c>
    </row>
    <row r="31" spans="1:30">
      <c r="A31" s="4">
        <v>43681</v>
      </c>
      <c r="B31" s="5">
        <v>0.491666666666667</v>
      </c>
      <c r="C31" s="14">
        <v>0.004</v>
      </c>
      <c r="D31" s="1">
        <v>2009170491</v>
      </c>
      <c r="E31" s="1">
        <v>1950650873</v>
      </c>
      <c r="F31" s="1">
        <v>89486080</v>
      </c>
      <c r="G31" s="1">
        <v>-80954307</v>
      </c>
      <c r="H31" s="1">
        <v>192846333</v>
      </c>
      <c r="I31" s="1">
        <v>20968614000</v>
      </c>
      <c r="J31" s="1">
        <v>18921312000</v>
      </c>
      <c r="K31" s="1">
        <v>58519523</v>
      </c>
      <c r="L31" s="1">
        <f t="shared" si="0"/>
        <v>8531773</v>
      </c>
      <c r="AA31" s="4">
        <v>43680</v>
      </c>
      <c r="AB31">
        <v>-123472948</v>
      </c>
      <c r="AC31">
        <v>3297896</v>
      </c>
      <c r="AD31">
        <v>37264431</v>
      </c>
    </row>
    <row r="32" spans="1:30">
      <c r="A32" s="4">
        <v>43682</v>
      </c>
      <c r="B32" s="5">
        <v>0.451388888888889</v>
      </c>
      <c r="C32" s="14">
        <v>0.004</v>
      </c>
      <c r="D32" s="1">
        <v>2009170491</v>
      </c>
      <c r="E32" s="1">
        <v>1950650873</v>
      </c>
      <c r="F32" s="1">
        <v>146746833</v>
      </c>
      <c r="G32" s="1">
        <v>-133976028</v>
      </c>
      <c r="H32" s="1">
        <v>62121491</v>
      </c>
      <c r="I32" s="1">
        <v>20968614000</v>
      </c>
      <c r="J32" s="1">
        <v>18921312000</v>
      </c>
      <c r="K32" s="1">
        <v>58519523</v>
      </c>
      <c r="L32" s="1">
        <f t="shared" si="0"/>
        <v>12770805</v>
      </c>
      <c r="AA32" s="4">
        <v>43681</v>
      </c>
      <c r="AB32">
        <v>-80954307</v>
      </c>
      <c r="AC32">
        <v>8531773</v>
      </c>
      <c r="AD32">
        <v>192846333</v>
      </c>
    </row>
    <row r="33" spans="1:30">
      <c r="A33" s="4">
        <v>43683</v>
      </c>
      <c r="B33" s="5">
        <v>0.647222222222222</v>
      </c>
      <c r="C33" s="14">
        <v>0.004</v>
      </c>
      <c r="D33" s="1">
        <v>2009170491</v>
      </c>
      <c r="E33" s="1">
        <v>1950650873</v>
      </c>
      <c r="F33" s="1">
        <v>97924889</v>
      </c>
      <c r="G33" s="1">
        <v>-85595284</v>
      </c>
      <c r="H33" s="1">
        <v>58519680</v>
      </c>
      <c r="I33" s="1">
        <v>20968614000</v>
      </c>
      <c r="J33" s="1">
        <v>18921312000</v>
      </c>
      <c r="K33" s="1">
        <v>58519523</v>
      </c>
      <c r="L33" s="1">
        <f t="shared" si="0"/>
        <v>12329605</v>
      </c>
      <c r="AA33" s="4">
        <v>43682</v>
      </c>
      <c r="AB33">
        <v>-133976028</v>
      </c>
      <c r="AC33">
        <v>12770805</v>
      </c>
      <c r="AD33">
        <v>62121491</v>
      </c>
    </row>
    <row r="34" spans="1:30">
      <c r="A34" s="4">
        <v>43684</v>
      </c>
      <c r="B34" s="5">
        <v>0.774305555555556</v>
      </c>
      <c r="C34" s="14">
        <v>0.004</v>
      </c>
      <c r="D34" s="1">
        <v>2009170491</v>
      </c>
      <c r="E34" s="1">
        <v>1950650873</v>
      </c>
      <c r="F34" s="1">
        <v>89820244</v>
      </c>
      <c r="G34" s="1">
        <v>-85597036</v>
      </c>
      <c r="H34" s="1">
        <v>46177565</v>
      </c>
      <c r="I34" s="1">
        <v>20968614000</v>
      </c>
      <c r="J34" s="1">
        <v>18921312000</v>
      </c>
      <c r="K34" s="1">
        <v>58519523</v>
      </c>
      <c r="L34" s="1">
        <f t="shared" si="0"/>
        <v>4223208</v>
      </c>
      <c r="AA34" s="4">
        <v>43683</v>
      </c>
      <c r="AB34">
        <v>-85595284</v>
      </c>
      <c r="AC34">
        <v>12329605</v>
      </c>
      <c r="AD34">
        <v>58519680</v>
      </c>
    </row>
    <row r="35" spans="1:30">
      <c r="A35" s="4">
        <v>43685</v>
      </c>
      <c r="B35" s="5">
        <v>0.775</v>
      </c>
      <c r="C35" s="14">
        <v>0.004</v>
      </c>
      <c r="D35" s="1">
        <v>2009170491</v>
      </c>
      <c r="E35" s="1">
        <v>1950650873</v>
      </c>
      <c r="F35" s="1">
        <v>88463340</v>
      </c>
      <c r="G35" s="1">
        <v>-80730055</v>
      </c>
      <c r="H35" s="1">
        <v>48148613</v>
      </c>
      <c r="I35" s="1">
        <v>20968614000</v>
      </c>
      <c r="J35" s="1">
        <v>18921312000</v>
      </c>
      <c r="K35" s="1">
        <v>58519523</v>
      </c>
      <c r="L35" s="1">
        <f t="shared" si="0"/>
        <v>7733285</v>
      </c>
      <c r="AA35" s="4">
        <v>43684</v>
      </c>
      <c r="AB35">
        <v>-85597036</v>
      </c>
      <c r="AC35">
        <v>4223208</v>
      </c>
      <c r="AD35">
        <v>46177565</v>
      </c>
    </row>
    <row r="36" spans="1:30">
      <c r="A36" s="4">
        <v>43686</v>
      </c>
      <c r="B36" s="5">
        <v>0.799305555555556</v>
      </c>
      <c r="C36" s="14">
        <v>0.004</v>
      </c>
      <c r="D36" s="1">
        <v>2009170491</v>
      </c>
      <c r="E36" s="1">
        <v>1950650873</v>
      </c>
      <c r="F36" s="1">
        <v>74411856</v>
      </c>
      <c r="G36" s="1">
        <v>-65474747</v>
      </c>
      <c r="H36" s="1">
        <v>51596392</v>
      </c>
      <c r="I36" s="1">
        <v>20968614000</v>
      </c>
      <c r="J36" s="1">
        <v>18921312000</v>
      </c>
      <c r="K36" s="1">
        <v>58519523</v>
      </c>
      <c r="L36" s="1">
        <f t="shared" si="0"/>
        <v>8937109</v>
      </c>
      <c r="P36" s="2" t="s">
        <v>12</v>
      </c>
      <c r="Q36" s="2" t="s">
        <v>7</v>
      </c>
      <c r="R36" s="2" t="s">
        <v>13</v>
      </c>
      <c r="S36" s="2" t="s">
        <v>14</v>
      </c>
      <c r="T36" s="2" t="s">
        <v>20</v>
      </c>
      <c r="AA36" s="4">
        <v>43685</v>
      </c>
      <c r="AB36">
        <v>-80730055</v>
      </c>
      <c r="AC36">
        <v>7733285</v>
      </c>
      <c r="AD36">
        <v>48148613</v>
      </c>
    </row>
    <row r="37" spans="1:30">
      <c r="A37" s="4">
        <v>43687</v>
      </c>
      <c r="B37" s="5">
        <v>0.961111111111111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80000000000</v>
      </c>
      <c r="N37" s="4">
        <v>43687</v>
      </c>
      <c r="O37" s="5">
        <v>0.499305555555556</v>
      </c>
      <c r="P37">
        <v>10</v>
      </c>
      <c r="Q37" s="1">
        <v>80000000000</v>
      </c>
      <c r="R37" s="1">
        <f>Q37-S37</f>
        <v>78049348992</v>
      </c>
      <c r="S37" s="1">
        <v>1950651008</v>
      </c>
      <c r="T37" s="14">
        <v>0.004</v>
      </c>
      <c r="AA37" s="4">
        <v>43686</v>
      </c>
      <c r="AB37">
        <v>-65474747</v>
      </c>
      <c r="AC37">
        <v>8937109</v>
      </c>
      <c r="AD37">
        <v>51596392</v>
      </c>
    </row>
    <row r="38" spans="27:30">
      <c r="AA38" s="4">
        <v>43687</v>
      </c>
      <c r="AB38">
        <v>0</v>
      </c>
      <c r="AC38">
        <v>80000000000</v>
      </c>
      <c r="AD38">
        <v>0</v>
      </c>
    </row>
    <row r="39" spans="27:30">
      <c r="AA39" t="s">
        <v>286</v>
      </c>
      <c r="AB39">
        <v>-3269772629</v>
      </c>
      <c r="AC39" t="e">
        <v>#VALUE!</v>
      </c>
      <c r="AD39">
        <v>-12582590001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39"/>
  <sheetViews>
    <sheetView zoomScale="85" zoomScaleNormal="85" workbookViewId="0">
      <pane ySplit="3" topLeftCell="A29" activePane="bottomLeft" state="frozen"/>
      <selection/>
      <selection pane="bottomLeft" activeCell="H33" sqref="H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18.25" customWidth="1"/>
    <col min="7" max="8" width="18.2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2" width="17.125" customWidth="1"/>
    <col min="23" max="24" width="20.375" customWidth="1"/>
    <col min="27" max="27" width="10.375" customWidth="1"/>
    <col min="28" max="30" width="26.625" customWidth="1"/>
  </cols>
  <sheetData>
    <row r="1" ht="223" customHeight="1" spans="4:13">
      <c r="D1" s="1"/>
      <c r="E1" s="1"/>
      <c r="F1" s="1"/>
      <c r="I1" s="1"/>
      <c r="J1" s="1"/>
      <c r="K1" s="1"/>
      <c r="L1" s="1"/>
      <c r="M1" s="9" t="s">
        <v>351</v>
      </c>
    </row>
    <row r="2" ht="223" customHeight="1" spans="4:12">
      <c r="D2" s="1"/>
      <c r="E2" s="1"/>
      <c r="F2" s="1"/>
      <c r="I2" s="1"/>
      <c r="J2" s="1"/>
      <c r="K2" s="1"/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26" t="s">
        <v>345</v>
      </c>
      <c r="G3" s="26" t="s">
        <v>346</v>
      </c>
      <c r="H3" s="26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43654</v>
      </c>
      <c r="B4" s="5">
        <v>0.853472222222222</v>
      </c>
      <c r="C4" s="14">
        <v>1</v>
      </c>
      <c r="D4" s="1">
        <v>46952000</v>
      </c>
      <c r="E4" s="1">
        <v>45585722</v>
      </c>
      <c r="F4" s="1" t="s">
        <v>285</v>
      </c>
      <c r="G4" s="1">
        <v>-1851836</v>
      </c>
      <c r="H4" s="1">
        <v>-1851836</v>
      </c>
      <c r="I4" s="1" t="s">
        <v>285</v>
      </c>
      <c r="J4" s="1">
        <v>1768000</v>
      </c>
      <c r="K4" s="1">
        <v>1366278</v>
      </c>
      <c r="L4" s="1" t="e">
        <f t="shared" ref="L4:L36" si="0">F4+G4</f>
        <v>#VALUE!</v>
      </c>
      <c r="M4" s="19" t="s">
        <v>386</v>
      </c>
      <c r="N4" s="4">
        <v>43653</v>
      </c>
      <c r="O4" s="5">
        <v>0.789583333333333</v>
      </c>
      <c r="P4" s="6">
        <v>1</v>
      </c>
      <c r="Q4" s="6">
        <v>0.097</v>
      </c>
      <c r="R4" s="6">
        <v>1</v>
      </c>
      <c r="S4" s="1">
        <v>50007536</v>
      </c>
      <c r="U4" s="1">
        <v>18870380</v>
      </c>
      <c r="V4" s="1">
        <v>18234280</v>
      </c>
      <c r="W4" s="1">
        <v>636100</v>
      </c>
      <c r="X4" s="1">
        <v>50007537</v>
      </c>
      <c r="Y4">
        <v>1</v>
      </c>
      <c r="AA4" t="s">
        <v>284</v>
      </c>
      <c r="AF4" s="1"/>
    </row>
    <row r="5" spans="1:30">
      <c r="A5" s="4">
        <v>43655</v>
      </c>
      <c r="B5" s="5">
        <v>0.759722222222222</v>
      </c>
      <c r="C5" s="14">
        <v>1</v>
      </c>
      <c r="D5" s="1">
        <v>46952000</v>
      </c>
      <c r="E5" s="1">
        <v>45585722</v>
      </c>
      <c r="F5" s="1" t="s">
        <v>285</v>
      </c>
      <c r="G5" s="1">
        <v>-1828938</v>
      </c>
      <c r="H5" s="1">
        <v>-3680774</v>
      </c>
      <c r="I5" s="1" t="s">
        <v>285</v>
      </c>
      <c r="J5" s="1">
        <v>1768000</v>
      </c>
      <c r="K5" s="1">
        <v>1366278</v>
      </c>
      <c r="L5" s="1" t="e">
        <f t="shared" si="0"/>
        <v>#VALUE!</v>
      </c>
      <c r="M5" s="19"/>
      <c r="AA5" s="4">
        <v>43654</v>
      </c>
      <c r="AB5">
        <v>-1851836</v>
      </c>
      <c r="AC5" t="e">
        <v>#VALUE!</v>
      </c>
      <c r="AD5">
        <v>-1851836</v>
      </c>
    </row>
    <row r="6" spans="1:30">
      <c r="A6" s="4">
        <v>43656</v>
      </c>
      <c r="B6" s="5">
        <v>0.81875</v>
      </c>
      <c r="C6" s="14">
        <v>1</v>
      </c>
      <c r="D6" s="1">
        <v>46952000</v>
      </c>
      <c r="E6" s="1">
        <v>45585722</v>
      </c>
      <c r="F6" s="1" t="s">
        <v>285</v>
      </c>
      <c r="G6" s="1">
        <v>-1726848</v>
      </c>
      <c r="H6" s="1">
        <v>-5407622</v>
      </c>
      <c r="I6" s="1" t="s">
        <v>285</v>
      </c>
      <c r="J6" s="1">
        <v>1768000</v>
      </c>
      <c r="K6" s="1">
        <v>1366278</v>
      </c>
      <c r="L6" s="1" t="e">
        <f t="shared" si="0"/>
        <v>#VALUE!</v>
      </c>
      <c r="M6" s="19"/>
      <c r="AA6" s="4">
        <v>43655</v>
      </c>
      <c r="AB6">
        <v>-1828938</v>
      </c>
      <c r="AC6" t="e">
        <v>#VALUE!</v>
      </c>
      <c r="AD6">
        <v>-3680774</v>
      </c>
    </row>
    <row r="7" spans="1:30">
      <c r="A7" s="4">
        <v>43657</v>
      </c>
      <c r="B7" s="5">
        <v>0.808333333333333</v>
      </c>
      <c r="C7" s="14">
        <v>1</v>
      </c>
      <c r="D7" s="1">
        <v>46952000</v>
      </c>
      <c r="E7" s="1">
        <v>45585722</v>
      </c>
      <c r="F7" s="1" t="s">
        <v>285</v>
      </c>
      <c r="G7" s="1">
        <v>-3472625</v>
      </c>
      <c r="H7" s="1">
        <v>-7153399</v>
      </c>
      <c r="I7" s="1" t="s">
        <v>285</v>
      </c>
      <c r="J7" s="1">
        <v>1768000</v>
      </c>
      <c r="K7" s="1">
        <v>1366278</v>
      </c>
      <c r="L7" s="1" t="e">
        <f t="shared" si="0"/>
        <v>#VALUE!</v>
      </c>
      <c r="M7" s="19"/>
      <c r="AA7" s="4">
        <v>43656</v>
      </c>
      <c r="AB7">
        <v>-1726848</v>
      </c>
      <c r="AC7" t="e">
        <v>#VALUE!</v>
      </c>
      <c r="AD7">
        <v>-5407622</v>
      </c>
    </row>
    <row r="8" spans="1:30">
      <c r="A8" s="4">
        <v>43658</v>
      </c>
      <c r="B8" s="5">
        <v>0.833333333333333</v>
      </c>
      <c r="C8" s="14">
        <v>1</v>
      </c>
      <c r="D8" s="1">
        <v>46952000</v>
      </c>
      <c r="E8" s="1">
        <v>45585722</v>
      </c>
      <c r="F8" s="1" t="s">
        <v>285</v>
      </c>
      <c r="G8" s="1">
        <v>-1986133</v>
      </c>
      <c r="H8" s="1">
        <v>-9139532</v>
      </c>
      <c r="I8" s="1" t="s">
        <v>285</v>
      </c>
      <c r="J8" s="1">
        <v>1768000</v>
      </c>
      <c r="K8" s="1">
        <v>1366278</v>
      </c>
      <c r="L8" s="1" t="e">
        <f t="shared" si="0"/>
        <v>#VALUE!</v>
      </c>
      <c r="M8" s="19"/>
      <c r="AA8" s="4">
        <v>43657</v>
      </c>
      <c r="AB8">
        <v>-3472625</v>
      </c>
      <c r="AC8" t="e">
        <v>#VALUE!</v>
      </c>
      <c r="AD8">
        <v>-7153399</v>
      </c>
    </row>
    <row r="9" spans="1:30">
      <c r="A9" s="4">
        <v>43659</v>
      </c>
      <c r="B9" s="5">
        <v>0.842361111111111</v>
      </c>
      <c r="C9" s="14">
        <v>1</v>
      </c>
      <c r="D9" s="1">
        <v>46952000</v>
      </c>
      <c r="E9" s="1">
        <v>45585722</v>
      </c>
      <c r="F9" s="1" t="s">
        <v>285</v>
      </c>
      <c r="G9" s="1">
        <v>-2285978</v>
      </c>
      <c r="H9" s="1">
        <v>-10854164</v>
      </c>
      <c r="I9" s="1" t="s">
        <v>285</v>
      </c>
      <c r="J9" s="1">
        <v>1768000</v>
      </c>
      <c r="K9" s="1">
        <v>1366278</v>
      </c>
      <c r="L9" s="1" t="e">
        <f t="shared" si="0"/>
        <v>#VALUE!</v>
      </c>
      <c r="M9" s="19"/>
      <c r="AA9" s="4">
        <v>43658</v>
      </c>
      <c r="AB9">
        <v>-1986133</v>
      </c>
      <c r="AC9" t="e">
        <v>#VALUE!</v>
      </c>
      <c r="AD9">
        <v>-9139532</v>
      </c>
    </row>
    <row r="10" spans="1:30">
      <c r="A10" s="4">
        <v>43660</v>
      </c>
      <c r="B10" s="5">
        <v>0.700694444444444</v>
      </c>
      <c r="C10" s="14">
        <v>1</v>
      </c>
      <c r="D10" s="1">
        <v>46952000</v>
      </c>
      <c r="E10" s="1">
        <v>45585722</v>
      </c>
      <c r="F10" s="1" t="s">
        <v>285</v>
      </c>
      <c r="G10" s="1">
        <v>-3352508</v>
      </c>
      <c r="H10" s="1">
        <v>-12492040</v>
      </c>
      <c r="I10" s="1" t="s">
        <v>285</v>
      </c>
      <c r="J10" s="1">
        <v>1768000</v>
      </c>
      <c r="K10" s="1">
        <v>1366278</v>
      </c>
      <c r="L10" s="1" t="e">
        <f t="shared" si="0"/>
        <v>#VALUE!</v>
      </c>
      <c r="M10" s="19"/>
      <c r="AA10" s="4">
        <v>43659</v>
      </c>
      <c r="AB10">
        <v>-2285978</v>
      </c>
      <c r="AC10" t="e">
        <v>#VALUE!</v>
      </c>
      <c r="AD10">
        <v>-10854164</v>
      </c>
    </row>
    <row r="11" spans="1:30">
      <c r="A11" s="4">
        <v>43661</v>
      </c>
      <c r="B11" s="5">
        <v>0.847222222222222</v>
      </c>
      <c r="C11" s="14">
        <v>1</v>
      </c>
      <c r="D11" s="1">
        <v>46952000</v>
      </c>
      <c r="E11" s="1">
        <v>45585722</v>
      </c>
      <c r="F11" s="1" t="s">
        <v>285</v>
      </c>
      <c r="G11" s="1">
        <v>-2030764</v>
      </c>
      <c r="H11" s="1">
        <v>-14522804</v>
      </c>
      <c r="I11" s="1" t="s">
        <v>285</v>
      </c>
      <c r="J11" s="1">
        <v>1768000</v>
      </c>
      <c r="K11" s="1">
        <v>1366278</v>
      </c>
      <c r="L11" s="1" t="e">
        <f t="shared" si="0"/>
        <v>#VALUE!</v>
      </c>
      <c r="M11" s="19"/>
      <c r="AA11" s="4">
        <v>43660</v>
      </c>
      <c r="AB11">
        <v>-3352508</v>
      </c>
      <c r="AC11" t="e">
        <v>#VALUE!</v>
      </c>
      <c r="AD11">
        <v>-12492040</v>
      </c>
    </row>
    <row r="12" spans="1:30">
      <c r="A12" s="4">
        <v>43662</v>
      </c>
      <c r="B12" s="5">
        <v>0.852083333333333</v>
      </c>
      <c r="C12" s="14">
        <v>1</v>
      </c>
      <c r="D12" s="1">
        <v>46952000</v>
      </c>
      <c r="E12" s="1">
        <v>45585722</v>
      </c>
      <c r="F12" s="1" t="s">
        <v>285</v>
      </c>
      <c r="G12" s="1">
        <v>-1745940</v>
      </c>
      <c r="H12" s="1">
        <v>-14048452</v>
      </c>
      <c r="I12" s="1" t="s">
        <v>285</v>
      </c>
      <c r="J12" s="1">
        <v>1768000</v>
      </c>
      <c r="K12" s="1">
        <v>1366278</v>
      </c>
      <c r="L12" s="1" t="e">
        <f t="shared" si="0"/>
        <v>#VALUE!</v>
      </c>
      <c r="M12" s="19"/>
      <c r="AA12" s="4">
        <v>43661</v>
      </c>
      <c r="AB12">
        <v>-2030764</v>
      </c>
      <c r="AC12" t="e">
        <v>#VALUE!</v>
      </c>
      <c r="AD12">
        <v>-14522804</v>
      </c>
    </row>
    <row r="13" spans="1:30">
      <c r="A13" s="4">
        <v>43663</v>
      </c>
      <c r="B13" s="5">
        <v>0.840277777777778</v>
      </c>
      <c r="C13" s="14">
        <v>1</v>
      </c>
      <c r="D13" s="1">
        <v>46952000</v>
      </c>
      <c r="E13" s="1">
        <v>45585722</v>
      </c>
      <c r="F13" s="1" t="s">
        <v>285</v>
      </c>
      <c r="G13" s="1">
        <v>-3435075</v>
      </c>
      <c r="H13" s="1">
        <v>-14277105</v>
      </c>
      <c r="I13" s="1" t="s">
        <v>285</v>
      </c>
      <c r="J13" s="1">
        <v>1768000</v>
      </c>
      <c r="K13" s="1">
        <v>1366278</v>
      </c>
      <c r="L13" s="1" t="e">
        <f t="shared" si="0"/>
        <v>#VALUE!</v>
      </c>
      <c r="M13" s="19"/>
      <c r="AA13" s="4">
        <v>43662</v>
      </c>
      <c r="AB13">
        <v>-1745940</v>
      </c>
      <c r="AC13" t="e">
        <v>#VALUE!</v>
      </c>
      <c r="AD13">
        <v>-14048452</v>
      </c>
    </row>
    <row r="14" spans="1:30">
      <c r="A14" s="4">
        <v>43664</v>
      </c>
      <c r="B14" s="5">
        <v>0.681944444444444</v>
      </c>
      <c r="C14" s="14">
        <v>1</v>
      </c>
      <c r="D14" s="1">
        <v>46952000</v>
      </c>
      <c r="E14" s="1">
        <v>45585722</v>
      </c>
      <c r="F14" s="1" t="s">
        <v>285</v>
      </c>
      <c r="G14" s="1">
        <v>-3239286</v>
      </c>
      <c r="H14" s="1">
        <v>-14100408</v>
      </c>
      <c r="I14" s="1" t="s">
        <v>285</v>
      </c>
      <c r="J14" s="1">
        <v>1768000</v>
      </c>
      <c r="K14" s="1">
        <v>1366278</v>
      </c>
      <c r="L14" s="1" t="e">
        <f t="shared" si="0"/>
        <v>#VALUE!</v>
      </c>
      <c r="M14" s="19"/>
      <c r="AA14" s="4">
        <v>43663</v>
      </c>
      <c r="AB14">
        <v>-3435075</v>
      </c>
      <c r="AC14" t="e">
        <v>#VALUE!</v>
      </c>
      <c r="AD14">
        <v>-14277105</v>
      </c>
    </row>
    <row r="15" spans="1:30">
      <c r="A15" s="4">
        <v>43665</v>
      </c>
      <c r="B15" s="5">
        <v>0.739583333333333</v>
      </c>
      <c r="C15" s="14">
        <v>1</v>
      </c>
      <c r="D15" s="1">
        <v>46952000</v>
      </c>
      <c r="E15" s="1">
        <v>45585722</v>
      </c>
      <c r="F15" s="1" t="s">
        <v>285</v>
      </c>
      <c r="G15" s="1">
        <v>-1807963</v>
      </c>
      <c r="H15" s="1">
        <v>-13793750</v>
      </c>
      <c r="I15" s="1" t="s">
        <v>285</v>
      </c>
      <c r="J15" s="1">
        <v>1768000</v>
      </c>
      <c r="K15" s="1">
        <v>1366278</v>
      </c>
      <c r="L15" s="1" t="e">
        <f t="shared" si="0"/>
        <v>#VALUE!</v>
      </c>
      <c r="M15" s="19"/>
      <c r="AA15" s="4">
        <v>43664</v>
      </c>
      <c r="AB15">
        <v>-3239286</v>
      </c>
      <c r="AC15" t="e">
        <v>#VALUE!</v>
      </c>
      <c r="AD15">
        <v>-14100408</v>
      </c>
    </row>
    <row r="16" spans="1:30">
      <c r="A16" s="4">
        <v>43666</v>
      </c>
      <c r="B16" s="5">
        <v>0.550694444444444</v>
      </c>
      <c r="C16" s="14">
        <v>1</v>
      </c>
      <c r="D16" s="1">
        <v>46952000</v>
      </c>
      <c r="E16" s="1">
        <v>45585722</v>
      </c>
      <c r="F16" s="1" t="s">
        <v>285</v>
      </c>
      <c r="G16" s="1">
        <v>-1872094</v>
      </c>
      <c r="H16" s="1">
        <v>-13679854</v>
      </c>
      <c r="I16" s="1" t="s">
        <v>285</v>
      </c>
      <c r="J16" s="1">
        <v>1768000</v>
      </c>
      <c r="K16" s="1">
        <v>1366278</v>
      </c>
      <c r="L16" s="1" t="e">
        <f t="shared" si="0"/>
        <v>#VALUE!</v>
      </c>
      <c r="AA16" s="4">
        <v>43665</v>
      </c>
      <c r="AB16">
        <v>-1807963</v>
      </c>
      <c r="AC16" t="e">
        <v>#VALUE!</v>
      </c>
      <c r="AD16">
        <v>-13793750</v>
      </c>
    </row>
    <row r="17" spans="1:30">
      <c r="A17" s="4">
        <v>43667</v>
      </c>
      <c r="B17" s="5">
        <v>0.679861111111111</v>
      </c>
      <c r="C17" s="14">
        <v>1</v>
      </c>
      <c r="D17" s="1">
        <v>46952000</v>
      </c>
      <c r="E17" s="1">
        <v>45585722</v>
      </c>
      <c r="F17" s="1" t="s">
        <v>285</v>
      </c>
      <c r="G17" s="1">
        <v>-2004531</v>
      </c>
      <c r="H17" s="1">
        <v>-13969753</v>
      </c>
      <c r="I17" s="1" t="s">
        <v>285</v>
      </c>
      <c r="J17" s="1">
        <v>1768000</v>
      </c>
      <c r="K17" s="1">
        <v>1366278</v>
      </c>
      <c r="L17" s="1" t="e">
        <f t="shared" si="0"/>
        <v>#VALUE!</v>
      </c>
      <c r="AA17" s="4">
        <v>43666</v>
      </c>
      <c r="AB17">
        <v>-1872094</v>
      </c>
      <c r="AC17" t="e">
        <v>#VALUE!</v>
      </c>
      <c r="AD17">
        <v>-13679854</v>
      </c>
    </row>
    <row r="18" spans="1:30">
      <c r="A18" s="4">
        <v>43668</v>
      </c>
      <c r="B18" s="5">
        <v>0.711111111111111</v>
      </c>
      <c r="C18" s="14">
        <v>1</v>
      </c>
      <c r="D18" s="1">
        <v>46952000</v>
      </c>
      <c r="E18" s="1">
        <v>45585722</v>
      </c>
      <c r="F18" s="1" t="s">
        <v>285</v>
      </c>
      <c r="G18" s="1">
        <v>-1813591</v>
      </c>
      <c r="H18" s="1">
        <v>-14145468</v>
      </c>
      <c r="I18" s="1" t="s">
        <v>285</v>
      </c>
      <c r="J18" s="1">
        <v>1768000</v>
      </c>
      <c r="K18" s="1">
        <v>1366278</v>
      </c>
      <c r="L18" s="1" t="e">
        <f t="shared" si="0"/>
        <v>#VALUE!</v>
      </c>
      <c r="AA18" s="4">
        <v>43667</v>
      </c>
      <c r="AB18">
        <v>-2004531</v>
      </c>
      <c r="AC18" t="e">
        <v>#VALUE!</v>
      </c>
      <c r="AD18">
        <v>-13969753</v>
      </c>
    </row>
    <row r="19" spans="1:30">
      <c r="A19" s="4">
        <v>43669</v>
      </c>
      <c r="B19" s="5">
        <v>0.809722222222222</v>
      </c>
      <c r="C19" s="14">
        <v>1</v>
      </c>
      <c r="D19" s="1">
        <v>46952000</v>
      </c>
      <c r="E19" s="1">
        <v>45585722</v>
      </c>
      <c r="F19" s="1" t="s">
        <v>285</v>
      </c>
      <c r="G19" s="1">
        <v>-1976578</v>
      </c>
      <c r="H19" s="1">
        <v>-14091282</v>
      </c>
      <c r="I19" s="1" t="s">
        <v>285</v>
      </c>
      <c r="J19" s="1">
        <v>1768000</v>
      </c>
      <c r="K19" s="1">
        <v>1366278</v>
      </c>
      <c r="L19" s="1" t="e">
        <f t="shared" si="0"/>
        <v>#VALUE!</v>
      </c>
      <c r="AA19" s="4">
        <v>43668</v>
      </c>
      <c r="AB19">
        <v>-1813591</v>
      </c>
      <c r="AC19" t="e">
        <v>#VALUE!</v>
      </c>
      <c r="AD19">
        <v>-14145468</v>
      </c>
    </row>
    <row r="20" spans="1:30">
      <c r="A20" s="4">
        <v>43670</v>
      </c>
      <c r="B20" s="5">
        <v>0.840277777777778</v>
      </c>
      <c r="C20" s="14">
        <v>1</v>
      </c>
      <c r="D20" s="1">
        <v>46952000</v>
      </c>
      <c r="E20" s="1">
        <v>45585722</v>
      </c>
      <c r="F20" s="1" t="s">
        <v>285</v>
      </c>
      <c r="G20" s="1">
        <v>-1809273</v>
      </c>
      <c r="H20" s="1">
        <v>-15900555</v>
      </c>
      <c r="I20" s="1" t="s">
        <v>285</v>
      </c>
      <c r="J20" s="1">
        <v>1768000</v>
      </c>
      <c r="K20" s="1">
        <v>1366278</v>
      </c>
      <c r="L20" s="1" t="e">
        <f t="shared" si="0"/>
        <v>#VALUE!</v>
      </c>
      <c r="AA20" s="4">
        <v>43669</v>
      </c>
      <c r="AB20">
        <v>-1976578</v>
      </c>
      <c r="AC20" t="e">
        <v>#VALUE!</v>
      </c>
      <c r="AD20">
        <v>-14091282</v>
      </c>
    </row>
    <row r="21" spans="1:30">
      <c r="A21" s="4">
        <v>43671</v>
      </c>
      <c r="B21" s="5">
        <v>0.634027777777778</v>
      </c>
      <c r="C21" s="14">
        <v>1</v>
      </c>
      <c r="D21" s="1">
        <v>46952000</v>
      </c>
      <c r="E21" s="1">
        <v>45585722</v>
      </c>
      <c r="F21" s="1" t="s">
        <v>285</v>
      </c>
      <c r="G21" s="1">
        <v>-3110308</v>
      </c>
      <c r="H21" s="1">
        <v>-17201590</v>
      </c>
      <c r="I21" s="1" t="s">
        <v>285</v>
      </c>
      <c r="J21" s="1">
        <v>1768000</v>
      </c>
      <c r="K21" s="1">
        <v>1366278</v>
      </c>
      <c r="L21" s="1" t="e">
        <f t="shared" si="0"/>
        <v>#VALUE!</v>
      </c>
      <c r="AA21" s="4">
        <v>43670</v>
      </c>
      <c r="AB21">
        <v>-1809273</v>
      </c>
      <c r="AC21" t="e">
        <v>#VALUE!</v>
      </c>
      <c r="AD21">
        <v>-15900555</v>
      </c>
    </row>
    <row r="22" spans="1:30">
      <c r="A22" s="4">
        <v>43672</v>
      </c>
      <c r="B22" s="5">
        <v>0.764583333333333</v>
      </c>
      <c r="C22" s="14">
        <v>1</v>
      </c>
      <c r="D22" s="1">
        <v>46952000</v>
      </c>
      <c r="E22" s="1">
        <v>45585722</v>
      </c>
      <c r="F22" s="1" t="s">
        <v>285</v>
      </c>
      <c r="G22" s="1">
        <v>-2054174</v>
      </c>
      <c r="H22" s="1">
        <v>-17705613</v>
      </c>
      <c r="I22" s="1" t="s">
        <v>285</v>
      </c>
      <c r="J22" s="1">
        <v>1768000</v>
      </c>
      <c r="K22" s="1">
        <v>1366278</v>
      </c>
      <c r="L22" s="1" t="e">
        <f t="shared" si="0"/>
        <v>#VALUE!</v>
      </c>
      <c r="AA22" s="4">
        <v>43671</v>
      </c>
      <c r="AB22">
        <v>-3110308</v>
      </c>
      <c r="AC22" t="e">
        <v>#VALUE!</v>
      </c>
      <c r="AD22">
        <v>-17201590</v>
      </c>
    </row>
    <row r="23" spans="1:30">
      <c r="A23" s="4">
        <v>43673</v>
      </c>
      <c r="B23" s="5">
        <v>0.890972222222222</v>
      </c>
      <c r="C23" s="14">
        <v>1</v>
      </c>
      <c r="D23" s="1">
        <v>46952000</v>
      </c>
      <c r="E23" s="1">
        <v>45585722</v>
      </c>
      <c r="F23" s="1" t="s">
        <v>285</v>
      </c>
      <c r="G23" s="1">
        <v>-1732435</v>
      </c>
      <c r="H23" s="1">
        <v>-17630085</v>
      </c>
      <c r="I23" s="1" t="s">
        <v>285</v>
      </c>
      <c r="J23" s="1">
        <v>1768000</v>
      </c>
      <c r="K23" s="1">
        <v>1366278</v>
      </c>
      <c r="L23" s="1" t="e">
        <f t="shared" si="0"/>
        <v>#VALUE!</v>
      </c>
      <c r="AA23" s="4">
        <v>43672</v>
      </c>
      <c r="AB23">
        <v>-2054174</v>
      </c>
      <c r="AC23" t="e">
        <v>#VALUE!</v>
      </c>
      <c r="AD23">
        <v>-17705613</v>
      </c>
    </row>
    <row r="24" spans="1:30">
      <c r="A24" s="4">
        <v>43674</v>
      </c>
      <c r="B24" s="5">
        <v>0.697222222222222</v>
      </c>
      <c r="C24" s="14">
        <v>1</v>
      </c>
      <c r="D24" s="1">
        <v>46952000</v>
      </c>
      <c r="E24" s="1">
        <v>45585722</v>
      </c>
      <c r="F24" s="1">
        <v>16349254</v>
      </c>
      <c r="G24" s="1">
        <v>-3457360</v>
      </c>
      <c r="H24" s="1">
        <v>-1502363</v>
      </c>
      <c r="I24" s="1">
        <v>1920000</v>
      </c>
      <c r="J24" s="1">
        <v>1768000</v>
      </c>
      <c r="K24" s="1">
        <v>1366278</v>
      </c>
      <c r="L24" s="1">
        <f t="shared" si="0"/>
        <v>12891894</v>
      </c>
      <c r="AA24" s="4">
        <v>43673</v>
      </c>
      <c r="AB24">
        <v>-1732435</v>
      </c>
      <c r="AC24" t="e">
        <v>#VALUE!</v>
      </c>
      <c r="AD24">
        <v>-17630085</v>
      </c>
    </row>
    <row r="25" spans="1:30">
      <c r="A25" s="4">
        <v>43675</v>
      </c>
      <c r="B25" s="5">
        <v>0.697222222222222</v>
      </c>
      <c r="C25" s="14">
        <v>1</v>
      </c>
      <c r="D25" s="1">
        <v>46952000</v>
      </c>
      <c r="E25" s="1">
        <v>45585722</v>
      </c>
      <c r="F25" s="1">
        <v>3608077</v>
      </c>
      <c r="G25" s="1">
        <v>-3115772</v>
      </c>
      <c r="H25" s="1">
        <v>733255</v>
      </c>
      <c r="I25" s="1">
        <v>1920000</v>
      </c>
      <c r="J25" s="1">
        <v>1768000</v>
      </c>
      <c r="K25" s="1">
        <v>1366278</v>
      </c>
      <c r="L25" s="1">
        <f t="shared" si="0"/>
        <v>492305</v>
      </c>
      <c r="AA25" s="4">
        <v>43674</v>
      </c>
      <c r="AB25">
        <v>-3457360</v>
      </c>
      <c r="AC25">
        <v>12891894</v>
      </c>
      <c r="AD25">
        <v>-1502363</v>
      </c>
    </row>
    <row r="26" spans="1:30">
      <c r="A26" s="4">
        <v>43676</v>
      </c>
      <c r="B26" s="5">
        <v>0.836805555555556</v>
      </c>
      <c r="C26" s="14">
        <v>1</v>
      </c>
      <c r="D26" s="1">
        <v>46952000</v>
      </c>
      <c r="E26" s="1">
        <v>45585722</v>
      </c>
      <c r="F26" s="1">
        <v>2070371</v>
      </c>
      <c r="G26" s="1">
        <v>-1977581</v>
      </c>
      <c r="H26" s="1">
        <v>2639636</v>
      </c>
      <c r="I26" s="1">
        <v>1920000</v>
      </c>
      <c r="J26" s="1">
        <v>1768000</v>
      </c>
      <c r="K26" s="1">
        <v>1366278</v>
      </c>
      <c r="L26" s="1">
        <f t="shared" si="0"/>
        <v>92790</v>
      </c>
      <c r="AA26" s="4">
        <v>43675</v>
      </c>
      <c r="AB26">
        <v>-3115772</v>
      </c>
      <c r="AC26">
        <v>492305</v>
      </c>
      <c r="AD26">
        <v>733255</v>
      </c>
    </row>
    <row r="27" spans="1:30">
      <c r="A27" s="4">
        <v>43677</v>
      </c>
      <c r="B27" s="5">
        <v>0.65625</v>
      </c>
      <c r="C27" s="14">
        <v>1</v>
      </c>
      <c r="D27" s="1">
        <v>46952000</v>
      </c>
      <c r="E27" s="1">
        <v>45585722</v>
      </c>
      <c r="F27" s="1">
        <v>3218427</v>
      </c>
      <c r="G27" s="1">
        <v>-3108323</v>
      </c>
      <c r="H27" s="1">
        <v>4633528</v>
      </c>
      <c r="I27" s="1">
        <v>1920000</v>
      </c>
      <c r="J27" s="1">
        <v>1768000</v>
      </c>
      <c r="K27" s="1">
        <v>1366278</v>
      </c>
      <c r="L27" s="1">
        <f t="shared" si="0"/>
        <v>110104</v>
      </c>
      <c r="AA27" s="4">
        <v>43676</v>
      </c>
      <c r="AB27">
        <v>-1977581</v>
      </c>
      <c r="AC27">
        <v>92790</v>
      </c>
      <c r="AD27">
        <v>2639636</v>
      </c>
    </row>
    <row r="28" spans="1:30">
      <c r="A28" s="4">
        <v>43678</v>
      </c>
      <c r="B28" s="5">
        <v>0.768055555555556</v>
      </c>
      <c r="C28" s="14">
        <v>1</v>
      </c>
      <c r="D28" s="1">
        <v>46952000</v>
      </c>
      <c r="E28" s="1">
        <v>45585722</v>
      </c>
      <c r="F28" s="1">
        <v>2140637</v>
      </c>
      <c r="G28" s="1">
        <v>-1992887</v>
      </c>
      <c r="H28" s="1">
        <v>6590551</v>
      </c>
      <c r="I28" s="1">
        <v>1920000</v>
      </c>
      <c r="J28" s="1">
        <v>1768000</v>
      </c>
      <c r="K28" s="1">
        <v>1366278</v>
      </c>
      <c r="L28" s="1">
        <f t="shared" si="0"/>
        <v>147750</v>
      </c>
      <c r="AA28" s="4">
        <v>43677</v>
      </c>
      <c r="AB28">
        <v>-3108323</v>
      </c>
      <c r="AC28">
        <v>110104</v>
      </c>
      <c r="AD28">
        <v>4633528</v>
      </c>
    </row>
    <row r="29" spans="1:30">
      <c r="A29" s="4">
        <v>43679</v>
      </c>
      <c r="B29" s="5">
        <v>0.938888888888889</v>
      </c>
      <c r="C29" s="14">
        <v>1</v>
      </c>
      <c r="D29" s="1">
        <v>46952000</v>
      </c>
      <c r="E29" s="1">
        <v>45585722</v>
      </c>
      <c r="F29" s="1">
        <v>2019953</v>
      </c>
      <c r="G29" s="1">
        <v>-2010240</v>
      </c>
      <c r="H29" s="1">
        <v>7975783</v>
      </c>
      <c r="I29" s="1">
        <v>1920000</v>
      </c>
      <c r="J29" s="1">
        <v>1768000</v>
      </c>
      <c r="K29" s="1">
        <v>1366278</v>
      </c>
      <c r="L29" s="1">
        <f t="shared" si="0"/>
        <v>9713</v>
      </c>
      <c r="AA29" s="4">
        <v>43678</v>
      </c>
      <c r="AB29">
        <v>-1992887</v>
      </c>
      <c r="AC29">
        <v>147750</v>
      </c>
      <c r="AD29">
        <v>6590551</v>
      </c>
    </row>
    <row r="30" spans="1:30">
      <c r="A30" s="4">
        <v>43680</v>
      </c>
      <c r="B30" s="5">
        <v>0.4375</v>
      </c>
      <c r="C30" s="14">
        <v>1</v>
      </c>
      <c r="D30" s="1">
        <v>46952000</v>
      </c>
      <c r="E30" s="1">
        <v>45585722</v>
      </c>
      <c r="F30" s="1">
        <v>3048293</v>
      </c>
      <c r="G30" s="1">
        <v>-2884335</v>
      </c>
      <c r="H30" s="1">
        <v>8130028</v>
      </c>
      <c r="I30" s="1">
        <v>1920000</v>
      </c>
      <c r="J30" s="1">
        <v>1768000</v>
      </c>
      <c r="K30" s="1">
        <v>1366278</v>
      </c>
      <c r="L30" s="1">
        <f t="shared" si="0"/>
        <v>163958</v>
      </c>
      <c r="AA30" s="4">
        <v>43679</v>
      </c>
      <c r="AB30">
        <v>-2010240</v>
      </c>
      <c r="AC30">
        <v>9713</v>
      </c>
      <c r="AD30">
        <v>7975783</v>
      </c>
    </row>
    <row r="31" spans="1:30">
      <c r="A31" s="4">
        <v>43681</v>
      </c>
      <c r="B31" s="5">
        <v>0.492361111111111</v>
      </c>
      <c r="C31" s="14">
        <v>1</v>
      </c>
      <c r="D31" s="1">
        <v>46952000</v>
      </c>
      <c r="E31" s="1">
        <v>45585722</v>
      </c>
      <c r="F31" s="1">
        <v>2103870</v>
      </c>
      <c r="G31" s="1">
        <v>-1891084</v>
      </c>
      <c r="H31" s="1">
        <v>11777889</v>
      </c>
      <c r="I31" s="1">
        <v>1920000</v>
      </c>
      <c r="J31" s="1">
        <v>1768000</v>
      </c>
      <c r="K31" s="1">
        <v>1366278</v>
      </c>
      <c r="L31" s="1">
        <f t="shared" si="0"/>
        <v>212786</v>
      </c>
      <c r="AA31" s="4">
        <v>43680</v>
      </c>
      <c r="AB31">
        <v>-2884335</v>
      </c>
      <c r="AC31">
        <v>163958</v>
      </c>
      <c r="AD31">
        <v>8130028</v>
      </c>
    </row>
    <row r="32" spans="1:30">
      <c r="A32" s="4">
        <v>43682</v>
      </c>
      <c r="B32" s="5">
        <v>0.452083333333333</v>
      </c>
      <c r="C32" s="14">
        <v>1</v>
      </c>
      <c r="D32" s="1">
        <v>46952000</v>
      </c>
      <c r="E32" s="1">
        <v>45585722</v>
      </c>
      <c r="F32" s="1">
        <v>3451931</v>
      </c>
      <c r="G32" s="1">
        <v>-3129666</v>
      </c>
      <c r="H32" s="1">
        <v>1064527</v>
      </c>
      <c r="I32" s="1">
        <v>1920000</v>
      </c>
      <c r="J32" s="1">
        <v>1768000</v>
      </c>
      <c r="K32" s="1">
        <v>1366278</v>
      </c>
      <c r="L32" s="1">
        <f t="shared" si="0"/>
        <v>322265</v>
      </c>
      <c r="AA32" s="4">
        <v>43681</v>
      </c>
      <c r="AB32">
        <v>-1891084</v>
      </c>
      <c r="AC32">
        <v>212786</v>
      </c>
      <c r="AD32">
        <v>11777889</v>
      </c>
    </row>
    <row r="33" spans="1:30">
      <c r="A33" s="4">
        <v>43683</v>
      </c>
      <c r="B33" s="5">
        <v>0.647222222222222</v>
      </c>
      <c r="C33" s="14">
        <v>1</v>
      </c>
      <c r="D33" s="1">
        <v>46952000</v>
      </c>
      <c r="E33" s="1">
        <v>45585722</v>
      </c>
      <c r="F33" s="1">
        <v>2091009</v>
      </c>
      <c r="G33" s="1">
        <v>-1999496</v>
      </c>
      <c r="H33" s="1">
        <v>924953</v>
      </c>
      <c r="I33" s="1">
        <v>1920000</v>
      </c>
      <c r="J33" s="1">
        <v>1768000</v>
      </c>
      <c r="K33" s="1">
        <v>1366278</v>
      </c>
      <c r="L33" s="1">
        <f t="shared" si="0"/>
        <v>91513</v>
      </c>
      <c r="AA33" s="4">
        <v>43682</v>
      </c>
      <c r="AB33">
        <v>-3129666</v>
      </c>
      <c r="AC33">
        <v>322265</v>
      </c>
      <c r="AD33">
        <v>1064527</v>
      </c>
    </row>
    <row r="34" spans="1:30">
      <c r="A34" s="4">
        <v>43684</v>
      </c>
      <c r="B34" s="5">
        <v>0.775</v>
      </c>
      <c r="C34" s="14">
        <v>1</v>
      </c>
      <c r="D34" s="1">
        <v>46952000</v>
      </c>
      <c r="E34" s="1">
        <v>45585722</v>
      </c>
      <c r="F34" s="1">
        <v>2250163</v>
      </c>
      <c r="G34" s="1">
        <v>-1999537</v>
      </c>
      <c r="H34" s="1">
        <v>1082789</v>
      </c>
      <c r="I34" s="1">
        <v>1920000</v>
      </c>
      <c r="J34" s="1">
        <v>1768000</v>
      </c>
      <c r="K34" s="1">
        <v>1366278</v>
      </c>
      <c r="L34" s="1">
        <f t="shared" si="0"/>
        <v>250626</v>
      </c>
      <c r="AA34" s="4">
        <v>43683</v>
      </c>
      <c r="AB34">
        <v>-1999496</v>
      </c>
      <c r="AC34">
        <v>91513</v>
      </c>
      <c r="AD34">
        <v>924953</v>
      </c>
    </row>
    <row r="35" spans="1:30">
      <c r="A35" s="4">
        <v>43685</v>
      </c>
      <c r="B35" s="5">
        <v>0.775694444444444</v>
      </c>
      <c r="C35" s="14">
        <v>1</v>
      </c>
      <c r="D35" s="1">
        <v>46952000</v>
      </c>
      <c r="E35" s="1">
        <v>45585722</v>
      </c>
      <c r="F35" s="1">
        <v>1996674</v>
      </c>
      <c r="G35" s="1">
        <v>-1885845</v>
      </c>
      <c r="H35" s="1">
        <v>1176304</v>
      </c>
      <c r="I35" s="1">
        <v>1920000</v>
      </c>
      <c r="J35" s="1">
        <v>1768000</v>
      </c>
      <c r="K35" s="1">
        <v>1366278</v>
      </c>
      <c r="L35" s="1">
        <f t="shared" si="0"/>
        <v>110829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43684</v>
      </c>
      <c r="AB35">
        <v>-1999537</v>
      </c>
      <c r="AC35">
        <v>250626</v>
      </c>
      <c r="AD35">
        <v>1082789</v>
      </c>
    </row>
    <row r="36" spans="1:30">
      <c r="A36" s="4">
        <v>43686</v>
      </c>
      <c r="B36" s="5">
        <v>0.799305555555556</v>
      </c>
      <c r="C36" s="14">
        <v>1</v>
      </c>
      <c r="D36" s="1">
        <v>46952000</v>
      </c>
      <c r="E36" s="1">
        <v>45585722</v>
      </c>
      <c r="F36" s="1">
        <v>1526488</v>
      </c>
      <c r="G36" s="1">
        <v>-1529483</v>
      </c>
      <c r="H36" s="1">
        <v>951075</v>
      </c>
      <c r="I36" s="1">
        <v>1920000</v>
      </c>
      <c r="J36" s="1">
        <v>1768000</v>
      </c>
      <c r="K36" s="1">
        <v>1366278</v>
      </c>
      <c r="L36" s="1">
        <f t="shared" si="0"/>
        <v>-2995</v>
      </c>
      <c r="N36" s="4">
        <v>43686</v>
      </c>
      <c r="O36" s="5">
        <v>0.811111111111111</v>
      </c>
      <c r="P36" s="1">
        <v>46952000</v>
      </c>
      <c r="Q36">
        <v>10</v>
      </c>
      <c r="R36" s="1"/>
      <c r="S36" s="1"/>
      <c r="T36" s="14">
        <v>1</v>
      </c>
      <c r="U36">
        <v>5</v>
      </c>
      <c r="AA36" s="4">
        <v>43685</v>
      </c>
      <c r="AB36">
        <v>-1885845</v>
      </c>
      <c r="AC36">
        <v>110829</v>
      </c>
      <c r="AD36">
        <v>1176304</v>
      </c>
    </row>
    <row r="37" spans="1:30">
      <c r="A37" s="4">
        <v>43687</v>
      </c>
      <c r="B37" s="5">
        <v>0.965277777777778</v>
      </c>
      <c r="C37">
        <v>0</v>
      </c>
      <c r="D37">
        <v>0</v>
      </c>
      <c r="E37">
        <v>0</v>
      </c>
      <c r="F37">
        <v>0</v>
      </c>
      <c r="G37" s="1">
        <v>0</v>
      </c>
      <c r="H37" s="1">
        <v>0</v>
      </c>
      <c r="I37">
        <v>0</v>
      </c>
      <c r="J37">
        <v>0</v>
      </c>
      <c r="K37">
        <v>0</v>
      </c>
      <c r="L37" s="1">
        <v>100000000</v>
      </c>
      <c r="N37" s="4">
        <v>43687</v>
      </c>
      <c r="O37" s="5">
        <v>0.491666666666667</v>
      </c>
      <c r="P37" s="1"/>
      <c r="R37" s="1">
        <v>100000000</v>
      </c>
      <c r="S37" s="1">
        <f>R37-P36</f>
        <v>53048000</v>
      </c>
      <c r="AA37" s="4">
        <v>43686</v>
      </c>
      <c r="AB37">
        <v>-1529483</v>
      </c>
      <c r="AC37">
        <v>-2995</v>
      </c>
      <c r="AD37">
        <v>951075</v>
      </c>
    </row>
    <row r="38" spans="16:30">
      <c r="P38" s="1"/>
      <c r="AA38" s="4">
        <v>43687</v>
      </c>
      <c r="AB38">
        <v>0</v>
      </c>
      <c r="AC38">
        <v>100000000</v>
      </c>
      <c r="AD38">
        <v>0</v>
      </c>
    </row>
    <row r="39" spans="27:30">
      <c r="AA39" t="s">
        <v>286</v>
      </c>
      <c r="AB39">
        <v>-76118487</v>
      </c>
      <c r="AC39" t="e">
        <v>#VALUE!</v>
      </c>
      <c r="AD39">
        <v>-199468131</v>
      </c>
    </row>
  </sheetData>
  <mergeCells count="1">
    <mergeCell ref="M4:M15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9"/>
  <sheetViews>
    <sheetView zoomScale="70" zoomScaleNormal="70"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7.125" customWidth="1"/>
    <col min="18" max="18" width="18.25" customWidth="1"/>
    <col min="19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35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380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43664</v>
      </c>
      <c r="B4" s="5">
        <v>0.702777777777778</v>
      </c>
      <c r="C4" s="14">
        <v>0.018</v>
      </c>
      <c r="D4" s="1">
        <v>88464776</v>
      </c>
      <c r="E4" s="1">
        <v>85888164</v>
      </c>
      <c r="F4" s="1" t="s">
        <v>285</v>
      </c>
      <c r="G4" s="1">
        <v>-6054833</v>
      </c>
      <c r="H4" s="1">
        <v>-6054833</v>
      </c>
      <c r="I4" s="1" t="s">
        <v>285</v>
      </c>
      <c r="J4" s="1">
        <v>185136000</v>
      </c>
      <c r="K4" s="1">
        <v>2576616</v>
      </c>
      <c r="L4" s="1" t="e">
        <f t="shared" ref="L4:L26" si="0">F4+G4</f>
        <v>#VALUE!</v>
      </c>
      <c r="M4" s="19" t="s">
        <v>390</v>
      </c>
      <c r="N4" s="4">
        <v>43662</v>
      </c>
      <c r="O4" s="5">
        <v>0.831944444444444</v>
      </c>
      <c r="P4" s="6">
        <v>0.018</v>
      </c>
      <c r="Q4" s="6">
        <v>0.097</v>
      </c>
      <c r="R4" s="6">
        <v>0.018</v>
      </c>
      <c r="S4" s="1">
        <v>94219312</v>
      </c>
      <c r="U4" s="1">
        <v>35456948</v>
      </c>
      <c r="V4" s="1">
        <v>34355268</v>
      </c>
      <c r="W4" s="1">
        <v>1101680</v>
      </c>
      <c r="X4" s="1">
        <v>94219315</v>
      </c>
      <c r="Y4">
        <v>1</v>
      </c>
      <c r="AA4" t="s">
        <v>284</v>
      </c>
    </row>
    <row r="5" spans="1:30">
      <c r="A5" s="4">
        <v>43665</v>
      </c>
      <c r="B5" s="5">
        <v>0.744444444444444</v>
      </c>
      <c r="C5" s="14">
        <v>0.018</v>
      </c>
      <c r="D5" s="1">
        <v>88464776</v>
      </c>
      <c r="E5" s="1">
        <v>85888164</v>
      </c>
      <c r="F5" s="1" t="s">
        <v>285</v>
      </c>
      <c r="G5" s="1">
        <v>-3407735</v>
      </c>
      <c r="H5" s="1">
        <v>-9462568</v>
      </c>
      <c r="I5" s="1" t="s">
        <v>285</v>
      </c>
      <c r="J5" s="1">
        <v>185136000</v>
      </c>
      <c r="K5" s="1">
        <v>2576616</v>
      </c>
      <c r="L5" s="1" t="e">
        <f t="shared" si="0"/>
        <v>#VALUE!</v>
      </c>
      <c r="M5" s="19"/>
      <c r="AA5" s="4">
        <v>43664</v>
      </c>
      <c r="AB5">
        <v>-6054833</v>
      </c>
      <c r="AC5" t="e">
        <v>#VALUE!</v>
      </c>
      <c r="AD5">
        <v>-6054833</v>
      </c>
    </row>
    <row r="6" spans="1:30">
      <c r="A6" s="4">
        <v>43666</v>
      </c>
      <c r="B6" s="5">
        <v>0.558333333333333</v>
      </c>
      <c r="C6" s="14">
        <v>0.018</v>
      </c>
      <c r="D6" s="1">
        <v>88464776</v>
      </c>
      <c r="E6" s="1">
        <v>85888164</v>
      </c>
      <c r="F6" s="1" t="s">
        <v>285</v>
      </c>
      <c r="G6" s="1">
        <v>-3528614</v>
      </c>
      <c r="H6" s="1">
        <v>-12296267</v>
      </c>
      <c r="I6" s="1" t="s">
        <v>285</v>
      </c>
      <c r="J6" s="1">
        <v>185136000</v>
      </c>
      <c r="K6" s="1">
        <v>2576616</v>
      </c>
      <c r="L6" s="1" t="e">
        <f t="shared" si="0"/>
        <v>#VALUE!</v>
      </c>
      <c r="M6" s="19"/>
      <c r="AA6" s="4">
        <v>43665</v>
      </c>
      <c r="AB6">
        <v>-3407735</v>
      </c>
      <c r="AC6" t="e">
        <v>#VALUE!</v>
      </c>
      <c r="AD6">
        <v>-9462568</v>
      </c>
    </row>
    <row r="7" spans="1:30">
      <c r="A7" s="4">
        <v>43667</v>
      </c>
      <c r="B7" s="5">
        <v>0.685416666666667</v>
      </c>
      <c r="C7" s="14">
        <v>0.018</v>
      </c>
      <c r="D7" s="1">
        <v>88464776</v>
      </c>
      <c r="E7" s="1">
        <v>85888164</v>
      </c>
      <c r="F7" s="1" t="s">
        <v>285</v>
      </c>
      <c r="G7" s="1">
        <v>-3778278</v>
      </c>
      <c r="H7" s="1">
        <v>-16074545</v>
      </c>
      <c r="I7" s="1" t="s">
        <v>285</v>
      </c>
      <c r="J7" s="1">
        <v>185136000</v>
      </c>
      <c r="K7" s="1">
        <v>2576616</v>
      </c>
      <c r="L7" s="1" t="e">
        <f t="shared" si="0"/>
        <v>#VALUE!</v>
      </c>
      <c r="M7" s="19"/>
      <c r="AA7" s="4">
        <v>43666</v>
      </c>
      <c r="AB7">
        <v>-3528614</v>
      </c>
      <c r="AC7" t="e">
        <v>#VALUE!</v>
      </c>
      <c r="AD7">
        <v>-12296267</v>
      </c>
    </row>
    <row r="8" spans="1:30">
      <c r="A8" s="4">
        <v>43668</v>
      </c>
      <c r="B8" s="5">
        <v>0.713888888888889</v>
      </c>
      <c r="C8" s="14">
        <v>0.018</v>
      </c>
      <c r="D8" s="1">
        <v>88464776</v>
      </c>
      <c r="E8" s="1">
        <v>85888164</v>
      </c>
      <c r="F8" s="1" t="s">
        <v>285</v>
      </c>
      <c r="G8" s="1">
        <v>-3418343</v>
      </c>
      <c r="H8" s="1">
        <v>-19492888</v>
      </c>
      <c r="I8" s="1" t="s">
        <v>285</v>
      </c>
      <c r="J8" s="1">
        <v>185136000</v>
      </c>
      <c r="K8" s="1">
        <v>2576616</v>
      </c>
      <c r="L8" s="1" t="e">
        <f t="shared" si="0"/>
        <v>#VALUE!</v>
      </c>
      <c r="M8" s="19"/>
      <c r="AA8" s="4">
        <v>43667</v>
      </c>
      <c r="AB8">
        <v>-3778278</v>
      </c>
      <c r="AC8" t="e">
        <v>#VALUE!</v>
      </c>
      <c r="AD8">
        <v>-16074545</v>
      </c>
    </row>
    <row r="9" spans="1:30">
      <c r="A9" s="4">
        <v>43669</v>
      </c>
      <c r="B9" s="5">
        <v>0.811805555555556</v>
      </c>
      <c r="C9" s="14">
        <v>0.018</v>
      </c>
      <c r="D9" s="1">
        <v>88464776</v>
      </c>
      <c r="E9" s="1">
        <v>85888164</v>
      </c>
      <c r="F9" s="1" t="s">
        <v>285</v>
      </c>
      <c r="G9" s="1">
        <v>-3725592</v>
      </c>
      <c r="H9" s="1">
        <v>-23218480</v>
      </c>
      <c r="I9" s="1" t="s">
        <v>285</v>
      </c>
      <c r="J9" s="1">
        <v>185136000</v>
      </c>
      <c r="K9" s="1">
        <v>2576616</v>
      </c>
      <c r="L9" s="1" t="e">
        <f t="shared" si="0"/>
        <v>#VALUE!</v>
      </c>
      <c r="M9" s="19"/>
      <c r="AA9" s="4">
        <v>43668</v>
      </c>
      <c r="AB9">
        <v>-3418343</v>
      </c>
      <c r="AC9" t="e">
        <v>#VALUE!</v>
      </c>
      <c r="AD9">
        <v>-19492888</v>
      </c>
    </row>
    <row r="10" spans="1:30">
      <c r="A10" s="4">
        <v>43670</v>
      </c>
      <c r="B10" s="5">
        <v>0.846527777777778</v>
      </c>
      <c r="C10" s="14">
        <v>0.018</v>
      </c>
      <c r="D10" s="1">
        <v>88464776</v>
      </c>
      <c r="E10" s="1">
        <v>85888164</v>
      </c>
      <c r="F10" s="1" t="s">
        <v>285</v>
      </c>
      <c r="G10" s="1">
        <v>-3410243</v>
      </c>
      <c r="H10" s="1">
        <v>-26628723</v>
      </c>
      <c r="I10" s="1" t="s">
        <v>285</v>
      </c>
      <c r="J10" s="1">
        <v>185136000</v>
      </c>
      <c r="K10" s="1">
        <v>2576616</v>
      </c>
      <c r="L10" s="1" t="e">
        <f t="shared" si="0"/>
        <v>#VALUE!</v>
      </c>
      <c r="M10" s="19"/>
      <c r="AA10" s="4">
        <v>43669</v>
      </c>
      <c r="AB10">
        <v>-3725592</v>
      </c>
      <c r="AC10" t="e">
        <v>#VALUE!</v>
      </c>
      <c r="AD10">
        <v>-23218480</v>
      </c>
    </row>
    <row r="11" spans="1:30">
      <c r="A11" s="4">
        <v>43671</v>
      </c>
      <c r="B11" s="5">
        <v>0.6375</v>
      </c>
      <c r="C11" s="14">
        <v>0.018</v>
      </c>
      <c r="D11" s="1">
        <v>88464776</v>
      </c>
      <c r="E11" s="1">
        <v>85888164</v>
      </c>
      <c r="F11" s="1" t="s">
        <v>285</v>
      </c>
      <c r="G11" s="1">
        <v>-5862523</v>
      </c>
      <c r="H11" s="1">
        <v>-29081003</v>
      </c>
      <c r="I11" s="1" t="s">
        <v>285</v>
      </c>
      <c r="J11" s="1">
        <v>185136000</v>
      </c>
      <c r="K11" s="1">
        <v>2576616</v>
      </c>
      <c r="L11" s="1" t="e">
        <f t="shared" si="0"/>
        <v>#VALUE!</v>
      </c>
      <c r="M11" s="19"/>
      <c r="AA11" s="4">
        <v>43670</v>
      </c>
      <c r="AB11">
        <v>-3410243</v>
      </c>
      <c r="AC11" t="e">
        <v>#VALUE!</v>
      </c>
      <c r="AD11">
        <v>-26628723</v>
      </c>
    </row>
    <row r="12" spans="1:30">
      <c r="A12" s="4">
        <v>43672</v>
      </c>
      <c r="B12" s="5">
        <v>0.766666666666667</v>
      </c>
      <c r="C12" s="14">
        <v>0.018</v>
      </c>
      <c r="D12" s="1">
        <v>88464776</v>
      </c>
      <c r="E12" s="1">
        <v>85888164</v>
      </c>
      <c r="F12" s="1" t="s">
        <v>285</v>
      </c>
      <c r="G12" s="1">
        <v>-3871849</v>
      </c>
      <c r="H12" s="1">
        <v>-30031021</v>
      </c>
      <c r="I12" s="1" t="s">
        <v>285</v>
      </c>
      <c r="J12" s="1">
        <v>185136000</v>
      </c>
      <c r="K12" s="1">
        <v>2576616</v>
      </c>
      <c r="L12" s="1" t="e">
        <f t="shared" si="0"/>
        <v>#VALUE!</v>
      </c>
      <c r="M12" s="19"/>
      <c r="AA12" s="4">
        <v>43671</v>
      </c>
      <c r="AB12">
        <v>-5862523</v>
      </c>
      <c r="AC12" t="e">
        <v>#VALUE!</v>
      </c>
      <c r="AD12">
        <v>-29081003</v>
      </c>
    </row>
    <row r="13" spans="1:30">
      <c r="A13" s="4">
        <v>43673</v>
      </c>
      <c r="B13" s="5">
        <v>0.894444444444444</v>
      </c>
      <c r="C13" s="14">
        <v>0.018</v>
      </c>
      <c r="D13" s="1">
        <v>88464776</v>
      </c>
      <c r="E13" s="1">
        <v>85888164</v>
      </c>
      <c r="F13" s="1" t="s">
        <v>285</v>
      </c>
      <c r="G13" s="1">
        <v>-3265413</v>
      </c>
      <c r="H13" s="1">
        <v>-29888699</v>
      </c>
      <c r="I13" s="1" t="s">
        <v>285</v>
      </c>
      <c r="J13" s="1">
        <v>185136000</v>
      </c>
      <c r="K13" s="1">
        <v>2576616</v>
      </c>
      <c r="L13" s="1" t="e">
        <f t="shared" si="0"/>
        <v>#VALUE!</v>
      </c>
      <c r="M13" s="19"/>
      <c r="AA13" s="4">
        <v>43672</v>
      </c>
      <c r="AB13">
        <v>-3871849</v>
      </c>
      <c r="AC13" t="e">
        <v>#VALUE!</v>
      </c>
      <c r="AD13">
        <v>-30031021</v>
      </c>
    </row>
    <row r="14" spans="1:30">
      <c r="A14" s="4">
        <v>43674</v>
      </c>
      <c r="B14" s="5">
        <v>0.704166666666667</v>
      </c>
      <c r="C14" s="14">
        <v>0.018</v>
      </c>
      <c r="D14" s="1">
        <v>88464776</v>
      </c>
      <c r="E14" s="1">
        <v>85888164</v>
      </c>
      <c r="F14" s="1">
        <v>29986147</v>
      </c>
      <c r="G14" s="1">
        <v>-6516670</v>
      </c>
      <c r="H14" s="1">
        <v>-320110</v>
      </c>
      <c r="I14" s="1">
        <v>201105000</v>
      </c>
      <c r="J14" s="1">
        <v>185136000</v>
      </c>
      <c r="K14" s="1">
        <v>2576616</v>
      </c>
      <c r="L14" s="1">
        <f t="shared" si="0"/>
        <v>23469477</v>
      </c>
      <c r="M14" s="19"/>
      <c r="AA14" s="4">
        <v>43673</v>
      </c>
      <c r="AB14">
        <v>-3265413</v>
      </c>
      <c r="AC14" t="e">
        <v>#VALUE!</v>
      </c>
      <c r="AD14">
        <v>-29888699</v>
      </c>
    </row>
    <row r="15" spans="1:30">
      <c r="A15" s="4">
        <v>43675</v>
      </c>
      <c r="B15" s="5">
        <v>0.705555555555556</v>
      </c>
      <c r="C15" s="14">
        <v>0.018</v>
      </c>
      <c r="D15" s="1">
        <v>88464776</v>
      </c>
      <c r="E15" s="1">
        <v>85888164</v>
      </c>
      <c r="F15" s="1">
        <v>6098665</v>
      </c>
      <c r="G15" s="1">
        <v>-5872822</v>
      </c>
      <c r="H15" s="1">
        <v>3566726</v>
      </c>
      <c r="I15" s="1">
        <v>201105000</v>
      </c>
      <c r="J15" s="1">
        <v>185136000</v>
      </c>
      <c r="K15" s="1">
        <v>2576616</v>
      </c>
      <c r="L15" s="1">
        <f t="shared" si="0"/>
        <v>225843</v>
      </c>
      <c r="M15" s="19"/>
      <c r="AA15" s="4">
        <v>43674</v>
      </c>
      <c r="AB15">
        <v>-6516670</v>
      </c>
      <c r="AC15">
        <v>23469477</v>
      </c>
      <c r="AD15">
        <v>-320110</v>
      </c>
    </row>
    <row r="16" spans="1:30">
      <c r="A16" s="4">
        <v>43676</v>
      </c>
      <c r="B16" s="5">
        <v>0.840972222222222</v>
      </c>
      <c r="C16" s="14">
        <v>0.018</v>
      </c>
      <c r="D16" s="1">
        <v>88464776</v>
      </c>
      <c r="E16" s="1">
        <v>85888164</v>
      </c>
      <c r="F16" s="1">
        <v>3673939</v>
      </c>
      <c r="G16" s="1">
        <v>-3727481</v>
      </c>
      <c r="H16" s="1">
        <v>6931527</v>
      </c>
      <c r="I16" s="1">
        <v>201105000</v>
      </c>
      <c r="J16" s="1">
        <v>185136000</v>
      </c>
      <c r="K16" s="1">
        <v>2576616</v>
      </c>
      <c r="L16" s="1">
        <f t="shared" si="0"/>
        <v>-53542</v>
      </c>
      <c r="AA16" s="4">
        <v>43675</v>
      </c>
      <c r="AB16">
        <v>-5872822</v>
      </c>
      <c r="AC16">
        <v>225843</v>
      </c>
      <c r="AD16">
        <v>3566726</v>
      </c>
    </row>
    <row r="17" spans="1:30">
      <c r="A17" s="4">
        <v>43677</v>
      </c>
      <c r="B17" s="5">
        <v>0.661805555555556</v>
      </c>
      <c r="C17" s="14">
        <v>0.018</v>
      </c>
      <c r="D17" s="1">
        <v>88464776</v>
      </c>
      <c r="E17" s="1">
        <v>85888164</v>
      </c>
      <c r="F17" s="1">
        <v>5774502</v>
      </c>
      <c r="G17" s="1">
        <v>-5858743</v>
      </c>
      <c r="H17" s="1">
        <v>10626420</v>
      </c>
      <c r="I17" s="1">
        <v>201105000</v>
      </c>
      <c r="J17" s="1">
        <v>185136000</v>
      </c>
      <c r="K17" s="1">
        <v>2576616</v>
      </c>
      <c r="L17" s="1">
        <f t="shared" si="0"/>
        <v>-84241</v>
      </c>
      <c r="AA17" s="4">
        <v>43676</v>
      </c>
      <c r="AB17">
        <v>-3727481</v>
      </c>
      <c r="AC17">
        <v>-53542</v>
      </c>
      <c r="AD17">
        <v>6931527</v>
      </c>
    </row>
    <row r="18" spans="1:30">
      <c r="A18" s="4">
        <v>43678</v>
      </c>
      <c r="B18" s="5">
        <v>0.780555555555556</v>
      </c>
      <c r="C18" s="14">
        <v>0.018</v>
      </c>
      <c r="D18" s="1">
        <v>88464776</v>
      </c>
      <c r="E18" s="1">
        <v>85888164</v>
      </c>
      <c r="F18" s="1">
        <v>3863857</v>
      </c>
      <c r="G18" s="1">
        <v>-3756332</v>
      </c>
      <c r="H18" s="1">
        <v>14144188</v>
      </c>
      <c r="I18" s="1">
        <v>201105000</v>
      </c>
      <c r="J18" s="1">
        <v>185136000</v>
      </c>
      <c r="K18" s="1">
        <v>2576616</v>
      </c>
      <c r="L18" s="1">
        <f t="shared" si="0"/>
        <v>107525</v>
      </c>
      <c r="AA18" s="4">
        <v>43677</v>
      </c>
      <c r="AB18">
        <v>-5858743</v>
      </c>
      <c r="AC18">
        <v>-84241</v>
      </c>
      <c r="AD18">
        <v>10626420</v>
      </c>
    </row>
    <row r="19" spans="1:30">
      <c r="A19" s="4">
        <v>43679</v>
      </c>
      <c r="B19" s="5">
        <v>0.943055555555556</v>
      </c>
      <c r="C19" s="14">
        <v>0.018</v>
      </c>
      <c r="D19" s="1">
        <v>88464776</v>
      </c>
      <c r="E19" s="1">
        <v>85888164</v>
      </c>
      <c r="F19" s="1">
        <v>4406251</v>
      </c>
      <c r="G19" s="1">
        <v>-3789001</v>
      </c>
      <c r="H19" s="1">
        <v>17289970</v>
      </c>
      <c r="I19" s="1">
        <v>201105000</v>
      </c>
      <c r="J19" s="1">
        <v>185136000</v>
      </c>
      <c r="K19" s="1">
        <v>2576616</v>
      </c>
      <c r="L19" s="1">
        <f t="shared" si="0"/>
        <v>617250</v>
      </c>
      <c r="AA19" s="4">
        <v>43678</v>
      </c>
      <c r="AB19">
        <v>-3756332</v>
      </c>
      <c r="AC19">
        <v>107525</v>
      </c>
      <c r="AD19">
        <v>14144188</v>
      </c>
    </row>
    <row r="20" spans="1:30">
      <c r="A20" s="4">
        <v>43680</v>
      </c>
      <c r="B20" s="5">
        <v>0.44375</v>
      </c>
      <c r="C20" s="14">
        <v>0.018</v>
      </c>
      <c r="D20" s="1">
        <v>88464776</v>
      </c>
      <c r="E20" s="1">
        <v>85888164</v>
      </c>
      <c r="F20" s="1">
        <v>6334496</v>
      </c>
      <c r="G20" s="1">
        <v>-5436557</v>
      </c>
      <c r="H20" s="1">
        <v>17570659</v>
      </c>
      <c r="I20" s="1">
        <v>201105000</v>
      </c>
      <c r="J20" s="1">
        <v>185136000</v>
      </c>
      <c r="K20" s="1">
        <v>2576616</v>
      </c>
      <c r="L20" s="1">
        <f t="shared" si="0"/>
        <v>897939</v>
      </c>
      <c r="AA20" s="4">
        <v>43679</v>
      </c>
      <c r="AB20">
        <v>-3789001</v>
      </c>
      <c r="AC20">
        <v>617250</v>
      </c>
      <c r="AD20">
        <v>17289970</v>
      </c>
    </row>
    <row r="21" spans="1:30">
      <c r="A21" s="4">
        <v>43681</v>
      </c>
      <c r="B21" s="5">
        <v>0.495138888888889</v>
      </c>
      <c r="C21" s="14">
        <v>0.018</v>
      </c>
      <c r="D21" s="1">
        <v>88464776</v>
      </c>
      <c r="E21" s="1">
        <v>85888164</v>
      </c>
      <c r="F21" s="1">
        <v>3792724</v>
      </c>
      <c r="G21" s="1">
        <v>-3564446</v>
      </c>
      <c r="H21" s="1">
        <v>20931939</v>
      </c>
      <c r="I21" s="1">
        <v>201105000</v>
      </c>
      <c r="J21" s="1">
        <v>185136000</v>
      </c>
      <c r="K21" s="1">
        <v>2576616</v>
      </c>
      <c r="L21" s="1">
        <f t="shared" si="0"/>
        <v>228278</v>
      </c>
      <c r="AA21" s="4">
        <v>43680</v>
      </c>
      <c r="AB21">
        <v>-5436557</v>
      </c>
      <c r="AC21">
        <v>897939</v>
      </c>
      <c r="AD21">
        <v>17570659</v>
      </c>
    </row>
    <row r="22" spans="1:30">
      <c r="A22" s="4">
        <v>43682</v>
      </c>
      <c r="B22" s="5">
        <v>0.454166666666667</v>
      </c>
      <c r="C22" s="14">
        <v>0.018</v>
      </c>
      <c r="D22" s="1">
        <v>88464776</v>
      </c>
      <c r="E22" s="1">
        <v>85888164</v>
      </c>
      <c r="F22" s="1">
        <v>6450386</v>
      </c>
      <c r="G22" s="1">
        <v>-5899010</v>
      </c>
      <c r="H22" s="1">
        <v>1653189</v>
      </c>
      <c r="I22" s="1">
        <v>201105000</v>
      </c>
      <c r="J22" s="1">
        <v>185136000</v>
      </c>
      <c r="K22" s="1">
        <v>2576616</v>
      </c>
      <c r="L22" s="1">
        <f t="shared" si="0"/>
        <v>551376</v>
      </c>
      <c r="AA22" s="4">
        <v>43681</v>
      </c>
      <c r="AB22">
        <v>-3564446</v>
      </c>
      <c r="AC22">
        <v>228278</v>
      </c>
      <c r="AD22">
        <v>20931939</v>
      </c>
    </row>
    <row r="23" spans="1:30">
      <c r="A23" s="4">
        <v>43683</v>
      </c>
      <c r="B23" s="5">
        <v>0.650694444444444</v>
      </c>
      <c r="C23" s="14">
        <v>0.018</v>
      </c>
      <c r="D23" s="1">
        <v>88464776</v>
      </c>
      <c r="E23" s="1">
        <v>85888164</v>
      </c>
      <c r="F23" s="1">
        <v>4095671</v>
      </c>
      <c r="G23" s="1">
        <v>-3768790</v>
      </c>
      <c r="H23" s="1">
        <v>1871512</v>
      </c>
      <c r="I23" s="1">
        <v>201105000</v>
      </c>
      <c r="J23" s="1">
        <v>185136000</v>
      </c>
      <c r="K23" s="1">
        <v>2576616</v>
      </c>
      <c r="L23" s="1">
        <f t="shared" si="0"/>
        <v>326881</v>
      </c>
      <c r="AA23" s="4">
        <v>43682</v>
      </c>
      <c r="AB23">
        <v>-5899010</v>
      </c>
      <c r="AC23">
        <v>551376</v>
      </c>
      <c r="AD23">
        <v>1653189</v>
      </c>
    </row>
    <row r="24" spans="1:30">
      <c r="A24" s="4">
        <v>43684</v>
      </c>
      <c r="B24" s="5">
        <v>0.779861111111111</v>
      </c>
      <c r="C24" s="14">
        <v>0.018</v>
      </c>
      <c r="D24" s="1">
        <v>88464776</v>
      </c>
      <c r="E24" s="1">
        <v>85888164</v>
      </c>
      <c r="F24" s="1">
        <v>4215220</v>
      </c>
      <c r="G24" s="1">
        <v>-3768867</v>
      </c>
      <c r="H24" s="1">
        <v>2371407</v>
      </c>
      <c r="I24" s="1">
        <v>201105000</v>
      </c>
      <c r="J24" s="1">
        <v>185136000</v>
      </c>
      <c r="K24" s="1">
        <v>2576616</v>
      </c>
      <c r="L24" s="1">
        <f t="shared" si="0"/>
        <v>446353</v>
      </c>
      <c r="AA24" s="4">
        <v>43683</v>
      </c>
      <c r="AB24">
        <v>-3768790</v>
      </c>
      <c r="AC24">
        <v>326881</v>
      </c>
      <c r="AD24">
        <v>1871512</v>
      </c>
    </row>
    <row r="25" spans="1:30">
      <c r="A25" s="4">
        <v>43685</v>
      </c>
      <c r="B25" s="5">
        <v>0.777777777777778</v>
      </c>
      <c r="C25" s="14">
        <v>0.018</v>
      </c>
      <c r="D25" s="1">
        <v>88464776</v>
      </c>
      <c r="E25" s="1">
        <v>85888164</v>
      </c>
      <c r="F25" s="1">
        <v>3717676</v>
      </c>
      <c r="G25" s="1">
        <v>-3554571</v>
      </c>
      <c r="H25" s="1">
        <v>2565211</v>
      </c>
      <c r="I25" s="1">
        <v>201105000</v>
      </c>
      <c r="J25" s="1">
        <v>185136000</v>
      </c>
      <c r="K25" s="1">
        <v>2576616</v>
      </c>
      <c r="L25" s="1">
        <f t="shared" si="0"/>
        <v>163105</v>
      </c>
      <c r="P25" s="3" t="s">
        <v>11</v>
      </c>
      <c r="Q25" s="2" t="s">
        <v>12</v>
      </c>
      <c r="R25" s="2" t="s">
        <v>7</v>
      </c>
      <c r="S25" s="2" t="s">
        <v>13</v>
      </c>
      <c r="T25" s="2" t="s">
        <v>20</v>
      </c>
      <c r="U25" s="2" t="s">
        <v>151</v>
      </c>
      <c r="AA25" s="4">
        <v>43684</v>
      </c>
      <c r="AB25">
        <v>-3768867</v>
      </c>
      <c r="AC25">
        <v>446353</v>
      </c>
      <c r="AD25">
        <v>2371407</v>
      </c>
    </row>
    <row r="26" spans="1:30">
      <c r="A26" s="4">
        <v>43686</v>
      </c>
      <c r="B26" s="5">
        <v>0.803472222222222</v>
      </c>
      <c r="C26" s="14">
        <v>0.018</v>
      </c>
      <c r="D26" s="1">
        <v>88464776</v>
      </c>
      <c r="E26" s="1">
        <v>85888164</v>
      </c>
      <c r="F26" s="1">
        <v>2948614</v>
      </c>
      <c r="G26" s="1">
        <v>-2882876</v>
      </c>
      <c r="H26" s="1">
        <v>2447172</v>
      </c>
      <c r="I26" s="1">
        <v>201105000</v>
      </c>
      <c r="J26" s="1">
        <v>185136000</v>
      </c>
      <c r="K26" s="1">
        <v>2576616</v>
      </c>
      <c r="L26" s="1">
        <f t="shared" si="0"/>
        <v>65738</v>
      </c>
      <c r="N26" s="4">
        <v>43686</v>
      </c>
      <c r="O26" s="5">
        <v>0.815277777777778</v>
      </c>
      <c r="P26" s="1">
        <v>88464776</v>
      </c>
      <c r="Q26">
        <v>10</v>
      </c>
      <c r="R26" s="1"/>
      <c r="S26" s="1"/>
      <c r="T26" s="14">
        <v>0.018</v>
      </c>
      <c r="U26">
        <v>5</v>
      </c>
      <c r="AA26" s="4">
        <v>43685</v>
      </c>
      <c r="AB26">
        <v>-3554571</v>
      </c>
      <c r="AC26">
        <v>163105</v>
      </c>
      <c r="AD26">
        <v>2565211</v>
      </c>
    </row>
    <row r="27" spans="1:30">
      <c r="A27" s="4">
        <v>43687</v>
      </c>
      <c r="B27" s="5">
        <v>0.972916666666667</v>
      </c>
      <c r="C27">
        <v>0</v>
      </c>
      <c r="D27">
        <v>0</v>
      </c>
      <c r="E27">
        <v>0</v>
      </c>
      <c r="F27">
        <v>0</v>
      </c>
      <c r="G27">
        <v>0</v>
      </c>
      <c r="H27">
        <v>0</v>
      </c>
      <c r="I27">
        <v>0</v>
      </c>
      <c r="J27">
        <v>0</v>
      </c>
      <c r="K27">
        <v>0</v>
      </c>
      <c r="L27" s="1">
        <v>800000000</v>
      </c>
      <c r="N27" s="4">
        <v>43687</v>
      </c>
      <c r="O27" s="5">
        <v>0.492361111111111</v>
      </c>
      <c r="P27" s="1"/>
      <c r="R27" s="1">
        <v>800000000</v>
      </c>
      <c r="S27" s="1">
        <f>R27-P26</f>
        <v>711535224</v>
      </c>
      <c r="AA27" s="4">
        <v>43686</v>
      </c>
      <c r="AB27">
        <v>-2882876</v>
      </c>
      <c r="AC27">
        <v>65738</v>
      </c>
      <c r="AD27">
        <v>2447172</v>
      </c>
    </row>
    <row r="28" spans="16:30">
      <c r="P28" s="1"/>
      <c r="AA28" s="4">
        <v>43687</v>
      </c>
      <c r="AB28">
        <v>0</v>
      </c>
      <c r="AC28">
        <v>800000000</v>
      </c>
      <c r="AD28">
        <v>0</v>
      </c>
    </row>
    <row r="29" spans="27:30">
      <c r="AA29" t="s">
        <v>286</v>
      </c>
      <c r="AB29">
        <v>-98719589</v>
      </c>
      <c r="AC29" t="e">
        <v>#VALUE!</v>
      </c>
      <c r="AD29">
        <v>-100579217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Z62"/>
  <sheetViews>
    <sheetView zoomScale="85" zoomScaleNormal="85" workbookViewId="0">
      <pane ySplit="3" topLeftCell="A56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8.25" customWidth="1"/>
    <col min="6" max="9" width="18.25" style="1" customWidth="1"/>
    <col min="10" max="11" width="17.125" style="1" customWidth="1"/>
    <col min="12" max="12" width="20.375" customWidth="1"/>
    <col min="14" max="14" width="10.375" customWidth="1"/>
    <col min="16" max="16" width="17.925" customWidth="1"/>
    <col min="18" max="21" width="20.375" customWidth="1"/>
    <col min="23" max="23" width="10.375" customWidth="1"/>
    <col min="24" max="26" width="26.625" customWidth="1"/>
  </cols>
  <sheetData>
    <row r="1" ht="195" customHeight="1" spans="13:13">
      <c r="M1" s="9" t="s">
        <v>351</v>
      </c>
    </row>
    <row r="2" ht="195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392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0.994444444444444</v>
      </c>
      <c r="C4" s="14">
        <v>0.23</v>
      </c>
      <c r="D4" s="1">
        <v>740306303</v>
      </c>
      <c r="E4" s="1">
        <v>725790650</v>
      </c>
      <c r="F4" s="1" t="s">
        <v>285</v>
      </c>
      <c r="G4" s="1">
        <v>-33365442</v>
      </c>
      <c r="H4" s="1">
        <v>-98422539</v>
      </c>
      <c r="I4" s="1" t="s">
        <v>285</v>
      </c>
      <c r="J4" s="1">
        <v>123699000</v>
      </c>
      <c r="K4" s="1">
        <v>14515640</v>
      </c>
      <c r="L4" s="1" t="e">
        <f t="shared" ref="L4:L59" si="0">F4+G4</f>
        <v>#VALUE!</v>
      </c>
      <c r="M4" s="19" t="s">
        <v>393</v>
      </c>
      <c r="N4" s="4">
        <v>43633</v>
      </c>
      <c r="O4" s="5">
        <v>0.5</v>
      </c>
      <c r="P4" s="6" t="s">
        <v>394</v>
      </c>
      <c r="Q4" s="6">
        <v>0.23</v>
      </c>
      <c r="R4" s="1">
        <v>796918144</v>
      </c>
      <c r="S4" s="1">
        <v>303416256</v>
      </c>
      <c r="T4" s="1">
        <v>290316256</v>
      </c>
      <c r="U4" s="1">
        <v>13100000</v>
      </c>
      <c r="W4" t="s">
        <v>284</v>
      </c>
    </row>
    <row r="5" spans="1:26">
      <c r="A5" s="4">
        <v>43637</v>
      </c>
      <c r="B5" s="5">
        <v>0.795138888888889</v>
      </c>
      <c r="C5" s="14">
        <v>0.23</v>
      </c>
      <c r="D5" s="1">
        <v>740306303</v>
      </c>
      <c r="E5" s="1">
        <v>725790650</v>
      </c>
      <c r="F5" s="1">
        <v>128139602</v>
      </c>
      <c r="G5" s="1">
        <v>-55539919</v>
      </c>
      <c r="H5" s="1">
        <v>7542586</v>
      </c>
      <c r="I5" s="1">
        <v>133637000</v>
      </c>
      <c r="J5" s="1">
        <v>123699000</v>
      </c>
      <c r="K5" s="1">
        <v>14515640</v>
      </c>
      <c r="L5" s="1">
        <f t="shared" si="0"/>
        <v>72599683</v>
      </c>
      <c r="M5" s="19"/>
      <c r="W5" s="4">
        <v>43636</v>
      </c>
      <c r="X5">
        <v>-33365442</v>
      </c>
      <c r="Y5" t="e">
        <v>#VALUE!</v>
      </c>
      <c r="Z5">
        <v>-98422539</v>
      </c>
    </row>
    <row r="6" spans="1:26">
      <c r="A6" s="4">
        <v>43638</v>
      </c>
      <c r="B6" s="5">
        <v>0.866666666666667</v>
      </c>
      <c r="C6" s="14">
        <v>0.23</v>
      </c>
      <c r="D6" s="1">
        <v>740306303</v>
      </c>
      <c r="E6" s="1">
        <v>725790650</v>
      </c>
      <c r="F6" s="1">
        <v>26635278</v>
      </c>
      <c r="G6" s="1">
        <v>-28166591</v>
      </c>
      <c r="H6" s="1">
        <v>6011273</v>
      </c>
      <c r="I6" s="1">
        <v>133637000</v>
      </c>
      <c r="J6" s="1">
        <v>123699000</v>
      </c>
      <c r="K6" s="1">
        <v>14515640</v>
      </c>
      <c r="L6" s="1">
        <f t="shared" si="0"/>
        <v>-1531313</v>
      </c>
      <c r="M6" s="19"/>
      <c r="W6" s="4">
        <v>43637</v>
      </c>
      <c r="X6">
        <v>-55539919</v>
      </c>
      <c r="Y6">
        <v>72599683</v>
      </c>
      <c r="Z6">
        <v>7542586</v>
      </c>
    </row>
    <row r="7" spans="1:26">
      <c r="A7" s="4">
        <v>43639</v>
      </c>
      <c r="B7" s="5">
        <v>0.886805555555556</v>
      </c>
      <c r="C7" s="14">
        <v>0.23</v>
      </c>
      <c r="D7" s="1">
        <v>740306303</v>
      </c>
      <c r="E7" s="1">
        <v>725790650</v>
      </c>
      <c r="F7" s="1">
        <v>28422969</v>
      </c>
      <c r="G7" s="1">
        <v>-28266366</v>
      </c>
      <c r="H7" s="1">
        <v>6167876</v>
      </c>
      <c r="I7" s="1">
        <v>133637000</v>
      </c>
      <c r="J7" s="1">
        <v>123699000</v>
      </c>
      <c r="K7" s="1">
        <v>14515640</v>
      </c>
      <c r="L7" s="1">
        <f t="shared" si="0"/>
        <v>156603</v>
      </c>
      <c r="M7" s="19"/>
      <c r="W7" s="4">
        <v>43638</v>
      </c>
      <c r="X7">
        <v>-28166591</v>
      </c>
      <c r="Y7">
        <v>-1531313</v>
      </c>
      <c r="Z7">
        <v>6011273</v>
      </c>
    </row>
    <row r="8" spans="1:26">
      <c r="A8" s="4">
        <v>43640</v>
      </c>
      <c r="B8" s="5">
        <v>0.775694444444444</v>
      </c>
      <c r="C8" s="14">
        <v>0.23</v>
      </c>
      <c r="D8" s="1">
        <v>740306303</v>
      </c>
      <c r="E8" s="1">
        <v>725790650</v>
      </c>
      <c r="F8" s="1">
        <v>61157105</v>
      </c>
      <c r="G8" s="1">
        <v>-56590029</v>
      </c>
      <c r="H8" s="1">
        <v>10578349</v>
      </c>
      <c r="I8" s="1">
        <v>133637000</v>
      </c>
      <c r="J8" s="1">
        <v>123699000</v>
      </c>
      <c r="K8" s="1">
        <v>14515640</v>
      </c>
      <c r="L8" s="1">
        <f t="shared" si="0"/>
        <v>4567076</v>
      </c>
      <c r="M8" s="19"/>
      <c r="W8" s="4">
        <v>43639</v>
      </c>
      <c r="X8">
        <v>-28266366</v>
      </c>
      <c r="Y8">
        <v>156603</v>
      </c>
      <c r="Z8">
        <v>6167876</v>
      </c>
    </row>
    <row r="9" spans="1:26">
      <c r="A9" s="4">
        <v>43641</v>
      </c>
      <c r="B9" s="5">
        <v>0.686111111111111</v>
      </c>
      <c r="C9" s="14">
        <v>0.23</v>
      </c>
      <c r="D9" s="1">
        <v>740306303</v>
      </c>
      <c r="E9" s="1">
        <v>725790650</v>
      </c>
      <c r="F9" s="1">
        <v>61975906</v>
      </c>
      <c r="G9" s="1">
        <v>-55228080</v>
      </c>
      <c r="H9" s="1">
        <v>12915702</v>
      </c>
      <c r="I9" s="1">
        <v>133637000</v>
      </c>
      <c r="J9" s="1">
        <v>123699000</v>
      </c>
      <c r="K9" s="1">
        <v>14515640</v>
      </c>
      <c r="L9" s="1">
        <f t="shared" si="0"/>
        <v>6747826</v>
      </c>
      <c r="M9" s="19"/>
      <c r="W9" s="4">
        <v>43640</v>
      </c>
      <c r="X9">
        <v>-56590029</v>
      </c>
      <c r="Y9">
        <v>4567076</v>
      </c>
      <c r="Z9">
        <v>10578349</v>
      </c>
    </row>
    <row r="10" spans="1:26">
      <c r="A10" s="4">
        <v>43642</v>
      </c>
      <c r="B10" s="5">
        <v>0.780555555555556</v>
      </c>
      <c r="C10" s="14">
        <v>0.23</v>
      </c>
      <c r="D10" s="1">
        <v>740306303</v>
      </c>
      <c r="E10" s="1">
        <v>725790650</v>
      </c>
      <c r="F10" s="1">
        <v>34053873</v>
      </c>
      <c r="G10" s="1">
        <v>-31470042</v>
      </c>
      <c r="H10" s="1">
        <v>51575372</v>
      </c>
      <c r="I10" s="1">
        <v>133637000</v>
      </c>
      <c r="J10" s="1">
        <v>123699000</v>
      </c>
      <c r="K10" s="1">
        <v>14515640</v>
      </c>
      <c r="L10" s="1">
        <f t="shared" si="0"/>
        <v>2583831</v>
      </c>
      <c r="M10" s="19"/>
      <c r="W10" s="4">
        <v>43641</v>
      </c>
      <c r="X10">
        <v>-55228080</v>
      </c>
      <c r="Y10">
        <v>6747826</v>
      </c>
      <c r="Z10">
        <v>12915702</v>
      </c>
    </row>
    <row r="11" spans="1:26">
      <c r="A11" s="4">
        <v>43643</v>
      </c>
      <c r="B11" s="5">
        <v>0.779861111111111</v>
      </c>
      <c r="C11" s="14">
        <v>0.23</v>
      </c>
      <c r="D11" s="1">
        <v>740306303</v>
      </c>
      <c r="E11" s="1">
        <v>725790650</v>
      </c>
      <c r="F11" s="1">
        <v>66423519</v>
      </c>
      <c r="G11" s="1">
        <v>-59864173</v>
      </c>
      <c r="H11" s="1">
        <v>84532145</v>
      </c>
      <c r="I11" s="1">
        <v>133637000</v>
      </c>
      <c r="J11" s="1">
        <v>123699000</v>
      </c>
      <c r="K11" s="1">
        <v>14515640</v>
      </c>
      <c r="L11" s="1">
        <f t="shared" si="0"/>
        <v>6559346</v>
      </c>
      <c r="M11" s="19"/>
      <c r="W11" s="4">
        <v>43642</v>
      </c>
      <c r="X11">
        <v>-31470042</v>
      </c>
      <c r="Y11">
        <v>2583831</v>
      </c>
      <c r="Z11">
        <v>51575372</v>
      </c>
    </row>
    <row r="12" spans="1:26">
      <c r="A12" s="4">
        <v>43644</v>
      </c>
      <c r="B12" s="5">
        <v>0.805555555555556</v>
      </c>
      <c r="C12" s="14">
        <v>0.23</v>
      </c>
      <c r="D12" s="1">
        <v>740306303</v>
      </c>
      <c r="E12" s="1">
        <v>725790650</v>
      </c>
      <c r="F12" s="1">
        <v>89538382</v>
      </c>
      <c r="G12" s="1">
        <v>-83414757</v>
      </c>
      <c r="H12" s="1">
        <v>14878479</v>
      </c>
      <c r="I12" s="1">
        <v>133637000</v>
      </c>
      <c r="J12" s="1">
        <v>123699000</v>
      </c>
      <c r="K12" s="1">
        <v>14515640</v>
      </c>
      <c r="L12" s="1">
        <f t="shared" si="0"/>
        <v>6123625</v>
      </c>
      <c r="M12" s="19"/>
      <c r="W12" s="4">
        <v>43643</v>
      </c>
      <c r="X12">
        <v>-59864173</v>
      </c>
      <c r="Y12">
        <v>6559346</v>
      </c>
      <c r="Z12">
        <v>84532145</v>
      </c>
    </row>
    <row r="13" spans="1:26">
      <c r="A13" s="4">
        <v>43645</v>
      </c>
      <c r="B13" s="5">
        <v>0.771527777777778</v>
      </c>
      <c r="C13" s="14">
        <v>0.23</v>
      </c>
      <c r="D13" s="1">
        <v>740306303</v>
      </c>
      <c r="E13" s="1">
        <v>725790650</v>
      </c>
      <c r="F13" s="1">
        <v>87201743</v>
      </c>
      <c r="G13" s="1">
        <v>-83482591</v>
      </c>
      <c r="H13" s="1">
        <v>15651614</v>
      </c>
      <c r="I13" s="1">
        <v>133637000</v>
      </c>
      <c r="J13" s="1">
        <v>123699000</v>
      </c>
      <c r="K13" s="1">
        <v>14515640</v>
      </c>
      <c r="L13" s="1">
        <f t="shared" si="0"/>
        <v>3719152</v>
      </c>
      <c r="M13" s="19"/>
      <c r="W13" s="4">
        <v>43644</v>
      </c>
      <c r="X13">
        <v>-83414757</v>
      </c>
      <c r="Y13">
        <v>6123625</v>
      </c>
      <c r="Z13">
        <v>14878479</v>
      </c>
    </row>
    <row r="14" spans="1:26">
      <c r="A14" s="4">
        <v>43646</v>
      </c>
      <c r="B14" s="5">
        <v>0.827777777777778</v>
      </c>
      <c r="C14" s="14">
        <v>0.23</v>
      </c>
      <c r="D14" s="1">
        <v>740306303</v>
      </c>
      <c r="E14" s="1">
        <v>725790650</v>
      </c>
      <c r="F14" s="1">
        <v>31943406</v>
      </c>
      <c r="G14" s="1">
        <v>-30400833</v>
      </c>
      <c r="H14" s="1">
        <v>18725500</v>
      </c>
      <c r="I14" s="1">
        <v>133637000</v>
      </c>
      <c r="J14" s="1">
        <v>123699000</v>
      </c>
      <c r="K14" s="1">
        <v>14515640</v>
      </c>
      <c r="L14" s="1">
        <f t="shared" si="0"/>
        <v>1542573</v>
      </c>
      <c r="M14" s="19"/>
      <c r="W14" s="4">
        <v>43645</v>
      </c>
      <c r="X14">
        <v>-83482591</v>
      </c>
      <c r="Y14">
        <v>3719152</v>
      </c>
      <c r="Z14">
        <v>15651614</v>
      </c>
    </row>
    <row r="15" spans="1:26">
      <c r="A15" s="4">
        <v>43647</v>
      </c>
      <c r="B15" s="5">
        <v>0.780555555555556</v>
      </c>
      <c r="C15" s="14">
        <v>0.23</v>
      </c>
      <c r="D15" s="1">
        <v>740306303</v>
      </c>
      <c r="E15" s="1">
        <v>725790650</v>
      </c>
      <c r="F15" s="1">
        <v>61637923</v>
      </c>
      <c r="G15" s="1">
        <v>-57095492</v>
      </c>
      <c r="H15" s="1">
        <v>21568755</v>
      </c>
      <c r="I15" s="1">
        <v>133637000</v>
      </c>
      <c r="J15" s="1">
        <v>123699000</v>
      </c>
      <c r="K15" s="1">
        <v>14515640</v>
      </c>
      <c r="L15" s="1">
        <f t="shared" si="0"/>
        <v>4542431</v>
      </c>
      <c r="M15" s="19"/>
      <c r="W15" s="4">
        <v>43646</v>
      </c>
      <c r="X15">
        <v>-30400833</v>
      </c>
      <c r="Y15">
        <v>1542573</v>
      </c>
      <c r="Z15">
        <v>18725500</v>
      </c>
    </row>
    <row r="16" spans="1:26">
      <c r="A16" s="4">
        <v>43648</v>
      </c>
      <c r="B16" s="5">
        <v>0.620138888888889</v>
      </c>
      <c r="C16" s="14">
        <v>0.23</v>
      </c>
      <c r="D16" s="1">
        <v>740306303</v>
      </c>
      <c r="E16" s="1">
        <v>725790650</v>
      </c>
      <c r="F16" s="1">
        <v>55710945</v>
      </c>
      <c r="G16" s="1">
        <v>-50986479</v>
      </c>
      <c r="H16" s="1">
        <v>18882890</v>
      </c>
      <c r="I16" s="1">
        <v>133637000</v>
      </c>
      <c r="J16" s="1">
        <v>123699000</v>
      </c>
      <c r="K16" s="1">
        <v>14515640</v>
      </c>
      <c r="L16" s="1">
        <f t="shared" si="0"/>
        <v>4724466</v>
      </c>
      <c r="M16" s="19"/>
      <c r="W16" s="4">
        <v>43647</v>
      </c>
      <c r="X16">
        <v>-57095492</v>
      </c>
      <c r="Y16">
        <v>4542431</v>
      </c>
      <c r="Z16">
        <v>21568755</v>
      </c>
    </row>
    <row r="17" spans="1:26">
      <c r="A17" s="4">
        <v>43649</v>
      </c>
      <c r="B17" s="5">
        <v>0.817361111111111</v>
      </c>
      <c r="C17" s="14">
        <v>0.23</v>
      </c>
      <c r="D17" s="1">
        <v>740306303</v>
      </c>
      <c r="E17" s="1">
        <v>725790650</v>
      </c>
      <c r="F17" s="1">
        <v>30878588</v>
      </c>
      <c r="G17" s="1">
        <v>-29403739</v>
      </c>
      <c r="H17" s="1">
        <v>18020386</v>
      </c>
      <c r="I17" s="1">
        <v>133239000</v>
      </c>
      <c r="J17" s="1">
        <v>123699000</v>
      </c>
      <c r="K17" s="1">
        <v>14515640</v>
      </c>
      <c r="L17" s="1">
        <f t="shared" si="0"/>
        <v>1474849</v>
      </c>
      <c r="W17" s="4">
        <v>43648</v>
      </c>
      <c r="X17">
        <v>-50986479</v>
      </c>
      <c r="Y17">
        <v>4724466</v>
      </c>
      <c r="Z17">
        <v>18882890</v>
      </c>
    </row>
    <row r="18" spans="1:26">
      <c r="A18" s="4">
        <v>43650</v>
      </c>
      <c r="B18" s="5">
        <v>0.7875</v>
      </c>
      <c r="C18" s="14">
        <v>0.23</v>
      </c>
      <c r="D18" s="1">
        <v>740306303</v>
      </c>
      <c r="E18" s="1">
        <v>725790650</v>
      </c>
      <c r="F18" s="1">
        <v>31461028</v>
      </c>
      <c r="G18" s="1">
        <v>-29107047</v>
      </c>
      <c r="H18" s="1">
        <v>17790536</v>
      </c>
      <c r="I18" s="1">
        <v>133239000</v>
      </c>
      <c r="J18" s="1">
        <v>123699000</v>
      </c>
      <c r="K18" s="1">
        <v>14515640</v>
      </c>
      <c r="L18" s="1">
        <f t="shared" si="0"/>
        <v>2353981</v>
      </c>
      <c r="W18" s="4">
        <v>43649</v>
      </c>
      <c r="X18">
        <v>-29403739</v>
      </c>
      <c r="Y18">
        <v>1474849</v>
      </c>
      <c r="Z18">
        <v>18020386</v>
      </c>
    </row>
    <row r="19" spans="1:26">
      <c r="A19" s="4">
        <v>43651</v>
      </c>
      <c r="B19" s="5">
        <v>0.884027777777778</v>
      </c>
      <c r="C19" s="14">
        <v>0.23</v>
      </c>
      <c r="D19" s="1">
        <v>747564183</v>
      </c>
      <c r="E19" s="1">
        <v>725790650</v>
      </c>
      <c r="F19" s="1">
        <v>40150058</v>
      </c>
      <c r="G19" s="1">
        <v>-34264561</v>
      </c>
      <c r="H19" s="1">
        <v>19700518</v>
      </c>
      <c r="I19" s="1">
        <v>134545000</v>
      </c>
      <c r="J19" s="1">
        <v>122437000</v>
      </c>
      <c r="K19" s="1">
        <v>21773520</v>
      </c>
      <c r="L19" s="1">
        <f t="shared" si="0"/>
        <v>5885497</v>
      </c>
      <c r="W19" s="4">
        <v>43650</v>
      </c>
      <c r="X19">
        <v>-29107047</v>
      </c>
      <c r="Y19">
        <v>2353981</v>
      </c>
      <c r="Z19">
        <v>17790536</v>
      </c>
    </row>
    <row r="20" spans="1:26">
      <c r="A20" s="4">
        <v>43652</v>
      </c>
      <c r="B20" s="5">
        <v>0.802777777777778</v>
      </c>
      <c r="C20" s="14">
        <v>0.23</v>
      </c>
      <c r="D20" s="1">
        <v>747564183</v>
      </c>
      <c r="E20" s="1">
        <v>725790650</v>
      </c>
      <c r="F20" s="1">
        <v>71303552</v>
      </c>
      <c r="G20" s="1">
        <v>-60116821</v>
      </c>
      <c r="H20" s="1">
        <v>22853642</v>
      </c>
      <c r="I20" s="1">
        <v>134545000</v>
      </c>
      <c r="J20" s="1">
        <v>122437000</v>
      </c>
      <c r="K20" s="1">
        <v>21773520</v>
      </c>
      <c r="L20" s="1">
        <f t="shared" si="0"/>
        <v>11186731</v>
      </c>
      <c r="W20" s="4">
        <v>43651</v>
      </c>
      <c r="X20">
        <v>-34264561</v>
      </c>
      <c r="Y20">
        <v>5885497</v>
      </c>
      <c r="Z20">
        <v>19700518</v>
      </c>
    </row>
    <row r="21" spans="1:26">
      <c r="A21" s="4">
        <v>43653</v>
      </c>
      <c r="B21" s="5">
        <v>0.505555555555556</v>
      </c>
      <c r="C21" s="14">
        <v>0.23</v>
      </c>
      <c r="D21" s="1">
        <v>747564183</v>
      </c>
      <c r="E21" s="1">
        <v>725790650</v>
      </c>
      <c r="F21" s="1" t="s">
        <v>285</v>
      </c>
      <c r="G21" s="1">
        <v>-45145142</v>
      </c>
      <c r="H21" s="1">
        <v>1989718</v>
      </c>
      <c r="I21" s="1" t="s">
        <v>285</v>
      </c>
      <c r="J21" s="1">
        <v>122437000</v>
      </c>
      <c r="K21" s="1">
        <v>21773520</v>
      </c>
      <c r="L21" s="1" t="e">
        <f t="shared" si="0"/>
        <v>#VALUE!</v>
      </c>
      <c r="W21" s="4">
        <v>43652</v>
      </c>
      <c r="X21">
        <v>-60116821</v>
      </c>
      <c r="Y21">
        <v>11186731</v>
      </c>
      <c r="Z21">
        <v>22853642</v>
      </c>
    </row>
    <row r="22" spans="1:26">
      <c r="A22" s="4">
        <v>43654</v>
      </c>
      <c r="B22" s="5">
        <v>0.8375</v>
      </c>
      <c r="C22" s="14">
        <v>0.23</v>
      </c>
      <c r="D22" s="1">
        <v>747564183</v>
      </c>
      <c r="E22" s="1">
        <v>725790650</v>
      </c>
      <c r="F22" s="1" t="s">
        <v>285</v>
      </c>
      <c r="G22" s="1">
        <v>-33686358</v>
      </c>
      <c r="H22" s="1">
        <v>-33239213</v>
      </c>
      <c r="I22" s="1" t="s">
        <v>285</v>
      </c>
      <c r="J22" s="1">
        <v>122437000</v>
      </c>
      <c r="K22" s="1">
        <v>21773520</v>
      </c>
      <c r="L22" s="1" t="e">
        <f t="shared" si="0"/>
        <v>#VALUE!</v>
      </c>
      <c r="W22" s="4">
        <v>43653</v>
      </c>
      <c r="X22">
        <v>-45145142</v>
      </c>
      <c r="Y22" t="e">
        <v>#VALUE!</v>
      </c>
      <c r="Z22">
        <v>1989718</v>
      </c>
    </row>
    <row r="23" spans="1:26">
      <c r="A23" s="4">
        <v>43655</v>
      </c>
      <c r="B23" s="5">
        <v>0.753472222222222</v>
      </c>
      <c r="C23" s="14">
        <v>0.23</v>
      </c>
      <c r="D23" s="1">
        <v>747564183</v>
      </c>
      <c r="E23" s="1">
        <v>725790650</v>
      </c>
      <c r="F23" s="1" t="s">
        <v>285</v>
      </c>
      <c r="G23" s="1">
        <v>-29131134</v>
      </c>
      <c r="H23" s="1">
        <v>-65370205</v>
      </c>
      <c r="I23" s="1" t="s">
        <v>285</v>
      </c>
      <c r="J23" s="1">
        <v>122437000</v>
      </c>
      <c r="K23" s="1">
        <v>21773520</v>
      </c>
      <c r="L23" s="1" t="e">
        <f t="shared" si="0"/>
        <v>#VALUE!</v>
      </c>
      <c r="W23" s="4">
        <v>43654</v>
      </c>
      <c r="X23">
        <v>-33686358</v>
      </c>
      <c r="Y23" t="e">
        <v>#VALUE!</v>
      </c>
      <c r="Z23">
        <v>-33239213</v>
      </c>
    </row>
    <row r="24" spans="1:26">
      <c r="A24" s="4">
        <v>43656</v>
      </c>
      <c r="B24" s="5">
        <v>0.810416666666667</v>
      </c>
      <c r="C24" s="14">
        <v>0.23</v>
      </c>
      <c r="D24" s="1">
        <v>747564183</v>
      </c>
      <c r="E24" s="1">
        <v>725790650</v>
      </c>
      <c r="F24" s="1" t="s">
        <v>285</v>
      </c>
      <c r="G24" s="1">
        <v>-27505061</v>
      </c>
      <c r="H24" s="1">
        <v>-94599874</v>
      </c>
      <c r="I24" s="1" t="s">
        <v>285</v>
      </c>
      <c r="J24" s="1">
        <v>122437000</v>
      </c>
      <c r="K24" s="1">
        <v>21773520</v>
      </c>
      <c r="L24" s="1" t="e">
        <f t="shared" si="0"/>
        <v>#VALUE!</v>
      </c>
      <c r="W24" s="4">
        <v>43655</v>
      </c>
      <c r="X24">
        <v>-29131134</v>
      </c>
      <c r="Y24" t="e">
        <v>#VALUE!</v>
      </c>
      <c r="Z24">
        <v>-65370205</v>
      </c>
    </row>
    <row r="25" spans="1:26">
      <c r="A25" s="4">
        <v>43657</v>
      </c>
      <c r="B25" s="5">
        <v>0.804861111111111</v>
      </c>
      <c r="C25" s="14">
        <v>0.23</v>
      </c>
      <c r="D25" s="1">
        <v>747564183</v>
      </c>
      <c r="E25" s="1">
        <v>725790650</v>
      </c>
      <c r="F25" s="1" t="s">
        <v>285</v>
      </c>
      <c r="G25" s="1">
        <v>-55311283</v>
      </c>
      <c r="H25" s="1">
        <v>-123880945</v>
      </c>
      <c r="I25" s="1" t="s">
        <v>285</v>
      </c>
      <c r="J25" s="1">
        <v>122437000</v>
      </c>
      <c r="K25" s="1">
        <v>21773520</v>
      </c>
      <c r="L25" s="1" t="e">
        <f t="shared" si="0"/>
        <v>#VALUE!</v>
      </c>
      <c r="W25" s="4">
        <v>43656</v>
      </c>
      <c r="X25">
        <v>-27505061</v>
      </c>
      <c r="Y25" t="e">
        <v>#VALUE!</v>
      </c>
      <c r="Z25">
        <v>-94599874</v>
      </c>
    </row>
    <row r="26" spans="1:26">
      <c r="A26" s="4">
        <v>43658</v>
      </c>
      <c r="B26" s="5">
        <v>0.829861111111111</v>
      </c>
      <c r="C26" s="14">
        <v>0.23</v>
      </c>
      <c r="D26" s="1">
        <v>747564183</v>
      </c>
      <c r="E26" s="1">
        <v>725790650</v>
      </c>
      <c r="F26" s="1" t="s">
        <v>285</v>
      </c>
      <c r="G26" s="1">
        <v>-31634942</v>
      </c>
      <c r="H26" s="1">
        <v>-157869868</v>
      </c>
      <c r="I26" s="1" t="s">
        <v>285</v>
      </c>
      <c r="J26" s="1">
        <v>122437000</v>
      </c>
      <c r="K26" s="1">
        <v>21773520</v>
      </c>
      <c r="L26" s="1" t="e">
        <f t="shared" si="0"/>
        <v>#VALUE!</v>
      </c>
      <c r="W26" s="4">
        <v>43657</v>
      </c>
      <c r="X26">
        <v>-55311283</v>
      </c>
      <c r="Y26" t="e">
        <v>#VALUE!</v>
      </c>
      <c r="Z26">
        <v>-123880945</v>
      </c>
    </row>
    <row r="27" spans="1:26">
      <c r="A27" s="4">
        <v>43659</v>
      </c>
      <c r="B27" s="5">
        <v>0.836805555555556</v>
      </c>
      <c r="C27" s="14">
        <v>0.23</v>
      </c>
      <c r="D27" s="1">
        <v>747564183</v>
      </c>
      <c r="E27" s="1">
        <v>725790650</v>
      </c>
      <c r="F27" s="1" t="s">
        <v>285</v>
      </c>
      <c r="G27" s="1">
        <v>-36410821</v>
      </c>
      <c r="H27" s="1">
        <v>-191065844</v>
      </c>
      <c r="I27" s="1" t="s">
        <v>285</v>
      </c>
      <c r="J27" s="1">
        <v>122437000</v>
      </c>
      <c r="K27" s="1">
        <v>21773520</v>
      </c>
      <c r="L27" s="1" t="e">
        <f t="shared" si="0"/>
        <v>#VALUE!</v>
      </c>
      <c r="W27" s="4">
        <v>43658</v>
      </c>
      <c r="X27">
        <v>-31634942</v>
      </c>
      <c r="Y27" t="e">
        <v>#VALUE!</v>
      </c>
      <c r="Z27">
        <v>-157869868</v>
      </c>
    </row>
    <row r="28" spans="1:26">
      <c r="A28" s="4">
        <v>43660</v>
      </c>
      <c r="B28" s="5">
        <v>0.695833333333333</v>
      </c>
      <c r="C28" s="14">
        <v>0.23</v>
      </c>
      <c r="D28" s="1">
        <v>747564183</v>
      </c>
      <c r="E28" s="1">
        <v>725790650</v>
      </c>
      <c r="F28" s="1" t="s">
        <v>285</v>
      </c>
      <c r="G28" s="1">
        <v>-53398388</v>
      </c>
      <c r="H28" s="1">
        <v>-222454987</v>
      </c>
      <c r="I28" s="1" t="s">
        <v>285</v>
      </c>
      <c r="J28" s="1">
        <v>122437000</v>
      </c>
      <c r="K28" s="1">
        <v>21773520</v>
      </c>
      <c r="L28" s="1" t="e">
        <f t="shared" si="0"/>
        <v>#VALUE!</v>
      </c>
      <c r="W28" s="4">
        <v>43659</v>
      </c>
      <c r="X28">
        <v>-36410821</v>
      </c>
      <c r="Y28" t="e">
        <v>#VALUE!</v>
      </c>
      <c r="Z28">
        <v>-191065844</v>
      </c>
    </row>
    <row r="29" spans="1:26">
      <c r="A29" s="4">
        <v>43661</v>
      </c>
      <c r="B29" s="5">
        <v>0.844444444444444</v>
      </c>
      <c r="C29" s="14">
        <v>0.23</v>
      </c>
      <c r="D29" s="1">
        <v>747564183</v>
      </c>
      <c r="E29" s="1">
        <v>725790650</v>
      </c>
      <c r="F29" s="1" t="s">
        <v>285</v>
      </c>
      <c r="G29" s="1">
        <v>-32345800</v>
      </c>
      <c r="H29" s="1">
        <v>-235507905</v>
      </c>
      <c r="I29" s="1" t="s">
        <v>285</v>
      </c>
      <c r="J29" s="1">
        <v>122437000</v>
      </c>
      <c r="K29" s="1">
        <v>21773520</v>
      </c>
      <c r="L29" s="1" t="e">
        <f t="shared" si="0"/>
        <v>#VALUE!</v>
      </c>
      <c r="W29" s="4">
        <v>43660</v>
      </c>
      <c r="X29">
        <v>-53398388</v>
      </c>
      <c r="Y29" t="e">
        <v>#VALUE!</v>
      </c>
      <c r="Z29">
        <v>-222454987</v>
      </c>
    </row>
    <row r="30" spans="1:26">
      <c r="A30" s="4">
        <v>43662</v>
      </c>
      <c r="B30" s="5">
        <v>0.847916666666667</v>
      </c>
      <c r="C30" s="14">
        <v>0.23</v>
      </c>
      <c r="D30" s="1">
        <v>747564183</v>
      </c>
      <c r="E30" s="1">
        <v>725790650</v>
      </c>
      <c r="F30" s="1" t="s">
        <v>285</v>
      </c>
      <c r="G30" s="1">
        <v>-27809155</v>
      </c>
      <c r="H30" s="1">
        <v>-223761974</v>
      </c>
      <c r="I30" s="1" t="s">
        <v>285</v>
      </c>
      <c r="J30" s="1">
        <v>122437000</v>
      </c>
      <c r="K30" s="1">
        <v>21773520</v>
      </c>
      <c r="L30" s="1" t="e">
        <f t="shared" si="0"/>
        <v>#VALUE!</v>
      </c>
      <c r="W30" s="4">
        <v>43661</v>
      </c>
      <c r="X30">
        <v>-32345800</v>
      </c>
      <c r="Y30" t="e">
        <v>#VALUE!</v>
      </c>
      <c r="Z30">
        <v>-235507905</v>
      </c>
    </row>
    <row r="31" spans="1:26">
      <c r="A31" s="4">
        <v>43663</v>
      </c>
      <c r="B31" s="5">
        <v>0.836805555555556</v>
      </c>
      <c r="C31" s="14">
        <v>0.23</v>
      </c>
      <c r="D31" s="1">
        <v>747564183</v>
      </c>
      <c r="E31" s="1">
        <v>725790650</v>
      </c>
      <c r="F31" s="1" t="s">
        <v>285</v>
      </c>
      <c r="G31" s="1">
        <v>-54713523</v>
      </c>
      <c r="H31" s="1">
        <v>-227403936</v>
      </c>
      <c r="I31" s="1" t="s">
        <v>285</v>
      </c>
      <c r="J31" s="1">
        <v>122437000</v>
      </c>
      <c r="K31" s="1">
        <v>21773520</v>
      </c>
      <c r="L31" s="1" t="e">
        <f t="shared" si="0"/>
        <v>#VALUE!</v>
      </c>
      <c r="W31" s="4">
        <v>43662</v>
      </c>
      <c r="X31">
        <v>-27809155</v>
      </c>
      <c r="Y31" t="e">
        <v>#VALUE!</v>
      </c>
      <c r="Z31">
        <v>-223761974</v>
      </c>
    </row>
    <row r="32" spans="1:26">
      <c r="A32" s="4">
        <v>43664</v>
      </c>
      <c r="B32" s="5">
        <v>0.659722222222222</v>
      </c>
      <c r="C32" s="14">
        <v>0.23</v>
      </c>
      <c r="D32" s="1">
        <v>747564183</v>
      </c>
      <c r="E32" s="1">
        <v>725790650</v>
      </c>
      <c r="F32" s="1" t="s">
        <v>285</v>
      </c>
      <c r="G32" s="1">
        <v>-51595007</v>
      </c>
      <c r="H32" s="1">
        <v>-224589514</v>
      </c>
      <c r="I32" s="1" t="s">
        <v>285</v>
      </c>
      <c r="J32" s="1">
        <v>122437000</v>
      </c>
      <c r="K32" s="1">
        <v>21773520</v>
      </c>
      <c r="L32" s="1" t="e">
        <f t="shared" si="0"/>
        <v>#VALUE!</v>
      </c>
      <c r="W32" s="4">
        <v>43663</v>
      </c>
      <c r="X32">
        <v>-54713523</v>
      </c>
      <c r="Y32" t="e">
        <v>#VALUE!</v>
      </c>
      <c r="Z32">
        <v>-227403936</v>
      </c>
    </row>
    <row r="33" spans="1:26">
      <c r="A33" s="4">
        <v>43665</v>
      </c>
      <c r="B33" s="5">
        <v>0.731944444444444</v>
      </c>
      <c r="C33" s="14">
        <v>0.23</v>
      </c>
      <c r="D33" s="1">
        <v>747564183</v>
      </c>
      <c r="E33" s="1">
        <v>725790650</v>
      </c>
      <c r="F33" s="1" t="s">
        <v>285</v>
      </c>
      <c r="G33" s="1">
        <v>-28796728</v>
      </c>
      <c r="H33" s="1">
        <v>-219705099</v>
      </c>
      <c r="I33" s="1" t="s">
        <v>285</v>
      </c>
      <c r="J33" s="1">
        <v>122437000</v>
      </c>
      <c r="K33" s="1">
        <v>21773520</v>
      </c>
      <c r="L33" s="1" t="e">
        <f t="shared" si="0"/>
        <v>#VALUE!</v>
      </c>
      <c r="W33" s="4">
        <v>43664</v>
      </c>
      <c r="X33">
        <v>-51595007</v>
      </c>
      <c r="Y33" t="e">
        <v>#VALUE!</v>
      </c>
      <c r="Z33">
        <v>-224589514</v>
      </c>
    </row>
    <row r="34" spans="1:26">
      <c r="A34" s="4">
        <v>43666</v>
      </c>
      <c r="B34" s="5">
        <v>0.546527777777778</v>
      </c>
      <c r="C34" s="14">
        <v>0.23</v>
      </c>
      <c r="D34" s="1">
        <v>747564183</v>
      </c>
      <c r="E34" s="1">
        <v>725790650</v>
      </c>
      <c r="F34" s="1" t="s">
        <v>285</v>
      </c>
      <c r="G34" s="1">
        <v>-29818198</v>
      </c>
      <c r="H34" s="1">
        <v>-217890963</v>
      </c>
      <c r="I34" s="1" t="s">
        <v>285</v>
      </c>
      <c r="J34" s="1">
        <v>122437000</v>
      </c>
      <c r="K34" s="1">
        <v>21773520</v>
      </c>
      <c r="L34" s="1" t="e">
        <f t="shared" si="0"/>
        <v>#VALUE!</v>
      </c>
      <c r="W34" s="4">
        <v>43665</v>
      </c>
      <c r="X34">
        <v>-28796728</v>
      </c>
      <c r="Y34" t="e">
        <v>#VALUE!</v>
      </c>
      <c r="Z34">
        <v>-219705099</v>
      </c>
    </row>
    <row r="35" spans="1:26">
      <c r="A35" s="4">
        <v>43667</v>
      </c>
      <c r="B35" s="5">
        <v>0.673611111111111</v>
      </c>
      <c r="C35" s="14">
        <v>0.23</v>
      </c>
      <c r="D35" s="1">
        <v>747564183</v>
      </c>
      <c r="E35" s="1">
        <v>725790650</v>
      </c>
      <c r="F35" s="1" t="s">
        <v>285</v>
      </c>
      <c r="G35" s="1">
        <v>-31927956</v>
      </c>
      <c r="H35" s="1">
        <v>-222508440</v>
      </c>
      <c r="I35" s="1" t="s">
        <v>285</v>
      </c>
      <c r="J35" s="1">
        <v>122437000</v>
      </c>
      <c r="K35" s="1">
        <v>21773520</v>
      </c>
      <c r="L35" s="1" t="e">
        <f t="shared" si="0"/>
        <v>#VALUE!</v>
      </c>
      <c r="W35" s="4">
        <v>43666</v>
      </c>
      <c r="X35">
        <v>-29818198</v>
      </c>
      <c r="Y35" t="e">
        <v>#VALUE!</v>
      </c>
      <c r="Z35">
        <v>-217890963</v>
      </c>
    </row>
    <row r="36" spans="1:26">
      <c r="A36" s="4">
        <v>43668</v>
      </c>
      <c r="B36" s="5">
        <v>0.7</v>
      </c>
      <c r="C36" s="14">
        <v>0.23</v>
      </c>
      <c r="D36" s="1">
        <v>747564183</v>
      </c>
      <c r="E36" s="1">
        <v>725790650</v>
      </c>
      <c r="F36" s="1" t="s">
        <v>285</v>
      </c>
      <c r="G36" s="1">
        <v>-28886360</v>
      </c>
      <c r="H36" s="1">
        <v>-225306891</v>
      </c>
      <c r="I36" s="1" t="s">
        <v>285</v>
      </c>
      <c r="J36" s="1">
        <v>122437000</v>
      </c>
      <c r="K36" s="1">
        <v>21773520</v>
      </c>
      <c r="L36" s="1" t="e">
        <f t="shared" si="0"/>
        <v>#VALUE!</v>
      </c>
      <c r="W36" s="4">
        <v>43667</v>
      </c>
      <c r="X36">
        <v>-31927956</v>
      </c>
      <c r="Y36" t="e">
        <v>#VALUE!</v>
      </c>
      <c r="Z36">
        <v>-222508440</v>
      </c>
    </row>
    <row r="37" spans="1:26">
      <c r="A37" s="4">
        <v>43669</v>
      </c>
      <c r="B37" s="5">
        <v>0.80625</v>
      </c>
      <c r="C37" s="14">
        <v>0.23</v>
      </c>
      <c r="D37" s="1">
        <v>747564183</v>
      </c>
      <c r="E37" s="1">
        <v>725790650</v>
      </c>
      <c r="F37" s="1" t="s">
        <v>285</v>
      </c>
      <c r="G37" s="1">
        <v>-31482733</v>
      </c>
      <c r="H37" s="1">
        <v>-224443824</v>
      </c>
      <c r="I37" s="1" t="s">
        <v>285</v>
      </c>
      <c r="J37" s="1">
        <v>122437000</v>
      </c>
      <c r="K37" s="1">
        <v>21773520</v>
      </c>
      <c r="L37" s="1" t="e">
        <f t="shared" si="0"/>
        <v>#VALUE!</v>
      </c>
      <c r="W37" s="4">
        <v>43668</v>
      </c>
      <c r="X37">
        <v>-28886360</v>
      </c>
      <c r="Y37" t="e">
        <v>#VALUE!</v>
      </c>
      <c r="Z37">
        <v>-225306891</v>
      </c>
    </row>
    <row r="38" spans="1:26">
      <c r="A38" s="4">
        <v>43670</v>
      </c>
      <c r="B38" s="5">
        <v>0.836111111111111</v>
      </c>
      <c r="C38" s="14">
        <v>0.23</v>
      </c>
      <c r="D38" s="1">
        <v>747564183</v>
      </c>
      <c r="E38" s="1">
        <v>725790650</v>
      </c>
      <c r="F38" s="1" t="s">
        <v>285</v>
      </c>
      <c r="G38" s="1">
        <v>-28817914</v>
      </c>
      <c r="H38" s="1">
        <v>-253261738</v>
      </c>
      <c r="I38" s="1" t="s">
        <v>285</v>
      </c>
      <c r="J38" s="1">
        <v>122437000</v>
      </c>
      <c r="K38" s="1">
        <v>21773520</v>
      </c>
      <c r="L38" s="1" t="e">
        <f t="shared" si="0"/>
        <v>#VALUE!</v>
      </c>
      <c r="W38" s="4">
        <v>43669</v>
      </c>
      <c r="X38">
        <v>-31482733</v>
      </c>
      <c r="Y38" t="e">
        <v>#VALUE!</v>
      </c>
      <c r="Z38">
        <v>-224443824</v>
      </c>
    </row>
    <row r="39" spans="1:26">
      <c r="A39" s="4">
        <v>43671</v>
      </c>
      <c r="B39" s="5">
        <v>0.595138888888889</v>
      </c>
      <c r="C39" s="14">
        <v>0.23</v>
      </c>
      <c r="D39" s="1">
        <v>747564183</v>
      </c>
      <c r="E39" s="1">
        <v>725790650</v>
      </c>
      <c r="F39" s="1" t="s">
        <v>285</v>
      </c>
      <c r="G39" s="1">
        <v>-49540659</v>
      </c>
      <c r="H39" s="1">
        <v>-273984483</v>
      </c>
      <c r="I39" s="1" t="s">
        <v>285</v>
      </c>
      <c r="J39" s="1">
        <v>122437000</v>
      </c>
      <c r="K39" s="1">
        <v>21773520</v>
      </c>
      <c r="L39" s="1" t="e">
        <f t="shared" si="0"/>
        <v>#VALUE!</v>
      </c>
      <c r="W39" s="4">
        <v>43670</v>
      </c>
      <c r="X39">
        <v>-28817914</v>
      </c>
      <c r="Y39" t="e">
        <v>#VALUE!</v>
      </c>
      <c r="Z39">
        <v>-253261738</v>
      </c>
    </row>
    <row r="40" spans="1:26">
      <c r="A40" s="4">
        <v>43672</v>
      </c>
      <c r="B40" s="5">
        <v>0.761111111111111</v>
      </c>
      <c r="C40" s="14">
        <v>0.23</v>
      </c>
      <c r="D40" s="1">
        <v>747564183</v>
      </c>
      <c r="E40" s="1">
        <v>725790650</v>
      </c>
      <c r="F40" s="1" t="s">
        <v>285</v>
      </c>
      <c r="G40" s="1">
        <v>-32718666</v>
      </c>
      <c r="H40" s="1">
        <v>-282012510</v>
      </c>
      <c r="I40" s="1" t="s">
        <v>285</v>
      </c>
      <c r="J40" s="1">
        <v>122437000</v>
      </c>
      <c r="K40" s="1">
        <v>21773520</v>
      </c>
      <c r="L40" s="1" t="e">
        <f t="shared" si="0"/>
        <v>#VALUE!</v>
      </c>
      <c r="W40" s="4">
        <v>43671</v>
      </c>
      <c r="X40">
        <v>-49540659</v>
      </c>
      <c r="Y40" t="e">
        <v>#VALUE!</v>
      </c>
      <c r="Z40">
        <v>-273984483</v>
      </c>
    </row>
    <row r="41" spans="1:26">
      <c r="A41" s="4">
        <v>43673</v>
      </c>
      <c r="B41" s="5">
        <v>0.730555555555556</v>
      </c>
      <c r="C41" s="14">
        <v>0.23</v>
      </c>
      <c r="D41" s="1">
        <v>747564183</v>
      </c>
      <c r="E41" s="1">
        <v>725790650</v>
      </c>
      <c r="F41" s="1" t="s">
        <v>285</v>
      </c>
      <c r="G41" s="1">
        <v>-60312706</v>
      </c>
      <c r="H41" s="1">
        <v>-280809822</v>
      </c>
      <c r="I41" s="1" t="s">
        <v>285</v>
      </c>
      <c r="J41" s="1">
        <v>122437000</v>
      </c>
      <c r="K41" s="1">
        <v>21773520</v>
      </c>
      <c r="L41" s="1" t="e">
        <f t="shared" si="0"/>
        <v>#VALUE!</v>
      </c>
      <c r="W41" s="4">
        <v>43672</v>
      </c>
      <c r="X41">
        <v>-32718666</v>
      </c>
      <c r="Y41" t="e">
        <v>#VALUE!</v>
      </c>
      <c r="Z41">
        <v>-282012510</v>
      </c>
    </row>
    <row r="42" spans="1:26">
      <c r="A42" s="4">
        <v>43674</v>
      </c>
      <c r="B42" s="5">
        <v>0.690277777777778</v>
      </c>
      <c r="C42" s="14">
        <v>0.23</v>
      </c>
      <c r="D42" s="1">
        <v>747564183</v>
      </c>
      <c r="E42" s="1">
        <v>725790650</v>
      </c>
      <c r="F42" s="1">
        <v>239730537</v>
      </c>
      <c r="G42" s="1">
        <v>-55068462</v>
      </c>
      <c r="H42" s="1">
        <v>-44607822</v>
      </c>
      <c r="I42" s="1">
        <v>132997000</v>
      </c>
      <c r="J42" s="1">
        <v>122437000</v>
      </c>
      <c r="K42" s="1">
        <v>21773520</v>
      </c>
      <c r="L42" s="1">
        <f t="shared" si="0"/>
        <v>184662075</v>
      </c>
      <c r="W42" s="4">
        <v>43673</v>
      </c>
      <c r="X42">
        <v>-60312706</v>
      </c>
      <c r="Y42" t="e">
        <v>#VALUE!</v>
      </c>
      <c r="Z42">
        <v>-280809822</v>
      </c>
    </row>
    <row r="43" spans="1:26">
      <c r="A43" s="4">
        <v>43675</v>
      </c>
      <c r="B43" s="5">
        <v>0.690972222222222</v>
      </c>
      <c r="C43" s="14">
        <v>0.23</v>
      </c>
      <c r="D43" s="1">
        <v>747564183</v>
      </c>
      <c r="E43" s="1">
        <v>725790650</v>
      </c>
      <c r="F43" s="1">
        <v>52398142</v>
      </c>
      <c r="G43" s="1">
        <v>-49627683</v>
      </c>
      <c r="H43" s="1">
        <v>-10596735</v>
      </c>
      <c r="I43" s="1">
        <v>132997000</v>
      </c>
      <c r="J43" s="1">
        <v>122437000</v>
      </c>
      <c r="K43" s="1">
        <v>21773520</v>
      </c>
      <c r="L43" s="1">
        <f t="shared" si="0"/>
        <v>2770459</v>
      </c>
      <c r="W43" s="4">
        <v>43674</v>
      </c>
      <c r="X43">
        <v>-55068462</v>
      </c>
      <c r="Y43">
        <v>184662075</v>
      </c>
      <c r="Z43">
        <v>-44607822</v>
      </c>
    </row>
    <row r="44" spans="1:26">
      <c r="A44" s="4">
        <v>43676</v>
      </c>
      <c r="B44" s="5">
        <v>0.832638888888889</v>
      </c>
      <c r="C44" s="14">
        <v>0.23</v>
      </c>
      <c r="D44" s="1">
        <v>747564183</v>
      </c>
      <c r="E44" s="1">
        <v>725790650</v>
      </c>
      <c r="F44" s="1">
        <v>32707512</v>
      </c>
      <c r="G44" s="1">
        <v>-31498703</v>
      </c>
      <c r="H44" s="1">
        <v>19498434</v>
      </c>
      <c r="I44" s="1">
        <v>132997000</v>
      </c>
      <c r="J44" s="1">
        <v>122437000</v>
      </c>
      <c r="K44" s="1">
        <v>21773520</v>
      </c>
      <c r="L44" s="1">
        <f t="shared" si="0"/>
        <v>1208809</v>
      </c>
      <c r="W44" s="4">
        <v>43675</v>
      </c>
      <c r="X44">
        <v>-49627683</v>
      </c>
      <c r="Y44">
        <v>2770459</v>
      </c>
      <c r="Z44">
        <v>-10596735</v>
      </c>
    </row>
    <row r="45" spans="1:26">
      <c r="A45" s="4">
        <v>43677</v>
      </c>
      <c r="B45" s="5">
        <v>0.652083333333333</v>
      </c>
      <c r="C45" s="14">
        <v>0.23</v>
      </c>
      <c r="D45" s="1">
        <v>747564183</v>
      </c>
      <c r="E45" s="1">
        <v>725790650</v>
      </c>
      <c r="F45" s="1">
        <v>51903298</v>
      </c>
      <c r="G45" s="1">
        <v>-49508718</v>
      </c>
      <c r="H45" s="1">
        <v>52166938</v>
      </c>
      <c r="I45" s="1">
        <v>132997000</v>
      </c>
      <c r="J45" s="1">
        <v>122437000</v>
      </c>
      <c r="K45" s="1">
        <v>21773520</v>
      </c>
      <c r="L45" s="1">
        <f t="shared" si="0"/>
        <v>2394580</v>
      </c>
      <c r="W45" s="4">
        <v>43676</v>
      </c>
      <c r="X45">
        <v>-31498703</v>
      </c>
      <c r="Y45">
        <v>1208809</v>
      </c>
      <c r="Z45">
        <v>19498434</v>
      </c>
    </row>
    <row r="46" spans="1:26">
      <c r="A46" s="4">
        <v>43678</v>
      </c>
      <c r="B46" s="5">
        <v>0.710416666666667</v>
      </c>
      <c r="C46" s="14">
        <v>0.23</v>
      </c>
      <c r="D46" s="1">
        <v>747564183</v>
      </c>
      <c r="E46" s="1">
        <v>725790650</v>
      </c>
      <c r="F46" s="1">
        <v>34197222</v>
      </c>
      <c r="G46" s="1">
        <v>-31742500</v>
      </c>
      <c r="H46" s="1">
        <v>83439574</v>
      </c>
      <c r="I46" s="1">
        <v>132997000</v>
      </c>
      <c r="J46" s="1">
        <v>122437000</v>
      </c>
      <c r="K46" s="1">
        <v>21773520</v>
      </c>
      <c r="L46" s="1">
        <f t="shared" si="0"/>
        <v>2454722</v>
      </c>
      <c r="W46" s="4">
        <v>43677</v>
      </c>
      <c r="X46">
        <v>-49508718</v>
      </c>
      <c r="Y46">
        <v>2394580</v>
      </c>
      <c r="Z46">
        <v>52166938</v>
      </c>
    </row>
    <row r="47" spans="1:26">
      <c r="A47" s="4">
        <v>43679</v>
      </c>
      <c r="B47" s="5">
        <v>0.929861111111111</v>
      </c>
      <c r="C47" s="14">
        <v>0.23</v>
      </c>
      <c r="D47" s="1">
        <v>747564183</v>
      </c>
      <c r="E47" s="1">
        <v>725790650</v>
      </c>
      <c r="F47" s="1">
        <v>34531666</v>
      </c>
      <c r="G47" s="1">
        <v>-32018556</v>
      </c>
      <c r="H47" s="1">
        <v>106902544</v>
      </c>
      <c r="I47" s="1">
        <v>132997000</v>
      </c>
      <c r="J47" s="1">
        <v>122437000</v>
      </c>
      <c r="K47" s="1">
        <v>21773520</v>
      </c>
      <c r="L47" s="1">
        <f t="shared" si="0"/>
        <v>2513110</v>
      </c>
      <c r="W47" s="4">
        <v>43678</v>
      </c>
      <c r="X47">
        <v>-31742500</v>
      </c>
      <c r="Y47">
        <v>2454722</v>
      </c>
      <c r="Z47">
        <v>83439574</v>
      </c>
    </row>
    <row r="48" spans="1:26">
      <c r="A48" s="4">
        <v>43680</v>
      </c>
      <c r="B48" s="5">
        <v>0.433333333333333</v>
      </c>
      <c r="C48" s="14">
        <v>0.23</v>
      </c>
      <c r="D48" s="1">
        <v>747564183</v>
      </c>
      <c r="E48" s="1">
        <v>725790650</v>
      </c>
      <c r="F48" s="1">
        <v>48951920</v>
      </c>
      <c r="G48" s="1">
        <v>-45941068</v>
      </c>
      <c r="H48" s="1">
        <v>107400295</v>
      </c>
      <c r="I48" s="1">
        <v>132997000</v>
      </c>
      <c r="J48" s="1">
        <v>122437000</v>
      </c>
      <c r="K48" s="1">
        <v>21773520</v>
      </c>
      <c r="L48" s="1">
        <f t="shared" si="0"/>
        <v>3010852</v>
      </c>
      <c r="W48" s="4">
        <v>43679</v>
      </c>
      <c r="X48">
        <v>-32018556</v>
      </c>
      <c r="Y48">
        <v>2513110</v>
      </c>
      <c r="Z48">
        <v>106902544</v>
      </c>
    </row>
    <row r="49" spans="1:26">
      <c r="A49" s="4">
        <v>43681</v>
      </c>
      <c r="B49" s="5">
        <v>0.486111111111111</v>
      </c>
      <c r="C49" s="14">
        <v>0.23</v>
      </c>
      <c r="D49" s="1">
        <v>747564183</v>
      </c>
      <c r="E49" s="1">
        <v>725790650</v>
      </c>
      <c r="F49" s="1">
        <v>33249681</v>
      </c>
      <c r="G49" s="1">
        <v>-30120988</v>
      </c>
      <c r="H49" s="1">
        <v>165242511</v>
      </c>
      <c r="I49" s="1">
        <v>132997000</v>
      </c>
      <c r="J49" s="1">
        <v>122437000</v>
      </c>
      <c r="K49" s="1">
        <v>21773520</v>
      </c>
      <c r="L49" s="1">
        <f t="shared" si="0"/>
        <v>3128693</v>
      </c>
      <c r="W49" s="4">
        <v>43680</v>
      </c>
      <c r="X49">
        <v>-45941068</v>
      </c>
      <c r="Y49">
        <v>3010852</v>
      </c>
      <c r="Z49">
        <v>107400295</v>
      </c>
    </row>
    <row r="50" spans="1:26">
      <c r="A50" s="4">
        <v>43682</v>
      </c>
      <c r="B50" s="5">
        <v>0.448611111111111</v>
      </c>
      <c r="C50" s="14">
        <v>0.23</v>
      </c>
      <c r="D50" s="1">
        <v>747564183</v>
      </c>
      <c r="E50" s="1">
        <v>725790650</v>
      </c>
      <c r="F50" s="1">
        <v>55451281</v>
      </c>
      <c r="G50" s="1">
        <v>-49848989</v>
      </c>
      <c r="H50" s="1">
        <v>16710879</v>
      </c>
      <c r="I50" s="1">
        <v>132997000</v>
      </c>
      <c r="J50" s="1">
        <v>122437000</v>
      </c>
      <c r="K50" s="1">
        <v>21773520</v>
      </c>
      <c r="L50" s="1">
        <f t="shared" si="0"/>
        <v>5602292</v>
      </c>
      <c r="W50" s="4">
        <v>43681</v>
      </c>
      <c r="X50">
        <v>-30120988</v>
      </c>
      <c r="Y50">
        <v>3128693</v>
      </c>
      <c r="Z50">
        <v>165242511</v>
      </c>
    </row>
    <row r="51" spans="1:26">
      <c r="A51" s="4">
        <v>43683</v>
      </c>
      <c r="B51" s="5">
        <v>0.64375</v>
      </c>
      <c r="C51" s="14">
        <v>0.23</v>
      </c>
      <c r="D51" s="1">
        <v>747564183</v>
      </c>
      <c r="E51" s="1">
        <v>725790650</v>
      </c>
      <c r="F51" s="1">
        <v>37135335</v>
      </c>
      <c r="G51" s="1">
        <v>-31847775</v>
      </c>
      <c r="H51" s="1">
        <v>19915308</v>
      </c>
      <c r="I51" s="1">
        <v>132997000</v>
      </c>
      <c r="J51" s="1">
        <v>122437000</v>
      </c>
      <c r="K51" s="1">
        <v>21773520</v>
      </c>
      <c r="L51" s="1">
        <f t="shared" si="0"/>
        <v>5287560</v>
      </c>
      <c r="W51" s="4">
        <v>43682</v>
      </c>
      <c r="X51">
        <v>-49848989</v>
      </c>
      <c r="Y51">
        <v>5602292</v>
      </c>
      <c r="Z51">
        <v>16710879</v>
      </c>
    </row>
    <row r="52" spans="1:26">
      <c r="A52" s="4">
        <v>43684</v>
      </c>
      <c r="B52" s="5">
        <v>0.721527777777778</v>
      </c>
      <c r="C52" s="14">
        <v>0.23</v>
      </c>
      <c r="D52" s="1">
        <v>747564183</v>
      </c>
      <c r="E52" s="1">
        <v>725790650</v>
      </c>
      <c r="F52" s="1">
        <v>33413770</v>
      </c>
      <c r="G52" s="1">
        <v>-31848428</v>
      </c>
      <c r="H52" s="1">
        <v>20271841</v>
      </c>
      <c r="I52" s="1">
        <v>132997000</v>
      </c>
      <c r="J52" s="1">
        <v>122437000</v>
      </c>
      <c r="K52" s="1">
        <v>21773520</v>
      </c>
      <c r="L52" s="1">
        <f t="shared" si="0"/>
        <v>1565342</v>
      </c>
      <c r="W52" s="4">
        <v>43683</v>
      </c>
      <c r="X52">
        <v>-31847775</v>
      </c>
      <c r="Y52">
        <v>5287560</v>
      </c>
      <c r="Z52">
        <v>19915308</v>
      </c>
    </row>
    <row r="53" spans="1:26">
      <c r="A53" s="4">
        <v>43685</v>
      </c>
      <c r="B53" s="5">
        <v>0.566666666666667</v>
      </c>
      <c r="C53" s="14">
        <v>0.23</v>
      </c>
      <c r="D53" s="1">
        <v>747564183</v>
      </c>
      <c r="E53" s="1">
        <v>725790650</v>
      </c>
      <c r="F53" s="1">
        <v>52299780</v>
      </c>
      <c r="G53" s="1">
        <v>-49122489</v>
      </c>
      <c r="H53" s="1">
        <v>20893107</v>
      </c>
      <c r="I53" s="1">
        <v>132997000</v>
      </c>
      <c r="J53" s="1">
        <v>122437000</v>
      </c>
      <c r="K53" s="1">
        <v>21773520</v>
      </c>
      <c r="L53" s="1">
        <f t="shared" si="0"/>
        <v>3177291</v>
      </c>
      <c r="W53" s="4">
        <v>43684</v>
      </c>
      <c r="X53">
        <v>-31848428</v>
      </c>
      <c r="Y53">
        <v>1565342</v>
      </c>
      <c r="Z53">
        <v>20271841</v>
      </c>
    </row>
    <row r="54" spans="1:26">
      <c r="A54" s="4">
        <v>43686</v>
      </c>
      <c r="B54" s="5">
        <v>0.796527777777778</v>
      </c>
      <c r="C54" s="14">
        <v>0.23</v>
      </c>
      <c r="D54" s="1">
        <v>747564183</v>
      </c>
      <c r="E54" s="1">
        <v>725790650</v>
      </c>
      <c r="F54" s="1">
        <v>25308169</v>
      </c>
      <c r="G54" s="1">
        <v>-24361448</v>
      </c>
      <c r="H54" s="1">
        <v>19386981</v>
      </c>
      <c r="I54" s="1">
        <v>132997000</v>
      </c>
      <c r="J54" s="1">
        <v>122437000</v>
      </c>
      <c r="K54" s="1">
        <v>21773520</v>
      </c>
      <c r="L54" s="1">
        <f t="shared" si="0"/>
        <v>946721</v>
      </c>
      <c r="W54" s="4">
        <v>43685</v>
      </c>
      <c r="X54">
        <v>-49122489</v>
      </c>
      <c r="Y54">
        <v>3177291</v>
      </c>
      <c r="Z54">
        <v>20893107</v>
      </c>
    </row>
    <row r="55" spans="1:26">
      <c r="A55" s="4">
        <v>43687</v>
      </c>
      <c r="B55" s="5">
        <v>0.952083333333333</v>
      </c>
      <c r="C55" s="14">
        <v>0.23</v>
      </c>
      <c r="D55" s="1">
        <v>747564183</v>
      </c>
      <c r="E55" s="1">
        <v>725790650</v>
      </c>
      <c r="F55" s="1">
        <v>25894804</v>
      </c>
      <c r="G55" s="1">
        <v>-36793139</v>
      </c>
      <c r="H55" s="1">
        <v>5975545</v>
      </c>
      <c r="I55" s="1">
        <v>132759000</v>
      </c>
      <c r="J55" s="1">
        <v>122437000</v>
      </c>
      <c r="K55" s="1">
        <v>21773520</v>
      </c>
      <c r="L55" s="1">
        <f t="shared" si="0"/>
        <v>-10898335</v>
      </c>
      <c r="W55" s="4">
        <v>43686</v>
      </c>
      <c r="X55">
        <v>-24361448</v>
      </c>
      <c r="Y55">
        <v>946721</v>
      </c>
      <c r="Z55">
        <v>19386981</v>
      </c>
    </row>
    <row r="56" spans="1:26">
      <c r="A56" s="4">
        <v>43688</v>
      </c>
      <c r="B56" s="5">
        <v>0.459722222222222</v>
      </c>
      <c r="C56" s="14">
        <v>0.23</v>
      </c>
      <c r="D56" s="1">
        <v>747564183</v>
      </c>
      <c r="E56" s="1">
        <v>725790650</v>
      </c>
      <c r="F56" s="1">
        <v>42727310</v>
      </c>
      <c r="G56" s="1">
        <v>-40333736</v>
      </c>
      <c r="H56" s="1">
        <v>18420712</v>
      </c>
      <c r="I56" s="1">
        <v>132759000</v>
      </c>
      <c r="J56" s="1">
        <v>122437000</v>
      </c>
      <c r="K56" s="1">
        <v>21773520</v>
      </c>
      <c r="L56" s="1">
        <f t="shared" si="0"/>
        <v>2393574</v>
      </c>
      <c r="W56" s="4">
        <v>43687</v>
      </c>
      <c r="X56">
        <v>-36793139</v>
      </c>
      <c r="Y56">
        <v>-10898335</v>
      </c>
      <c r="Z56">
        <v>5975545</v>
      </c>
    </row>
    <row r="57" spans="1:26">
      <c r="A57" s="4">
        <v>43689</v>
      </c>
      <c r="B57" s="5">
        <v>0.547916666666667</v>
      </c>
      <c r="C57" s="14">
        <v>0.23</v>
      </c>
      <c r="D57" s="1">
        <v>747564183</v>
      </c>
      <c r="E57" s="1">
        <v>725790650</v>
      </c>
      <c r="F57" s="1">
        <v>56766391</v>
      </c>
      <c r="G57" s="1">
        <v>-41551092</v>
      </c>
      <c r="H57" s="1">
        <v>15304948</v>
      </c>
      <c r="I57" s="1">
        <v>132759000</v>
      </c>
      <c r="J57" s="1">
        <v>122437000</v>
      </c>
      <c r="K57" s="1">
        <v>21773520</v>
      </c>
      <c r="L57" s="1">
        <f t="shared" si="0"/>
        <v>15215299</v>
      </c>
      <c r="W57" s="4">
        <v>43688</v>
      </c>
      <c r="X57">
        <v>-40333736</v>
      </c>
      <c r="Y57">
        <v>2393574</v>
      </c>
      <c r="Z57">
        <v>18420712</v>
      </c>
    </row>
    <row r="58" spans="1:26">
      <c r="A58" s="4">
        <v>43690</v>
      </c>
      <c r="B58" s="5">
        <v>0.71875</v>
      </c>
      <c r="C58" s="14">
        <v>0.23</v>
      </c>
      <c r="D58" s="1">
        <v>747564183</v>
      </c>
      <c r="E58" s="1">
        <v>725790650</v>
      </c>
      <c r="F58" s="1">
        <v>35117838</v>
      </c>
      <c r="G58" s="1">
        <v>-35007033</v>
      </c>
      <c r="H58" s="1">
        <v>13386773</v>
      </c>
      <c r="I58" s="1">
        <v>132759000</v>
      </c>
      <c r="J58" s="1">
        <v>122437000</v>
      </c>
      <c r="K58" s="1">
        <v>21773520</v>
      </c>
      <c r="L58" s="1">
        <f t="shared" si="0"/>
        <v>110805</v>
      </c>
      <c r="P58" s="3" t="s">
        <v>11</v>
      </c>
      <c r="Q58" s="2" t="s">
        <v>12</v>
      </c>
      <c r="R58" s="2" t="s">
        <v>7</v>
      </c>
      <c r="S58" s="2" t="s">
        <v>13</v>
      </c>
      <c r="T58" s="2" t="s">
        <v>20</v>
      </c>
      <c r="U58" s="2" t="s">
        <v>151</v>
      </c>
      <c r="W58" s="4">
        <v>43689</v>
      </c>
      <c r="X58">
        <v>-41551092</v>
      </c>
      <c r="Y58">
        <v>15215299</v>
      </c>
      <c r="Z58">
        <v>15304948</v>
      </c>
    </row>
    <row r="59" spans="1:26">
      <c r="A59" s="4">
        <v>43691</v>
      </c>
      <c r="B59" s="5">
        <v>0.715972222222222</v>
      </c>
      <c r="C59" s="14">
        <v>0.23</v>
      </c>
      <c r="D59" s="1">
        <v>747564183</v>
      </c>
      <c r="E59" s="1">
        <v>725790650</v>
      </c>
      <c r="F59" s="1">
        <v>29360012</v>
      </c>
      <c r="G59" s="1">
        <v>-29630462</v>
      </c>
      <c r="H59" s="1">
        <v>8510330</v>
      </c>
      <c r="I59" s="1">
        <v>132759000</v>
      </c>
      <c r="J59" s="1">
        <v>122437000</v>
      </c>
      <c r="K59" s="1">
        <v>21773520</v>
      </c>
      <c r="L59" s="1">
        <f t="shared" si="0"/>
        <v>-270450</v>
      </c>
      <c r="N59" s="4">
        <v>43691</v>
      </c>
      <c r="O59" s="5">
        <v>0.734027777777778</v>
      </c>
      <c r="P59" s="1">
        <v>747564184</v>
      </c>
      <c r="Q59">
        <v>10</v>
      </c>
      <c r="R59" s="1"/>
      <c r="S59" s="1"/>
      <c r="T59" s="14">
        <v>0.23</v>
      </c>
      <c r="U59">
        <v>5</v>
      </c>
      <c r="W59" s="4">
        <v>43690</v>
      </c>
      <c r="X59">
        <v>-35007033</v>
      </c>
      <c r="Y59">
        <v>110805</v>
      </c>
      <c r="Z59">
        <v>13386773</v>
      </c>
    </row>
    <row r="60" spans="1:26">
      <c r="A60" s="4">
        <v>43692</v>
      </c>
      <c r="B60" s="5">
        <v>0.615277777777778</v>
      </c>
      <c r="C60">
        <v>0</v>
      </c>
      <c r="D60">
        <v>0</v>
      </c>
      <c r="E60">
        <v>0</v>
      </c>
      <c r="F60" s="1">
        <v>0</v>
      </c>
      <c r="G60" s="1">
        <v>0</v>
      </c>
      <c r="H60" s="1">
        <v>0</v>
      </c>
      <c r="I60" s="1">
        <v>0</v>
      </c>
      <c r="J60" s="1">
        <v>0</v>
      </c>
      <c r="K60" s="1">
        <v>0</v>
      </c>
      <c r="L60" s="1">
        <v>6000000001</v>
      </c>
      <c r="N60" s="4">
        <v>43692</v>
      </c>
      <c r="O60" s="5">
        <v>0.613194444444444</v>
      </c>
      <c r="P60" s="1"/>
      <c r="R60" s="1">
        <v>6000000001</v>
      </c>
      <c r="S60" s="1">
        <f>R60-P59</f>
        <v>5252435817</v>
      </c>
      <c r="W60" s="4">
        <v>43691</v>
      </c>
      <c r="X60">
        <v>-29630462</v>
      </c>
      <c r="Y60">
        <v>-270450</v>
      </c>
      <c r="Z60">
        <v>8510330</v>
      </c>
    </row>
    <row r="61" spans="23:26">
      <c r="W61" s="4">
        <v>43692</v>
      </c>
      <c r="X61">
        <v>0</v>
      </c>
      <c r="Y61">
        <v>6000000001</v>
      </c>
      <c r="Z61">
        <v>0</v>
      </c>
    </row>
    <row r="62" spans="23:26">
      <c r="W62" t="s">
        <v>286</v>
      </c>
      <c r="X62">
        <v>-2303622765</v>
      </c>
      <c r="Y62" t="e">
        <v>#VALUE!</v>
      </c>
      <c r="Z62">
        <v>-3110483070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M24"/>
  <sheetViews>
    <sheetView workbookViewId="0">
      <pane ySplit="3" topLeftCell="A2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7.125" customWidth="1"/>
    <col min="6" max="6" width="16" customWidth="1"/>
    <col min="7" max="8" width="17.1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4" width="18.25" customWidth="1"/>
    <col min="36" max="36" width="10.375" customWidth="1"/>
    <col min="37" max="39" width="26.625" customWidth="1"/>
  </cols>
  <sheetData>
    <row r="1" ht="21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7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J3" t="s">
        <v>2</v>
      </c>
      <c r="AK3" t="s">
        <v>352</v>
      </c>
      <c r="AL3" t="s">
        <v>353</v>
      </c>
      <c r="AM3" t="s">
        <v>354</v>
      </c>
    </row>
    <row r="4" spans="1:36">
      <c r="A4" s="4">
        <v>43676</v>
      </c>
      <c r="B4" s="5">
        <v>0.848611111111111</v>
      </c>
      <c r="C4" s="14">
        <v>0.015</v>
      </c>
      <c r="D4" s="1">
        <v>332858302</v>
      </c>
      <c r="E4" s="1"/>
      <c r="F4" s="1">
        <v>0</v>
      </c>
      <c r="G4" s="1">
        <v>-13297288</v>
      </c>
      <c r="H4" s="1">
        <v>-13297288</v>
      </c>
      <c r="I4" s="1"/>
      <c r="J4" s="1"/>
      <c r="K4" s="1"/>
      <c r="L4" s="1">
        <f t="shared" ref="L4:L21" si="0">F4+G4</f>
        <v>-13297288</v>
      </c>
      <c r="N4" s="4">
        <v>43675</v>
      </c>
      <c r="O4" s="5">
        <v>0.730555555555556</v>
      </c>
      <c r="P4" s="6">
        <v>0.015</v>
      </c>
      <c r="Q4" s="6">
        <v>0.097</v>
      </c>
      <c r="R4" s="6">
        <v>0.015</v>
      </c>
      <c r="S4" s="1">
        <v>354510272</v>
      </c>
      <c r="T4">
        <v>0</v>
      </c>
      <c r="U4" s="1">
        <v>132235792</v>
      </c>
      <c r="V4" s="1">
        <v>129265368</v>
      </c>
      <c r="W4" s="1">
        <v>2970424</v>
      </c>
      <c r="X4" s="1">
        <v>354510283</v>
      </c>
      <c r="Y4">
        <v>2</v>
      </c>
      <c r="AJ4" t="s">
        <v>284</v>
      </c>
    </row>
    <row r="5" spans="1:39">
      <c r="A5" s="4">
        <v>43677</v>
      </c>
      <c r="B5" s="5">
        <v>0.669444444444444</v>
      </c>
      <c r="C5" s="14">
        <v>0.015</v>
      </c>
      <c r="D5" s="1">
        <v>332858302</v>
      </c>
      <c r="E5" s="1"/>
      <c r="F5" s="1"/>
      <c r="G5" s="1">
        <v>-21316412</v>
      </c>
      <c r="H5" s="1">
        <v>-21316412</v>
      </c>
      <c r="I5" s="1"/>
      <c r="J5" s="1"/>
      <c r="K5" s="1"/>
      <c r="L5" s="1">
        <f t="shared" si="0"/>
        <v>-21316412</v>
      </c>
      <c r="AJ5" s="4">
        <v>43676</v>
      </c>
      <c r="AK5">
        <v>-13297288</v>
      </c>
      <c r="AL5">
        <v>-13297288</v>
      </c>
      <c r="AM5">
        <v>-13297288</v>
      </c>
    </row>
    <row r="6" spans="1:39">
      <c r="A6" s="4">
        <v>43678</v>
      </c>
      <c r="B6" s="5">
        <v>0.797222222222222</v>
      </c>
      <c r="C6" s="14">
        <v>0.015</v>
      </c>
      <c r="D6" s="1">
        <v>332858302</v>
      </c>
      <c r="E6" s="1">
        <v>323163431</v>
      </c>
      <c r="F6" s="1">
        <v>43666841</v>
      </c>
      <c r="G6" s="1">
        <v>-16899559</v>
      </c>
      <c r="H6" s="1">
        <v>5450870</v>
      </c>
      <c r="I6" s="1">
        <v>908018000</v>
      </c>
      <c r="J6" s="1">
        <v>835915000</v>
      </c>
      <c r="K6" s="1">
        <v>9694879</v>
      </c>
      <c r="L6" s="1">
        <f t="shared" si="0"/>
        <v>26767282</v>
      </c>
      <c r="AJ6" s="4">
        <v>43677</v>
      </c>
      <c r="AK6">
        <v>-21316412</v>
      </c>
      <c r="AL6">
        <v>-21316412</v>
      </c>
      <c r="AM6">
        <v>-21316412</v>
      </c>
    </row>
    <row r="7" spans="1:39">
      <c r="A7" s="4">
        <v>43679</v>
      </c>
      <c r="B7" s="5">
        <v>0.951388888888889</v>
      </c>
      <c r="C7" s="14">
        <v>0.015</v>
      </c>
      <c r="D7" s="1">
        <v>332858302</v>
      </c>
      <c r="E7" s="1">
        <v>323163431</v>
      </c>
      <c r="F7" s="1">
        <v>14063905</v>
      </c>
      <c r="G7" s="1">
        <v>-14256559</v>
      </c>
      <c r="H7" s="1">
        <v>5258216</v>
      </c>
      <c r="I7" s="1">
        <v>908018000</v>
      </c>
      <c r="J7" s="1">
        <v>835915000</v>
      </c>
      <c r="K7" s="1">
        <v>9694879</v>
      </c>
      <c r="L7" s="1">
        <f t="shared" si="0"/>
        <v>-192654</v>
      </c>
      <c r="AJ7" s="4">
        <v>43678</v>
      </c>
      <c r="AK7">
        <v>-16899559</v>
      </c>
      <c r="AL7">
        <v>26767282</v>
      </c>
      <c r="AM7">
        <v>5450870</v>
      </c>
    </row>
    <row r="8" spans="1:39">
      <c r="A8" s="4">
        <v>43680</v>
      </c>
      <c r="B8" s="5">
        <v>0.452777777777778</v>
      </c>
      <c r="C8" s="14">
        <v>0.015</v>
      </c>
      <c r="D8" s="1">
        <v>332858302</v>
      </c>
      <c r="E8" s="1">
        <v>323163431</v>
      </c>
      <c r="F8" s="1">
        <v>20441294</v>
      </c>
      <c r="G8" s="1">
        <v>-20455681</v>
      </c>
      <c r="H8" s="1">
        <v>5436483</v>
      </c>
      <c r="I8" s="1">
        <v>908018000</v>
      </c>
      <c r="J8" s="1">
        <v>835915000</v>
      </c>
      <c r="K8" s="1">
        <v>9694879</v>
      </c>
      <c r="L8" s="1">
        <f t="shared" si="0"/>
        <v>-14387</v>
      </c>
      <c r="AJ8" s="4">
        <v>43679</v>
      </c>
      <c r="AK8">
        <v>-14256559</v>
      </c>
      <c r="AL8">
        <v>-192654</v>
      </c>
      <c r="AM8">
        <v>5258216</v>
      </c>
    </row>
    <row r="9" spans="1:39">
      <c r="A9" s="4">
        <v>43681</v>
      </c>
      <c r="B9" s="5">
        <v>0.500694444444444</v>
      </c>
      <c r="C9" s="14">
        <v>0.015</v>
      </c>
      <c r="D9" s="1">
        <v>332858302</v>
      </c>
      <c r="E9" s="1">
        <v>323163431</v>
      </c>
      <c r="F9" s="1">
        <v>14553786</v>
      </c>
      <c r="G9" s="1">
        <v>-13411645</v>
      </c>
      <c r="H9" s="1">
        <v>6578624</v>
      </c>
      <c r="I9" s="1">
        <v>908018000</v>
      </c>
      <c r="J9" s="1">
        <v>835915000</v>
      </c>
      <c r="K9" s="1">
        <v>9694879</v>
      </c>
      <c r="L9" s="1">
        <f t="shared" si="0"/>
        <v>1142141</v>
      </c>
      <c r="AJ9" s="4">
        <v>43680</v>
      </c>
      <c r="AK9">
        <v>-20455681</v>
      </c>
      <c r="AL9">
        <v>-14387</v>
      </c>
      <c r="AM9">
        <v>5436483</v>
      </c>
    </row>
    <row r="10" spans="1:39">
      <c r="A10" s="4">
        <v>43682</v>
      </c>
      <c r="B10" s="5">
        <v>0.457638888888889</v>
      </c>
      <c r="C10" s="14">
        <v>0.015</v>
      </c>
      <c r="D10" s="1">
        <v>332858302</v>
      </c>
      <c r="E10" s="1">
        <v>323163431</v>
      </c>
      <c r="F10" s="1">
        <v>25424310</v>
      </c>
      <c r="G10" s="1">
        <v>-22195718</v>
      </c>
      <c r="H10" s="1">
        <v>8611216</v>
      </c>
      <c r="I10" s="1">
        <v>908018000</v>
      </c>
      <c r="J10" s="1">
        <v>835915000</v>
      </c>
      <c r="K10" s="1">
        <v>9694879</v>
      </c>
      <c r="L10" s="1">
        <f t="shared" si="0"/>
        <v>3228592</v>
      </c>
      <c r="AJ10" s="4">
        <v>43681</v>
      </c>
      <c r="AK10">
        <v>-13411645</v>
      </c>
      <c r="AL10">
        <v>1142141</v>
      </c>
      <c r="AM10">
        <v>6578624</v>
      </c>
    </row>
    <row r="11" spans="1:39">
      <c r="A11" s="4">
        <v>43683</v>
      </c>
      <c r="B11" s="5">
        <v>0.659027777777778</v>
      </c>
      <c r="C11" s="14">
        <v>0.015</v>
      </c>
      <c r="D11" s="1">
        <v>332858302</v>
      </c>
      <c r="E11" s="1">
        <v>323163431</v>
      </c>
      <c r="F11" s="1">
        <v>16559835</v>
      </c>
      <c r="G11" s="1">
        <v>-14180513</v>
      </c>
      <c r="H11" s="1">
        <v>10990538</v>
      </c>
      <c r="I11" s="1">
        <v>908018000</v>
      </c>
      <c r="J11" s="1">
        <v>835915000</v>
      </c>
      <c r="K11" s="1">
        <v>9694879</v>
      </c>
      <c r="L11" s="1">
        <f t="shared" si="0"/>
        <v>2379322</v>
      </c>
      <c r="AJ11" s="4">
        <v>43682</v>
      </c>
      <c r="AK11">
        <v>-22195718</v>
      </c>
      <c r="AL11">
        <v>3228592</v>
      </c>
      <c r="AM11">
        <v>8611216</v>
      </c>
    </row>
    <row r="12" spans="1:39">
      <c r="A12" s="4">
        <v>43684</v>
      </c>
      <c r="B12" s="5">
        <v>0.784027777777778</v>
      </c>
      <c r="C12" s="14">
        <v>0.015</v>
      </c>
      <c r="D12" s="1">
        <v>332858302</v>
      </c>
      <c r="E12" s="1">
        <v>323163431</v>
      </c>
      <c r="F12" s="1">
        <v>15177502</v>
      </c>
      <c r="G12" s="1">
        <v>-14180803</v>
      </c>
      <c r="H12" s="1">
        <v>25284525</v>
      </c>
      <c r="I12" s="1">
        <v>908018000</v>
      </c>
      <c r="J12" s="1">
        <v>835915000</v>
      </c>
      <c r="K12" s="1">
        <v>9694879</v>
      </c>
      <c r="L12" s="1">
        <f t="shared" si="0"/>
        <v>996699</v>
      </c>
      <c r="AJ12" s="4">
        <v>43683</v>
      </c>
      <c r="AK12">
        <v>-14180513</v>
      </c>
      <c r="AL12">
        <v>2379322</v>
      </c>
      <c r="AM12">
        <v>10990538</v>
      </c>
    </row>
    <row r="13" spans="1:39">
      <c r="A13" s="4">
        <v>43685</v>
      </c>
      <c r="B13" s="5">
        <v>0.7875</v>
      </c>
      <c r="C13" s="14">
        <v>0.015</v>
      </c>
      <c r="D13" s="1">
        <v>332858302</v>
      </c>
      <c r="E13" s="1">
        <v>323163431</v>
      </c>
      <c r="F13" s="1">
        <v>14125630</v>
      </c>
      <c r="G13" s="1">
        <v>-13374494</v>
      </c>
      <c r="H13" s="1">
        <v>34054785</v>
      </c>
      <c r="I13" s="1">
        <v>908018000</v>
      </c>
      <c r="J13" s="1">
        <v>835915000</v>
      </c>
      <c r="K13" s="1">
        <v>9694879</v>
      </c>
      <c r="L13" s="1">
        <f t="shared" si="0"/>
        <v>751136</v>
      </c>
      <c r="AJ13" s="4">
        <v>43684</v>
      </c>
      <c r="AK13">
        <v>-14180803</v>
      </c>
      <c r="AL13">
        <v>996699</v>
      </c>
      <c r="AM13">
        <v>25284525</v>
      </c>
    </row>
    <row r="14" spans="1:39">
      <c r="A14" s="4">
        <v>43686</v>
      </c>
      <c r="B14" s="5">
        <v>0.805555555555556</v>
      </c>
      <c r="C14" s="14">
        <v>0.015</v>
      </c>
      <c r="D14" s="1">
        <v>332858302</v>
      </c>
      <c r="E14" s="1">
        <v>323163431</v>
      </c>
      <c r="F14" s="1">
        <v>12005622</v>
      </c>
      <c r="G14" s="1">
        <v>-10847158</v>
      </c>
      <c r="H14" s="1">
        <v>8445967</v>
      </c>
      <c r="I14" s="1">
        <v>908018000</v>
      </c>
      <c r="J14" s="1">
        <v>835915000</v>
      </c>
      <c r="K14" s="1">
        <v>9694879</v>
      </c>
      <c r="L14" s="1">
        <f t="shared" si="0"/>
        <v>1158464</v>
      </c>
      <c r="AJ14" s="4">
        <v>43685</v>
      </c>
      <c r="AK14">
        <v>-13374494</v>
      </c>
      <c r="AL14">
        <v>751136</v>
      </c>
      <c r="AM14">
        <v>34054785</v>
      </c>
    </row>
    <row r="15" spans="1:39">
      <c r="A15" s="4">
        <v>43687</v>
      </c>
      <c r="B15" s="5">
        <v>0.980555555555556</v>
      </c>
      <c r="C15" s="14">
        <v>0.015</v>
      </c>
      <c r="D15" s="1">
        <v>332858302</v>
      </c>
      <c r="E15" s="1">
        <v>323163431</v>
      </c>
      <c r="F15" s="1">
        <v>12469114</v>
      </c>
      <c r="G15" s="1">
        <v>-16382626</v>
      </c>
      <c r="H15" s="1">
        <v>4725109</v>
      </c>
      <c r="I15" s="1">
        <v>906389000</v>
      </c>
      <c r="J15" s="1">
        <v>835915000</v>
      </c>
      <c r="K15" s="1">
        <v>9694879</v>
      </c>
      <c r="L15" s="1">
        <f t="shared" si="0"/>
        <v>-3913512</v>
      </c>
      <c r="AJ15" s="4">
        <v>43686</v>
      </c>
      <c r="AK15">
        <v>-10847158</v>
      </c>
      <c r="AL15">
        <v>1158464</v>
      </c>
      <c r="AM15">
        <v>8445967</v>
      </c>
    </row>
    <row r="16" spans="1:39">
      <c r="A16" s="4">
        <v>43688</v>
      </c>
      <c r="B16" s="5">
        <v>0.466666666666667</v>
      </c>
      <c r="C16" s="14">
        <v>0.015</v>
      </c>
      <c r="D16" s="1">
        <v>332858302</v>
      </c>
      <c r="E16" s="1">
        <v>323163431</v>
      </c>
      <c r="F16" s="1">
        <v>20988785</v>
      </c>
      <c r="G16" s="1">
        <v>-17959110</v>
      </c>
      <c r="H16" s="1">
        <v>12314639</v>
      </c>
      <c r="I16" s="1">
        <v>906389000</v>
      </c>
      <c r="J16" s="1">
        <v>835915000</v>
      </c>
      <c r="K16" s="1">
        <v>9694879</v>
      </c>
      <c r="L16" s="1">
        <f t="shared" si="0"/>
        <v>3029675</v>
      </c>
      <c r="AJ16" s="4">
        <v>43687</v>
      </c>
      <c r="AK16">
        <v>-16382626</v>
      </c>
      <c r="AL16">
        <v>-3913512</v>
      </c>
      <c r="AM16">
        <v>4725109</v>
      </c>
    </row>
    <row r="17" spans="1:39">
      <c r="A17" s="4">
        <v>43689</v>
      </c>
      <c r="B17" s="5">
        <v>0.55625</v>
      </c>
      <c r="C17" s="14">
        <v>0.015</v>
      </c>
      <c r="D17" s="1">
        <v>332858302</v>
      </c>
      <c r="E17" s="1">
        <v>323163431</v>
      </c>
      <c r="F17" s="1">
        <v>25982208</v>
      </c>
      <c r="G17" s="1">
        <v>-18501004</v>
      </c>
      <c r="H17" s="1">
        <v>9917838</v>
      </c>
      <c r="I17" s="1">
        <v>906389000</v>
      </c>
      <c r="J17" s="1">
        <v>835915000</v>
      </c>
      <c r="K17" s="1">
        <v>9694879</v>
      </c>
      <c r="L17" s="1">
        <f t="shared" si="0"/>
        <v>7481204</v>
      </c>
      <c r="AJ17" s="4">
        <v>43688</v>
      </c>
      <c r="AK17">
        <v>-17959110</v>
      </c>
      <c r="AL17">
        <v>3029675</v>
      </c>
      <c r="AM17">
        <v>12314639</v>
      </c>
    </row>
    <row r="18" spans="1:39">
      <c r="A18" s="4">
        <v>43690</v>
      </c>
      <c r="B18" s="5">
        <v>0.776388888888889</v>
      </c>
      <c r="C18" s="14">
        <v>0.015</v>
      </c>
      <c r="D18" s="1">
        <v>332858302</v>
      </c>
      <c r="E18" s="1">
        <v>323163431</v>
      </c>
      <c r="F18" s="1">
        <v>17018976</v>
      </c>
      <c r="G18" s="1">
        <v>-15587202</v>
      </c>
      <c r="H18" s="1">
        <v>10042175</v>
      </c>
      <c r="I18" s="1">
        <v>906389000</v>
      </c>
      <c r="J18" s="1">
        <v>835915000</v>
      </c>
      <c r="K18" s="1">
        <v>9694879</v>
      </c>
      <c r="L18" s="1">
        <f t="shared" si="0"/>
        <v>1431774</v>
      </c>
      <c r="AJ18" s="4">
        <v>43689</v>
      </c>
      <c r="AK18">
        <v>-18501004</v>
      </c>
      <c r="AL18">
        <v>7481204</v>
      </c>
      <c r="AM18">
        <v>9917838</v>
      </c>
    </row>
    <row r="19" spans="1:39">
      <c r="A19" s="4">
        <v>43691</v>
      </c>
      <c r="B19" s="5">
        <v>0.723611111111111</v>
      </c>
      <c r="C19" s="14">
        <v>0.015</v>
      </c>
      <c r="D19" s="1">
        <v>332858302</v>
      </c>
      <c r="E19" s="1">
        <v>323163431</v>
      </c>
      <c r="F19" s="1">
        <v>14336490</v>
      </c>
      <c r="G19" s="1">
        <v>-13193234</v>
      </c>
      <c r="H19" s="1">
        <v>8996127</v>
      </c>
      <c r="I19" s="1">
        <v>906389000</v>
      </c>
      <c r="J19" s="1">
        <v>835915000</v>
      </c>
      <c r="K19" s="1">
        <v>9694879</v>
      </c>
      <c r="L19" s="1">
        <f t="shared" si="0"/>
        <v>1143256</v>
      </c>
      <c r="AJ19" s="4">
        <v>43690</v>
      </c>
      <c r="AK19">
        <v>-15587202</v>
      </c>
      <c r="AL19">
        <v>1431774</v>
      </c>
      <c r="AM19">
        <v>10042175</v>
      </c>
    </row>
    <row r="20" ht="20" customHeight="1" spans="1:39">
      <c r="A20" s="4">
        <v>43692</v>
      </c>
      <c r="B20" s="5">
        <v>0.625</v>
      </c>
      <c r="C20" s="14">
        <v>0.015</v>
      </c>
      <c r="D20" s="1">
        <v>332858302</v>
      </c>
      <c r="E20" s="1">
        <v>323163431</v>
      </c>
      <c r="F20" s="1">
        <v>26915361</v>
      </c>
      <c r="G20" s="1">
        <v>-24455011</v>
      </c>
      <c r="H20" s="1">
        <v>9369416</v>
      </c>
      <c r="I20" s="1">
        <v>906389000</v>
      </c>
      <c r="J20" s="1">
        <v>835915000</v>
      </c>
      <c r="K20" s="1">
        <v>9694879</v>
      </c>
      <c r="L20" s="1">
        <f t="shared" si="0"/>
        <v>2460350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J20" s="4">
        <v>43691</v>
      </c>
      <c r="AK20">
        <v>-13193234</v>
      </c>
      <c r="AL20">
        <v>1143256</v>
      </c>
      <c r="AM20">
        <v>8996127</v>
      </c>
    </row>
    <row r="21" spans="1:39">
      <c r="A21" s="4">
        <v>43693</v>
      </c>
      <c r="B21" s="5">
        <v>0.553472222222222</v>
      </c>
      <c r="C21" s="14">
        <v>0.015</v>
      </c>
      <c r="D21" s="1">
        <v>332858302</v>
      </c>
      <c r="E21" s="1">
        <v>323163431</v>
      </c>
      <c r="F21" s="1">
        <v>25236151</v>
      </c>
      <c r="G21" s="1">
        <v>-21919112</v>
      </c>
      <c r="H21" s="1">
        <v>10618225</v>
      </c>
      <c r="I21" s="1">
        <v>906389000</v>
      </c>
      <c r="J21" s="1">
        <v>835915000</v>
      </c>
      <c r="K21" s="1">
        <v>9694879</v>
      </c>
      <c r="L21" s="1">
        <f t="shared" si="0"/>
        <v>3317039</v>
      </c>
      <c r="N21" s="4">
        <v>43693</v>
      </c>
      <c r="Q21" s="1"/>
      <c r="S21" s="1"/>
      <c r="T21" s="14">
        <v>0.015</v>
      </c>
      <c r="U21">
        <v>5</v>
      </c>
      <c r="AJ21" s="4">
        <v>43692</v>
      </c>
      <c r="AK21">
        <v>-24455011</v>
      </c>
      <c r="AL21">
        <v>2460350</v>
      </c>
      <c r="AM21">
        <v>9369416</v>
      </c>
    </row>
    <row r="22" spans="1:39">
      <c r="A22" s="4">
        <v>43694</v>
      </c>
      <c r="B22" s="5">
        <v>0.455555555555556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800000000</v>
      </c>
      <c r="M22">
        <v>0</v>
      </c>
      <c r="N22" s="4">
        <v>43694</v>
      </c>
      <c r="O22" s="5">
        <v>0.452777777777778</v>
      </c>
      <c r="Q22" s="1"/>
      <c r="S22" s="1">
        <v>800000000</v>
      </c>
      <c r="AJ22" s="4">
        <v>43693</v>
      </c>
      <c r="AK22">
        <v>-21919112</v>
      </c>
      <c r="AL22">
        <v>3317039</v>
      </c>
      <c r="AM22">
        <v>10618225</v>
      </c>
    </row>
    <row r="23" spans="36:39">
      <c r="AJ23" s="4">
        <v>43694</v>
      </c>
      <c r="AK23">
        <v>0</v>
      </c>
      <c r="AL23">
        <v>800000000</v>
      </c>
      <c r="AM23">
        <v>0</v>
      </c>
    </row>
    <row r="24" spans="36:39">
      <c r="AJ24" t="s">
        <v>286</v>
      </c>
      <c r="AK24">
        <v>-302413129</v>
      </c>
      <c r="AL24">
        <v>816552681</v>
      </c>
      <c r="AM24">
        <v>141481053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1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9"/>
  <sheetViews>
    <sheetView zoomScale="70" zoomScaleNormal="70" workbookViewId="0">
      <pane ySplit="3" topLeftCell="A34" activePane="bottomLeft" state="frozen"/>
      <selection/>
      <selection pane="bottomLeft" activeCell="A37" sqref="A3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6" max="16" width="18.25" customWidth="1"/>
    <col min="18" max="19" width="20.375" customWidth="1"/>
    <col min="20" max="21" width="18.25" customWidth="1"/>
    <col min="22" max="24" width="20.375" customWidth="1"/>
    <col min="27" max="27" width="10.375" customWidth="1"/>
    <col min="28" max="30" width="26.625" customWidth="1"/>
  </cols>
  <sheetData>
    <row r="1" ht="22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2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0.85625</v>
      </c>
      <c r="C4" s="14">
        <v>1</v>
      </c>
      <c r="D4" s="1">
        <v>919430000</v>
      </c>
      <c r="E4" s="1">
        <v>892651100</v>
      </c>
      <c r="F4" s="1" t="s">
        <v>285</v>
      </c>
      <c r="G4" s="1">
        <v>-34201876</v>
      </c>
      <c r="H4" s="1">
        <v>-139211842</v>
      </c>
      <c r="I4" s="1" t="s">
        <v>285</v>
      </c>
      <c r="J4" s="1">
        <v>34634000</v>
      </c>
      <c r="K4" s="1">
        <v>26778900</v>
      </c>
      <c r="L4" s="1" t="e">
        <f t="shared" ref="L4:L36" si="0">F4+G4</f>
        <v>#VALUE!</v>
      </c>
      <c r="M4" s="19" t="s">
        <v>396</v>
      </c>
      <c r="N4" s="4">
        <v>43658</v>
      </c>
      <c r="O4" s="5">
        <v>0.798611111111111</v>
      </c>
      <c r="P4" s="6">
        <v>1</v>
      </c>
      <c r="Q4" s="6">
        <v>0.097</v>
      </c>
      <c r="R4" s="6">
        <v>1</v>
      </c>
      <c r="S4" s="1">
        <v>979238272</v>
      </c>
      <c r="T4" s="1"/>
      <c r="U4" s="1">
        <v>369516512</v>
      </c>
      <c r="V4" s="1">
        <v>357060416</v>
      </c>
      <c r="W4" s="1">
        <v>12456096</v>
      </c>
      <c r="X4" s="1">
        <v>979238256</v>
      </c>
      <c r="Y4">
        <v>3</v>
      </c>
      <c r="AA4" t="s">
        <v>284</v>
      </c>
    </row>
    <row r="5" spans="1:30">
      <c r="A5" s="4">
        <v>43663</v>
      </c>
      <c r="B5" s="5">
        <v>0.842361111111111</v>
      </c>
      <c r="C5" s="14">
        <v>1</v>
      </c>
      <c r="D5" s="1">
        <v>919430000</v>
      </c>
      <c r="E5" s="1">
        <v>892651100</v>
      </c>
      <c r="F5" s="1" t="s">
        <v>285</v>
      </c>
      <c r="G5" s="1">
        <v>-67290975</v>
      </c>
      <c r="H5" s="1">
        <v>-172300941</v>
      </c>
      <c r="I5" s="1" t="s">
        <v>285</v>
      </c>
      <c r="J5" s="1">
        <v>34634000</v>
      </c>
      <c r="K5" s="1">
        <v>26778900</v>
      </c>
      <c r="L5" s="1" t="e">
        <f t="shared" si="0"/>
        <v>#VALUE!</v>
      </c>
      <c r="M5" s="19"/>
      <c r="AA5" s="4">
        <v>43662</v>
      </c>
      <c r="AB5">
        <v>-34201876</v>
      </c>
      <c r="AC5" t="e">
        <v>#VALUE!</v>
      </c>
      <c r="AD5">
        <v>-139211842</v>
      </c>
    </row>
    <row r="6" spans="1:30">
      <c r="A6" s="4">
        <v>43664</v>
      </c>
      <c r="B6" s="5">
        <v>0.685416666666667</v>
      </c>
      <c r="C6" s="14">
        <v>1</v>
      </c>
      <c r="D6" s="1">
        <v>919430000</v>
      </c>
      <c r="E6" s="1">
        <v>892651100</v>
      </c>
      <c r="F6" s="1" t="s">
        <v>285</v>
      </c>
      <c r="G6" s="1">
        <v>-63455580</v>
      </c>
      <c r="H6" s="1">
        <v>-202667422</v>
      </c>
      <c r="I6" s="1" t="s">
        <v>285</v>
      </c>
      <c r="J6" s="1">
        <v>34634000</v>
      </c>
      <c r="K6" s="1">
        <v>26778900</v>
      </c>
      <c r="L6" s="1" t="e">
        <f t="shared" si="0"/>
        <v>#VALUE!</v>
      </c>
      <c r="M6" s="19"/>
      <c r="AA6" s="4">
        <v>43663</v>
      </c>
      <c r="AB6">
        <v>-67290975</v>
      </c>
      <c r="AC6" t="e">
        <v>#VALUE!</v>
      </c>
      <c r="AD6">
        <v>-172300941</v>
      </c>
    </row>
    <row r="7" spans="1:30">
      <c r="A7" s="4">
        <v>43665</v>
      </c>
      <c r="B7" s="5">
        <v>0.743055555555556</v>
      </c>
      <c r="C7" s="14">
        <v>1</v>
      </c>
      <c r="D7" s="1">
        <v>919430000</v>
      </c>
      <c r="E7" s="1">
        <v>892651100</v>
      </c>
      <c r="F7" s="1" t="s">
        <v>285</v>
      </c>
      <c r="G7" s="1">
        <v>-35416872</v>
      </c>
      <c r="H7" s="1">
        <v>-238084294</v>
      </c>
      <c r="I7" s="1" t="s">
        <v>285</v>
      </c>
      <c r="J7" s="1">
        <v>34634000</v>
      </c>
      <c r="K7" s="1">
        <v>26778900</v>
      </c>
      <c r="L7" s="1" t="e">
        <f t="shared" si="0"/>
        <v>#VALUE!</v>
      </c>
      <c r="M7" s="19"/>
      <c r="AA7" s="4">
        <v>43664</v>
      </c>
      <c r="AB7">
        <v>-63455580</v>
      </c>
      <c r="AC7" t="e">
        <v>#VALUE!</v>
      </c>
      <c r="AD7">
        <v>-202667422</v>
      </c>
    </row>
    <row r="8" spans="1:30">
      <c r="A8" s="4">
        <v>43666</v>
      </c>
      <c r="B8" s="5">
        <v>0.553472222222222</v>
      </c>
      <c r="C8" s="14">
        <v>1</v>
      </c>
      <c r="D8" s="1">
        <v>919430000</v>
      </c>
      <c r="E8" s="1">
        <v>892651100</v>
      </c>
      <c r="F8" s="1" t="s">
        <v>285</v>
      </c>
      <c r="G8" s="1">
        <v>-36673156</v>
      </c>
      <c r="H8" s="1">
        <v>-267534818</v>
      </c>
      <c r="I8" s="1" t="s">
        <v>285</v>
      </c>
      <c r="J8" s="1">
        <v>34634000</v>
      </c>
      <c r="K8" s="1">
        <v>26778900</v>
      </c>
      <c r="L8" s="1" t="e">
        <f t="shared" si="0"/>
        <v>#VALUE!</v>
      </c>
      <c r="M8" s="19"/>
      <c r="AA8" s="4">
        <v>43665</v>
      </c>
      <c r="AB8">
        <v>-35416872</v>
      </c>
      <c r="AC8" t="e">
        <v>#VALUE!</v>
      </c>
      <c r="AD8">
        <v>-238084294</v>
      </c>
    </row>
    <row r="9" spans="1:30">
      <c r="A9" s="4">
        <v>43667</v>
      </c>
      <c r="B9" s="5">
        <v>0.68125</v>
      </c>
      <c r="C9" s="14">
        <v>1</v>
      </c>
      <c r="D9" s="1">
        <v>919430000</v>
      </c>
      <c r="E9" s="1">
        <v>892651100</v>
      </c>
      <c r="F9" s="1" t="s">
        <v>285</v>
      </c>
      <c r="G9" s="1">
        <v>-39267500</v>
      </c>
      <c r="H9" s="1">
        <v>-273658703</v>
      </c>
      <c r="I9" s="1" t="s">
        <v>285</v>
      </c>
      <c r="J9" s="1">
        <v>34634000</v>
      </c>
      <c r="K9" s="1">
        <v>26778900</v>
      </c>
      <c r="L9" s="1" t="e">
        <f t="shared" si="0"/>
        <v>#VALUE!</v>
      </c>
      <c r="M9" s="19"/>
      <c r="AA9" s="4">
        <v>43666</v>
      </c>
      <c r="AB9">
        <v>-36673156</v>
      </c>
      <c r="AC9" t="e">
        <v>#VALUE!</v>
      </c>
      <c r="AD9">
        <v>-267534818</v>
      </c>
    </row>
    <row r="10" spans="1:30">
      <c r="A10" s="4">
        <v>43668</v>
      </c>
      <c r="B10" s="5">
        <v>0.713194444444444</v>
      </c>
      <c r="C10" s="14">
        <v>1</v>
      </c>
      <c r="D10" s="1">
        <v>919430000</v>
      </c>
      <c r="E10" s="1">
        <v>892651100</v>
      </c>
      <c r="F10" s="1" t="s">
        <v>285</v>
      </c>
      <c r="G10" s="1">
        <v>-35527108</v>
      </c>
      <c r="H10" s="1">
        <v>-277100858</v>
      </c>
      <c r="I10" s="1" t="s">
        <v>285</v>
      </c>
      <c r="J10" s="1">
        <v>34634000</v>
      </c>
      <c r="K10" s="1">
        <v>26778900</v>
      </c>
      <c r="L10" s="1" t="e">
        <f t="shared" si="0"/>
        <v>#VALUE!</v>
      </c>
      <c r="M10" s="19"/>
      <c r="AA10" s="4">
        <v>43667</v>
      </c>
      <c r="AB10">
        <v>-39267500</v>
      </c>
      <c r="AC10" t="e">
        <v>#VALUE!</v>
      </c>
      <c r="AD10">
        <v>-273658703</v>
      </c>
    </row>
    <row r="11" spans="1:30">
      <c r="A11" s="4">
        <v>43669</v>
      </c>
      <c r="B11" s="5">
        <v>0.811111111111111</v>
      </c>
      <c r="C11" s="14">
        <v>1</v>
      </c>
      <c r="D11" s="1">
        <v>919430000</v>
      </c>
      <c r="E11" s="1">
        <v>892651100</v>
      </c>
      <c r="F11" s="1" t="s">
        <v>285</v>
      </c>
      <c r="G11" s="1">
        <v>-38719930</v>
      </c>
      <c r="H11" s="1">
        <v>-276039390</v>
      </c>
      <c r="I11" s="1" t="s">
        <v>285</v>
      </c>
      <c r="J11" s="1">
        <v>34634000</v>
      </c>
      <c r="K11" s="1">
        <v>26778900</v>
      </c>
      <c r="L11" s="1" t="e">
        <f t="shared" si="0"/>
        <v>#VALUE!</v>
      </c>
      <c r="M11" s="19"/>
      <c r="AA11" s="4">
        <v>43668</v>
      </c>
      <c r="AB11">
        <v>-35527108</v>
      </c>
      <c r="AC11" t="e">
        <v>#VALUE!</v>
      </c>
      <c r="AD11">
        <v>-277100858</v>
      </c>
    </row>
    <row r="12" spans="1:30">
      <c r="A12" s="4">
        <v>43671</v>
      </c>
      <c r="B12" s="5">
        <v>0.636805555555556</v>
      </c>
      <c r="C12" s="14">
        <v>1</v>
      </c>
      <c r="D12" s="1">
        <v>919430000</v>
      </c>
      <c r="E12" s="1">
        <v>892651100</v>
      </c>
      <c r="F12" s="1" t="s">
        <v>285</v>
      </c>
      <c r="G12" s="1">
        <v>-60928982</v>
      </c>
      <c r="H12" s="1">
        <v>-336968372</v>
      </c>
      <c r="I12" s="1" t="s">
        <v>285</v>
      </c>
      <c r="J12" s="1">
        <v>34634000</v>
      </c>
      <c r="K12" s="1">
        <v>26778900</v>
      </c>
      <c r="L12" s="1" t="e">
        <f t="shared" si="0"/>
        <v>#VALUE!</v>
      </c>
      <c r="M12" s="19"/>
      <c r="AA12" s="4">
        <v>43669</v>
      </c>
      <c r="AB12">
        <v>-38719930</v>
      </c>
      <c r="AC12" t="e">
        <v>#VALUE!</v>
      </c>
      <c r="AD12">
        <v>-276039390</v>
      </c>
    </row>
    <row r="13" spans="1:30">
      <c r="A13" s="4">
        <v>43672</v>
      </c>
      <c r="B13" s="5">
        <v>0.765972222222222</v>
      </c>
      <c r="C13" s="14">
        <v>1</v>
      </c>
      <c r="D13" s="1">
        <v>919430000</v>
      </c>
      <c r="E13" s="1">
        <v>892651100</v>
      </c>
      <c r="F13" s="1" t="s">
        <v>285</v>
      </c>
      <c r="G13" s="1">
        <v>-40239977</v>
      </c>
      <c r="H13" s="1">
        <v>-346841868</v>
      </c>
      <c r="I13" s="1" t="s">
        <v>285</v>
      </c>
      <c r="J13" s="1">
        <v>34634000</v>
      </c>
      <c r="K13" s="1">
        <v>26778900</v>
      </c>
      <c r="L13" s="1" t="e">
        <f t="shared" si="0"/>
        <v>#VALUE!</v>
      </c>
      <c r="M13" s="19"/>
      <c r="AA13" s="4">
        <v>43671</v>
      </c>
      <c r="AB13">
        <v>-60928982</v>
      </c>
      <c r="AC13" t="e">
        <v>#VALUE!</v>
      </c>
      <c r="AD13">
        <v>-336968372</v>
      </c>
    </row>
    <row r="14" spans="1:30">
      <c r="A14" s="4">
        <v>43673</v>
      </c>
      <c r="B14" s="5">
        <v>0.89375</v>
      </c>
      <c r="C14" s="14">
        <v>1</v>
      </c>
      <c r="D14" s="1">
        <v>919430000</v>
      </c>
      <c r="E14" s="1">
        <v>892651100</v>
      </c>
      <c r="F14" s="1" t="s">
        <v>285</v>
      </c>
      <c r="G14" s="1">
        <v>-33937311</v>
      </c>
      <c r="H14" s="1">
        <v>-345362307</v>
      </c>
      <c r="I14" s="1" t="s">
        <v>285</v>
      </c>
      <c r="J14" s="1">
        <v>34634000</v>
      </c>
      <c r="K14" s="1">
        <v>26778900</v>
      </c>
      <c r="L14" s="1" t="e">
        <f t="shared" si="0"/>
        <v>#VALUE!</v>
      </c>
      <c r="M14" s="19"/>
      <c r="AA14" s="4">
        <v>43672</v>
      </c>
      <c r="AB14">
        <v>-40239977</v>
      </c>
      <c r="AC14" t="e">
        <v>#VALUE!</v>
      </c>
      <c r="AD14">
        <v>-346841868</v>
      </c>
    </row>
    <row r="15" spans="1:30">
      <c r="A15" s="4">
        <v>43674</v>
      </c>
      <c r="B15" s="5">
        <v>0.702083333333333</v>
      </c>
      <c r="C15" s="14">
        <v>1</v>
      </c>
      <c r="D15" s="1">
        <v>919430000</v>
      </c>
      <c r="E15" s="1">
        <v>892651100</v>
      </c>
      <c r="F15" s="1">
        <v>302562811</v>
      </c>
      <c r="G15" s="1">
        <v>-67727507</v>
      </c>
      <c r="H15" s="1">
        <v>-47139168</v>
      </c>
      <c r="I15" s="1">
        <v>37621000</v>
      </c>
      <c r="J15" s="1">
        <v>34634000</v>
      </c>
      <c r="K15" s="1">
        <v>26778900</v>
      </c>
      <c r="L15" s="1">
        <f t="shared" si="0"/>
        <v>234835304</v>
      </c>
      <c r="M15" s="19"/>
      <c r="AA15" s="4">
        <v>43673</v>
      </c>
      <c r="AB15">
        <v>-33937311</v>
      </c>
      <c r="AC15" t="e">
        <v>#VALUE!</v>
      </c>
      <c r="AD15">
        <v>-345362307</v>
      </c>
    </row>
    <row r="16" spans="1:30">
      <c r="A16" s="4">
        <v>43675</v>
      </c>
      <c r="B16" s="5">
        <v>0.7</v>
      </c>
      <c r="C16" s="14">
        <v>1</v>
      </c>
      <c r="D16" s="1">
        <v>919430000</v>
      </c>
      <c r="E16" s="1">
        <v>892651100</v>
      </c>
      <c r="F16" s="1">
        <v>68891690</v>
      </c>
      <c r="G16" s="1">
        <v>-61036010</v>
      </c>
      <c r="H16" s="1">
        <v>-1347671</v>
      </c>
      <c r="I16" s="1">
        <v>37621000</v>
      </c>
      <c r="J16" s="1">
        <v>34634000</v>
      </c>
      <c r="K16" s="1">
        <v>26778900</v>
      </c>
      <c r="L16" s="1">
        <f t="shared" si="0"/>
        <v>7855680</v>
      </c>
      <c r="AA16" s="4">
        <v>43674</v>
      </c>
      <c r="AB16">
        <v>-67727507</v>
      </c>
      <c r="AC16">
        <v>234835304</v>
      </c>
      <c r="AD16">
        <v>-47139168</v>
      </c>
    </row>
    <row r="17" spans="1:30">
      <c r="A17" s="4">
        <v>43676</v>
      </c>
      <c r="B17" s="5">
        <v>0.839583333333333</v>
      </c>
      <c r="C17" s="14">
        <v>1</v>
      </c>
      <c r="D17" s="1">
        <v>919430000</v>
      </c>
      <c r="E17" s="1">
        <v>892651100</v>
      </c>
      <c r="F17" s="1">
        <v>41721756</v>
      </c>
      <c r="G17" s="1">
        <v>-38739572</v>
      </c>
      <c r="H17" s="1">
        <v>37161621</v>
      </c>
      <c r="I17" s="1">
        <v>37621000</v>
      </c>
      <c r="J17" s="1">
        <v>34634000</v>
      </c>
      <c r="K17" s="1">
        <v>26778900</v>
      </c>
      <c r="L17" s="1">
        <f t="shared" si="0"/>
        <v>2982184</v>
      </c>
      <c r="AA17" s="4">
        <v>43675</v>
      </c>
      <c r="AB17">
        <v>-61036010</v>
      </c>
      <c r="AC17">
        <v>7855680</v>
      </c>
      <c r="AD17">
        <v>-1347671</v>
      </c>
    </row>
    <row r="18" spans="1:30">
      <c r="A18" s="4">
        <v>43677</v>
      </c>
      <c r="B18" s="5">
        <v>0.661111111111111</v>
      </c>
      <c r="C18" s="14">
        <v>1</v>
      </c>
      <c r="D18" s="1">
        <v>919430000</v>
      </c>
      <c r="E18" s="1">
        <v>892651100</v>
      </c>
      <c r="F18" s="1">
        <v>65936424</v>
      </c>
      <c r="G18" s="1">
        <v>-60890099</v>
      </c>
      <c r="H18" s="1">
        <v>77945692</v>
      </c>
      <c r="I18" s="1">
        <v>37621000</v>
      </c>
      <c r="J18" s="1">
        <v>34634000</v>
      </c>
      <c r="K18" s="1">
        <v>26778900</v>
      </c>
      <c r="L18" s="1">
        <f t="shared" si="0"/>
        <v>5046325</v>
      </c>
      <c r="AA18" s="4">
        <v>43676</v>
      </c>
      <c r="AB18">
        <v>-38739572</v>
      </c>
      <c r="AC18">
        <v>2982184</v>
      </c>
      <c r="AD18">
        <v>37161621</v>
      </c>
    </row>
    <row r="19" spans="1:30">
      <c r="A19" s="4">
        <v>43678</v>
      </c>
      <c r="B19" s="5">
        <v>0.779166666666667</v>
      </c>
      <c r="C19" s="14">
        <v>1</v>
      </c>
      <c r="D19" s="1">
        <v>919430000</v>
      </c>
      <c r="E19" s="1">
        <v>892651100</v>
      </c>
      <c r="F19" s="1">
        <v>41302218</v>
      </c>
      <c r="G19" s="1">
        <v>-39039412</v>
      </c>
      <c r="H19" s="1">
        <v>115651025</v>
      </c>
      <c r="I19" s="1">
        <v>37621000</v>
      </c>
      <c r="J19" s="1">
        <v>34634000</v>
      </c>
      <c r="K19" s="1">
        <v>26778900</v>
      </c>
      <c r="L19" s="1">
        <f t="shared" si="0"/>
        <v>2262806</v>
      </c>
      <c r="AA19" s="4">
        <v>43677</v>
      </c>
      <c r="AB19">
        <v>-60890099</v>
      </c>
      <c r="AC19">
        <v>5046325</v>
      </c>
      <c r="AD19">
        <v>77945692</v>
      </c>
    </row>
    <row r="20" spans="1:30">
      <c r="A20" s="4">
        <v>43679</v>
      </c>
      <c r="B20" s="5">
        <v>0.941666666666667</v>
      </c>
      <c r="C20" s="14">
        <v>1</v>
      </c>
      <c r="D20" s="1">
        <v>919430000</v>
      </c>
      <c r="E20" s="1">
        <v>892651100</v>
      </c>
      <c r="F20" s="1">
        <v>44253610</v>
      </c>
      <c r="G20" s="1">
        <v>-39378938</v>
      </c>
      <c r="H20" s="1">
        <v>146037568</v>
      </c>
      <c r="I20" s="1">
        <v>37621000</v>
      </c>
      <c r="J20" s="1">
        <v>34634000</v>
      </c>
      <c r="K20" s="1">
        <v>26778900</v>
      </c>
      <c r="L20" s="1">
        <f t="shared" si="0"/>
        <v>4874672</v>
      </c>
      <c r="AA20" s="4">
        <v>43678</v>
      </c>
      <c r="AB20">
        <v>-39039412</v>
      </c>
      <c r="AC20">
        <v>2262806</v>
      </c>
      <c r="AD20">
        <v>115651025</v>
      </c>
    </row>
    <row r="21" spans="1:30">
      <c r="A21" s="4">
        <v>43680</v>
      </c>
      <c r="B21" s="5">
        <v>0.441666666666667</v>
      </c>
      <c r="C21" s="14">
        <v>1</v>
      </c>
      <c r="D21" s="1">
        <v>919430000</v>
      </c>
      <c r="E21" s="1">
        <v>892651100</v>
      </c>
      <c r="F21" s="1">
        <v>61647425</v>
      </c>
      <c r="G21" s="1">
        <v>-56501923</v>
      </c>
      <c r="H21" s="1">
        <v>146308398</v>
      </c>
      <c r="I21" s="1">
        <v>37621000</v>
      </c>
      <c r="J21" s="1">
        <v>34634000</v>
      </c>
      <c r="K21" s="1">
        <v>26778900</v>
      </c>
      <c r="L21" s="1">
        <f t="shared" si="0"/>
        <v>5145502</v>
      </c>
      <c r="AA21" s="4">
        <v>43679</v>
      </c>
      <c r="AB21">
        <v>-39378938</v>
      </c>
      <c r="AC21">
        <v>4874672</v>
      </c>
      <c r="AD21">
        <v>146037568</v>
      </c>
    </row>
    <row r="22" spans="1:30">
      <c r="A22" s="4">
        <v>43681</v>
      </c>
      <c r="B22" s="5">
        <v>0.494444444444444</v>
      </c>
      <c r="C22" s="14">
        <v>1</v>
      </c>
      <c r="D22" s="1">
        <v>919430000</v>
      </c>
      <c r="E22" s="1">
        <v>892651100</v>
      </c>
      <c r="F22" s="1">
        <v>39359169</v>
      </c>
      <c r="G22" s="1">
        <v>-37045150</v>
      </c>
      <c r="H22" s="1">
        <v>215913392</v>
      </c>
      <c r="I22" s="1">
        <v>37621000</v>
      </c>
      <c r="J22" s="1">
        <v>34634000</v>
      </c>
      <c r="K22" s="1">
        <v>26778900</v>
      </c>
      <c r="L22" s="1">
        <f t="shared" si="0"/>
        <v>2314019</v>
      </c>
      <c r="AA22" s="4">
        <v>43680</v>
      </c>
      <c r="AB22">
        <v>-56501923</v>
      </c>
      <c r="AC22">
        <v>5145502</v>
      </c>
      <c r="AD22">
        <v>146308398</v>
      </c>
    </row>
    <row r="23" spans="1:30">
      <c r="A23" s="4">
        <v>43682</v>
      </c>
      <c r="B23" s="5">
        <v>0.453472222222222</v>
      </c>
      <c r="C23" s="14">
        <v>1</v>
      </c>
      <c r="D23" s="1">
        <v>919430000</v>
      </c>
      <c r="E23" s="1">
        <v>892651100</v>
      </c>
      <c r="F23" s="1">
        <v>66400744</v>
      </c>
      <c r="G23" s="1">
        <v>-61308191</v>
      </c>
      <c r="H23" s="1">
        <v>25718708</v>
      </c>
      <c r="I23" s="1">
        <v>37621000</v>
      </c>
      <c r="J23" s="1">
        <v>34634000</v>
      </c>
      <c r="K23" s="1">
        <v>26778900</v>
      </c>
      <c r="L23" s="1">
        <f t="shared" si="0"/>
        <v>5092553</v>
      </c>
      <c r="AA23" s="4">
        <v>43681</v>
      </c>
      <c r="AB23">
        <v>-37045150</v>
      </c>
      <c r="AC23">
        <v>2314019</v>
      </c>
      <c r="AD23">
        <v>215913392</v>
      </c>
    </row>
    <row r="24" spans="1:30">
      <c r="A24" s="4">
        <v>43683</v>
      </c>
      <c r="B24" s="5">
        <v>0.65</v>
      </c>
      <c r="C24" s="14">
        <v>1</v>
      </c>
      <c r="D24" s="1">
        <v>919430000</v>
      </c>
      <c r="E24" s="1">
        <v>892651100</v>
      </c>
      <c r="F24" s="1">
        <v>43380205</v>
      </c>
      <c r="G24" s="1">
        <v>-39168889</v>
      </c>
      <c r="H24" s="1">
        <v>23406027</v>
      </c>
      <c r="I24" s="1">
        <v>37621000</v>
      </c>
      <c r="J24" s="1">
        <v>34634000</v>
      </c>
      <c r="K24" s="1">
        <v>26778900</v>
      </c>
      <c r="L24" s="1">
        <f t="shared" si="0"/>
        <v>4211316</v>
      </c>
      <c r="AA24" s="4">
        <v>43682</v>
      </c>
      <c r="AB24">
        <v>-61308191</v>
      </c>
      <c r="AC24">
        <v>5092553</v>
      </c>
      <c r="AD24">
        <v>25718708</v>
      </c>
    </row>
    <row r="25" spans="1:30">
      <c r="A25" s="4">
        <v>43684</v>
      </c>
      <c r="B25" s="5">
        <v>0.779861111111111</v>
      </c>
      <c r="C25" s="14">
        <v>1</v>
      </c>
      <c r="D25" s="1">
        <v>919430000</v>
      </c>
      <c r="E25" s="1">
        <v>892651100</v>
      </c>
      <c r="F25" s="1">
        <v>44184398</v>
      </c>
      <c r="G25" s="1">
        <v>-39169690</v>
      </c>
      <c r="H25" s="1">
        <v>25438551</v>
      </c>
      <c r="I25" s="1">
        <v>37621000</v>
      </c>
      <c r="J25" s="1">
        <v>34634000</v>
      </c>
      <c r="K25" s="1">
        <v>26778900</v>
      </c>
      <c r="L25" s="1">
        <f t="shared" si="0"/>
        <v>5014708</v>
      </c>
      <c r="AA25" s="4">
        <v>43683</v>
      </c>
      <c r="AB25">
        <v>-39168889</v>
      </c>
      <c r="AC25">
        <v>4211316</v>
      </c>
      <c r="AD25">
        <v>23406027</v>
      </c>
    </row>
    <row r="26" spans="1:30">
      <c r="A26" s="4">
        <v>43685</v>
      </c>
      <c r="B26" s="5">
        <v>0.777083333333333</v>
      </c>
      <c r="C26" s="14">
        <v>1</v>
      </c>
      <c r="D26" s="1">
        <v>919430000</v>
      </c>
      <c r="E26" s="1">
        <v>892651100</v>
      </c>
      <c r="F26" s="1">
        <v>38368167</v>
      </c>
      <c r="G26" s="1">
        <v>-36942531</v>
      </c>
      <c r="H26" s="1">
        <v>24800046</v>
      </c>
      <c r="I26" s="1">
        <v>37621000</v>
      </c>
      <c r="J26" s="1">
        <v>34634000</v>
      </c>
      <c r="K26" s="1">
        <v>26778900</v>
      </c>
      <c r="L26" s="1">
        <f t="shared" si="0"/>
        <v>1425636</v>
      </c>
      <c r="AA26" s="4">
        <v>43684</v>
      </c>
      <c r="AB26">
        <v>-39169690</v>
      </c>
      <c r="AC26">
        <v>5014708</v>
      </c>
      <c r="AD26">
        <v>25438551</v>
      </c>
    </row>
    <row r="27" spans="1:30">
      <c r="A27" s="4">
        <v>43686</v>
      </c>
      <c r="B27" s="5">
        <v>0.802777777777778</v>
      </c>
      <c r="C27" s="14">
        <v>1</v>
      </c>
      <c r="D27" s="1">
        <v>919430000</v>
      </c>
      <c r="E27" s="1">
        <v>892651100</v>
      </c>
      <c r="F27" s="1">
        <v>33145164</v>
      </c>
      <c r="G27" s="1">
        <v>-29961616</v>
      </c>
      <c r="H27" s="1">
        <v>25695372</v>
      </c>
      <c r="I27" s="1">
        <v>37621000</v>
      </c>
      <c r="J27" s="1">
        <v>34634000</v>
      </c>
      <c r="K27" s="1">
        <v>26778900</v>
      </c>
      <c r="L27" s="1">
        <f t="shared" si="0"/>
        <v>3183548</v>
      </c>
      <c r="AA27" s="4">
        <v>43685</v>
      </c>
      <c r="AB27">
        <v>-36942531</v>
      </c>
      <c r="AC27">
        <v>1425636</v>
      </c>
      <c r="AD27">
        <v>24800046</v>
      </c>
    </row>
    <row r="28" spans="1:30">
      <c r="A28" s="4">
        <v>43687</v>
      </c>
      <c r="B28" s="5">
        <v>0.969444444444444</v>
      </c>
      <c r="C28" s="14">
        <v>1</v>
      </c>
      <c r="D28" s="1">
        <v>919430000</v>
      </c>
      <c r="E28" s="1">
        <v>892651100</v>
      </c>
      <c r="F28" s="1">
        <v>31504998</v>
      </c>
      <c r="G28" s="1">
        <v>-45251084</v>
      </c>
      <c r="H28" s="1">
        <v>7074614</v>
      </c>
      <c r="I28" s="1">
        <v>37554000</v>
      </c>
      <c r="J28" s="1">
        <v>34634000</v>
      </c>
      <c r="K28" s="1">
        <v>26778900</v>
      </c>
      <c r="L28" s="1">
        <f t="shared" si="0"/>
        <v>-13746086</v>
      </c>
      <c r="AA28" s="4">
        <v>43686</v>
      </c>
      <c r="AB28">
        <v>-29961616</v>
      </c>
      <c r="AC28">
        <v>3183548</v>
      </c>
      <c r="AD28">
        <v>25695372</v>
      </c>
    </row>
    <row r="29" spans="1:30">
      <c r="A29" s="4">
        <v>43688</v>
      </c>
      <c r="B29" s="5">
        <v>0.463194444444444</v>
      </c>
      <c r="C29" s="14">
        <v>1</v>
      </c>
      <c r="D29" s="1">
        <v>919430000</v>
      </c>
      <c r="E29" s="1">
        <v>892651100</v>
      </c>
      <c r="F29" s="1">
        <v>53283178</v>
      </c>
      <c r="G29" s="1">
        <v>-49605588</v>
      </c>
      <c r="H29" s="1">
        <v>22668010</v>
      </c>
      <c r="I29" s="1">
        <v>37554000</v>
      </c>
      <c r="J29" s="1">
        <v>34634000</v>
      </c>
      <c r="K29" s="1">
        <v>26778900</v>
      </c>
      <c r="L29" s="1">
        <f t="shared" si="0"/>
        <v>3677590</v>
      </c>
      <c r="AA29" s="4">
        <v>43687</v>
      </c>
      <c r="AB29">
        <v>-45251084</v>
      </c>
      <c r="AC29">
        <v>-13746086</v>
      </c>
      <c r="AD29">
        <v>7074614</v>
      </c>
    </row>
    <row r="30" spans="1:30">
      <c r="A30" s="4">
        <v>43689</v>
      </c>
      <c r="B30" s="5">
        <v>0.552777777777778</v>
      </c>
      <c r="C30" s="14">
        <v>1</v>
      </c>
      <c r="D30" s="1">
        <v>919430000</v>
      </c>
      <c r="E30" s="1">
        <v>892651100</v>
      </c>
      <c r="F30" s="1">
        <v>68746763</v>
      </c>
      <c r="G30" s="1">
        <v>-51102787</v>
      </c>
      <c r="H30" s="1">
        <v>20002770</v>
      </c>
      <c r="I30" s="1">
        <v>37554000</v>
      </c>
      <c r="J30" s="1">
        <v>34634000</v>
      </c>
      <c r="K30" s="1">
        <v>26778900</v>
      </c>
      <c r="L30" s="1">
        <f t="shared" si="0"/>
        <v>17643976</v>
      </c>
      <c r="AA30" s="4">
        <v>43688</v>
      </c>
      <c r="AB30">
        <v>-49605588</v>
      </c>
      <c r="AC30">
        <v>3677590</v>
      </c>
      <c r="AD30">
        <v>22668010</v>
      </c>
    </row>
    <row r="31" spans="1:30">
      <c r="A31" s="4">
        <v>43690</v>
      </c>
      <c r="B31" s="5">
        <v>0.773611111111111</v>
      </c>
      <c r="C31" s="14">
        <v>1</v>
      </c>
      <c r="D31" s="1">
        <v>919430000</v>
      </c>
      <c r="E31" s="1">
        <v>892651100</v>
      </c>
      <c r="F31" s="1">
        <v>45070630</v>
      </c>
      <c r="G31" s="1">
        <v>-43054390</v>
      </c>
      <c r="H31" s="1">
        <v>19005070</v>
      </c>
      <c r="I31" s="1">
        <v>37554000</v>
      </c>
      <c r="J31" s="1">
        <v>34634000</v>
      </c>
      <c r="K31" s="1">
        <v>26778900</v>
      </c>
      <c r="L31" s="1">
        <f t="shared" si="0"/>
        <v>2016240</v>
      </c>
      <c r="AA31" s="4">
        <v>43689</v>
      </c>
      <c r="AB31">
        <v>-51102787</v>
      </c>
      <c r="AC31">
        <v>17643976</v>
      </c>
      <c r="AD31">
        <v>20002770</v>
      </c>
    </row>
    <row r="32" spans="1:30">
      <c r="A32" s="4">
        <v>43691</v>
      </c>
      <c r="B32" s="5">
        <v>0.720138888888889</v>
      </c>
      <c r="C32" s="14">
        <v>1</v>
      </c>
      <c r="D32" s="1">
        <v>919430000</v>
      </c>
      <c r="E32" s="1">
        <v>892651100</v>
      </c>
      <c r="F32" s="1">
        <v>37720692</v>
      </c>
      <c r="G32" s="1">
        <v>-36441862</v>
      </c>
      <c r="H32" s="1">
        <v>15642059</v>
      </c>
      <c r="I32" s="1">
        <v>37554000</v>
      </c>
      <c r="J32" s="1">
        <v>34634000</v>
      </c>
      <c r="K32" s="1">
        <v>26778900</v>
      </c>
      <c r="L32" s="1">
        <f t="shared" si="0"/>
        <v>1278830</v>
      </c>
      <c r="AA32" s="4">
        <v>43690</v>
      </c>
      <c r="AB32">
        <v>-43054390</v>
      </c>
      <c r="AC32">
        <v>2016240</v>
      </c>
      <c r="AD32">
        <v>19005070</v>
      </c>
    </row>
    <row r="33" spans="1:30">
      <c r="A33" s="4">
        <v>43692</v>
      </c>
      <c r="B33" s="5">
        <v>0.622222222222222</v>
      </c>
      <c r="C33" s="14">
        <v>1</v>
      </c>
      <c r="D33" s="1">
        <v>919430000</v>
      </c>
      <c r="E33" s="1">
        <v>892651100</v>
      </c>
      <c r="F33" s="1">
        <v>72083017</v>
      </c>
      <c r="G33" s="1">
        <v>-67548725</v>
      </c>
      <c r="H33" s="1">
        <v>15057606</v>
      </c>
      <c r="I33" s="1">
        <v>37554000</v>
      </c>
      <c r="J33" s="1">
        <v>34634000</v>
      </c>
      <c r="K33" s="1">
        <v>26778900</v>
      </c>
      <c r="L33" s="1">
        <f t="shared" si="0"/>
        <v>4534292</v>
      </c>
      <c r="AA33" s="4">
        <v>43691</v>
      </c>
      <c r="AB33">
        <v>-36441862</v>
      </c>
      <c r="AC33">
        <v>1278830</v>
      </c>
      <c r="AD33">
        <v>15642059</v>
      </c>
    </row>
    <row r="34" spans="1:30">
      <c r="A34" s="4">
        <v>43693</v>
      </c>
      <c r="B34" s="5">
        <v>0.550694444444444</v>
      </c>
      <c r="C34" s="14">
        <v>1</v>
      </c>
      <c r="D34" s="1">
        <v>919430000</v>
      </c>
      <c r="E34" s="1">
        <v>892651100</v>
      </c>
      <c r="F34" s="1">
        <v>63795459</v>
      </c>
      <c r="G34" s="1">
        <v>-60543758</v>
      </c>
      <c r="H34" s="1">
        <v>13628209</v>
      </c>
      <c r="I34" s="1">
        <v>37554000</v>
      </c>
      <c r="J34" s="1">
        <v>34634000</v>
      </c>
      <c r="K34" s="1">
        <v>26778900</v>
      </c>
      <c r="L34" s="1">
        <f t="shared" si="0"/>
        <v>3251701</v>
      </c>
      <c r="AA34" s="4">
        <v>43692</v>
      </c>
      <c r="AB34">
        <v>-67548725</v>
      </c>
      <c r="AC34">
        <v>4534292</v>
      </c>
      <c r="AD34">
        <v>15057606</v>
      </c>
    </row>
    <row r="35" spans="1:30">
      <c r="A35" s="4">
        <v>43694</v>
      </c>
      <c r="B35" s="5">
        <v>0.466666666666667</v>
      </c>
      <c r="C35" s="14">
        <v>1</v>
      </c>
      <c r="D35" s="1">
        <v>928837000</v>
      </c>
      <c r="E35" s="1">
        <v>892651100</v>
      </c>
      <c r="F35" s="1">
        <v>63782910</v>
      </c>
      <c r="G35" s="1">
        <v>-63603243</v>
      </c>
      <c r="H35" s="1">
        <v>10575430</v>
      </c>
      <c r="I35" s="1">
        <v>37939000</v>
      </c>
      <c r="J35" s="1">
        <v>34988000</v>
      </c>
      <c r="K35" s="1">
        <v>36185900</v>
      </c>
      <c r="L35" s="1">
        <f t="shared" si="0"/>
        <v>179667</v>
      </c>
      <c r="P35" s="3" t="s">
        <v>11</v>
      </c>
      <c r="Q35" s="2" t="s">
        <v>12</v>
      </c>
      <c r="R35" s="2" t="s">
        <v>7</v>
      </c>
      <c r="S35" s="2" t="s">
        <v>13</v>
      </c>
      <c r="T35" s="2" t="s">
        <v>20</v>
      </c>
      <c r="U35" s="2" t="s">
        <v>151</v>
      </c>
      <c r="AA35" s="4">
        <v>43693</v>
      </c>
      <c r="AB35">
        <v>-60543758</v>
      </c>
      <c r="AC35">
        <v>3251701</v>
      </c>
      <c r="AD35">
        <v>13628209</v>
      </c>
    </row>
    <row r="36" spans="1:30">
      <c r="A36" s="4">
        <v>43695</v>
      </c>
      <c r="B36" s="5">
        <v>0.679861111111111</v>
      </c>
      <c r="C36" s="14">
        <v>1</v>
      </c>
      <c r="D36" s="1">
        <v>928837000</v>
      </c>
      <c r="E36" s="1">
        <v>892651100</v>
      </c>
      <c r="F36" s="1">
        <v>44244623</v>
      </c>
      <c r="G36" s="1">
        <v>-43040504</v>
      </c>
      <c r="H36" s="1">
        <v>25578294</v>
      </c>
      <c r="I36" s="1">
        <v>37939000</v>
      </c>
      <c r="J36" s="1">
        <v>34988000</v>
      </c>
      <c r="K36" s="1">
        <v>36185900</v>
      </c>
      <c r="L36" s="1">
        <f t="shared" si="0"/>
        <v>1204119</v>
      </c>
      <c r="N36" s="4">
        <v>43696</v>
      </c>
      <c r="O36" s="5">
        <v>0.475</v>
      </c>
      <c r="P36" s="1">
        <v>928837000</v>
      </c>
      <c r="Q36">
        <v>10</v>
      </c>
      <c r="R36" s="1"/>
      <c r="S36" s="1"/>
      <c r="T36" s="14">
        <v>1</v>
      </c>
      <c r="U36">
        <v>5</v>
      </c>
      <c r="AA36" s="4">
        <v>43694</v>
      </c>
      <c r="AB36">
        <v>-63603243</v>
      </c>
      <c r="AC36">
        <v>179667</v>
      </c>
      <c r="AD36">
        <v>10575430</v>
      </c>
    </row>
    <row r="37" spans="1:30">
      <c r="A37" s="4">
        <v>43696</v>
      </c>
      <c r="B37" s="5">
        <v>0.554861111111111</v>
      </c>
      <c r="C37">
        <v>0</v>
      </c>
      <c r="D37">
        <v>0</v>
      </c>
      <c r="E37">
        <v>0</v>
      </c>
      <c r="F37">
        <v>0</v>
      </c>
      <c r="G37">
        <v>0</v>
      </c>
      <c r="H37">
        <v>0</v>
      </c>
      <c r="I37">
        <v>0</v>
      </c>
      <c r="J37">
        <v>0</v>
      </c>
      <c r="K37">
        <v>0</v>
      </c>
      <c r="L37" s="1">
        <v>7000000000</v>
      </c>
      <c r="R37" s="1">
        <v>7000000000</v>
      </c>
      <c r="S37" s="1">
        <f>R37-P36</f>
        <v>6071163000</v>
      </c>
      <c r="AA37" s="4">
        <v>43695</v>
      </c>
      <c r="AB37">
        <v>-43040504</v>
      </c>
      <c r="AC37">
        <v>1204119</v>
      </c>
      <c r="AD37">
        <v>25578294</v>
      </c>
    </row>
    <row r="38" spans="16:30">
      <c r="P38" s="1"/>
      <c r="AA38" s="4">
        <v>43696</v>
      </c>
      <c r="AB38">
        <v>0</v>
      </c>
      <c r="AC38">
        <v>7000000000</v>
      </c>
      <c r="AD38">
        <v>0</v>
      </c>
    </row>
    <row r="39" spans="16:30">
      <c r="P39" s="1"/>
      <c r="AA39" t="s">
        <v>286</v>
      </c>
      <c r="AB39">
        <v>-1552760736</v>
      </c>
      <c r="AC39" t="e">
        <v>#VALUE!</v>
      </c>
      <c r="AD39">
        <v>-1910949192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1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67"/>
  <sheetViews>
    <sheetView zoomScale="85" zoomScaleNormal="85" workbookViewId="0">
      <pane ySplit="3" topLeftCell="A59" activePane="bottomLeft" state="frozen"/>
      <selection/>
      <selection pane="bottomLeft" activeCell="A66" sqref="A66"/>
    </sheetView>
  </sheetViews>
  <sheetFormatPr defaultColWidth="9" defaultRowHeight="13.5"/>
  <cols>
    <col min="1" max="1" width="10.375" customWidth="1"/>
    <col min="2" max="2" width="12.625" customWidth="1"/>
    <col min="3" max="3" width="11.0083333333333" customWidth="1"/>
    <col min="4" max="4" width="20.375" style="1" customWidth="1"/>
    <col min="5" max="5" width="20.375" customWidth="1"/>
    <col min="6" max="10" width="20.375" style="1" customWidth="1"/>
    <col min="11" max="11" width="18.25" style="1" customWidth="1"/>
    <col min="12" max="12" width="20.375" customWidth="1"/>
    <col min="14" max="14" width="10.375" customWidth="1"/>
    <col min="16" max="16" width="18.25" customWidth="1"/>
    <col min="18" max="19" width="20.375" customWidth="1"/>
    <col min="20" max="20" width="18.25" customWidth="1"/>
    <col min="21" max="21" width="20.375" customWidth="1"/>
    <col min="22" max="22" width="18.25" customWidth="1"/>
    <col min="24" max="24" width="10.375" customWidth="1"/>
    <col min="25" max="27" width="26.625" customWidth="1"/>
  </cols>
  <sheetData>
    <row r="1" ht="228" customHeight="1" spans="13:13">
      <c r="M1" s="9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83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0.902083333333333</v>
      </c>
      <c r="C4" s="14">
        <v>0.005</v>
      </c>
      <c r="D4" s="1">
        <v>523318653</v>
      </c>
      <c r="E4" s="1">
        <v>513057519</v>
      </c>
      <c r="F4" s="1" t="s">
        <v>285</v>
      </c>
      <c r="G4" s="1">
        <v>-20486852</v>
      </c>
      <c r="H4" s="1">
        <v>-64420070</v>
      </c>
      <c r="I4" s="1" t="s">
        <v>285</v>
      </c>
      <c r="J4" s="1">
        <v>4022370000</v>
      </c>
      <c r="K4" s="1">
        <v>10261146</v>
      </c>
      <c r="L4" s="1" t="e">
        <f>F4+G4</f>
        <v>#VALUE!</v>
      </c>
      <c r="M4" s="19" t="s">
        <v>398</v>
      </c>
      <c r="N4" s="4">
        <v>43632</v>
      </c>
      <c r="O4" s="5">
        <v>0.577777777777778</v>
      </c>
      <c r="P4" s="6" t="s">
        <v>394</v>
      </c>
      <c r="Q4" s="6">
        <v>0.005</v>
      </c>
      <c r="R4" s="1">
        <v>563337152</v>
      </c>
      <c r="S4" s="1">
        <v>215333792</v>
      </c>
      <c r="T4" s="1">
        <v>205223008</v>
      </c>
      <c r="U4" s="1">
        <v>10110784</v>
      </c>
      <c r="V4" s="1">
        <f>H4-G4</f>
        <v>-43933218</v>
      </c>
      <c r="X4" t="s">
        <v>284</v>
      </c>
    </row>
    <row r="5" spans="1:27">
      <c r="A5" s="4">
        <v>43636</v>
      </c>
      <c r="B5" s="5">
        <v>0.990972222222222</v>
      </c>
      <c r="C5" s="14">
        <v>0.005</v>
      </c>
      <c r="D5" s="1">
        <v>523318653</v>
      </c>
      <c r="E5" s="1">
        <v>513057519</v>
      </c>
      <c r="F5" s="1" t="s">
        <v>285</v>
      </c>
      <c r="G5" s="1">
        <v>-23586032</v>
      </c>
      <c r="H5" s="1">
        <v>-880061020</v>
      </c>
      <c r="I5" s="1" t="s">
        <v>285</v>
      </c>
      <c r="J5" s="1">
        <v>4022370000</v>
      </c>
      <c r="K5" s="1">
        <v>10261146</v>
      </c>
      <c r="L5" s="1" t="e">
        <f>F5+G5</f>
        <v>#VALUE!</v>
      </c>
      <c r="M5" s="19"/>
      <c r="X5" s="4">
        <v>43635</v>
      </c>
      <c r="Y5">
        <v>-20486852</v>
      </c>
      <c r="Z5" t="e">
        <v>#VALUE!</v>
      </c>
      <c r="AA5">
        <v>-64420070</v>
      </c>
    </row>
    <row r="6" spans="1:27">
      <c r="A6" s="4">
        <v>43637</v>
      </c>
      <c r="B6" s="5">
        <v>0.788194444444444</v>
      </c>
      <c r="C6" s="14">
        <v>0.005</v>
      </c>
      <c r="D6" s="1">
        <v>523318653</v>
      </c>
      <c r="E6" s="1">
        <v>513057519</v>
      </c>
      <c r="F6" s="1">
        <v>122296598</v>
      </c>
      <c r="G6" s="1">
        <v>-39261170</v>
      </c>
      <c r="H6" s="1">
        <v>18615358</v>
      </c>
      <c r="I6" s="1">
        <v>4345537000</v>
      </c>
      <c r="J6" s="1">
        <v>4022370000</v>
      </c>
      <c r="K6" s="1">
        <v>10261146</v>
      </c>
      <c r="L6" s="1">
        <f t="shared" ref="L6:L64" si="0">F6+G6</f>
        <v>83035428</v>
      </c>
      <c r="M6" s="19"/>
      <c r="X6" s="4">
        <v>43636</v>
      </c>
      <c r="Y6">
        <v>-23586032</v>
      </c>
      <c r="Z6" t="e">
        <v>#VALUE!</v>
      </c>
      <c r="AA6">
        <v>-880061020</v>
      </c>
    </row>
    <row r="7" spans="1:27">
      <c r="A7" s="4">
        <v>43638</v>
      </c>
      <c r="B7" s="5">
        <v>0.865277777777778</v>
      </c>
      <c r="C7" s="14">
        <v>0.005</v>
      </c>
      <c r="D7" s="1">
        <v>523318653</v>
      </c>
      <c r="E7" s="1">
        <v>513057519</v>
      </c>
      <c r="F7" s="1">
        <v>22495765</v>
      </c>
      <c r="G7" s="1">
        <v>-19910964</v>
      </c>
      <c r="H7" s="1">
        <v>21200159</v>
      </c>
      <c r="I7" s="1">
        <v>4345537000</v>
      </c>
      <c r="J7" s="1">
        <v>4022370000</v>
      </c>
      <c r="K7" s="1">
        <v>10261146</v>
      </c>
      <c r="L7" s="1">
        <f t="shared" si="0"/>
        <v>2584801</v>
      </c>
      <c r="M7" s="19"/>
      <c r="X7" s="4">
        <v>43637</v>
      </c>
      <c r="Y7">
        <v>-39261170</v>
      </c>
      <c r="Z7">
        <v>83035428</v>
      </c>
      <c r="AA7">
        <v>18615358</v>
      </c>
    </row>
    <row r="8" spans="1:27">
      <c r="A8" s="4">
        <v>43639</v>
      </c>
      <c r="B8" s="5">
        <v>0.884722222222222</v>
      </c>
      <c r="C8" s="14">
        <v>0.005</v>
      </c>
      <c r="D8" s="1">
        <v>523318653</v>
      </c>
      <c r="E8" s="1">
        <v>513057519</v>
      </c>
      <c r="F8" s="1">
        <v>19788887</v>
      </c>
      <c r="G8" s="1">
        <v>-19981495</v>
      </c>
      <c r="H8" s="1">
        <v>21007551</v>
      </c>
      <c r="I8" s="1">
        <v>4345537000</v>
      </c>
      <c r="J8" s="1">
        <v>4022370000</v>
      </c>
      <c r="K8" s="1">
        <v>10261146</v>
      </c>
      <c r="L8" s="1">
        <f t="shared" si="0"/>
        <v>-192608</v>
      </c>
      <c r="M8" s="19"/>
      <c r="X8" s="4">
        <v>43638</v>
      </c>
      <c r="Y8">
        <v>-19910964</v>
      </c>
      <c r="Z8">
        <v>2584801</v>
      </c>
      <c r="AA8">
        <v>21200159</v>
      </c>
    </row>
    <row r="9" spans="1:27">
      <c r="A9" s="4">
        <v>43640</v>
      </c>
      <c r="B9" s="5">
        <v>0.775</v>
      </c>
      <c r="C9" s="14">
        <v>0.005</v>
      </c>
      <c r="D9" s="1">
        <v>523318653</v>
      </c>
      <c r="E9" s="1">
        <v>513057519</v>
      </c>
      <c r="F9" s="1">
        <v>41702283</v>
      </c>
      <c r="G9" s="1">
        <v>-40003493</v>
      </c>
      <c r="H9" s="1">
        <v>22898949</v>
      </c>
      <c r="I9" s="1">
        <v>4345537000</v>
      </c>
      <c r="J9" s="1">
        <v>4022370000</v>
      </c>
      <c r="K9" s="1">
        <v>10261146</v>
      </c>
      <c r="L9" s="1">
        <f t="shared" si="0"/>
        <v>1698790</v>
      </c>
      <c r="M9" s="19"/>
      <c r="X9" s="4">
        <v>43639</v>
      </c>
      <c r="Y9">
        <v>-19981495</v>
      </c>
      <c r="Z9">
        <v>-192608</v>
      </c>
      <c r="AA9">
        <v>21007551</v>
      </c>
    </row>
    <row r="10" spans="1:27">
      <c r="A10" s="4">
        <v>43641</v>
      </c>
      <c r="B10" s="5">
        <v>0.685416666666667</v>
      </c>
      <c r="C10" s="14">
        <v>0.005</v>
      </c>
      <c r="D10" s="1">
        <v>523318653</v>
      </c>
      <c r="E10" s="1">
        <v>513057519</v>
      </c>
      <c r="F10" s="1">
        <v>41217834</v>
      </c>
      <c r="G10" s="1">
        <v>-39040731</v>
      </c>
      <c r="H10" s="1">
        <v>40576748</v>
      </c>
      <c r="I10" s="1">
        <v>4345537000</v>
      </c>
      <c r="J10" s="1">
        <v>4022370000</v>
      </c>
      <c r="K10" s="1">
        <v>10261146</v>
      </c>
      <c r="L10" s="1">
        <f t="shared" si="0"/>
        <v>2177103</v>
      </c>
      <c r="M10" s="19"/>
      <c r="X10" s="4">
        <v>43640</v>
      </c>
      <c r="Y10">
        <v>-40003493</v>
      </c>
      <c r="Z10">
        <v>1698790</v>
      </c>
      <c r="AA10">
        <v>22898949</v>
      </c>
    </row>
    <row r="11" spans="1:27">
      <c r="A11" s="4">
        <v>43642</v>
      </c>
      <c r="B11" s="5">
        <v>0.779861111111111</v>
      </c>
      <c r="C11" s="14">
        <v>0.005</v>
      </c>
      <c r="D11" s="1">
        <v>523318653</v>
      </c>
      <c r="E11" s="1">
        <v>513057519</v>
      </c>
      <c r="F11" s="1">
        <v>23110460</v>
      </c>
      <c r="G11" s="1">
        <v>-22246173</v>
      </c>
      <c r="H11" s="1">
        <v>67982159</v>
      </c>
      <c r="I11" s="1">
        <v>4345537000</v>
      </c>
      <c r="J11" s="1">
        <v>4022370000</v>
      </c>
      <c r="K11" s="1">
        <v>10261146</v>
      </c>
      <c r="L11" s="1">
        <f t="shared" si="0"/>
        <v>864287</v>
      </c>
      <c r="M11" s="19"/>
      <c r="X11" s="4">
        <v>43641</v>
      </c>
      <c r="Y11">
        <v>-39040731</v>
      </c>
      <c r="Z11">
        <v>2177103</v>
      </c>
      <c r="AA11">
        <v>40576748</v>
      </c>
    </row>
    <row r="12" spans="1:27">
      <c r="A12" s="4">
        <v>43643</v>
      </c>
      <c r="B12" s="5">
        <v>0.779166666666667</v>
      </c>
      <c r="C12" s="14">
        <v>0.005</v>
      </c>
      <c r="D12" s="1">
        <v>523318653</v>
      </c>
      <c r="E12" s="1">
        <v>513057519</v>
      </c>
      <c r="F12" s="1">
        <v>42937516</v>
      </c>
      <c r="G12" s="1">
        <v>-42317985</v>
      </c>
      <c r="H12" s="1">
        <v>88224255</v>
      </c>
      <c r="I12" s="1">
        <v>4345537000</v>
      </c>
      <c r="J12" s="1">
        <v>4022370000</v>
      </c>
      <c r="K12" s="1">
        <v>10261146</v>
      </c>
      <c r="L12" s="1">
        <f t="shared" si="0"/>
        <v>619531</v>
      </c>
      <c r="M12" s="19"/>
      <c r="X12" s="4">
        <v>43642</v>
      </c>
      <c r="Y12">
        <v>-22246173</v>
      </c>
      <c r="Z12">
        <v>864287</v>
      </c>
      <c r="AA12">
        <v>67982159</v>
      </c>
    </row>
    <row r="13" spans="1:27">
      <c r="A13" s="4">
        <v>43644</v>
      </c>
      <c r="B13" s="5">
        <v>0.804861111111111</v>
      </c>
      <c r="C13" s="14">
        <v>0.005</v>
      </c>
      <c r="D13" s="1">
        <v>523318653</v>
      </c>
      <c r="E13" s="1">
        <v>513057519</v>
      </c>
      <c r="F13" s="1">
        <v>64926107</v>
      </c>
      <c r="G13" s="1">
        <v>-58965894</v>
      </c>
      <c r="H13" s="1">
        <v>11455235</v>
      </c>
      <c r="I13" s="1">
        <v>4345537000</v>
      </c>
      <c r="J13" s="1">
        <v>4022370000</v>
      </c>
      <c r="K13" s="1">
        <v>10261146</v>
      </c>
      <c r="L13" s="1">
        <f t="shared" si="0"/>
        <v>5960213</v>
      </c>
      <c r="M13" s="19"/>
      <c r="X13" s="4">
        <v>43643</v>
      </c>
      <c r="Y13">
        <v>-42317985</v>
      </c>
      <c r="Z13">
        <v>619531</v>
      </c>
      <c r="AA13">
        <v>88224255</v>
      </c>
    </row>
    <row r="14" spans="1:27">
      <c r="A14" s="4">
        <v>43645</v>
      </c>
      <c r="B14" s="5">
        <v>0.770138888888889</v>
      </c>
      <c r="C14" s="14">
        <v>0.005</v>
      </c>
      <c r="D14" s="1">
        <v>523318653</v>
      </c>
      <c r="E14" s="1">
        <v>513057519</v>
      </c>
      <c r="F14" s="1">
        <v>67449491</v>
      </c>
      <c r="G14" s="1">
        <v>-59013846</v>
      </c>
      <c r="H14" s="1">
        <v>13624472</v>
      </c>
      <c r="I14" s="1">
        <v>4345537000</v>
      </c>
      <c r="J14" s="1">
        <v>4022370000</v>
      </c>
      <c r="K14" s="1">
        <v>10261146</v>
      </c>
      <c r="L14" s="1">
        <f t="shared" si="0"/>
        <v>8435645</v>
      </c>
      <c r="M14" s="19"/>
      <c r="X14" s="4">
        <v>43644</v>
      </c>
      <c r="Y14">
        <v>-58965894</v>
      </c>
      <c r="Z14">
        <v>5960213</v>
      </c>
      <c r="AA14">
        <v>11455235</v>
      </c>
    </row>
    <row r="15" spans="1:27">
      <c r="A15" s="4">
        <v>43646</v>
      </c>
      <c r="B15" s="5">
        <v>0.827083333333333</v>
      </c>
      <c r="C15" s="14">
        <v>0.005</v>
      </c>
      <c r="D15" s="1">
        <v>523318653</v>
      </c>
      <c r="E15" s="1">
        <v>513057519</v>
      </c>
      <c r="F15" s="1">
        <v>22769348</v>
      </c>
      <c r="G15" s="1">
        <v>-21490349</v>
      </c>
      <c r="H15" s="1">
        <v>12318670</v>
      </c>
      <c r="I15" s="1">
        <v>4345537000</v>
      </c>
      <c r="J15" s="1">
        <v>4022370000</v>
      </c>
      <c r="K15" s="1">
        <v>10261146</v>
      </c>
      <c r="L15" s="1">
        <f t="shared" si="0"/>
        <v>1278999</v>
      </c>
      <c r="M15" s="19"/>
      <c r="X15" s="4">
        <v>43645</v>
      </c>
      <c r="Y15">
        <v>-59013846</v>
      </c>
      <c r="Z15">
        <v>8435645</v>
      </c>
      <c r="AA15">
        <v>13624472</v>
      </c>
    </row>
    <row r="16" spans="1:27">
      <c r="A16" s="4">
        <v>43647</v>
      </c>
      <c r="B16" s="5">
        <v>0.779861111111111</v>
      </c>
      <c r="C16" s="14">
        <v>0.005</v>
      </c>
      <c r="D16" s="1">
        <v>523318653</v>
      </c>
      <c r="E16" s="1">
        <v>513057519</v>
      </c>
      <c r="F16" s="1">
        <v>41862716</v>
      </c>
      <c r="G16" s="1">
        <v>-40360804</v>
      </c>
      <c r="H16" s="1">
        <v>12734191</v>
      </c>
      <c r="I16" s="1">
        <v>4345537000</v>
      </c>
      <c r="J16" s="1">
        <v>4022370000</v>
      </c>
      <c r="K16" s="1">
        <v>10261146</v>
      </c>
      <c r="L16" s="1">
        <f t="shared" si="0"/>
        <v>1501912</v>
      </c>
      <c r="M16" s="19"/>
      <c r="X16" s="4">
        <v>43646</v>
      </c>
      <c r="Y16">
        <v>-21490349</v>
      </c>
      <c r="Z16">
        <v>1278999</v>
      </c>
      <c r="AA16">
        <v>12318670</v>
      </c>
    </row>
    <row r="17" spans="1:27">
      <c r="A17" s="4">
        <v>43648</v>
      </c>
      <c r="B17" s="5">
        <v>0.61875</v>
      </c>
      <c r="C17" s="14">
        <v>0.005</v>
      </c>
      <c r="D17" s="1">
        <v>523318653</v>
      </c>
      <c r="E17" s="1">
        <v>513057519</v>
      </c>
      <c r="F17" s="1">
        <v>38822388</v>
      </c>
      <c r="G17" s="1">
        <v>-36042343</v>
      </c>
      <c r="H17" s="1">
        <v>13399925</v>
      </c>
      <c r="I17" s="1">
        <v>4345537000</v>
      </c>
      <c r="J17" s="1">
        <v>4022370000</v>
      </c>
      <c r="K17" s="1">
        <v>10261146</v>
      </c>
      <c r="L17" s="1">
        <f t="shared" si="0"/>
        <v>2780045</v>
      </c>
      <c r="X17" s="4">
        <v>43647</v>
      </c>
      <c r="Y17">
        <v>-40360804</v>
      </c>
      <c r="Z17">
        <v>1501912</v>
      </c>
      <c r="AA17">
        <v>12734191</v>
      </c>
    </row>
    <row r="18" spans="1:27">
      <c r="A18" s="4">
        <v>43649</v>
      </c>
      <c r="B18" s="5">
        <v>0.815972222222222</v>
      </c>
      <c r="C18" s="14">
        <v>0.005</v>
      </c>
      <c r="D18" s="1">
        <v>523318653</v>
      </c>
      <c r="E18" s="1">
        <v>513057519</v>
      </c>
      <c r="F18" s="1">
        <v>23308121</v>
      </c>
      <c r="G18" s="1">
        <v>-20785503</v>
      </c>
      <c r="H18" s="1">
        <v>15636838</v>
      </c>
      <c r="I18" s="1">
        <v>4332596000</v>
      </c>
      <c r="J18" s="1">
        <v>4022370000</v>
      </c>
      <c r="K18" s="1">
        <v>10261146</v>
      </c>
      <c r="L18" s="1">
        <f t="shared" si="0"/>
        <v>2522618</v>
      </c>
      <c r="X18" s="4">
        <v>43648</v>
      </c>
      <c r="Y18">
        <v>-36042343</v>
      </c>
      <c r="Z18">
        <v>2780045</v>
      </c>
      <c r="AA18">
        <v>13399925</v>
      </c>
    </row>
    <row r="19" spans="1:27">
      <c r="A19" s="4">
        <v>43650</v>
      </c>
      <c r="B19" s="5">
        <v>0.786805555555556</v>
      </c>
      <c r="C19" s="14">
        <v>0.005</v>
      </c>
      <c r="D19" s="1">
        <v>523318653</v>
      </c>
      <c r="E19" s="1">
        <v>513057519</v>
      </c>
      <c r="F19" s="1">
        <v>24037974</v>
      </c>
      <c r="G19" s="1">
        <v>-20575772</v>
      </c>
      <c r="H19" s="1">
        <v>18234753</v>
      </c>
      <c r="I19" s="1">
        <v>4332596000</v>
      </c>
      <c r="J19" s="1">
        <v>4022370000</v>
      </c>
      <c r="K19" s="1">
        <v>10261146</v>
      </c>
      <c r="L19" s="1">
        <f t="shared" si="0"/>
        <v>3462202</v>
      </c>
      <c r="X19" s="4">
        <v>43649</v>
      </c>
      <c r="Y19">
        <v>-20785503</v>
      </c>
      <c r="Z19">
        <v>2522618</v>
      </c>
      <c r="AA19">
        <v>15636838</v>
      </c>
    </row>
    <row r="20" spans="1:27">
      <c r="A20" s="4">
        <v>43651</v>
      </c>
      <c r="B20" s="5">
        <v>0.882638888888889</v>
      </c>
      <c r="C20" s="14">
        <v>0.005</v>
      </c>
      <c r="D20" s="1">
        <v>528449228</v>
      </c>
      <c r="E20" s="1">
        <v>513057519</v>
      </c>
      <c r="F20" s="1">
        <v>27971871</v>
      </c>
      <c r="G20" s="1">
        <v>-24221576</v>
      </c>
      <c r="H20" s="1">
        <v>22229804</v>
      </c>
      <c r="I20" s="1">
        <v>4375073000</v>
      </c>
      <c r="J20" s="1">
        <v>3981326000</v>
      </c>
      <c r="K20" s="1">
        <v>15391721</v>
      </c>
      <c r="L20" s="1">
        <f t="shared" si="0"/>
        <v>3750295</v>
      </c>
      <c r="X20" s="4">
        <v>43650</v>
      </c>
      <c r="Y20">
        <v>-20575772</v>
      </c>
      <c r="Z20">
        <v>3462202</v>
      </c>
      <c r="AA20">
        <v>18234753</v>
      </c>
    </row>
    <row r="21" spans="1:27">
      <c r="A21" s="4">
        <v>43652</v>
      </c>
      <c r="B21" s="5">
        <v>0.802083333333333</v>
      </c>
      <c r="C21" s="14">
        <v>0.005</v>
      </c>
      <c r="D21" s="1">
        <v>528449228</v>
      </c>
      <c r="E21" s="1">
        <v>513057519</v>
      </c>
      <c r="F21" s="1">
        <v>48556674</v>
      </c>
      <c r="G21" s="1">
        <v>-42496507</v>
      </c>
      <c r="H21" s="1">
        <v>18334707</v>
      </c>
      <c r="I21" s="1">
        <v>4375073000</v>
      </c>
      <c r="J21" s="1">
        <v>3981326000</v>
      </c>
      <c r="K21" s="1">
        <v>15391721</v>
      </c>
      <c r="L21" s="1">
        <f t="shared" si="0"/>
        <v>6060167</v>
      </c>
      <c r="X21" s="4">
        <v>43651</v>
      </c>
      <c r="Y21">
        <v>-24221576</v>
      </c>
      <c r="Z21">
        <v>3750295</v>
      </c>
      <c r="AA21">
        <v>22229804</v>
      </c>
    </row>
    <row r="22" spans="1:27">
      <c r="A22" s="4">
        <v>43653</v>
      </c>
      <c r="B22" s="5">
        <v>0.503472222222222</v>
      </c>
      <c r="C22" s="14">
        <v>0.005</v>
      </c>
      <c r="D22" s="1">
        <v>528449228</v>
      </c>
      <c r="E22" s="1">
        <v>513057519</v>
      </c>
      <c r="F22" s="1" t="s">
        <v>285</v>
      </c>
      <c r="G22" s="1">
        <v>-31913046</v>
      </c>
      <c r="H22" s="1">
        <v>2465916</v>
      </c>
      <c r="I22" s="1" t="s">
        <v>285</v>
      </c>
      <c r="J22" s="1">
        <v>3981326000</v>
      </c>
      <c r="K22" s="1">
        <v>15391721</v>
      </c>
      <c r="L22" s="1" t="e">
        <f t="shared" si="0"/>
        <v>#VALUE!</v>
      </c>
      <c r="X22" s="4">
        <v>43652</v>
      </c>
      <c r="Y22">
        <v>-42496507</v>
      </c>
      <c r="Z22">
        <v>6060167</v>
      </c>
      <c r="AA22">
        <v>18334707</v>
      </c>
    </row>
    <row r="23" spans="1:27">
      <c r="A23" s="4">
        <v>43654</v>
      </c>
      <c r="B23" s="5">
        <v>0.836805555555556</v>
      </c>
      <c r="C23" s="14">
        <v>0.005</v>
      </c>
      <c r="D23" s="1">
        <v>528449228</v>
      </c>
      <c r="E23" s="1">
        <v>513057519</v>
      </c>
      <c r="F23" s="1" t="s">
        <v>285</v>
      </c>
      <c r="G23" s="1">
        <v>-23812845</v>
      </c>
      <c r="H23" s="1">
        <v>-22625928</v>
      </c>
      <c r="I23" s="1" t="s">
        <v>285</v>
      </c>
      <c r="J23" s="1">
        <v>3981326000</v>
      </c>
      <c r="K23" s="1">
        <v>15391721</v>
      </c>
      <c r="L23" s="1" t="e">
        <f t="shared" si="0"/>
        <v>#VALUE!</v>
      </c>
      <c r="X23" s="4">
        <v>43653</v>
      </c>
      <c r="Y23">
        <v>-31913046</v>
      </c>
      <c r="Z23" t="e">
        <v>#VALUE!</v>
      </c>
      <c r="AA23">
        <v>2465916</v>
      </c>
    </row>
    <row r="24" spans="1:27">
      <c r="A24" s="4">
        <v>43655</v>
      </c>
      <c r="B24" s="5">
        <v>0.73125</v>
      </c>
      <c r="C24" s="14">
        <v>0.005</v>
      </c>
      <c r="D24" s="1">
        <v>528449228</v>
      </c>
      <c r="E24" s="1">
        <v>513057519</v>
      </c>
      <c r="F24" s="1" t="s">
        <v>285</v>
      </c>
      <c r="G24" s="1">
        <v>-20592762</v>
      </c>
      <c r="H24" s="1">
        <v>-43441603</v>
      </c>
      <c r="I24" s="1" t="s">
        <v>285</v>
      </c>
      <c r="J24" s="1">
        <v>3981326000</v>
      </c>
      <c r="K24" s="1">
        <v>15391721</v>
      </c>
      <c r="L24" s="1" t="e">
        <f t="shared" si="0"/>
        <v>#VALUE!</v>
      </c>
      <c r="X24" s="4">
        <v>43654</v>
      </c>
      <c r="Y24">
        <v>-23812845</v>
      </c>
      <c r="Z24" t="e">
        <v>#VALUE!</v>
      </c>
      <c r="AA24">
        <v>-22625928</v>
      </c>
    </row>
    <row r="25" spans="1:27">
      <c r="A25" s="4">
        <v>43656</v>
      </c>
      <c r="B25" s="5">
        <v>0.809722222222222</v>
      </c>
      <c r="C25" s="14">
        <v>0.005</v>
      </c>
      <c r="D25" s="1">
        <v>528449228</v>
      </c>
      <c r="E25" s="1">
        <v>513057519</v>
      </c>
      <c r="F25" s="1" t="s">
        <v>285</v>
      </c>
      <c r="G25" s="1">
        <v>-19443293</v>
      </c>
      <c r="H25" s="1">
        <v>-65442028</v>
      </c>
      <c r="I25" s="1" t="s">
        <v>285</v>
      </c>
      <c r="J25" s="1">
        <v>3981326000</v>
      </c>
      <c r="K25" s="1">
        <v>15391721</v>
      </c>
      <c r="L25" s="1" t="e">
        <f t="shared" si="0"/>
        <v>#VALUE!</v>
      </c>
      <c r="X25" s="4">
        <v>43655</v>
      </c>
      <c r="Y25">
        <v>-20592762</v>
      </c>
      <c r="Z25" t="e">
        <v>#VALUE!</v>
      </c>
      <c r="AA25">
        <v>-43441603</v>
      </c>
    </row>
    <row r="26" spans="1:27">
      <c r="A26" s="4">
        <v>43657</v>
      </c>
      <c r="B26" s="5">
        <v>0.804166666666667</v>
      </c>
      <c r="C26" s="14">
        <v>0.005</v>
      </c>
      <c r="D26" s="1">
        <v>528449228</v>
      </c>
      <c r="E26" s="1">
        <v>513057519</v>
      </c>
      <c r="F26" s="1" t="s">
        <v>285</v>
      </c>
      <c r="G26" s="1">
        <v>-39099477</v>
      </c>
      <c r="H26" s="1">
        <v>-87620830</v>
      </c>
      <c r="I26" s="1" t="s">
        <v>285</v>
      </c>
      <c r="J26" s="1">
        <v>3981326000</v>
      </c>
      <c r="K26" s="1">
        <v>15391721</v>
      </c>
      <c r="L26" s="1" t="e">
        <f t="shared" si="0"/>
        <v>#VALUE!</v>
      </c>
      <c r="X26" s="4">
        <v>43656</v>
      </c>
      <c r="Y26">
        <v>-19443293</v>
      </c>
      <c r="Z26" t="e">
        <v>#VALUE!</v>
      </c>
      <c r="AA26">
        <v>-65442028</v>
      </c>
    </row>
    <row r="27" spans="1:27">
      <c r="A27" s="4">
        <v>43658</v>
      </c>
      <c r="B27" s="5">
        <v>0.829166666666667</v>
      </c>
      <c r="C27" s="14">
        <v>0.005</v>
      </c>
      <c r="D27" s="1">
        <v>528449228</v>
      </c>
      <c r="E27" s="1">
        <v>513057519</v>
      </c>
      <c r="F27" s="1" t="s">
        <v>285</v>
      </c>
      <c r="G27" s="1">
        <v>-22362702</v>
      </c>
      <c r="H27" s="1">
        <v>-113445734</v>
      </c>
      <c r="I27" s="1" t="s">
        <v>285</v>
      </c>
      <c r="J27" s="1">
        <v>3981326000</v>
      </c>
      <c r="K27" s="1">
        <v>15391721</v>
      </c>
      <c r="L27" s="1" t="e">
        <f t="shared" si="0"/>
        <v>#VALUE!</v>
      </c>
      <c r="X27" s="4">
        <v>43657</v>
      </c>
      <c r="Y27">
        <v>-39099477</v>
      </c>
      <c r="Z27" t="e">
        <v>#VALUE!</v>
      </c>
      <c r="AA27">
        <v>-87620830</v>
      </c>
    </row>
    <row r="28" spans="1:27">
      <c r="A28" s="4">
        <v>43659</v>
      </c>
      <c r="B28" s="5">
        <v>0.836111111111111</v>
      </c>
      <c r="C28" s="14">
        <v>0.005</v>
      </c>
      <c r="D28" s="1">
        <v>528449228</v>
      </c>
      <c r="E28" s="1">
        <v>513057519</v>
      </c>
      <c r="F28" s="1" t="s">
        <v>285</v>
      </c>
      <c r="G28" s="1">
        <v>-25738765</v>
      </c>
      <c r="H28" s="1">
        <v>-136501773</v>
      </c>
      <c r="I28" s="1" t="s">
        <v>285</v>
      </c>
      <c r="J28" s="1">
        <v>3981326000</v>
      </c>
      <c r="K28" s="1">
        <v>15391721</v>
      </c>
      <c r="L28" s="1" t="e">
        <f t="shared" si="0"/>
        <v>#VALUE!</v>
      </c>
      <c r="X28" s="4">
        <v>43658</v>
      </c>
      <c r="Y28">
        <v>-22362702</v>
      </c>
      <c r="Z28" t="e">
        <v>#VALUE!</v>
      </c>
      <c r="AA28">
        <v>-113445734</v>
      </c>
    </row>
    <row r="29" spans="1:27">
      <c r="A29" s="4">
        <v>43660</v>
      </c>
      <c r="B29" s="5">
        <v>0.695138888888889</v>
      </c>
      <c r="C29" s="14">
        <v>0.005</v>
      </c>
      <c r="D29" s="1">
        <v>528449228</v>
      </c>
      <c r="E29" s="1">
        <v>513057519</v>
      </c>
      <c r="F29" s="1" t="s">
        <v>285</v>
      </c>
      <c r="G29" s="1">
        <v>-37747255</v>
      </c>
      <c r="H29" s="1">
        <v>-157253156</v>
      </c>
      <c r="I29" s="1" t="s">
        <v>285</v>
      </c>
      <c r="J29" s="1">
        <v>3981326000</v>
      </c>
      <c r="K29" s="1">
        <v>15391721</v>
      </c>
      <c r="L29" s="1" t="e">
        <f t="shared" si="0"/>
        <v>#VALUE!</v>
      </c>
      <c r="X29" s="4">
        <v>43659</v>
      </c>
      <c r="Y29">
        <v>-25738765</v>
      </c>
      <c r="Z29" t="e">
        <v>#VALUE!</v>
      </c>
      <c r="AA29">
        <v>-136501773</v>
      </c>
    </row>
    <row r="30" spans="1:27">
      <c r="A30" s="4">
        <v>43661</v>
      </c>
      <c r="B30" s="5">
        <v>0.84375</v>
      </c>
      <c r="C30" s="14">
        <v>0.005</v>
      </c>
      <c r="D30" s="1">
        <v>528449228</v>
      </c>
      <c r="E30" s="1">
        <v>513057519</v>
      </c>
      <c r="F30" s="1" t="s">
        <v>285</v>
      </c>
      <c r="G30" s="1">
        <v>-22865206</v>
      </c>
      <c r="H30" s="1">
        <v>-166480247</v>
      </c>
      <c r="I30" s="1" t="s">
        <v>285</v>
      </c>
      <c r="J30" s="1">
        <v>3981326000</v>
      </c>
      <c r="K30" s="1">
        <v>15391721</v>
      </c>
      <c r="L30" s="1" t="e">
        <f t="shared" si="0"/>
        <v>#VALUE!</v>
      </c>
      <c r="X30" s="4">
        <v>43660</v>
      </c>
      <c r="Y30">
        <v>-37747255</v>
      </c>
      <c r="Z30" t="e">
        <v>#VALUE!</v>
      </c>
      <c r="AA30">
        <v>-157253156</v>
      </c>
    </row>
    <row r="31" spans="1:27">
      <c r="A31" s="4">
        <v>43662</v>
      </c>
      <c r="B31" s="5">
        <v>0.847916666666667</v>
      </c>
      <c r="C31" s="14">
        <v>0.005</v>
      </c>
      <c r="D31" s="1">
        <v>528449228</v>
      </c>
      <c r="E31" s="1">
        <v>513057519</v>
      </c>
      <c r="F31" s="1" t="s">
        <v>285</v>
      </c>
      <c r="G31" s="1">
        <v>-19658257</v>
      </c>
      <c r="H31" s="1">
        <v>-158177063</v>
      </c>
      <c r="I31" s="1" t="s">
        <v>285</v>
      </c>
      <c r="J31" s="1">
        <v>3981326000</v>
      </c>
      <c r="K31" s="1">
        <v>15391721</v>
      </c>
      <c r="L31" s="1" t="e">
        <f t="shared" si="0"/>
        <v>#VALUE!</v>
      </c>
      <c r="X31" s="4">
        <v>43661</v>
      </c>
      <c r="Y31">
        <v>-22865206</v>
      </c>
      <c r="Z31" t="e">
        <v>#VALUE!</v>
      </c>
      <c r="AA31">
        <v>-166480247</v>
      </c>
    </row>
    <row r="32" spans="1:27">
      <c r="A32" s="4">
        <v>43663</v>
      </c>
      <c r="B32" s="5">
        <v>0.836111111111111</v>
      </c>
      <c r="C32" s="14">
        <v>0.005</v>
      </c>
      <c r="D32" s="1">
        <v>528449228</v>
      </c>
      <c r="E32" s="1">
        <v>513057519</v>
      </c>
      <c r="F32" s="1" t="s">
        <v>285</v>
      </c>
      <c r="G32" s="1">
        <v>-38676922</v>
      </c>
      <c r="H32" s="1">
        <v>-160751562</v>
      </c>
      <c r="I32" s="1" t="s">
        <v>285</v>
      </c>
      <c r="J32" s="1">
        <v>3981326000</v>
      </c>
      <c r="K32" s="1">
        <v>15391721</v>
      </c>
      <c r="L32" s="1" t="e">
        <f t="shared" si="0"/>
        <v>#VALUE!</v>
      </c>
      <c r="X32" s="4">
        <v>43662</v>
      </c>
      <c r="Y32">
        <v>-19658257</v>
      </c>
      <c r="Z32" t="e">
        <v>#VALUE!</v>
      </c>
      <c r="AA32">
        <v>-158177063</v>
      </c>
    </row>
    <row r="33" spans="1:27">
      <c r="A33" s="4">
        <v>43664</v>
      </c>
      <c r="B33" s="5">
        <v>0.659027777777778</v>
      </c>
      <c r="C33" s="14">
        <v>0.005</v>
      </c>
      <c r="D33" s="1">
        <v>528449228</v>
      </c>
      <c r="E33" s="1">
        <v>513057519</v>
      </c>
      <c r="F33" s="1" t="s">
        <v>285</v>
      </c>
      <c r="G33" s="1">
        <v>-36472447</v>
      </c>
      <c r="H33" s="1">
        <v>-158762051</v>
      </c>
      <c r="I33" s="1" t="s">
        <v>285</v>
      </c>
      <c r="J33" s="1">
        <v>3981326000</v>
      </c>
      <c r="K33" s="1">
        <v>15391721</v>
      </c>
      <c r="L33" s="1" t="e">
        <f t="shared" si="0"/>
        <v>#VALUE!</v>
      </c>
      <c r="X33" s="4">
        <v>43663</v>
      </c>
      <c r="Y33">
        <v>-38676922</v>
      </c>
      <c r="Z33" t="e">
        <v>#VALUE!</v>
      </c>
      <c r="AA33">
        <v>-160751562</v>
      </c>
    </row>
    <row r="34" spans="1:27">
      <c r="A34" s="4">
        <v>43665</v>
      </c>
      <c r="B34" s="5">
        <v>0.73125</v>
      </c>
      <c r="C34" s="14">
        <v>0.005</v>
      </c>
      <c r="D34" s="1">
        <v>528449228</v>
      </c>
      <c r="E34" s="1">
        <v>513057519</v>
      </c>
      <c r="F34" s="1" t="s">
        <v>285</v>
      </c>
      <c r="G34" s="1">
        <v>-20356371</v>
      </c>
      <c r="H34" s="1">
        <v>-155309264</v>
      </c>
      <c r="I34" s="1" t="s">
        <v>285</v>
      </c>
      <c r="J34" s="1">
        <v>3981326000</v>
      </c>
      <c r="K34" s="1">
        <v>15391721</v>
      </c>
      <c r="L34" s="1" t="e">
        <f t="shared" si="0"/>
        <v>#VALUE!</v>
      </c>
      <c r="X34" s="4">
        <v>43664</v>
      </c>
      <c r="Y34">
        <v>-36472447</v>
      </c>
      <c r="Z34" t="e">
        <v>#VALUE!</v>
      </c>
      <c r="AA34">
        <v>-158762051</v>
      </c>
    </row>
    <row r="35" spans="1:27">
      <c r="A35" s="4">
        <v>43666</v>
      </c>
      <c r="B35" s="5">
        <v>0.545833333333333</v>
      </c>
      <c r="C35" s="14">
        <v>0.005</v>
      </c>
      <c r="D35" s="1">
        <v>528449228</v>
      </c>
      <c r="E35" s="1">
        <v>513057519</v>
      </c>
      <c r="F35" s="1" t="s">
        <v>285</v>
      </c>
      <c r="G35" s="1">
        <v>-21078448</v>
      </c>
      <c r="H35" s="1">
        <v>-154026853</v>
      </c>
      <c r="I35" s="1" t="s">
        <v>285</v>
      </c>
      <c r="J35" s="1">
        <v>3981326000</v>
      </c>
      <c r="K35" s="1">
        <v>15391721</v>
      </c>
      <c r="L35" s="1" t="e">
        <f t="shared" si="0"/>
        <v>#VALUE!</v>
      </c>
      <c r="X35" s="4">
        <v>43665</v>
      </c>
      <c r="Y35">
        <v>-20356371</v>
      </c>
      <c r="Z35" t="e">
        <v>#VALUE!</v>
      </c>
      <c r="AA35">
        <v>-155309264</v>
      </c>
    </row>
    <row r="36" spans="1:27">
      <c r="A36" s="4">
        <v>43667</v>
      </c>
      <c r="B36" s="5">
        <v>0.672916666666667</v>
      </c>
      <c r="C36" s="14">
        <v>0.005</v>
      </c>
      <c r="D36" s="1">
        <v>528449228</v>
      </c>
      <c r="E36" s="1">
        <v>513057519</v>
      </c>
      <c r="F36" s="1" t="s">
        <v>285</v>
      </c>
      <c r="G36" s="1">
        <v>-22569832</v>
      </c>
      <c r="H36" s="1">
        <v>-157290941</v>
      </c>
      <c r="I36" s="1" t="s">
        <v>285</v>
      </c>
      <c r="J36" s="1">
        <v>3981326000</v>
      </c>
      <c r="K36" s="1">
        <v>15391721</v>
      </c>
      <c r="L36" s="1" t="e">
        <f t="shared" si="0"/>
        <v>#VALUE!</v>
      </c>
      <c r="X36" s="4">
        <v>43666</v>
      </c>
      <c r="Y36">
        <v>-21078448</v>
      </c>
      <c r="Z36" t="e">
        <v>#VALUE!</v>
      </c>
      <c r="AA36">
        <v>-154026853</v>
      </c>
    </row>
    <row r="37" spans="1:27">
      <c r="A37" s="4">
        <v>43668</v>
      </c>
      <c r="B37" s="5">
        <v>0.7</v>
      </c>
      <c r="C37" s="14">
        <v>0.005</v>
      </c>
      <c r="D37" s="1">
        <v>528449228</v>
      </c>
      <c r="E37" s="1">
        <v>513057519</v>
      </c>
      <c r="F37" s="1" t="s">
        <v>285</v>
      </c>
      <c r="G37" s="1">
        <v>-20419732</v>
      </c>
      <c r="H37" s="1">
        <v>-159269162</v>
      </c>
      <c r="I37" s="1" t="s">
        <v>285</v>
      </c>
      <c r="J37" s="1">
        <v>3981326000</v>
      </c>
      <c r="K37" s="1">
        <v>15391721</v>
      </c>
      <c r="L37" s="1" t="e">
        <f t="shared" si="0"/>
        <v>#VALUE!</v>
      </c>
      <c r="X37" s="4">
        <v>43667</v>
      </c>
      <c r="Y37">
        <v>-22569832</v>
      </c>
      <c r="Z37" t="e">
        <v>#VALUE!</v>
      </c>
      <c r="AA37">
        <v>-157290941</v>
      </c>
    </row>
    <row r="38" spans="1:27">
      <c r="A38" s="4">
        <v>43669</v>
      </c>
      <c r="B38" s="5">
        <v>0.805555555555556</v>
      </c>
      <c r="C38" s="14">
        <v>0.005</v>
      </c>
      <c r="D38" s="1">
        <v>528449228</v>
      </c>
      <c r="E38" s="1">
        <v>513057519</v>
      </c>
      <c r="F38" s="1" t="s">
        <v>285</v>
      </c>
      <c r="G38" s="1">
        <v>-22255105</v>
      </c>
      <c r="H38" s="1">
        <v>-158659061</v>
      </c>
      <c r="I38" s="1" t="s">
        <v>285</v>
      </c>
      <c r="J38" s="1">
        <v>3981326000</v>
      </c>
      <c r="K38" s="1">
        <v>15391721</v>
      </c>
      <c r="L38" s="1" t="e">
        <f t="shared" si="0"/>
        <v>#VALUE!</v>
      </c>
      <c r="X38" s="4">
        <v>43668</v>
      </c>
      <c r="Y38">
        <v>-20419732</v>
      </c>
      <c r="Z38" t="e">
        <v>#VALUE!</v>
      </c>
      <c r="AA38">
        <v>-159269162</v>
      </c>
    </row>
    <row r="39" spans="1:27">
      <c r="A39" s="4">
        <v>43670</v>
      </c>
      <c r="B39" s="5">
        <v>0.836111111111111</v>
      </c>
      <c r="C39" s="14">
        <v>0.005</v>
      </c>
      <c r="D39" s="1">
        <v>528449228</v>
      </c>
      <c r="E39" s="1">
        <v>513057519</v>
      </c>
      <c r="F39" s="1" t="s">
        <v>285</v>
      </c>
      <c r="G39" s="1">
        <v>-20371348</v>
      </c>
      <c r="H39" s="1">
        <v>-179030409</v>
      </c>
      <c r="I39" s="1" t="s">
        <v>285</v>
      </c>
      <c r="J39" s="1">
        <v>3981326000</v>
      </c>
      <c r="K39" s="1">
        <v>15391721</v>
      </c>
      <c r="L39" s="1" t="e">
        <f t="shared" si="0"/>
        <v>#VALUE!</v>
      </c>
      <c r="X39" s="4">
        <v>43669</v>
      </c>
      <c r="Y39">
        <v>-22255105</v>
      </c>
      <c r="Z39" t="e">
        <v>#VALUE!</v>
      </c>
      <c r="AA39">
        <v>-158659061</v>
      </c>
    </row>
    <row r="40" spans="1:27">
      <c r="A40" s="4">
        <v>43671</v>
      </c>
      <c r="B40" s="5">
        <v>0.594444444444444</v>
      </c>
      <c r="C40" s="14">
        <v>0.005</v>
      </c>
      <c r="D40" s="1">
        <v>528449228</v>
      </c>
      <c r="E40" s="1">
        <v>513057519</v>
      </c>
      <c r="F40" s="1" t="s">
        <v>285</v>
      </c>
      <c r="G40" s="1">
        <v>-35020231</v>
      </c>
      <c r="H40" s="1">
        <v>-193679292</v>
      </c>
      <c r="I40" s="1" t="s">
        <v>285</v>
      </c>
      <c r="J40" s="1">
        <v>3981326000</v>
      </c>
      <c r="K40" s="1">
        <v>15391721</v>
      </c>
      <c r="L40" s="1" t="e">
        <f t="shared" si="0"/>
        <v>#VALUE!</v>
      </c>
      <c r="X40" s="4">
        <v>43670</v>
      </c>
      <c r="Y40">
        <v>-20371348</v>
      </c>
      <c r="Z40" t="e">
        <v>#VALUE!</v>
      </c>
      <c r="AA40">
        <v>-179030409</v>
      </c>
    </row>
    <row r="41" spans="1:27">
      <c r="A41" s="4">
        <v>43672</v>
      </c>
      <c r="B41" s="5">
        <v>0.751388888888889</v>
      </c>
      <c r="C41" s="14">
        <v>0.005</v>
      </c>
      <c r="D41" s="1">
        <v>528449228</v>
      </c>
      <c r="E41" s="1">
        <v>513057519</v>
      </c>
      <c r="F41" s="1" t="s">
        <v>285</v>
      </c>
      <c r="G41" s="1">
        <v>-23128785</v>
      </c>
      <c r="H41" s="1">
        <v>-199354295</v>
      </c>
      <c r="I41" s="1" t="s">
        <v>285</v>
      </c>
      <c r="J41" s="1">
        <v>3981326000</v>
      </c>
      <c r="K41" s="1">
        <v>15391721</v>
      </c>
      <c r="L41" s="1" t="e">
        <f t="shared" si="0"/>
        <v>#VALUE!</v>
      </c>
      <c r="X41" s="4">
        <v>43671</v>
      </c>
      <c r="Y41">
        <v>-35020231</v>
      </c>
      <c r="Z41" t="e">
        <v>#VALUE!</v>
      </c>
      <c r="AA41">
        <v>-193679292</v>
      </c>
    </row>
    <row r="42" spans="1:27">
      <c r="A42" s="4">
        <v>43673</v>
      </c>
      <c r="B42" s="5">
        <v>0.729861111111111</v>
      </c>
      <c r="C42" s="14">
        <v>0.005</v>
      </c>
      <c r="D42" s="1">
        <v>528449228</v>
      </c>
      <c r="E42" s="1">
        <v>513057519</v>
      </c>
      <c r="F42" s="1" t="s">
        <v>285</v>
      </c>
      <c r="G42" s="1">
        <v>-42634978</v>
      </c>
      <c r="H42" s="1">
        <v>-198504117</v>
      </c>
      <c r="I42" s="1" t="s">
        <v>285</v>
      </c>
      <c r="J42" s="1">
        <v>3981326000</v>
      </c>
      <c r="K42" s="1">
        <v>15391721</v>
      </c>
      <c r="L42" s="1" t="e">
        <f t="shared" si="0"/>
        <v>#VALUE!</v>
      </c>
      <c r="X42" s="4">
        <v>43672</v>
      </c>
      <c r="Y42">
        <v>-23128785</v>
      </c>
      <c r="Z42" t="e">
        <v>#VALUE!</v>
      </c>
      <c r="AA42">
        <v>-199354295</v>
      </c>
    </row>
    <row r="43" spans="1:27">
      <c r="A43" s="4">
        <v>43674</v>
      </c>
      <c r="B43" s="5">
        <v>0.689583333333333</v>
      </c>
      <c r="C43" s="14">
        <v>0.005</v>
      </c>
      <c r="D43" s="1">
        <v>528449228</v>
      </c>
      <c r="E43" s="1">
        <v>513057519</v>
      </c>
      <c r="F43" s="1">
        <v>156166833</v>
      </c>
      <c r="G43" s="1">
        <v>-38927828</v>
      </c>
      <c r="H43" s="1">
        <v>-44831602</v>
      </c>
      <c r="I43" s="1">
        <v>4324740000</v>
      </c>
      <c r="J43" s="1">
        <v>3981326000</v>
      </c>
      <c r="K43" s="1">
        <v>15391721</v>
      </c>
      <c r="L43" s="1">
        <f t="shared" si="0"/>
        <v>117239005</v>
      </c>
      <c r="X43" s="4">
        <v>43673</v>
      </c>
      <c r="Y43">
        <v>-42634978</v>
      </c>
      <c r="Z43" t="e">
        <v>#VALUE!</v>
      </c>
      <c r="AA43">
        <v>-198504117</v>
      </c>
    </row>
    <row r="44" spans="1:27">
      <c r="A44" s="4">
        <v>43675</v>
      </c>
      <c r="B44" s="5">
        <v>0.690277777777778</v>
      </c>
      <c r="C44" s="14">
        <v>0.005</v>
      </c>
      <c r="D44" s="1">
        <v>528449228</v>
      </c>
      <c r="E44" s="1">
        <v>513057519</v>
      </c>
      <c r="F44" s="1">
        <v>38200853</v>
      </c>
      <c r="G44" s="1">
        <v>-35081748</v>
      </c>
      <c r="H44" s="1">
        <v>-21089966</v>
      </c>
      <c r="I44" s="1">
        <v>4324740000</v>
      </c>
      <c r="J44" s="1">
        <v>3981326000</v>
      </c>
      <c r="K44" s="1">
        <v>15391721</v>
      </c>
      <c r="L44" s="1">
        <f t="shared" si="0"/>
        <v>3119105</v>
      </c>
      <c r="X44" s="4">
        <v>43674</v>
      </c>
      <c r="Y44">
        <v>-38927828</v>
      </c>
      <c r="Z44">
        <v>117239005</v>
      </c>
      <c r="AA44">
        <v>-44831602</v>
      </c>
    </row>
    <row r="45" spans="1:27">
      <c r="A45" s="4">
        <v>43676</v>
      </c>
      <c r="B45" s="5">
        <v>0.831944444444444</v>
      </c>
      <c r="C45" s="14">
        <v>0.005</v>
      </c>
      <c r="D45" s="1">
        <v>528449228</v>
      </c>
      <c r="E45" s="1">
        <v>513057519</v>
      </c>
      <c r="F45" s="1">
        <v>26210243</v>
      </c>
      <c r="G45" s="1">
        <v>-22266395</v>
      </c>
      <c r="H45" s="1">
        <v>3273614</v>
      </c>
      <c r="I45" s="1">
        <v>4324740000</v>
      </c>
      <c r="J45" s="1">
        <v>3981326000</v>
      </c>
      <c r="K45" s="1">
        <v>15391721</v>
      </c>
      <c r="L45" s="1">
        <f t="shared" si="0"/>
        <v>3943848</v>
      </c>
      <c r="X45" s="4">
        <v>43675</v>
      </c>
      <c r="Y45">
        <v>-35081748</v>
      </c>
      <c r="Z45">
        <v>3119105</v>
      </c>
      <c r="AA45">
        <v>-21089966</v>
      </c>
    </row>
    <row r="46" spans="1:27">
      <c r="A46" s="4">
        <v>43677</v>
      </c>
      <c r="B46" s="5">
        <v>0.652083333333333</v>
      </c>
      <c r="C46" s="14">
        <v>0.005</v>
      </c>
      <c r="D46" s="1">
        <v>528449228</v>
      </c>
      <c r="E46" s="1">
        <v>513057519</v>
      </c>
      <c r="F46" s="1">
        <v>41311855</v>
      </c>
      <c r="G46" s="1">
        <v>-34997652</v>
      </c>
      <c r="H46" s="1">
        <v>27899074</v>
      </c>
      <c r="I46" s="1">
        <v>4324740000</v>
      </c>
      <c r="J46" s="1">
        <v>3981326000</v>
      </c>
      <c r="K46" s="1">
        <v>15391721</v>
      </c>
      <c r="L46" s="1">
        <f t="shared" si="0"/>
        <v>6314203</v>
      </c>
      <c r="X46" s="4">
        <v>43676</v>
      </c>
      <c r="Y46">
        <v>-22266395</v>
      </c>
      <c r="Z46">
        <v>3943848</v>
      </c>
      <c r="AA46">
        <v>3273614</v>
      </c>
    </row>
    <row r="47" spans="1:27">
      <c r="A47" s="4">
        <v>43678</v>
      </c>
      <c r="B47" s="5">
        <v>0.707638888888889</v>
      </c>
      <c r="C47" s="14">
        <v>0.005</v>
      </c>
      <c r="D47" s="1">
        <v>528449228</v>
      </c>
      <c r="E47" s="1">
        <v>513057519</v>
      </c>
      <c r="F47" s="1">
        <v>25262812</v>
      </c>
      <c r="G47" s="1">
        <v>-22438734</v>
      </c>
      <c r="H47" s="1">
        <v>51094500</v>
      </c>
      <c r="I47" s="1">
        <v>4324740000</v>
      </c>
      <c r="J47" s="1">
        <v>3981326000</v>
      </c>
      <c r="K47" s="1">
        <v>15391721</v>
      </c>
      <c r="L47" s="1">
        <f t="shared" si="0"/>
        <v>2824078</v>
      </c>
      <c r="X47" s="4">
        <v>43677</v>
      </c>
      <c r="Y47">
        <v>-34997652</v>
      </c>
      <c r="Z47">
        <v>6314203</v>
      </c>
      <c r="AA47">
        <v>27899074</v>
      </c>
    </row>
    <row r="48" spans="1:27">
      <c r="A48" s="4">
        <v>43679</v>
      </c>
      <c r="B48" s="5">
        <v>0.929166666666667</v>
      </c>
      <c r="C48" s="14">
        <v>0.005</v>
      </c>
      <c r="D48" s="1">
        <v>528449228</v>
      </c>
      <c r="E48" s="1">
        <v>513057519</v>
      </c>
      <c r="F48" s="1">
        <v>23462127</v>
      </c>
      <c r="G48" s="1">
        <v>-22633884</v>
      </c>
      <c r="H48" s="1">
        <v>66481541</v>
      </c>
      <c r="I48" s="1">
        <v>4324740000</v>
      </c>
      <c r="J48" s="1">
        <v>3981326000</v>
      </c>
      <c r="K48" s="1">
        <v>15391721</v>
      </c>
      <c r="L48" s="1">
        <f t="shared" si="0"/>
        <v>828243</v>
      </c>
      <c r="X48" s="4">
        <v>43678</v>
      </c>
      <c r="Y48">
        <v>-22438734</v>
      </c>
      <c r="Z48">
        <v>2824078</v>
      </c>
      <c r="AA48">
        <v>51094500</v>
      </c>
    </row>
    <row r="49" spans="1:27">
      <c r="A49" s="4">
        <v>43680</v>
      </c>
      <c r="B49" s="5">
        <v>0.43125</v>
      </c>
      <c r="C49" s="14">
        <v>0.005</v>
      </c>
      <c r="D49" s="1">
        <v>528449228</v>
      </c>
      <c r="E49" s="1">
        <v>513057519</v>
      </c>
      <c r="F49" s="1">
        <v>34853496</v>
      </c>
      <c r="G49" s="1">
        <v>-32475685</v>
      </c>
      <c r="H49" s="1">
        <v>68031109</v>
      </c>
      <c r="I49" s="1">
        <v>4324740000</v>
      </c>
      <c r="J49" s="1">
        <v>3981326000</v>
      </c>
      <c r="K49" s="1">
        <v>15391721</v>
      </c>
      <c r="L49" s="1">
        <f t="shared" si="0"/>
        <v>2377811</v>
      </c>
      <c r="X49" s="4">
        <v>43679</v>
      </c>
      <c r="Y49">
        <v>-22633884</v>
      </c>
      <c r="Z49">
        <v>828243</v>
      </c>
      <c r="AA49">
        <v>66481541</v>
      </c>
    </row>
    <row r="50" spans="1:27">
      <c r="A50" s="4">
        <v>43681</v>
      </c>
      <c r="B50" s="5">
        <v>0.486111111111111</v>
      </c>
      <c r="C50" s="14">
        <v>0.005</v>
      </c>
      <c r="D50" s="1">
        <v>528449228</v>
      </c>
      <c r="E50" s="1">
        <v>513057519</v>
      </c>
      <c r="F50" s="1">
        <v>21699064</v>
      </c>
      <c r="G50" s="1">
        <v>-21292490</v>
      </c>
      <c r="H50" s="1">
        <v>107114605</v>
      </c>
      <c r="I50" s="1">
        <v>4324740000</v>
      </c>
      <c r="J50" s="1">
        <v>3981326000</v>
      </c>
      <c r="K50" s="1">
        <v>15391721</v>
      </c>
      <c r="L50" s="1">
        <f t="shared" si="0"/>
        <v>406574</v>
      </c>
      <c r="X50" s="4">
        <v>43680</v>
      </c>
      <c r="Y50">
        <v>-32475685</v>
      </c>
      <c r="Z50">
        <v>2377811</v>
      </c>
      <c r="AA50">
        <v>68031109</v>
      </c>
    </row>
    <row r="51" spans="1:27">
      <c r="A51" s="4">
        <v>43682</v>
      </c>
      <c r="B51" s="5">
        <v>0.448611111111111</v>
      </c>
      <c r="C51" s="14">
        <v>0.005</v>
      </c>
      <c r="D51" s="1">
        <v>528449228</v>
      </c>
      <c r="E51" s="1">
        <v>513057519</v>
      </c>
      <c r="F51" s="1">
        <v>37388727</v>
      </c>
      <c r="G51" s="1">
        <v>-35238190</v>
      </c>
      <c r="H51" s="1">
        <v>14890164</v>
      </c>
      <c r="I51" s="1">
        <v>4324740000</v>
      </c>
      <c r="J51" s="1">
        <v>3981326000</v>
      </c>
      <c r="K51" s="1">
        <v>15391721</v>
      </c>
      <c r="L51" s="1">
        <f t="shared" si="0"/>
        <v>2150537</v>
      </c>
      <c r="X51" s="4">
        <v>43681</v>
      </c>
      <c r="Y51">
        <v>-21292490</v>
      </c>
      <c r="Z51">
        <v>406574</v>
      </c>
      <c r="AA51">
        <v>107114605</v>
      </c>
    </row>
    <row r="52" spans="1:27">
      <c r="A52" s="4">
        <v>43683</v>
      </c>
      <c r="B52" s="5">
        <v>0.64375</v>
      </c>
      <c r="C52" s="14">
        <v>0.005</v>
      </c>
      <c r="D52" s="1">
        <v>528449228</v>
      </c>
      <c r="E52" s="1">
        <v>513057519</v>
      </c>
      <c r="F52" s="1">
        <v>26246083</v>
      </c>
      <c r="G52" s="1">
        <v>-22513154</v>
      </c>
      <c r="H52" s="1">
        <v>17451289</v>
      </c>
      <c r="I52" s="1">
        <v>4324740000</v>
      </c>
      <c r="J52" s="1">
        <v>3981326000</v>
      </c>
      <c r="K52" s="1">
        <v>15391721</v>
      </c>
      <c r="L52" s="1">
        <f t="shared" si="0"/>
        <v>3732929</v>
      </c>
      <c r="X52" s="4">
        <v>43682</v>
      </c>
      <c r="Y52">
        <v>-35238190</v>
      </c>
      <c r="Z52">
        <v>2150537</v>
      </c>
      <c r="AA52">
        <v>14890164</v>
      </c>
    </row>
    <row r="53" spans="1:27">
      <c r="A53" s="4">
        <v>43684</v>
      </c>
      <c r="B53" s="5">
        <v>0.718055555555556</v>
      </c>
      <c r="C53" s="14">
        <v>0.005</v>
      </c>
      <c r="D53" s="1">
        <v>528449228</v>
      </c>
      <c r="E53" s="1">
        <v>513057519</v>
      </c>
      <c r="F53" s="1">
        <v>23652945</v>
      </c>
      <c r="G53" s="1">
        <v>-22513614</v>
      </c>
      <c r="H53" s="1">
        <v>14646772</v>
      </c>
      <c r="I53" s="1">
        <v>4324740000</v>
      </c>
      <c r="J53" s="1">
        <v>3981326000</v>
      </c>
      <c r="K53" s="1">
        <v>15391721</v>
      </c>
      <c r="L53" s="1">
        <f t="shared" si="0"/>
        <v>1139331</v>
      </c>
      <c r="X53" s="4">
        <v>43683</v>
      </c>
      <c r="Y53">
        <v>-22513154</v>
      </c>
      <c r="Z53">
        <v>3732929</v>
      </c>
      <c r="AA53">
        <v>17451289</v>
      </c>
    </row>
    <row r="54" spans="1:27">
      <c r="A54" s="4">
        <v>43685</v>
      </c>
      <c r="B54" s="5">
        <v>0.566666666666667</v>
      </c>
      <c r="C54" s="14">
        <v>0.005</v>
      </c>
      <c r="D54" s="1">
        <v>528449228</v>
      </c>
      <c r="E54" s="1">
        <v>513057519</v>
      </c>
      <c r="F54" s="1">
        <v>38027003</v>
      </c>
      <c r="G54" s="1">
        <v>-34724627</v>
      </c>
      <c r="H54" s="1">
        <v>14858576</v>
      </c>
      <c r="I54" s="1">
        <v>4324740000</v>
      </c>
      <c r="J54" s="1">
        <v>3981326000</v>
      </c>
      <c r="K54" s="1">
        <v>15391721</v>
      </c>
      <c r="L54" s="1">
        <f t="shared" si="0"/>
        <v>3302376</v>
      </c>
      <c r="X54" s="4">
        <v>43684</v>
      </c>
      <c r="Y54">
        <v>-22513614</v>
      </c>
      <c r="Z54">
        <v>1139331</v>
      </c>
      <c r="AA54">
        <v>14646772</v>
      </c>
    </row>
    <row r="55" spans="1:27">
      <c r="A55" s="4">
        <v>43686</v>
      </c>
      <c r="B55" s="5">
        <v>0.796527777777778</v>
      </c>
      <c r="C55" s="14">
        <v>0.005</v>
      </c>
      <c r="D55" s="1">
        <v>528449228</v>
      </c>
      <c r="E55" s="1">
        <v>513057519</v>
      </c>
      <c r="F55" s="1">
        <v>17721780</v>
      </c>
      <c r="G55" s="1">
        <v>-17221078</v>
      </c>
      <c r="H55" s="1">
        <v>13340725</v>
      </c>
      <c r="I55" s="1">
        <v>4324740000</v>
      </c>
      <c r="J55" s="1">
        <v>3981326000</v>
      </c>
      <c r="K55" s="1">
        <v>15391721</v>
      </c>
      <c r="L55" s="1">
        <f t="shared" si="0"/>
        <v>500702</v>
      </c>
      <c r="X55" s="4">
        <v>43685</v>
      </c>
      <c r="Y55">
        <v>-34724627</v>
      </c>
      <c r="Z55">
        <v>3302376</v>
      </c>
      <c r="AA55">
        <v>14858576</v>
      </c>
    </row>
    <row r="56" spans="1:27">
      <c r="A56" s="4">
        <v>43687</v>
      </c>
      <c r="B56" s="5">
        <v>0.951388888888889</v>
      </c>
      <c r="C56" s="14">
        <v>0.005</v>
      </c>
      <c r="D56" s="1">
        <v>528449228</v>
      </c>
      <c r="E56" s="1">
        <v>513057519</v>
      </c>
      <c r="F56" s="1">
        <v>18382491</v>
      </c>
      <c r="G56" s="1">
        <v>-26009023</v>
      </c>
      <c r="H56" s="1">
        <v>4885950</v>
      </c>
      <c r="I56" s="1">
        <v>4316984000</v>
      </c>
      <c r="J56" s="1">
        <v>3981326000</v>
      </c>
      <c r="K56" s="1">
        <v>15391721</v>
      </c>
      <c r="L56" s="1">
        <f t="shared" si="0"/>
        <v>-7626532</v>
      </c>
      <c r="X56" s="4">
        <v>43686</v>
      </c>
      <c r="Y56">
        <v>-17221078</v>
      </c>
      <c r="Z56">
        <v>500702</v>
      </c>
      <c r="AA56">
        <v>13340725</v>
      </c>
    </row>
    <row r="57" spans="1:27">
      <c r="A57" s="4">
        <v>43688</v>
      </c>
      <c r="B57" s="5">
        <v>0.459027777777778</v>
      </c>
      <c r="C57" s="14">
        <v>0.005</v>
      </c>
      <c r="D57" s="1">
        <v>528449228</v>
      </c>
      <c r="E57" s="1">
        <v>513057519</v>
      </c>
      <c r="F57" s="1">
        <v>31311630</v>
      </c>
      <c r="G57" s="1">
        <v>-28511867</v>
      </c>
      <c r="H57" s="1">
        <v>13958088</v>
      </c>
      <c r="I57" s="1">
        <v>4316984000</v>
      </c>
      <c r="J57" s="1">
        <v>3981326000</v>
      </c>
      <c r="K57" s="1">
        <v>15391721</v>
      </c>
      <c r="L57" s="1">
        <f t="shared" si="0"/>
        <v>2799763</v>
      </c>
      <c r="X57" s="4">
        <v>43687</v>
      </c>
      <c r="Y57">
        <v>-26009023</v>
      </c>
      <c r="Z57">
        <v>-7626532</v>
      </c>
      <c r="AA57">
        <v>4885950</v>
      </c>
    </row>
    <row r="58" spans="1:27">
      <c r="A58" s="4">
        <v>43689</v>
      </c>
      <c r="B58" s="5">
        <v>0.463194444444444</v>
      </c>
      <c r="C58" s="14">
        <v>0.005</v>
      </c>
      <c r="D58" s="1">
        <v>528449228</v>
      </c>
      <c r="E58" s="1">
        <v>513057519</v>
      </c>
      <c r="F58" s="1">
        <v>41651328</v>
      </c>
      <c r="G58" s="1">
        <v>-29372415</v>
      </c>
      <c r="H58" s="1">
        <v>13982067</v>
      </c>
      <c r="I58" s="1">
        <v>4316984000</v>
      </c>
      <c r="J58" s="1">
        <v>3981326000</v>
      </c>
      <c r="K58" s="1">
        <v>15391721</v>
      </c>
      <c r="L58" s="1">
        <f t="shared" si="0"/>
        <v>12278913</v>
      </c>
      <c r="X58" s="4">
        <v>43688</v>
      </c>
      <c r="Y58">
        <v>-28511867</v>
      </c>
      <c r="Z58">
        <v>2799763</v>
      </c>
      <c r="AA58">
        <v>13958088</v>
      </c>
    </row>
    <row r="59" spans="1:27">
      <c r="A59" s="4">
        <v>43690</v>
      </c>
      <c r="B59" s="5">
        <v>0.717361111111111</v>
      </c>
      <c r="C59" s="14">
        <v>0.005</v>
      </c>
      <c r="D59" s="1">
        <v>528449228</v>
      </c>
      <c r="E59" s="1">
        <v>513057519</v>
      </c>
      <c r="F59" s="1">
        <v>28461980</v>
      </c>
      <c r="G59" s="1">
        <v>-24746428</v>
      </c>
      <c r="H59" s="1">
        <v>16472508</v>
      </c>
      <c r="I59" s="1">
        <v>4316984000</v>
      </c>
      <c r="J59" s="1">
        <v>3981326000</v>
      </c>
      <c r="K59" s="1">
        <v>15391721</v>
      </c>
      <c r="L59" s="1">
        <f t="shared" si="0"/>
        <v>3715552</v>
      </c>
      <c r="X59" s="4">
        <v>43689</v>
      </c>
      <c r="Y59">
        <v>-29372415</v>
      </c>
      <c r="Z59">
        <v>12278913</v>
      </c>
      <c r="AA59">
        <v>13982067</v>
      </c>
    </row>
    <row r="60" spans="1:27">
      <c r="A60" s="4">
        <v>43691</v>
      </c>
      <c r="B60" s="5">
        <v>0.715277777777778</v>
      </c>
      <c r="C60" s="14">
        <v>0.005</v>
      </c>
      <c r="D60" s="1">
        <v>528449228</v>
      </c>
      <c r="E60" s="1">
        <v>513057519</v>
      </c>
      <c r="F60" s="1">
        <v>23302407</v>
      </c>
      <c r="G60" s="1">
        <v>-20945737</v>
      </c>
      <c r="H60" s="1">
        <v>15243121</v>
      </c>
      <c r="I60" s="1">
        <v>4316984000</v>
      </c>
      <c r="J60" s="1">
        <v>3981326000</v>
      </c>
      <c r="K60" s="1">
        <v>15391721</v>
      </c>
      <c r="L60" s="1">
        <f t="shared" si="0"/>
        <v>2356670</v>
      </c>
      <c r="X60" s="4">
        <v>43690</v>
      </c>
      <c r="Y60">
        <v>-24746428</v>
      </c>
      <c r="Z60">
        <v>3715552</v>
      </c>
      <c r="AA60">
        <v>16472508</v>
      </c>
    </row>
    <row r="61" spans="1:27">
      <c r="A61" s="4">
        <v>43692</v>
      </c>
      <c r="B61" s="5">
        <v>0.618055555555556</v>
      </c>
      <c r="C61" s="14">
        <v>0.005</v>
      </c>
      <c r="D61" s="1">
        <v>528449228</v>
      </c>
      <c r="E61" s="1">
        <v>513057519</v>
      </c>
      <c r="F61" s="1">
        <v>41016757</v>
      </c>
      <c r="G61" s="1">
        <v>-38825070</v>
      </c>
      <c r="H61" s="1">
        <v>14357921</v>
      </c>
      <c r="I61" s="1">
        <v>4316984000</v>
      </c>
      <c r="J61" s="1">
        <v>3981326000</v>
      </c>
      <c r="K61" s="1">
        <v>15391721</v>
      </c>
      <c r="L61" s="1">
        <f t="shared" si="0"/>
        <v>2191687</v>
      </c>
      <c r="X61" s="4">
        <v>43691</v>
      </c>
      <c r="Y61">
        <v>-20945737</v>
      </c>
      <c r="Z61">
        <v>2356670</v>
      </c>
      <c r="AA61">
        <v>15243121</v>
      </c>
    </row>
    <row r="62" spans="1:27">
      <c r="A62" s="4">
        <v>43693</v>
      </c>
      <c r="B62" s="5">
        <v>0.463888888888889</v>
      </c>
      <c r="C62" s="14">
        <v>0.005</v>
      </c>
      <c r="D62" s="1">
        <v>528449228</v>
      </c>
      <c r="E62" s="1">
        <v>513057519</v>
      </c>
      <c r="F62" s="1">
        <v>35555763</v>
      </c>
      <c r="G62" s="1">
        <v>-34798816</v>
      </c>
      <c r="H62" s="1">
        <v>11982252</v>
      </c>
      <c r="I62" s="1">
        <v>4316984000</v>
      </c>
      <c r="J62" s="1">
        <v>3981326000</v>
      </c>
      <c r="K62" s="1">
        <v>15391721</v>
      </c>
      <c r="L62" s="1">
        <f t="shared" si="0"/>
        <v>756947</v>
      </c>
      <c r="X62" s="4">
        <v>43692</v>
      </c>
      <c r="Y62">
        <v>-38825070</v>
      </c>
      <c r="Z62">
        <v>2191687</v>
      </c>
      <c r="AA62">
        <v>14357921</v>
      </c>
    </row>
    <row r="63" spans="1:27">
      <c r="A63" s="4">
        <v>43694</v>
      </c>
      <c r="B63" s="5">
        <v>0.459722222222222</v>
      </c>
      <c r="C63" s="14">
        <v>0.005</v>
      </c>
      <c r="D63" s="1">
        <v>528449228</v>
      </c>
      <c r="E63" s="1">
        <v>513057519</v>
      </c>
      <c r="F63" s="1">
        <v>40042234</v>
      </c>
      <c r="G63" s="1">
        <v>-36358629</v>
      </c>
      <c r="H63" s="1">
        <v>13905998</v>
      </c>
      <c r="I63" s="1">
        <v>4316984000</v>
      </c>
      <c r="J63" s="1">
        <v>3981326000</v>
      </c>
      <c r="K63" s="1">
        <v>15391721</v>
      </c>
      <c r="L63" s="1">
        <f t="shared" si="0"/>
        <v>3683605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20</v>
      </c>
      <c r="U63" s="2" t="s">
        <v>151</v>
      </c>
      <c r="X63" s="4">
        <v>43693</v>
      </c>
      <c r="Y63">
        <v>-34798816</v>
      </c>
      <c r="Z63">
        <v>756947</v>
      </c>
      <c r="AA63">
        <v>11982252</v>
      </c>
    </row>
    <row r="64" spans="1:27">
      <c r="A64" s="4">
        <v>43695</v>
      </c>
      <c r="B64" s="5">
        <v>0.672916666666667</v>
      </c>
      <c r="C64" s="14">
        <v>0.005</v>
      </c>
      <c r="D64" s="1">
        <v>528449228</v>
      </c>
      <c r="E64" s="1">
        <v>513057519</v>
      </c>
      <c r="F64" s="1">
        <v>28684611</v>
      </c>
      <c r="G64" s="1">
        <v>-24488150</v>
      </c>
      <c r="H64" s="1">
        <v>26066218</v>
      </c>
      <c r="I64" s="1">
        <v>4316984000</v>
      </c>
      <c r="J64" s="1">
        <v>3981326000</v>
      </c>
      <c r="K64" s="1">
        <v>15391721</v>
      </c>
      <c r="L64" s="1">
        <f t="shared" si="0"/>
        <v>4196461</v>
      </c>
      <c r="N64" s="4">
        <v>43696</v>
      </c>
      <c r="O64" s="5">
        <v>0.475</v>
      </c>
      <c r="P64" s="1">
        <v>528449228</v>
      </c>
      <c r="Q64">
        <v>10</v>
      </c>
      <c r="T64" s="14">
        <v>0.005</v>
      </c>
      <c r="U64">
        <v>5</v>
      </c>
      <c r="X64" s="4">
        <v>43694</v>
      </c>
      <c r="Y64">
        <v>-36358629</v>
      </c>
      <c r="Z64">
        <v>3683605</v>
      </c>
      <c r="AA64">
        <v>13905998</v>
      </c>
    </row>
    <row r="65" spans="1:27">
      <c r="A65" s="4">
        <v>43696</v>
      </c>
      <c r="B65" s="5">
        <v>0.553472222222222</v>
      </c>
      <c r="C65">
        <v>0</v>
      </c>
      <c r="D65" s="1">
        <v>0</v>
      </c>
      <c r="E65">
        <v>0</v>
      </c>
      <c r="F65" s="1">
        <v>0</v>
      </c>
      <c r="G65" s="1">
        <v>0</v>
      </c>
      <c r="H65" s="1">
        <v>0</v>
      </c>
      <c r="I65" s="1">
        <v>0</v>
      </c>
      <c r="J65" s="1">
        <v>0</v>
      </c>
      <c r="K65" s="1">
        <v>0</v>
      </c>
      <c r="L65" s="1">
        <v>6500000000</v>
      </c>
      <c r="R65" s="1">
        <v>6500000000</v>
      </c>
      <c r="S65" s="1">
        <f>R65-米亚塔曼!P64</f>
        <v>5971550772</v>
      </c>
      <c r="X65" s="4">
        <v>43695</v>
      </c>
      <c r="Y65">
        <v>-24488150</v>
      </c>
      <c r="Z65">
        <v>4196461</v>
      </c>
      <c r="AA65">
        <v>26066218</v>
      </c>
    </row>
    <row r="66" spans="24:27">
      <c r="X66" s="4">
        <v>43696</v>
      </c>
      <c r="Y66">
        <v>0</v>
      </c>
      <c r="Z66">
        <v>6500000000</v>
      </c>
      <c r="AA66">
        <v>0</v>
      </c>
    </row>
    <row r="67" spans="24:27">
      <c r="X67" t="s">
        <v>286</v>
      </c>
      <c r="Y67">
        <v>-1783386510</v>
      </c>
      <c r="Z67" t="e">
        <v>#VALUE!</v>
      </c>
      <c r="AA67">
        <v>-2885152245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1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0"/>
  <sheetViews>
    <sheetView zoomScale="85" zoomScaleNormal="85" workbookViewId="0">
      <pane ySplit="3" topLeftCell="A10" activePane="bottomLeft" state="frozen"/>
      <selection/>
      <selection pane="bottomLeft" activeCell="A24" sqref="A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7" width="17.125" customWidth="1"/>
    <col min="8" max="8" width="19.37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1.0833333333333" customWidth="1"/>
    <col min="18" max="18" width="22.175" customWidth="1"/>
    <col min="19" max="19" width="24.4583333333333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32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2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0.788194444444444</v>
      </c>
      <c r="C4" s="14">
        <v>0.37</v>
      </c>
      <c r="D4" s="1">
        <v>1038072383</v>
      </c>
      <c r="E4" s="1"/>
      <c r="F4" s="1">
        <v>0</v>
      </c>
      <c r="G4" s="1">
        <v>-41001983</v>
      </c>
      <c r="H4" s="1">
        <v>-41001983</v>
      </c>
      <c r="I4" s="1"/>
      <c r="J4" s="1"/>
      <c r="K4" s="1"/>
      <c r="L4" s="1">
        <f t="shared" ref="L4:L17" si="0">F4+G4</f>
        <v>-41001983</v>
      </c>
      <c r="N4" s="4">
        <v>43689</v>
      </c>
      <c r="O4" s="5">
        <v>0.610416666666667</v>
      </c>
      <c r="P4" s="6">
        <v>0.37</v>
      </c>
      <c r="Q4" s="6">
        <v>0.097</v>
      </c>
      <c r="R4" s="6">
        <v>0.37</v>
      </c>
      <c r="S4" s="1">
        <v>1105597952</v>
      </c>
      <c r="U4" s="1">
        <v>411659200</v>
      </c>
      <c r="V4" s="1">
        <v>403135104</v>
      </c>
      <c r="W4" s="1">
        <v>8524096</v>
      </c>
      <c r="X4" s="1">
        <v>1105598020</v>
      </c>
      <c r="Y4">
        <v>3</v>
      </c>
      <c r="AA4" t="s">
        <v>284</v>
      </c>
    </row>
    <row r="5" spans="1:30">
      <c r="A5" s="4">
        <v>43691</v>
      </c>
      <c r="B5" s="5">
        <v>0.725694444444444</v>
      </c>
      <c r="C5" s="14">
        <v>0.37</v>
      </c>
      <c r="D5" s="1">
        <v>1038072383</v>
      </c>
      <c r="E5" s="1"/>
      <c r="F5" s="1">
        <v>0</v>
      </c>
      <c r="G5" s="1">
        <v>-41145003</v>
      </c>
      <c r="H5" s="1">
        <v>-82146986</v>
      </c>
      <c r="I5" s="1"/>
      <c r="J5" s="1"/>
      <c r="K5" s="1"/>
      <c r="L5" s="1">
        <f t="shared" si="0"/>
        <v>-41145003</v>
      </c>
      <c r="AA5" s="7">
        <v>43690</v>
      </c>
      <c r="AB5">
        <v>-41001983</v>
      </c>
      <c r="AC5">
        <v>-41001983</v>
      </c>
      <c r="AD5">
        <v>-41001983</v>
      </c>
    </row>
    <row r="6" spans="1:30">
      <c r="A6" s="4">
        <v>43692</v>
      </c>
      <c r="B6" s="5">
        <v>0.626388888888889</v>
      </c>
      <c r="C6" s="14">
        <v>0.37</v>
      </c>
      <c r="D6" s="1">
        <v>1038072383</v>
      </c>
      <c r="E6" s="1"/>
      <c r="F6" s="1">
        <v>0</v>
      </c>
      <c r="G6" s="1">
        <v>-76266479</v>
      </c>
      <c r="H6" s="1">
        <v>-117268462</v>
      </c>
      <c r="I6" s="1"/>
      <c r="J6" s="1"/>
      <c r="K6" s="1"/>
      <c r="L6" s="1">
        <f t="shared" si="0"/>
        <v>-76266479</v>
      </c>
      <c r="AA6" s="7">
        <v>43691</v>
      </c>
      <c r="AB6">
        <v>-41145003</v>
      </c>
      <c r="AC6">
        <v>-41145003</v>
      </c>
      <c r="AD6">
        <v>-82146986</v>
      </c>
    </row>
    <row r="7" spans="1:30">
      <c r="A7" s="4">
        <v>43693</v>
      </c>
      <c r="B7" s="5">
        <v>0.58125</v>
      </c>
      <c r="C7" s="14">
        <v>0.37</v>
      </c>
      <c r="D7" s="1">
        <v>1038072383</v>
      </c>
      <c r="E7" s="1">
        <v>1007837758</v>
      </c>
      <c r="F7" s="1">
        <v>161457915</v>
      </c>
      <c r="G7" s="1">
        <v>-68357460</v>
      </c>
      <c r="H7" s="1">
        <v>10953469</v>
      </c>
      <c r="I7" s="1">
        <v>114596000</v>
      </c>
      <c r="J7" s="1">
        <v>105686000</v>
      </c>
      <c r="K7" s="1">
        <v>30234612</v>
      </c>
      <c r="L7" s="1">
        <f t="shared" si="0"/>
        <v>93100455</v>
      </c>
      <c r="AA7" s="7">
        <v>43692</v>
      </c>
      <c r="AB7">
        <v>-76266479</v>
      </c>
      <c r="AC7">
        <v>-76266479</v>
      </c>
      <c r="AD7">
        <v>-117268462</v>
      </c>
    </row>
    <row r="8" spans="1:30">
      <c r="A8" s="4">
        <v>43694</v>
      </c>
      <c r="B8" s="5">
        <v>0.51875</v>
      </c>
      <c r="C8" s="14">
        <v>0.37</v>
      </c>
      <c r="D8" s="1">
        <v>1038072383</v>
      </c>
      <c r="E8" s="1">
        <v>1007837758</v>
      </c>
      <c r="F8" s="1">
        <v>40443934</v>
      </c>
      <c r="G8" s="1">
        <v>-38185513</v>
      </c>
      <c r="H8" s="1">
        <v>13211891</v>
      </c>
      <c r="I8" s="1">
        <v>114596000</v>
      </c>
      <c r="J8" s="1">
        <v>105686000</v>
      </c>
      <c r="K8" s="1">
        <v>30234612</v>
      </c>
      <c r="L8" s="1">
        <f t="shared" si="0"/>
        <v>2258421</v>
      </c>
      <c r="AA8" s="7">
        <v>43693</v>
      </c>
      <c r="AB8">
        <v>-68357460</v>
      </c>
      <c r="AC8">
        <v>93100455</v>
      </c>
      <c r="AD8">
        <v>10953469</v>
      </c>
    </row>
    <row r="9" spans="1:30">
      <c r="A9" s="4">
        <v>43695</v>
      </c>
      <c r="B9" s="5">
        <v>0.707638888888889</v>
      </c>
      <c r="C9" s="14">
        <v>0.37</v>
      </c>
      <c r="D9" s="1">
        <v>1038072383</v>
      </c>
      <c r="E9" s="1">
        <v>1007837758</v>
      </c>
      <c r="F9" s="1">
        <v>50800410</v>
      </c>
      <c r="G9" s="1">
        <v>-48103582</v>
      </c>
      <c r="H9" s="1">
        <v>15908719</v>
      </c>
      <c r="I9" s="1">
        <v>114596000</v>
      </c>
      <c r="J9" s="1">
        <v>105686000</v>
      </c>
      <c r="K9" s="1">
        <v>30234612</v>
      </c>
      <c r="L9" s="1">
        <f t="shared" si="0"/>
        <v>2696828</v>
      </c>
      <c r="AA9" s="7">
        <v>43694</v>
      </c>
      <c r="AB9">
        <v>-38185513</v>
      </c>
      <c r="AC9">
        <v>2258421</v>
      </c>
      <c r="AD9">
        <v>13211891</v>
      </c>
    </row>
    <row r="10" spans="1:30">
      <c r="A10" s="4">
        <v>43696</v>
      </c>
      <c r="B10" s="5">
        <v>0.573611111111111</v>
      </c>
      <c r="C10" s="14">
        <v>0.37</v>
      </c>
      <c r="D10" s="1">
        <v>1038072383</v>
      </c>
      <c r="E10" s="1">
        <v>1007837758</v>
      </c>
      <c r="F10" s="1">
        <v>84635842</v>
      </c>
      <c r="G10" s="1">
        <v>-79619268</v>
      </c>
      <c r="H10" s="1">
        <v>18228465</v>
      </c>
      <c r="I10" s="1">
        <v>114596000</v>
      </c>
      <c r="J10" s="1">
        <v>105686000</v>
      </c>
      <c r="K10" s="1">
        <v>30234612</v>
      </c>
      <c r="L10" s="1">
        <f t="shared" si="0"/>
        <v>5016574</v>
      </c>
      <c r="AA10" s="7">
        <v>43695</v>
      </c>
      <c r="AB10">
        <v>-48103582</v>
      </c>
      <c r="AC10">
        <v>2696828</v>
      </c>
      <c r="AD10">
        <v>15908719</v>
      </c>
    </row>
    <row r="11" spans="1:30">
      <c r="A11" s="4">
        <v>43697</v>
      </c>
      <c r="B11" s="5">
        <v>0.663194444444444</v>
      </c>
      <c r="C11" s="14">
        <v>0.37</v>
      </c>
      <c r="D11" s="1">
        <v>1038072383</v>
      </c>
      <c r="E11" s="1">
        <v>1007837758</v>
      </c>
      <c r="F11" s="1">
        <v>45676240</v>
      </c>
      <c r="G11" s="1">
        <v>-45630175</v>
      </c>
      <c r="H11" s="1">
        <v>38867850</v>
      </c>
      <c r="I11" s="1">
        <v>114596000</v>
      </c>
      <c r="J11" s="1">
        <v>105686000</v>
      </c>
      <c r="K11" s="1">
        <v>30234612</v>
      </c>
      <c r="L11" s="1">
        <f t="shared" si="0"/>
        <v>46065</v>
      </c>
      <c r="AA11" s="7">
        <v>43696</v>
      </c>
      <c r="AB11">
        <v>-79619268</v>
      </c>
      <c r="AC11">
        <v>5016574</v>
      </c>
      <c r="AD11">
        <v>18228465</v>
      </c>
    </row>
    <row r="12" spans="1:30">
      <c r="A12" s="4">
        <v>43698</v>
      </c>
      <c r="B12" s="5">
        <v>0.629166666666667</v>
      </c>
      <c r="C12" s="14">
        <v>0.37</v>
      </c>
      <c r="D12" s="1">
        <v>1038072383</v>
      </c>
      <c r="E12" s="1">
        <v>1007837758</v>
      </c>
      <c r="F12" s="1">
        <v>87476146</v>
      </c>
      <c r="G12" s="1">
        <v>-83638725</v>
      </c>
      <c r="H12" s="1">
        <v>63067869</v>
      </c>
      <c r="I12" s="1">
        <v>114596000</v>
      </c>
      <c r="J12" s="1">
        <v>105686000</v>
      </c>
      <c r="K12" s="1">
        <v>30234612</v>
      </c>
      <c r="L12" s="1">
        <f t="shared" si="0"/>
        <v>3837421</v>
      </c>
      <c r="AA12" s="7">
        <v>43697</v>
      </c>
      <c r="AB12">
        <v>-45630175</v>
      </c>
      <c r="AC12">
        <v>46065</v>
      </c>
      <c r="AD12">
        <v>38867850</v>
      </c>
    </row>
    <row r="13" spans="1:30">
      <c r="A13" s="4">
        <v>43699</v>
      </c>
      <c r="B13" s="5">
        <v>0.713194444444444</v>
      </c>
      <c r="C13" s="14">
        <v>0.37</v>
      </c>
      <c r="D13" s="1">
        <v>1038072383</v>
      </c>
      <c r="E13" s="1">
        <v>1007837758</v>
      </c>
      <c r="F13" s="1">
        <v>47679942</v>
      </c>
      <c r="G13" s="1">
        <v>-42511373</v>
      </c>
      <c r="H13" s="1">
        <v>109381441</v>
      </c>
      <c r="I13" s="1">
        <v>114596000</v>
      </c>
      <c r="J13" s="1">
        <v>105686000</v>
      </c>
      <c r="K13" s="1">
        <v>30234612</v>
      </c>
      <c r="L13" s="1">
        <f t="shared" si="0"/>
        <v>5168569</v>
      </c>
      <c r="AA13" s="7">
        <v>43698</v>
      </c>
      <c r="AB13">
        <v>-83638725</v>
      </c>
      <c r="AC13">
        <v>3837421</v>
      </c>
      <c r="AD13">
        <v>63067869</v>
      </c>
    </row>
    <row r="14" spans="1:30">
      <c r="A14" s="4">
        <v>43700</v>
      </c>
      <c r="B14" s="5">
        <v>0.616666666666667</v>
      </c>
      <c r="C14" s="14">
        <v>0.37</v>
      </c>
      <c r="D14" s="1">
        <v>1038072383</v>
      </c>
      <c r="E14" s="1">
        <v>1007837758</v>
      </c>
      <c r="F14" s="1">
        <v>77037340</v>
      </c>
      <c r="G14" s="1">
        <v>-67924330</v>
      </c>
      <c r="H14" s="1">
        <v>148659855</v>
      </c>
      <c r="I14" s="1">
        <v>114406000</v>
      </c>
      <c r="J14" s="1">
        <v>105686000</v>
      </c>
      <c r="K14" s="1">
        <v>30234612</v>
      </c>
      <c r="L14" s="1">
        <f t="shared" si="0"/>
        <v>9113010</v>
      </c>
      <c r="AA14" s="7">
        <v>43699</v>
      </c>
      <c r="AB14">
        <v>-42511373</v>
      </c>
      <c r="AC14">
        <v>5168569</v>
      </c>
      <c r="AD14">
        <v>109381441</v>
      </c>
    </row>
    <row r="15" spans="1:30">
      <c r="A15" s="7">
        <v>43701</v>
      </c>
      <c r="B15" s="8">
        <v>0.944444444444444</v>
      </c>
      <c r="C15" s="14">
        <v>0.37</v>
      </c>
      <c r="D15" s="1">
        <v>1038072383</v>
      </c>
      <c r="E15" s="1">
        <v>1007837758</v>
      </c>
      <c r="F15" s="1">
        <v>49557086</v>
      </c>
      <c r="G15" s="1">
        <v>-50656645</v>
      </c>
      <c r="H15" s="1">
        <v>19338365</v>
      </c>
      <c r="I15" s="1">
        <v>114406000</v>
      </c>
      <c r="J15" s="1">
        <v>105686000</v>
      </c>
      <c r="K15" s="1">
        <v>30234612</v>
      </c>
      <c r="L15" s="1">
        <f t="shared" si="0"/>
        <v>-1099559</v>
      </c>
      <c r="AA15" s="7">
        <v>43700</v>
      </c>
      <c r="AB15">
        <v>-67924330</v>
      </c>
      <c r="AC15">
        <v>9113010</v>
      </c>
      <c r="AD15">
        <v>148659855</v>
      </c>
    </row>
    <row r="16" spans="1:30">
      <c r="A16" s="7">
        <v>43702</v>
      </c>
      <c r="B16" s="8">
        <v>0.688194444444444</v>
      </c>
      <c r="C16" s="14">
        <v>0.37</v>
      </c>
      <c r="D16" s="1">
        <v>1038072383</v>
      </c>
      <c r="E16" s="1">
        <v>1007837758</v>
      </c>
      <c r="F16" s="1">
        <v>84131028</v>
      </c>
      <c r="G16" s="1">
        <v>-82146534</v>
      </c>
      <c r="H16" s="1">
        <v>20163996</v>
      </c>
      <c r="I16" s="1">
        <v>114406000</v>
      </c>
      <c r="J16" s="1">
        <v>105686000</v>
      </c>
      <c r="K16" s="1">
        <v>30234612</v>
      </c>
      <c r="L16" s="1">
        <f t="shared" si="0"/>
        <v>1984494</v>
      </c>
      <c r="P16" s="3" t="s">
        <v>11</v>
      </c>
      <c r="Q16" s="2" t="s">
        <v>12</v>
      </c>
      <c r="R16" s="2" t="s">
        <v>7</v>
      </c>
      <c r="S16" s="2" t="s">
        <v>13</v>
      </c>
      <c r="T16" s="2" t="s">
        <v>20</v>
      </c>
      <c r="U16" s="2" t="s">
        <v>151</v>
      </c>
      <c r="AA16" s="7">
        <v>43701</v>
      </c>
      <c r="AB16">
        <v>-50656645</v>
      </c>
      <c r="AC16">
        <v>-1099559</v>
      </c>
      <c r="AD16">
        <v>19338365</v>
      </c>
    </row>
    <row r="17" spans="1:30">
      <c r="A17" s="7">
        <v>43703</v>
      </c>
      <c r="B17" s="8">
        <v>0.713888888888889</v>
      </c>
      <c r="C17" s="14">
        <v>0.37</v>
      </c>
      <c r="D17" s="1">
        <v>1038072383</v>
      </c>
      <c r="E17" s="1">
        <v>1007837758</v>
      </c>
      <c r="F17" s="1">
        <v>73621709</v>
      </c>
      <c r="G17" s="1">
        <v>-66367418</v>
      </c>
      <c r="H17" s="1">
        <v>20196820</v>
      </c>
      <c r="I17" s="1">
        <v>114406000</v>
      </c>
      <c r="J17" s="1">
        <v>105686000</v>
      </c>
      <c r="K17" s="1">
        <v>30234612</v>
      </c>
      <c r="L17" s="1">
        <f t="shared" si="0"/>
        <v>7254291</v>
      </c>
      <c r="N17" s="7">
        <v>43703</v>
      </c>
      <c r="O17" s="8">
        <v>0.785416666666667</v>
      </c>
      <c r="P17" s="1">
        <v>1038072383</v>
      </c>
      <c r="Q17">
        <v>10</v>
      </c>
      <c r="R17" s="1"/>
      <c r="S17" s="1"/>
      <c r="T17" s="14">
        <v>0.37</v>
      </c>
      <c r="U17">
        <v>5</v>
      </c>
      <c r="AA17" s="7">
        <v>43702</v>
      </c>
      <c r="AB17">
        <v>-82146534</v>
      </c>
      <c r="AC17">
        <v>1984494</v>
      </c>
      <c r="AD17">
        <v>20163996</v>
      </c>
    </row>
    <row r="18" spans="1:30">
      <c r="A18" s="7">
        <v>43704</v>
      </c>
      <c r="B18" s="8">
        <v>0.754166666666667</v>
      </c>
      <c r="C18">
        <v>0</v>
      </c>
      <c r="D18">
        <v>0</v>
      </c>
      <c r="E18">
        <v>0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 s="1">
        <v>15000000000</v>
      </c>
      <c r="N18" s="7">
        <v>43704</v>
      </c>
      <c r="O18" s="8">
        <v>0.751388888888889</v>
      </c>
      <c r="P18" s="1"/>
      <c r="R18" s="1">
        <v>15000000000</v>
      </c>
      <c r="S18" s="1">
        <f>R18-P17</f>
        <v>13961927617</v>
      </c>
      <c r="AA18" s="7">
        <v>43703</v>
      </c>
      <c r="AB18">
        <v>-66367418</v>
      </c>
      <c r="AC18">
        <v>7254291</v>
      </c>
      <c r="AD18">
        <v>20196820</v>
      </c>
    </row>
    <row r="19" spans="27:30">
      <c r="AA19" s="7">
        <v>43704</v>
      </c>
      <c r="AB19">
        <v>0</v>
      </c>
      <c r="AC19">
        <v>15000000000</v>
      </c>
      <c r="AD19">
        <v>0</v>
      </c>
    </row>
    <row r="20" spans="27:30">
      <c r="AA20" t="s">
        <v>286</v>
      </c>
      <c r="AB20">
        <v>-831554488</v>
      </c>
      <c r="AC20">
        <v>14970963104</v>
      </c>
      <c r="AD20">
        <v>237561309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2"/>
  <sheetViews>
    <sheetView workbookViewId="0">
      <pane ySplit="3" topLeftCell="A27" activePane="bottomLeft" state="frozen"/>
      <selection/>
      <selection pane="bottomLeft" activeCell="A28" sqref="A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24" t="s">
        <v>399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0.532638888888889</v>
      </c>
      <c r="C4" s="14">
        <v>1</v>
      </c>
      <c r="D4" s="1">
        <v>1085475000</v>
      </c>
      <c r="E4" s="1"/>
      <c r="F4" s="1">
        <v>0</v>
      </c>
      <c r="G4" s="1">
        <v>-34067067</v>
      </c>
      <c r="H4" s="1">
        <v>-34067067</v>
      </c>
      <c r="I4" s="1"/>
      <c r="J4" s="1"/>
      <c r="K4" s="1"/>
      <c r="L4" s="1">
        <f t="shared" ref="L4:L29" si="0">F4+G4</f>
        <v>-34067067</v>
      </c>
      <c r="N4" s="4">
        <v>43693</v>
      </c>
      <c r="O4" s="5">
        <v>0.602777777777778</v>
      </c>
      <c r="P4" s="6">
        <v>1</v>
      </c>
      <c r="Q4" s="6">
        <v>0.097</v>
      </c>
      <c r="R4" s="6">
        <v>1</v>
      </c>
      <c r="S4" s="1">
        <v>1156084480</v>
      </c>
      <c r="U4" s="1">
        <v>430457344</v>
      </c>
      <c r="V4" s="1">
        <v>421544000</v>
      </c>
      <c r="W4" s="1">
        <v>8913344</v>
      </c>
      <c r="X4" s="1">
        <v>1156084425</v>
      </c>
      <c r="Y4">
        <v>3</v>
      </c>
      <c r="AA4" t="s">
        <v>284</v>
      </c>
    </row>
    <row r="5" spans="1:30">
      <c r="A5" s="4">
        <v>43695</v>
      </c>
      <c r="B5" s="5">
        <v>0.709722222222222</v>
      </c>
      <c r="C5" s="14">
        <v>1</v>
      </c>
      <c r="D5" s="1">
        <v>1085475000</v>
      </c>
      <c r="E5" s="1"/>
      <c r="F5" s="1">
        <v>0</v>
      </c>
      <c r="G5" s="1">
        <v>-50299622</v>
      </c>
      <c r="H5" s="1">
        <v>-84366689</v>
      </c>
      <c r="I5" s="1"/>
      <c r="J5" s="1"/>
      <c r="K5" s="1"/>
      <c r="L5" s="1">
        <f t="shared" si="0"/>
        <v>-50299622</v>
      </c>
      <c r="AA5" s="7">
        <v>43694</v>
      </c>
      <c r="AB5">
        <v>-34067067</v>
      </c>
      <c r="AC5">
        <v>-34067067</v>
      </c>
      <c r="AD5">
        <v>-34067067</v>
      </c>
    </row>
    <row r="6" spans="1:30">
      <c r="A6" s="4">
        <v>43696</v>
      </c>
      <c r="B6" s="5">
        <v>0.575</v>
      </c>
      <c r="C6" s="14">
        <v>1</v>
      </c>
      <c r="D6" s="1">
        <v>1085475000</v>
      </c>
      <c r="E6" s="1"/>
      <c r="F6" s="1">
        <v>0</v>
      </c>
      <c r="G6" s="1">
        <v>-83254072</v>
      </c>
      <c r="H6" s="1">
        <v>-117321139</v>
      </c>
      <c r="I6" s="1"/>
      <c r="J6" s="1"/>
      <c r="K6" s="1"/>
      <c r="L6" s="1">
        <f t="shared" si="0"/>
        <v>-83254072</v>
      </c>
      <c r="AA6" s="7">
        <v>43695</v>
      </c>
      <c r="AB6">
        <v>-50299622</v>
      </c>
      <c r="AC6">
        <v>-50299622</v>
      </c>
      <c r="AD6">
        <v>-84366689</v>
      </c>
    </row>
    <row r="7" spans="1:30">
      <c r="A7" s="4">
        <v>43697</v>
      </c>
      <c r="B7" s="5">
        <v>0.663888888888889</v>
      </c>
      <c r="C7" s="14">
        <v>1</v>
      </c>
      <c r="D7" s="1">
        <v>1085475000</v>
      </c>
      <c r="E7" s="1">
        <v>1053860005</v>
      </c>
      <c r="F7" s="1">
        <v>178436569</v>
      </c>
      <c r="G7" s="1">
        <v>-47713298</v>
      </c>
      <c r="H7" s="1">
        <v>13402132</v>
      </c>
      <c r="I7" s="1">
        <v>44336000</v>
      </c>
      <c r="J7" s="1">
        <v>40889000</v>
      </c>
      <c r="K7" s="1">
        <v>31614995</v>
      </c>
      <c r="L7" s="1">
        <f t="shared" si="0"/>
        <v>130723271</v>
      </c>
      <c r="AA7" s="7">
        <v>43696</v>
      </c>
      <c r="AB7">
        <v>-83254072</v>
      </c>
      <c r="AC7">
        <v>-83254072</v>
      </c>
      <c r="AD7">
        <v>-117321139</v>
      </c>
    </row>
    <row r="8" spans="1:30">
      <c r="A8" s="4">
        <v>43698</v>
      </c>
      <c r="B8" s="5">
        <v>0.629861111111111</v>
      </c>
      <c r="C8" s="14">
        <v>1</v>
      </c>
      <c r="D8" s="1">
        <v>1085475000</v>
      </c>
      <c r="E8" s="1">
        <v>1053860005</v>
      </c>
      <c r="F8" s="1">
        <v>224105812</v>
      </c>
      <c r="G8" s="1">
        <v>-87457027</v>
      </c>
      <c r="H8" s="1">
        <v>19327646</v>
      </c>
      <c r="I8" s="1">
        <v>44336000</v>
      </c>
      <c r="J8" s="1">
        <v>40889000</v>
      </c>
      <c r="K8" s="1">
        <v>31614995</v>
      </c>
      <c r="L8" s="1">
        <f t="shared" si="0"/>
        <v>136648785</v>
      </c>
      <c r="AA8" s="7">
        <v>43697</v>
      </c>
      <c r="AB8">
        <v>-47713298</v>
      </c>
      <c r="AC8">
        <v>130723271</v>
      </c>
      <c r="AD8">
        <v>13402132</v>
      </c>
    </row>
    <row r="9" spans="1:30">
      <c r="A9" s="4">
        <v>43699</v>
      </c>
      <c r="B9" s="5">
        <v>0.714583333333333</v>
      </c>
      <c r="C9" s="14">
        <v>1</v>
      </c>
      <c r="D9" s="1">
        <v>1085475000</v>
      </c>
      <c r="E9" s="1">
        <v>1053860005</v>
      </c>
      <c r="F9" s="1">
        <v>48256846</v>
      </c>
      <c r="G9" s="1">
        <v>-44452116</v>
      </c>
      <c r="H9" s="1">
        <v>23132376</v>
      </c>
      <c r="I9" s="1">
        <v>44336000</v>
      </c>
      <c r="J9" s="1">
        <v>40889000</v>
      </c>
      <c r="K9" s="1">
        <v>31614995</v>
      </c>
      <c r="L9" s="1">
        <f t="shared" si="0"/>
        <v>3804730</v>
      </c>
      <c r="AA9" s="7">
        <v>43698</v>
      </c>
      <c r="AB9">
        <v>-87457027</v>
      </c>
      <c r="AC9">
        <v>136648785</v>
      </c>
      <c r="AD9">
        <v>19327646</v>
      </c>
    </row>
    <row r="10" spans="1:30">
      <c r="A10" s="4">
        <v>43700</v>
      </c>
      <c r="B10" s="5">
        <v>0.619444444444444</v>
      </c>
      <c r="C10" s="14">
        <v>1</v>
      </c>
      <c r="D10" s="1">
        <v>1085475000</v>
      </c>
      <c r="E10" s="1">
        <v>1053860005</v>
      </c>
      <c r="F10" s="1">
        <v>73670216</v>
      </c>
      <c r="G10" s="1">
        <v>-71025233</v>
      </c>
      <c r="H10" s="1">
        <v>23420514</v>
      </c>
      <c r="I10" s="1">
        <v>44263000</v>
      </c>
      <c r="J10" s="1">
        <v>40889000</v>
      </c>
      <c r="K10" s="1">
        <v>31614995</v>
      </c>
      <c r="L10" s="1">
        <f t="shared" si="0"/>
        <v>2644983</v>
      </c>
      <c r="AA10" s="7">
        <v>43699</v>
      </c>
      <c r="AB10">
        <v>-44452116</v>
      </c>
      <c r="AC10">
        <v>3804730</v>
      </c>
      <c r="AD10">
        <v>23132376</v>
      </c>
    </row>
    <row r="11" spans="1:30">
      <c r="A11" s="7">
        <v>43701</v>
      </c>
      <c r="B11" s="8">
        <v>0.945138888888889</v>
      </c>
      <c r="C11" s="14">
        <v>1</v>
      </c>
      <c r="D11" s="1">
        <v>1085475000</v>
      </c>
      <c r="E11" s="1">
        <v>1053860005</v>
      </c>
      <c r="F11" s="1">
        <v>58555326</v>
      </c>
      <c r="G11" s="1">
        <v>-52969238</v>
      </c>
      <c r="H11" s="1">
        <v>29006602</v>
      </c>
      <c r="I11" s="1">
        <v>44263000</v>
      </c>
      <c r="J11" s="1">
        <v>40889000</v>
      </c>
      <c r="K11" s="1">
        <v>31614995</v>
      </c>
      <c r="L11" s="1">
        <f t="shared" si="0"/>
        <v>5586088</v>
      </c>
      <c r="AA11" s="7">
        <v>43700</v>
      </c>
      <c r="AB11">
        <v>-71025233</v>
      </c>
      <c r="AC11">
        <v>2644983</v>
      </c>
      <c r="AD11">
        <v>23420514</v>
      </c>
    </row>
    <row r="12" spans="1:30">
      <c r="A12" s="7">
        <v>43702</v>
      </c>
      <c r="B12" s="8">
        <v>0.691666666666667</v>
      </c>
      <c r="C12" s="14">
        <v>1</v>
      </c>
      <c r="D12" s="1">
        <v>1085475000</v>
      </c>
      <c r="E12" s="1">
        <v>1053860005</v>
      </c>
      <c r="F12" s="1">
        <v>91536937</v>
      </c>
      <c r="G12" s="1">
        <v>-85896714</v>
      </c>
      <c r="H12" s="1">
        <v>63127804</v>
      </c>
      <c r="I12" s="1">
        <v>44263000</v>
      </c>
      <c r="J12" s="1">
        <v>40889000</v>
      </c>
      <c r="K12" s="1">
        <v>31614995</v>
      </c>
      <c r="L12" s="1">
        <f t="shared" si="0"/>
        <v>5640223</v>
      </c>
      <c r="AA12" s="7">
        <v>43701</v>
      </c>
      <c r="AB12">
        <v>-52969238</v>
      </c>
      <c r="AC12">
        <v>5586088</v>
      </c>
      <c r="AD12">
        <v>29006602</v>
      </c>
    </row>
    <row r="13" spans="1:30">
      <c r="A13" s="7">
        <v>43703</v>
      </c>
      <c r="B13" s="8">
        <v>0.714583333333333</v>
      </c>
      <c r="C13" s="14">
        <v>1</v>
      </c>
      <c r="D13" s="1">
        <v>1085475000</v>
      </c>
      <c r="E13" s="1">
        <v>1053860005</v>
      </c>
      <c r="F13" s="1">
        <v>74498104</v>
      </c>
      <c r="G13" s="1">
        <v>-69397245</v>
      </c>
      <c r="H13" s="1">
        <v>127002629</v>
      </c>
      <c r="I13" s="1">
        <v>44263000</v>
      </c>
      <c r="J13" s="1">
        <v>40889000</v>
      </c>
      <c r="K13" s="1">
        <v>31614995</v>
      </c>
      <c r="L13" s="1">
        <f t="shared" si="0"/>
        <v>5100859</v>
      </c>
      <c r="AA13" s="7">
        <v>43702</v>
      </c>
      <c r="AB13">
        <v>-85896714</v>
      </c>
      <c r="AC13">
        <v>5640223</v>
      </c>
      <c r="AD13">
        <v>63127804</v>
      </c>
    </row>
    <row r="14" spans="1:30">
      <c r="A14" s="7">
        <v>43704</v>
      </c>
      <c r="B14" s="8">
        <v>0.756944444444444</v>
      </c>
      <c r="C14" s="14">
        <v>1</v>
      </c>
      <c r="D14" s="1">
        <v>1085475000</v>
      </c>
      <c r="E14" s="1">
        <v>1053860005</v>
      </c>
      <c r="F14" s="1">
        <v>52025843</v>
      </c>
      <c r="G14" s="1">
        <v>-48388156</v>
      </c>
      <c r="H14" s="1">
        <v>155066287</v>
      </c>
      <c r="I14" s="1">
        <v>44263000</v>
      </c>
      <c r="J14" s="1">
        <v>40889000</v>
      </c>
      <c r="K14" s="1">
        <v>31614995</v>
      </c>
      <c r="L14" s="1">
        <f t="shared" si="0"/>
        <v>3637687</v>
      </c>
      <c r="AA14" s="7">
        <v>43703</v>
      </c>
      <c r="AB14">
        <v>-69397245</v>
      </c>
      <c r="AC14">
        <v>5100859</v>
      </c>
      <c r="AD14">
        <v>127002629</v>
      </c>
    </row>
    <row r="15" spans="1:30">
      <c r="A15" s="7">
        <v>43705</v>
      </c>
      <c r="B15" s="8">
        <v>0.770138888888889</v>
      </c>
      <c r="C15" s="14">
        <v>1</v>
      </c>
      <c r="D15" s="1">
        <v>1085475000</v>
      </c>
      <c r="E15" s="1">
        <v>1053860005</v>
      </c>
      <c r="F15" s="1">
        <v>84916384</v>
      </c>
      <c r="G15" s="1">
        <v>-78816860</v>
      </c>
      <c r="H15" s="1">
        <v>27734559</v>
      </c>
      <c r="I15" s="1">
        <v>44263000</v>
      </c>
      <c r="J15" s="1">
        <v>40889000</v>
      </c>
      <c r="K15" s="1">
        <v>31614995</v>
      </c>
      <c r="L15" s="1">
        <f t="shared" si="0"/>
        <v>6099524</v>
      </c>
      <c r="AA15" s="7">
        <v>43704</v>
      </c>
      <c r="AB15">
        <v>-48388156</v>
      </c>
      <c r="AC15">
        <v>3637687</v>
      </c>
      <c r="AD15">
        <v>155066287</v>
      </c>
    </row>
    <row r="16" spans="1:30">
      <c r="A16" s="7">
        <v>43706</v>
      </c>
      <c r="B16" s="8">
        <v>0.763888888888889</v>
      </c>
      <c r="C16" s="14">
        <v>1</v>
      </c>
      <c r="D16" s="1">
        <v>1085475000</v>
      </c>
      <c r="E16" s="1">
        <v>1053860005</v>
      </c>
      <c r="F16" s="1">
        <v>46277388</v>
      </c>
      <c r="G16" s="1">
        <v>-42638140</v>
      </c>
      <c r="H16" s="1">
        <v>24000408</v>
      </c>
      <c r="I16" s="1">
        <v>44263000</v>
      </c>
      <c r="J16" s="1">
        <v>40889000</v>
      </c>
      <c r="K16" s="1">
        <v>31614995</v>
      </c>
      <c r="L16" s="1">
        <f t="shared" si="0"/>
        <v>3639248</v>
      </c>
      <c r="AA16" s="7">
        <v>43705</v>
      </c>
      <c r="AB16">
        <v>-78816860</v>
      </c>
      <c r="AC16">
        <v>6099524</v>
      </c>
      <c r="AD16">
        <v>27734559</v>
      </c>
    </row>
    <row r="17" spans="1:30">
      <c r="A17" s="7">
        <v>43707</v>
      </c>
      <c r="B17" s="8">
        <v>0.733333333333333</v>
      </c>
      <c r="C17" s="14">
        <v>1</v>
      </c>
      <c r="D17" s="1">
        <v>1085475000</v>
      </c>
      <c r="E17" s="1">
        <v>1053860005</v>
      </c>
      <c r="F17" s="1">
        <v>88935932</v>
      </c>
      <c r="G17" s="1">
        <v>-81865077</v>
      </c>
      <c r="H17" s="1">
        <v>25075170</v>
      </c>
      <c r="I17" s="1">
        <v>44263000</v>
      </c>
      <c r="J17" s="1">
        <v>40889000</v>
      </c>
      <c r="K17" s="1">
        <v>31614995</v>
      </c>
      <c r="L17" s="1">
        <f t="shared" si="0"/>
        <v>7070855</v>
      </c>
      <c r="AA17" s="7">
        <v>43706</v>
      </c>
      <c r="AB17">
        <v>-42638140</v>
      </c>
      <c r="AC17">
        <v>3639248</v>
      </c>
      <c r="AD17">
        <v>24000408</v>
      </c>
    </row>
    <row r="18" spans="1:30">
      <c r="A18" s="7">
        <v>43708</v>
      </c>
      <c r="B18" s="8">
        <v>0.822222222222222</v>
      </c>
      <c r="C18" s="14">
        <v>1</v>
      </c>
      <c r="D18" s="1">
        <v>1085475000</v>
      </c>
      <c r="E18" s="1">
        <v>1053860005</v>
      </c>
      <c r="F18" s="1">
        <v>45426573</v>
      </c>
      <c r="G18" s="1">
        <v>-44271807</v>
      </c>
      <c r="H18" s="1">
        <v>25941798</v>
      </c>
      <c r="I18" s="1">
        <v>44263000</v>
      </c>
      <c r="J18" s="1">
        <v>40889000</v>
      </c>
      <c r="K18" s="1">
        <v>31614995</v>
      </c>
      <c r="L18" s="1">
        <f t="shared" si="0"/>
        <v>1154766</v>
      </c>
      <c r="AA18" s="7">
        <v>43707</v>
      </c>
      <c r="AB18">
        <v>-81865077</v>
      </c>
      <c r="AC18">
        <v>7070855</v>
      </c>
      <c r="AD18">
        <v>25075170</v>
      </c>
    </row>
    <row r="19" spans="1:30">
      <c r="A19" s="7">
        <v>43709</v>
      </c>
      <c r="B19" s="8">
        <v>0.614583333333333</v>
      </c>
      <c r="C19" s="14">
        <v>1</v>
      </c>
      <c r="D19" s="1">
        <v>1085475000</v>
      </c>
      <c r="E19" s="1">
        <v>1053860005</v>
      </c>
      <c r="F19" s="1">
        <v>81312997</v>
      </c>
      <c r="G19" s="1">
        <v>-77028439</v>
      </c>
      <c r="H19" s="1">
        <v>23485502</v>
      </c>
      <c r="I19" s="1">
        <v>44263000</v>
      </c>
      <c r="J19" s="1">
        <v>40889000</v>
      </c>
      <c r="K19" s="1">
        <v>31614995</v>
      </c>
      <c r="L19" s="1">
        <f t="shared" si="0"/>
        <v>4284558</v>
      </c>
      <c r="AA19" s="7">
        <v>43708</v>
      </c>
      <c r="AB19">
        <v>-44271807</v>
      </c>
      <c r="AC19">
        <v>1154766</v>
      </c>
      <c r="AD19">
        <v>25941798</v>
      </c>
    </row>
    <row r="20" spans="1:30">
      <c r="A20" s="7">
        <v>43710</v>
      </c>
      <c r="B20" s="8">
        <v>0.688888888888889</v>
      </c>
      <c r="C20" s="14">
        <v>1</v>
      </c>
      <c r="D20" s="1">
        <v>1085475000</v>
      </c>
      <c r="E20" s="1">
        <v>1053860005</v>
      </c>
      <c r="F20" s="1">
        <v>47309838</v>
      </c>
      <c r="G20" s="1">
        <v>-43758328</v>
      </c>
      <c r="H20" s="1">
        <v>26982877</v>
      </c>
      <c r="I20" s="1">
        <v>44263000</v>
      </c>
      <c r="J20" s="1">
        <v>40889000</v>
      </c>
      <c r="K20" s="1">
        <v>31614995</v>
      </c>
      <c r="L20" s="1">
        <f t="shared" si="0"/>
        <v>3551510</v>
      </c>
      <c r="AA20" s="7">
        <v>43709</v>
      </c>
      <c r="AB20">
        <v>-77028439</v>
      </c>
      <c r="AC20">
        <v>4284558</v>
      </c>
      <c r="AD20">
        <v>23485502</v>
      </c>
    </row>
    <row r="21" spans="1:30">
      <c r="A21" s="7">
        <v>43711</v>
      </c>
      <c r="B21" s="8">
        <v>0.697222222222222</v>
      </c>
      <c r="C21" s="14">
        <v>1</v>
      </c>
      <c r="D21" s="1">
        <v>1085475000</v>
      </c>
      <c r="E21" s="1">
        <v>1053860005</v>
      </c>
      <c r="F21" s="1">
        <v>95922577</v>
      </c>
      <c r="G21" s="1">
        <v>-85279119</v>
      </c>
      <c r="H21" s="1">
        <v>28098395</v>
      </c>
      <c r="I21" s="1">
        <v>44263000</v>
      </c>
      <c r="J21" s="1">
        <v>40889000</v>
      </c>
      <c r="K21" s="1">
        <v>31614995</v>
      </c>
      <c r="L21" s="1">
        <f t="shared" si="0"/>
        <v>10643458</v>
      </c>
      <c r="AA21" s="7">
        <v>43710</v>
      </c>
      <c r="AB21">
        <v>-43758328</v>
      </c>
      <c r="AC21">
        <v>3551510</v>
      </c>
      <c r="AD21">
        <v>26982877</v>
      </c>
    </row>
    <row r="22" spans="1:30">
      <c r="A22" s="7">
        <v>43712</v>
      </c>
      <c r="B22" s="8">
        <v>0.806944444444444</v>
      </c>
      <c r="C22" s="14">
        <v>1</v>
      </c>
      <c r="D22" s="1">
        <v>1085475000</v>
      </c>
      <c r="E22" s="1">
        <v>1053860005</v>
      </c>
      <c r="F22" s="1">
        <v>46356959</v>
      </c>
      <c r="G22" s="1">
        <v>-45158209</v>
      </c>
      <c r="H22" s="1">
        <v>26589164</v>
      </c>
      <c r="I22" s="1">
        <v>44263000</v>
      </c>
      <c r="J22" s="1">
        <v>40889000</v>
      </c>
      <c r="K22" s="1">
        <v>31614995</v>
      </c>
      <c r="L22" s="1">
        <f t="shared" si="0"/>
        <v>1198750</v>
      </c>
      <c r="AA22" s="7">
        <v>43711</v>
      </c>
      <c r="AB22">
        <v>-85279119</v>
      </c>
      <c r="AC22">
        <v>10643458</v>
      </c>
      <c r="AD22">
        <v>28098395</v>
      </c>
    </row>
    <row r="23" spans="1:30">
      <c r="A23" s="7">
        <v>43713</v>
      </c>
      <c r="B23" s="8">
        <v>0.44375</v>
      </c>
      <c r="C23" s="14">
        <v>1</v>
      </c>
      <c r="D23" s="1">
        <v>1085475000</v>
      </c>
      <c r="E23" s="1">
        <v>1053860005</v>
      </c>
      <c r="F23" s="1">
        <v>71680065</v>
      </c>
      <c r="G23" s="1">
        <v>-70762578</v>
      </c>
      <c r="H23" s="1">
        <v>22916358</v>
      </c>
      <c r="I23" s="1">
        <v>44263000</v>
      </c>
      <c r="J23" s="1">
        <v>40889000</v>
      </c>
      <c r="K23" s="1">
        <v>31614995</v>
      </c>
      <c r="L23" s="1">
        <f t="shared" si="0"/>
        <v>917487</v>
      </c>
      <c r="AA23" s="7">
        <v>43712</v>
      </c>
      <c r="AB23">
        <v>-45158209</v>
      </c>
      <c r="AC23">
        <v>1198750</v>
      </c>
      <c r="AD23">
        <v>26589164</v>
      </c>
    </row>
    <row r="24" spans="1:30">
      <c r="A24" s="7">
        <v>43714</v>
      </c>
      <c r="B24" s="8">
        <v>0.434722222222222</v>
      </c>
      <c r="C24" s="14">
        <v>1</v>
      </c>
      <c r="D24" s="1">
        <v>1085475000</v>
      </c>
      <c r="E24" s="1">
        <v>1053860005</v>
      </c>
      <c r="F24" s="1">
        <v>42242590</v>
      </c>
      <c r="G24" s="1">
        <v>-41100070</v>
      </c>
      <c r="H24" s="1">
        <v>20419630</v>
      </c>
      <c r="I24" s="1">
        <v>44263000</v>
      </c>
      <c r="J24" s="1">
        <v>40889000</v>
      </c>
      <c r="K24" s="1">
        <v>31614995</v>
      </c>
      <c r="L24" s="1">
        <f t="shared" si="0"/>
        <v>1142520</v>
      </c>
      <c r="AA24" s="7">
        <v>43713</v>
      </c>
      <c r="AB24">
        <v>-70762578</v>
      </c>
      <c r="AC24">
        <v>917487</v>
      </c>
      <c r="AD24">
        <v>22916358</v>
      </c>
    </row>
    <row r="25" spans="1:30">
      <c r="A25" s="7">
        <v>43715</v>
      </c>
      <c r="B25" s="8">
        <v>0.718055555555556</v>
      </c>
      <c r="C25" s="14">
        <v>1</v>
      </c>
      <c r="D25" s="1">
        <v>1085475000</v>
      </c>
      <c r="E25" s="1">
        <v>1053860005</v>
      </c>
      <c r="F25" s="1">
        <v>51807974</v>
      </c>
      <c r="G25" s="13">
        <v>-50615281</v>
      </c>
      <c r="H25" s="1">
        <v>18180716</v>
      </c>
      <c r="I25" s="1">
        <v>44263000</v>
      </c>
      <c r="J25" s="1">
        <v>40889000</v>
      </c>
      <c r="K25" s="1">
        <v>31614995</v>
      </c>
      <c r="L25" s="1">
        <f t="shared" si="0"/>
        <v>1192693</v>
      </c>
      <c r="AA25" s="7">
        <v>43714</v>
      </c>
      <c r="AB25">
        <v>-41100070</v>
      </c>
      <c r="AC25">
        <v>1142520</v>
      </c>
      <c r="AD25">
        <v>20419630</v>
      </c>
    </row>
    <row r="26" spans="1:30">
      <c r="A26" s="7">
        <v>43716</v>
      </c>
      <c r="B26" s="8">
        <v>0.46875</v>
      </c>
      <c r="C26" s="14">
        <v>1</v>
      </c>
      <c r="D26" s="1">
        <v>1085475000</v>
      </c>
      <c r="E26" s="1">
        <v>1053860005</v>
      </c>
      <c r="F26" s="1">
        <v>70536815</v>
      </c>
      <c r="G26" s="13">
        <v>-63941593</v>
      </c>
      <c r="H26" s="1">
        <v>22471764</v>
      </c>
      <c r="I26" s="1">
        <v>44263000</v>
      </c>
      <c r="J26" s="1">
        <v>40889000</v>
      </c>
      <c r="K26" s="1">
        <v>31614995</v>
      </c>
      <c r="L26" s="1">
        <f t="shared" si="0"/>
        <v>6595222</v>
      </c>
      <c r="AA26" s="7">
        <v>43715</v>
      </c>
      <c r="AB26">
        <v>-50615281</v>
      </c>
      <c r="AC26">
        <v>1192693</v>
      </c>
      <c r="AD26">
        <v>18180716</v>
      </c>
    </row>
    <row r="27" spans="1:30">
      <c r="A27" s="7">
        <v>43717</v>
      </c>
      <c r="B27" s="8">
        <v>0.65625</v>
      </c>
      <c r="C27" s="14">
        <v>1</v>
      </c>
      <c r="D27" s="1">
        <v>1085475000</v>
      </c>
      <c r="E27" s="1">
        <v>1053860005</v>
      </c>
      <c r="F27" s="1">
        <v>54864789</v>
      </c>
      <c r="G27" s="13">
        <v>-49718468</v>
      </c>
      <c r="H27" s="1">
        <v>24488293</v>
      </c>
      <c r="I27" s="1">
        <v>44263000</v>
      </c>
      <c r="J27" s="1">
        <v>40889000</v>
      </c>
      <c r="K27" s="1">
        <v>31614995</v>
      </c>
      <c r="L27" s="1">
        <f t="shared" si="0"/>
        <v>5146321</v>
      </c>
      <c r="AA27" s="7">
        <v>43716</v>
      </c>
      <c r="AB27">
        <v>-63941593</v>
      </c>
      <c r="AC27">
        <v>6595222</v>
      </c>
      <c r="AD27">
        <v>22471764</v>
      </c>
    </row>
    <row r="28" ht="18" customHeight="1" spans="1:30">
      <c r="A28" s="7">
        <v>43718</v>
      </c>
      <c r="B28" s="8">
        <v>0.815277777777778</v>
      </c>
      <c r="C28" s="14">
        <v>1</v>
      </c>
      <c r="D28" s="1">
        <v>1085475000</v>
      </c>
      <c r="E28" s="1">
        <v>1053860005</v>
      </c>
      <c r="F28" s="1">
        <v>41483613</v>
      </c>
      <c r="G28" s="13">
        <v>-40679822</v>
      </c>
      <c r="H28" s="1">
        <v>21740574</v>
      </c>
      <c r="I28" s="1">
        <v>44263000</v>
      </c>
      <c r="J28" s="1">
        <v>40889000</v>
      </c>
      <c r="K28" s="1">
        <v>31614995</v>
      </c>
      <c r="L28" s="1">
        <f t="shared" si="0"/>
        <v>803791</v>
      </c>
      <c r="P28" s="3" t="s">
        <v>11</v>
      </c>
      <c r="Q28" s="2" t="s">
        <v>12</v>
      </c>
      <c r="R28" s="2" t="s">
        <v>7</v>
      </c>
      <c r="S28" s="2" t="s">
        <v>13</v>
      </c>
      <c r="T28" s="2" t="s">
        <v>20</v>
      </c>
      <c r="U28" s="2" t="s">
        <v>151</v>
      </c>
      <c r="AA28" s="7">
        <v>43717</v>
      </c>
      <c r="AB28">
        <v>-49718468</v>
      </c>
      <c r="AC28">
        <v>5146321</v>
      </c>
      <c r="AD28">
        <v>24488293</v>
      </c>
    </row>
    <row r="29" spans="1:30">
      <c r="A29" s="7">
        <v>43719</v>
      </c>
      <c r="B29" s="8">
        <v>0.713194444444444</v>
      </c>
      <c r="C29" s="14">
        <v>1</v>
      </c>
      <c r="D29" s="1">
        <v>1085475000</v>
      </c>
      <c r="E29" s="1">
        <v>1053860005</v>
      </c>
      <c r="F29" s="1">
        <v>44705440</v>
      </c>
      <c r="G29" s="13">
        <v>-40838835</v>
      </c>
      <c r="H29" s="1">
        <v>18515231</v>
      </c>
      <c r="I29" s="1">
        <v>44263000</v>
      </c>
      <c r="J29" s="1">
        <v>40889000</v>
      </c>
      <c r="K29" s="1">
        <v>31614995</v>
      </c>
      <c r="L29" s="1">
        <f t="shared" si="0"/>
        <v>3866605</v>
      </c>
      <c r="N29" s="7">
        <v>43719</v>
      </c>
      <c r="O29" s="8">
        <v>0.752083333333333</v>
      </c>
      <c r="P29" s="1">
        <v>1085475000</v>
      </c>
      <c r="Q29">
        <v>10</v>
      </c>
      <c r="R29" s="1"/>
      <c r="S29" s="1"/>
      <c r="T29" s="14">
        <v>1</v>
      </c>
      <c r="U29">
        <v>5</v>
      </c>
      <c r="AA29" s="7">
        <v>43718</v>
      </c>
      <c r="AB29">
        <v>-40679822</v>
      </c>
      <c r="AC29">
        <v>803791</v>
      </c>
      <c r="AD29">
        <v>21740574</v>
      </c>
    </row>
    <row r="30" spans="1:30">
      <c r="A30" s="21">
        <v>43720</v>
      </c>
      <c r="B30" s="22">
        <v>0.632638888888889</v>
      </c>
      <c r="C30" s="23">
        <v>0</v>
      </c>
      <c r="D30" s="23">
        <v>0</v>
      </c>
      <c r="E30" s="23">
        <v>0</v>
      </c>
      <c r="F30" s="23">
        <v>0</v>
      </c>
      <c r="G30" s="23">
        <v>0</v>
      </c>
      <c r="H30" s="23">
        <v>0</v>
      </c>
      <c r="I30" s="23">
        <v>0</v>
      </c>
      <c r="J30" s="23">
        <v>0</v>
      </c>
      <c r="K30" s="23">
        <v>0</v>
      </c>
      <c r="L30" s="25">
        <v>11136747222</v>
      </c>
      <c r="N30" s="7">
        <v>43720</v>
      </c>
      <c r="O30" s="8">
        <v>0.625</v>
      </c>
      <c r="P30" s="1"/>
      <c r="R30" s="1">
        <v>12222222222</v>
      </c>
      <c r="S30" s="1">
        <f>R30-P29</f>
        <v>11136747222</v>
      </c>
      <c r="AA30" s="7">
        <v>43719</v>
      </c>
      <c r="AB30">
        <v>-40838835</v>
      </c>
      <c r="AC30">
        <v>3866605</v>
      </c>
      <c r="AD30">
        <v>18515231</v>
      </c>
    </row>
    <row r="31" spans="27:30">
      <c r="AA31" s="7">
        <v>43720</v>
      </c>
      <c r="AB31">
        <v>0</v>
      </c>
      <c r="AC31">
        <v>11136747222</v>
      </c>
      <c r="AD31">
        <v>0</v>
      </c>
    </row>
    <row r="32" spans="27:30">
      <c r="AA32" t="s">
        <v>286</v>
      </c>
      <c r="AB32">
        <v>-1531392414</v>
      </c>
      <c r="AC32">
        <v>11320220395</v>
      </c>
      <c r="AD32">
        <v>574371534</v>
      </c>
    </row>
  </sheetData>
  <hyperlinks>
    <hyperlink ref="M3" location="小计!A1" display="乌拉圭首府附近一个小地方"/>
    <hyperlink ref="M1" location="小计!A1" display="回目录"/>
  </hyperlinks>
  <pageMargins left="0.75" right="0.75" top="1" bottom="1" header="0.5" footer="0.5"/>
  <headerFooter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6"/>
  <sheetViews>
    <sheetView workbookViewId="0">
      <pane ySplit="3" topLeftCell="A31" activePane="bottomLeft" state="frozen"/>
      <selection/>
      <selection pane="bottomLeft" activeCell="A32" sqref="A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0.375"/>
    <col min="28" max="30" width="26.625"/>
  </cols>
  <sheetData>
    <row r="1" ht="24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400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0.534027777777778</v>
      </c>
      <c r="C4" s="14">
        <v>1</v>
      </c>
      <c r="D4" s="1">
        <v>1139749000</v>
      </c>
      <c r="E4" s="1"/>
      <c r="F4" s="1">
        <v>0</v>
      </c>
      <c r="G4" s="1">
        <v>-35607392</v>
      </c>
      <c r="H4" s="1">
        <v>-35607392</v>
      </c>
      <c r="I4" s="1"/>
      <c r="J4" s="1"/>
      <c r="K4" s="1"/>
      <c r="L4" s="1">
        <f t="shared" ref="L4:L33" si="0">F4+G4</f>
        <v>-35607392</v>
      </c>
      <c r="N4" s="4">
        <v>43693</v>
      </c>
      <c r="O4" s="5">
        <v>0.607638888888889</v>
      </c>
      <c r="P4" s="6">
        <v>1</v>
      </c>
      <c r="Q4" s="6">
        <v>0.097</v>
      </c>
      <c r="R4" s="6">
        <v>1</v>
      </c>
      <c r="S4" s="1">
        <v>1213888640</v>
      </c>
      <c r="U4" s="1">
        <v>451980224</v>
      </c>
      <c r="V4" s="1">
        <v>442621184</v>
      </c>
      <c r="W4" s="1">
        <v>9359040</v>
      </c>
      <c r="X4" s="1">
        <v>1213888646</v>
      </c>
      <c r="Y4">
        <v>3</v>
      </c>
      <c r="AA4" t="s">
        <v>284</v>
      </c>
    </row>
    <row r="5" spans="1:30">
      <c r="A5" s="4">
        <v>43695</v>
      </c>
      <c r="B5" s="5">
        <v>0.711111111111111</v>
      </c>
      <c r="C5" s="14">
        <v>1</v>
      </c>
      <c r="D5" s="1">
        <v>1139749000</v>
      </c>
      <c r="E5" s="1"/>
      <c r="F5" s="1">
        <v>0</v>
      </c>
      <c r="G5" s="1">
        <v>-52815279</v>
      </c>
      <c r="H5" s="1">
        <v>-88422671</v>
      </c>
      <c r="I5" s="1"/>
      <c r="J5" s="1"/>
      <c r="K5" s="1"/>
      <c r="L5" s="1">
        <f t="shared" si="0"/>
        <v>-52815279</v>
      </c>
      <c r="AA5" s="7">
        <v>43694</v>
      </c>
      <c r="AB5">
        <v>-35607392</v>
      </c>
      <c r="AC5">
        <v>-35607392</v>
      </c>
      <c r="AD5">
        <v>-35607392</v>
      </c>
    </row>
    <row r="6" spans="1:30">
      <c r="A6" s="4">
        <v>43696</v>
      </c>
      <c r="B6" s="5">
        <v>0.575694444444444</v>
      </c>
      <c r="C6" s="14">
        <v>1</v>
      </c>
      <c r="D6" s="1">
        <v>1139749000</v>
      </c>
      <c r="E6" s="1"/>
      <c r="F6" s="1">
        <v>0</v>
      </c>
      <c r="G6" s="1">
        <v>-87417895</v>
      </c>
      <c r="H6" s="1">
        <v>-123025287</v>
      </c>
      <c r="I6" s="1"/>
      <c r="J6" s="1"/>
      <c r="K6" s="1"/>
      <c r="L6" s="1">
        <f t="shared" si="0"/>
        <v>-87417895</v>
      </c>
      <c r="AA6" s="7">
        <v>43695</v>
      </c>
      <c r="AB6">
        <v>-52815279</v>
      </c>
      <c r="AC6">
        <v>-52815279</v>
      </c>
      <c r="AD6">
        <v>-88422671</v>
      </c>
    </row>
    <row r="7" spans="1:30">
      <c r="A7" s="4">
        <v>43697</v>
      </c>
      <c r="B7" s="5">
        <v>0.677777777777778</v>
      </c>
      <c r="C7" s="14">
        <v>1</v>
      </c>
      <c r="D7" s="1">
        <v>1139749000</v>
      </c>
      <c r="E7" s="1">
        <v>1106553005</v>
      </c>
      <c r="F7" s="1">
        <v>190568736</v>
      </c>
      <c r="G7" s="1">
        <v>-50099605</v>
      </c>
      <c r="H7" s="1">
        <v>17443844</v>
      </c>
      <c r="I7" s="1">
        <v>46553000</v>
      </c>
      <c r="J7" s="1">
        <v>42934000</v>
      </c>
      <c r="K7" s="1">
        <v>33195995</v>
      </c>
      <c r="L7" s="1">
        <f t="shared" si="0"/>
        <v>140469131</v>
      </c>
      <c r="AA7" s="7">
        <v>43696</v>
      </c>
      <c r="AB7">
        <v>-87417895</v>
      </c>
      <c r="AC7">
        <v>-87417895</v>
      </c>
      <c r="AD7">
        <v>-123025287</v>
      </c>
    </row>
    <row r="8" spans="1:30">
      <c r="A8" s="4">
        <v>43698</v>
      </c>
      <c r="B8" s="5">
        <v>0.630555555555556</v>
      </c>
      <c r="C8" s="14">
        <v>1</v>
      </c>
      <c r="D8" s="1">
        <v>1139749000</v>
      </c>
      <c r="E8" s="1">
        <v>1106553005</v>
      </c>
      <c r="F8" s="1">
        <v>233740462</v>
      </c>
      <c r="G8" s="1">
        <v>-91831055</v>
      </c>
      <c r="H8" s="1">
        <v>18884120</v>
      </c>
      <c r="I8" s="1">
        <v>46553000</v>
      </c>
      <c r="J8" s="1">
        <v>42934000</v>
      </c>
      <c r="K8" s="1">
        <v>33195995</v>
      </c>
      <c r="L8" s="1">
        <f t="shared" si="0"/>
        <v>141909407</v>
      </c>
      <c r="AA8" s="7">
        <v>43697</v>
      </c>
      <c r="AB8">
        <v>-50099605</v>
      </c>
      <c r="AC8">
        <v>140469131</v>
      </c>
      <c r="AD8">
        <v>17443844</v>
      </c>
    </row>
    <row r="9" spans="1:30">
      <c r="A9" s="4">
        <v>43699</v>
      </c>
      <c r="B9" s="5">
        <v>0.715972222222222</v>
      </c>
      <c r="C9" s="14">
        <v>1</v>
      </c>
      <c r="D9" s="1">
        <v>1139749000</v>
      </c>
      <c r="E9" s="1">
        <v>1106553005</v>
      </c>
      <c r="F9" s="1">
        <v>53631487</v>
      </c>
      <c r="G9" s="1">
        <v>-46675320</v>
      </c>
      <c r="H9" s="1">
        <v>25840287</v>
      </c>
      <c r="I9" s="1">
        <v>46553000</v>
      </c>
      <c r="J9" s="1">
        <v>42934000</v>
      </c>
      <c r="K9" s="1">
        <v>33195995</v>
      </c>
      <c r="L9" s="1">
        <f t="shared" si="0"/>
        <v>6956167</v>
      </c>
      <c r="AA9" s="7">
        <v>43698</v>
      </c>
      <c r="AB9">
        <v>-91831055</v>
      </c>
      <c r="AC9">
        <v>141909407</v>
      </c>
      <c r="AD9">
        <v>18884120</v>
      </c>
    </row>
    <row r="10" spans="1:30">
      <c r="A10" s="4">
        <v>43700</v>
      </c>
      <c r="B10" s="5">
        <v>0.620833333333333</v>
      </c>
      <c r="C10" s="14">
        <v>1</v>
      </c>
      <c r="D10" s="1">
        <v>1139749000</v>
      </c>
      <c r="E10" s="1">
        <v>1106553005</v>
      </c>
      <c r="F10" s="1">
        <v>83179952</v>
      </c>
      <c r="G10" s="1">
        <v>-74577450</v>
      </c>
      <c r="H10" s="1">
        <v>27489839</v>
      </c>
      <c r="I10" s="1">
        <v>46476000</v>
      </c>
      <c r="J10" s="1">
        <v>42934000</v>
      </c>
      <c r="K10" s="1">
        <v>33195995</v>
      </c>
      <c r="L10" s="1">
        <f t="shared" si="0"/>
        <v>8602502</v>
      </c>
      <c r="AA10" s="7">
        <v>43699</v>
      </c>
      <c r="AB10">
        <v>-46675320</v>
      </c>
      <c r="AC10">
        <v>6956167</v>
      </c>
      <c r="AD10">
        <v>25840287</v>
      </c>
    </row>
    <row r="11" spans="1:30">
      <c r="A11" s="7">
        <v>43701</v>
      </c>
      <c r="B11" s="8">
        <v>0.945833333333333</v>
      </c>
      <c r="C11" s="14">
        <v>1</v>
      </c>
      <c r="D11" s="1">
        <v>1139749000</v>
      </c>
      <c r="E11" s="1">
        <v>1106553005</v>
      </c>
      <c r="F11" s="1">
        <v>55027511</v>
      </c>
      <c r="G11" s="1">
        <v>-55618413</v>
      </c>
      <c r="H11" s="1">
        <v>26898937</v>
      </c>
      <c r="I11" s="1">
        <v>46476000</v>
      </c>
      <c r="J11" s="1">
        <v>42934000</v>
      </c>
      <c r="K11" s="1">
        <v>33195995</v>
      </c>
      <c r="L11" s="1">
        <f t="shared" si="0"/>
        <v>-590902</v>
      </c>
      <c r="AA11" s="7">
        <v>43700</v>
      </c>
      <c r="AB11">
        <v>-74577450</v>
      </c>
      <c r="AC11">
        <v>8602502</v>
      </c>
      <c r="AD11">
        <v>27489839</v>
      </c>
    </row>
    <row r="12" spans="1:30">
      <c r="A12" s="7">
        <v>43702</v>
      </c>
      <c r="B12" s="8">
        <v>0.69375</v>
      </c>
      <c r="C12" s="14">
        <v>1</v>
      </c>
      <c r="D12" s="1">
        <v>1139749000</v>
      </c>
      <c r="E12" s="1">
        <v>1106553005</v>
      </c>
      <c r="F12" s="1">
        <v>92562776</v>
      </c>
      <c r="G12" s="1">
        <v>-90192706</v>
      </c>
      <c r="H12" s="1">
        <v>65467301</v>
      </c>
      <c r="I12" s="1">
        <v>46476000</v>
      </c>
      <c r="J12" s="1">
        <v>42934000</v>
      </c>
      <c r="K12" s="1">
        <v>33195995</v>
      </c>
      <c r="L12" s="1">
        <f t="shared" si="0"/>
        <v>2370070</v>
      </c>
      <c r="AA12" s="7">
        <v>43701</v>
      </c>
      <c r="AB12">
        <v>-55618413</v>
      </c>
      <c r="AC12">
        <v>-590902</v>
      </c>
      <c r="AD12">
        <v>26898937</v>
      </c>
    </row>
    <row r="13" spans="1:30">
      <c r="A13" s="7">
        <v>43703</v>
      </c>
      <c r="B13" s="8">
        <v>0.715277777777778</v>
      </c>
      <c r="C13" s="14">
        <v>1</v>
      </c>
      <c r="D13" s="1">
        <v>1139749000</v>
      </c>
      <c r="E13" s="1">
        <v>1106553005</v>
      </c>
      <c r="F13" s="1">
        <v>76565367</v>
      </c>
      <c r="G13" s="1">
        <v>-72868041</v>
      </c>
      <c r="H13" s="1">
        <v>127973952</v>
      </c>
      <c r="I13" s="1">
        <v>46476000</v>
      </c>
      <c r="J13" s="1">
        <v>42934000</v>
      </c>
      <c r="K13" s="1">
        <v>33195995</v>
      </c>
      <c r="L13" s="1">
        <f t="shared" si="0"/>
        <v>3697326</v>
      </c>
      <c r="AA13" s="7">
        <v>43702</v>
      </c>
      <c r="AB13">
        <v>-90192706</v>
      </c>
      <c r="AC13">
        <v>2370070</v>
      </c>
      <c r="AD13">
        <v>65467301</v>
      </c>
    </row>
    <row r="14" spans="1:30">
      <c r="A14" s="7">
        <v>43704</v>
      </c>
      <c r="B14" s="8">
        <v>0.757638888888889</v>
      </c>
      <c r="C14" s="14">
        <v>1</v>
      </c>
      <c r="D14" s="1">
        <v>1139749000</v>
      </c>
      <c r="E14" s="1">
        <v>1106553005</v>
      </c>
      <c r="F14" s="1">
        <v>55780849</v>
      </c>
      <c r="G14" s="1">
        <v>-50808214</v>
      </c>
      <c r="H14" s="1">
        <v>158594185</v>
      </c>
      <c r="I14" s="1">
        <v>46476000</v>
      </c>
      <c r="J14" s="1">
        <v>42934000</v>
      </c>
      <c r="K14" s="1">
        <v>33195995</v>
      </c>
      <c r="L14" s="1">
        <f t="shared" si="0"/>
        <v>4972635</v>
      </c>
      <c r="AA14" s="7">
        <v>43703</v>
      </c>
      <c r="AB14">
        <v>-72868041</v>
      </c>
      <c r="AC14">
        <v>3697326</v>
      </c>
      <c r="AD14">
        <v>127973952</v>
      </c>
    </row>
    <row r="15" spans="1:30">
      <c r="A15" s="7">
        <v>43705</v>
      </c>
      <c r="B15" s="8">
        <v>0.770833333333333</v>
      </c>
      <c r="C15" s="14">
        <v>1</v>
      </c>
      <c r="D15" s="1">
        <v>1139749000</v>
      </c>
      <c r="E15" s="1">
        <v>1106553005</v>
      </c>
      <c r="F15" s="1">
        <v>94660764</v>
      </c>
      <c r="G15" s="1">
        <v>-82758763</v>
      </c>
      <c r="H15" s="1">
        <v>25023271</v>
      </c>
      <c r="I15" s="1">
        <v>46476000</v>
      </c>
      <c r="J15" s="1">
        <v>42934000</v>
      </c>
      <c r="K15" s="1">
        <v>33195995</v>
      </c>
      <c r="L15" s="1">
        <f t="shared" si="0"/>
        <v>11902001</v>
      </c>
      <c r="AA15" s="7">
        <v>43704</v>
      </c>
      <c r="AB15">
        <v>-50808214</v>
      </c>
      <c r="AC15">
        <v>4972635</v>
      </c>
      <c r="AD15">
        <v>158594185</v>
      </c>
    </row>
    <row r="16" spans="1:30">
      <c r="A16" s="7">
        <v>43706</v>
      </c>
      <c r="B16" s="8">
        <v>0.766666666666667</v>
      </c>
      <c r="C16" s="14">
        <v>1</v>
      </c>
      <c r="D16" s="1">
        <v>1139749000</v>
      </c>
      <c r="E16" s="1">
        <v>1106553005</v>
      </c>
      <c r="F16" s="1">
        <v>47924323</v>
      </c>
      <c r="G16" s="1">
        <v>-44770124</v>
      </c>
      <c r="H16" s="1">
        <v>26733977</v>
      </c>
      <c r="I16" s="1">
        <v>46476000</v>
      </c>
      <c r="J16" s="1">
        <v>42934000</v>
      </c>
      <c r="K16" s="1">
        <v>33195995</v>
      </c>
      <c r="L16" s="1">
        <f t="shared" si="0"/>
        <v>3154199</v>
      </c>
      <c r="AA16" s="7">
        <v>43705</v>
      </c>
      <c r="AB16">
        <v>-82758763</v>
      </c>
      <c r="AC16">
        <v>11902001</v>
      </c>
      <c r="AD16">
        <v>25023271</v>
      </c>
    </row>
    <row r="17" spans="1:30">
      <c r="A17" s="7">
        <v>43707</v>
      </c>
      <c r="B17" s="8">
        <v>0.735416666666667</v>
      </c>
      <c r="C17" s="14">
        <v>1</v>
      </c>
      <c r="D17" s="1">
        <v>1139749000</v>
      </c>
      <c r="E17" s="1">
        <v>1106553005</v>
      </c>
      <c r="F17" s="1">
        <v>96631604</v>
      </c>
      <c r="G17" s="1">
        <v>-85958936</v>
      </c>
      <c r="H17" s="1">
        <v>27299496</v>
      </c>
      <c r="I17" s="1">
        <v>46476000</v>
      </c>
      <c r="J17" s="1">
        <v>42934000</v>
      </c>
      <c r="K17" s="1">
        <v>33195995</v>
      </c>
      <c r="L17" s="1">
        <f t="shared" si="0"/>
        <v>10672668</v>
      </c>
      <c r="AA17" s="7">
        <v>43706</v>
      </c>
      <c r="AB17">
        <v>-44770124</v>
      </c>
      <c r="AC17">
        <v>3154199</v>
      </c>
      <c r="AD17">
        <v>26733977</v>
      </c>
    </row>
    <row r="18" spans="1:30">
      <c r="A18" s="7">
        <v>43708</v>
      </c>
      <c r="B18" s="8">
        <v>0.824305555555556</v>
      </c>
      <c r="C18" s="14">
        <v>1</v>
      </c>
      <c r="D18" s="1">
        <v>1139749000</v>
      </c>
      <c r="E18" s="1">
        <v>1106553005</v>
      </c>
      <c r="F18" s="1">
        <v>51724095</v>
      </c>
      <c r="G18" s="1">
        <v>-46485993</v>
      </c>
      <c r="H18" s="1">
        <v>30888046</v>
      </c>
      <c r="I18" s="1">
        <v>46476000</v>
      </c>
      <c r="J18" s="1">
        <v>42934000</v>
      </c>
      <c r="K18" s="1">
        <v>33195995</v>
      </c>
      <c r="L18" s="1">
        <f t="shared" si="0"/>
        <v>5238102</v>
      </c>
      <c r="AA18" s="7">
        <v>43707</v>
      </c>
      <c r="AB18">
        <v>-85958936</v>
      </c>
      <c r="AC18">
        <v>10672668</v>
      </c>
      <c r="AD18">
        <v>27299496</v>
      </c>
    </row>
    <row r="19" spans="1:30">
      <c r="A19" s="7">
        <v>43709</v>
      </c>
      <c r="B19" s="8">
        <v>0.615277777777778</v>
      </c>
      <c r="C19" s="14">
        <v>1</v>
      </c>
      <c r="D19" s="1">
        <v>1139749000</v>
      </c>
      <c r="E19" s="1">
        <v>1106553005</v>
      </c>
      <c r="F19" s="1">
        <v>86901915</v>
      </c>
      <c r="G19" s="1">
        <v>-80880897</v>
      </c>
      <c r="H19" s="1">
        <v>32261864</v>
      </c>
      <c r="I19" s="1">
        <v>46476000</v>
      </c>
      <c r="J19" s="1">
        <v>42934000</v>
      </c>
      <c r="K19" s="1">
        <v>33195995</v>
      </c>
      <c r="L19" s="1">
        <f t="shared" si="0"/>
        <v>6021018</v>
      </c>
      <c r="AA19" s="7">
        <v>43708</v>
      </c>
      <c r="AB19">
        <v>-46485993</v>
      </c>
      <c r="AC19">
        <v>5238102</v>
      </c>
      <c r="AD19">
        <v>30888046</v>
      </c>
    </row>
    <row r="20" spans="1:30">
      <c r="A20" s="7">
        <v>43710</v>
      </c>
      <c r="B20" s="8">
        <v>0.689583333333333</v>
      </c>
      <c r="C20" s="14">
        <v>1</v>
      </c>
      <c r="D20" s="1">
        <v>1139749000</v>
      </c>
      <c r="E20" s="1">
        <v>1106553005</v>
      </c>
      <c r="F20" s="1">
        <v>45761242</v>
      </c>
      <c r="G20" s="1">
        <v>-45946833</v>
      </c>
      <c r="H20" s="1">
        <v>29115301</v>
      </c>
      <c r="I20" s="1">
        <v>46476000</v>
      </c>
      <c r="J20" s="1">
        <v>42934000</v>
      </c>
      <c r="K20" s="1">
        <v>33195995</v>
      </c>
      <c r="L20" s="1">
        <f t="shared" si="0"/>
        <v>-185591</v>
      </c>
      <c r="AA20" s="7">
        <v>43709</v>
      </c>
      <c r="AB20">
        <v>-80880897</v>
      </c>
      <c r="AC20">
        <v>6021018</v>
      </c>
      <c r="AD20">
        <v>32261864</v>
      </c>
    </row>
    <row r="21" spans="1:30">
      <c r="A21" s="7">
        <v>43711</v>
      </c>
      <c r="B21" s="8">
        <v>0.698611111111111</v>
      </c>
      <c r="C21" s="14">
        <v>1</v>
      </c>
      <c r="D21" s="1">
        <v>1139749000</v>
      </c>
      <c r="E21" s="1">
        <v>1106553005</v>
      </c>
      <c r="F21" s="1">
        <v>97511567</v>
      </c>
      <c r="G21" s="1">
        <v>-89544222</v>
      </c>
      <c r="H21" s="1">
        <v>36563032</v>
      </c>
      <c r="I21" s="1">
        <v>46476000</v>
      </c>
      <c r="J21" s="1">
        <v>42934000</v>
      </c>
      <c r="K21" s="1">
        <v>33195995</v>
      </c>
      <c r="L21" s="1">
        <f t="shared" si="0"/>
        <v>7967345</v>
      </c>
      <c r="AA21" s="7">
        <v>43710</v>
      </c>
      <c r="AB21">
        <v>-45946833</v>
      </c>
      <c r="AC21">
        <v>-185591</v>
      </c>
      <c r="AD21">
        <v>29115301</v>
      </c>
    </row>
    <row r="22" spans="1:30">
      <c r="A22" s="7">
        <v>43712</v>
      </c>
      <c r="B22" s="8">
        <v>0.807638888888889</v>
      </c>
      <c r="C22" s="14">
        <v>1</v>
      </c>
      <c r="D22" s="1">
        <v>1139749000</v>
      </c>
      <c r="E22" s="1">
        <v>1106553005</v>
      </c>
      <c r="F22" s="1">
        <v>54584067</v>
      </c>
      <c r="G22" s="1">
        <v>-47416230</v>
      </c>
      <c r="H22" s="1">
        <v>38727085</v>
      </c>
      <c r="I22" s="1">
        <v>46476000</v>
      </c>
      <c r="J22" s="1">
        <v>42934000</v>
      </c>
      <c r="K22" s="1">
        <v>33195995</v>
      </c>
      <c r="L22" s="1">
        <f t="shared" si="0"/>
        <v>7167837</v>
      </c>
      <c r="AA22" s="7">
        <v>43711</v>
      </c>
      <c r="AB22">
        <v>-89544222</v>
      </c>
      <c r="AC22">
        <v>7967345</v>
      </c>
      <c r="AD22">
        <v>36563032</v>
      </c>
    </row>
    <row r="23" spans="1:30">
      <c r="A23" s="7">
        <v>43713</v>
      </c>
      <c r="B23" s="8">
        <v>0.444444444444444</v>
      </c>
      <c r="C23" s="14">
        <v>1</v>
      </c>
      <c r="D23" s="1">
        <v>1139749000</v>
      </c>
      <c r="E23" s="1">
        <v>1106553005</v>
      </c>
      <c r="F23" s="1">
        <v>83838914</v>
      </c>
      <c r="G23" s="1">
        <v>-74301162</v>
      </c>
      <c r="H23" s="1">
        <v>34198783</v>
      </c>
      <c r="I23" s="1">
        <v>46476000</v>
      </c>
      <c r="J23" s="1">
        <v>42934000</v>
      </c>
      <c r="K23" s="1">
        <v>33195995</v>
      </c>
      <c r="L23" s="1">
        <f t="shared" si="0"/>
        <v>9537752</v>
      </c>
      <c r="AA23" s="7">
        <v>43712</v>
      </c>
      <c r="AB23">
        <v>-47416230</v>
      </c>
      <c r="AC23">
        <v>7167837</v>
      </c>
      <c r="AD23">
        <v>38727085</v>
      </c>
    </row>
    <row r="24" spans="1:30">
      <c r="A24" s="7">
        <v>43714</v>
      </c>
      <c r="B24" s="8">
        <v>0.440277777777778</v>
      </c>
      <c r="C24" s="14">
        <v>1</v>
      </c>
      <c r="D24" s="1">
        <v>1139749000</v>
      </c>
      <c r="E24" s="1">
        <v>1106553005</v>
      </c>
      <c r="F24" s="1">
        <v>47507857</v>
      </c>
      <c r="G24" s="1">
        <v>-43155626</v>
      </c>
      <c r="H24" s="1">
        <v>35396815</v>
      </c>
      <c r="I24" s="1">
        <v>46476000</v>
      </c>
      <c r="J24" s="1">
        <v>42934000</v>
      </c>
      <c r="K24" s="1">
        <v>33195995</v>
      </c>
      <c r="L24" s="1">
        <f t="shared" si="0"/>
        <v>4352231</v>
      </c>
      <c r="AA24" s="7">
        <v>43713</v>
      </c>
      <c r="AB24">
        <v>-74301162</v>
      </c>
      <c r="AC24">
        <v>9537752</v>
      </c>
      <c r="AD24">
        <v>34198783</v>
      </c>
    </row>
    <row r="25" spans="1:30">
      <c r="A25" s="7">
        <v>43715</v>
      </c>
      <c r="B25" s="8">
        <v>0.71875</v>
      </c>
      <c r="C25" s="14">
        <v>1</v>
      </c>
      <c r="D25" s="1">
        <v>1139749000</v>
      </c>
      <c r="E25" s="1">
        <v>1106553005</v>
      </c>
      <c r="F25" s="1">
        <v>55044767</v>
      </c>
      <c r="G25" s="13">
        <v>-53146726</v>
      </c>
      <c r="H25" s="1">
        <v>29776387</v>
      </c>
      <c r="I25" s="1">
        <v>46476000</v>
      </c>
      <c r="J25" s="1">
        <v>42934000</v>
      </c>
      <c r="K25" s="1">
        <v>33195995</v>
      </c>
      <c r="L25" s="1">
        <f t="shared" si="0"/>
        <v>1898041</v>
      </c>
      <c r="AA25" s="7">
        <v>43714</v>
      </c>
      <c r="AB25">
        <v>-43155626</v>
      </c>
      <c r="AC25">
        <v>4352231</v>
      </c>
      <c r="AD25">
        <v>35396815</v>
      </c>
    </row>
    <row r="26" spans="1:30">
      <c r="A26" s="7">
        <v>43716</v>
      </c>
      <c r="B26" s="8">
        <v>0.46875</v>
      </c>
      <c r="C26" s="14">
        <v>1</v>
      </c>
      <c r="D26" s="1">
        <v>1139749000</v>
      </c>
      <c r="E26" s="1">
        <v>1106553005</v>
      </c>
      <c r="F26" s="1">
        <v>66525598</v>
      </c>
      <c r="G26" s="13">
        <v>-67139532</v>
      </c>
      <c r="H26" s="1">
        <v>24716917</v>
      </c>
      <c r="I26" s="1">
        <v>46476000</v>
      </c>
      <c r="J26" s="1">
        <v>42934000</v>
      </c>
      <c r="K26" s="1">
        <v>33195995</v>
      </c>
      <c r="L26" s="1">
        <f t="shared" si="0"/>
        <v>-613934</v>
      </c>
      <c r="AA26" s="7">
        <v>43715</v>
      </c>
      <c r="AB26">
        <v>-53146726</v>
      </c>
      <c r="AC26">
        <v>1898041</v>
      </c>
      <c r="AD26">
        <v>29776387</v>
      </c>
    </row>
    <row r="27" spans="1:30">
      <c r="A27" s="7">
        <v>43717</v>
      </c>
      <c r="B27" s="8">
        <v>0.657638888888889</v>
      </c>
      <c r="C27" s="14">
        <v>1</v>
      </c>
      <c r="D27" s="1">
        <v>1139749000</v>
      </c>
      <c r="E27" s="1">
        <v>1106553005</v>
      </c>
      <c r="F27" s="1">
        <v>56445780</v>
      </c>
      <c r="G27" s="13">
        <v>-52205050</v>
      </c>
      <c r="H27" s="1">
        <v>28174721</v>
      </c>
      <c r="I27" s="1">
        <v>46476000</v>
      </c>
      <c r="J27" s="1">
        <v>42934000</v>
      </c>
      <c r="K27" s="1">
        <v>33195995</v>
      </c>
      <c r="L27" s="1">
        <f t="shared" si="0"/>
        <v>4240730</v>
      </c>
      <c r="AA27" s="7">
        <v>43716</v>
      </c>
      <c r="AB27">
        <v>-67139532</v>
      </c>
      <c r="AC27">
        <v>-613934</v>
      </c>
      <c r="AD27">
        <v>24716917</v>
      </c>
    </row>
    <row r="28" spans="1:30">
      <c r="A28" s="7">
        <v>43718</v>
      </c>
      <c r="B28" s="8">
        <v>0.815972222222222</v>
      </c>
      <c r="C28" s="14">
        <v>1</v>
      </c>
      <c r="D28" s="1">
        <v>1139749000</v>
      </c>
      <c r="E28" s="1">
        <v>1106553005</v>
      </c>
      <c r="F28" s="1">
        <v>41804408</v>
      </c>
      <c r="G28" s="13">
        <v>-42714360</v>
      </c>
      <c r="H28" s="1">
        <v>27450360</v>
      </c>
      <c r="I28" s="1">
        <v>46476000</v>
      </c>
      <c r="J28" s="1">
        <v>42934000</v>
      </c>
      <c r="K28" s="1">
        <v>33195995</v>
      </c>
      <c r="L28" s="1">
        <f t="shared" si="0"/>
        <v>-909952</v>
      </c>
      <c r="AA28" s="7">
        <v>43717</v>
      </c>
      <c r="AB28">
        <v>-52205050</v>
      </c>
      <c r="AC28">
        <v>4240730</v>
      </c>
      <c r="AD28">
        <v>28174721</v>
      </c>
    </row>
    <row r="29" spans="1:30">
      <c r="A29" s="7">
        <v>43719</v>
      </c>
      <c r="B29" s="8">
        <v>0.715277777777778</v>
      </c>
      <c r="C29" s="14">
        <v>1</v>
      </c>
      <c r="D29" s="1">
        <v>1139749000</v>
      </c>
      <c r="E29" s="1">
        <v>1106553005</v>
      </c>
      <c r="F29" s="1">
        <v>48607132</v>
      </c>
      <c r="G29" s="13">
        <v>-42881326</v>
      </c>
      <c r="H29" s="1">
        <v>25023230</v>
      </c>
      <c r="I29" s="1">
        <v>46476000</v>
      </c>
      <c r="J29" s="1">
        <v>42934000</v>
      </c>
      <c r="K29" s="1">
        <v>33195995</v>
      </c>
      <c r="L29" s="1">
        <f t="shared" si="0"/>
        <v>5725806</v>
      </c>
      <c r="AA29" s="7">
        <v>43718</v>
      </c>
      <c r="AB29">
        <v>-42714360</v>
      </c>
      <c r="AC29">
        <v>-909952</v>
      </c>
      <c r="AD29">
        <v>27450360</v>
      </c>
    </row>
    <row r="30" spans="1:30">
      <c r="A30" s="7">
        <v>43720</v>
      </c>
      <c r="B30" s="8">
        <v>0.7125</v>
      </c>
      <c r="C30" s="14">
        <v>1</v>
      </c>
      <c r="D30" s="1">
        <v>1139749000</v>
      </c>
      <c r="E30" s="1">
        <v>1106553005</v>
      </c>
      <c r="F30" s="1">
        <v>98959351</v>
      </c>
      <c r="G30" s="13">
        <v>-85244363</v>
      </c>
      <c r="H30" s="1">
        <v>25844575</v>
      </c>
      <c r="I30" s="1">
        <v>46476000</v>
      </c>
      <c r="J30" s="1">
        <v>42934000</v>
      </c>
      <c r="K30" s="1">
        <v>33195995</v>
      </c>
      <c r="L30" s="1">
        <f t="shared" si="0"/>
        <v>13714988</v>
      </c>
      <c r="AA30" s="7">
        <v>43719</v>
      </c>
      <c r="AB30">
        <v>-42881326</v>
      </c>
      <c r="AC30">
        <v>5725806</v>
      </c>
      <c r="AD30">
        <v>25023230</v>
      </c>
    </row>
    <row r="31" spans="1:30">
      <c r="A31" s="7">
        <v>43721</v>
      </c>
      <c r="B31" s="8">
        <v>0.498611111111111</v>
      </c>
      <c r="C31" s="14">
        <v>1</v>
      </c>
      <c r="D31" s="1">
        <v>1139749000</v>
      </c>
      <c r="E31" s="1">
        <v>1106553005</v>
      </c>
      <c r="F31" s="1">
        <v>90624412</v>
      </c>
      <c r="G31" s="13">
        <v>-79208260</v>
      </c>
      <c r="H31" s="1">
        <v>26901630</v>
      </c>
      <c r="I31" s="1">
        <v>46476000</v>
      </c>
      <c r="J31" s="1">
        <v>42934000</v>
      </c>
      <c r="K31" s="1">
        <v>33195995</v>
      </c>
      <c r="L31" s="1">
        <f t="shared" si="0"/>
        <v>11416152</v>
      </c>
      <c r="AA31" s="7">
        <v>43720</v>
      </c>
      <c r="AB31">
        <v>-85244363</v>
      </c>
      <c r="AC31">
        <v>13714988</v>
      </c>
      <c r="AD31">
        <v>25844575</v>
      </c>
    </row>
    <row r="32" spans="1:30">
      <c r="A32" s="7">
        <v>43722</v>
      </c>
      <c r="B32" s="8">
        <v>0.976388888888889</v>
      </c>
      <c r="C32" s="14">
        <v>1</v>
      </c>
      <c r="D32" s="1">
        <v>1139749000</v>
      </c>
      <c r="E32" s="1">
        <v>1106553005</v>
      </c>
      <c r="F32" s="1">
        <v>67175860</v>
      </c>
      <c r="G32" s="13">
        <v>-62181057</v>
      </c>
      <c r="H32" s="1">
        <v>23583595</v>
      </c>
      <c r="I32" s="1">
        <v>46476000</v>
      </c>
      <c r="J32" s="1">
        <v>42934000</v>
      </c>
      <c r="K32" s="1">
        <v>33195995</v>
      </c>
      <c r="L32" s="1">
        <f t="shared" si="0"/>
        <v>4994803</v>
      </c>
      <c r="P32" s="3" t="s">
        <v>11</v>
      </c>
      <c r="Q32" s="2" t="s">
        <v>12</v>
      </c>
      <c r="R32" s="2" t="s">
        <v>7</v>
      </c>
      <c r="S32" s="2" t="s">
        <v>13</v>
      </c>
      <c r="T32" s="2" t="s">
        <v>20</v>
      </c>
      <c r="U32" s="2" t="s">
        <v>151</v>
      </c>
      <c r="AA32" s="7">
        <v>43721</v>
      </c>
      <c r="AB32">
        <v>-79208260</v>
      </c>
      <c r="AC32">
        <v>11416152</v>
      </c>
      <c r="AD32">
        <v>26901630</v>
      </c>
    </row>
    <row r="33" spans="1:30">
      <c r="A33" s="7">
        <v>43723</v>
      </c>
      <c r="B33" s="8">
        <v>0.552777777777778</v>
      </c>
      <c r="C33" s="14">
        <v>1</v>
      </c>
      <c r="D33" s="1">
        <v>1139749000</v>
      </c>
      <c r="E33" s="1">
        <v>1106553005</v>
      </c>
      <c r="F33" s="1">
        <v>48798910</v>
      </c>
      <c r="G33" s="13">
        <v>-47416726</v>
      </c>
      <c r="H33" s="1">
        <v>24398675</v>
      </c>
      <c r="I33" s="1">
        <v>46476000</v>
      </c>
      <c r="J33" s="1">
        <v>42934000</v>
      </c>
      <c r="K33" s="1">
        <v>33195995</v>
      </c>
      <c r="L33" s="1">
        <f t="shared" si="0"/>
        <v>1382184</v>
      </c>
      <c r="N33" s="7">
        <v>43723</v>
      </c>
      <c r="O33" s="8">
        <v>0.574305555555556</v>
      </c>
      <c r="P33" s="1">
        <v>1139749000</v>
      </c>
      <c r="Q33">
        <v>10</v>
      </c>
      <c r="R33" s="1"/>
      <c r="S33" s="1"/>
      <c r="T33" s="14">
        <v>1</v>
      </c>
      <c r="U33">
        <v>5</v>
      </c>
      <c r="AA33" s="7">
        <v>43722</v>
      </c>
      <c r="AB33">
        <v>-62181057</v>
      </c>
      <c r="AC33">
        <v>4994803</v>
      </c>
      <c r="AD33">
        <v>23583595</v>
      </c>
    </row>
    <row r="34" spans="1:30">
      <c r="A34" s="7">
        <v>43724</v>
      </c>
      <c r="B34" s="8">
        <v>0.44375</v>
      </c>
      <c r="C34">
        <v>0</v>
      </c>
      <c r="D34">
        <v>0</v>
      </c>
      <c r="E34">
        <v>0</v>
      </c>
      <c r="F34">
        <v>0</v>
      </c>
      <c r="G34">
        <v>0</v>
      </c>
      <c r="H34">
        <v>0</v>
      </c>
      <c r="I34">
        <v>0</v>
      </c>
      <c r="J34">
        <v>0</v>
      </c>
      <c r="K34">
        <v>0</v>
      </c>
      <c r="L34" s="20">
        <v>38860251000</v>
      </c>
      <c r="N34" s="7">
        <v>43724</v>
      </c>
      <c r="O34" s="8">
        <v>0.440972222222222</v>
      </c>
      <c r="P34" s="1"/>
      <c r="R34" s="1">
        <v>40000000000</v>
      </c>
      <c r="S34" s="1">
        <f>R34-P33</f>
        <v>38860251000</v>
      </c>
      <c r="AA34" s="7">
        <v>43723</v>
      </c>
      <c r="AB34">
        <v>-47416726</v>
      </c>
      <c r="AC34">
        <v>1382184</v>
      </c>
      <c r="AD34">
        <v>24398675</v>
      </c>
    </row>
    <row r="35" spans="27:30">
      <c r="AA35" s="7">
        <v>43724</v>
      </c>
      <c r="AB35">
        <v>0</v>
      </c>
      <c r="AC35">
        <v>38860251000</v>
      </c>
      <c r="AD35">
        <v>0</v>
      </c>
    </row>
    <row r="36" spans="27:30">
      <c r="AA36" t="s">
        <v>286</v>
      </c>
      <c r="AB36">
        <v>-1881867556</v>
      </c>
      <c r="AC36">
        <v>39100473150</v>
      </c>
      <c r="AD36">
        <v>773614875</v>
      </c>
    </row>
  </sheetData>
  <hyperlinks>
    <hyperlink ref="M3" location="小计!A1" display="拉斯洛马斯，巴拉圭首府亚松森的一个区"/>
    <hyperlink ref="M1" location="小计!A1" display="回目录"/>
  </hyperlinks>
  <pageMargins left="0.75" right="0.75" top="1" bottom="1" header="0.5" footer="0.5"/>
  <headerFooter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28"/>
  <sheetViews>
    <sheetView zoomScale="115" zoomScaleNormal="115" workbookViewId="0">
      <pane ySplit="3" topLeftCell="A115" activePane="bottomLeft" state="frozen"/>
      <selection/>
      <selection pane="bottomLeft" activeCell="A124" sqref="A124"/>
    </sheetView>
  </sheetViews>
  <sheetFormatPr defaultColWidth="9" defaultRowHeight="13.5"/>
  <cols>
    <col min="1" max="2" width="10.375" customWidth="1"/>
    <col min="3" max="3" width="11.0083333333333" customWidth="1"/>
    <col min="4" max="4" width="16" style="1" customWidth="1"/>
    <col min="5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13.75" customWidth="1"/>
    <col min="23" max="23" width="12.625" customWidth="1"/>
    <col min="24" max="24" width="15.0916666666667" customWidth="1"/>
    <col min="28" max="28" width="10.375"/>
    <col min="29" max="31" width="26.625"/>
  </cols>
  <sheetData>
    <row r="1" ht="201" customHeight="1" spans="13:13">
      <c r="M1" s="9" t="s">
        <v>351</v>
      </c>
    </row>
    <row r="2" ht="201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43619</v>
      </c>
      <c r="B4" s="5">
        <v>0.761111111111111</v>
      </c>
      <c r="C4" s="14">
        <v>0.01</v>
      </c>
      <c r="D4" s="1">
        <v>9359</v>
      </c>
      <c r="E4" s="1">
        <v>9277</v>
      </c>
      <c r="F4" s="1">
        <v>445</v>
      </c>
      <c r="G4" s="1">
        <v>0</v>
      </c>
      <c r="H4" s="1">
        <v>445</v>
      </c>
      <c r="I4" s="1">
        <v>122000</v>
      </c>
      <c r="J4" s="1">
        <v>36000</v>
      </c>
      <c r="K4" s="1">
        <v>83</v>
      </c>
      <c r="L4" s="1">
        <f t="shared" ref="L4:L12" si="0">F4+G4</f>
        <v>445</v>
      </c>
      <c r="N4" s="4">
        <v>43619</v>
      </c>
      <c r="O4" s="5">
        <v>0.484722222222222</v>
      </c>
      <c r="P4" t="s">
        <v>362</v>
      </c>
      <c r="Q4" s="6">
        <v>0.01</v>
      </c>
      <c r="R4" s="1">
        <v>10196</v>
      </c>
      <c r="S4" s="1">
        <v>121897</v>
      </c>
      <c r="T4" s="1">
        <v>37111</v>
      </c>
      <c r="U4" s="1">
        <v>847</v>
      </c>
      <c r="AB4" t="s">
        <v>284</v>
      </c>
    </row>
    <row r="5" spans="1:31">
      <c r="A5" s="4">
        <v>43620</v>
      </c>
      <c r="B5" s="5">
        <v>0.809027777777778</v>
      </c>
      <c r="C5" s="14">
        <v>0.01</v>
      </c>
      <c r="D5" s="1">
        <v>9359</v>
      </c>
      <c r="E5" s="1">
        <v>9277</v>
      </c>
      <c r="F5" s="1">
        <v>1201</v>
      </c>
      <c r="G5" s="1">
        <v>-364</v>
      </c>
      <c r="H5" s="1">
        <v>1180</v>
      </c>
      <c r="I5" s="1">
        <v>122000</v>
      </c>
      <c r="J5" s="1">
        <v>36000</v>
      </c>
      <c r="K5" s="1">
        <v>83</v>
      </c>
      <c r="L5" s="1">
        <f t="shared" si="0"/>
        <v>837</v>
      </c>
      <c r="AB5" s="7">
        <v>43619</v>
      </c>
      <c r="AC5">
        <v>0</v>
      </c>
      <c r="AD5">
        <v>445</v>
      </c>
      <c r="AE5">
        <v>445</v>
      </c>
    </row>
    <row r="6" spans="1:31">
      <c r="A6" s="4">
        <v>43621</v>
      </c>
      <c r="B6" s="5">
        <v>0.936111111111111</v>
      </c>
      <c r="C6" s="14">
        <v>0.01</v>
      </c>
      <c r="D6" s="1">
        <v>9359</v>
      </c>
      <c r="E6" s="1">
        <v>9277</v>
      </c>
      <c r="F6" s="1">
        <v>1491</v>
      </c>
      <c r="G6" s="1">
        <v>-404</v>
      </c>
      <c r="H6" s="1">
        <v>2267</v>
      </c>
      <c r="I6" s="1">
        <v>122000</v>
      </c>
      <c r="J6" s="1">
        <v>36000</v>
      </c>
      <c r="K6" s="1">
        <v>83</v>
      </c>
      <c r="L6" s="1">
        <f t="shared" si="0"/>
        <v>1087</v>
      </c>
      <c r="AB6" s="7">
        <v>43620</v>
      </c>
      <c r="AC6">
        <v>-364</v>
      </c>
      <c r="AD6">
        <v>837</v>
      </c>
      <c r="AE6">
        <v>1180</v>
      </c>
    </row>
    <row r="7" spans="1:31">
      <c r="A7" s="4">
        <v>43622</v>
      </c>
      <c r="B7" s="5">
        <v>0.813888888888889</v>
      </c>
      <c r="C7" s="14">
        <v>0.01</v>
      </c>
      <c r="D7" s="1">
        <v>9359</v>
      </c>
      <c r="E7" s="1">
        <v>9277</v>
      </c>
      <c r="F7" s="1">
        <v>2593</v>
      </c>
      <c r="G7" s="1">
        <v>-719</v>
      </c>
      <c r="H7" s="1">
        <v>3054</v>
      </c>
      <c r="I7" s="1">
        <v>109000</v>
      </c>
      <c r="J7" s="1">
        <v>36000</v>
      </c>
      <c r="K7" s="1">
        <v>83</v>
      </c>
      <c r="L7" s="1">
        <f t="shared" si="0"/>
        <v>1874</v>
      </c>
      <c r="AB7" s="7">
        <v>43621</v>
      </c>
      <c r="AC7">
        <v>-404</v>
      </c>
      <c r="AD7">
        <v>1087</v>
      </c>
      <c r="AE7">
        <v>2267</v>
      </c>
    </row>
    <row r="8" spans="1:31">
      <c r="A8" s="4">
        <v>43623</v>
      </c>
      <c r="B8" s="5">
        <v>0.915277777777778</v>
      </c>
      <c r="C8" s="14">
        <v>0.01</v>
      </c>
      <c r="D8" s="1">
        <v>9449</v>
      </c>
      <c r="E8" s="1">
        <v>9277</v>
      </c>
      <c r="F8" s="1">
        <v>1227</v>
      </c>
      <c r="G8" s="1">
        <v>-395</v>
      </c>
      <c r="H8" s="1">
        <v>3886</v>
      </c>
      <c r="I8" s="1">
        <v>110000</v>
      </c>
      <c r="J8" s="1">
        <v>36000</v>
      </c>
      <c r="K8" s="1">
        <v>173</v>
      </c>
      <c r="L8" s="1">
        <f t="shared" si="0"/>
        <v>832</v>
      </c>
      <c r="AB8" s="7">
        <v>43622</v>
      </c>
      <c r="AC8">
        <v>-719</v>
      </c>
      <c r="AD8">
        <v>1874</v>
      </c>
      <c r="AE8">
        <v>3054</v>
      </c>
    </row>
    <row r="9" spans="1:31">
      <c r="A9" s="4">
        <v>43624</v>
      </c>
      <c r="B9" s="5">
        <v>0.659722222222222</v>
      </c>
      <c r="C9" s="14">
        <v>0.01</v>
      </c>
      <c r="D9" s="1">
        <v>9449</v>
      </c>
      <c r="E9" s="1">
        <v>9277</v>
      </c>
      <c r="F9" s="1">
        <v>2075</v>
      </c>
      <c r="G9" s="1">
        <v>-662</v>
      </c>
      <c r="H9" s="1">
        <v>4467</v>
      </c>
      <c r="I9" s="1">
        <v>110000</v>
      </c>
      <c r="J9" s="1">
        <v>36000</v>
      </c>
      <c r="K9" s="1">
        <v>173</v>
      </c>
      <c r="L9" s="1">
        <f t="shared" si="0"/>
        <v>1413</v>
      </c>
      <c r="AB9" s="7">
        <v>43623</v>
      </c>
      <c r="AC9">
        <v>-395</v>
      </c>
      <c r="AD9">
        <v>832</v>
      </c>
      <c r="AE9">
        <v>3886</v>
      </c>
    </row>
    <row r="10" spans="1:31">
      <c r="A10" s="4">
        <v>43625</v>
      </c>
      <c r="B10" s="5">
        <v>0.685416666666667</v>
      </c>
      <c r="C10" s="14">
        <v>0.01</v>
      </c>
      <c r="D10" s="1">
        <v>9449</v>
      </c>
      <c r="E10" s="1">
        <v>9277</v>
      </c>
      <c r="F10" s="1">
        <v>1125</v>
      </c>
      <c r="G10" s="1">
        <v>-373</v>
      </c>
      <c r="H10" s="1">
        <v>5219</v>
      </c>
      <c r="I10" s="1">
        <v>110000</v>
      </c>
      <c r="J10" s="1">
        <v>36000</v>
      </c>
      <c r="K10" s="1">
        <v>173</v>
      </c>
      <c r="L10" s="1">
        <f t="shared" si="0"/>
        <v>752</v>
      </c>
      <c r="AB10" s="7">
        <v>43624</v>
      </c>
      <c r="AC10">
        <v>-662</v>
      </c>
      <c r="AD10">
        <v>1413</v>
      </c>
      <c r="AE10">
        <v>4467</v>
      </c>
    </row>
    <row r="11" spans="1:31">
      <c r="A11" s="4">
        <v>43626</v>
      </c>
      <c r="B11" s="5">
        <v>0.873611111111111</v>
      </c>
      <c r="C11" s="14">
        <v>0.01</v>
      </c>
      <c r="D11" s="1">
        <v>9449</v>
      </c>
      <c r="E11" s="1">
        <v>9277</v>
      </c>
      <c r="F11" s="1">
        <v>1201</v>
      </c>
      <c r="G11" s="1">
        <v>-432</v>
      </c>
      <c r="H11" s="1">
        <v>5988</v>
      </c>
      <c r="I11" s="1">
        <v>110000</v>
      </c>
      <c r="J11" s="1">
        <v>36000</v>
      </c>
      <c r="K11" s="1">
        <v>173</v>
      </c>
      <c r="L11" s="1">
        <f t="shared" si="0"/>
        <v>769</v>
      </c>
      <c r="AB11" s="7">
        <v>43625</v>
      </c>
      <c r="AC11">
        <v>-373</v>
      </c>
      <c r="AD11">
        <v>752</v>
      </c>
      <c r="AE11">
        <v>5219</v>
      </c>
    </row>
    <row r="12" spans="1:31">
      <c r="A12" s="4">
        <v>43627</v>
      </c>
      <c r="B12" s="5">
        <v>0.673611111111111</v>
      </c>
      <c r="C12" s="14">
        <v>0.01</v>
      </c>
      <c r="D12" s="1">
        <v>9449</v>
      </c>
      <c r="E12" s="1">
        <v>9277</v>
      </c>
      <c r="F12" s="1">
        <v>2081</v>
      </c>
      <c r="G12" s="1">
        <v>-651</v>
      </c>
      <c r="H12" s="1">
        <v>6306</v>
      </c>
      <c r="I12" s="1">
        <v>110000</v>
      </c>
      <c r="J12" s="1">
        <v>36000</v>
      </c>
      <c r="K12" s="1">
        <v>173</v>
      </c>
      <c r="L12" s="1">
        <f t="shared" si="0"/>
        <v>1430</v>
      </c>
      <c r="AB12" s="7">
        <v>43626</v>
      </c>
      <c r="AC12">
        <v>-432</v>
      </c>
      <c r="AD12">
        <v>769</v>
      </c>
      <c r="AE12">
        <v>5988</v>
      </c>
    </row>
    <row r="13" spans="1:31">
      <c r="A13" s="4">
        <v>43628</v>
      </c>
      <c r="AB13" s="7">
        <v>43627</v>
      </c>
      <c r="AC13">
        <v>-651</v>
      </c>
      <c r="AD13">
        <v>1430</v>
      </c>
      <c r="AE13">
        <v>6306</v>
      </c>
    </row>
    <row r="14" spans="1:28">
      <c r="A14" s="4">
        <v>43629</v>
      </c>
      <c r="B14" s="5">
        <v>0.701388888888889</v>
      </c>
      <c r="C14" s="14">
        <v>0.01</v>
      </c>
      <c r="D14" s="1">
        <v>9449</v>
      </c>
      <c r="E14" s="1">
        <v>9277</v>
      </c>
      <c r="F14" s="1">
        <v>2253</v>
      </c>
      <c r="G14" s="1">
        <v>-721</v>
      </c>
      <c r="H14" s="1">
        <v>5914</v>
      </c>
      <c r="I14" s="1">
        <v>110000</v>
      </c>
      <c r="J14" s="1">
        <v>36000</v>
      </c>
      <c r="K14" s="1">
        <v>173</v>
      </c>
      <c r="L14" s="1">
        <f t="shared" ref="L14:L77" si="1">F14+G14</f>
        <v>1532</v>
      </c>
      <c r="AB14" s="7">
        <v>43628</v>
      </c>
    </row>
    <row r="15" spans="1:31">
      <c r="A15" s="4">
        <v>43630</v>
      </c>
      <c r="B15" s="5">
        <v>0.884027777777778</v>
      </c>
      <c r="C15" s="14">
        <v>0.01</v>
      </c>
      <c r="D15" s="1">
        <v>9449</v>
      </c>
      <c r="E15" s="1">
        <v>9277</v>
      </c>
      <c r="F15" s="1" t="s">
        <v>285</v>
      </c>
      <c r="G15" s="1">
        <v>-327</v>
      </c>
      <c r="H15" s="1">
        <v>4702</v>
      </c>
      <c r="I15" s="1" t="s">
        <v>285</v>
      </c>
      <c r="J15" s="1">
        <v>36000</v>
      </c>
      <c r="K15" s="1">
        <v>173</v>
      </c>
      <c r="L15" s="1" t="e">
        <f t="shared" si="1"/>
        <v>#VALUE!</v>
      </c>
      <c r="AB15" s="7">
        <v>43629</v>
      </c>
      <c r="AC15">
        <v>-721</v>
      </c>
      <c r="AD15">
        <v>1532</v>
      </c>
      <c r="AE15">
        <v>5914</v>
      </c>
    </row>
    <row r="16" spans="1:31">
      <c r="A16" s="4">
        <v>43631</v>
      </c>
      <c r="B16" s="5">
        <v>0.857638888888889</v>
      </c>
      <c r="C16" s="14">
        <v>0.01</v>
      </c>
      <c r="D16" s="1">
        <v>9449</v>
      </c>
      <c r="E16" s="1">
        <v>9277</v>
      </c>
      <c r="F16" s="1" t="s">
        <v>285</v>
      </c>
      <c r="G16" s="1">
        <v>-340</v>
      </c>
      <c r="H16" s="1">
        <v>3530</v>
      </c>
      <c r="I16" s="1" t="s">
        <v>285</v>
      </c>
      <c r="J16" s="1">
        <v>36000</v>
      </c>
      <c r="K16" s="1">
        <v>173</v>
      </c>
      <c r="L16" s="1" t="e">
        <f t="shared" si="1"/>
        <v>#VALUE!</v>
      </c>
      <c r="AB16" s="7">
        <v>43630</v>
      </c>
      <c r="AC16">
        <v>-327</v>
      </c>
      <c r="AD16" t="e">
        <v>#VALUE!</v>
      </c>
      <c r="AE16">
        <v>4702</v>
      </c>
    </row>
    <row r="17" spans="1:31">
      <c r="A17" s="4">
        <v>43632</v>
      </c>
      <c r="B17" s="5">
        <v>0.595138888888889</v>
      </c>
      <c r="C17" s="14">
        <v>0.01</v>
      </c>
      <c r="D17" s="1">
        <v>9449</v>
      </c>
      <c r="E17" s="1">
        <v>9277</v>
      </c>
      <c r="F17" s="1" t="s">
        <v>285</v>
      </c>
      <c r="G17" s="1">
        <v>-630</v>
      </c>
      <c r="H17" s="1">
        <v>2659</v>
      </c>
      <c r="I17" s="1" t="s">
        <v>285</v>
      </c>
      <c r="J17" s="1">
        <v>36000</v>
      </c>
      <c r="K17" s="1">
        <v>173</v>
      </c>
      <c r="L17" s="1" t="e">
        <f t="shared" si="1"/>
        <v>#VALUE!</v>
      </c>
      <c r="AB17" s="7">
        <v>43631</v>
      </c>
      <c r="AC17">
        <v>-340</v>
      </c>
      <c r="AD17" t="e">
        <v>#VALUE!</v>
      </c>
      <c r="AE17">
        <v>3530</v>
      </c>
    </row>
    <row r="18" spans="1:31">
      <c r="A18" s="4">
        <v>43633</v>
      </c>
      <c r="B18" s="5">
        <v>0.554166666666667</v>
      </c>
      <c r="C18" s="14">
        <v>0.01</v>
      </c>
      <c r="D18" s="1">
        <v>9449</v>
      </c>
      <c r="E18" s="1">
        <v>9277</v>
      </c>
      <c r="F18" s="1" t="s">
        <v>285</v>
      </c>
      <c r="G18" s="1">
        <v>-367</v>
      </c>
      <c r="H18" s="1">
        <v>1540</v>
      </c>
      <c r="I18" s="1" t="s">
        <v>285</v>
      </c>
      <c r="J18" s="1">
        <v>36000</v>
      </c>
      <c r="K18" s="1">
        <v>173</v>
      </c>
      <c r="L18" s="1" t="e">
        <f t="shared" si="1"/>
        <v>#VALUE!</v>
      </c>
      <c r="AB18" s="7">
        <v>43632</v>
      </c>
      <c r="AC18">
        <v>-630</v>
      </c>
      <c r="AD18" t="e">
        <v>#VALUE!</v>
      </c>
      <c r="AE18">
        <v>2659</v>
      </c>
    </row>
    <row r="19" spans="1:31">
      <c r="A19" s="4">
        <v>43634</v>
      </c>
      <c r="B19" s="5">
        <v>0.822222222222222</v>
      </c>
      <c r="C19" s="14">
        <v>0.01</v>
      </c>
      <c r="D19" s="1">
        <v>9449</v>
      </c>
      <c r="E19" s="1">
        <v>9277</v>
      </c>
      <c r="F19" s="1" t="s">
        <v>285</v>
      </c>
      <c r="G19" s="1">
        <v>-475</v>
      </c>
      <c r="H19" s="1">
        <v>296</v>
      </c>
      <c r="I19" s="1" t="s">
        <v>285</v>
      </c>
      <c r="J19" s="1">
        <v>36000</v>
      </c>
      <c r="K19" s="1">
        <v>173</v>
      </c>
      <c r="L19" s="1" t="e">
        <f t="shared" si="1"/>
        <v>#VALUE!</v>
      </c>
      <c r="AB19" s="7">
        <v>43633</v>
      </c>
      <c r="AC19">
        <v>-367</v>
      </c>
      <c r="AD19" t="e">
        <v>#VALUE!</v>
      </c>
      <c r="AE19">
        <v>1540</v>
      </c>
    </row>
    <row r="20" spans="1:31">
      <c r="A20" s="4">
        <v>43635</v>
      </c>
      <c r="B20" s="5">
        <v>0.886805555555556</v>
      </c>
      <c r="C20" s="14">
        <v>0.01</v>
      </c>
      <c r="D20" s="1">
        <v>9449</v>
      </c>
      <c r="E20" s="1">
        <v>9277</v>
      </c>
      <c r="F20" s="1" t="s">
        <v>285</v>
      </c>
      <c r="G20" s="1">
        <v>-366</v>
      </c>
      <c r="H20" s="1">
        <v>-731</v>
      </c>
      <c r="I20" s="1" t="s">
        <v>285</v>
      </c>
      <c r="J20" s="1">
        <v>36000</v>
      </c>
      <c r="K20" s="1">
        <v>173</v>
      </c>
      <c r="L20" s="1" t="e">
        <f t="shared" si="1"/>
        <v>#VALUE!</v>
      </c>
      <c r="AB20" s="7">
        <v>43634</v>
      </c>
      <c r="AC20">
        <v>-475</v>
      </c>
      <c r="AD20" t="e">
        <v>#VALUE!</v>
      </c>
      <c r="AE20">
        <v>296</v>
      </c>
    </row>
    <row r="21" spans="1:31">
      <c r="A21" s="4">
        <v>43636</v>
      </c>
      <c r="B21" s="5">
        <v>0.979166666666667</v>
      </c>
      <c r="C21" s="14">
        <v>0.01</v>
      </c>
      <c r="D21" s="1">
        <v>9449</v>
      </c>
      <c r="E21" s="1">
        <v>9277</v>
      </c>
      <c r="F21" s="1" t="s">
        <v>285</v>
      </c>
      <c r="G21" s="1">
        <v>-422</v>
      </c>
      <c r="H21" s="1">
        <v>-1936</v>
      </c>
      <c r="I21" s="1" t="s">
        <v>285</v>
      </c>
      <c r="J21" s="1">
        <v>36000</v>
      </c>
      <c r="K21" s="1">
        <v>173</v>
      </c>
      <c r="L21" s="1" t="e">
        <f t="shared" si="1"/>
        <v>#VALUE!</v>
      </c>
      <c r="AB21" s="7">
        <v>43635</v>
      </c>
      <c r="AC21">
        <v>-366</v>
      </c>
      <c r="AD21" t="e">
        <v>#VALUE!</v>
      </c>
      <c r="AE21">
        <v>-731</v>
      </c>
    </row>
    <row r="22" spans="1:31">
      <c r="A22" s="4">
        <v>43637</v>
      </c>
      <c r="B22" s="5">
        <v>0.772916666666667</v>
      </c>
      <c r="C22" s="14">
        <v>0.01</v>
      </c>
      <c r="D22" s="1">
        <v>9449</v>
      </c>
      <c r="E22" s="1">
        <v>9277</v>
      </c>
      <c r="F22" s="1" t="s">
        <v>285</v>
      </c>
      <c r="G22" s="1">
        <v>-702</v>
      </c>
      <c r="H22" s="1">
        <v>-156</v>
      </c>
      <c r="I22" s="1" t="s">
        <v>285</v>
      </c>
      <c r="J22" s="1">
        <v>36000</v>
      </c>
      <c r="K22" s="1">
        <v>173</v>
      </c>
      <c r="L22" s="1" t="e">
        <f t="shared" si="1"/>
        <v>#VALUE!</v>
      </c>
      <c r="AB22" s="7">
        <v>43636</v>
      </c>
      <c r="AC22">
        <v>-422</v>
      </c>
      <c r="AD22" t="e">
        <v>#VALUE!</v>
      </c>
      <c r="AE22">
        <v>-1936</v>
      </c>
    </row>
    <row r="23" spans="1:31">
      <c r="A23" s="4">
        <v>43638</v>
      </c>
      <c r="B23" s="5">
        <v>0.754861111111111</v>
      </c>
      <c r="C23" s="14">
        <v>0.01</v>
      </c>
      <c r="D23" s="1">
        <v>9449</v>
      </c>
      <c r="E23" s="1">
        <v>9277</v>
      </c>
      <c r="F23" s="1">
        <v>648</v>
      </c>
      <c r="G23" s="1">
        <v>-636</v>
      </c>
      <c r="H23" s="1">
        <v>204</v>
      </c>
      <c r="I23" s="1">
        <v>38000</v>
      </c>
      <c r="J23" s="1">
        <v>36000</v>
      </c>
      <c r="K23" s="1">
        <v>173</v>
      </c>
      <c r="L23" s="1">
        <f t="shared" si="1"/>
        <v>12</v>
      </c>
      <c r="AB23" s="7">
        <v>43637</v>
      </c>
      <c r="AC23">
        <v>-702</v>
      </c>
      <c r="AD23" t="e">
        <v>#VALUE!</v>
      </c>
      <c r="AE23">
        <v>-156</v>
      </c>
    </row>
    <row r="24" spans="1:31">
      <c r="A24" s="4">
        <v>43639</v>
      </c>
      <c r="B24" s="5">
        <v>0.836805555555556</v>
      </c>
      <c r="C24" s="14">
        <v>0.01</v>
      </c>
      <c r="D24" s="1">
        <v>9449</v>
      </c>
      <c r="E24" s="1">
        <v>9277</v>
      </c>
      <c r="F24" s="1">
        <v>341</v>
      </c>
      <c r="G24" s="1">
        <v>-357</v>
      </c>
      <c r="H24" s="1">
        <v>528</v>
      </c>
      <c r="I24" s="1">
        <v>38000</v>
      </c>
      <c r="J24" s="1">
        <v>36000</v>
      </c>
      <c r="K24" s="1">
        <v>173</v>
      </c>
      <c r="L24" s="1">
        <f t="shared" si="1"/>
        <v>-16</v>
      </c>
      <c r="AB24" s="7">
        <v>43638</v>
      </c>
      <c r="AC24">
        <v>-636</v>
      </c>
      <c r="AD24">
        <v>12</v>
      </c>
      <c r="AE24">
        <v>204</v>
      </c>
    </row>
    <row r="25" spans="1:31">
      <c r="A25" s="4">
        <v>43640</v>
      </c>
      <c r="B25" s="5">
        <v>0.760416666666667</v>
      </c>
      <c r="C25" s="14">
        <v>0.01</v>
      </c>
      <c r="D25" s="1">
        <v>9449</v>
      </c>
      <c r="E25" s="1">
        <v>9277</v>
      </c>
      <c r="F25" s="1">
        <v>734</v>
      </c>
      <c r="G25" s="1">
        <v>-715</v>
      </c>
      <c r="H25" s="1">
        <v>853</v>
      </c>
      <c r="I25" s="1">
        <v>38000</v>
      </c>
      <c r="J25" s="1">
        <v>36000</v>
      </c>
      <c r="K25" s="1">
        <v>173</v>
      </c>
      <c r="L25" s="1">
        <f t="shared" si="1"/>
        <v>19</v>
      </c>
      <c r="P25" s="1">
        <f>SUM(L4:L12,L14,L23:L25)</f>
        <v>10986</v>
      </c>
      <c r="AB25" s="7">
        <v>43639</v>
      </c>
      <c r="AC25">
        <v>-357</v>
      </c>
      <c r="AD25">
        <v>-16</v>
      </c>
      <c r="AE25">
        <v>528</v>
      </c>
    </row>
    <row r="26" spans="1:31">
      <c r="A26" s="4">
        <v>43641</v>
      </c>
      <c r="B26" s="5">
        <v>0.671527777777778</v>
      </c>
      <c r="C26" s="14">
        <v>0.01</v>
      </c>
      <c r="D26" s="1">
        <v>9449</v>
      </c>
      <c r="E26" s="1">
        <v>9277</v>
      </c>
      <c r="F26" s="1">
        <v>716</v>
      </c>
      <c r="G26" s="1">
        <v>-698</v>
      </c>
      <c r="H26" s="1">
        <v>1203</v>
      </c>
      <c r="I26" s="1">
        <v>38000</v>
      </c>
      <c r="J26" s="1">
        <v>36000</v>
      </c>
      <c r="K26" s="1">
        <v>173</v>
      </c>
      <c r="L26" s="1">
        <f t="shared" si="1"/>
        <v>18</v>
      </c>
      <c r="AB26" s="7">
        <v>43640</v>
      </c>
      <c r="AC26">
        <v>-715</v>
      </c>
      <c r="AD26">
        <v>19</v>
      </c>
      <c r="AE26">
        <v>853</v>
      </c>
    </row>
    <row r="27" spans="1:31">
      <c r="A27" s="4">
        <v>43642</v>
      </c>
      <c r="B27" s="5">
        <v>0.772222222222222</v>
      </c>
      <c r="C27" s="14">
        <v>0.01</v>
      </c>
      <c r="D27" s="1">
        <v>9449</v>
      </c>
      <c r="E27" s="1">
        <v>9277</v>
      </c>
      <c r="F27" s="1">
        <v>443</v>
      </c>
      <c r="G27" s="1">
        <v>-398</v>
      </c>
      <c r="H27" s="1">
        <v>1723</v>
      </c>
      <c r="I27" s="1">
        <v>38000</v>
      </c>
      <c r="J27" s="1">
        <v>36000</v>
      </c>
      <c r="K27" s="1">
        <v>173</v>
      </c>
      <c r="L27" s="1">
        <f t="shared" si="1"/>
        <v>45</v>
      </c>
      <c r="AB27" s="7">
        <v>43641</v>
      </c>
      <c r="AC27">
        <v>-698</v>
      </c>
      <c r="AD27">
        <v>18</v>
      </c>
      <c r="AE27">
        <v>1203</v>
      </c>
    </row>
    <row r="28" spans="1:31">
      <c r="A28" s="4">
        <v>43643</v>
      </c>
      <c r="B28" s="5">
        <v>0.772916666666667</v>
      </c>
      <c r="C28" s="14">
        <v>0.01</v>
      </c>
      <c r="D28" s="1">
        <v>9449</v>
      </c>
      <c r="E28" s="1">
        <v>9277</v>
      </c>
      <c r="F28" s="1">
        <v>820</v>
      </c>
      <c r="G28" s="1">
        <v>-757</v>
      </c>
      <c r="H28" s="1">
        <v>2107</v>
      </c>
      <c r="I28" s="1">
        <v>38000</v>
      </c>
      <c r="J28" s="1">
        <v>36000</v>
      </c>
      <c r="K28" s="1">
        <v>173</v>
      </c>
      <c r="L28" s="1">
        <f t="shared" si="1"/>
        <v>63</v>
      </c>
      <c r="AB28" s="7">
        <v>43642</v>
      </c>
      <c r="AC28">
        <v>-398</v>
      </c>
      <c r="AD28">
        <v>45</v>
      </c>
      <c r="AE28">
        <v>1723</v>
      </c>
    </row>
    <row r="29" spans="1:31">
      <c r="A29" s="4">
        <v>43644</v>
      </c>
      <c r="B29" s="5">
        <v>0.797222222222222</v>
      </c>
      <c r="C29" s="14">
        <v>0.01</v>
      </c>
      <c r="D29" s="1">
        <v>9449</v>
      </c>
      <c r="E29" s="1">
        <v>9277</v>
      </c>
      <c r="F29" s="1">
        <v>1098</v>
      </c>
      <c r="G29" s="1">
        <v>-1055</v>
      </c>
      <c r="H29" s="1">
        <v>102</v>
      </c>
      <c r="I29" s="1">
        <v>38000</v>
      </c>
      <c r="J29" s="1">
        <v>36000</v>
      </c>
      <c r="K29" s="1">
        <v>173</v>
      </c>
      <c r="L29" s="1">
        <f t="shared" si="1"/>
        <v>43</v>
      </c>
      <c r="AB29" s="7">
        <v>43643</v>
      </c>
      <c r="AC29">
        <v>-757</v>
      </c>
      <c r="AD29">
        <v>63</v>
      </c>
      <c r="AE29">
        <v>2107</v>
      </c>
    </row>
    <row r="30" spans="1:31">
      <c r="A30" s="4">
        <v>43645</v>
      </c>
      <c r="B30" s="5">
        <v>0.754166666666667</v>
      </c>
      <c r="C30" s="14">
        <v>0.01</v>
      </c>
      <c r="D30" s="1">
        <v>9259</v>
      </c>
      <c r="E30" s="1">
        <v>9277</v>
      </c>
      <c r="F30" s="1">
        <v>1091</v>
      </c>
      <c r="G30" s="1">
        <v>-1046</v>
      </c>
      <c r="H30" s="1">
        <v>143</v>
      </c>
      <c r="I30" s="1">
        <v>37000</v>
      </c>
      <c r="J30" s="1">
        <v>35000</v>
      </c>
      <c r="K30" s="1">
        <v>-17</v>
      </c>
      <c r="L30" s="1">
        <f t="shared" si="1"/>
        <v>45</v>
      </c>
      <c r="AB30" s="7">
        <v>43644</v>
      </c>
      <c r="AC30">
        <v>-1055</v>
      </c>
      <c r="AD30">
        <v>43</v>
      </c>
      <c r="AE30">
        <v>102</v>
      </c>
    </row>
    <row r="31" spans="1:31">
      <c r="A31" s="4">
        <v>43646</v>
      </c>
      <c r="B31" s="5">
        <v>0.811805555555556</v>
      </c>
      <c r="C31" s="14">
        <v>0.01</v>
      </c>
      <c r="D31" s="1">
        <v>9259</v>
      </c>
      <c r="E31" s="1">
        <v>9277</v>
      </c>
      <c r="F31" s="1">
        <v>364</v>
      </c>
      <c r="G31" s="1">
        <v>-373</v>
      </c>
      <c r="H31" s="1">
        <v>101</v>
      </c>
      <c r="I31" s="1">
        <v>37000</v>
      </c>
      <c r="J31" s="1">
        <v>35000</v>
      </c>
      <c r="K31" s="1">
        <v>-17</v>
      </c>
      <c r="L31" s="1">
        <f t="shared" si="1"/>
        <v>-9</v>
      </c>
      <c r="AB31" s="7">
        <v>43645</v>
      </c>
      <c r="AC31">
        <v>-1046</v>
      </c>
      <c r="AD31">
        <v>45</v>
      </c>
      <c r="AE31">
        <v>143</v>
      </c>
    </row>
    <row r="32" spans="1:31">
      <c r="A32" s="4">
        <v>43647</v>
      </c>
      <c r="B32" s="5">
        <v>0.770138888888889</v>
      </c>
      <c r="C32" s="14">
        <v>0.01</v>
      </c>
      <c r="D32" s="1">
        <v>9259</v>
      </c>
      <c r="E32" s="1">
        <v>9277</v>
      </c>
      <c r="F32" s="1">
        <v>708</v>
      </c>
      <c r="G32" s="1">
        <v>-701</v>
      </c>
      <c r="H32" s="1">
        <v>133</v>
      </c>
      <c r="I32" s="1">
        <v>37000</v>
      </c>
      <c r="J32" s="1">
        <v>35000</v>
      </c>
      <c r="K32" s="1">
        <v>-17</v>
      </c>
      <c r="L32" s="1">
        <f t="shared" si="1"/>
        <v>7</v>
      </c>
      <c r="AB32" s="7">
        <v>43646</v>
      </c>
      <c r="AC32">
        <v>-373</v>
      </c>
      <c r="AD32">
        <v>-9</v>
      </c>
      <c r="AE32">
        <v>101</v>
      </c>
    </row>
    <row r="33" spans="1:31">
      <c r="A33" s="4">
        <v>43648</v>
      </c>
      <c r="B33" s="5">
        <v>0.609722222222222</v>
      </c>
      <c r="C33" s="14">
        <v>0.01</v>
      </c>
      <c r="D33" s="1">
        <v>9259</v>
      </c>
      <c r="E33" s="1">
        <v>9277</v>
      </c>
      <c r="F33" s="1">
        <v>671</v>
      </c>
      <c r="G33" s="1">
        <v>-626</v>
      </c>
      <c r="H33" s="1">
        <v>127</v>
      </c>
      <c r="I33" s="1">
        <v>37000</v>
      </c>
      <c r="J33" s="1">
        <v>35000</v>
      </c>
      <c r="K33" s="1">
        <v>-17</v>
      </c>
      <c r="L33" s="1">
        <f t="shared" si="1"/>
        <v>45</v>
      </c>
      <c r="AB33" s="7">
        <v>43647</v>
      </c>
      <c r="AC33">
        <v>-701</v>
      </c>
      <c r="AD33">
        <v>7</v>
      </c>
      <c r="AE33">
        <v>133</v>
      </c>
    </row>
    <row r="34" spans="1:31">
      <c r="A34" s="4">
        <v>43649</v>
      </c>
      <c r="B34" s="5">
        <v>0.806944444444444</v>
      </c>
      <c r="C34" s="14">
        <v>0.01</v>
      </c>
      <c r="D34" s="1">
        <v>9259</v>
      </c>
      <c r="E34" s="1">
        <v>9277</v>
      </c>
      <c r="F34" s="1">
        <v>401</v>
      </c>
      <c r="G34" s="1">
        <v>-361</v>
      </c>
      <c r="H34" s="1">
        <v>184</v>
      </c>
      <c r="I34" s="1">
        <v>37000</v>
      </c>
      <c r="J34" s="1">
        <v>35000</v>
      </c>
      <c r="K34" s="1">
        <v>-17</v>
      </c>
      <c r="L34" s="1">
        <f t="shared" si="1"/>
        <v>40</v>
      </c>
      <c r="AB34" s="7">
        <v>43648</v>
      </c>
      <c r="AC34">
        <v>-626</v>
      </c>
      <c r="AD34">
        <v>45</v>
      </c>
      <c r="AE34">
        <v>127</v>
      </c>
    </row>
    <row r="35" spans="1:31">
      <c r="A35" s="4">
        <v>43650</v>
      </c>
      <c r="B35" s="5">
        <v>0.776388888888889</v>
      </c>
      <c r="C35" s="14">
        <v>0.01</v>
      </c>
      <c r="D35" s="1">
        <v>9259</v>
      </c>
      <c r="E35" s="1">
        <v>9277</v>
      </c>
      <c r="F35" s="1">
        <v>388</v>
      </c>
      <c r="G35" s="1">
        <v>-358</v>
      </c>
      <c r="H35" s="1">
        <v>169</v>
      </c>
      <c r="I35" s="1">
        <v>37000</v>
      </c>
      <c r="J35" s="1">
        <v>35000</v>
      </c>
      <c r="K35" s="1">
        <v>-17</v>
      </c>
      <c r="L35" s="1">
        <f t="shared" si="1"/>
        <v>30</v>
      </c>
      <c r="AB35" s="7">
        <v>43649</v>
      </c>
      <c r="AC35">
        <v>-361</v>
      </c>
      <c r="AD35">
        <v>40</v>
      </c>
      <c r="AE35">
        <v>184</v>
      </c>
    </row>
    <row r="36" spans="1:31">
      <c r="A36" s="4">
        <v>43651</v>
      </c>
      <c r="B36" s="5">
        <v>0.872916666666667</v>
      </c>
      <c r="C36" s="14">
        <v>0.01</v>
      </c>
      <c r="D36" s="1">
        <v>9349</v>
      </c>
      <c r="E36" s="1">
        <v>9277</v>
      </c>
      <c r="F36" s="1">
        <v>500</v>
      </c>
      <c r="G36" s="1">
        <v>-413</v>
      </c>
      <c r="H36" s="1">
        <v>238</v>
      </c>
      <c r="I36" s="1">
        <v>38000</v>
      </c>
      <c r="J36" s="1">
        <v>34000</v>
      </c>
      <c r="K36" s="1">
        <v>73</v>
      </c>
      <c r="L36" s="1">
        <f t="shared" si="1"/>
        <v>87</v>
      </c>
      <c r="AB36" s="7">
        <v>43650</v>
      </c>
      <c r="AC36">
        <v>-358</v>
      </c>
      <c r="AD36">
        <v>30</v>
      </c>
      <c r="AE36">
        <v>169</v>
      </c>
    </row>
    <row r="37" spans="1:31">
      <c r="A37" s="4">
        <v>43652</v>
      </c>
      <c r="B37" s="5">
        <v>0.790277777777778</v>
      </c>
      <c r="C37" s="14">
        <v>0.01</v>
      </c>
      <c r="D37" s="1">
        <v>9349</v>
      </c>
      <c r="E37" s="1">
        <v>9277</v>
      </c>
      <c r="F37" s="1">
        <v>835</v>
      </c>
      <c r="G37" s="1">
        <v>-725</v>
      </c>
      <c r="H37" s="1">
        <v>236</v>
      </c>
      <c r="I37" s="1">
        <v>38000</v>
      </c>
      <c r="J37" s="1">
        <v>34000</v>
      </c>
      <c r="K37" s="1">
        <v>73</v>
      </c>
      <c r="L37" s="1">
        <f t="shared" si="1"/>
        <v>110</v>
      </c>
      <c r="AB37" s="7">
        <v>43651</v>
      </c>
      <c r="AC37">
        <v>-413</v>
      </c>
      <c r="AD37">
        <v>87</v>
      </c>
      <c r="AE37">
        <v>238</v>
      </c>
    </row>
    <row r="38" spans="1:31">
      <c r="A38" s="4">
        <v>43653</v>
      </c>
      <c r="B38" s="5">
        <v>0.498611111111111</v>
      </c>
      <c r="C38" s="14">
        <v>0.01</v>
      </c>
      <c r="D38" s="1">
        <v>9349</v>
      </c>
      <c r="E38" s="1">
        <v>9277</v>
      </c>
      <c r="F38" s="1" t="s">
        <v>285</v>
      </c>
      <c r="G38" s="1">
        <v>-544</v>
      </c>
      <c r="H38" s="1">
        <v>-16</v>
      </c>
      <c r="I38" s="1" t="s">
        <v>285</v>
      </c>
      <c r="J38" s="1">
        <v>34000</v>
      </c>
      <c r="K38" s="1">
        <v>73</v>
      </c>
      <c r="L38" s="1" t="e">
        <f t="shared" si="1"/>
        <v>#VALUE!</v>
      </c>
      <c r="AB38" s="7">
        <v>43652</v>
      </c>
      <c r="AC38">
        <v>-725</v>
      </c>
      <c r="AD38">
        <v>110</v>
      </c>
      <c r="AE38">
        <v>236</v>
      </c>
    </row>
    <row r="39" spans="1:31">
      <c r="A39" s="4">
        <v>43654</v>
      </c>
      <c r="B39" s="5">
        <v>0.820138888888889</v>
      </c>
      <c r="C39" s="14">
        <v>0.01</v>
      </c>
      <c r="D39" s="1">
        <v>9349</v>
      </c>
      <c r="E39" s="1">
        <v>9277</v>
      </c>
      <c r="F39" s="1" t="s">
        <v>285</v>
      </c>
      <c r="G39" s="1">
        <v>-406</v>
      </c>
      <c r="H39" s="1">
        <v>-413</v>
      </c>
      <c r="I39" s="1" t="s">
        <v>285</v>
      </c>
      <c r="J39" s="1">
        <v>34000</v>
      </c>
      <c r="K39" s="1">
        <v>73</v>
      </c>
      <c r="L39" s="1" t="e">
        <f t="shared" si="1"/>
        <v>#VALUE!</v>
      </c>
      <c r="AB39" s="7">
        <v>43653</v>
      </c>
      <c r="AC39">
        <v>-544</v>
      </c>
      <c r="AD39" t="e">
        <v>#VALUE!</v>
      </c>
      <c r="AE39">
        <v>-16</v>
      </c>
    </row>
    <row r="40" spans="1:31">
      <c r="A40" s="4">
        <v>43655</v>
      </c>
      <c r="B40" s="5">
        <v>0.721527777777778</v>
      </c>
      <c r="C40" s="14">
        <v>0.01</v>
      </c>
      <c r="D40" s="1">
        <v>9349</v>
      </c>
      <c r="E40" s="1">
        <v>9277</v>
      </c>
      <c r="F40" s="1" t="s">
        <v>285</v>
      </c>
      <c r="G40" s="1">
        <v>-351</v>
      </c>
      <c r="H40" s="1">
        <v>-780</v>
      </c>
      <c r="I40" s="1" t="s">
        <v>285</v>
      </c>
      <c r="J40" s="1">
        <v>34000</v>
      </c>
      <c r="K40" s="1">
        <v>73</v>
      </c>
      <c r="L40" s="1" t="e">
        <f t="shared" si="1"/>
        <v>#VALUE!</v>
      </c>
      <c r="AB40" s="7">
        <v>43654</v>
      </c>
      <c r="AC40">
        <v>-406</v>
      </c>
      <c r="AD40" t="e">
        <v>#VALUE!</v>
      </c>
      <c r="AE40">
        <v>-413</v>
      </c>
    </row>
    <row r="41" spans="1:31">
      <c r="A41" s="4">
        <v>43656</v>
      </c>
      <c r="B41" s="5">
        <v>0.802777777777778</v>
      </c>
      <c r="C41" s="14">
        <v>0.01</v>
      </c>
      <c r="D41" s="1">
        <v>9349</v>
      </c>
      <c r="E41" s="1">
        <v>9277</v>
      </c>
      <c r="F41" s="1" t="s">
        <v>285</v>
      </c>
      <c r="G41" s="1">
        <v>-332</v>
      </c>
      <c r="H41" s="1">
        <v>-1141</v>
      </c>
      <c r="I41" s="1" t="s">
        <v>285</v>
      </c>
      <c r="J41" s="1">
        <v>34000</v>
      </c>
      <c r="K41" s="1">
        <v>73</v>
      </c>
      <c r="L41" s="1" t="e">
        <f t="shared" si="1"/>
        <v>#VALUE!</v>
      </c>
      <c r="AB41" s="7">
        <v>43655</v>
      </c>
      <c r="AC41">
        <v>-351</v>
      </c>
      <c r="AD41" t="e">
        <v>#VALUE!</v>
      </c>
      <c r="AE41">
        <v>-780</v>
      </c>
    </row>
    <row r="42" spans="1:31">
      <c r="A42" s="4">
        <v>43657</v>
      </c>
      <c r="B42" s="5">
        <v>0.8</v>
      </c>
      <c r="C42" s="14">
        <v>0.01</v>
      </c>
      <c r="D42" s="1">
        <v>9349</v>
      </c>
      <c r="E42" s="1">
        <v>9277</v>
      </c>
      <c r="F42" s="1" t="s">
        <v>285</v>
      </c>
      <c r="G42" s="1">
        <v>-667</v>
      </c>
      <c r="H42" s="1">
        <v>-1516</v>
      </c>
      <c r="I42" s="1" t="s">
        <v>285</v>
      </c>
      <c r="J42" s="1">
        <v>34000</v>
      </c>
      <c r="K42" s="1">
        <v>73</v>
      </c>
      <c r="L42" s="1" t="e">
        <f t="shared" si="1"/>
        <v>#VALUE!</v>
      </c>
      <c r="AB42" s="7">
        <v>43656</v>
      </c>
      <c r="AC42">
        <v>-332</v>
      </c>
      <c r="AD42" t="e">
        <v>#VALUE!</v>
      </c>
      <c r="AE42">
        <v>-1141</v>
      </c>
    </row>
    <row r="43" spans="1:31">
      <c r="A43" s="4">
        <v>43658</v>
      </c>
      <c r="B43" s="5">
        <v>0.823611111111111</v>
      </c>
      <c r="C43" s="14">
        <v>0.01</v>
      </c>
      <c r="D43" s="1">
        <v>9349</v>
      </c>
      <c r="E43" s="1">
        <v>9277</v>
      </c>
      <c r="F43" s="1" t="s">
        <v>285</v>
      </c>
      <c r="G43" s="1">
        <v>-381</v>
      </c>
      <c r="H43" s="1">
        <v>-1927</v>
      </c>
      <c r="I43" s="1" t="s">
        <v>285</v>
      </c>
      <c r="J43" s="1">
        <v>34000</v>
      </c>
      <c r="K43" s="1">
        <v>73</v>
      </c>
      <c r="L43" s="1" t="e">
        <f t="shared" si="1"/>
        <v>#VALUE!</v>
      </c>
      <c r="AB43" s="7">
        <v>43657</v>
      </c>
      <c r="AC43">
        <v>-667</v>
      </c>
      <c r="AD43" t="e">
        <v>#VALUE!</v>
      </c>
      <c r="AE43">
        <v>-1516</v>
      </c>
    </row>
    <row r="44" spans="1:31">
      <c r="A44" s="4">
        <v>43659</v>
      </c>
      <c r="B44" s="5">
        <v>0.827777777777778</v>
      </c>
      <c r="C44" s="14">
        <v>0.01</v>
      </c>
      <c r="D44" s="1">
        <v>9349</v>
      </c>
      <c r="E44" s="1">
        <v>9277</v>
      </c>
      <c r="F44" s="1" t="s">
        <v>285</v>
      </c>
      <c r="G44" s="1">
        <v>-438</v>
      </c>
      <c r="H44" s="1">
        <v>-2343</v>
      </c>
      <c r="I44" s="1" t="s">
        <v>285</v>
      </c>
      <c r="J44" s="1">
        <v>34000</v>
      </c>
      <c r="K44" s="1">
        <v>73</v>
      </c>
      <c r="L44" s="1" t="e">
        <f t="shared" si="1"/>
        <v>#VALUE!</v>
      </c>
      <c r="AB44" s="7">
        <v>43658</v>
      </c>
      <c r="AC44">
        <v>-381</v>
      </c>
      <c r="AD44" t="e">
        <v>#VALUE!</v>
      </c>
      <c r="AE44">
        <v>-1927</v>
      </c>
    </row>
    <row r="45" spans="1:31">
      <c r="A45" s="4">
        <v>43660</v>
      </c>
      <c r="B45" s="5">
        <v>0.688888888888889</v>
      </c>
      <c r="C45" s="14">
        <v>0.01</v>
      </c>
      <c r="D45" s="1">
        <v>9349</v>
      </c>
      <c r="E45" s="1">
        <v>9277</v>
      </c>
      <c r="F45" s="1" t="s">
        <v>285</v>
      </c>
      <c r="G45" s="1">
        <v>-643</v>
      </c>
      <c r="H45" s="1">
        <v>-2680</v>
      </c>
      <c r="I45" s="1" t="s">
        <v>285</v>
      </c>
      <c r="J45" s="1">
        <v>34000</v>
      </c>
      <c r="K45" s="1">
        <v>73</v>
      </c>
      <c r="L45" s="1" t="e">
        <f t="shared" si="1"/>
        <v>#VALUE!</v>
      </c>
      <c r="AB45" s="7">
        <v>43659</v>
      </c>
      <c r="AC45">
        <v>-438</v>
      </c>
      <c r="AD45" t="e">
        <v>#VALUE!</v>
      </c>
      <c r="AE45">
        <v>-2343</v>
      </c>
    </row>
    <row r="46" spans="1:31">
      <c r="A46" s="4">
        <v>43661</v>
      </c>
      <c r="B46" s="5">
        <v>0.839583333333333</v>
      </c>
      <c r="C46" s="14">
        <v>0.01</v>
      </c>
      <c r="D46" s="1">
        <v>9349</v>
      </c>
      <c r="E46" s="1">
        <v>9277</v>
      </c>
      <c r="F46" s="1" t="s">
        <v>285</v>
      </c>
      <c r="G46" s="1">
        <v>-390</v>
      </c>
      <c r="H46" s="1">
        <v>-2838</v>
      </c>
      <c r="I46" s="1" t="s">
        <v>285</v>
      </c>
      <c r="J46" s="1">
        <v>34000</v>
      </c>
      <c r="K46" s="1">
        <v>73</v>
      </c>
      <c r="L46" s="1" t="e">
        <f t="shared" si="1"/>
        <v>#VALUE!</v>
      </c>
      <c r="AB46" s="7">
        <v>43660</v>
      </c>
      <c r="AC46">
        <v>-643</v>
      </c>
      <c r="AD46" t="e">
        <v>#VALUE!</v>
      </c>
      <c r="AE46">
        <v>-2680</v>
      </c>
    </row>
    <row r="47" spans="1:31">
      <c r="A47" s="4">
        <v>43662</v>
      </c>
      <c r="B47" s="5">
        <v>0.843055555555556</v>
      </c>
      <c r="C47" s="14">
        <v>0.01</v>
      </c>
      <c r="D47" s="1">
        <v>9349</v>
      </c>
      <c r="E47" s="1">
        <v>9277</v>
      </c>
      <c r="F47" s="1" t="s">
        <v>285</v>
      </c>
      <c r="G47" s="1">
        <v>-335</v>
      </c>
      <c r="H47" s="1">
        <v>-2767</v>
      </c>
      <c r="I47" s="1" t="s">
        <v>285</v>
      </c>
      <c r="J47" s="1">
        <v>34000</v>
      </c>
      <c r="K47" s="1">
        <v>73</v>
      </c>
      <c r="L47" s="1" t="e">
        <f t="shared" si="1"/>
        <v>#VALUE!</v>
      </c>
      <c r="AB47" s="7">
        <v>43661</v>
      </c>
      <c r="AC47">
        <v>-390</v>
      </c>
      <c r="AD47" t="e">
        <v>#VALUE!</v>
      </c>
      <c r="AE47">
        <v>-2838</v>
      </c>
    </row>
    <row r="48" ht="15" customHeight="1" spans="1:31">
      <c r="A48" s="4">
        <v>43663</v>
      </c>
      <c r="B48" s="5">
        <v>0.780555555555556</v>
      </c>
      <c r="C48" s="14">
        <v>0.01</v>
      </c>
      <c r="D48" s="1">
        <v>9349</v>
      </c>
      <c r="E48" s="1">
        <v>9277</v>
      </c>
      <c r="F48" s="1" t="s">
        <v>285</v>
      </c>
      <c r="G48" s="1">
        <v>-659</v>
      </c>
      <c r="H48" s="1">
        <v>-2740</v>
      </c>
      <c r="I48" s="1" t="s">
        <v>285</v>
      </c>
      <c r="J48" s="1">
        <v>34000</v>
      </c>
      <c r="K48" s="1">
        <v>73</v>
      </c>
      <c r="L48" s="1" t="e">
        <f t="shared" si="1"/>
        <v>#VALUE!</v>
      </c>
      <c r="Q48" s="2" t="s">
        <v>20</v>
      </c>
      <c r="R48" s="3" t="s">
        <v>12</v>
      </c>
      <c r="S48" s="3" t="s">
        <v>21</v>
      </c>
      <c r="T48" s="3" t="s">
        <v>22</v>
      </c>
      <c r="U48" s="3" t="s">
        <v>23</v>
      </c>
      <c r="V48" s="3" t="s">
        <v>24</v>
      </c>
      <c r="W48" s="3" t="s">
        <v>25</v>
      </c>
      <c r="X48" s="3" t="s">
        <v>26</v>
      </c>
      <c r="Y48" s="3" t="s">
        <v>27</v>
      </c>
      <c r="AB48" s="7">
        <v>43662</v>
      </c>
      <c r="AC48">
        <v>-335</v>
      </c>
      <c r="AD48" t="e">
        <v>#VALUE!</v>
      </c>
      <c r="AE48">
        <v>-2767</v>
      </c>
    </row>
    <row r="49" spans="1:31">
      <c r="A49" s="4">
        <v>43664</v>
      </c>
      <c r="B49" s="5">
        <v>0.655555555555556</v>
      </c>
      <c r="C49" s="14">
        <v>0.01</v>
      </c>
      <c r="D49" s="1">
        <v>9349</v>
      </c>
      <c r="E49" s="1">
        <v>9277</v>
      </c>
      <c r="F49" s="1" t="s">
        <v>285</v>
      </c>
      <c r="G49" s="1">
        <v>-622</v>
      </c>
      <c r="H49" s="1">
        <v>-2706</v>
      </c>
      <c r="I49" s="1" t="s">
        <v>285</v>
      </c>
      <c r="J49" s="1">
        <v>34000</v>
      </c>
      <c r="K49" s="1">
        <v>73</v>
      </c>
      <c r="L49" s="1" t="e">
        <f t="shared" si="1"/>
        <v>#VALUE!</v>
      </c>
      <c r="N49" s="4">
        <v>43664</v>
      </c>
      <c r="O49" s="5">
        <v>0.786805555555556</v>
      </c>
      <c r="P49" t="s">
        <v>60</v>
      </c>
      <c r="Q49" s="6">
        <v>0.99</v>
      </c>
      <c r="R49" s="6">
        <v>0.097</v>
      </c>
      <c r="S49" s="6">
        <v>0.99</v>
      </c>
      <c r="T49" s="1">
        <v>986611</v>
      </c>
      <c r="U49" s="1">
        <v>371279</v>
      </c>
      <c r="V49" s="1">
        <v>359746</v>
      </c>
      <c r="W49" s="1">
        <v>11533</v>
      </c>
      <c r="X49" s="1">
        <v>986611</v>
      </c>
      <c r="Y49">
        <v>0</v>
      </c>
      <c r="AB49" s="7">
        <v>43663</v>
      </c>
      <c r="AC49">
        <v>-659</v>
      </c>
      <c r="AD49" t="e">
        <v>#VALUE!</v>
      </c>
      <c r="AE49">
        <v>-2740</v>
      </c>
    </row>
    <row r="50" spans="1:31">
      <c r="A50" s="4">
        <v>43665</v>
      </c>
      <c r="B50" s="5">
        <v>0.758333333333333</v>
      </c>
      <c r="C50" s="14">
        <v>1</v>
      </c>
      <c r="D50" s="1">
        <v>935000</v>
      </c>
      <c r="E50" s="1">
        <v>908649</v>
      </c>
      <c r="F50" s="1" t="s">
        <v>285</v>
      </c>
      <c r="G50" s="1">
        <v>-34768</v>
      </c>
      <c r="H50" s="1">
        <v>-37139</v>
      </c>
      <c r="I50" s="1" t="s">
        <v>285</v>
      </c>
      <c r="J50" s="1">
        <v>34000</v>
      </c>
      <c r="K50" s="1">
        <v>26351</v>
      </c>
      <c r="L50" s="1" t="e">
        <f t="shared" si="1"/>
        <v>#VALUE!</v>
      </c>
      <c r="AB50" s="7">
        <v>43664</v>
      </c>
      <c r="AC50">
        <v>-622</v>
      </c>
      <c r="AD50" t="e">
        <v>#VALUE!</v>
      </c>
      <c r="AE50">
        <v>-2706</v>
      </c>
    </row>
    <row r="51" spans="1:31">
      <c r="A51" s="4">
        <v>43666</v>
      </c>
      <c r="B51" s="5">
        <v>0.559722222222222</v>
      </c>
      <c r="C51" s="14">
        <v>1</v>
      </c>
      <c r="D51" s="1">
        <v>935000</v>
      </c>
      <c r="E51" s="1">
        <v>908649</v>
      </c>
      <c r="F51" s="1" t="s">
        <v>285</v>
      </c>
      <c r="G51" s="1">
        <v>-36001</v>
      </c>
      <c r="H51" s="1">
        <v>-65669</v>
      </c>
      <c r="I51" s="1" t="s">
        <v>285</v>
      </c>
      <c r="J51" s="1">
        <v>34000</v>
      </c>
      <c r="K51" s="1">
        <v>26351</v>
      </c>
      <c r="L51" s="1" t="e">
        <f t="shared" si="1"/>
        <v>#VALUE!</v>
      </c>
      <c r="AB51" s="7">
        <v>43665</v>
      </c>
      <c r="AC51">
        <v>-34768</v>
      </c>
      <c r="AD51" t="e">
        <v>#VALUE!</v>
      </c>
      <c r="AE51">
        <v>-37139</v>
      </c>
    </row>
    <row r="52" spans="1:31">
      <c r="A52" s="4">
        <v>43667</v>
      </c>
      <c r="B52" s="5">
        <v>0.690277777777778</v>
      </c>
      <c r="C52" s="14">
        <v>1</v>
      </c>
      <c r="D52" s="1">
        <v>935000</v>
      </c>
      <c r="E52" s="1">
        <v>908649</v>
      </c>
      <c r="F52" s="1" t="s">
        <v>285</v>
      </c>
      <c r="G52" s="1">
        <v>-38548</v>
      </c>
      <c r="H52" s="1">
        <v>-103888</v>
      </c>
      <c r="I52" s="1" t="s">
        <v>285</v>
      </c>
      <c r="J52" s="1">
        <v>34000</v>
      </c>
      <c r="K52" s="1">
        <v>26351</v>
      </c>
      <c r="L52" s="1" t="e">
        <f t="shared" si="1"/>
        <v>#VALUE!</v>
      </c>
      <c r="AB52" s="7">
        <v>43666</v>
      </c>
      <c r="AC52">
        <v>-36001</v>
      </c>
      <c r="AD52" t="e">
        <v>#VALUE!</v>
      </c>
      <c r="AE52">
        <v>-65669</v>
      </c>
    </row>
    <row r="53" spans="1:31">
      <c r="A53" s="4">
        <v>43668</v>
      </c>
      <c r="B53" s="5">
        <v>0.715277777777778</v>
      </c>
      <c r="C53" s="14">
        <v>1</v>
      </c>
      <c r="D53" s="1">
        <v>935000</v>
      </c>
      <c r="E53" s="1">
        <v>908649</v>
      </c>
      <c r="F53" s="1" t="s">
        <v>285</v>
      </c>
      <c r="G53" s="1">
        <v>-34876</v>
      </c>
      <c r="H53" s="1">
        <v>-138450</v>
      </c>
      <c r="I53" s="1" t="s">
        <v>285</v>
      </c>
      <c r="J53" s="1">
        <v>34000</v>
      </c>
      <c r="K53" s="1">
        <v>26351</v>
      </c>
      <c r="L53" s="1" t="e">
        <f t="shared" si="1"/>
        <v>#VALUE!</v>
      </c>
      <c r="AB53" s="7">
        <v>43667</v>
      </c>
      <c r="AC53">
        <v>-38548</v>
      </c>
      <c r="AD53" t="e">
        <v>#VALUE!</v>
      </c>
      <c r="AE53">
        <v>-103888</v>
      </c>
    </row>
    <row r="54" spans="1:31">
      <c r="A54" s="4">
        <v>43669</v>
      </c>
      <c r="B54" s="5">
        <v>0.813194444444444</v>
      </c>
      <c r="C54" s="14">
        <v>1</v>
      </c>
      <c r="D54" s="1">
        <v>935000</v>
      </c>
      <c r="E54" s="1">
        <v>908649</v>
      </c>
      <c r="F54" s="1" t="s">
        <v>285</v>
      </c>
      <c r="G54" s="1">
        <v>-38011</v>
      </c>
      <c r="H54" s="1">
        <v>-176071</v>
      </c>
      <c r="I54" s="1" t="s">
        <v>285</v>
      </c>
      <c r="J54" s="1">
        <v>34000</v>
      </c>
      <c r="K54" s="1">
        <v>26351</v>
      </c>
      <c r="L54" s="1" t="e">
        <f t="shared" si="1"/>
        <v>#VALUE!</v>
      </c>
      <c r="AB54" s="7">
        <v>43668</v>
      </c>
      <c r="AC54">
        <v>-34876</v>
      </c>
      <c r="AD54" t="e">
        <v>#VALUE!</v>
      </c>
      <c r="AE54">
        <v>-138450</v>
      </c>
    </row>
    <row r="55" spans="1:31">
      <c r="A55" s="4">
        <v>43670</v>
      </c>
      <c r="B55" s="5">
        <v>0.847916666666667</v>
      </c>
      <c r="C55" s="14">
        <v>1</v>
      </c>
      <c r="D55" s="1">
        <v>935000</v>
      </c>
      <c r="E55" s="1">
        <v>908649</v>
      </c>
      <c r="F55" s="1" t="s">
        <v>285</v>
      </c>
      <c r="G55" s="1">
        <v>-34793</v>
      </c>
      <c r="H55" s="1">
        <v>-210864</v>
      </c>
      <c r="I55" s="1" t="s">
        <v>285</v>
      </c>
      <c r="J55" s="1">
        <v>34000</v>
      </c>
      <c r="K55" s="1">
        <v>26351</v>
      </c>
      <c r="L55" s="1" t="e">
        <f t="shared" si="1"/>
        <v>#VALUE!</v>
      </c>
      <c r="AB55" s="7">
        <v>43669</v>
      </c>
      <c r="AC55">
        <v>-38011</v>
      </c>
      <c r="AD55" t="e">
        <v>#VALUE!</v>
      </c>
      <c r="AE55">
        <v>-176071</v>
      </c>
    </row>
    <row r="56" spans="1:31">
      <c r="A56" s="4">
        <v>43671</v>
      </c>
      <c r="B56" s="5">
        <v>0.639583333333333</v>
      </c>
      <c r="C56" s="14">
        <v>1</v>
      </c>
      <c r="D56" s="1">
        <v>935000</v>
      </c>
      <c r="E56" s="1">
        <v>908649</v>
      </c>
      <c r="F56" s="1" t="s">
        <v>285</v>
      </c>
      <c r="G56" s="1">
        <v>-59812</v>
      </c>
      <c r="H56" s="1">
        <v>-235883</v>
      </c>
      <c r="I56" s="1" t="s">
        <v>285</v>
      </c>
      <c r="J56" s="1">
        <v>34000</v>
      </c>
      <c r="K56" s="1">
        <v>26351</v>
      </c>
      <c r="L56" s="1" t="e">
        <f t="shared" si="1"/>
        <v>#VALUE!</v>
      </c>
      <c r="AB56" s="7">
        <v>43670</v>
      </c>
      <c r="AC56">
        <v>-34793</v>
      </c>
      <c r="AD56" t="e">
        <v>#VALUE!</v>
      </c>
      <c r="AE56">
        <v>-210864</v>
      </c>
    </row>
    <row r="57" spans="1:31">
      <c r="A57" s="4">
        <v>43672</v>
      </c>
      <c r="B57" s="5">
        <v>0.768055555555556</v>
      </c>
      <c r="C57" s="14">
        <v>1</v>
      </c>
      <c r="D57" s="1">
        <v>935000</v>
      </c>
      <c r="E57" s="1">
        <v>908649</v>
      </c>
      <c r="F57" s="1" t="s">
        <v>285</v>
      </c>
      <c r="G57" s="1">
        <v>-39503</v>
      </c>
      <c r="H57" s="1">
        <v>-275088</v>
      </c>
      <c r="I57" s="1" t="s">
        <v>285</v>
      </c>
      <c r="J57" s="1">
        <v>34000</v>
      </c>
      <c r="K57" s="1">
        <v>26351</v>
      </c>
      <c r="L57" s="1" t="e">
        <f t="shared" si="1"/>
        <v>#VALUE!</v>
      </c>
      <c r="AB57" s="7">
        <v>43671</v>
      </c>
      <c r="AC57">
        <v>-59812</v>
      </c>
      <c r="AD57" t="e">
        <v>#VALUE!</v>
      </c>
      <c r="AE57">
        <v>-235883</v>
      </c>
    </row>
    <row r="58" spans="1:31">
      <c r="A58" s="4">
        <v>43673</v>
      </c>
      <c r="B58" s="5">
        <v>0.895833333333333</v>
      </c>
      <c r="C58" s="14">
        <v>1</v>
      </c>
      <c r="D58" s="1">
        <v>935000</v>
      </c>
      <c r="E58" s="1">
        <v>908649</v>
      </c>
      <c r="F58" s="1" t="s">
        <v>285</v>
      </c>
      <c r="G58" s="1">
        <v>-33316</v>
      </c>
      <c r="H58" s="1">
        <v>-273636</v>
      </c>
      <c r="I58" s="1" t="s">
        <v>285</v>
      </c>
      <c r="J58" s="1">
        <v>34000</v>
      </c>
      <c r="K58" s="1">
        <v>26351</v>
      </c>
      <c r="L58" s="1" t="e">
        <f t="shared" si="1"/>
        <v>#VALUE!</v>
      </c>
      <c r="AB58" s="7">
        <v>43672</v>
      </c>
      <c r="AC58">
        <v>-39503</v>
      </c>
      <c r="AD58" t="e">
        <v>#VALUE!</v>
      </c>
      <c r="AE58">
        <v>-275088</v>
      </c>
    </row>
    <row r="59" spans="1:31">
      <c r="A59" s="4">
        <v>43674</v>
      </c>
      <c r="B59" s="5">
        <v>0.706944444444444</v>
      </c>
      <c r="C59" s="14">
        <v>1</v>
      </c>
      <c r="D59" s="1">
        <v>935000</v>
      </c>
      <c r="E59" s="1">
        <v>908649</v>
      </c>
      <c r="F59" s="1">
        <v>315668</v>
      </c>
      <c r="G59" s="1">
        <v>-66487</v>
      </c>
      <c r="H59" s="1">
        <v>37772</v>
      </c>
      <c r="I59" s="1">
        <v>38000</v>
      </c>
      <c r="J59" s="1">
        <v>34000</v>
      </c>
      <c r="K59" s="1">
        <v>26351</v>
      </c>
      <c r="L59" s="1">
        <f t="shared" si="1"/>
        <v>249181</v>
      </c>
      <c r="AB59" s="7">
        <v>43673</v>
      </c>
      <c r="AC59">
        <v>-33316</v>
      </c>
      <c r="AD59" t="e">
        <v>#VALUE!</v>
      </c>
      <c r="AE59">
        <v>-273636</v>
      </c>
    </row>
    <row r="60" spans="1:31">
      <c r="A60" s="4">
        <v>43675</v>
      </c>
      <c r="B60" s="5">
        <v>0.707638888888889</v>
      </c>
      <c r="C60" s="14">
        <v>1</v>
      </c>
      <c r="D60" s="1">
        <v>935000</v>
      </c>
      <c r="E60" s="1">
        <v>908649</v>
      </c>
      <c r="F60" s="1">
        <v>68305</v>
      </c>
      <c r="G60" s="1">
        <v>-59918</v>
      </c>
      <c r="H60" s="1">
        <v>81476</v>
      </c>
      <c r="I60" s="1">
        <v>38000</v>
      </c>
      <c r="J60" s="1">
        <v>34000</v>
      </c>
      <c r="K60" s="1">
        <v>26351</v>
      </c>
      <c r="L60" s="1">
        <f t="shared" si="1"/>
        <v>8387</v>
      </c>
      <c r="AB60" s="7">
        <v>43674</v>
      </c>
      <c r="AC60">
        <v>-66487</v>
      </c>
      <c r="AD60">
        <v>249181</v>
      </c>
      <c r="AE60">
        <v>37772</v>
      </c>
    </row>
    <row r="61" spans="1:31">
      <c r="A61" s="4">
        <v>43676</v>
      </c>
      <c r="B61" s="5">
        <v>0.842361111111111</v>
      </c>
      <c r="C61" s="14">
        <v>1</v>
      </c>
      <c r="D61" s="1">
        <v>935000</v>
      </c>
      <c r="E61" s="1">
        <v>908649</v>
      </c>
      <c r="F61" s="1">
        <v>41633</v>
      </c>
      <c r="G61" s="1">
        <v>-38030</v>
      </c>
      <c r="H61" s="1">
        <v>119955</v>
      </c>
      <c r="I61" s="1">
        <v>38000</v>
      </c>
      <c r="J61" s="1">
        <v>34000</v>
      </c>
      <c r="K61" s="1">
        <v>26351</v>
      </c>
      <c r="L61" s="1">
        <f t="shared" si="1"/>
        <v>3603</v>
      </c>
      <c r="AB61" s="7">
        <v>43675</v>
      </c>
      <c r="AC61">
        <v>-59918</v>
      </c>
      <c r="AD61">
        <v>8387</v>
      </c>
      <c r="AE61">
        <v>81476</v>
      </c>
    </row>
    <row r="62" spans="1:31">
      <c r="A62" s="4">
        <v>43677</v>
      </c>
      <c r="B62" s="5">
        <v>0.663194444444444</v>
      </c>
      <c r="C62" s="14">
        <v>1</v>
      </c>
      <c r="D62" s="1">
        <v>935000</v>
      </c>
      <c r="E62" s="1">
        <v>908649</v>
      </c>
      <c r="F62" s="1">
        <v>65859</v>
      </c>
      <c r="G62" s="1">
        <v>-59774</v>
      </c>
      <c r="H62" s="1">
        <v>160448</v>
      </c>
      <c r="I62" s="1">
        <v>38000</v>
      </c>
      <c r="J62" s="1">
        <v>34000</v>
      </c>
      <c r="K62" s="1">
        <v>26351</v>
      </c>
      <c r="L62" s="1">
        <f t="shared" si="1"/>
        <v>6085</v>
      </c>
      <c r="AB62" s="7">
        <v>43676</v>
      </c>
      <c r="AC62">
        <v>-38030</v>
      </c>
      <c r="AD62">
        <v>3603</v>
      </c>
      <c r="AE62">
        <v>119955</v>
      </c>
    </row>
    <row r="63" spans="1:31">
      <c r="A63" s="4">
        <v>43678</v>
      </c>
      <c r="B63" s="5">
        <v>0.794444444444444</v>
      </c>
      <c r="C63" s="14">
        <v>1</v>
      </c>
      <c r="D63" s="1">
        <v>935000</v>
      </c>
      <c r="E63" s="1">
        <v>908649</v>
      </c>
      <c r="F63" s="1">
        <v>47183</v>
      </c>
      <c r="G63" s="1">
        <v>-45824</v>
      </c>
      <c r="H63" s="1">
        <v>196600</v>
      </c>
      <c r="I63" s="1">
        <v>38000</v>
      </c>
      <c r="J63" s="1">
        <v>34000</v>
      </c>
      <c r="K63" s="1">
        <v>26351</v>
      </c>
      <c r="L63" s="1">
        <f t="shared" si="1"/>
        <v>1359</v>
      </c>
      <c r="AB63" s="7">
        <v>43677</v>
      </c>
      <c r="AC63">
        <v>-59774</v>
      </c>
      <c r="AD63">
        <v>6085</v>
      </c>
      <c r="AE63">
        <v>160448</v>
      </c>
    </row>
    <row r="64" spans="1:31">
      <c r="A64" s="4">
        <v>43679</v>
      </c>
      <c r="B64" s="5">
        <v>0.945833333333333</v>
      </c>
      <c r="C64" s="14">
        <v>1</v>
      </c>
      <c r="D64" s="1">
        <v>935000</v>
      </c>
      <c r="E64" s="1">
        <v>908649</v>
      </c>
      <c r="F64" s="1">
        <v>40664</v>
      </c>
      <c r="G64" s="1">
        <v>-38658</v>
      </c>
      <c r="H64" s="1">
        <v>223625</v>
      </c>
      <c r="I64" s="1">
        <v>38000</v>
      </c>
      <c r="J64" s="1">
        <v>34000</v>
      </c>
      <c r="K64" s="1">
        <v>26351</v>
      </c>
      <c r="L64" s="1">
        <f t="shared" si="1"/>
        <v>2006</v>
      </c>
      <c r="AB64" s="7">
        <v>43678</v>
      </c>
      <c r="AC64">
        <v>-45824</v>
      </c>
      <c r="AD64">
        <v>1359</v>
      </c>
      <c r="AE64">
        <v>196600</v>
      </c>
    </row>
    <row r="65" spans="1:31">
      <c r="A65" s="4">
        <v>43680</v>
      </c>
      <c r="B65" s="5">
        <v>0.445833333333333</v>
      </c>
      <c r="C65" s="14">
        <v>1</v>
      </c>
      <c r="D65" s="1">
        <v>935000</v>
      </c>
      <c r="E65" s="1">
        <v>908649</v>
      </c>
      <c r="F65" s="1">
        <v>57597</v>
      </c>
      <c r="G65" s="1">
        <v>-55467</v>
      </c>
      <c r="H65" s="1">
        <v>223749</v>
      </c>
      <c r="I65" s="1">
        <v>38000</v>
      </c>
      <c r="J65" s="1">
        <v>34000</v>
      </c>
      <c r="K65" s="1">
        <v>26351</v>
      </c>
      <c r="L65" s="1">
        <f t="shared" si="1"/>
        <v>2130</v>
      </c>
      <c r="AB65" s="7">
        <v>43679</v>
      </c>
      <c r="AC65">
        <v>-38658</v>
      </c>
      <c r="AD65">
        <v>2006</v>
      </c>
      <c r="AE65">
        <v>223625</v>
      </c>
    </row>
    <row r="66" spans="1:31">
      <c r="A66" s="4">
        <v>43681</v>
      </c>
      <c r="B66" s="5">
        <v>0.496527777777778</v>
      </c>
      <c r="C66" s="14">
        <v>1</v>
      </c>
      <c r="D66" s="1">
        <v>935000</v>
      </c>
      <c r="E66" s="1">
        <v>908649</v>
      </c>
      <c r="F66" s="1">
        <v>41094</v>
      </c>
      <c r="G66" s="1">
        <v>-36366</v>
      </c>
      <c r="H66" s="1">
        <v>229136</v>
      </c>
      <c r="I66" s="1">
        <v>38000</v>
      </c>
      <c r="J66" s="1">
        <v>34000</v>
      </c>
      <c r="K66" s="1">
        <v>26351</v>
      </c>
      <c r="L66" s="1">
        <f t="shared" si="1"/>
        <v>4728</v>
      </c>
      <c r="AB66" s="7">
        <v>43680</v>
      </c>
      <c r="AC66">
        <v>-55467</v>
      </c>
      <c r="AD66">
        <v>2130</v>
      </c>
      <c r="AE66">
        <v>223749</v>
      </c>
    </row>
    <row r="67" spans="1:31">
      <c r="A67" s="4">
        <v>43682</v>
      </c>
      <c r="B67" s="5">
        <v>0.455555555555556</v>
      </c>
      <c r="C67" s="14">
        <v>1</v>
      </c>
      <c r="D67" s="1">
        <v>935000</v>
      </c>
      <c r="E67" s="1">
        <v>908649</v>
      </c>
      <c r="F67" s="1">
        <v>66661</v>
      </c>
      <c r="G67" s="1">
        <v>-60184</v>
      </c>
      <c r="H67" s="1">
        <v>22719</v>
      </c>
      <c r="I67" s="1">
        <v>38000</v>
      </c>
      <c r="J67" s="1">
        <v>34000</v>
      </c>
      <c r="K67" s="1">
        <v>26351</v>
      </c>
      <c r="L67" s="1">
        <f t="shared" si="1"/>
        <v>6477</v>
      </c>
      <c r="AB67" s="7">
        <v>43681</v>
      </c>
      <c r="AC67">
        <v>-36366</v>
      </c>
      <c r="AD67">
        <v>4728</v>
      </c>
      <c r="AE67">
        <v>229136</v>
      </c>
    </row>
    <row r="68" spans="1:31">
      <c r="A68" s="4">
        <v>43683</v>
      </c>
      <c r="B68" s="5">
        <v>0.652083333333333</v>
      </c>
      <c r="C68" s="14">
        <v>1</v>
      </c>
      <c r="D68" s="1">
        <v>935000</v>
      </c>
      <c r="E68" s="1">
        <v>908649</v>
      </c>
      <c r="F68" s="1">
        <v>46215</v>
      </c>
      <c r="G68" s="1">
        <v>-38451</v>
      </c>
      <c r="H68" s="1">
        <v>25327</v>
      </c>
      <c r="I68" s="1">
        <v>38000</v>
      </c>
      <c r="J68" s="1">
        <v>34000</v>
      </c>
      <c r="K68" s="1">
        <v>26351</v>
      </c>
      <c r="L68" s="1">
        <f t="shared" si="1"/>
        <v>7764</v>
      </c>
      <c r="AB68" s="7">
        <v>43682</v>
      </c>
      <c r="AC68">
        <v>-60184</v>
      </c>
      <c r="AD68">
        <v>6477</v>
      </c>
      <c r="AE68">
        <v>22719</v>
      </c>
    </row>
    <row r="69" spans="1:31">
      <c r="A69" s="4">
        <v>43684</v>
      </c>
      <c r="B69" s="5">
        <v>0.78125</v>
      </c>
      <c r="C69" s="14">
        <v>1</v>
      </c>
      <c r="D69" s="1">
        <v>935000</v>
      </c>
      <c r="E69" s="1">
        <v>908649</v>
      </c>
      <c r="F69" s="1">
        <v>42978</v>
      </c>
      <c r="G69" s="1">
        <v>-38452</v>
      </c>
      <c r="H69" s="1">
        <v>26250</v>
      </c>
      <c r="I69" s="1">
        <v>38000</v>
      </c>
      <c r="J69" s="1">
        <v>34000</v>
      </c>
      <c r="K69" s="1">
        <v>26351</v>
      </c>
      <c r="L69" s="1">
        <f t="shared" si="1"/>
        <v>4526</v>
      </c>
      <c r="AB69" s="7">
        <v>43683</v>
      </c>
      <c r="AC69">
        <v>-38451</v>
      </c>
      <c r="AD69">
        <v>7764</v>
      </c>
      <c r="AE69">
        <v>25327</v>
      </c>
    </row>
    <row r="70" spans="1:31">
      <c r="A70" s="4">
        <v>43685</v>
      </c>
      <c r="B70" s="5">
        <v>0.782638888888889</v>
      </c>
      <c r="C70" s="14">
        <v>1</v>
      </c>
      <c r="D70" s="1">
        <v>935000</v>
      </c>
      <c r="E70" s="1">
        <v>908649</v>
      </c>
      <c r="F70" s="1">
        <v>38534</v>
      </c>
      <c r="G70" s="1">
        <v>-36266</v>
      </c>
      <c r="H70" s="1">
        <v>26036</v>
      </c>
      <c r="I70" s="1">
        <v>38000</v>
      </c>
      <c r="J70" s="1">
        <v>34000</v>
      </c>
      <c r="K70" s="1">
        <v>26351</v>
      </c>
      <c r="L70" s="1">
        <f t="shared" si="1"/>
        <v>2268</v>
      </c>
      <c r="AB70" s="7">
        <v>43684</v>
      </c>
      <c r="AC70">
        <v>-38452</v>
      </c>
      <c r="AD70">
        <v>4526</v>
      </c>
      <c r="AE70">
        <v>26250</v>
      </c>
    </row>
    <row r="71" spans="1:31">
      <c r="A71" s="4">
        <v>43686</v>
      </c>
      <c r="B71" s="5">
        <v>0.804166666666667</v>
      </c>
      <c r="C71" s="14">
        <v>1</v>
      </c>
      <c r="D71" s="1">
        <v>935000</v>
      </c>
      <c r="E71" s="1">
        <v>908649</v>
      </c>
      <c r="F71" s="1">
        <v>34365</v>
      </c>
      <c r="G71" s="1">
        <v>-29413</v>
      </c>
      <c r="H71" s="1">
        <v>29629</v>
      </c>
      <c r="I71" s="1">
        <v>38000</v>
      </c>
      <c r="J71" s="1">
        <v>34000</v>
      </c>
      <c r="K71" s="1">
        <v>26351</v>
      </c>
      <c r="L71" s="1">
        <f t="shared" si="1"/>
        <v>4952</v>
      </c>
      <c r="AB71" s="7">
        <v>43685</v>
      </c>
      <c r="AC71">
        <v>-36266</v>
      </c>
      <c r="AD71">
        <v>2268</v>
      </c>
      <c r="AE71">
        <v>26036</v>
      </c>
    </row>
    <row r="72" spans="1:31">
      <c r="A72" s="4">
        <v>43687</v>
      </c>
      <c r="B72" s="5">
        <v>0.975694444444444</v>
      </c>
      <c r="C72" s="14">
        <v>1</v>
      </c>
      <c r="D72" s="1">
        <v>935000</v>
      </c>
      <c r="E72" s="1">
        <v>908649</v>
      </c>
      <c r="F72" s="1">
        <v>32431</v>
      </c>
      <c r="G72" s="1">
        <v>-44420</v>
      </c>
      <c r="H72" s="1">
        <v>15634</v>
      </c>
      <c r="I72" s="1">
        <v>38000</v>
      </c>
      <c r="J72" s="1">
        <v>34000</v>
      </c>
      <c r="K72" s="1">
        <v>26351</v>
      </c>
      <c r="L72" s="1">
        <f t="shared" si="1"/>
        <v>-11989</v>
      </c>
      <c r="AB72" s="7">
        <v>43686</v>
      </c>
      <c r="AC72">
        <v>-29413</v>
      </c>
      <c r="AD72">
        <v>4952</v>
      </c>
      <c r="AE72">
        <v>29629</v>
      </c>
    </row>
    <row r="73" spans="1:31">
      <c r="A73" s="4">
        <v>43688</v>
      </c>
      <c r="B73" s="5">
        <v>0.464583333333333</v>
      </c>
      <c r="C73" s="14">
        <v>1</v>
      </c>
      <c r="D73" s="1">
        <v>935000</v>
      </c>
      <c r="E73" s="1">
        <v>908649</v>
      </c>
      <c r="F73" s="1">
        <v>50296</v>
      </c>
      <c r="G73" s="1">
        <v>-48695</v>
      </c>
      <c r="H73" s="1">
        <v>29585</v>
      </c>
      <c r="I73" s="1">
        <v>38000</v>
      </c>
      <c r="J73" s="1">
        <v>34000</v>
      </c>
      <c r="K73" s="1">
        <v>26351</v>
      </c>
      <c r="L73" s="1">
        <f t="shared" si="1"/>
        <v>1601</v>
      </c>
      <c r="AB73" s="7">
        <v>43687</v>
      </c>
      <c r="AC73">
        <v>-44420</v>
      </c>
      <c r="AD73">
        <v>-11989</v>
      </c>
      <c r="AE73">
        <v>15634</v>
      </c>
    </row>
    <row r="74" spans="1:31">
      <c r="A74" s="4">
        <v>43689</v>
      </c>
      <c r="B74" s="5">
        <v>0.554166666666667</v>
      </c>
      <c r="C74" s="14">
        <v>1</v>
      </c>
      <c r="D74" s="1">
        <v>935000</v>
      </c>
      <c r="E74" s="1">
        <v>908649</v>
      </c>
      <c r="F74" s="1">
        <v>67945</v>
      </c>
      <c r="G74" s="1">
        <v>-50167</v>
      </c>
      <c r="H74" s="1">
        <v>26628</v>
      </c>
      <c r="I74" s="1">
        <v>38000</v>
      </c>
      <c r="J74" s="1">
        <v>34000</v>
      </c>
      <c r="K74" s="1">
        <v>26351</v>
      </c>
      <c r="L74" s="1">
        <f t="shared" si="1"/>
        <v>17778</v>
      </c>
      <c r="AB74" s="7">
        <v>43688</v>
      </c>
      <c r="AC74">
        <v>-48695</v>
      </c>
      <c r="AD74">
        <v>1601</v>
      </c>
      <c r="AE74">
        <v>29585</v>
      </c>
    </row>
    <row r="75" spans="1:31">
      <c r="A75" s="4">
        <v>43690</v>
      </c>
      <c r="B75" s="5">
        <v>0.775</v>
      </c>
      <c r="C75" s="14">
        <v>1</v>
      </c>
      <c r="D75" s="1">
        <v>935000</v>
      </c>
      <c r="E75" s="1">
        <v>908649</v>
      </c>
      <c r="F75" s="1">
        <v>44386</v>
      </c>
      <c r="G75" s="1">
        <v>-42265</v>
      </c>
      <c r="H75" s="1">
        <v>26703</v>
      </c>
      <c r="I75" s="1">
        <v>38000</v>
      </c>
      <c r="J75" s="1">
        <v>34000</v>
      </c>
      <c r="K75" s="1">
        <v>26351</v>
      </c>
      <c r="L75" s="1">
        <f t="shared" si="1"/>
        <v>2121</v>
      </c>
      <c r="AB75" s="7">
        <v>43689</v>
      </c>
      <c r="AC75">
        <v>-50167</v>
      </c>
      <c r="AD75">
        <v>17778</v>
      </c>
      <c r="AE75">
        <v>26628</v>
      </c>
    </row>
    <row r="76" spans="1:31">
      <c r="A76" s="4">
        <v>43691</v>
      </c>
      <c r="B76" s="5">
        <v>0.721527777777778</v>
      </c>
      <c r="C76" s="14">
        <v>1</v>
      </c>
      <c r="D76" s="1">
        <v>935000</v>
      </c>
      <c r="E76" s="1">
        <v>908649</v>
      </c>
      <c r="F76" s="1">
        <v>42655</v>
      </c>
      <c r="G76" s="1">
        <v>-35774</v>
      </c>
      <c r="H76" s="1">
        <v>24724</v>
      </c>
      <c r="I76" s="1">
        <v>38000</v>
      </c>
      <c r="J76" s="1">
        <v>34000</v>
      </c>
      <c r="K76" s="1">
        <v>26351</v>
      </c>
      <c r="L76" s="1">
        <f t="shared" si="1"/>
        <v>6881</v>
      </c>
      <c r="AB76" s="7">
        <v>43690</v>
      </c>
      <c r="AC76">
        <v>-42265</v>
      </c>
      <c r="AD76">
        <v>2121</v>
      </c>
      <c r="AE76">
        <v>26703</v>
      </c>
    </row>
    <row r="77" spans="1:31">
      <c r="A77" s="4">
        <v>43692</v>
      </c>
      <c r="B77" s="5">
        <v>0.623611111111111</v>
      </c>
      <c r="C77" s="14">
        <v>1</v>
      </c>
      <c r="D77" s="1">
        <v>935000</v>
      </c>
      <c r="E77" s="1">
        <v>908649</v>
      </c>
      <c r="F77" s="1">
        <v>74998</v>
      </c>
      <c r="G77" s="1">
        <v>-66311</v>
      </c>
      <c r="H77" s="1">
        <v>23817</v>
      </c>
      <c r="I77" s="1">
        <v>38000</v>
      </c>
      <c r="J77" s="1">
        <v>34000</v>
      </c>
      <c r="K77" s="1">
        <v>26351</v>
      </c>
      <c r="L77" s="1">
        <f t="shared" si="1"/>
        <v>8687</v>
      </c>
      <c r="AB77" s="7">
        <v>43691</v>
      </c>
      <c r="AC77">
        <v>-35774</v>
      </c>
      <c r="AD77">
        <v>6881</v>
      </c>
      <c r="AE77">
        <v>24724</v>
      </c>
    </row>
    <row r="78" spans="1:31">
      <c r="A78" s="4">
        <v>43693</v>
      </c>
      <c r="B78" s="5">
        <v>0.552083333333333</v>
      </c>
      <c r="C78" s="14">
        <v>1</v>
      </c>
      <c r="D78" s="1">
        <v>935000</v>
      </c>
      <c r="E78" s="1">
        <v>908649</v>
      </c>
      <c r="F78" s="1">
        <v>65259</v>
      </c>
      <c r="G78" s="1">
        <v>-59435</v>
      </c>
      <c r="H78" s="1">
        <v>25567</v>
      </c>
      <c r="I78" s="1">
        <v>38000</v>
      </c>
      <c r="J78" s="1">
        <v>34000</v>
      </c>
      <c r="K78" s="1">
        <v>26351</v>
      </c>
      <c r="L78" s="1">
        <f t="shared" ref="L78:L125" si="2">F78+G78</f>
        <v>5824</v>
      </c>
      <c r="AB78" s="7">
        <v>43692</v>
      </c>
      <c r="AC78">
        <v>-66311</v>
      </c>
      <c r="AD78">
        <v>8687</v>
      </c>
      <c r="AE78">
        <v>23817</v>
      </c>
    </row>
    <row r="79" spans="1:31">
      <c r="A79" s="4">
        <v>43694</v>
      </c>
      <c r="B79" s="5">
        <v>0.50625</v>
      </c>
      <c r="C79" s="14">
        <v>1</v>
      </c>
      <c r="D79" s="1">
        <v>941000</v>
      </c>
      <c r="E79" s="1">
        <v>908649</v>
      </c>
      <c r="F79" s="1">
        <v>67640</v>
      </c>
      <c r="G79" s="1">
        <v>-62099</v>
      </c>
      <c r="H79" s="1">
        <v>20141</v>
      </c>
      <c r="I79" s="1">
        <v>38000</v>
      </c>
      <c r="J79" s="1">
        <v>34000</v>
      </c>
      <c r="K79" s="1">
        <v>32351</v>
      </c>
      <c r="L79" s="1">
        <f t="shared" si="2"/>
        <v>5541</v>
      </c>
      <c r="AB79" s="7">
        <v>43693</v>
      </c>
      <c r="AC79">
        <v>-59435</v>
      </c>
      <c r="AD79">
        <v>5824</v>
      </c>
      <c r="AE79">
        <v>25567</v>
      </c>
    </row>
    <row r="80" spans="1:31">
      <c r="A80" s="4">
        <v>43695</v>
      </c>
      <c r="B80" s="5">
        <v>0.681944444444444</v>
      </c>
      <c r="C80" s="14">
        <v>1</v>
      </c>
      <c r="D80" s="1">
        <v>941000</v>
      </c>
      <c r="E80" s="1">
        <v>908649</v>
      </c>
      <c r="F80" s="1">
        <v>47237</v>
      </c>
      <c r="G80" s="1">
        <v>-41825</v>
      </c>
      <c r="H80" s="1">
        <v>39539</v>
      </c>
      <c r="I80" s="1">
        <v>38000</v>
      </c>
      <c r="J80" s="1">
        <v>34000</v>
      </c>
      <c r="K80" s="1">
        <v>32351</v>
      </c>
      <c r="L80" s="1">
        <f t="shared" si="2"/>
        <v>5412</v>
      </c>
      <c r="AB80" s="7">
        <v>43694</v>
      </c>
      <c r="AC80">
        <v>-62099</v>
      </c>
      <c r="AD80">
        <v>5541</v>
      </c>
      <c r="AE80">
        <v>20141</v>
      </c>
    </row>
    <row r="81" spans="1:31">
      <c r="A81" s="4">
        <v>43696</v>
      </c>
      <c r="B81" s="5">
        <v>0.570833333333333</v>
      </c>
      <c r="C81" s="14">
        <v>1</v>
      </c>
      <c r="D81" s="1">
        <v>941000</v>
      </c>
      <c r="E81" s="1">
        <v>908649</v>
      </c>
      <c r="F81" s="1">
        <v>78809</v>
      </c>
      <c r="G81" s="1">
        <v>-69226</v>
      </c>
      <c r="H81" s="1">
        <v>28123</v>
      </c>
      <c r="I81" s="1">
        <v>38000</v>
      </c>
      <c r="J81" s="1">
        <v>34000</v>
      </c>
      <c r="K81" s="1">
        <v>32351</v>
      </c>
      <c r="L81" s="1">
        <f t="shared" si="2"/>
        <v>9583</v>
      </c>
      <c r="AB81" s="7">
        <v>43695</v>
      </c>
      <c r="AC81">
        <v>-41825</v>
      </c>
      <c r="AD81">
        <v>5412</v>
      </c>
      <c r="AE81">
        <v>39539</v>
      </c>
    </row>
    <row r="82" spans="1:31">
      <c r="A82" s="4">
        <v>43697</v>
      </c>
      <c r="B82" s="5">
        <v>0.660416666666667</v>
      </c>
      <c r="C82" s="14">
        <v>1</v>
      </c>
      <c r="D82" s="1">
        <v>941000</v>
      </c>
      <c r="E82" s="1">
        <v>908649</v>
      </c>
      <c r="F82" s="1">
        <v>48443</v>
      </c>
      <c r="G82" s="1">
        <v>-39674</v>
      </c>
      <c r="H82" s="1">
        <v>33402</v>
      </c>
      <c r="I82" s="1">
        <v>38000</v>
      </c>
      <c r="J82" s="1">
        <v>34000</v>
      </c>
      <c r="K82" s="1">
        <v>32351</v>
      </c>
      <c r="L82" s="1">
        <f t="shared" si="2"/>
        <v>8769</v>
      </c>
      <c r="AB82" s="7">
        <v>43696</v>
      </c>
      <c r="AC82">
        <v>-69226</v>
      </c>
      <c r="AD82">
        <v>9583</v>
      </c>
      <c r="AE82">
        <v>28123</v>
      </c>
    </row>
    <row r="83" spans="1:31">
      <c r="A83" s="4">
        <v>43698</v>
      </c>
      <c r="B83" s="5">
        <v>0.626388888888889</v>
      </c>
      <c r="C83" s="14">
        <v>1</v>
      </c>
      <c r="D83" s="1">
        <v>941000</v>
      </c>
      <c r="E83" s="1">
        <v>908649</v>
      </c>
      <c r="F83" s="1">
        <v>87411</v>
      </c>
      <c r="G83" s="1">
        <v>-72721</v>
      </c>
      <c r="H83" s="1">
        <v>38501</v>
      </c>
      <c r="I83" s="1">
        <v>38000</v>
      </c>
      <c r="J83" s="1">
        <v>34000</v>
      </c>
      <c r="K83" s="1">
        <v>32351</v>
      </c>
      <c r="L83" s="1">
        <f t="shared" si="2"/>
        <v>14690</v>
      </c>
      <c r="AB83" s="7">
        <v>43697</v>
      </c>
      <c r="AC83">
        <v>-39674</v>
      </c>
      <c r="AD83">
        <v>8769</v>
      </c>
      <c r="AE83">
        <v>33402</v>
      </c>
    </row>
    <row r="84" spans="1:31">
      <c r="A84" s="4">
        <v>43699</v>
      </c>
      <c r="B84" s="5">
        <v>0.710416666666667</v>
      </c>
      <c r="C84" s="14">
        <v>1</v>
      </c>
      <c r="D84" s="1">
        <v>941000</v>
      </c>
      <c r="E84" s="1">
        <v>908649</v>
      </c>
      <c r="F84" s="1">
        <v>39521</v>
      </c>
      <c r="G84" s="1">
        <v>-36962</v>
      </c>
      <c r="H84" s="1">
        <v>34179</v>
      </c>
      <c r="I84" s="1">
        <v>38000</v>
      </c>
      <c r="J84" s="1">
        <v>34000</v>
      </c>
      <c r="K84" s="1">
        <v>32351</v>
      </c>
      <c r="L84" s="1">
        <f t="shared" si="2"/>
        <v>2559</v>
      </c>
      <c r="AB84" s="7">
        <v>43698</v>
      </c>
      <c r="AC84">
        <v>-72721</v>
      </c>
      <c r="AD84">
        <v>14690</v>
      </c>
      <c r="AE84">
        <v>38501</v>
      </c>
    </row>
    <row r="85" spans="1:31">
      <c r="A85" s="4">
        <v>43700</v>
      </c>
      <c r="B85" s="5">
        <v>0.601388888888889</v>
      </c>
      <c r="C85" s="14">
        <v>1</v>
      </c>
      <c r="D85" s="1">
        <v>941000</v>
      </c>
      <c r="E85" s="1">
        <v>908649</v>
      </c>
      <c r="F85" s="1">
        <v>65201</v>
      </c>
      <c r="G85" s="1">
        <v>-59058</v>
      </c>
      <c r="H85" s="1">
        <v>36855</v>
      </c>
      <c r="I85" s="1">
        <v>38000</v>
      </c>
      <c r="J85" s="1">
        <v>34000</v>
      </c>
      <c r="K85" s="1">
        <v>32351</v>
      </c>
      <c r="L85" s="1">
        <f t="shared" si="2"/>
        <v>6143</v>
      </c>
      <c r="AB85" s="7">
        <v>43699</v>
      </c>
      <c r="AC85">
        <v>-36962</v>
      </c>
      <c r="AD85">
        <v>2559</v>
      </c>
      <c r="AE85">
        <v>34179</v>
      </c>
    </row>
    <row r="86" spans="1:31">
      <c r="A86" s="7">
        <v>43701</v>
      </c>
      <c r="B86" s="8">
        <v>0.941666666666667</v>
      </c>
      <c r="C86" s="14">
        <v>1</v>
      </c>
      <c r="D86" s="1">
        <v>941000</v>
      </c>
      <c r="E86" s="1">
        <v>908649</v>
      </c>
      <c r="F86" s="1">
        <v>52967</v>
      </c>
      <c r="G86" s="1">
        <v>-44044</v>
      </c>
      <c r="H86" s="1">
        <v>41760</v>
      </c>
      <c r="I86" s="1">
        <v>38000</v>
      </c>
      <c r="J86" s="1">
        <v>34000</v>
      </c>
      <c r="K86" s="1">
        <v>32351</v>
      </c>
      <c r="L86" s="1">
        <f t="shared" si="2"/>
        <v>8923</v>
      </c>
      <c r="AB86" s="7">
        <v>43700</v>
      </c>
      <c r="AC86">
        <v>-59058</v>
      </c>
      <c r="AD86">
        <v>6143</v>
      </c>
      <c r="AE86">
        <v>36855</v>
      </c>
    </row>
    <row r="87" spans="1:31">
      <c r="A87" s="7">
        <v>43702</v>
      </c>
      <c r="B87" s="8">
        <v>0.683333333333333</v>
      </c>
      <c r="C87" s="14">
        <v>1</v>
      </c>
      <c r="D87" s="1">
        <v>941000</v>
      </c>
      <c r="E87" s="1">
        <v>908649</v>
      </c>
      <c r="F87" s="1">
        <v>85335</v>
      </c>
      <c r="G87" s="1">
        <v>-71423</v>
      </c>
      <c r="H87" s="1">
        <v>45226</v>
      </c>
      <c r="I87" s="1">
        <v>38000</v>
      </c>
      <c r="J87" s="1">
        <v>34000</v>
      </c>
      <c r="K87" s="1">
        <v>32351</v>
      </c>
      <c r="L87" s="1">
        <f t="shared" si="2"/>
        <v>13912</v>
      </c>
      <c r="AB87" s="7">
        <v>43701</v>
      </c>
      <c r="AC87">
        <v>-44044</v>
      </c>
      <c r="AD87">
        <v>8923</v>
      </c>
      <c r="AE87">
        <v>41760</v>
      </c>
    </row>
    <row r="88" spans="1:31">
      <c r="A88" s="7">
        <v>43703</v>
      </c>
      <c r="B88" s="8">
        <v>0.711111111111111</v>
      </c>
      <c r="C88" s="14">
        <v>1</v>
      </c>
      <c r="D88" s="1">
        <v>941000</v>
      </c>
      <c r="E88" s="1">
        <v>908649</v>
      </c>
      <c r="F88" s="1">
        <v>68253</v>
      </c>
      <c r="G88" s="1">
        <v>-57704</v>
      </c>
      <c r="H88" s="1">
        <v>44922</v>
      </c>
      <c r="I88" s="1">
        <v>38000</v>
      </c>
      <c r="J88" s="1">
        <v>34000</v>
      </c>
      <c r="K88" s="1">
        <v>32351</v>
      </c>
      <c r="L88" s="1">
        <f t="shared" si="2"/>
        <v>10549</v>
      </c>
      <c r="AB88" s="7">
        <v>43702</v>
      </c>
      <c r="AC88">
        <v>-71423</v>
      </c>
      <c r="AD88">
        <v>13912</v>
      </c>
      <c r="AE88">
        <v>45226</v>
      </c>
    </row>
    <row r="89" spans="1:31">
      <c r="A89" s="7">
        <v>43704</v>
      </c>
      <c r="B89" s="8">
        <v>0.748611111111111</v>
      </c>
      <c r="C89" s="14">
        <v>1</v>
      </c>
      <c r="D89" s="1">
        <v>941000</v>
      </c>
      <c r="E89" s="1">
        <v>908649</v>
      </c>
      <c r="F89" s="1">
        <v>44580</v>
      </c>
      <c r="G89" s="1">
        <v>-40235</v>
      </c>
      <c r="H89" s="1">
        <v>45548</v>
      </c>
      <c r="I89" s="1">
        <v>38000</v>
      </c>
      <c r="J89" s="1">
        <v>34000</v>
      </c>
      <c r="K89" s="1">
        <v>32351</v>
      </c>
      <c r="L89" s="1">
        <f t="shared" si="2"/>
        <v>4345</v>
      </c>
      <c r="AB89" s="7">
        <v>43703</v>
      </c>
      <c r="AC89">
        <v>-57704</v>
      </c>
      <c r="AD89">
        <v>10549</v>
      </c>
      <c r="AE89">
        <v>44922</v>
      </c>
    </row>
    <row r="90" spans="1:31">
      <c r="A90" s="7">
        <v>43705</v>
      </c>
      <c r="B90" s="8">
        <v>0.725694444444444</v>
      </c>
      <c r="C90" s="14">
        <v>1</v>
      </c>
      <c r="D90" s="1">
        <v>941000</v>
      </c>
      <c r="E90" s="1">
        <v>908649</v>
      </c>
      <c r="F90" s="1">
        <v>70068</v>
      </c>
      <c r="G90" s="1">
        <v>-65537</v>
      </c>
      <c r="H90" s="1">
        <v>37795</v>
      </c>
      <c r="I90" s="1">
        <v>38000</v>
      </c>
      <c r="J90" s="1">
        <v>34000</v>
      </c>
      <c r="K90" s="1">
        <v>32351</v>
      </c>
      <c r="L90" s="1">
        <f t="shared" si="2"/>
        <v>4531</v>
      </c>
      <c r="AB90" s="7">
        <v>43704</v>
      </c>
      <c r="AC90">
        <v>-40235</v>
      </c>
      <c r="AD90">
        <v>4345</v>
      </c>
      <c r="AE90">
        <v>45548</v>
      </c>
    </row>
    <row r="91" spans="1:31">
      <c r="A91" s="7">
        <v>43706</v>
      </c>
      <c r="B91" s="8">
        <v>0.761111111111111</v>
      </c>
      <c r="C91" s="14">
        <v>1</v>
      </c>
      <c r="D91" s="1">
        <v>941000</v>
      </c>
      <c r="E91" s="1">
        <v>908649</v>
      </c>
      <c r="F91" s="1">
        <v>37480</v>
      </c>
      <c r="G91" s="1">
        <v>-35454</v>
      </c>
      <c r="H91" s="1">
        <v>33002</v>
      </c>
      <c r="I91" s="1">
        <v>38000</v>
      </c>
      <c r="J91" s="1">
        <v>34000</v>
      </c>
      <c r="K91" s="1">
        <v>32351</v>
      </c>
      <c r="L91" s="1">
        <f t="shared" si="2"/>
        <v>2026</v>
      </c>
      <c r="AB91" s="7">
        <v>43705</v>
      </c>
      <c r="AC91">
        <v>-65537</v>
      </c>
      <c r="AD91">
        <v>4531</v>
      </c>
      <c r="AE91">
        <v>37795</v>
      </c>
    </row>
    <row r="92" spans="1:31">
      <c r="A92" s="7">
        <v>43707</v>
      </c>
      <c r="B92" s="8">
        <v>0.730555555555556</v>
      </c>
      <c r="C92" s="14">
        <v>1</v>
      </c>
      <c r="D92" s="1">
        <v>941000</v>
      </c>
      <c r="E92" s="1">
        <v>908649</v>
      </c>
      <c r="F92" s="1">
        <v>74439</v>
      </c>
      <c r="G92" s="1">
        <v>-68071</v>
      </c>
      <c r="H92" s="1">
        <v>35683</v>
      </c>
      <c r="I92" s="1">
        <v>38000</v>
      </c>
      <c r="J92" s="1">
        <v>34000</v>
      </c>
      <c r="K92" s="1">
        <v>32351</v>
      </c>
      <c r="L92" s="1">
        <f t="shared" si="2"/>
        <v>6368</v>
      </c>
      <c r="AB92" s="7">
        <v>43706</v>
      </c>
      <c r="AC92">
        <v>-35454</v>
      </c>
      <c r="AD92">
        <v>2026</v>
      </c>
      <c r="AE92">
        <v>33002</v>
      </c>
    </row>
    <row r="93" spans="1:31">
      <c r="A93" s="7">
        <v>43708</v>
      </c>
      <c r="B93" s="8">
        <v>0.815277777777778</v>
      </c>
      <c r="C93" s="14">
        <v>1</v>
      </c>
      <c r="D93" s="1">
        <v>941000</v>
      </c>
      <c r="E93" s="1">
        <v>908649</v>
      </c>
      <c r="F93" s="1">
        <v>38892</v>
      </c>
      <c r="G93" s="1">
        <v>-36812</v>
      </c>
      <c r="H93" s="1">
        <v>33281</v>
      </c>
      <c r="I93" s="1">
        <v>38000</v>
      </c>
      <c r="J93" s="1">
        <v>34000</v>
      </c>
      <c r="K93" s="1">
        <v>32351</v>
      </c>
      <c r="L93" s="1">
        <f t="shared" si="2"/>
        <v>2080</v>
      </c>
      <c r="AB93" s="7">
        <v>43707</v>
      </c>
      <c r="AC93">
        <v>-68071</v>
      </c>
      <c r="AD93">
        <v>6368</v>
      </c>
      <c r="AE93">
        <v>35683</v>
      </c>
    </row>
    <row r="94" spans="1:31">
      <c r="A94" s="7">
        <v>43709</v>
      </c>
      <c r="B94" s="8">
        <v>0.611111111111111</v>
      </c>
      <c r="C94" s="14">
        <v>1</v>
      </c>
      <c r="D94" s="1">
        <v>941000</v>
      </c>
      <c r="E94" s="1">
        <v>908649</v>
      </c>
      <c r="F94" s="1">
        <v>71728</v>
      </c>
      <c r="G94" s="1">
        <v>-64049</v>
      </c>
      <c r="H94" s="1">
        <v>29957</v>
      </c>
      <c r="I94" s="1">
        <v>38000</v>
      </c>
      <c r="J94" s="1">
        <v>34000</v>
      </c>
      <c r="K94" s="1">
        <v>32351</v>
      </c>
      <c r="L94" s="1">
        <f t="shared" si="2"/>
        <v>7679</v>
      </c>
      <c r="AB94" s="7">
        <v>43708</v>
      </c>
      <c r="AC94">
        <v>-36812</v>
      </c>
      <c r="AD94">
        <v>2080</v>
      </c>
      <c r="AE94">
        <v>33281</v>
      </c>
    </row>
    <row r="95" spans="1:31">
      <c r="A95" s="7">
        <v>43710</v>
      </c>
      <c r="B95" s="8">
        <v>0.684027777777778</v>
      </c>
      <c r="C95" s="14">
        <v>1</v>
      </c>
      <c r="D95" s="1">
        <v>941000</v>
      </c>
      <c r="E95" s="1">
        <v>908649</v>
      </c>
      <c r="F95" s="1">
        <v>44302</v>
      </c>
      <c r="G95" s="1">
        <v>-36385</v>
      </c>
      <c r="H95" s="1">
        <v>32885</v>
      </c>
      <c r="I95" s="1">
        <v>38000</v>
      </c>
      <c r="J95" s="1">
        <v>34000</v>
      </c>
      <c r="K95" s="1">
        <v>32351</v>
      </c>
      <c r="L95" s="1">
        <f t="shared" si="2"/>
        <v>7917</v>
      </c>
      <c r="AB95" s="7">
        <v>43709</v>
      </c>
      <c r="AC95">
        <v>-64049</v>
      </c>
      <c r="AD95">
        <v>7679</v>
      </c>
      <c r="AE95">
        <v>29957</v>
      </c>
    </row>
    <row r="96" spans="1:31">
      <c r="A96" s="7">
        <v>43711</v>
      </c>
      <c r="B96" s="8">
        <v>0.694444444444444</v>
      </c>
      <c r="C96" s="14">
        <v>1</v>
      </c>
      <c r="D96" s="1">
        <v>941000</v>
      </c>
      <c r="E96" s="1">
        <v>908649</v>
      </c>
      <c r="F96" s="1">
        <v>82947</v>
      </c>
      <c r="G96" s="1">
        <v>-70910</v>
      </c>
      <c r="H96" s="1">
        <v>30615</v>
      </c>
      <c r="I96" s="1">
        <v>38000</v>
      </c>
      <c r="J96" s="1">
        <v>34000</v>
      </c>
      <c r="K96" s="1">
        <v>32351</v>
      </c>
      <c r="L96" s="1">
        <f t="shared" si="2"/>
        <v>12037</v>
      </c>
      <c r="AB96" s="7">
        <v>43710</v>
      </c>
      <c r="AC96">
        <v>-36385</v>
      </c>
      <c r="AD96">
        <v>7917</v>
      </c>
      <c r="AE96">
        <v>32885</v>
      </c>
    </row>
    <row r="97" spans="1:31">
      <c r="A97" s="7">
        <v>43712</v>
      </c>
      <c r="B97" s="8">
        <v>0.802777777777778</v>
      </c>
      <c r="C97" s="14">
        <v>1</v>
      </c>
      <c r="D97" s="1">
        <v>941000</v>
      </c>
      <c r="E97" s="1">
        <v>908649</v>
      </c>
      <c r="F97" s="1">
        <v>40720</v>
      </c>
      <c r="G97" s="1">
        <v>-37549</v>
      </c>
      <c r="H97" s="1">
        <v>30271</v>
      </c>
      <c r="I97" s="1">
        <v>38000</v>
      </c>
      <c r="J97" s="1">
        <v>34000</v>
      </c>
      <c r="K97" s="1">
        <v>32351</v>
      </c>
      <c r="L97" s="1">
        <f t="shared" si="2"/>
        <v>3171</v>
      </c>
      <c r="AB97" s="7">
        <v>43711</v>
      </c>
      <c r="AC97">
        <v>-70910</v>
      </c>
      <c r="AD97">
        <v>12037</v>
      </c>
      <c r="AE97">
        <v>30615</v>
      </c>
    </row>
    <row r="98" spans="1:31">
      <c r="A98" s="7">
        <v>43713</v>
      </c>
      <c r="B98" s="8">
        <v>0.436111111111111</v>
      </c>
      <c r="C98" s="14">
        <v>1</v>
      </c>
      <c r="D98" s="1">
        <v>941000</v>
      </c>
      <c r="E98" s="1">
        <v>908649</v>
      </c>
      <c r="F98" s="1">
        <v>63741</v>
      </c>
      <c r="G98" s="1">
        <v>-58839</v>
      </c>
      <c r="H98" s="1">
        <v>30986</v>
      </c>
      <c r="I98" s="1">
        <v>38000</v>
      </c>
      <c r="J98" s="1">
        <v>34000</v>
      </c>
      <c r="K98" s="1">
        <v>32351</v>
      </c>
      <c r="L98" s="1">
        <f t="shared" si="2"/>
        <v>4902</v>
      </c>
      <c r="AB98" s="7">
        <v>43712</v>
      </c>
      <c r="AC98">
        <v>-37549</v>
      </c>
      <c r="AD98">
        <v>3171</v>
      </c>
      <c r="AE98">
        <v>30271</v>
      </c>
    </row>
    <row r="99" spans="1:31">
      <c r="A99" s="7">
        <v>43714</v>
      </c>
      <c r="B99" s="8">
        <v>0.431944444444444</v>
      </c>
      <c r="C99" s="14">
        <v>1</v>
      </c>
      <c r="D99" s="1">
        <v>941000</v>
      </c>
      <c r="E99" s="1">
        <v>908649</v>
      </c>
      <c r="F99" s="1">
        <v>37366</v>
      </c>
      <c r="G99" s="1">
        <v>-34175</v>
      </c>
      <c r="H99" s="1">
        <v>32151</v>
      </c>
      <c r="I99" s="1">
        <v>38000</v>
      </c>
      <c r="J99" s="1">
        <v>34000</v>
      </c>
      <c r="K99" s="1">
        <v>32351</v>
      </c>
      <c r="L99" s="1">
        <f t="shared" si="2"/>
        <v>3191</v>
      </c>
      <c r="AB99" s="7">
        <v>43713</v>
      </c>
      <c r="AC99">
        <v>-58839</v>
      </c>
      <c r="AD99">
        <v>4902</v>
      </c>
      <c r="AE99">
        <v>30986</v>
      </c>
    </row>
    <row r="100" spans="1:31">
      <c r="A100" s="7">
        <v>43715</v>
      </c>
      <c r="B100" s="8">
        <v>0.714583333333333</v>
      </c>
      <c r="C100" s="14">
        <v>1</v>
      </c>
      <c r="D100" s="1">
        <v>941000</v>
      </c>
      <c r="E100" s="1">
        <v>908649</v>
      </c>
      <c r="F100" s="1">
        <v>49736</v>
      </c>
      <c r="G100" s="13">
        <v>-42086</v>
      </c>
      <c r="H100" s="1">
        <v>35459</v>
      </c>
      <c r="I100" s="1">
        <v>38000</v>
      </c>
      <c r="J100" s="1">
        <v>34000</v>
      </c>
      <c r="K100" s="1">
        <v>32351</v>
      </c>
      <c r="L100" s="1">
        <f t="shared" si="2"/>
        <v>7650</v>
      </c>
      <c r="AB100" s="7">
        <v>43714</v>
      </c>
      <c r="AC100">
        <v>-34175</v>
      </c>
      <c r="AD100">
        <v>3191</v>
      </c>
      <c r="AE100">
        <v>32151</v>
      </c>
    </row>
    <row r="101" spans="1:31">
      <c r="A101" s="7">
        <v>43716</v>
      </c>
      <c r="B101" s="8">
        <v>0.463888888888889</v>
      </c>
      <c r="C101" s="14">
        <v>1</v>
      </c>
      <c r="D101" s="1">
        <v>941000</v>
      </c>
      <c r="E101" s="1">
        <v>908649</v>
      </c>
      <c r="F101" s="1">
        <v>64382</v>
      </c>
      <c r="G101" s="13">
        <v>-53167</v>
      </c>
      <c r="H101" s="1">
        <v>38607</v>
      </c>
      <c r="I101" s="1">
        <v>38000</v>
      </c>
      <c r="J101" s="1">
        <v>34000</v>
      </c>
      <c r="K101" s="1">
        <v>32351</v>
      </c>
      <c r="L101" s="1">
        <f t="shared" si="2"/>
        <v>11215</v>
      </c>
      <c r="AB101" s="7">
        <v>43715</v>
      </c>
      <c r="AC101">
        <v>-42086</v>
      </c>
      <c r="AD101">
        <v>7650</v>
      </c>
      <c r="AE101">
        <v>35459</v>
      </c>
    </row>
    <row r="102" spans="1:31">
      <c r="A102" s="7">
        <v>43717</v>
      </c>
      <c r="B102" s="8">
        <v>0.653472222222222</v>
      </c>
      <c r="C102" s="14">
        <v>1</v>
      </c>
      <c r="D102" s="1">
        <v>941000</v>
      </c>
      <c r="E102" s="1">
        <v>908649</v>
      </c>
      <c r="F102" s="1">
        <v>48234</v>
      </c>
      <c r="G102" s="13">
        <v>-41341</v>
      </c>
      <c r="H102" s="1">
        <v>39901</v>
      </c>
      <c r="I102" s="1">
        <v>38000</v>
      </c>
      <c r="J102" s="1">
        <v>34000</v>
      </c>
      <c r="K102" s="1">
        <v>32351</v>
      </c>
      <c r="L102" s="1">
        <f t="shared" si="2"/>
        <v>6893</v>
      </c>
      <c r="AB102" s="7">
        <v>43716</v>
      </c>
      <c r="AC102">
        <v>-53167</v>
      </c>
      <c r="AD102">
        <v>11215</v>
      </c>
      <c r="AE102">
        <v>38607</v>
      </c>
    </row>
    <row r="103" spans="1:31">
      <c r="A103" s="7">
        <v>43718</v>
      </c>
      <c r="B103" s="8">
        <v>0.813194444444444</v>
      </c>
      <c r="C103" s="14">
        <v>1</v>
      </c>
      <c r="D103" s="1">
        <v>941000</v>
      </c>
      <c r="E103" s="1">
        <v>908649</v>
      </c>
      <c r="F103" s="1">
        <v>35165</v>
      </c>
      <c r="G103" s="13">
        <v>-33826</v>
      </c>
      <c r="H103" s="1">
        <v>33323</v>
      </c>
      <c r="I103" s="1">
        <v>38000</v>
      </c>
      <c r="J103" s="1">
        <v>34000</v>
      </c>
      <c r="K103" s="1">
        <v>32351</v>
      </c>
      <c r="L103" s="1">
        <f t="shared" si="2"/>
        <v>1339</v>
      </c>
      <c r="AB103" s="7">
        <v>43717</v>
      </c>
      <c r="AC103">
        <v>-41341</v>
      </c>
      <c r="AD103">
        <v>6893</v>
      </c>
      <c r="AE103">
        <v>39901</v>
      </c>
    </row>
    <row r="104" spans="1:31">
      <c r="A104" s="7">
        <v>43719</v>
      </c>
      <c r="B104" s="8">
        <v>0.710416666666667</v>
      </c>
      <c r="C104" s="14">
        <v>1</v>
      </c>
      <c r="D104" s="1">
        <v>941000</v>
      </c>
      <c r="E104" s="1">
        <v>908649</v>
      </c>
      <c r="F104" s="1">
        <v>39856</v>
      </c>
      <c r="G104" s="13">
        <v>-33958</v>
      </c>
      <c r="H104" s="1">
        <v>35101</v>
      </c>
      <c r="I104" s="1">
        <v>38000</v>
      </c>
      <c r="J104" s="1">
        <v>34000</v>
      </c>
      <c r="K104" s="1">
        <v>32351</v>
      </c>
      <c r="L104" s="1">
        <f t="shared" si="2"/>
        <v>5898</v>
      </c>
      <c r="AB104" s="7">
        <v>43718</v>
      </c>
      <c r="AC104">
        <v>-33826</v>
      </c>
      <c r="AD104">
        <v>1339</v>
      </c>
      <c r="AE104">
        <v>33323</v>
      </c>
    </row>
    <row r="105" spans="1:31">
      <c r="A105" s="7">
        <v>43720</v>
      </c>
      <c r="B105" s="8">
        <v>0.705555555555556</v>
      </c>
      <c r="C105" s="14">
        <v>1</v>
      </c>
      <c r="D105" s="1">
        <v>941000</v>
      </c>
      <c r="E105" s="1">
        <v>908649</v>
      </c>
      <c r="F105" s="1">
        <v>74651</v>
      </c>
      <c r="G105" s="13">
        <v>-67505</v>
      </c>
      <c r="H105" s="1">
        <v>33178</v>
      </c>
      <c r="I105" s="1">
        <v>38000</v>
      </c>
      <c r="J105" s="1">
        <v>34000</v>
      </c>
      <c r="K105" s="1">
        <v>32351</v>
      </c>
      <c r="L105" s="1">
        <f t="shared" si="2"/>
        <v>7146</v>
      </c>
      <c r="AB105" s="7">
        <v>43719</v>
      </c>
      <c r="AC105">
        <v>-33958</v>
      </c>
      <c r="AD105">
        <v>5898</v>
      </c>
      <c r="AE105">
        <v>35101</v>
      </c>
    </row>
    <row r="106" spans="1:31">
      <c r="A106" s="7">
        <v>43721</v>
      </c>
      <c r="B106" s="8">
        <v>0.49375</v>
      </c>
      <c r="C106" s="14">
        <v>1</v>
      </c>
      <c r="D106" s="1">
        <v>941000</v>
      </c>
      <c r="E106" s="1">
        <v>908649</v>
      </c>
      <c r="F106" s="1">
        <v>65736</v>
      </c>
      <c r="G106" s="13">
        <v>-62725</v>
      </c>
      <c r="H106" s="1">
        <v>33210</v>
      </c>
      <c r="I106" s="1">
        <v>38000</v>
      </c>
      <c r="J106" s="1">
        <v>34000</v>
      </c>
      <c r="K106" s="1">
        <v>32351</v>
      </c>
      <c r="L106" s="1">
        <f t="shared" si="2"/>
        <v>3011</v>
      </c>
      <c r="AB106" s="7">
        <v>43720</v>
      </c>
      <c r="AC106">
        <v>-67505</v>
      </c>
      <c r="AD106">
        <v>7146</v>
      </c>
      <c r="AE106">
        <v>33178</v>
      </c>
    </row>
    <row r="107" spans="1:31">
      <c r="A107" s="7">
        <v>43722</v>
      </c>
      <c r="B107" s="8">
        <v>0.970833333333333</v>
      </c>
      <c r="C107" s="14">
        <v>1</v>
      </c>
      <c r="D107" s="1">
        <v>1056000</v>
      </c>
      <c r="E107" s="1">
        <v>908649</v>
      </c>
      <c r="F107" s="1">
        <v>61391</v>
      </c>
      <c r="G107" s="1">
        <v>-57391</v>
      </c>
      <c r="H107" s="1">
        <v>32356</v>
      </c>
      <c r="I107" s="1">
        <v>42000</v>
      </c>
      <c r="J107" s="1">
        <v>39000</v>
      </c>
      <c r="K107" s="1">
        <v>147351</v>
      </c>
      <c r="L107" s="1">
        <f t="shared" si="2"/>
        <v>4000</v>
      </c>
      <c r="AB107" s="7">
        <v>43721</v>
      </c>
      <c r="AC107">
        <v>-62725</v>
      </c>
      <c r="AD107">
        <v>3011</v>
      </c>
      <c r="AE107">
        <v>33210</v>
      </c>
    </row>
    <row r="108" spans="1:31">
      <c r="A108" s="7">
        <v>43723</v>
      </c>
      <c r="B108" s="8">
        <v>0.548611111111111</v>
      </c>
      <c r="C108" s="14">
        <v>1</v>
      </c>
      <c r="D108" s="1">
        <v>1056000</v>
      </c>
      <c r="E108" s="1">
        <v>908649</v>
      </c>
      <c r="F108" s="1">
        <v>48736</v>
      </c>
      <c r="G108" s="1">
        <v>-43071</v>
      </c>
      <c r="H108" s="1">
        <v>28984</v>
      </c>
      <c r="I108" s="1">
        <v>42000</v>
      </c>
      <c r="J108" s="1">
        <v>39000</v>
      </c>
      <c r="K108" s="1">
        <v>147351</v>
      </c>
      <c r="L108" s="1">
        <f t="shared" si="2"/>
        <v>5665</v>
      </c>
      <c r="AB108" s="7">
        <v>43722</v>
      </c>
      <c r="AC108">
        <v>-57391</v>
      </c>
      <c r="AD108">
        <v>4000</v>
      </c>
      <c r="AE108">
        <v>32356</v>
      </c>
    </row>
    <row r="109" spans="1:31">
      <c r="A109" s="7">
        <v>43724</v>
      </c>
      <c r="B109" s="8">
        <v>0.548611111111111</v>
      </c>
      <c r="C109" s="14">
        <v>1</v>
      </c>
      <c r="D109" s="1">
        <v>1056000</v>
      </c>
      <c r="E109" s="1">
        <v>908649</v>
      </c>
      <c r="F109" s="1" t="s">
        <v>285</v>
      </c>
      <c r="G109" s="1">
        <v>-57881</v>
      </c>
      <c r="H109" s="1">
        <v>-13068</v>
      </c>
      <c r="I109" s="1" t="s">
        <v>285</v>
      </c>
      <c r="J109" s="1">
        <v>39000</v>
      </c>
      <c r="K109" s="1">
        <v>147351</v>
      </c>
      <c r="L109" s="1" t="e">
        <f t="shared" si="2"/>
        <v>#VALUE!</v>
      </c>
      <c r="AB109" s="7">
        <v>43723</v>
      </c>
      <c r="AC109">
        <v>-43071</v>
      </c>
      <c r="AD109">
        <v>5665</v>
      </c>
      <c r="AE109">
        <v>28984</v>
      </c>
    </row>
    <row r="110" spans="1:31">
      <c r="A110" s="7">
        <v>43725</v>
      </c>
      <c r="B110" s="8">
        <v>0.781944444444444</v>
      </c>
      <c r="C110" s="14">
        <v>1</v>
      </c>
      <c r="D110" s="1">
        <v>935000</v>
      </c>
      <c r="E110" s="1">
        <v>908649</v>
      </c>
      <c r="F110" s="1" t="s">
        <v>285</v>
      </c>
      <c r="G110" s="1">
        <v>-39069</v>
      </c>
      <c r="H110" s="1">
        <v>-67341</v>
      </c>
      <c r="I110" s="1" t="s">
        <v>285</v>
      </c>
      <c r="J110" s="1">
        <v>34000</v>
      </c>
      <c r="K110" s="1">
        <v>26351</v>
      </c>
      <c r="L110" s="1" t="e">
        <f t="shared" si="2"/>
        <v>#VALUE!</v>
      </c>
      <c r="AB110" s="7">
        <v>43724</v>
      </c>
      <c r="AC110">
        <v>-57881</v>
      </c>
      <c r="AD110" t="e">
        <v>#VALUE!</v>
      </c>
      <c r="AE110">
        <v>-13068</v>
      </c>
    </row>
    <row r="111" spans="1:31">
      <c r="A111" s="7">
        <v>43726</v>
      </c>
      <c r="B111" s="8">
        <v>0.696527777777778</v>
      </c>
      <c r="C111" s="14">
        <v>1</v>
      </c>
      <c r="D111" s="1">
        <v>935000</v>
      </c>
      <c r="E111" s="1">
        <v>908649</v>
      </c>
      <c r="F111" s="1">
        <v>0</v>
      </c>
      <c r="G111" s="1">
        <v>-59209</v>
      </c>
      <c r="H111" s="1">
        <v>-99289</v>
      </c>
      <c r="I111" s="1">
        <v>38000</v>
      </c>
      <c r="J111" s="1">
        <v>34000</v>
      </c>
      <c r="K111" s="1">
        <v>26351</v>
      </c>
      <c r="L111" s="1">
        <f t="shared" si="2"/>
        <v>-59209</v>
      </c>
      <c r="AB111" s="7">
        <v>43725</v>
      </c>
      <c r="AC111">
        <v>-39069</v>
      </c>
      <c r="AD111" t="e">
        <v>#VALUE!</v>
      </c>
      <c r="AE111">
        <v>-67341</v>
      </c>
    </row>
    <row r="112" spans="1:31">
      <c r="A112" s="7">
        <v>43727</v>
      </c>
      <c r="B112" s="8">
        <v>0.557638888888889</v>
      </c>
      <c r="C112" s="14">
        <v>1</v>
      </c>
      <c r="D112" s="1">
        <v>935000</v>
      </c>
      <c r="E112" s="1">
        <v>908649</v>
      </c>
      <c r="F112" s="1" t="s">
        <v>285</v>
      </c>
      <c r="G112" s="1">
        <v>-58018</v>
      </c>
      <c r="H112" s="1">
        <v>29714</v>
      </c>
      <c r="I112" s="1" t="s">
        <v>285</v>
      </c>
      <c r="J112" s="1">
        <v>34000</v>
      </c>
      <c r="K112" s="1">
        <v>26351</v>
      </c>
      <c r="L112" s="1" t="e">
        <f t="shared" si="2"/>
        <v>#VALUE!</v>
      </c>
      <c r="AB112" s="7">
        <v>43726</v>
      </c>
      <c r="AC112">
        <v>-59209</v>
      </c>
      <c r="AD112">
        <v>-59209</v>
      </c>
      <c r="AE112">
        <v>-99289</v>
      </c>
    </row>
    <row r="113" spans="1:31">
      <c r="A113" s="7">
        <v>43728</v>
      </c>
      <c r="B113" s="8">
        <v>0.575</v>
      </c>
      <c r="C113" s="14">
        <v>1</v>
      </c>
      <c r="D113" s="1">
        <v>973000</v>
      </c>
      <c r="E113" s="1">
        <v>908649</v>
      </c>
      <c r="F113" s="1" t="s">
        <v>285</v>
      </c>
      <c r="G113" s="1">
        <v>-38461</v>
      </c>
      <c r="H113" s="1">
        <v>-9995</v>
      </c>
      <c r="I113" s="1" t="s">
        <v>285</v>
      </c>
      <c r="J113" s="1">
        <v>35000</v>
      </c>
      <c r="K113" s="1">
        <v>64351</v>
      </c>
      <c r="L113" s="1" t="e">
        <f t="shared" si="2"/>
        <v>#VALUE!</v>
      </c>
      <c r="AB113" s="7">
        <v>43727</v>
      </c>
      <c r="AC113">
        <v>-58018</v>
      </c>
      <c r="AD113" t="e">
        <v>#VALUE!</v>
      </c>
      <c r="AE113">
        <v>29714</v>
      </c>
    </row>
    <row r="114" spans="1:31">
      <c r="A114" s="7">
        <v>43729</v>
      </c>
      <c r="B114" s="8">
        <v>0.782638888888889</v>
      </c>
      <c r="C114" s="14">
        <v>1</v>
      </c>
      <c r="D114" s="1">
        <v>973000</v>
      </c>
      <c r="E114" s="1">
        <v>908649</v>
      </c>
      <c r="F114" s="1" t="s">
        <v>285</v>
      </c>
      <c r="G114" s="1">
        <v>-42207</v>
      </c>
      <c r="H114" s="1">
        <v>35900</v>
      </c>
      <c r="I114" s="1" t="s">
        <v>285</v>
      </c>
      <c r="J114" s="1">
        <v>35000</v>
      </c>
      <c r="K114" s="1">
        <v>64351</v>
      </c>
      <c r="L114" s="1" t="e">
        <f t="shared" si="2"/>
        <v>#VALUE!</v>
      </c>
      <c r="AB114" s="7">
        <v>43728</v>
      </c>
      <c r="AC114">
        <v>-38461</v>
      </c>
      <c r="AD114" t="e">
        <v>#VALUE!</v>
      </c>
      <c r="AE114">
        <v>-9995</v>
      </c>
    </row>
    <row r="115" spans="1:31">
      <c r="A115" s="7">
        <v>43730</v>
      </c>
      <c r="B115" s="8">
        <v>0.758333333333333</v>
      </c>
      <c r="C115" s="14">
        <v>1</v>
      </c>
      <c r="D115" s="1">
        <v>918000</v>
      </c>
      <c r="E115" s="1">
        <v>908649</v>
      </c>
      <c r="F115" s="1">
        <v>89865</v>
      </c>
      <c r="G115" s="1">
        <v>-74278</v>
      </c>
      <c r="H115" s="1">
        <v>-171</v>
      </c>
      <c r="I115" s="1">
        <v>37000</v>
      </c>
      <c r="J115" s="1">
        <v>33000</v>
      </c>
      <c r="K115" s="1">
        <v>9351</v>
      </c>
      <c r="L115" s="1">
        <f t="shared" si="2"/>
        <v>15587</v>
      </c>
      <c r="AB115" s="7">
        <v>43729</v>
      </c>
      <c r="AC115">
        <v>-42207</v>
      </c>
      <c r="AD115" t="e">
        <v>#VALUE!</v>
      </c>
      <c r="AE115">
        <v>35900</v>
      </c>
    </row>
    <row r="116" spans="1:31">
      <c r="A116" s="7">
        <v>43731</v>
      </c>
      <c r="B116" s="8">
        <v>0.617361111111111</v>
      </c>
      <c r="C116" s="14">
        <v>1</v>
      </c>
      <c r="D116" s="1">
        <v>918000</v>
      </c>
      <c r="E116" s="1">
        <v>908649</v>
      </c>
      <c r="F116" s="1" t="s">
        <v>285</v>
      </c>
      <c r="G116" s="1">
        <v>-60559</v>
      </c>
      <c r="H116" s="1">
        <v>37082</v>
      </c>
      <c r="I116" s="1" t="s">
        <v>285</v>
      </c>
      <c r="J116" s="1">
        <v>33000</v>
      </c>
      <c r="K116" s="1">
        <v>9351</v>
      </c>
      <c r="L116" s="1" t="e">
        <f t="shared" si="2"/>
        <v>#VALUE!</v>
      </c>
      <c r="AB116" s="7">
        <v>43730</v>
      </c>
      <c r="AC116">
        <v>-74278</v>
      </c>
      <c r="AD116">
        <v>15587</v>
      </c>
      <c r="AE116">
        <v>-171</v>
      </c>
    </row>
    <row r="117" spans="1:31">
      <c r="A117" s="7">
        <v>43732</v>
      </c>
      <c r="B117" s="8">
        <v>0.586111111111111</v>
      </c>
      <c r="C117" s="14">
        <v>1</v>
      </c>
      <c r="D117" s="1">
        <v>918000</v>
      </c>
      <c r="E117" s="1">
        <v>908649</v>
      </c>
      <c r="F117" s="1" t="s">
        <v>285</v>
      </c>
      <c r="G117" s="1">
        <v>-60588</v>
      </c>
      <c r="H117" s="1">
        <v>60586</v>
      </c>
      <c r="I117" s="1" t="s">
        <v>285</v>
      </c>
      <c r="J117" s="1">
        <v>33000</v>
      </c>
      <c r="K117" s="1">
        <v>9351</v>
      </c>
      <c r="L117" s="1" t="e">
        <f t="shared" si="2"/>
        <v>#VALUE!</v>
      </c>
      <c r="AB117" s="7">
        <v>43731</v>
      </c>
      <c r="AC117">
        <v>-60559</v>
      </c>
      <c r="AD117" t="e">
        <v>#VALUE!</v>
      </c>
      <c r="AE117">
        <v>37082</v>
      </c>
    </row>
    <row r="118" spans="1:31">
      <c r="A118" s="7">
        <v>43733</v>
      </c>
      <c r="B118" s="8">
        <v>0.878472222222222</v>
      </c>
      <c r="C118" s="14">
        <v>1</v>
      </c>
      <c r="D118" s="1">
        <v>921000</v>
      </c>
      <c r="E118" s="1">
        <v>908649</v>
      </c>
      <c r="F118" s="1">
        <v>88430</v>
      </c>
      <c r="G118" s="1">
        <v>-39826</v>
      </c>
      <c r="H118" s="1">
        <v>137790</v>
      </c>
      <c r="I118" s="1">
        <v>37000</v>
      </c>
      <c r="J118" s="1">
        <v>33000</v>
      </c>
      <c r="K118" s="1">
        <v>12351</v>
      </c>
      <c r="L118" s="1">
        <f t="shared" si="2"/>
        <v>48604</v>
      </c>
      <c r="AB118" s="7">
        <v>43732</v>
      </c>
      <c r="AC118">
        <v>-60588</v>
      </c>
      <c r="AD118" t="e">
        <v>#VALUE!</v>
      </c>
      <c r="AE118">
        <v>60586</v>
      </c>
    </row>
    <row r="119" spans="1:31">
      <c r="A119" s="7">
        <v>43734</v>
      </c>
      <c r="B119" s="8">
        <v>0.928472222222222</v>
      </c>
      <c r="C119" s="14">
        <v>1</v>
      </c>
      <c r="D119" s="1">
        <v>973000</v>
      </c>
      <c r="E119" s="1">
        <v>908649</v>
      </c>
      <c r="F119" s="1">
        <v>45184</v>
      </c>
      <c r="G119" s="1">
        <v>-39579</v>
      </c>
      <c r="H119" s="1">
        <v>176004</v>
      </c>
      <c r="I119" s="1">
        <v>39000</v>
      </c>
      <c r="J119" s="1">
        <v>35000</v>
      </c>
      <c r="K119" s="1">
        <v>64351</v>
      </c>
      <c r="L119" s="1">
        <f t="shared" si="2"/>
        <v>5605</v>
      </c>
      <c r="AB119" s="7">
        <v>43733</v>
      </c>
      <c r="AC119">
        <v>-39826</v>
      </c>
      <c r="AD119">
        <v>48604</v>
      </c>
      <c r="AE119">
        <v>137790</v>
      </c>
    </row>
    <row r="120" spans="1:31">
      <c r="A120" s="7">
        <v>43735</v>
      </c>
      <c r="B120" s="8">
        <v>0.88125</v>
      </c>
      <c r="C120" s="14">
        <v>1</v>
      </c>
      <c r="D120" s="1">
        <v>973000</v>
      </c>
      <c r="E120" s="1">
        <v>908649</v>
      </c>
      <c r="F120" s="1">
        <v>85145</v>
      </c>
      <c r="G120" s="1">
        <v>-72899</v>
      </c>
      <c r="H120" s="1">
        <v>45744</v>
      </c>
      <c r="I120" s="1">
        <v>39000</v>
      </c>
      <c r="J120" s="1">
        <v>35000</v>
      </c>
      <c r="K120" s="1">
        <v>64351</v>
      </c>
      <c r="L120" s="1">
        <f t="shared" si="2"/>
        <v>12246</v>
      </c>
      <c r="AB120" s="7">
        <v>43734</v>
      </c>
      <c r="AC120">
        <v>-39579</v>
      </c>
      <c r="AD120">
        <v>5605</v>
      </c>
      <c r="AE120">
        <v>176004</v>
      </c>
    </row>
    <row r="121" spans="1:31">
      <c r="A121" s="7">
        <v>43736</v>
      </c>
      <c r="B121" s="8">
        <v>0.722222222222222</v>
      </c>
      <c r="C121" s="14">
        <v>1</v>
      </c>
      <c r="D121" s="1">
        <v>973000</v>
      </c>
      <c r="E121" s="1">
        <v>908649</v>
      </c>
      <c r="F121" s="1">
        <v>71532</v>
      </c>
      <c r="G121" s="1">
        <v>-62637</v>
      </c>
      <c r="H121" s="1">
        <v>88459</v>
      </c>
      <c r="I121" s="1">
        <v>39000</v>
      </c>
      <c r="J121" s="1">
        <v>35000</v>
      </c>
      <c r="K121" s="1">
        <v>64351</v>
      </c>
      <c r="L121" s="1">
        <f t="shared" si="2"/>
        <v>8895</v>
      </c>
      <c r="AB121" s="7">
        <v>43735</v>
      </c>
      <c r="AC121">
        <v>-72899</v>
      </c>
      <c r="AD121">
        <v>12246</v>
      </c>
      <c r="AE121">
        <v>45744</v>
      </c>
    </row>
    <row r="122" spans="1:31">
      <c r="A122" s="7">
        <v>43737</v>
      </c>
      <c r="B122" s="8">
        <v>0.769444444444444</v>
      </c>
      <c r="C122" s="14">
        <v>1</v>
      </c>
      <c r="D122" s="1">
        <v>973000</v>
      </c>
      <c r="E122" s="1">
        <v>908649</v>
      </c>
      <c r="F122" s="1">
        <v>37815</v>
      </c>
      <c r="G122" s="1">
        <v>-34620</v>
      </c>
      <c r="H122" s="1">
        <v>43996</v>
      </c>
      <c r="I122" s="1">
        <v>39000</v>
      </c>
      <c r="J122" s="1">
        <v>35000</v>
      </c>
      <c r="K122" s="1">
        <v>64351</v>
      </c>
      <c r="L122" s="1">
        <f t="shared" si="2"/>
        <v>3195</v>
      </c>
      <c r="AB122" s="7">
        <v>43736</v>
      </c>
      <c r="AC122">
        <v>-62637</v>
      </c>
      <c r="AD122">
        <v>8895</v>
      </c>
      <c r="AE122">
        <v>88459</v>
      </c>
    </row>
    <row r="123" spans="1:31">
      <c r="A123" s="7">
        <v>43738</v>
      </c>
      <c r="B123" s="8">
        <v>0.551388888888889</v>
      </c>
      <c r="C123" s="14">
        <v>1</v>
      </c>
      <c r="D123" s="1">
        <v>973000</v>
      </c>
      <c r="E123" s="1">
        <v>908649</v>
      </c>
      <c r="F123" s="1">
        <v>48227</v>
      </c>
      <c r="G123" s="1">
        <v>-45501</v>
      </c>
      <c r="H123" s="1">
        <v>77879</v>
      </c>
      <c r="I123" s="1">
        <v>39000</v>
      </c>
      <c r="J123" s="1">
        <v>35000</v>
      </c>
      <c r="K123" s="1">
        <v>64351</v>
      </c>
      <c r="L123" s="1">
        <f t="shared" si="2"/>
        <v>2726</v>
      </c>
      <c r="AB123" s="7">
        <v>43737</v>
      </c>
      <c r="AC123">
        <v>-34620</v>
      </c>
      <c r="AD123">
        <v>3195</v>
      </c>
      <c r="AE123">
        <v>43996</v>
      </c>
    </row>
    <row r="124" spans="1:31">
      <c r="A124" s="7">
        <v>43739</v>
      </c>
      <c r="B124" s="8">
        <v>0.698611111111111</v>
      </c>
      <c r="C124" s="14">
        <v>1</v>
      </c>
      <c r="D124" s="1">
        <v>1095000</v>
      </c>
      <c r="E124" s="1">
        <v>908649</v>
      </c>
      <c r="F124" s="1">
        <v>56912</v>
      </c>
      <c r="G124" s="1">
        <v>-49622</v>
      </c>
      <c r="H124" s="1">
        <v>67758</v>
      </c>
      <c r="I124" s="1">
        <v>44000</v>
      </c>
      <c r="J124" s="1">
        <v>40000</v>
      </c>
      <c r="K124" s="1">
        <v>186351</v>
      </c>
      <c r="L124" s="1">
        <f t="shared" si="2"/>
        <v>7290</v>
      </c>
      <c r="P124" s="3" t="s">
        <v>11</v>
      </c>
      <c r="Q124" s="2" t="s">
        <v>12</v>
      </c>
      <c r="R124" s="2" t="s">
        <v>7</v>
      </c>
      <c r="S124" s="2" t="s">
        <v>13</v>
      </c>
      <c r="T124" s="2" t="s">
        <v>20</v>
      </c>
      <c r="U124" s="2" t="s">
        <v>151</v>
      </c>
      <c r="AB124" s="7">
        <v>43738</v>
      </c>
      <c r="AC124">
        <v>-45501</v>
      </c>
      <c r="AD124">
        <v>2726</v>
      </c>
      <c r="AE124">
        <v>77879</v>
      </c>
    </row>
    <row r="125" spans="1:31">
      <c r="A125" s="7">
        <v>43740</v>
      </c>
      <c r="B125" s="8">
        <v>0.678472222222222</v>
      </c>
      <c r="C125" s="14">
        <v>1</v>
      </c>
      <c r="D125" s="1">
        <v>989000</v>
      </c>
      <c r="E125" s="1">
        <v>908649</v>
      </c>
      <c r="F125" s="1">
        <v>92648</v>
      </c>
      <c r="G125" s="1">
        <v>-80764</v>
      </c>
      <c r="H125" s="1">
        <v>81995</v>
      </c>
      <c r="I125" s="1">
        <v>40000</v>
      </c>
      <c r="J125" s="1">
        <v>36000</v>
      </c>
      <c r="K125" s="1">
        <v>80351</v>
      </c>
      <c r="L125" s="1">
        <f t="shared" si="2"/>
        <v>11884</v>
      </c>
      <c r="N125" s="7">
        <v>43740</v>
      </c>
      <c r="O125" s="8">
        <v>0.703472222222222</v>
      </c>
      <c r="P125" s="1">
        <v>989000</v>
      </c>
      <c r="Q125">
        <v>10</v>
      </c>
      <c r="R125" s="1"/>
      <c r="S125" s="1"/>
      <c r="T125" s="14">
        <v>1</v>
      </c>
      <c r="U125">
        <v>5</v>
      </c>
      <c r="AB125" s="7">
        <v>43739</v>
      </c>
      <c r="AC125">
        <v>-49622</v>
      </c>
      <c r="AD125">
        <v>7290</v>
      </c>
      <c r="AE125">
        <v>67758</v>
      </c>
    </row>
    <row r="126" spans="1:31">
      <c r="A126" s="7">
        <v>43741</v>
      </c>
      <c r="B126" s="8">
        <v>0.435416666666667</v>
      </c>
      <c r="C126">
        <v>0</v>
      </c>
      <c r="D126" s="1">
        <v>0</v>
      </c>
      <c r="E126" s="1">
        <v>0</v>
      </c>
      <c r="F126" s="1">
        <v>0</v>
      </c>
      <c r="G126" s="1">
        <v>0</v>
      </c>
      <c r="H126" s="1">
        <v>0</v>
      </c>
      <c r="I126" s="1">
        <v>0</v>
      </c>
      <c r="J126" s="1">
        <v>0</v>
      </c>
      <c r="K126" s="1">
        <v>0</v>
      </c>
      <c r="L126" s="1">
        <v>1000000</v>
      </c>
      <c r="N126" s="7">
        <v>43740</v>
      </c>
      <c r="O126" s="8">
        <v>0.927777777777778</v>
      </c>
      <c r="P126" s="1"/>
      <c r="R126" s="1">
        <v>1000000</v>
      </c>
      <c r="S126" s="1">
        <f>R126-P125</f>
        <v>11000</v>
      </c>
      <c r="AB126" s="7">
        <v>43740</v>
      </c>
      <c r="AC126">
        <v>-80764</v>
      </c>
      <c r="AD126">
        <v>11884</v>
      </c>
      <c r="AE126">
        <v>81995</v>
      </c>
    </row>
    <row r="127" spans="16:31">
      <c r="P127" s="1"/>
      <c r="AB127" s="7">
        <v>43741</v>
      </c>
      <c r="AC127">
        <v>0</v>
      </c>
      <c r="AD127">
        <v>1000000</v>
      </c>
      <c r="AE127">
        <v>0</v>
      </c>
    </row>
    <row r="128" spans="28:31">
      <c r="AB128" t="s">
        <v>286</v>
      </c>
      <c r="AC128">
        <v>-3776862</v>
      </c>
      <c r="AD128" t="e">
        <v>#VALUE!</v>
      </c>
      <c r="AE128">
        <v>1831490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E138"/>
  <sheetViews>
    <sheetView zoomScale="130" zoomScaleNormal="130" workbookViewId="0">
      <pane ySplit="3" topLeftCell="A132" activePane="bottomLeft" state="frozen"/>
      <selection/>
      <selection pane="bottomLeft" activeCell="A134" sqref="A134"/>
    </sheetView>
  </sheetViews>
  <sheetFormatPr defaultColWidth="9" defaultRowHeight="13.5"/>
  <cols>
    <col min="1" max="1" width="10.375" customWidth="1"/>
    <col min="3" max="3" width="11.0083333333333" customWidth="1"/>
    <col min="4" max="4" width="16" style="1" customWidth="1"/>
    <col min="5" max="5" width="16" customWidth="1"/>
    <col min="6" max="9" width="13.75" style="1" customWidth="1"/>
    <col min="10" max="10" width="11.5" style="1" customWidth="1"/>
    <col min="11" max="11" width="13.75" style="1" customWidth="1"/>
    <col min="12" max="12" width="16" style="1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8" max="28" width="10.375"/>
    <col min="29" max="31" width="26.625"/>
    <col min="32" max="32" width="26.625" customWidth="1"/>
  </cols>
  <sheetData>
    <row r="1" ht="197" customHeight="1" spans="13:13">
      <c r="M1" s="9" t="s">
        <v>351</v>
      </c>
    </row>
    <row r="2" ht="197" customHeight="1"/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43610</v>
      </c>
      <c r="B4" s="5">
        <v>0.938888888888889</v>
      </c>
      <c r="C4" s="14">
        <v>0.01</v>
      </c>
      <c r="D4" s="1">
        <v>16179</v>
      </c>
      <c r="E4" s="1">
        <v>16020</v>
      </c>
      <c r="F4" s="1">
        <v>0</v>
      </c>
      <c r="G4" s="1">
        <v>0</v>
      </c>
      <c r="H4" s="1">
        <v>0</v>
      </c>
      <c r="I4" s="1">
        <v>234000</v>
      </c>
      <c r="J4" s="1">
        <v>63000</v>
      </c>
      <c r="K4" s="1">
        <v>160</v>
      </c>
      <c r="L4" s="1">
        <f t="shared" ref="L4:L21" si="0">F4+G4</f>
        <v>0</v>
      </c>
      <c r="N4" s="4">
        <v>43610</v>
      </c>
      <c r="O4" s="5">
        <v>0.93125</v>
      </c>
      <c r="P4" t="s">
        <v>362</v>
      </c>
      <c r="Q4" s="6">
        <v>0.01</v>
      </c>
      <c r="R4" s="1">
        <v>17606</v>
      </c>
      <c r="S4" s="1">
        <v>249420</v>
      </c>
      <c r="T4" s="1">
        <v>64081</v>
      </c>
      <c r="U4" s="1">
        <v>1853</v>
      </c>
      <c r="AB4" t="s">
        <v>284</v>
      </c>
    </row>
    <row r="5" spans="1:31">
      <c r="A5" s="4">
        <v>43611</v>
      </c>
      <c r="B5" s="5">
        <v>0.491666666666667</v>
      </c>
      <c r="C5" s="14">
        <v>0.01</v>
      </c>
      <c r="D5" s="1">
        <v>16179</v>
      </c>
      <c r="E5" s="1">
        <v>16020</v>
      </c>
      <c r="F5" s="1">
        <v>1274</v>
      </c>
      <c r="G5" s="1">
        <v>-328</v>
      </c>
      <c r="H5" s="1">
        <v>946</v>
      </c>
      <c r="I5" s="1">
        <v>234000</v>
      </c>
      <c r="J5" s="1">
        <v>63000</v>
      </c>
      <c r="K5" s="1">
        <v>160</v>
      </c>
      <c r="L5" s="1">
        <f t="shared" si="0"/>
        <v>946</v>
      </c>
      <c r="AB5" s="7">
        <v>43610</v>
      </c>
      <c r="AC5">
        <v>0</v>
      </c>
      <c r="AD5">
        <v>0</v>
      </c>
      <c r="AE5">
        <v>0</v>
      </c>
    </row>
    <row r="6" spans="1:31">
      <c r="A6" s="4">
        <v>43612</v>
      </c>
      <c r="B6" s="5">
        <v>0.73125</v>
      </c>
      <c r="C6" s="14">
        <v>0.01</v>
      </c>
      <c r="D6" s="1">
        <v>16179</v>
      </c>
      <c r="E6" s="1">
        <v>16020</v>
      </c>
      <c r="F6" s="1">
        <v>2800</v>
      </c>
      <c r="G6" s="1">
        <v>-736</v>
      </c>
      <c r="H6" s="1">
        <v>3174</v>
      </c>
      <c r="I6" s="1">
        <v>234000</v>
      </c>
      <c r="J6" s="1">
        <v>63000</v>
      </c>
      <c r="K6" s="1">
        <v>160</v>
      </c>
      <c r="L6" s="1">
        <f t="shared" si="0"/>
        <v>2064</v>
      </c>
      <c r="AB6" s="7">
        <v>43611</v>
      </c>
      <c r="AC6">
        <v>-328</v>
      </c>
      <c r="AD6">
        <v>946</v>
      </c>
      <c r="AE6">
        <v>946</v>
      </c>
    </row>
    <row r="7" spans="1:31">
      <c r="A7" s="4">
        <v>43613</v>
      </c>
      <c r="B7" s="5">
        <v>0.827777777777778</v>
      </c>
      <c r="C7" s="14">
        <v>0.01</v>
      </c>
      <c r="D7" s="1">
        <v>16179</v>
      </c>
      <c r="E7" s="1">
        <v>16020</v>
      </c>
      <c r="F7" s="1">
        <v>2571</v>
      </c>
      <c r="G7" s="1">
        <v>-754</v>
      </c>
      <c r="H7" s="1">
        <v>4991</v>
      </c>
      <c r="I7" s="1">
        <v>234000</v>
      </c>
      <c r="J7" s="1">
        <v>63000</v>
      </c>
      <c r="K7" s="1">
        <v>160</v>
      </c>
      <c r="L7" s="1">
        <f t="shared" si="0"/>
        <v>1817</v>
      </c>
      <c r="AB7" s="7">
        <v>43612</v>
      </c>
      <c r="AC7">
        <v>-736</v>
      </c>
      <c r="AD7">
        <v>2064</v>
      </c>
      <c r="AE7">
        <v>3174</v>
      </c>
    </row>
    <row r="8" spans="1:31">
      <c r="A8" s="4">
        <v>43614</v>
      </c>
      <c r="B8" s="5">
        <v>0.918055555555556</v>
      </c>
      <c r="C8" s="14">
        <v>0.01</v>
      </c>
      <c r="D8" s="1">
        <v>16179</v>
      </c>
      <c r="E8" s="1">
        <v>16020</v>
      </c>
      <c r="F8" s="1">
        <v>2705</v>
      </c>
      <c r="G8" s="1">
        <v>-635</v>
      </c>
      <c r="H8" s="1">
        <v>7061</v>
      </c>
      <c r="I8" s="1">
        <v>234000</v>
      </c>
      <c r="J8" s="1">
        <v>63000</v>
      </c>
      <c r="K8" s="1">
        <v>160</v>
      </c>
      <c r="L8" s="1">
        <f t="shared" si="0"/>
        <v>2070</v>
      </c>
      <c r="AB8" s="7">
        <v>43613</v>
      </c>
      <c r="AC8">
        <v>-754</v>
      </c>
      <c r="AD8">
        <v>1817</v>
      </c>
      <c r="AE8">
        <v>4991</v>
      </c>
    </row>
    <row r="9" spans="1:31">
      <c r="A9" s="4">
        <v>43615</v>
      </c>
      <c r="B9" s="5">
        <v>0.788888888888889</v>
      </c>
      <c r="C9" s="14">
        <v>0.01</v>
      </c>
      <c r="D9" s="1">
        <v>16179</v>
      </c>
      <c r="E9" s="1">
        <v>16020</v>
      </c>
      <c r="F9" s="1">
        <v>4459</v>
      </c>
      <c r="G9" s="1">
        <v>-1232</v>
      </c>
      <c r="H9" s="1">
        <v>8218</v>
      </c>
      <c r="I9" s="1">
        <v>212000</v>
      </c>
      <c r="J9" s="1">
        <v>63000</v>
      </c>
      <c r="K9" s="1">
        <v>160</v>
      </c>
      <c r="L9" s="1">
        <f t="shared" si="0"/>
        <v>3227</v>
      </c>
      <c r="AB9" s="7">
        <v>43614</v>
      </c>
      <c r="AC9">
        <v>-635</v>
      </c>
      <c r="AD9">
        <v>2070</v>
      </c>
      <c r="AE9">
        <v>7061</v>
      </c>
    </row>
    <row r="10" spans="1:31">
      <c r="A10" s="4">
        <v>43616</v>
      </c>
      <c r="B10" s="5">
        <v>0.821527777777778</v>
      </c>
      <c r="C10" s="14">
        <v>0.01</v>
      </c>
      <c r="D10" s="1">
        <v>16179</v>
      </c>
      <c r="E10" s="1">
        <v>16020</v>
      </c>
      <c r="F10" s="1">
        <v>1984</v>
      </c>
      <c r="G10" s="1">
        <v>-653</v>
      </c>
      <c r="H10" s="1">
        <v>9549</v>
      </c>
      <c r="I10" s="1">
        <v>212000</v>
      </c>
      <c r="J10" s="1">
        <v>63000</v>
      </c>
      <c r="K10" s="1">
        <v>160</v>
      </c>
      <c r="L10" s="1">
        <f t="shared" si="0"/>
        <v>1331</v>
      </c>
      <c r="AB10" s="7">
        <v>43615</v>
      </c>
      <c r="AC10">
        <v>-1232</v>
      </c>
      <c r="AD10">
        <v>3227</v>
      </c>
      <c r="AE10">
        <v>8218</v>
      </c>
    </row>
    <row r="11" spans="1:31">
      <c r="A11" s="4">
        <v>43617</v>
      </c>
      <c r="B11" s="5">
        <v>0.938888888888889</v>
      </c>
      <c r="C11" s="14">
        <v>0.01</v>
      </c>
      <c r="D11" s="1">
        <v>16179</v>
      </c>
      <c r="E11" s="1">
        <v>16020</v>
      </c>
      <c r="F11" s="1">
        <v>2255</v>
      </c>
      <c r="G11" s="1">
        <v>-697</v>
      </c>
      <c r="H11" s="1">
        <v>11107</v>
      </c>
      <c r="I11" s="1">
        <v>212000</v>
      </c>
      <c r="J11" s="1">
        <v>63000</v>
      </c>
      <c r="K11" s="1">
        <v>160</v>
      </c>
      <c r="L11" s="1">
        <f t="shared" si="0"/>
        <v>1558</v>
      </c>
      <c r="AB11" s="7">
        <v>43616</v>
      </c>
      <c r="AC11">
        <v>-653</v>
      </c>
      <c r="AD11">
        <v>1331</v>
      </c>
      <c r="AE11">
        <v>9549</v>
      </c>
    </row>
    <row r="12" spans="1:31">
      <c r="A12" s="4">
        <v>43618</v>
      </c>
      <c r="B12" s="5">
        <v>0.515277777777778</v>
      </c>
      <c r="C12" s="14">
        <v>0.01</v>
      </c>
      <c r="D12" s="1">
        <v>16179</v>
      </c>
      <c r="E12" s="1">
        <v>16020</v>
      </c>
      <c r="F12" s="1">
        <v>3551</v>
      </c>
      <c r="G12" s="1">
        <v>-1065</v>
      </c>
      <c r="H12" s="1">
        <v>12035</v>
      </c>
      <c r="I12" s="1">
        <v>212000</v>
      </c>
      <c r="J12" s="1">
        <v>63000</v>
      </c>
      <c r="K12" s="1">
        <v>160</v>
      </c>
      <c r="L12" s="1">
        <f t="shared" si="0"/>
        <v>2486</v>
      </c>
      <c r="AB12" s="7">
        <v>43617</v>
      </c>
      <c r="AC12">
        <v>-697</v>
      </c>
      <c r="AD12">
        <v>1558</v>
      </c>
      <c r="AE12">
        <v>11107</v>
      </c>
    </row>
    <row r="13" spans="1:31">
      <c r="A13" s="4">
        <v>43619</v>
      </c>
      <c r="B13" s="5">
        <v>0.46875</v>
      </c>
      <c r="C13" s="14">
        <v>0.01</v>
      </c>
      <c r="D13" s="1">
        <v>16179</v>
      </c>
      <c r="E13" s="1">
        <v>16020</v>
      </c>
      <c r="F13" s="1">
        <v>3476</v>
      </c>
      <c r="G13" s="1">
        <v>-968</v>
      </c>
      <c r="H13" s="1">
        <v>12505</v>
      </c>
      <c r="I13" s="1">
        <v>212000</v>
      </c>
      <c r="J13" s="1">
        <v>63000</v>
      </c>
      <c r="K13" s="1">
        <v>160</v>
      </c>
      <c r="L13" s="1">
        <f t="shared" si="0"/>
        <v>2508</v>
      </c>
      <c r="AB13" s="7">
        <v>43618</v>
      </c>
      <c r="AC13">
        <v>-1065</v>
      </c>
      <c r="AD13">
        <v>2486</v>
      </c>
      <c r="AE13">
        <v>12035</v>
      </c>
    </row>
    <row r="14" spans="1:31">
      <c r="A14" s="4">
        <v>43620</v>
      </c>
      <c r="B14" s="5">
        <v>0.806944444444444</v>
      </c>
      <c r="C14" s="14">
        <v>0.01</v>
      </c>
      <c r="D14" s="1">
        <v>16179</v>
      </c>
      <c r="E14" s="1">
        <v>16020</v>
      </c>
      <c r="F14" s="1">
        <v>2320</v>
      </c>
      <c r="G14" s="1">
        <v>-643</v>
      </c>
      <c r="H14" s="1">
        <v>12574</v>
      </c>
      <c r="I14" s="1">
        <v>212000</v>
      </c>
      <c r="J14" s="1">
        <v>63000</v>
      </c>
      <c r="K14" s="1">
        <v>160</v>
      </c>
      <c r="L14" s="1">
        <f t="shared" si="0"/>
        <v>1677</v>
      </c>
      <c r="AB14" s="7">
        <v>43619</v>
      </c>
      <c r="AC14">
        <v>-968</v>
      </c>
      <c r="AD14">
        <v>2508</v>
      </c>
      <c r="AE14">
        <v>12505</v>
      </c>
    </row>
    <row r="15" spans="1:31">
      <c r="A15" s="4">
        <v>43621</v>
      </c>
      <c r="B15" s="5">
        <v>0.934027777777778</v>
      </c>
      <c r="C15" s="14">
        <v>0.01</v>
      </c>
      <c r="D15" s="1">
        <v>16179</v>
      </c>
      <c r="E15" s="1">
        <v>16020</v>
      </c>
      <c r="F15" s="1">
        <v>2266</v>
      </c>
      <c r="G15" s="1">
        <v>-708</v>
      </c>
      <c r="H15" s="1">
        <v>12315</v>
      </c>
      <c r="I15" s="1">
        <v>212000</v>
      </c>
      <c r="J15" s="1">
        <v>63000</v>
      </c>
      <c r="K15" s="1">
        <v>160</v>
      </c>
      <c r="L15" s="1">
        <f t="shared" si="0"/>
        <v>1558</v>
      </c>
      <c r="AB15" s="7">
        <v>43620</v>
      </c>
      <c r="AC15">
        <v>-643</v>
      </c>
      <c r="AD15">
        <v>1677</v>
      </c>
      <c r="AE15">
        <v>12574</v>
      </c>
    </row>
    <row r="16" spans="1:31">
      <c r="A16" s="4">
        <v>43622</v>
      </c>
      <c r="B16" s="5">
        <v>0.811805555555556</v>
      </c>
      <c r="C16" s="14">
        <v>0.01</v>
      </c>
      <c r="D16" s="1">
        <v>16179</v>
      </c>
      <c r="E16" s="1">
        <v>16020</v>
      </c>
      <c r="F16" s="1">
        <v>4301</v>
      </c>
      <c r="G16" s="1">
        <v>-1260</v>
      </c>
      <c r="H16" s="1">
        <v>11618</v>
      </c>
      <c r="I16" s="1">
        <v>188000</v>
      </c>
      <c r="J16" s="1">
        <v>63000</v>
      </c>
      <c r="K16" s="1">
        <v>160</v>
      </c>
      <c r="L16" s="1">
        <f t="shared" si="0"/>
        <v>3041</v>
      </c>
      <c r="AB16" s="7">
        <v>43621</v>
      </c>
      <c r="AC16">
        <v>-708</v>
      </c>
      <c r="AD16">
        <v>1558</v>
      </c>
      <c r="AE16">
        <v>12315</v>
      </c>
    </row>
    <row r="17" spans="1:31">
      <c r="A17" s="4">
        <v>43623</v>
      </c>
      <c r="B17" s="5">
        <v>0.910416666666667</v>
      </c>
      <c r="C17" s="14">
        <v>0.01</v>
      </c>
      <c r="D17" s="1">
        <v>16339</v>
      </c>
      <c r="E17" s="1">
        <v>16020</v>
      </c>
      <c r="F17" s="1">
        <v>1893</v>
      </c>
      <c r="G17" s="1">
        <v>-692</v>
      </c>
      <c r="H17" s="1">
        <v>11772</v>
      </c>
      <c r="I17" s="1">
        <v>190000</v>
      </c>
      <c r="J17" s="1">
        <v>62000</v>
      </c>
      <c r="K17" s="1">
        <v>320</v>
      </c>
      <c r="L17" s="1">
        <f t="shared" si="0"/>
        <v>1201</v>
      </c>
      <c r="AB17" s="7">
        <v>43622</v>
      </c>
      <c r="AC17">
        <v>-1260</v>
      </c>
      <c r="AD17">
        <v>3041</v>
      </c>
      <c r="AE17">
        <v>11618</v>
      </c>
    </row>
    <row r="18" spans="1:31">
      <c r="A18" s="4">
        <v>43624</v>
      </c>
      <c r="B18" s="5">
        <v>0.656944444444444</v>
      </c>
      <c r="C18" s="14">
        <v>0.01</v>
      </c>
      <c r="D18" s="1">
        <v>16339</v>
      </c>
      <c r="E18" s="1">
        <v>16020</v>
      </c>
      <c r="F18" s="1">
        <v>3346</v>
      </c>
      <c r="G18" s="1">
        <v>-1151</v>
      </c>
      <c r="H18" s="1">
        <v>11435</v>
      </c>
      <c r="I18" s="1">
        <v>190000</v>
      </c>
      <c r="J18" s="1">
        <v>62000</v>
      </c>
      <c r="K18" s="1">
        <v>320</v>
      </c>
      <c r="L18" s="1">
        <f t="shared" si="0"/>
        <v>2195</v>
      </c>
      <c r="AB18" s="7">
        <v>43623</v>
      </c>
      <c r="AC18">
        <v>-692</v>
      </c>
      <c r="AD18">
        <v>1201</v>
      </c>
      <c r="AE18">
        <v>11772</v>
      </c>
    </row>
    <row r="19" spans="1:31">
      <c r="A19" s="4">
        <v>43625</v>
      </c>
      <c r="B19" s="5">
        <v>0.683333333333333</v>
      </c>
      <c r="C19" s="14">
        <v>0.01</v>
      </c>
      <c r="D19" s="1">
        <v>16339</v>
      </c>
      <c r="E19" s="1">
        <v>16020</v>
      </c>
      <c r="F19" s="1">
        <v>2005</v>
      </c>
      <c r="G19" s="1">
        <v>-643</v>
      </c>
      <c r="H19" s="1">
        <v>11239</v>
      </c>
      <c r="I19" s="1">
        <v>190000</v>
      </c>
      <c r="J19" s="1">
        <v>62000</v>
      </c>
      <c r="K19" s="1">
        <v>320</v>
      </c>
      <c r="L19" s="1">
        <f t="shared" si="0"/>
        <v>1362</v>
      </c>
      <c r="AB19" s="7">
        <v>43624</v>
      </c>
      <c r="AC19">
        <v>-1151</v>
      </c>
      <c r="AD19">
        <v>2195</v>
      </c>
      <c r="AE19">
        <v>11435</v>
      </c>
    </row>
    <row r="20" spans="1:31">
      <c r="A20" s="4">
        <v>43626</v>
      </c>
      <c r="B20" s="5">
        <v>0.871527777777778</v>
      </c>
      <c r="C20" s="14">
        <v>0.01</v>
      </c>
      <c r="D20" s="1">
        <v>16339</v>
      </c>
      <c r="E20" s="1">
        <v>16020</v>
      </c>
      <c r="F20" s="1">
        <v>2093</v>
      </c>
      <c r="G20" s="1">
        <v>-745</v>
      </c>
      <c r="H20" s="1">
        <v>11659</v>
      </c>
      <c r="I20" s="1">
        <v>190000</v>
      </c>
      <c r="J20" s="1">
        <v>62000</v>
      </c>
      <c r="K20" s="1">
        <v>320</v>
      </c>
      <c r="L20" s="1">
        <f t="shared" si="0"/>
        <v>1348</v>
      </c>
      <c r="AB20" s="7">
        <v>43625</v>
      </c>
      <c r="AC20">
        <v>-643</v>
      </c>
      <c r="AD20">
        <v>1362</v>
      </c>
      <c r="AE20">
        <v>11239</v>
      </c>
    </row>
    <row r="21" spans="1:31">
      <c r="A21" s="4">
        <v>43627</v>
      </c>
      <c r="B21" s="5">
        <v>0.670833333333333</v>
      </c>
      <c r="C21" s="14">
        <v>0.01</v>
      </c>
      <c r="D21" s="1">
        <v>16339</v>
      </c>
      <c r="E21" s="1">
        <v>16020</v>
      </c>
      <c r="F21" s="1">
        <v>3534</v>
      </c>
      <c r="G21" s="1">
        <v>-1232</v>
      </c>
      <c r="H21" s="1">
        <v>10577</v>
      </c>
      <c r="I21" s="1">
        <v>190000</v>
      </c>
      <c r="J21" s="1">
        <v>62000</v>
      </c>
      <c r="K21" s="1">
        <v>320</v>
      </c>
      <c r="L21" s="1">
        <f t="shared" si="0"/>
        <v>2302</v>
      </c>
      <c r="AB21" s="7">
        <v>43626</v>
      </c>
      <c r="AC21">
        <v>-745</v>
      </c>
      <c r="AD21">
        <v>1348</v>
      </c>
      <c r="AE21">
        <v>11659</v>
      </c>
    </row>
    <row r="22" spans="1:31">
      <c r="A22" s="4">
        <v>43628</v>
      </c>
      <c r="AB22" s="7">
        <v>43627</v>
      </c>
      <c r="AC22">
        <v>-1232</v>
      </c>
      <c r="AD22">
        <v>2302</v>
      </c>
      <c r="AE22">
        <v>10577</v>
      </c>
    </row>
    <row r="23" spans="1:28">
      <c r="A23" s="4">
        <v>43629</v>
      </c>
      <c r="B23" s="5">
        <v>0.698611111111111</v>
      </c>
      <c r="C23" s="14">
        <v>0.01</v>
      </c>
      <c r="D23" s="1">
        <v>16339</v>
      </c>
      <c r="E23" s="1">
        <v>16020</v>
      </c>
      <c r="F23" s="1">
        <v>3777</v>
      </c>
      <c r="G23" s="1">
        <v>-1252</v>
      </c>
      <c r="H23" s="1">
        <v>9867</v>
      </c>
      <c r="I23" s="1">
        <v>190000</v>
      </c>
      <c r="J23" s="1">
        <v>62000</v>
      </c>
      <c r="K23" s="1">
        <v>320</v>
      </c>
      <c r="L23" s="1">
        <f t="shared" ref="L23:L86" si="1">F23+G23</f>
        <v>2525</v>
      </c>
      <c r="AB23" s="7">
        <v>43628</v>
      </c>
    </row>
    <row r="24" spans="1:31">
      <c r="A24" s="4">
        <v>43630</v>
      </c>
      <c r="B24" s="5">
        <v>0.881944444444444</v>
      </c>
      <c r="C24" s="14">
        <v>0.01</v>
      </c>
      <c r="D24" s="1">
        <v>16339</v>
      </c>
      <c r="E24" s="1">
        <v>16020</v>
      </c>
      <c r="F24" s="1" t="s">
        <v>285</v>
      </c>
      <c r="G24" s="1">
        <v>-617</v>
      </c>
      <c r="H24" s="1">
        <v>7889</v>
      </c>
      <c r="I24" s="1" t="s">
        <v>285</v>
      </c>
      <c r="J24" s="1">
        <v>62000</v>
      </c>
      <c r="K24" s="1">
        <v>320</v>
      </c>
      <c r="L24" s="1" t="e">
        <f t="shared" si="1"/>
        <v>#VALUE!</v>
      </c>
      <c r="AB24" s="7">
        <v>43629</v>
      </c>
      <c r="AC24">
        <v>-1252</v>
      </c>
      <c r="AD24">
        <v>2525</v>
      </c>
      <c r="AE24">
        <v>9867</v>
      </c>
    </row>
    <row r="25" spans="1:31">
      <c r="A25" s="4">
        <v>43631</v>
      </c>
      <c r="B25" s="5">
        <v>0.853472222222222</v>
      </c>
      <c r="C25" s="14">
        <v>0.01</v>
      </c>
      <c r="D25" s="1">
        <v>16339</v>
      </c>
      <c r="E25" s="1">
        <v>16020</v>
      </c>
      <c r="F25" s="1" t="s">
        <v>285</v>
      </c>
      <c r="G25" s="1">
        <v>-714</v>
      </c>
      <c r="H25" s="1">
        <v>5974</v>
      </c>
      <c r="I25" s="1" t="s">
        <v>285</v>
      </c>
      <c r="J25" s="1">
        <v>62000</v>
      </c>
      <c r="K25" s="1">
        <v>320</v>
      </c>
      <c r="L25" s="1" t="e">
        <f t="shared" si="1"/>
        <v>#VALUE!</v>
      </c>
      <c r="AB25" s="7">
        <v>43630</v>
      </c>
      <c r="AC25">
        <v>-617</v>
      </c>
      <c r="AD25" t="e">
        <v>#VALUE!</v>
      </c>
      <c r="AE25">
        <v>7889</v>
      </c>
    </row>
    <row r="26" spans="1:31">
      <c r="A26" s="4">
        <v>43632</v>
      </c>
      <c r="B26" s="5">
        <v>0.593055555555556</v>
      </c>
      <c r="C26" s="14">
        <v>0.01</v>
      </c>
      <c r="D26" s="1">
        <v>16339</v>
      </c>
      <c r="E26" s="1">
        <v>16020</v>
      </c>
      <c r="F26" s="1" t="s">
        <v>285</v>
      </c>
      <c r="G26" s="1">
        <v>-948</v>
      </c>
      <c r="H26" s="1">
        <v>4509</v>
      </c>
      <c r="I26" s="1" t="s">
        <v>285</v>
      </c>
      <c r="J26" s="1">
        <v>62000</v>
      </c>
      <c r="K26" s="1">
        <v>320</v>
      </c>
      <c r="L26" s="1" t="e">
        <f t="shared" si="1"/>
        <v>#VALUE!</v>
      </c>
      <c r="AB26" s="7">
        <v>43631</v>
      </c>
      <c r="AC26">
        <v>-714</v>
      </c>
      <c r="AD26" t="e">
        <v>#VALUE!</v>
      </c>
      <c r="AE26">
        <v>5974</v>
      </c>
    </row>
    <row r="27" spans="1:31">
      <c r="A27" s="4">
        <v>43633</v>
      </c>
      <c r="B27" s="5">
        <v>0.552083333333333</v>
      </c>
      <c r="C27" s="14">
        <v>0.01</v>
      </c>
      <c r="D27" s="1">
        <v>16339</v>
      </c>
      <c r="E27" s="1">
        <v>16020</v>
      </c>
      <c r="F27" s="1" t="s">
        <v>285</v>
      </c>
      <c r="G27" s="1">
        <v>-632</v>
      </c>
      <c r="H27" s="1">
        <v>2616</v>
      </c>
      <c r="I27" s="1" t="s">
        <v>285</v>
      </c>
      <c r="J27" s="1">
        <v>62000</v>
      </c>
      <c r="K27" s="1">
        <v>320</v>
      </c>
      <c r="L27" s="1" t="e">
        <f t="shared" si="1"/>
        <v>#VALUE!</v>
      </c>
      <c r="AB27" s="7">
        <v>43632</v>
      </c>
      <c r="AC27">
        <v>-948</v>
      </c>
      <c r="AD27" t="e">
        <v>#VALUE!</v>
      </c>
      <c r="AE27">
        <v>4509</v>
      </c>
    </row>
    <row r="28" spans="1:31">
      <c r="A28" s="4">
        <v>43634</v>
      </c>
      <c r="B28" s="5">
        <v>0.820138888888889</v>
      </c>
      <c r="C28" s="14">
        <v>0.01</v>
      </c>
      <c r="D28" s="1">
        <v>16339</v>
      </c>
      <c r="E28" s="1">
        <v>16020</v>
      </c>
      <c r="F28" s="1" t="s">
        <v>285</v>
      </c>
      <c r="G28" s="1">
        <v>-818</v>
      </c>
      <c r="H28" s="1">
        <v>450</v>
      </c>
      <c r="I28" s="1" t="s">
        <v>285</v>
      </c>
      <c r="J28" s="1">
        <v>62000</v>
      </c>
      <c r="K28" s="1">
        <v>320</v>
      </c>
      <c r="L28" s="1" t="e">
        <f t="shared" si="1"/>
        <v>#VALUE!</v>
      </c>
      <c r="AB28" s="7">
        <v>43633</v>
      </c>
      <c r="AC28">
        <v>-632</v>
      </c>
      <c r="AD28" t="e">
        <v>#VALUE!</v>
      </c>
      <c r="AE28">
        <v>2616</v>
      </c>
    </row>
    <row r="29" spans="1:31">
      <c r="A29" s="4">
        <v>43635</v>
      </c>
      <c r="B29" s="5">
        <v>0.881944444444444</v>
      </c>
      <c r="C29" s="14">
        <v>0.01</v>
      </c>
      <c r="D29" s="1">
        <v>16339</v>
      </c>
      <c r="E29" s="1">
        <v>16020</v>
      </c>
      <c r="F29" s="1" t="s">
        <v>285</v>
      </c>
      <c r="G29" s="1">
        <v>-631</v>
      </c>
      <c r="H29" s="1">
        <v>-1135</v>
      </c>
      <c r="I29" s="1" t="s">
        <v>285</v>
      </c>
      <c r="J29" s="1">
        <v>62000</v>
      </c>
      <c r="K29" s="1">
        <v>320</v>
      </c>
      <c r="L29" s="1" t="e">
        <f t="shared" si="1"/>
        <v>#VALUE!</v>
      </c>
      <c r="AB29" s="7">
        <v>43634</v>
      </c>
      <c r="AC29">
        <v>-818</v>
      </c>
      <c r="AD29" t="e">
        <v>#VALUE!</v>
      </c>
      <c r="AE29">
        <v>450</v>
      </c>
    </row>
    <row r="30" spans="1:31">
      <c r="A30" s="4">
        <v>43636</v>
      </c>
      <c r="B30" s="5">
        <v>0.975</v>
      </c>
      <c r="C30" s="14">
        <v>0.01</v>
      </c>
      <c r="D30" s="1">
        <v>16339</v>
      </c>
      <c r="E30" s="1">
        <v>16020</v>
      </c>
      <c r="F30" s="1" t="s">
        <v>285</v>
      </c>
      <c r="G30" s="1">
        <v>-727</v>
      </c>
      <c r="H30" s="1">
        <v>-3086</v>
      </c>
      <c r="I30" s="1" t="s">
        <v>285</v>
      </c>
      <c r="J30" s="1">
        <v>62000</v>
      </c>
      <c r="K30" s="1">
        <v>320</v>
      </c>
      <c r="L30" s="1" t="e">
        <f t="shared" si="1"/>
        <v>#VALUE!</v>
      </c>
      <c r="AB30" s="7">
        <v>43635</v>
      </c>
      <c r="AC30">
        <v>-631</v>
      </c>
      <c r="AD30" t="e">
        <v>#VALUE!</v>
      </c>
      <c r="AE30">
        <v>-1135</v>
      </c>
    </row>
    <row r="31" spans="1:31">
      <c r="A31" s="4">
        <v>43637</v>
      </c>
      <c r="B31" s="5">
        <v>0.754166666666667</v>
      </c>
      <c r="C31" s="14">
        <v>0.01</v>
      </c>
      <c r="D31" s="1">
        <v>16339</v>
      </c>
      <c r="E31" s="1">
        <v>16020</v>
      </c>
      <c r="F31" s="1" t="s">
        <v>285</v>
      </c>
      <c r="G31" s="1">
        <v>-1210</v>
      </c>
      <c r="H31" s="1">
        <v>-590</v>
      </c>
      <c r="I31" s="1" t="s">
        <v>285</v>
      </c>
      <c r="J31" s="1">
        <v>62000</v>
      </c>
      <c r="K31" s="1">
        <v>320</v>
      </c>
      <c r="L31" s="1" t="e">
        <f t="shared" si="1"/>
        <v>#VALUE!</v>
      </c>
      <c r="AB31" s="7">
        <v>43636</v>
      </c>
      <c r="AC31">
        <v>-727</v>
      </c>
      <c r="AD31" t="e">
        <v>#VALUE!</v>
      </c>
      <c r="AE31">
        <v>-3086</v>
      </c>
    </row>
    <row r="32" spans="1:31">
      <c r="A32" s="4">
        <v>43638</v>
      </c>
      <c r="B32" s="5">
        <v>0.752083333333333</v>
      </c>
      <c r="C32" s="14">
        <v>0.01</v>
      </c>
      <c r="D32" s="1">
        <v>16339</v>
      </c>
      <c r="E32" s="1">
        <v>16020</v>
      </c>
      <c r="F32" s="1">
        <v>1133</v>
      </c>
      <c r="G32" s="1">
        <v>-1096</v>
      </c>
      <c r="H32" s="1">
        <v>683</v>
      </c>
      <c r="I32" s="1">
        <v>67000</v>
      </c>
      <c r="J32" s="1">
        <v>62000</v>
      </c>
      <c r="K32" s="1">
        <v>320</v>
      </c>
      <c r="L32" s="1">
        <f t="shared" si="1"/>
        <v>37</v>
      </c>
      <c r="AB32" s="7">
        <v>43637</v>
      </c>
      <c r="AC32">
        <v>-1210</v>
      </c>
      <c r="AD32" t="e">
        <v>#VALUE!</v>
      </c>
      <c r="AE32">
        <v>-590</v>
      </c>
    </row>
    <row r="33" spans="1:31">
      <c r="A33" s="4">
        <v>43639</v>
      </c>
      <c r="B33" s="5">
        <v>0.729166666666667</v>
      </c>
      <c r="C33" s="14">
        <v>0.01</v>
      </c>
      <c r="D33" s="1">
        <v>16339</v>
      </c>
      <c r="E33" s="1">
        <v>16020</v>
      </c>
      <c r="F33" s="1">
        <v>1257</v>
      </c>
      <c r="G33" s="1">
        <v>-1228</v>
      </c>
      <c r="H33" s="1">
        <v>1277</v>
      </c>
      <c r="I33" s="1">
        <v>67000</v>
      </c>
      <c r="J33" s="1">
        <v>62000</v>
      </c>
      <c r="K33" s="1">
        <v>320</v>
      </c>
      <c r="L33" s="1">
        <f t="shared" si="1"/>
        <v>29</v>
      </c>
      <c r="AB33" s="7">
        <v>43638</v>
      </c>
      <c r="AC33">
        <v>-1096</v>
      </c>
      <c r="AD33">
        <v>37</v>
      </c>
      <c r="AE33">
        <v>683</v>
      </c>
    </row>
    <row r="34" spans="1:31">
      <c r="A34" s="4">
        <v>43640</v>
      </c>
      <c r="B34" s="5">
        <v>0.744444444444444</v>
      </c>
      <c r="C34" s="14">
        <v>0.01</v>
      </c>
      <c r="D34" s="1">
        <v>16339</v>
      </c>
      <c r="E34" s="1">
        <v>16020</v>
      </c>
      <c r="F34" s="1">
        <v>1309</v>
      </c>
      <c r="G34" s="1">
        <v>-1232</v>
      </c>
      <c r="H34" s="1">
        <v>1708</v>
      </c>
      <c r="I34" s="1">
        <v>67000</v>
      </c>
      <c r="J34" s="1">
        <v>62000</v>
      </c>
      <c r="K34" s="1">
        <v>320</v>
      </c>
      <c r="L34" s="1">
        <f t="shared" si="1"/>
        <v>77</v>
      </c>
      <c r="AB34" s="7">
        <v>43639</v>
      </c>
      <c r="AC34">
        <v>-1228</v>
      </c>
      <c r="AD34">
        <v>29</v>
      </c>
      <c r="AE34">
        <v>1277</v>
      </c>
    </row>
    <row r="35" spans="1:31">
      <c r="A35" s="4">
        <v>43641</v>
      </c>
      <c r="B35" s="5">
        <v>0.669444444444444</v>
      </c>
      <c r="C35" s="14">
        <v>0.01</v>
      </c>
      <c r="D35" s="1">
        <v>16339</v>
      </c>
      <c r="E35" s="1">
        <v>16020</v>
      </c>
      <c r="F35" s="1">
        <v>1369</v>
      </c>
      <c r="G35" s="1">
        <v>-1203</v>
      </c>
      <c r="H35" s="1">
        <v>2445</v>
      </c>
      <c r="I35" s="1">
        <v>67000</v>
      </c>
      <c r="J35" s="1">
        <v>62000</v>
      </c>
      <c r="K35" s="1">
        <v>320</v>
      </c>
      <c r="L35" s="1">
        <f t="shared" si="1"/>
        <v>166</v>
      </c>
      <c r="AB35" s="7">
        <v>43640</v>
      </c>
      <c r="AC35">
        <v>-1232</v>
      </c>
      <c r="AD35">
        <v>77</v>
      </c>
      <c r="AE35">
        <v>1708</v>
      </c>
    </row>
    <row r="36" spans="1:31">
      <c r="A36" s="4">
        <v>43642</v>
      </c>
      <c r="B36" s="5">
        <v>0.770833333333333</v>
      </c>
      <c r="C36" s="14">
        <v>0.01</v>
      </c>
      <c r="D36" s="1">
        <v>16339</v>
      </c>
      <c r="E36" s="1">
        <v>16020</v>
      </c>
      <c r="F36" s="1">
        <v>728</v>
      </c>
      <c r="G36" s="1">
        <v>-685</v>
      </c>
      <c r="H36" s="1">
        <v>3306</v>
      </c>
      <c r="I36" s="1">
        <v>67000</v>
      </c>
      <c r="J36" s="1">
        <v>62000</v>
      </c>
      <c r="K36" s="1">
        <v>320</v>
      </c>
      <c r="L36" s="1">
        <f t="shared" si="1"/>
        <v>43</v>
      </c>
      <c r="AB36" s="7">
        <v>43641</v>
      </c>
      <c r="AC36">
        <v>-1203</v>
      </c>
      <c r="AD36">
        <v>166</v>
      </c>
      <c r="AE36">
        <v>2445</v>
      </c>
    </row>
    <row r="37" spans="1:31">
      <c r="A37" s="4">
        <v>43643</v>
      </c>
      <c r="B37" s="5">
        <v>0.771527777777778</v>
      </c>
      <c r="C37" s="14">
        <v>0.01</v>
      </c>
      <c r="D37" s="1">
        <v>16339</v>
      </c>
      <c r="E37" s="1">
        <v>16020</v>
      </c>
      <c r="F37" s="1">
        <v>1367</v>
      </c>
      <c r="G37" s="1">
        <v>-1303</v>
      </c>
      <c r="H37" s="1">
        <v>3958</v>
      </c>
      <c r="I37" s="1">
        <v>67000</v>
      </c>
      <c r="J37" s="1">
        <v>62000</v>
      </c>
      <c r="K37" s="1">
        <v>320</v>
      </c>
      <c r="L37" s="1">
        <f t="shared" si="1"/>
        <v>64</v>
      </c>
      <c r="AB37" s="7">
        <v>43642</v>
      </c>
      <c r="AC37">
        <v>-685</v>
      </c>
      <c r="AD37">
        <v>43</v>
      </c>
      <c r="AE37">
        <v>3306</v>
      </c>
    </row>
    <row r="38" spans="1:31">
      <c r="A38" s="4">
        <v>43644</v>
      </c>
      <c r="B38" s="5">
        <v>0.795833333333333</v>
      </c>
      <c r="C38" s="14">
        <v>0.01</v>
      </c>
      <c r="D38" s="1">
        <v>16339</v>
      </c>
      <c r="E38" s="1">
        <v>16020</v>
      </c>
      <c r="F38" s="1">
        <v>1958</v>
      </c>
      <c r="G38" s="1">
        <v>-1816</v>
      </c>
      <c r="H38" s="1">
        <v>404</v>
      </c>
      <c r="I38" s="1">
        <v>67000</v>
      </c>
      <c r="J38" s="1">
        <v>62000</v>
      </c>
      <c r="K38" s="1">
        <v>320</v>
      </c>
      <c r="L38" s="1">
        <f t="shared" si="1"/>
        <v>142</v>
      </c>
      <c r="AB38" s="7">
        <v>43643</v>
      </c>
      <c r="AC38">
        <v>-1303</v>
      </c>
      <c r="AD38">
        <v>64</v>
      </c>
      <c r="AE38">
        <v>3958</v>
      </c>
    </row>
    <row r="39" spans="1:31">
      <c r="A39" s="4">
        <v>43645</v>
      </c>
      <c r="B39" s="5">
        <v>0.750694444444444</v>
      </c>
      <c r="C39" s="14">
        <v>0.01</v>
      </c>
      <c r="D39" s="1">
        <v>14299</v>
      </c>
      <c r="E39" s="1">
        <v>16020</v>
      </c>
      <c r="F39" s="1">
        <v>1870</v>
      </c>
      <c r="G39" s="1">
        <v>-1738</v>
      </c>
      <c r="H39" s="1">
        <v>391</v>
      </c>
      <c r="I39" s="1">
        <v>59000</v>
      </c>
      <c r="J39" s="1">
        <v>54000</v>
      </c>
      <c r="K39" s="1">
        <v>-1720</v>
      </c>
      <c r="L39" s="1">
        <f t="shared" si="1"/>
        <v>132</v>
      </c>
      <c r="AB39" s="7">
        <v>43644</v>
      </c>
      <c r="AC39">
        <v>-1816</v>
      </c>
      <c r="AD39">
        <v>142</v>
      </c>
      <c r="AE39">
        <v>404</v>
      </c>
    </row>
    <row r="40" spans="1:31">
      <c r="A40" s="4">
        <v>43646</v>
      </c>
      <c r="B40" s="5">
        <v>0.809027777777778</v>
      </c>
      <c r="C40" s="14">
        <v>0.01</v>
      </c>
      <c r="D40" s="1">
        <v>14299</v>
      </c>
      <c r="E40" s="1">
        <v>16020</v>
      </c>
      <c r="F40" s="1">
        <v>671</v>
      </c>
      <c r="G40" s="1">
        <v>-577</v>
      </c>
      <c r="H40" s="1">
        <v>472</v>
      </c>
      <c r="I40" s="1">
        <v>59000</v>
      </c>
      <c r="J40" s="1">
        <v>54000</v>
      </c>
      <c r="K40" s="1">
        <v>-1720</v>
      </c>
      <c r="L40" s="1">
        <f t="shared" si="1"/>
        <v>94</v>
      </c>
      <c r="AB40" s="7">
        <v>43645</v>
      </c>
      <c r="AC40">
        <v>-1738</v>
      </c>
      <c r="AD40">
        <v>132</v>
      </c>
      <c r="AE40">
        <v>391</v>
      </c>
    </row>
    <row r="41" spans="1:31">
      <c r="A41" s="4">
        <v>43647</v>
      </c>
      <c r="B41" s="5">
        <v>0.768055555555556</v>
      </c>
      <c r="C41" s="14">
        <v>0.01</v>
      </c>
      <c r="D41" s="1">
        <v>14299</v>
      </c>
      <c r="E41" s="1">
        <v>16020</v>
      </c>
      <c r="F41" s="1">
        <v>1252</v>
      </c>
      <c r="G41" s="1">
        <v>-1083</v>
      </c>
      <c r="H41" s="1">
        <v>531</v>
      </c>
      <c r="I41" s="1">
        <v>59000</v>
      </c>
      <c r="J41" s="1">
        <v>54000</v>
      </c>
      <c r="K41" s="1">
        <v>-1720</v>
      </c>
      <c r="L41" s="1">
        <f t="shared" si="1"/>
        <v>169</v>
      </c>
      <c r="AB41" s="7">
        <v>43646</v>
      </c>
      <c r="AC41">
        <v>-577</v>
      </c>
      <c r="AD41">
        <v>94</v>
      </c>
      <c r="AE41">
        <v>472</v>
      </c>
    </row>
    <row r="42" spans="1:31">
      <c r="A42" s="4">
        <v>43648</v>
      </c>
      <c r="B42" s="5">
        <v>0.607638888888889</v>
      </c>
      <c r="C42" s="14">
        <v>0.01</v>
      </c>
      <c r="D42" s="1">
        <v>14299</v>
      </c>
      <c r="E42" s="1">
        <v>16020</v>
      </c>
      <c r="F42" s="1">
        <v>1061</v>
      </c>
      <c r="G42" s="1">
        <v>-967</v>
      </c>
      <c r="H42" s="1">
        <v>489</v>
      </c>
      <c r="I42" s="1">
        <v>59000</v>
      </c>
      <c r="J42" s="1">
        <v>54000</v>
      </c>
      <c r="K42" s="1">
        <v>-1720</v>
      </c>
      <c r="L42" s="1">
        <f t="shared" si="1"/>
        <v>94</v>
      </c>
      <c r="AB42" s="7">
        <v>43647</v>
      </c>
      <c r="AC42">
        <v>-1083</v>
      </c>
      <c r="AD42">
        <v>169</v>
      </c>
      <c r="AE42">
        <v>531</v>
      </c>
    </row>
    <row r="43" spans="1:31">
      <c r="A43" s="4">
        <v>43649</v>
      </c>
      <c r="B43" s="5">
        <v>0.804861111111111</v>
      </c>
      <c r="C43" s="14">
        <v>0.01</v>
      </c>
      <c r="D43" s="1">
        <v>14299</v>
      </c>
      <c r="E43" s="1">
        <v>16020</v>
      </c>
      <c r="F43" s="1">
        <v>638</v>
      </c>
      <c r="G43" s="1">
        <v>-558</v>
      </c>
      <c r="H43" s="1">
        <v>464</v>
      </c>
      <c r="I43" s="1">
        <v>59000</v>
      </c>
      <c r="J43" s="1">
        <v>54000</v>
      </c>
      <c r="K43" s="1">
        <v>-1720</v>
      </c>
      <c r="L43" s="1">
        <f t="shared" si="1"/>
        <v>80</v>
      </c>
      <c r="AB43" s="7">
        <v>43648</v>
      </c>
      <c r="AC43">
        <v>-967</v>
      </c>
      <c r="AD43">
        <v>94</v>
      </c>
      <c r="AE43">
        <v>489</v>
      </c>
    </row>
    <row r="44" spans="1:31">
      <c r="A44" s="4">
        <v>43650</v>
      </c>
      <c r="B44" s="5">
        <v>0.775</v>
      </c>
      <c r="C44" s="14">
        <v>0.01</v>
      </c>
      <c r="D44" s="1">
        <v>14299</v>
      </c>
      <c r="E44" s="1">
        <v>16020</v>
      </c>
      <c r="F44" s="1">
        <v>591</v>
      </c>
      <c r="G44" s="1">
        <v>-552</v>
      </c>
      <c r="H44" s="1">
        <v>460</v>
      </c>
      <c r="I44" s="1">
        <v>59000</v>
      </c>
      <c r="J44" s="1">
        <v>54000</v>
      </c>
      <c r="K44" s="1">
        <v>-1720</v>
      </c>
      <c r="L44" s="1">
        <f t="shared" si="1"/>
        <v>39</v>
      </c>
      <c r="AB44" s="7">
        <v>43649</v>
      </c>
      <c r="AC44">
        <v>-558</v>
      </c>
      <c r="AD44">
        <v>80</v>
      </c>
      <c r="AE44">
        <v>464</v>
      </c>
    </row>
    <row r="45" spans="1:31">
      <c r="A45" s="4">
        <v>43651</v>
      </c>
      <c r="B45" s="5">
        <v>0.870833333333333</v>
      </c>
      <c r="C45" s="14">
        <v>0.01</v>
      </c>
      <c r="D45" s="1">
        <v>14439</v>
      </c>
      <c r="E45" s="1">
        <v>16020</v>
      </c>
      <c r="F45" s="1">
        <v>711</v>
      </c>
      <c r="G45" s="1">
        <v>-657</v>
      </c>
      <c r="H45" s="1">
        <v>493</v>
      </c>
      <c r="I45" s="1">
        <v>59000</v>
      </c>
      <c r="J45" s="1">
        <v>54000</v>
      </c>
      <c r="K45" s="1">
        <v>-1580</v>
      </c>
      <c r="L45" s="1">
        <f t="shared" si="1"/>
        <v>54</v>
      </c>
      <c r="AB45" s="7">
        <v>43650</v>
      </c>
      <c r="AC45">
        <v>-552</v>
      </c>
      <c r="AD45">
        <v>39</v>
      </c>
      <c r="AE45">
        <v>460</v>
      </c>
    </row>
    <row r="46" spans="1:31">
      <c r="A46" s="4">
        <v>43652</v>
      </c>
      <c r="B46" s="5">
        <v>0.788888888888889</v>
      </c>
      <c r="C46" s="14">
        <v>0.01</v>
      </c>
      <c r="D46" s="1">
        <v>14439</v>
      </c>
      <c r="E46" s="1">
        <v>16020</v>
      </c>
      <c r="F46" s="1">
        <v>1232</v>
      </c>
      <c r="G46" s="1">
        <v>-1152</v>
      </c>
      <c r="H46" s="1">
        <v>398</v>
      </c>
      <c r="I46" s="1">
        <v>59000</v>
      </c>
      <c r="J46" s="1">
        <v>54000</v>
      </c>
      <c r="K46" s="1">
        <v>-1580</v>
      </c>
      <c r="L46" s="1">
        <f t="shared" si="1"/>
        <v>80</v>
      </c>
      <c r="AB46" s="7">
        <v>43651</v>
      </c>
      <c r="AC46">
        <v>-657</v>
      </c>
      <c r="AD46">
        <v>54</v>
      </c>
      <c r="AE46">
        <v>493</v>
      </c>
    </row>
    <row r="47" spans="1:31">
      <c r="A47" s="4">
        <v>43653</v>
      </c>
      <c r="B47" s="5">
        <v>0.497222222222222</v>
      </c>
      <c r="C47" s="14">
        <v>0.01</v>
      </c>
      <c r="D47" s="1">
        <v>14439</v>
      </c>
      <c r="E47" s="1">
        <v>16020</v>
      </c>
      <c r="F47" s="1" t="s">
        <v>285</v>
      </c>
      <c r="G47" s="1">
        <v>-864</v>
      </c>
      <c r="H47" s="1">
        <v>18</v>
      </c>
      <c r="I47" s="1" t="s">
        <v>285</v>
      </c>
      <c r="J47" s="1">
        <v>54000</v>
      </c>
      <c r="K47" s="1">
        <v>-1580</v>
      </c>
      <c r="L47" s="1" t="e">
        <f t="shared" si="1"/>
        <v>#VALUE!</v>
      </c>
      <c r="AB47" s="7">
        <v>43652</v>
      </c>
      <c r="AC47">
        <v>-1152</v>
      </c>
      <c r="AD47">
        <v>80</v>
      </c>
      <c r="AE47">
        <v>398</v>
      </c>
    </row>
    <row r="48" spans="1:31">
      <c r="A48" s="4">
        <v>43654</v>
      </c>
      <c r="B48" s="5">
        <v>0.81875</v>
      </c>
      <c r="C48" s="14">
        <v>0.01</v>
      </c>
      <c r="D48" s="1">
        <v>14439</v>
      </c>
      <c r="E48" s="1">
        <v>16020</v>
      </c>
      <c r="F48" s="1" t="s">
        <v>285</v>
      </c>
      <c r="G48" s="1">
        <v>-645</v>
      </c>
      <c r="H48" s="1">
        <v>-721</v>
      </c>
      <c r="I48" s="1" t="s">
        <v>285</v>
      </c>
      <c r="J48" s="1">
        <v>54000</v>
      </c>
      <c r="K48" s="1">
        <v>-1580</v>
      </c>
      <c r="L48" s="1" t="e">
        <f t="shared" si="1"/>
        <v>#VALUE!</v>
      </c>
      <c r="AB48" s="7">
        <v>43653</v>
      </c>
      <c r="AC48">
        <v>-864</v>
      </c>
      <c r="AD48" t="e">
        <v>#VALUE!</v>
      </c>
      <c r="AE48">
        <v>18</v>
      </c>
    </row>
    <row r="49" spans="1:31">
      <c r="A49" s="4">
        <v>43655</v>
      </c>
      <c r="B49" s="5">
        <v>0.720138888888889</v>
      </c>
      <c r="C49" s="14">
        <v>0.01</v>
      </c>
      <c r="D49" s="1">
        <v>14439</v>
      </c>
      <c r="E49" s="1">
        <v>16020</v>
      </c>
      <c r="F49" s="1" t="s">
        <v>285</v>
      </c>
      <c r="G49" s="1">
        <v>-558</v>
      </c>
      <c r="H49" s="1">
        <v>-1354</v>
      </c>
      <c r="I49" s="1" t="s">
        <v>285</v>
      </c>
      <c r="J49" s="1">
        <v>54000</v>
      </c>
      <c r="K49" s="1">
        <v>-1580</v>
      </c>
      <c r="L49" s="1" t="e">
        <f t="shared" si="1"/>
        <v>#VALUE!</v>
      </c>
      <c r="AB49" s="7">
        <v>43654</v>
      </c>
      <c r="AC49">
        <v>-645</v>
      </c>
      <c r="AD49" t="e">
        <v>#VALUE!</v>
      </c>
      <c r="AE49">
        <v>-721</v>
      </c>
    </row>
    <row r="50" spans="1:31">
      <c r="A50" s="4">
        <v>43656</v>
      </c>
      <c r="B50" s="5">
        <v>0.801388888888889</v>
      </c>
      <c r="C50" s="14">
        <v>0.01</v>
      </c>
      <c r="D50" s="1">
        <v>14439</v>
      </c>
      <c r="E50" s="1">
        <v>16020</v>
      </c>
      <c r="F50" s="1" t="s">
        <v>285</v>
      </c>
      <c r="G50" s="1">
        <v>-527</v>
      </c>
      <c r="H50" s="1">
        <v>-1900</v>
      </c>
      <c r="I50" s="1" t="s">
        <v>285</v>
      </c>
      <c r="J50" s="1">
        <v>54000</v>
      </c>
      <c r="K50" s="1">
        <v>-1580</v>
      </c>
      <c r="L50" s="1" t="e">
        <f t="shared" si="1"/>
        <v>#VALUE!</v>
      </c>
      <c r="AB50" s="7">
        <v>43655</v>
      </c>
      <c r="AC50">
        <v>-558</v>
      </c>
      <c r="AD50" t="e">
        <v>#VALUE!</v>
      </c>
      <c r="AE50">
        <v>-1354</v>
      </c>
    </row>
    <row r="51" spans="1:31">
      <c r="A51" s="4">
        <v>43657</v>
      </c>
      <c r="B51" s="5">
        <v>0.798611111111111</v>
      </c>
      <c r="C51" s="14">
        <v>0.01</v>
      </c>
      <c r="D51" s="1">
        <v>14439</v>
      </c>
      <c r="E51" s="1">
        <v>16020</v>
      </c>
      <c r="F51" s="1" t="s">
        <v>285</v>
      </c>
      <c r="G51" s="1">
        <v>-1060</v>
      </c>
      <c r="H51" s="1">
        <v>-2513</v>
      </c>
      <c r="I51" s="1" t="s">
        <v>285</v>
      </c>
      <c r="J51" s="1">
        <v>54000</v>
      </c>
      <c r="K51" s="1">
        <v>-1580</v>
      </c>
      <c r="L51" s="1" t="e">
        <f t="shared" si="1"/>
        <v>#VALUE!</v>
      </c>
      <c r="AB51" s="7">
        <v>43656</v>
      </c>
      <c r="AC51">
        <v>-527</v>
      </c>
      <c r="AD51" t="e">
        <v>#VALUE!</v>
      </c>
      <c r="AE51">
        <v>-1900</v>
      </c>
    </row>
    <row r="52" spans="1:31">
      <c r="A52" s="4">
        <v>43658</v>
      </c>
      <c r="B52" s="5">
        <v>0.822916666666667</v>
      </c>
      <c r="C52" s="14">
        <v>0.01</v>
      </c>
      <c r="D52" s="1">
        <v>14439</v>
      </c>
      <c r="E52" s="1">
        <v>16020</v>
      </c>
      <c r="F52" s="1" t="s">
        <v>285</v>
      </c>
      <c r="G52" s="1">
        <v>-605</v>
      </c>
      <c r="H52" s="1">
        <v>-3157</v>
      </c>
      <c r="I52" s="1" t="s">
        <v>285</v>
      </c>
      <c r="J52" s="1">
        <v>54000</v>
      </c>
      <c r="K52" s="1">
        <v>-1580</v>
      </c>
      <c r="L52" s="1" t="e">
        <f t="shared" si="1"/>
        <v>#VALUE!</v>
      </c>
      <c r="AB52" s="7">
        <v>43657</v>
      </c>
      <c r="AC52">
        <v>-1060</v>
      </c>
      <c r="AD52" t="e">
        <v>#VALUE!</v>
      </c>
      <c r="AE52">
        <v>-2513</v>
      </c>
    </row>
    <row r="53" spans="1:31">
      <c r="A53" s="4">
        <v>43659</v>
      </c>
      <c r="B53" s="5">
        <v>0.826388888888889</v>
      </c>
      <c r="C53" s="14">
        <v>0.01</v>
      </c>
      <c r="D53" s="1">
        <v>14439</v>
      </c>
      <c r="E53" s="1">
        <v>16020</v>
      </c>
      <c r="F53" s="1" t="s">
        <v>285</v>
      </c>
      <c r="G53" s="1">
        <v>-697</v>
      </c>
      <c r="H53" s="1">
        <v>-3734</v>
      </c>
      <c r="I53" s="1" t="s">
        <v>285</v>
      </c>
      <c r="J53" s="1">
        <v>54000</v>
      </c>
      <c r="K53" s="1">
        <v>-1580</v>
      </c>
      <c r="L53" s="1" t="e">
        <f t="shared" si="1"/>
        <v>#VALUE!</v>
      </c>
      <c r="AB53" s="7">
        <v>43658</v>
      </c>
      <c r="AC53">
        <v>-605</v>
      </c>
      <c r="AD53" t="e">
        <v>#VALUE!</v>
      </c>
      <c r="AE53">
        <v>-3157</v>
      </c>
    </row>
    <row r="54" spans="1:31">
      <c r="A54" s="4">
        <v>43660</v>
      </c>
      <c r="B54" s="5">
        <v>0.6875</v>
      </c>
      <c r="C54" s="14">
        <v>0.01</v>
      </c>
      <c r="D54" s="1">
        <v>14439</v>
      </c>
      <c r="E54" s="1">
        <v>16020</v>
      </c>
      <c r="F54" s="1" t="s">
        <v>285</v>
      </c>
      <c r="G54" s="1">
        <v>-1023</v>
      </c>
      <c r="H54" s="1">
        <v>-4260</v>
      </c>
      <c r="I54" s="1" t="s">
        <v>285</v>
      </c>
      <c r="J54" s="1">
        <v>54000</v>
      </c>
      <c r="K54" s="1">
        <v>-1580</v>
      </c>
      <c r="L54" s="1" t="e">
        <f t="shared" si="1"/>
        <v>#VALUE!</v>
      </c>
      <c r="AB54" s="7">
        <v>43659</v>
      </c>
      <c r="AC54">
        <v>-697</v>
      </c>
      <c r="AD54" t="e">
        <v>#VALUE!</v>
      </c>
      <c r="AE54">
        <v>-3734</v>
      </c>
    </row>
    <row r="55" spans="1:31">
      <c r="A55" s="4">
        <v>43661</v>
      </c>
      <c r="B55" s="5">
        <v>0.838888888888889</v>
      </c>
      <c r="C55" s="14">
        <v>0.01</v>
      </c>
      <c r="D55" s="1">
        <v>14439</v>
      </c>
      <c r="E55" s="1">
        <v>16020</v>
      </c>
      <c r="F55" s="1" t="s">
        <v>285</v>
      </c>
      <c r="G55" s="1">
        <v>-620</v>
      </c>
      <c r="H55" s="1">
        <v>-4511</v>
      </c>
      <c r="I55" s="1" t="s">
        <v>285</v>
      </c>
      <c r="J55" s="1">
        <v>54000</v>
      </c>
      <c r="K55" s="1">
        <v>-1580</v>
      </c>
      <c r="L55" s="1" t="e">
        <f t="shared" si="1"/>
        <v>#VALUE!</v>
      </c>
      <c r="AB55" s="7">
        <v>43660</v>
      </c>
      <c r="AC55">
        <v>-1023</v>
      </c>
      <c r="AD55" t="e">
        <v>#VALUE!</v>
      </c>
      <c r="AE55">
        <v>-4260</v>
      </c>
    </row>
    <row r="56" spans="1:31">
      <c r="A56" s="4">
        <v>43662</v>
      </c>
      <c r="B56" s="5">
        <v>0.842361111111111</v>
      </c>
      <c r="C56" s="14">
        <v>0.01</v>
      </c>
      <c r="D56" s="1">
        <v>14439</v>
      </c>
      <c r="E56" s="1">
        <v>16020</v>
      </c>
      <c r="F56" s="1" t="s">
        <v>285</v>
      </c>
      <c r="G56" s="1">
        <v>-533</v>
      </c>
      <c r="H56" s="1">
        <v>-4287</v>
      </c>
      <c r="I56" s="1" t="s">
        <v>285</v>
      </c>
      <c r="J56" s="1">
        <v>54000</v>
      </c>
      <c r="K56" s="1">
        <v>-1580</v>
      </c>
      <c r="L56" s="1" t="e">
        <f t="shared" si="1"/>
        <v>#VALUE!</v>
      </c>
      <c r="AB56" s="7">
        <v>43661</v>
      </c>
      <c r="AC56">
        <v>-620</v>
      </c>
      <c r="AD56" t="e">
        <v>#VALUE!</v>
      </c>
      <c r="AE56">
        <v>-4511</v>
      </c>
    </row>
    <row r="57" ht="15" customHeight="1" spans="1:31">
      <c r="A57" s="4">
        <v>43663</v>
      </c>
      <c r="B57" s="5">
        <v>0.779166666666667</v>
      </c>
      <c r="C57" s="14">
        <v>0.01</v>
      </c>
      <c r="D57" s="1">
        <v>14439</v>
      </c>
      <c r="E57" s="1">
        <v>16020</v>
      </c>
      <c r="F57" s="1" t="s">
        <v>285</v>
      </c>
      <c r="G57" s="1">
        <v>-1048</v>
      </c>
      <c r="H57" s="1">
        <v>-4356</v>
      </c>
      <c r="I57" s="1" t="s">
        <v>285</v>
      </c>
      <c r="J57" s="1">
        <v>54000</v>
      </c>
      <c r="K57" s="1">
        <v>-1580</v>
      </c>
      <c r="L57" s="1" t="e">
        <f t="shared" si="1"/>
        <v>#VALUE!</v>
      </c>
      <c r="Q57" s="2" t="s">
        <v>20</v>
      </c>
      <c r="R57" s="3" t="s">
        <v>12</v>
      </c>
      <c r="S57" s="3" t="s">
        <v>21</v>
      </c>
      <c r="T57" s="3" t="s">
        <v>22</v>
      </c>
      <c r="U57" s="3" t="s">
        <v>23</v>
      </c>
      <c r="V57" s="3" t="s">
        <v>24</v>
      </c>
      <c r="W57" s="3" t="s">
        <v>25</v>
      </c>
      <c r="X57" s="3" t="s">
        <v>26</v>
      </c>
      <c r="Y57" s="3" t="s">
        <v>27</v>
      </c>
      <c r="AB57" s="7">
        <v>43662</v>
      </c>
      <c r="AC57">
        <v>-533</v>
      </c>
      <c r="AD57" t="e">
        <v>#VALUE!</v>
      </c>
      <c r="AE57">
        <v>-4287</v>
      </c>
    </row>
    <row r="58" spans="1:31">
      <c r="A58" s="4">
        <v>43664</v>
      </c>
      <c r="B58" s="5">
        <v>0.655555555555556</v>
      </c>
      <c r="C58" s="14">
        <v>0.01</v>
      </c>
      <c r="D58" s="1">
        <v>14439</v>
      </c>
      <c r="E58" s="1">
        <v>16020</v>
      </c>
      <c r="F58" s="1" t="s">
        <v>285</v>
      </c>
      <c r="G58" s="1">
        <v>-988</v>
      </c>
      <c r="H58" s="1">
        <v>-4302</v>
      </c>
      <c r="I58" s="1" t="s">
        <v>285</v>
      </c>
      <c r="J58" s="1">
        <v>54000</v>
      </c>
      <c r="K58" s="1">
        <v>-1580</v>
      </c>
      <c r="L58" s="1" t="e">
        <f t="shared" si="1"/>
        <v>#VALUE!</v>
      </c>
      <c r="N58" s="4">
        <v>43664</v>
      </c>
      <c r="O58" s="5">
        <v>0.790277777777778</v>
      </c>
      <c r="P58" t="s">
        <v>135</v>
      </c>
      <c r="Q58" s="6">
        <v>0.99</v>
      </c>
      <c r="R58" s="6">
        <v>0.097</v>
      </c>
      <c r="S58" s="6">
        <v>0.99</v>
      </c>
      <c r="T58" s="1">
        <v>1522812</v>
      </c>
      <c r="U58" s="1">
        <v>573061</v>
      </c>
      <c r="V58" s="1">
        <v>555261</v>
      </c>
      <c r="W58" s="1">
        <v>17800</v>
      </c>
      <c r="X58" s="1">
        <v>1522811</v>
      </c>
      <c r="Y58">
        <v>0</v>
      </c>
      <c r="AB58" s="7">
        <v>43663</v>
      </c>
      <c r="AC58">
        <v>-1048</v>
      </c>
      <c r="AD58" t="e">
        <v>#VALUE!</v>
      </c>
      <c r="AE58">
        <v>-4356</v>
      </c>
    </row>
    <row r="59" spans="1:31">
      <c r="A59" s="4">
        <v>43665</v>
      </c>
      <c r="B59" s="5">
        <v>0.7625</v>
      </c>
      <c r="C59" s="14">
        <v>1</v>
      </c>
      <c r="D59" s="1">
        <v>1444000</v>
      </c>
      <c r="E59" s="1">
        <v>1404180</v>
      </c>
      <c r="F59" s="1" t="s">
        <v>285</v>
      </c>
      <c r="G59" s="1">
        <v>-55219</v>
      </c>
      <c r="H59" s="1">
        <v>-58876</v>
      </c>
      <c r="I59" s="1" t="s">
        <v>285</v>
      </c>
      <c r="J59" s="1">
        <v>54000</v>
      </c>
      <c r="K59" s="1">
        <v>39820</v>
      </c>
      <c r="L59" s="1" t="e">
        <f t="shared" si="1"/>
        <v>#VALUE!</v>
      </c>
      <c r="AB59" s="7">
        <v>43664</v>
      </c>
      <c r="AC59">
        <v>-988</v>
      </c>
      <c r="AD59" t="e">
        <v>#VALUE!</v>
      </c>
      <c r="AE59">
        <v>-4302</v>
      </c>
    </row>
    <row r="60" spans="1:31">
      <c r="A60" s="4">
        <v>43666</v>
      </c>
      <c r="B60" s="5">
        <v>0.560416666666667</v>
      </c>
      <c r="C60" s="14">
        <v>1</v>
      </c>
      <c r="D60" s="1">
        <v>1444000</v>
      </c>
      <c r="E60" s="1">
        <v>1404180</v>
      </c>
      <c r="F60" s="1" t="s">
        <v>285</v>
      </c>
      <c r="G60" s="1">
        <v>-57178</v>
      </c>
      <c r="H60" s="1">
        <v>-104301</v>
      </c>
      <c r="I60" s="1" t="s">
        <v>285</v>
      </c>
      <c r="J60" s="1">
        <v>54000</v>
      </c>
      <c r="K60" s="1">
        <v>39820</v>
      </c>
      <c r="L60" s="1" t="e">
        <f t="shared" si="1"/>
        <v>#VALUE!</v>
      </c>
      <c r="AB60" s="7">
        <v>43665</v>
      </c>
      <c r="AC60">
        <v>-55219</v>
      </c>
      <c r="AD60" t="e">
        <v>#VALUE!</v>
      </c>
      <c r="AE60">
        <v>-58876</v>
      </c>
    </row>
    <row r="61" spans="1:31">
      <c r="A61" s="4">
        <v>43667</v>
      </c>
      <c r="B61" s="5">
        <v>0.690277777777778</v>
      </c>
      <c r="C61" s="14">
        <v>1</v>
      </c>
      <c r="D61" s="1">
        <v>1444000</v>
      </c>
      <c r="E61" s="1">
        <v>1404180</v>
      </c>
      <c r="F61" s="1" t="s">
        <v>285</v>
      </c>
      <c r="G61" s="1">
        <v>-61224</v>
      </c>
      <c r="H61" s="1">
        <v>-165002</v>
      </c>
      <c r="I61" s="1" t="s">
        <v>285</v>
      </c>
      <c r="J61" s="1">
        <v>54000</v>
      </c>
      <c r="K61" s="1">
        <v>39820</v>
      </c>
      <c r="L61" s="1" t="e">
        <f t="shared" si="1"/>
        <v>#VALUE!</v>
      </c>
      <c r="AB61" s="7">
        <v>43666</v>
      </c>
      <c r="AC61">
        <v>-57178</v>
      </c>
      <c r="AD61" t="e">
        <v>#VALUE!</v>
      </c>
      <c r="AE61">
        <v>-104301</v>
      </c>
    </row>
    <row r="62" spans="1:31">
      <c r="A62" s="4">
        <v>43668</v>
      </c>
      <c r="B62" s="5">
        <v>0.715972222222222</v>
      </c>
      <c r="C62" s="14">
        <v>1</v>
      </c>
      <c r="D62" s="1">
        <v>1444000</v>
      </c>
      <c r="E62" s="1">
        <v>1404180</v>
      </c>
      <c r="F62" s="1" t="s">
        <v>285</v>
      </c>
      <c r="G62" s="1">
        <v>-55391</v>
      </c>
      <c r="H62" s="1">
        <v>-219893</v>
      </c>
      <c r="I62" s="1" t="s">
        <v>285</v>
      </c>
      <c r="J62" s="1">
        <v>54000</v>
      </c>
      <c r="K62" s="1">
        <v>39820</v>
      </c>
      <c r="L62" s="1" t="e">
        <f t="shared" si="1"/>
        <v>#VALUE!</v>
      </c>
      <c r="AB62" s="7">
        <v>43667</v>
      </c>
      <c r="AC62">
        <v>-61224</v>
      </c>
      <c r="AD62" t="e">
        <v>#VALUE!</v>
      </c>
      <c r="AE62">
        <v>-165002</v>
      </c>
    </row>
    <row r="63" spans="1:31">
      <c r="A63" s="4">
        <v>43669</v>
      </c>
      <c r="B63" s="5">
        <v>0.813888888888889</v>
      </c>
      <c r="C63" s="14">
        <v>1</v>
      </c>
      <c r="D63" s="1">
        <v>1444000</v>
      </c>
      <c r="E63" s="1">
        <v>1404180</v>
      </c>
      <c r="F63" s="1" t="s">
        <v>285</v>
      </c>
      <c r="G63" s="1">
        <v>-60370</v>
      </c>
      <c r="H63" s="1">
        <v>-279643</v>
      </c>
      <c r="I63" s="1" t="s">
        <v>285</v>
      </c>
      <c r="J63" s="1">
        <v>54000</v>
      </c>
      <c r="K63" s="1">
        <v>39820</v>
      </c>
      <c r="L63" s="1" t="e">
        <f t="shared" si="1"/>
        <v>#VALUE!</v>
      </c>
      <c r="AB63" s="7">
        <v>43668</v>
      </c>
      <c r="AC63">
        <v>-55391</v>
      </c>
      <c r="AD63" t="e">
        <v>#VALUE!</v>
      </c>
      <c r="AE63">
        <v>-219893</v>
      </c>
    </row>
    <row r="64" spans="1:31">
      <c r="A64" s="4">
        <v>43670</v>
      </c>
      <c r="B64" s="5">
        <v>0.848611111111111</v>
      </c>
      <c r="C64" s="14">
        <v>1</v>
      </c>
      <c r="D64" s="1">
        <v>1444000</v>
      </c>
      <c r="E64" s="1">
        <v>1404180</v>
      </c>
      <c r="F64" s="1" t="s">
        <v>285</v>
      </c>
      <c r="G64" s="1">
        <v>-55260</v>
      </c>
      <c r="H64" s="1">
        <v>-334903</v>
      </c>
      <c r="I64" s="1" t="s">
        <v>285</v>
      </c>
      <c r="J64" s="1">
        <v>54000</v>
      </c>
      <c r="K64" s="1">
        <v>39820</v>
      </c>
      <c r="L64" s="1" t="e">
        <f t="shared" si="1"/>
        <v>#VALUE!</v>
      </c>
      <c r="AB64" s="7">
        <v>43669</v>
      </c>
      <c r="AC64">
        <v>-60370</v>
      </c>
      <c r="AD64" t="e">
        <v>#VALUE!</v>
      </c>
      <c r="AE64">
        <v>-279643</v>
      </c>
    </row>
    <row r="65" spans="1:31">
      <c r="A65" s="4">
        <v>43671</v>
      </c>
      <c r="B65" s="5">
        <v>0.639583333333333</v>
      </c>
      <c r="C65" s="14">
        <v>1</v>
      </c>
      <c r="D65" s="1">
        <v>1444000</v>
      </c>
      <c r="E65" s="1">
        <v>1404180</v>
      </c>
      <c r="F65" s="1" t="s">
        <v>285</v>
      </c>
      <c r="G65" s="1">
        <v>-94997</v>
      </c>
      <c r="H65" s="1">
        <v>-374640</v>
      </c>
      <c r="I65" s="1" t="s">
        <v>285</v>
      </c>
      <c r="J65" s="1">
        <v>54000</v>
      </c>
      <c r="K65" s="1">
        <v>39820</v>
      </c>
      <c r="L65" s="1" t="e">
        <f t="shared" si="1"/>
        <v>#VALUE!</v>
      </c>
      <c r="AB65" s="7">
        <v>43670</v>
      </c>
      <c r="AC65">
        <v>-55260</v>
      </c>
      <c r="AD65" t="e">
        <v>#VALUE!</v>
      </c>
      <c r="AE65">
        <v>-334903</v>
      </c>
    </row>
    <row r="66" spans="1:31">
      <c r="A66" s="4">
        <v>43672</v>
      </c>
      <c r="B66" s="5">
        <v>0.768055555555556</v>
      </c>
      <c r="C66" s="14">
        <v>1</v>
      </c>
      <c r="D66" s="1">
        <v>1444000</v>
      </c>
      <c r="E66" s="1">
        <v>1404180</v>
      </c>
      <c r="F66" s="1" t="s">
        <v>285</v>
      </c>
      <c r="G66" s="1">
        <v>-62740</v>
      </c>
      <c r="H66" s="1">
        <v>-436907</v>
      </c>
      <c r="I66" s="1" t="s">
        <v>285</v>
      </c>
      <c r="J66" s="1">
        <v>54000</v>
      </c>
      <c r="K66" s="1">
        <v>39820</v>
      </c>
      <c r="L66" s="1" t="e">
        <f t="shared" si="1"/>
        <v>#VALUE!</v>
      </c>
      <c r="AB66" s="7">
        <v>43671</v>
      </c>
      <c r="AC66">
        <v>-94997</v>
      </c>
      <c r="AD66" t="e">
        <v>#VALUE!</v>
      </c>
      <c r="AE66">
        <v>-374640</v>
      </c>
    </row>
    <row r="67" spans="1:31">
      <c r="A67" s="4">
        <v>43673</v>
      </c>
      <c r="B67" s="5">
        <v>0.896527777777778</v>
      </c>
      <c r="C67" s="14">
        <v>1</v>
      </c>
      <c r="D67" s="1">
        <v>1444000</v>
      </c>
      <c r="E67" s="1">
        <v>1404180</v>
      </c>
      <c r="F67" s="1" t="s">
        <v>285</v>
      </c>
      <c r="G67" s="1">
        <v>-52913</v>
      </c>
      <c r="H67" s="1">
        <v>-434601</v>
      </c>
      <c r="I67" s="1" t="s">
        <v>285</v>
      </c>
      <c r="J67" s="1">
        <v>54000</v>
      </c>
      <c r="K67" s="1">
        <v>39820</v>
      </c>
      <c r="L67" s="1" t="e">
        <f t="shared" si="1"/>
        <v>#VALUE!</v>
      </c>
      <c r="AB67" s="7">
        <v>43672</v>
      </c>
      <c r="AC67">
        <v>-62740</v>
      </c>
      <c r="AD67" t="e">
        <v>#VALUE!</v>
      </c>
      <c r="AE67">
        <v>-436907</v>
      </c>
    </row>
    <row r="68" spans="1:31">
      <c r="A68" s="4">
        <v>43674</v>
      </c>
      <c r="B68" s="5">
        <v>0.708333333333333</v>
      </c>
      <c r="C68" s="14">
        <v>1</v>
      </c>
      <c r="D68" s="1">
        <v>1444000</v>
      </c>
      <c r="E68" s="1">
        <v>1404180</v>
      </c>
      <c r="F68" s="1">
        <v>467347</v>
      </c>
      <c r="G68" s="1">
        <v>-105597</v>
      </c>
      <c r="H68" s="1">
        <v>25980</v>
      </c>
      <c r="I68" s="1">
        <v>58000</v>
      </c>
      <c r="J68" s="1">
        <v>54000</v>
      </c>
      <c r="K68" s="1">
        <v>39820</v>
      </c>
      <c r="L68" s="1">
        <f t="shared" si="1"/>
        <v>361750</v>
      </c>
      <c r="AB68" s="7">
        <v>43673</v>
      </c>
      <c r="AC68">
        <v>-52913</v>
      </c>
      <c r="AD68" t="e">
        <v>#VALUE!</v>
      </c>
      <c r="AE68">
        <v>-434601</v>
      </c>
    </row>
    <row r="69" spans="1:31">
      <c r="A69" s="4">
        <v>43675</v>
      </c>
      <c r="B69" s="5">
        <v>0.707638888888889</v>
      </c>
      <c r="C69" s="14">
        <v>1</v>
      </c>
      <c r="D69" s="1">
        <v>1444000</v>
      </c>
      <c r="E69" s="1">
        <v>1404180</v>
      </c>
      <c r="F69" s="1">
        <v>100047</v>
      </c>
      <c r="G69" s="1">
        <v>-95165</v>
      </c>
      <c r="H69" s="1">
        <v>91696</v>
      </c>
      <c r="I69" s="1">
        <v>58000</v>
      </c>
      <c r="J69" s="1">
        <v>54000</v>
      </c>
      <c r="K69" s="1">
        <v>39820</v>
      </c>
      <c r="L69" s="1">
        <f t="shared" si="1"/>
        <v>4882</v>
      </c>
      <c r="AB69" s="7">
        <v>43674</v>
      </c>
      <c r="AC69">
        <v>-105597</v>
      </c>
      <c r="AD69">
        <v>361750</v>
      </c>
      <c r="AE69">
        <v>25980</v>
      </c>
    </row>
    <row r="70" spans="1:31">
      <c r="A70" s="4">
        <v>43676</v>
      </c>
      <c r="B70" s="5">
        <v>0.842361111111111</v>
      </c>
      <c r="C70" s="14">
        <v>1</v>
      </c>
      <c r="D70" s="1">
        <v>1444000</v>
      </c>
      <c r="E70" s="1">
        <v>1404180</v>
      </c>
      <c r="F70" s="1">
        <v>60136</v>
      </c>
      <c r="G70" s="1">
        <v>-60401</v>
      </c>
      <c r="H70" s="1">
        <v>146822</v>
      </c>
      <c r="I70" s="1">
        <v>58000</v>
      </c>
      <c r="J70" s="1">
        <v>54000</v>
      </c>
      <c r="K70" s="1">
        <v>39820</v>
      </c>
      <c r="L70" s="1">
        <f t="shared" si="1"/>
        <v>-265</v>
      </c>
      <c r="AB70" s="7">
        <v>43675</v>
      </c>
      <c r="AC70">
        <v>-95165</v>
      </c>
      <c r="AD70">
        <v>4882</v>
      </c>
      <c r="AE70">
        <v>91696</v>
      </c>
    </row>
    <row r="71" spans="1:31">
      <c r="A71" s="4">
        <v>43677</v>
      </c>
      <c r="B71" s="5">
        <v>0.663888888888889</v>
      </c>
      <c r="C71" s="14">
        <v>1</v>
      </c>
      <c r="D71" s="1">
        <v>1444000</v>
      </c>
      <c r="E71" s="1">
        <v>1404180</v>
      </c>
      <c r="F71" s="1">
        <v>97189</v>
      </c>
      <c r="G71" s="1">
        <v>-94936</v>
      </c>
      <c r="H71" s="1">
        <v>209710</v>
      </c>
      <c r="I71" s="1">
        <v>58000</v>
      </c>
      <c r="J71" s="1">
        <v>54000</v>
      </c>
      <c r="K71" s="1">
        <v>39820</v>
      </c>
      <c r="L71" s="1">
        <f t="shared" si="1"/>
        <v>2253</v>
      </c>
      <c r="AB71" s="7">
        <v>43676</v>
      </c>
      <c r="AC71">
        <v>-60401</v>
      </c>
      <c r="AD71">
        <v>-265</v>
      </c>
      <c r="AE71">
        <v>146822</v>
      </c>
    </row>
    <row r="72" spans="1:31">
      <c r="A72" s="4">
        <v>43678</v>
      </c>
      <c r="B72" s="5">
        <v>0.794444444444444</v>
      </c>
      <c r="C72" s="14">
        <v>1</v>
      </c>
      <c r="D72" s="1">
        <v>1444000</v>
      </c>
      <c r="E72" s="1">
        <v>1404180</v>
      </c>
      <c r="F72" s="1">
        <v>71907</v>
      </c>
      <c r="G72" s="1">
        <v>-72779</v>
      </c>
      <c r="H72" s="1">
        <v>264098</v>
      </c>
      <c r="I72" s="1">
        <v>58000</v>
      </c>
      <c r="J72" s="1">
        <v>54000</v>
      </c>
      <c r="K72" s="1">
        <v>39820</v>
      </c>
      <c r="L72" s="1">
        <f t="shared" si="1"/>
        <v>-872</v>
      </c>
      <c r="AB72" s="7">
        <v>43677</v>
      </c>
      <c r="AC72">
        <v>-94936</v>
      </c>
      <c r="AD72">
        <v>2253</v>
      </c>
      <c r="AE72">
        <v>209710</v>
      </c>
    </row>
    <row r="73" spans="1:31">
      <c r="A73" s="4">
        <v>43679</v>
      </c>
      <c r="B73" s="5">
        <v>0.945833333333333</v>
      </c>
      <c r="C73" s="14">
        <v>1</v>
      </c>
      <c r="D73" s="1">
        <v>1444000</v>
      </c>
      <c r="E73" s="1">
        <v>1404180</v>
      </c>
      <c r="F73" s="1">
        <v>66810</v>
      </c>
      <c r="G73" s="1">
        <v>-61398</v>
      </c>
      <c r="H73" s="1">
        <v>309247</v>
      </c>
      <c r="I73" s="1">
        <v>58000</v>
      </c>
      <c r="J73" s="1">
        <v>54000</v>
      </c>
      <c r="K73" s="1">
        <v>39820</v>
      </c>
      <c r="L73" s="1">
        <f t="shared" si="1"/>
        <v>5412</v>
      </c>
      <c r="AB73" s="7">
        <v>43678</v>
      </c>
      <c r="AC73">
        <v>-72779</v>
      </c>
      <c r="AD73">
        <v>-872</v>
      </c>
      <c r="AE73">
        <v>264098</v>
      </c>
    </row>
    <row r="74" spans="1:31">
      <c r="A74" s="4">
        <v>43680</v>
      </c>
      <c r="B74" s="5">
        <v>0.446527777777778</v>
      </c>
      <c r="C74" s="14">
        <v>1</v>
      </c>
      <c r="D74" s="1">
        <v>1444000</v>
      </c>
      <c r="E74" s="1">
        <v>1404180</v>
      </c>
      <c r="F74" s="1">
        <v>93062</v>
      </c>
      <c r="G74" s="1">
        <v>-88095</v>
      </c>
      <c r="H74" s="1">
        <v>308802</v>
      </c>
      <c r="I74" s="1">
        <v>58000</v>
      </c>
      <c r="J74" s="1">
        <v>54000</v>
      </c>
      <c r="K74" s="1">
        <v>39820</v>
      </c>
      <c r="L74" s="1">
        <f t="shared" si="1"/>
        <v>4967</v>
      </c>
      <c r="AB74" s="7">
        <v>43679</v>
      </c>
      <c r="AC74">
        <v>-61398</v>
      </c>
      <c r="AD74">
        <v>5412</v>
      </c>
      <c r="AE74">
        <v>309247</v>
      </c>
    </row>
    <row r="75" spans="1:31">
      <c r="A75" s="4">
        <v>43681</v>
      </c>
      <c r="B75" s="5">
        <v>0.497222222222222</v>
      </c>
      <c r="C75" s="14">
        <v>1</v>
      </c>
      <c r="D75" s="1">
        <v>1444000</v>
      </c>
      <c r="E75" s="1">
        <v>1404180</v>
      </c>
      <c r="F75" s="1">
        <v>60539</v>
      </c>
      <c r="G75" s="1">
        <v>-57758</v>
      </c>
      <c r="H75" s="1">
        <v>312631</v>
      </c>
      <c r="I75" s="1">
        <v>58000</v>
      </c>
      <c r="J75" s="1">
        <v>54000</v>
      </c>
      <c r="K75" s="1">
        <v>39820</v>
      </c>
      <c r="L75" s="1">
        <f t="shared" si="1"/>
        <v>2781</v>
      </c>
      <c r="AB75" s="7">
        <v>43680</v>
      </c>
      <c r="AC75">
        <v>-88095</v>
      </c>
      <c r="AD75">
        <v>4967</v>
      </c>
      <c r="AE75">
        <v>308802</v>
      </c>
    </row>
    <row r="76" spans="1:31">
      <c r="A76" s="4">
        <v>43682</v>
      </c>
      <c r="B76" s="5">
        <v>0.455555555555556</v>
      </c>
      <c r="C76" s="14">
        <v>1</v>
      </c>
      <c r="D76" s="1">
        <v>1444000</v>
      </c>
      <c r="E76" s="1">
        <v>1404180</v>
      </c>
      <c r="F76" s="1">
        <v>99126</v>
      </c>
      <c r="G76" s="1">
        <v>-95588</v>
      </c>
      <c r="H76" s="1">
        <v>14651</v>
      </c>
      <c r="I76" s="1">
        <v>58000</v>
      </c>
      <c r="J76" s="1">
        <v>54000</v>
      </c>
      <c r="K76" s="1">
        <v>39820</v>
      </c>
      <c r="L76" s="1">
        <f t="shared" si="1"/>
        <v>3538</v>
      </c>
      <c r="AB76" s="7">
        <v>43681</v>
      </c>
      <c r="AC76">
        <v>-57758</v>
      </c>
      <c r="AD76">
        <v>2781</v>
      </c>
      <c r="AE76">
        <v>312631</v>
      </c>
    </row>
    <row r="77" spans="1:31">
      <c r="A77" s="4">
        <v>43683</v>
      </c>
      <c r="B77" s="5">
        <v>0.652777777777778</v>
      </c>
      <c r="C77" s="14">
        <v>1</v>
      </c>
      <c r="D77" s="1">
        <v>1444000</v>
      </c>
      <c r="E77" s="1">
        <v>1404180</v>
      </c>
      <c r="F77" s="1">
        <v>70641</v>
      </c>
      <c r="G77" s="1">
        <v>-61070</v>
      </c>
      <c r="H77" s="1">
        <v>19730</v>
      </c>
      <c r="I77" s="1">
        <v>58000</v>
      </c>
      <c r="J77" s="1">
        <v>54000</v>
      </c>
      <c r="K77" s="1">
        <v>39820</v>
      </c>
      <c r="L77" s="1">
        <f t="shared" si="1"/>
        <v>9571</v>
      </c>
      <c r="AB77" s="7">
        <v>43682</v>
      </c>
      <c r="AC77">
        <v>-95588</v>
      </c>
      <c r="AD77">
        <v>3538</v>
      </c>
      <c r="AE77">
        <v>14651</v>
      </c>
    </row>
    <row r="78" spans="1:31">
      <c r="A78" s="4">
        <v>43684</v>
      </c>
      <c r="B78" s="5">
        <v>0.78125</v>
      </c>
      <c r="C78" s="14">
        <v>1</v>
      </c>
      <c r="D78" s="1">
        <v>1444000</v>
      </c>
      <c r="E78" s="1">
        <v>1404180</v>
      </c>
      <c r="F78" s="1">
        <v>61304</v>
      </c>
      <c r="G78" s="1">
        <v>-61071</v>
      </c>
      <c r="H78" s="1">
        <v>20228</v>
      </c>
      <c r="I78" s="1">
        <v>58000</v>
      </c>
      <c r="J78" s="1">
        <v>54000</v>
      </c>
      <c r="K78" s="1">
        <v>39820</v>
      </c>
      <c r="L78" s="1">
        <f t="shared" si="1"/>
        <v>233</v>
      </c>
      <c r="AB78" s="7">
        <v>43683</v>
      </c>
      <c r="AC78">
        <v>-61070</v>
      </c>
      <c r="AD78">
        <v>9571</v>
      </c>
      <c r="AE78">
        <v>19730</v>
      </c>
    </row>
    <row r="79" spans="1:31">
      <c r="A79" s="4">
        <v>43685</v>
      </c>
      <c r="B79" s="5">
        <v>0.782638888888889</v>
      </c>
      <c r="C79" s="14">
        <v>1</v>
      </c>
      <c r="D79" s="1">
        <v>1444000</v>
      </c>
      <c r="E79" s="1">
        <v>1404180</v>
      </c>
      <c r="F79" s="1">
        <v>67172</v>
      </c>
      <c r="G79" s="1">
        <v>-57599</v>
      </c>
      <c r="H79" s="1">
        <v>27283</v>
      </c>
      <c r="I79" s="1">
        <v>58000</v>
      </c>
      <c r="J79" s="1">
        <v>54000</v>
      </c>
      <c r="K79" s="1">
        <v>39820</v>
      </c>
      <c r="L79" s="1">
        <f t="shared" si="1"/>
        <v>9573</v>
      </c>
      <c r="AB79" s="7">
        <v>43684</v>
      </c>
      <c r="AC79">
        <v>-61071</v>
      </c>
      <c r="AD79">
        <v>233</v>
      </c>
      <c r="AE79">
        <v>20228</v>
      </c>
    </row>
    <row r="80" spans="1:31">
      <c r="A80" s="4">
        <v>43686</v>
      </c>
      <c r="B80" s="5">
        <v>0.804861111111111</v>
      </c>
      <c r="C80" s="14">
        <v>1</v>
      </c>
      <c r="D80" s="1">
        <v>1444000</v>
      </c>
      <c r="E80" s="1">
        <v>1404180</v>
      </c>
      <c r="F80" s="1">
        <v>46487</v>
      </c>
      <c r="G80" s="1">
        <v>-46714</v>
      </c>
      <c r="H80" s="1">
        <v>27928</v>
      </c>
      <c r="I80" s="1">
        <v>58000</v>
      </c>
      <c r="J80" s="1">
        <v>54000</v>
      </c>
      <c r="K80" s="1">
        <v>39820</v>
      </c>
      <c r="L80" s="1">
        <f t="shared" si="1"/>
        <v>-227</v>
      </c>
      <c r="AB80" s="7">
        <v>43685</v>
      </c>
      <c r="AC80">
        <v>-57599</v>
      </c>
      <c r="AD80">
        <v>9573</v>
      </c>
      <c r="AE80">
        <v>27283</v>
      </c>
    </row>
    <row r="81" spans="1:31">
      <c r="A81" s="4">
        <v>43687</v>
      </c>
      <c r="B81" s="5">
        <v>0.977083333333333</v>
      </c>
      <c r="C81" s="14">
        <v>1</v>
      </c>
      <c r="D81" s="1">
        <v>1444000</v>
      </c>
      <c r="E81" s="1">
        <v>1404180</v>
      </c>
      <c r="F81" s="1">
        <v>51859</v>
      </c>
      <c r="G81" s="1">
        <v>-70553</v>
      </c>
      <c r="H81" s="1">
        <v>3822</v>
      </c>
      <c r="I81" s="1">
        <v>58000</v>
      </c>
      <c r="J81" s="1">
        <v>54000</v>
      </c>
      <c r="K81" s="1">
        <v>39820</v>
      </c>
      <c r="L81" s="1">
        <f t="shared" si="1"/>
        <v>-18694</v>
      </c>
      <c r="AB81" s="7">
        <v>43686</v>
      </c>
      <c r="AC81">
        <v>-46714</v>
      </c>
      <c r="AD81">
        <v>-227</v>
      </c>
      <c r="AE81">
        <v>27928</v>
      </c>
    </row>
    <row r="82" spans="1:31">
      <c r="A82" s="4">
        <v>43688</v>
      </c>
      <c r="B82" s="5">
        <v>0.465277777777778</v>
      </c>
      <c r="C82" s="14">
        <v>1</v>
      </c>
      <c r="D82" s="1">
        <v>1444000</v>
      </c>
      <c r="E82" s="1">
        <v>1404180</v>
      </c>
      <c r="F82" s="1">
        <v>82357</v>
      </c>
      <c r="G82" s="1">
        <v>-77342</v>
      </c>
      <c r="H82" s="1">
        <v>30798</v>
      </c>
      <c r="I82" s="1">
        <v>58000</v>
      </c>
      <c r="J82" s="1">
        <v>54000</v>
      </c>
      <c r="K82" s="1">
        <v>39820</v>
      </c>
      <c r="L82" s="1">
        <f t="shared" si="1"/>
        <v>5015</v>
      </c>
      <c r="AB82" s="7">
        <v>43687</v>
      </c>
      <c r="AC82">
        <v>-70553</v>
      </c>
      <c r="AD82">
        <v>-18694</v>
      </c>
      <c r="AE82">
        <v>3822</v>
      </c>
    </row>
    <row r="83" spans="1:31">
      <c r="A83" s="4">
        <v>43689</v>
      </c>
      <c r="B83" s="5">
        <v>0.554861111111111</v>
      </c>
      <c r="C83" s="14">
        <v>1</v>
      </c>
      <c r="D83" s="1">
        <v>1444000</v>
      </c>
      <c r="E83" s="1">
        <v>1404180</v>
      </c>
      <c r="F83" s="1">
        <v>107069</v>
      </c>
      <c r="G83" s="1">
        <v>-79676</v>
      </c>
      <c r="H83" s="1">
        <v>27888</v>
      </c>
      <c r="I83" s="1">
        <v>58000</v>
      </c>
      <c r="J83" s="1">
        <v>54000</v>
      </c>
      <c r="K83" s="1">
        <v>39820</v>
      </c>
      <c r="L83" s="1">
        <f t="shared" si="1"/>
        <v>27393</v>
      </c>
      <c r="AB83" s="7">
        <v>43688</v>
      </c>
      <c r="AC83">
        <v>-77342</v>
      </c>
      <c r="AD83">
        <v>5015</v>
      </c>
      <c r="AE83">
        <v>30798</v>
      </c>
    </row>
    <row r="84" spans="1:31">
      <c r="A84" s="4">
        <v>43690</v>
      </c>
      <c r="B84" s="5">
        <v>0.775</v>
      </c>
      <c r="C84" s="14">
        <v>1</v>
      </c>
      <c r="D84" s="1">
        <v>1444000</v>
      </c>
      <c r="E84" s="1">
        <v>1404180</v>
      </c>
      <c r="F84" s="1">
        <v>68624</v>
      </c>
      <c r="G84" s="1">
        <v>-67128</v>
      </c>
      <c r="H84" s="1">
        <v>28745</v>
      </c>
      <c r="I84" s="1">
        <v>58000</v>
      </c>
      <c r="J84" s="1">
        <v>54000</v>
      </c>
      <c r="K84" s="1">
        <v>39820</v>
      </c>
      <c r="L84" s="1">
        <f t="shared" si="1"/>
        <v>1496</v>
      </c>
      <c r="AB84" s="7">
        <v>43689</v>
      </c>
      <c r="AC84">
        <v>-79676</v>
      </c>
      <c r="AD84">
        <v>27393</v>
      </c>
      <c r="AE84">
        <v>27888</v>
      </c>
    </row>
    <row r="85" spans="1:31">
      <c r="A85" s="4">
        <v>43691</v>
      </c>
      <c r="B85" s="5">
        <v>0.722222222222222</v>
      </c>
      <c r="C85" s="14">
        <v>1</v>
      </c>
      <c r="D85" s="1">
        <v>1444000</v>
      </c>
      <c r="E85" s="1">
        <v>1404180</v>
      </c>
      <c r="F85" s="1">
        <v>57721</v>
      </c>
      <c r="G85" s="1">
        <v>-56818</v>
      </c>
      <c r="H85" s="1">
        <v>20094</v>
      </c>
      <c r="I85" s="1">
        <v>58000</v>
      </c>
      <c r="J85" s="1">
        <v>54000</v>
      </c>
      <c r="K85" s="1">
        <v>39820</v>
      </c>
      <c r="L85" s="1">
        <f t="shared" si="1"/>
        <v>903</v>
      </c>
      <c r="AB85" s="7">
        <v>43690</v>
      </c>
      <c r="AC85">
        <v>-67128</v>
      </c>
      <c r="AD85">
        <v>1496</v>
      </c>
      <c r="AE85">
        <v>28745</v>
      </c>
    </row>
    <row r="86" spans="1:31">
      <c r="A86" s="4">
        <v>43692</v>
      </c>
      <c r="B86" s="5">
        <v>0.623611111111111</v>
      </c>
      <c r="C86" s="14">
        <v>1</v>
      </c>
      <c r="D86" s="1">
        <v>1444000</v>
      </c>
      <c r="E86" s="1">
        <v>1404180</v>
      </c>
      <c r="F86" s="1">
        <v>111767</v>
      </c>
      <c r="G86" s="1">
        <v>-105318</v>
      </c>
      <c r="H86" s="1">
        <v>25990</v>
      </c>
      <c r="I86" s="1">
        <v>58000</v>
      </c>
      <c r="J86" s="1">
        <v>54000</v>
      </c>
      <c r="K86" s="1">
        <v>39820</v>
      </c>
      <c r="L86" s="1">
        <f t="shared" si="1"/>
        <v>6449</v>
      </c>
      <c r="AB86" s="7">
        <v>43691</v>
      </c>
      <c r="AC86">
        <v>-56818</v>
      </c>
      <c r="AD86">
        <v>903</v>
      </c>
      <c r="AE86">
        <v>20094</v>
      </c>
    </row>
    <row r="87" spans="1:31">
      <c r="A87" s="4">
        <v>43693</v>
      </c>
      <c r="B87" s="5">
        <v>0.552083333333333</v>
      </c>
      <c r="C87" s="14">
        <v>1</v>
      </c>
      <c r="D87" s="1">
        <v>1444000</v>
      </c>
      <c r="E87" s="1">
        <v>1404180</v>
      </c>
      <c r="F87" s="1">
        <v>104439</v>
      </c>
      <c r="G87" s="1">
        <v>-94396</v>
      </c>
      <c r="H87" s="1">
        <v>20914</v>
      </c>
      <c r="I87" s="1">
        <v>58000</v>
      </c>
      <c r="J87" s="1">
        <v>54000</v>
      </c>
      <c r="K87" s="1">
        <v>39820</v>
      </c>
      <c r="L87" s="1">
        <f t="shared" ref="L87:L135" si="2">F87+G87</f>
        <v>10043</v>
      </c>
      <c r="AB87" s="7">
        <v>43692</v>
      </c>
      <c r="AC87">
        <v>-105318</v>
      </c>
      <c r="AD87">
        <v>6449</v>
      </c>
      <c r="AE87">
        <v>25990</v>
      </c>
    </row>
    <row r="88" spans="1:31">
      <c r="A88" s="4">
        <v>43694</v>
      </c>
      <c r="B88" s="5">
        <v>0.506944444444444</v>
      </c>
      <c r="C88" s="14">
        <v>1</v>
      </c>
      <c r="D88" s="1">
        <v>1419000</v>
      </c>
      <c r="E88" s="1">
        <v>1404180</v>
      </c>
      <c r="F88" s="1">
        <v>110804</v>
      </c>
      <c r="G88" s="1">
        <v>-97651</v>
      </c>
      <c r="H88" s="1">
        <v>26702</v>
      </c>
      <c r="I88" s="1">
        <v>57000</v>
      </c>
      <c r="J88" s="1">
        <v>53000</v>
      </c>
      <c r="K88" s="1">
        <v>14820</v>
      </c>
      <c r="L88" s="1">
        <f t="shared" si="2"/>
        <v>13153</v>
      </c>
      <c r="AB88" s="7">
        <v>43693</v>
      </c>
      <c r="AC88">
        <v>-94396</v>
      </c>
      <c r="AD88">
        <v>10043</v>
      </c>
      <c r="AE88">
        <v>20914</v>
      </c>
    </row>
    <row r="89" spans="1:31">
      <c r="A89" s="4">
        <v>43695</v>
      </c>
      <c r="B89" s="5">
        <v>0.682638888888889</v>
      </c>
      <c r="C89" s="14">
        <v>1</v>
      </c>
      <c r="D89" s="1">
        <v>1419000</v>
      </c>
      <c r="E89" s="1">
        <v>1404180</v>
      </c>
      <c r="F89" s="1">
        <v>76456</v>
      </c>
      <c r="G89" s="1">
        <v>-65197</v>
      </c>
      <c r="H89" s="1">
        <v>59750</v>
      </c>
      <c r="I89" s="1">
        <v>57000</v>
      </c>
      <c r="J89" s="1">
        <v>53000</v>
      </c>
      <c r="K89" s="1">
        <v>14820</v>
      </c>
      <c r="L89" s="1">
        <f t="shared" si="2"/>
        <v>11259</v>
      </c>
      <c r="AB89" s="7">
        <v>43694</v>
      </c>
      <c r="AC89">
        <v>-97651</v>
      </c>
      <c r="AD89">
        <v>13153</v>
      </c>
      <c r="AE89">
        <v>26702</v>
      </c>
    </row>
    <row r="90" spans="1:31">
      <c r="A90" s="4">
        <v>43696</v>
      </c>
      <c r="B90" s="5">
        <v>0.570833333333333</v>
      </c>
      <c r="C90" s="14">
        <v>1</v>
      </c>
      <c r="D90" s="1">
        <v>1419000</v>
      </c>
      <c r="E90" s="1">
        <v>1404180</v>
      </c>
      <c r="F90" s="1">
        <v>120645</v>
      </c>
      <c r="G90" s="1">
        <v>-107911</v>
      </c>
      <c r="H90" s="1">
        <v>34421</v>
      </c>
      <c r="I90" s="1">
        <v>57000</v>
      </c>
      <c r="J90" s="1">
        <v>53000</v>
      </c>
      <c r="K90" s="1">
        <v>14820</v>
      </c>
      <c r="L90" s="1">
        <f t="shared" si="2"/>
        <v>12734</v>
      </c>
      <c r="AB90" s="7">
        <v>43695</v>
      </c>
      <c r="AC90">
        <v>-65197</v>
      </c>
      <c r="AD90">
        <v>11259</v>
      </c>
      <c r="AE90">
        <v>59750</v>
      </c>
    </row>
    <row r="91" spans="1:31">
      <c r="A91" s="4">
        <v>43697</v>
      </c>
      <c r="B91" s="5">
        <v>0.661111111111111</v>
      </c>
      <c r="C91" s="14">
        <v>1</v>
      </c>
      <c r="D91" s="1">
        <v>1419000</v>
      </c>
      <c r="E91" s="1">
        <v>1404180</v>
      </c>
      <c r="F91" s="1">
        <v>66138</v>
      </c>
      <c r="G91" s="1">
        <v>-61845</v>
      </c>
      <c r="H91" s="1">
        <v>36961</v>
      </c>
      <c r="I91" s="1">
        <v>57000</v>
      </c>
      <c r="J91" s="1">
        <v>53000</v>
      </c>
      <c r="K91" s="1">
        <v>14820</v>
      </c>
      <c r="L91" s="1">
        <f t="shared" si="2"/>
        <v>4293</v>
      </c>
      <c r="AB91" s="7">
        <v>43696</v>
      </c>
      <c r="AC91">
        <v>-107911</v>
      </c>
      <c r="AD91">
        <v>12734</v>
      </c>
      <c r="AE91">
        <v>34421</v>
      </c>
    </row>
    <row r="92" spans="1:31">
      <c r="A92" s="4">
        <v>43698</v>
      </c>
      <c r="B92" s="5">
        <v>0.626388888888889</v>
      </c>
      <c r="C92" s="14">
        <v>1</v>
      </c>
      <c r="D92" s="1">
        <v>1419000</v>
      </c>
      <c r="E92" s="1">
        <v>1404180</v>
      </c>
      <c r="F92" s="1">
        <v>126778</v>
      </c>
      <c r="G92" s="1">
        <v>-113360</v>
      </c>
      <c r="H92" s="1">
        <v>45754</v>
      </c>
      <c r="I92" s="1">
        <v>57000</v>
      </c>
      <c r="J92" s="1">
        <v>53000</v>
      </c>
      <c r="K92" s="1">
        <v>14820</v>
      </c>
      <c r="L92" s="1">
        <f t="shared" si="2"/>
        <v>13418</v>
      </c>
      <c r="AB92" s="7">
        <v>43697</v>
      </c>
      <c r="AC92">
        <v>-61845</v>
      </c>
      <c r="AD92">
        <v>4293</v>
      </c>
      <c r="AE92">
        <v>36961</v>
      </c>
    </row>
    <row r="93" spans="1:31">
      <c r="A93" s="4">
        <v>43699</v>
      </c>
      <c r="B93" s="5">
        <v>0.710416666666667</v>
      </c>
      <c r="C93" s="14">
        <v>1</v>
      </c>
      <c r="D93" s="1">
        <v>1419000</v>
      </c>
      <c r="E93" s="1">
        <v>1404180</v>
      </c>
      <c r="F93" s="1">
        <v>65409</v>
      </c>
      <c r="G93" s="1">
        <v>-57617</v>
      </c>
      <c r="H93" s="1">
        <v>52643</v>
      </c>
      <c r="I93" s="1">
        <v>57000</v>
      </c>
      <c r="J93" s="1">
        <v>53000</v>
      </c>
      <c r="K93" s="1">
        <v>14820</v>
      </c>
      <c r="L93" s="1">
        <f t="shared" si="2"/>
        <v>7792</v>
      </c>
      <c r="AB93" s="7">
        <v>43698</v>
      </c>
      <c r="AC93">
        <v>-113360</v>
      </c>
      <c r="AD93">
        <v>13418</v>
      </c>
      <c r="AE93">
        <v>45754</v>
      </c>
    </row>
    <row r="94" spans="1:31">
      <c r="A94" s="4">
        <v>43700</v>
      </c>
      <c r="B94" s="5">
        <v>0.613194444444444</v>
      </c>
      <c r="C94" s="14">
        <v>1</v>
      </c>
      <c r="D94" s="1">
        <v>1419000</v>
      </c>
      <c r="E94" s="1">
        <v>1404180</v>
      </c>
      <c r="F94" s="1">
        <v>104390</v>
      </c>
      <c r="G94" s="1">
        <v>-92061</v>
      </c>
      <c r="H94" s="1">
        <v>51573</v>
      </c>
      <c r="I94" s="1">
        <v>57000</v>
      </c>
      <c r="J94" s="1">
        <v>53000</v>
      </c>
      <c r="K94" s="1">
        <v>14820</v>
      </c>
      <c r="L94" s="1">
        <f t="shared" si="2"/>
        <v>12329</v>
      </c>
      <c r="AB94" s="7">
        <v>43699</v>
      </c>
      <c r="AC94">
        <v>-57617</v>
      </c>
      <c r="AD94">
        <v>7792</v>
      </c>
      <c r="AE94">
        <v>52643</v>
      </c>
    </row>
    <row r="95" spans="1:31">
      <c r="A95" s="7">
        <v>43701</v>
      </c>
      <c r="B95" s="8">
        <v>0.942361111111111</v>
      </c>
      <c r="C95" s="14">
        <v>1</v>
      </c>
      <c r="D95" s="1">
        <v>1419000</v>
      </c>
      <c r="E95" s="1">
        <v>1404180</v>
      </c>
      <c r="F95" s="1">
        <v>73857</v>
      </c>
      <c r="G95" s="1">
        <v>-67658</v>
      </c>
      <c r="H95" s="1">
        <v>52275</v>
      </c>
      <c r="I95" s="1">
        <v>57000</v>
      </c>
      <c r="J95" s="1">
        <v>53000</v>
      </c>
      <c r="K95" s="1">
        <v>14820</v>
      </c>
      <c r="L95" s="1">
        <f t="shared" si="2"/>
        <v>6199</v>
      </c>
      <c r="AB95" s="7">
        <v>43700</v>
      </c>
      <c r="AC95">
        <v>-92061</v>
      </c>
      <c r="AD95">
        <v>12329</v>
      </c>
      <c r="AE95">
        <v>51573</v>
      </c>
    </row>
    <row r="96" spans="1:31">
      <c r="A96" s="7">
        <v>43702</v>
      </c>
      <c r="B96" s="8">
        <v>0.684027777777778</v>
      </c>
      <c r="C96" s="14">
        <v>1</v>
      </c>
      <c r="D96" s="1">
        <v>1419000</v>
      </c>
      <c r="E96" s="1">
        <v>1404180</v>
      </c>
      <c r="F96" s="1">
        <v>118478</v>
      </c>
      <c r="G96" s="1">
        <v>-111338</v>
      </c>
      <c r="H96" s="1">
        <v>45560</v>
      </c>
      <c r="I96" s="1">
        <v>57000</v>
      </c>
      <c r="J96" s="1">
        <v>53000</v>
      </c>
      <c r="K96" s="1">
        <v>14820</v>
      </c>
      <c r="L96" s="1">
        <f t="shared" si="2"/>
        <v>7140</v>
      </c>
      <c r="AB96" s="7">
        <v>43701</v>
      </c>
      <c r="AC96">
        <v>-67658</v>
      </c>
      <c r="AD96">
        <v>6199</v>
      </c>
      <c r="AE96">
        <v>52275</v>
      </c>
    </row>
    <row r="97" spans="1:31">
      <c r="A97" s="7">
        <v>43703</v>
      </c>
      <c r="B97" s="8">
        <v>0.711805555555556</v>
      </c>
      <c r="C97" s="14">
        <v>1</v>
      </c>
      <c r="D97" s="1">
        <v>1419000</v>
      </c>
      <c r="E97" s="1">
        <v>1404180</v>
      </c>
      <c r="F97" s="1">
        <v>97320</v>
      </c>
      <c r="G97" s="1">
        <v>-89951</v>
      </c>
      <c r="H97" s="1">
        <v>39581</v>
      </c>
      <c r="I97" s="1">
        <v>57000</v>
      </c>
      <c r="J97" s="1">
        <v>53000</v>
      </c>
      <c r="K97" s="1">
        <v>14820</v>
      </c>
      <c r="L97" s="1">
        <f t="shared" si="2"/>
        <v>7369</v>
      </c>
      <c r="AB97" s="7">
        <v>43702</v>
      </c>
      <c r="AC97">
        <v>-111338</v>
      </c>
      <c r="AD97">
        <v>7140</v>
      </c>
      <c r="AE97">
        <v>45560</v>
      </c>
    </row>
    <row r="98" spans="1:31">
      <c r="A98" s="7">
        <v>43704</v>
      </c>
      <c r="B98" s="8">
        <v>0.748611111111111</v>
      </c>
      <c r="C98" s="14">
        <v>1</v>
      </c>
      <c r="D98" s="1">
        <v>1419000</v>
      </c>
      <c r="E98" s="1">
        <v>1404180</v>
      </c>
      <c r="F98" s="1">
        <v>64956</v>
      </c>
      <c r="G98" s="1">
        <v>-62719</v>
      </c>
      <c r="H98" s="1">
        <v>40491</v>
      </c>
      <c r="I98" s="1">
        <v>57000</v>
      </c>
      <c r="J98" s="1">
        <v>53000</v>
      </c>
      <c r="K98" s="1">
        <v>14820</v>
      </c>
      <c r="L98" s="1">
        <f t="shared" si="2"/>
        <v>2237</v>
      </c>
      <c r="AB98" s="7">
        <v>43703</v>
      </c>
      <c r="AC98">
        <v>-89951</v>
      </c>
      <c r="AD98">
        <v>7369</v>
      </c>
      <c r="AE98">
        <v>39581</v>
      </c>
    </row>
    <row r="99" spans="1:31">
      <c r="A99" s="7">
        <v>43705</v>
      </c>
      <c r="B99" s="8">
        <v>0.768055555555556</v>
      </c>
      <c r="C99" s="14">
        <v>1</v>
      </c>
      <c r="D99" s="1">
        <v>1419000</v>
      </c>
      <c r="E99" s="1">
        <v>1404180</v>
      </c>
      <c r="F99" s="1">
        <v>106700</v>
      </c>
      <c r="G99" s="1">
        <v>-102161</v>
      </c>
      <c r="H99" s="1">
        <v>38254</v>
      </c>
      <c r="I99" s="1">
        <v>57000</v>
      </c>
      <c r="J99" s="1">
        <v>53000</v>
      </c>
      <c r="K99" s="1">
        <v>14820</v>
      </c>
      <c r="L99" s="1">
        <f t="shared" si="2"/>
        <v>4539</v>
      </c>
      <c r="AB99" s="7">
        <v>43704</v>
      </c>
      <c r="AC99">
        <v>-62719</v>
      </c>
      <c r="AD99">
        <v>2237</v>
      </c>
      <c r="AE99">
        <v>40491</v>
      </c>
    </row>
    <row r="100" spans="1:31">
      <c r="A100" s="7">
        <v>43706</v>
      </c>
      <c r="B100" s="8">
        <v>0.761805555555556</v>
      </c>
      <c r="C100" s="14">
        <v>1</v>
      </c>
      <c r="D100" s="1">
        <v>1419000</v>
      </c>
      <c r="E100" s="1">
        <v>1404180</v>
      </c>
      <c r="F100" s="1">
        <v>55994</v>
      </c>
      <c r="G100" s="1">
        <v>-55266</v>
      </c>
      <c r="H100" s="1">
        <v>29918</v>
      </c>
      <c r="I100" s="1">
        <v>57000</v>
      </c>
      <c r="J100" s="1">
        <v>53000</v>
      </c>
      <c r="K100" s="1">
        <v>14820</v>
      </c>
      <c r="L100" s="1">
        <f t="shared" si="2"/>
        <v>728</v>
      </c>
      <c r="AB100" s="7">
        <v>43705</v>
      </c>
      <c r="AC100">
        <v>-102161</v>
      </c>
      <c r="AD100">
        <v>4539</v>
      </c>
      <c r="AE100">
        <v>38254</v>
      </c>
    </row>
    <row r="101" spans="1:31">
      <c r="A101" s="7">
        <v>43707</v>
      </c>
      <c r="B101" s="8">
        <v>0.730555555555556</v>
      </c>
      <c r="C101" s="14">
        <v>1</v>
      </c>
      <c r="D101" s="1">
        <v>1419000</v>
      </c>
      <c r="E101" s="1">
        <v>1404180</v>
      </c>
      <c r="F101" s="1">
        <v>109638</v>
      </c>
      <c r="G101" s="1">
        <v>-106111</v>
      </c>
      <c r="H101" s="1">
        <v>24864</v>
      </c>
      <c r="I101" s="1">
        <v>57000</v>
      </c>
      <c r="J101" s="1">
        <v>53000</v>
      </c>
      <c r="K101" s="1">
        <v>14820</v>
      </c>
      <c r="L101" s="1">
        <f t="shared" si="2"/>
        <v>3527</v>
      </c>
      <c r="AB101" s="7">
        <v>43706</v>
      </c>
      <c r="AC101">
        <v>-55266</v>
      </c>
      <c r="AD101">
        <v>728</v>
      </c>
      <c r="AE101">
        <v>29918</v>
      </c>
    </row>
    <row r="102" spans="1:31">
      <c r="A102" s="7">
        <v>43708</v>
      </c>
      <c r="B102" s="8">
        <v>0.816666666666667</v>
      </c>
      <c r="C102" s="14">
        <v>1</v>
      </c>
      <c r="D102" s="1">
        <v>1419000</v>
      </c>
      <c r="E102" s="1">
        <v>1404180</v>
      </c>
      <c r="F102" s="1">
        <v>57249</v>
      </c>
      <c r="G102" s="1">
        <v>-57384</v>
      </c>
      <c r="H102" s="1">
        <v>20253</v>
      </c>
      <c r="I102" s="1">
        <v>57000</v>
      </c>
      <c r="J102" s="1">
        <v>53000</v>
      </c>
      <c r="K102" s="1">
        <v>14820</v>
      </c>
      <c r="L102" s="1">
        <f t="shared" si="2"/>
        <v>-135</v>
      </c>
      <c r="AB102" s="7">
        <v>43707</v>
      </c>
      <c r="AC102">
        <v>-106111</v>
      </c>
      <c r="AD102">
        <v>3527</v>
      </c>
      <c r="AE102">
        <v>24864</v>
      </c>
    </row>
    <row r="103" spans="1:31">
      <c r="A103" s="7">
        <v>43709</v>
      </c>
      <c r="B103" s="8">
        <v>0.611805555555556</v>
      </c>
      <c r="C103" s="14">
        <v>1</v>
      </c>
      <c r="D103" s="1">
        <v>1419000</v>
      </c>
      <c r="E103" s="1">
        <v>1404180</v>
      </c>
      <c r="F103" s="1">
        <v>105793</v>
      </c>
      <c r="G103" s="1">
        <v>-99842</v>
      </c>
      <c r="H103" s="1">
        <v>21140</v>
      </c>
      <c r="I103" s="1">
        <v>57000</v>
      </c>
      <c r="J103" s="1">
        <v>53000</v>
      </c>
      <c r="K103" s="1">
        <v>14820</v>
      </c>
      <c r="L103" s="1">
        <f t="shared" si="2"/>
        <v>5951</v>
      </c>
      <c r="AB103" s="7">
        <v>43708</v>
      </c>
      <c r="AC103">
        <v>-57384</v>
      </c>
      <c r="AD103">
        <v>-135</v>
      </c>
      <c r="AE103">
        <v>20253</v>
      </c>
    </row>
    <row r="104" spans="1:31">
      <c r="A104" s="7">
        <v>43710</v>
      </c>
      <c r="B104" s="8">
        <v>0.684722222222222</v>
      </c>
      <c r="C104" s="14">
        <v>1</v>
      </c>
      <c r="D104" s="1">
        <v>1419000</v>
      </c>
      <c r="E104" s="1">
        <v>1404180</v>
      </c>
      <c r="F104" s="1">
        <v>58802</v>
      </c>
      <c r="G104" s="1">
        <v>-56719</v>
      </c>
      <c r="H104" s="1">
        <v>21282</v>
      </c>
      <c r="I104" s="1">
        <v>57000</v>
      </c>
      <c r="J104" s="1">
        <v>53000</v>
      </c>
      <c r="K104" s="1">
        <v>14820</v>
      </c>
      <c r="L104" s="1">
        <f t="shared" si="2"/>
        <v>2083</v>
      </c>
      <c r="AB104" s="7">
        <v>43709</v>
      </c>
      <c r="AC104">
        <v>-99842</v>
      </c>
      <c r="AD104">
        <v>5951</v>
      </c>
      <c r="AE104">
        <v>21140</v>
      </c>
    </row>
    <row r="105" spans="1:31">
      <c r="A105" s="7">
        <v>43711</v>
      </c>
      <c r="B105" s="8">
        <v>0.694444444444444</v>
      </c>
      <c r="C105" s="14">
        <v>1</v>
      </c>
      <c r="D105" s="1">
        <v>1419000</v>
      </c>
      <c r="E105" s="1">
        <v>1404180</v>
      </c>
      <c r="F105" s="1">
        <v>115231</v>
      </c>
      <c r="G105" s="1">
        <v>-110537</v>
      </c>
      <c r="H105" s="1">
        <v>18711</v>
      </c>
      <c r="I105" s="1">
        <v>57000</v>
      </c>
      <c r="J105" s="1">
        <v>53000</v>
      </c>
      <c r="K105" s="1">
        <v>14820</v>
      </c>
      <c r="L105" s="1">
        <f t="shared" si="2"/>
        <v>4694</v>
      </c>
      <c r="AB105" s="7">
        <v>43710</v>
      </c>
      <c r="AC105">
        <v>-56719</v>
      </c>
      <c r="AD105">
        <v>2083</v>
      </c>
      <c r="AE105">
        <v>21282</v>
      </c>
    </row>
    <row r="106" spans="1:31">
      <c r="A106" s="7">
        <v>43712</v>
      </c>
      <c r="B106" s="8">
        <v>0.803472222222222</v>
      </c>
      <c r="C106" s="14">
        <v>1</v>
      </c>
      <c r="D106" s="1">
        <v>1419000</v>
      </c>
      <c r="E106" s="1">
        <v>1404180</v>
      </c>
      <c r="F106" s="1">
        <v>62560</v>
      </c>
      <c r="G106" s="1">
        <v>-58533</v>
      </c>
      <c r="H106" s="1">
        <v>20255</v>
      </c>
      <c r="I106" s="1">
        <v>57000</v>
      </c>
      <c r="J106" s="1">
        <v>53000</v>
      </c>
      <c r="K106" s="1">
        <v>14820</v>
      </c>
      <c r="L106" s="1">
        <f t="shared" si="2"/>
        <v>4027</v>
      </c>
      <c r="AB106" s="7">
        <v>43711</v>
      </c>
      <c r="AC106">
        <v>-110537</v>
      </c>
      <c r="AD106">
        <v>4694</v>
      </c>
      <c r="AE106">
        <v>18711</v>
      </c>
    </row>
    <row r="107" spans="1:31">
      <c r="A107" s="7">
        <v>43713</v>
      </c>
      <c r="B107" s="8">
        <v>0.440972222222222</v>
      </c>
      <c r="C107" s="14">
        <v>1</v>
      </c>
      <c r="D107" s="1">
        <v>1419000</v>
      </c>
      <c r="E107" s="1">
        <v>1404180</v>
      </c>
      <c r="F107" s="1">
        <v>94822</v>
      </c>
      <c r="G107" s="1">
        <v>-91721</v>
      </c>
      <c r="H107" s="1">
        <v>17273</v>
      </c>
      <c r="I107" s="1">
        <v>57000</v>
      </c>
      <c r="J107" s="1">
        <v>53000</v>
      </c>
      <c r="K107" s="1">
        <v>14820</v>
      </c>
      <c r="L107" s="1">
        <f t="shared" si="2"/>
        <v>3101</v>
      </c>
      <c r="AB107" s="7">
        <v>43712</v>
      </c>
      <c r="AC107">
        <v>-58533</v>
      </c>
      <c r="AD107">
        <v>4027</v>
      </c>
      <c r="AE107">
        <v>20255</v>
      </c>
    </row>
    <row r="108" spans="1:31">
      <c r="A108" s="7">
        <v>43714</v>
      </c>
      <c r="B108" s="8">
        <v>0.432638888888889</v>
      </c>
      <c r="C108" s="14">
        <v>1</v>
      </c>
      <c r="D108" s="1">
        <v>1419000</v>
      </c>
      <c r="E108" s="1">
        <v>1404180</v>
      </c>
      <c r="F108" s="1">
        <v>58703</v>
      </c>
      <c r="G108" s="1">
        <v>-53273</v>
      </c>
      <c r="H108" s="1">
        <v>21975</v>
      </c>
      <c r="I108" s="1">
        <v>57000</v>
      </c>
      <c r="J108" s="1">
        <v>53000</v>
      </c>
      <c r="K108" s="1">
        <v>14820</v>
      </c>
      <c r="L108" s="1">
        <f t="shared" si="2"/>
        <v>5430</v>
      </c>
      <c r="AB108" s="7">
        <v>43713</v>
      </c>
      <c r="AC108">
        <v>-91721</v>
      </c>
      <c r="AD108">
        <v>3101</v>
      </c>
      <c r="AE108">
        <v>17273</v>
      </c>
    </row>
    <row r="109" spans="1:31">
      <c r="A109" s="7">
        <v>43715</v>
      </c>
      <c r="B109" s="8">
        <v>0.715277777777778</v>
      </c>
      <c r="C109" s="14">
        <v>1</v>
      </c>
      <c r="D109" s="1">
        <v>1419000</v>
      </c>
      <c r="E109" s="1">
        <v>1404180</v>
      </c>
      <c r="F109" s="1">
        <v>72091</v>
      </c>
      <c r="G109" s="13">
        <v>-65606</v>
      </c>
      <c r="H109" s="1">
        <v>25661</v>
      </c>
      <c r="I109" s="1">
        <v>57000</v>
      </c>
      <c r="J109" s="1">
        <v>53000</v>
      </c>
      <c r="K109" s="1">
        <v>14820</v>
      </c>
      <c r="L109" s="1">
        <f t="shared" si="2"/>
        <v>6485</v>
      </c>
      <c r="AB109" s="7">
        <v>43714</v>
      </c>
      <c r="AC109">
        <v>-53273</v>
      </c>
      <c r="AD109">
        <v>5430</v>
      </c>
      <c r="AE109">
        <v>21975</v>
      </c>
    </row>
    <row r="110" spans="1:31">
      <c r="A110" s="7">
        <v>43716</v>
      </c>
      <c r="B110" s="8">
        <v>0.465277777777778</v>
      </c>
      <c r="C110" s="14">
        <v>1</v>
      </c>
      <c r="D110" s="1">
        <v>1419000</v>
      </c>
      <c r="E110" s="1">
        <v>1404180</v>
      </c>
      <c r="F110" s="1">
        <v>95391</v>
      </c>
      <c r="G110" s="13">
        <v>-82879</v>
      </c>
      <c r="H110" s="1">
        <v>32481</v>
      </c>
      <c r="I110" s="1">
        <v>57000</v>
      </c>
      <c r="J110" s="1">
        <v>53000</v>
      </c>
      <c r="K110" s="1">
        <v>14820</v>
      </c>
      <c r="L110" s="1">
        <f t="shared" si="2"/>
        <v>12512</v>
      </c>
      <c r="AB110" s="7">
        <v>43715</v>
      </c>
      <c r="AC110">
        <v>-65606</v>
      </c>
      <c r="AD110">
        <v>6485</v>
      </c>
      <c r="AE110">
        <v>25661</v>
      </c>
    </row>
    <row r="111" spans="1:31">
      <c r="A111" s="7">
        <v>43717</v>
      </c>
      <c r="B111" s="8">
        <v>0.653472222222222</v>
      </c>
      <c r="C111" s="14">
        <v>1</v>
      </c>
      <c r="D111" s="1">
        <v>1419000</v>
      </c>
      <c r="E111" s="1">
        <v>1404180</v>
      </c>
      <c r="F111" s="1">
        <v>70711</v>
      </c>
      <c r="G111" s="13">
        <v>-64444</v>
      </c>
      <c r="H111" s="1">
        <v>32662</v>
      </c>
      <c r="I111" s="1">
        <v>57000</v>
      </c>
      <c r="J111" s="1">
        <v>53000</v>
      </c>
      <c r="K111" s="1">
        <v>14820</v>
      </c>
      <c r="L111" s="1">
        <f t="shared" si="2"/>
        <v>6267</v>
      </c>
      <c r="AB111" s="7">
        <v>43716</v>
      </c>
      <c r="AC111">
        <v>-82879</v>
      </c>
      <c r="AD111">
        <v>12512</v>
      </c>
      <c r="AE111">
        <v>32481</v>
      </c>
    </row>
    <row r="112" spans="1:31">
      <c r="A112" s="7">
        <v>43718</v>
      </c>
      <c r="B112" s="8">
        <v>0.813194444444444</v>
      </c>
      <c r="C112" s="14">
        <v>1</v>
      </c>
      <c r="D112" s="1">
        <v>1419000</v>
      </c>
      <c r="E112" s="1">
        <v>1404180</v>
      </c>
      <c r="F112" s="1">
        <v>53078</v>
      </c>
      <c r="G112" s="13">
        <v>-52728</v>
      </c>
      <c r="H112" s="1">
        <v>30929</v>
      </c>
      <c r="I112" s="1">
        <v>57000</v>
      </c>
      <c r="J112" s="1">
        <v>53000</v>
      </c>
      <c r="K112" s="1">
        <v>14820</v>
      </c>
      <c r="L112" s="1">
        <f t="shared" si="2"/>
        <v>350</v>
      </c>
      <c r="AB112" s="7">
        <v>43717</v>
      </c>
      <c r="AC112">
        <v>-64444</v>
      </c>
      <c r="AD112">
        <v>6267</v>
      </c>
      <c r="AE112">
        <v>32662</v>
      </c>
    </row>
    <row r="113" spans="1:31">
      <c r="A113" s="7">
        <v>43719</v>
      </c>
      <c r="B113" s="8">
        <v>0.711111111111111</v>
      </c>
      <c r="C113" s="14">
        <v>1</v>
      </c>
      <c r="D113" s="1">
        <v>1419000</v>
      </c>
      <c r="E113" s="1">
        <v>1404180</v>
      </c>
      <c r="F113" s="1">
        <v>62501</v>
      </c>
      <c r="G113" s="13">
        <v>-52934</v>
      </c>
      <c r="H113" s="1">
        <v>37885</v>
      </c>
      <c r="I113" s="1">
        <v>57000</v>
      </c>
      <c r="J113" s="1">
        <v>53000</v>
      </c>
      <c r="K113" s="1">
        <v>14820</v>
      </c>
      <c r="L113" s="1">
        <f t="shared" si="2"/>
        <v>9567</v>
      </c>
      <c r="AB113" s="7">
        <v>43718</v>
      </c>
      <c r="AC113">
        <v>-52728</v>
      </c>
      <c r="AD113">
        <v>350</v>
      </c>
      <c r="AE113">
        <v>30929</v>
      </c>
    </row>
    <row r="114" spans="1:31">
      <c r="A114" s="7">
        <v>43720</v>
      </c>
      <c r="B114" s="8">
        <v>0.706944444444444</v>
      </c>
      <c r="C114" s="14">
        <v>1</v>
      </c>
      <c r="D114" s="1">
        <v>1419000</v>
      </c>
      <c r="E114" s="1">
        <v>1404180</v>
      </c>
      <c r="F114" s="1">
        <v>117589</v>
      </c>
      <c r="G114" s="13">
        <v>-105229</v>
      </c>
      <c r="H114" s="1">
        <v>36651</v>
      </c>
      <c r="I114" s="1">
        <v>57000</v>
      </c>
      <c r="J114" s="1">
        <v>53000</v>
      </c>
      <c r="K114" s="1">
        <v>14820</v>
      </c>
      <c r="L114" s="1">
        <f t="shared" si="2"/>
        <v>12360</v>
      </c>
      <c r="AB114" s="7">
        <v>43719</v>
      </c>
      <c r="AC114">
        <v>-52934</v>
      </c>
      <c r="AD114">
        <v>9567</v>
      </c>
      <c r="AE114">
        <v>37885</v>
      </c>
    </row>
    <row r="115" spans="1:31">
      <c r="A115" s="7">
        <v>43721</v>
      </c>
      <c r="B115" s="8">
        <v>0.494444444444444</v>
      </c>
      <c r="C115" s="14">
        <v>1</v>
      </c>
      <c r="D115" s="1">
        <v>1419000</v>
      </c>
      <c r="E115" s="1">
        <v>1404180</v>
      </c>
      <c r="F115" s="1">
        <v>101596</v>
      </c>
      <c r="G115" s="13">
        <v>-97778</v>
      </c>
      <c r="H115" s="1">
        <v>38602</v>
      </c>
      <c r="I115" s="1">
        <v>57000</v>
      </c>
      <c r="J115" s="1">
        <v>53000</v>
      </c>
      <c r="K115" s="1">
        <v>14820</v>
      </c>
      <c r="L115" s="1">
        <f t="shared" si="2"/>
        <v>3818</v>
      </c>
      <c r="AB115" s="7">
        <v>43720</v>
      </c>
      <c r="AC115">
        <v>-105229</v>
      </c>
      <c r="AD115">
        <v>12360</v>
      </c>
      <c r="AE115">
        <v>36651</v>
      </c>
    </row>
    <row r="116" spans="1:31">
      <c r="A116" s="7">
        <v>43722</v>
      </c>
      <c r="B116" s="8">
        <v>0.972222222222222</v>
      </c>
      <c r="C116" s="14">
        <v>1</v>
      </c>
      <c r="D116" s="1">
        <v>1520000</v>
      </c>
      <c r="E116" s="1">
        <v>1404180</v>
      </c>
      <c r="F116" s="1">
        <v>91567</v>
      </c>
      <c r="G116" s="1">
        <v>-83879</v>
      </c>
      <c r="H116" s="1">
        <v>40202</v>
      </c>
      <c r="I116" s="1">
        <v>61000</v>
      </c>
      <c r="J116" s="1">
        <v>57000</v>
      </c>
      <c r="K116" s="1">
        <v>115820</v>
      </c>
      <c r="L116" s="1">
        <f t="shared" si="2"/>
        <v>7688</v>
      </c>
      <c r="AB116" s="7">
        <v>43721</v>
      </c>
      <c r="AC116">
        <v>-97778</v>
      </c>
      <c r="AD116">
        <v>3818</v>
      </c>
      <c r="AE116">
        <v>38602</v>
      </c>
    </row>
    <row r="117" spans="1:31">
      <c r="A117" s="7">
        <v>43723</v>
      </c>
      <c r="B117" s="8">
        <v>0.548611111111111</v>
      </c>
      <c r="C117" s="14">
        <v>1</v>
      </c>
      <c r="D117" s="1">
        <v>1520000</v>
      </c>
      <c r="E117" s="1">
        <v>1404180</v>
      </c>
      <c r="F117" s="1">
        <v>70769</v>
      </c>
      <c r="G117" s="1">
        <v>-62950</v>
      </c>
      <c r="H117" s="1">
        <v>37308</v>
      </c>
      <c r="I117" s="1">
        <v>61000</v>
      </c>
      <c r="J117" s="1">
        <v>57000</v>
      </c>
      <c r="K117" s="1">
        <v>115820</v>
      </c>
      <c r="L117" s="1">
        <f t="shared" si="2"/>
        <v>7819</v>
      </c>
      <c r="AB117" s="7">
        <v>43722</v>
      </c>
      <c r="AC117">
        <v>-83879</v>
      </c>
      <c r="AD117">
        <v>7688</v>
      </c>
      <c r="AE117">
        <v>40202</v>
      </c>
    </row>
    <row r="118" spans="1:31">
      <c r="A118" s="7">
        <v>43724</v>
      </c>
      <c r="B118" s="8">
        <v>0.457638888888889</v>
      </c>
      <c r="C118" s="14">
        <v>1</v>
      </c>
      <c r="D118" s="1">
        <v>1520000</v>
      </c>
      <c r="E118" s="1">
        <v>1404180</v>
      </c>
      <c r="F118" s="1" t="s">
        <v>285</v>
      </c>
      <c r="G118" s="1">
        <v>-84596</v>
      </c>
      <c r="H118" s="1">
        <v>-23197</v>
      </c>
      <c r="I118" s="1" t="s">
        <v>285</v>
      </c>
      <c r="J118" s="1">
        <v>57000</v>
      </c>
      <c r="K118" s="1">
        <v>115820</v>
      </c>
      <c r="L118" s="1" t="e">
        <f t="shared" si="2"/>
        <v>#VALUE!</v>
      </c>
      <c r="AB118" s="7">
        <v>43723</v>
      </c>
      <c r="AC118">
        <v>-62950</v>
      </c>
      <c r="AD118">
        <v>7819</v>
      </c>
      <c r="AE118">
        <v>37308</v>
      </c>
    </row>
    <row r="119" spans="1:31">
      <c r="A119" s="7">
        <v>43725</v>
      </c>
      <c r="B119" s="8">
        <v>0.782638888888889</v>
      </c>
      <c r="C119" s="14">
        <v>1</v>
      </c>
      <c r="D119" s="1">
        <v>1497000</v>
      </c>
      <c r="E119" s="1">
        <v>1404180</v>
      </c>
      <c r="F119" s="1" t="s">
        <v>285</v>
      </c>
      <c r="G119" s="1">
        <v>-62407</v>
      </c>
      <c r="H119" s="1">
        <v>-104018</v>
      </c>
      <c r="I119" s="1" t="s">
        <v>285</v>
      </c>
      <c r="J119" s="1">
        <v>56000</v>
      </c>
      <c r="K119" s="1">
        <v>92820</v>
      </c>
      <c r="L119" s="1" t="e">
        <f t="shared" si="2"/>
        <v>#VALUE!</v>
      </c>
      <c r="AB119" s="7">
        <v>43724</v>
      </c>
      <c r="AC119">
        <v>-84596</v>
      </c>
      <c r="AD119" t="e">
        <v>#VALUE!</v>
      </c>
      <c r="AE119">
        <v>-23197</v>
      </c>
    </row>
    <row r="120" spans="1:31">
      <c r="A120" s="7">
        <v>43726</v>
      </c>
      <c r="B120" s="8">
        <v>0.697222222222222</v>
      </c>
      <c r="C120" s="14">
        <v>1</v>
      </c>
      <c r="D120" s="1">
        <v>1497000</v>
      </c>
      <c r="E120" s="1">
        <v>1404180</v>
      </c>
      <c r="F120" s="1">
        <v>0</v>
      </c>
      <c r="G120" s="1">
        <v>-97523</v>
      </c>
      <c r="H120" s="1">
        <v>-154784</v>
      </c>
      <c r="I120" s="1">
        <v>60000</v>
      </c>
      <c r="J120" s="1">
        <v>56000</v>
      </c>
      <c r="K120" s="1">
        <v>92820</v>
      </c>
      <c r="L120" s="1">
        <f t="shared" si="2"/>
        <v>-97523</v>
      </c>
      <c r="AB120" s="7">
        <v>43725</v>
      </c>
      <c r="AC120">
        <v>-62407</v>
      </c>
      <c r="AD120" t="e">
        <v>#VALUE!</v>
      </c>
      <c r="AE120">
        <v>-104018</v>
      </c>
    </row>
    <row r="121" spans="1:31">
      <c r="A121" s="7">
        <v>43727</v>
      </c>
      <c r="B121" s="8">
        <v>0.557638888888889</v>
      </c>
      <c r="C121" s="14">
        <v>1</v>
      </c>
      <c r="D121" s="1">
        <v>1497000</v>
      </c>
      <c r="E121" s="1">
        <v>1404180</v>
      </c>
      <c r="F121" s="1" t="s">
        <v>285</v>
      </c>
      <c r="G121" s="1">
        <v>-95561</v>
      </c>
      <c r="H121" s="1">
        <v>31904</v>
      </c>
      <c r="I121" s="1" t="s">
        <v>285</v>
      </c>
      <c r="J121" s="1">
        <v>56000</v>
      </c>
      <c r="K121" s="1">
        <v>92820</v>
      </c>
      <c r="L121" s="1" t="e">
        <f t="shared" si="2"/>
        <v>#VALUE!</v>
      </c>
      <c r="AB121" s="7">
        <v>43726</v>
      </c>
      <c r="AC121">
        <v>-97523</v>
      </c>
      <c r="AD121">
        <v>-97523</v>
      </c>
      <c r="AE121">
        <v>-154784</v>
      </c>
    </row>
    <row r="122" spans="1:31">
      <c r="A122" s="7">
        <v>43728</v>
      </c>
      <c r="B122" s="8">
        <v>0.575694444444444</v>
      </c>
      <c r="C122" s="14">
        <v>1</v>
      </c>
      <c r="D122" s="1">
        <v>1533000</v>
      </c>
      <c r="E122" s="1">
        <v>1404180</v>
      </c>
      <c r="F122" s="1" t="s">
        <v>285</v>
      </c>
      <c r="G122" s="1">
        <v>-62637</v>
      </c>
      <c r="H122" s="1">
        <v>-33526</v>
      </c>
      <c r="I122" s="1" t="s">
        <v>285</v>
      </c>
      <c r="J122" s="1">
        <v>57000</v>
      </c>
      <c r="K122" s="1">
        <v>128820</v>
      </c>
      <c r="L122" s="1" t="e">
        <f t="shared" si="2"/>
        <v>#VALUE!</v>
      </c>
      <c r="AB122" s="7">
        <v>43727</v>
      </c>
      <c r="AC122">
        <v>-95561</v>
      </c>
      <c r="AD122" t="e">
        <v>#VALUE!</v>
      </c>
      <c r="AE122">
        <v>31904</v>
      </c>
    </row>
    <row r="123" spans="1:31">
      <c r="A123" s="7">
        <v>43729</v>
      </c>
      <c r="B123" s="8">
        <v>0.783333333333333</v>
      </c>
      <c r="C123" s="14">
        <v>1</v>
      </c>
      <c r="D123" s="1">
        <v>1533000</v>
      </c>
      <c r="E123" s="1">
        <v>1404180</v>
      </c>
      <c r="F123" s="1" t="s">
        <v>285</v>
      </c>
      <c r="G123" s="1">
        <v>-68738</v>
      </c>
      <c r="H123" s="1">
        <v>44718</v>
      </c>
      <c r="I123" s="1" t="s">
        <v>285</v>
      </c>
      <c r="J123" s="1">
        <v>57000</v>
      </c>
      <c r="K123" s="1">
        <v>128820</v>
      </c>
      <c r="L123" s="1" t="e">
        <f t="shared" si="2"/>
        <v>#VALUE!</v>
      </c>
      <c r="AB123" s="7">
        <v>43728</v>
      </c>
      <c r="AC123">
        <v>-62637</v>
      </c>
      <c r="AD123" t="e">
        <v>#VALUE!</v>
      </c>
      <c r="AE123">
        <v>-33526</v>
      </c>
    </row>
    <row r="124" spans="1:31">
      <c r="A124" s="7">
        <v>43730</v>
      </c>
      <c r="B124" s="8">
        <v>0.759722222222222</v>
      </c>
      <c r="C124" s="14">
        <v>1</v>
      </c>
      <c r="D124" s="1">
        <v>1612000</v>
      </c>
      <c r="E124" s="1">
        <v>1404180</v>
      </c>
      <c r="F124" s="1">
        <v>148007</v>
      </c>
      <c r="G124" s="1">
        <v>-127049</v>
      </c>
      <c r="H124" s="1">
        <v>-21281</v>
      </c>
      <c r="I124" s="1">
        <v>64000</v>
      </c>
      <c r="J124" s="1">
        <v>60000</v>
      </c>
      <c r="K124" s="1">
        <v>207820</v>
      </c>
      <c r="L124" s="1">
        <f t="shared" si="2"/>
        <v>20958</v>
      </c>
      <c r="AB124" s="7">
        <v>43729</v>
      </c>
      <c r="AC124">
        <v>-68738</v>
      </c>
      <c r="AD124" t="e">
        <v>#VALUE!</v>
      </c>
      <c r="AE124">
        <v>44718</v>
      </c>
    </row>
    <row r="125" spans="1:31">
      <c r="A125" s="7">
        <v>43731</v>
      </c>
      <c r="B125" s="8">
        <v>0.61875</v>
      </c>
      <c r="C125" s="14">
        <v>1</v>
      </c>
      <c r="D125" s="1">
        <v>1612000</v>
      </c>
      <c r="E125" s="1">
        <v>1404180</v>
      </c>
      <c r="F125" s="1" t="s">
        <v>285</v>
      </c>
      <c r="G125" s="1">
        <v>-110108</v>
      </c>
      <c r="H125" s="1">
        <v>29892</v>
      </c>
      <c r="I125" s="1" t="s">
        <v>285</v>
      </c>
      <c r="J125" s="1">
        <v>60000</v>
      </c>
      <c r="K125" s="1">
        <v>207820</v>
      </c>
      <c r="L125" s="1" t="e">
        <f t="shared" si="2"/>
        <v>#VALUE!</v>
      </c>
      <c r="AB125" s="7">
        <v>43730</v>
      </c>
      <c r="AC125">
        <v>-127049</v>
      </c>
      <c r="AD125">
        <v>20958</v>
      </c>
      <c r="AE125">
        <v>-21281</v>
      </c>
    </row>
    <row r="126" spans="1:31">
      <c r="A126" s="7">
        <v>43732</v>
      </c>
      <c r="B126" s="8">
        <v>0.586111111111111</v>
      </c>
      <c r="C126" s="14">
        <v>1</v>
      </c>
      <c r="D126" s="1">
        <v>1612000</v>
      </c>
      <c r="E126" s="1">
        <v>1404180</v>
      </c>
      <c r="F126" s="1" t="s">
        <v>285</v>
      </c>
      <c r="G126" s="1">
        <v>-110160</v>
      </c>
      <c r="H126" s="1">
        <v>52796</v>
      </c>
      <c r="I126" s="1" t="s">
        <v>285</v>
      </c>
      <c r="J126" s="1">
        <v>60000</v>
      </c>
      <c r="K126" s="1">
        <v>207820</v>
      </c>
      <c r="L126" s="1" t="e">
        <f t="shared" si="2"/>
        <v>#VALUE!</v>
      </c>
      <c r="AB126" s="7">
        <v>43731</v>
      </c>
      <c r="AC126">
        <v>-110108</v>
      </c>
      <c r="AD126" t="e">
        <v>#VALUE!</v>
      </c>
      <c r="AE126">
        <v>29892</v>
      </c>
    </row>
    <row r="127" spans="1:31">
      <c r="A127" s="7">
        <v>43733</v>
      </c>
      <c r="B127" s="8">
        <v>0.879861111111111</v>
      </c>
      <c r="C127" s="14">
        <v>1</v>
      </c>
      <c r="D127" s="1">
        <v>1637000</v>
      </c>
      <c r="E127" s="1">
        <v>1404180</v>
      </c>
      <c r="F127" s="1">
        <v>150590</v>
      </c>
      <c r="G127" s="1">
        <v>-73619</v>
      </c>
      <c r="H127" s="1">
        <v>176874</v>
      </c>
      <c r="I127" s="1">
        <v>65000</v>
      </c>
      <c r="J127" s="1">
        <v>61000</v>
      </c>
      <c r="K127" s="1">
        <v>232820</v>
      </c>
      <c r="L127" s="1">
        <f t="shared" si="2"/>
        <v>76971</v>
      </c>
      <c r="AB127" s="7">
        <v>43732</v>
      </c>
      <c r="AC127">
        <v>-110160</v>
      </c>
      <c r="AD127" t="e">
        <v>#VALUE!</v>
      </c>
      <c r="AE127">
        <v>52796</v>
      </c>
    </row>
    <row r="128" spans="1:31">
      <c r="A128" s="7">
        <v>43734</v>
      </c>
      <c r="B128" s="8">
        <v>0.929166666666667</v>
      </c>
      <c r="C128" s="14">
        <v>1</v>
      </c>
      <c r="D128" s="1">
        <v>1528000</v>
      </c>
      <c r="E128" s="1">
        <v>1404180</v>
      </c>
      <c r="F128" s="1">
        <v>67597</v>
      </c>
      <c r="G128" s="1">
        <v>-64457</v>
      </c>
      <c r="H128" s="1">
        <v>230430</v>
      </c>
      <c r="I128" s="1">
        <v>61000</v>
      </c>
      <c r="J128" s="1">
        <v>57000</v>
      </c>
      <c r="K128" s="1">
        <v>123820</v>
      </c>
      <c r="L128" s="1">
        <f t="shared" si="2"/>
        <v>3140</v>
      </c>
      <c r="AB128" s="7">
        <v>43733</v>
      </c>
      <c r="AC128">
        <v>-73619</v>
      </c>
      <c r="AD128">
        <v>76971</v>
      </c>
      <c r="AE128">
        <v>176874</v>
      </c>
    </row>
    <row r="129" spans="1:31">
      <c r="A129" s="7">
        <v>43735</v>
      </c>
      <c r="B129" s="8">
        <v>0.881944444444444</v>
      </c>
      <c r="C129" s="14">
        <v>1</v>
      </c>
      <c r="D129" s="1">
        <v>1528000</v>
      </c>
      <c r="E129" s="1">
        <v>1404180</v>
      </c>
      <c r="F129" s="1">
        <v>122113</v>
      </c>
      <c r="G129" s="1">
        <v>-118722</v>
      </c>
      <c r="H129" s="1">
        <v>34426</v>
      </c>
      <c r="I129" s="1">
        <v>61000</v>
      </c>
      <c r="J129" s="1">
        <v>57000</v>
      </c>
      <c r="K129" s="1">
        <v>123820</v>
      </c>
      <c r="L129" s="1">
        <f t="shared" si="2"/>
        <v>3391</v>
      </c>
      <c r="AB129" s="7">
        <v>43734</v>
      </c>
      <c r="AC129">
        <v>-64457</v>
      </c>
      <c r="AD129">
        <v>3140</v>
      </c>
      <c r="AE129">
        <v>230430</v>
      </c>
    </row>
    <row r="130" spans="1:31">
      <c r="A130" s="7">
        <v>43736</v>
      </c>
      <c r="B130" s="8">
        <v>0.722916666666667</v>
      </c>
      <c r="C130" s="14">
        <v>1</v>
      </c>
      <c r="D130" s="1">
        <v>1528000</v>
      </c>
      <c r="E130" s="1">
        <v>1404180</v>
      </c>
      <c r="F130" s="1">
        <v>101117</v>
      </c>
      <c r="G130" s="1">
        <v>-102010</v>
      </c>
      <c r="H130" s="1">
        <v>95919</v>
      </c>
      <c r="I130" s="1">
        <v>61000</v>
      </c>
      <c r="J130" s="1">
        <v>57000</v>
      </c>
      <c r="K130" s="1">
        <v>123820</v>
      </c>
      <c r="L130" s="1">
        <f t="shared" si="2"/>
        <v>-893</v>
      </c>
      <c r="AB130" s="7">
        <v>43735</v>
      </c>
      <c r="AC130">
        <v>-118722</v>
      </c>
      <c r="AD130">
        <v>3391</v>
      </c>
      <c r="AE130">
        <v>34426</v>
      </c>
    </row>
    <row r="131" spans="1:31">
      <c r="A131" s="7">
        <v>43737</v>
      </c>
      <c r="B131" s="8">
        <v>0.769444444444444</v>
      </c>
      <c r="C131" s="14">
        <v>1</v>
      </c>
      <c r="D131" s="1">
        <v>1528000</v>
      </c>
      <c r="E131" s="1">
        <v>1404180</v>
      </c>
      <c r="F131" s="1">
        <v>59343</v>
      </c>
      <c r="G131" s="1">
        <v>-56382</v>
      </c>
      <c r="H131" s="1">
        <v>19611</v>
      </c>
      <c r="I131" s="1">
        <v>61000</v>
      </c>
      <c r="J131" s="1">
        <v>57000</v>
      </c>
      <c r="K131" s="1">
        <v>123820</v>
      </c>
      <c r="L131" s="1">
        <f t="shared" si="2"/>
        <v>2961</v>
      </c>
      <c r="AB131" s="7">
        <v>43736</v>
      </c>
      <c r="AC131">
        <v>-102010</v>
      </c>
      <c r="AD131">
        <v>-893</v>
      </c>
      <c r="AE131">
        <v>95919</v>
      </c>
    </row>
    <row r="132" spans="1:31">
      <c r="A132" s="7">
        <v>43738</v>
      </c>
      <c r="B132" s="8">
        <v>0.552083333333333</v>
      </c>
      <c r="C132" s="14">
        <v>1</v>
      </c>
      <c r="D132" s="1">
        <v>1528000</v>
      </c>
      <c r="E132" s="1">
        <v>1404180</v>
      </c>
      <c r="F132" s="1">
        <v>78847</v>
      </c>
      <c r="G132" s="1">
        <v>-74103</v>
      </c>
      <c r="H132" s="1">
        <v>81954</v>
      </c>
      <c r="I132" s="1">
        <v>61000</v>
      </c>
      <c r="J132" s="1">
        <v>57000</v>
      </c>
      <c r="K132" s="1">
        <v>123820</v>
      </c>
      <c r="L132" s="1">
        <f t="shared" si="2"/>
        <v>4744</v>
      </c>
      <c r="AB132" s="7">
        <v>43737</v>
      </c>
      <c r="AC132">
        <v>-56382</v>
      </c>
      <c r="AD132">
        <v>2961</v>
      </c>
      <c r="AE132">
        <v>19611</v>
      </c>
    </row>
    <row r="133" spans="1:31">
      <c r="A133" s="7">
        <v>43739</v>
      </c>
      <c r="B133" s="8">
        <v>0.699305555555556</v>
      </c>
      <c r="C133" s="14">
        <v>1</v>
      </c>
      <c r="D133" s="1">
        <v>1506000</v>
      </c>
      <c r="E133" s="1">
        <v>1404180</v>
      </c>
      <c r="F133" s="1">
        <v>74860</v>
      </c>
      <c r="G133" s="1">
        <v>-69471</v>
      </c>
      <c r="H133" s="1">
        <v>74067</v>
      </c>
      <c r="I133" s="1">
        <v>60000</v>
      </c>
      <c r="J133" s="1">
        <v>56000</v>
      </c>
      <c r="K133" s="1">
        <v>101820</v>
      </c>
      <c r="L133" s="1">
        <f t="shared" si="2"/>
        <v>5389</v>
      </c>
      <c r="AB133" s="7">
        <v>43738</v>
      </c>
      <c r="AC133">
        <v>-74103</v>
      </c>
      <c r="AD133">
        <v>4744</v>
      </c>
      <c r="AE133">
        <v>81954</v>
      </c>
    </row>
    <row r="134" spans="1:31">
      <c r="A134" s="7">
        <v>43740</v>
      </c>
      <c r="B134" s="8">
        <v>0.679166666666667</v>
      </c>
      <c r="C134" s="14">
        <v>1</v>
      </c>
      <c r="D134" s="1">
        <v>1422000</v>
      </c>
      <c r="E134" s="1">
        <v>1404180</v>
      </c>
      <c r="F134" s="1">
        <v>119478</v>
      </c>
      <c r="G134" s="1">
        <v>-115319</v>
      </c>
      <c r="H134" s="1">
        <v>90370</v>
      </c>
      <c r="I134" s="1">
        <v>57000</v>
      </c>
      <c r="J134" s="1">
        <v>53000</v>
      </c>
      <c r="K134" s="1">
        <v>17820</v>
      </c>
      <c r="L134" s="1">
        <f t="shared" si="2"/>
        <v>4159</v>
      </c>
      <c r="P134" s="3" t="s">
        <v>11</v>
      </c>
      <c r="Q134" s="2" t="s">
        <v>12</v>
      </c>
      <c r="R134" s="2" t="s">
        <v>7</v>
      </c>
      <c r="S134" s="2" t="s">
        <v>13</v>
      </c>
      <c r="T134" s="2" t="s">
        <v>20</v>
      </c>
      <c r="U134" s="2" t="s">
        <v>151</v>
      </c>
      <c r="AB134" s="7">
        <v>43739</v>
      </c>
      <c r="AC134">
        <v>-69471</v>
      </c>
      <c r="AD134">
        <v>5389</v>
      </c>
      <c r="AE134">
        <v>74067</v>
      </c>
    </row>
    <row r="135" spans="1:31">
      <c r="A135" s="7">
        <v>43741</v>
      </c>
      <c r="B135" s="8">
        <v>0.44375</v>
      </c>
      <c r="C135" s="14">
        <v>1</v>
      </c>
      <c r="D135" s="1">
        <v>1520000</v>
      </c>
      <c r="E135" s="1">
        <v>1404180</v>
      </c>
      <c r="F135" s="1">
        <v>97223</v>
      </c>
      <c r="G135" s="1">
        <v>-95725</v>
      </c>
      <c r="H135" s="1">
        <v>16127</v>
      </c>
      <c r="I135" s="1">
        <v>61000</v>
      </c>
      <c r="J135" s="1">
        <v>57000</v>
      </c>
      <c r="K135" s="1">
        <v>115820</v>
      </c>
      <c r="L135" s="1">
        <f t="shared" si="2"/>
        <v>1498</v>
      </c>
      <c r="N135" s="7">
        <v>43741</v>
      </c>
      <c r="O135" s="8">
        <v>0.461111111111111</v>
      </c>
      <c r="P135" s="1">
        <v>1520000</v>
      </c>
      <c r="Q135">
        <v>10</v>
      </c>
      <c r="R135" s="1"/>
      <c r="S135" s="1"/>
      <c r="T135" s="14">
        <v>1</v>
      </c>
      <c r="U135">
        <v>5</v>
      </c>
      <c r="AB135" s="7">
        <v>43740</v>
      </c>
      <c r="AC135">
        <v>-115319</v>
      </c>
      <c r="AD135">
        <v>4159</v>
      </c>
      <c r="AE135">
        <v>90370</v>
      </c>
    </row>
    <row r="136" spans="1:31">
      <c r="A136" s="7">
        <v>43742</v>
      </c>
      <c r="B136" s="8">
        <v>0.536111111111111</v>
      </c>
      <c r="C136" s="14">
        <v>0</v>
      </c>
      <c r="D136" s="1">
        <v>0</v>
      </c>
      <c r="E136">
        <v>0</v>
      </c>
      <c r="F136" s="1">
        <v>0</v>
      </c>
      <c r="G136" s="1">
        <v>0</v>
      </c>
      <c r="H136" s="1">
        <v>0</v>
      </c>
      <c r="I136" s="1">
        <v>0</v>
      </c>
      <c r="J136" s="1">
        <v>0</v>
      </c>
      <c r="K136" s="1">
        <v>0</v>
      </c>
      <c r="L136" s="1">
        <v>3390000</v>
      </c>
      <c r="N136" s="7">
        <v>43741</v>
      </c>
      <c r="O136" s="8">
        <v>0.944444444444444</v>
      </c>
      <c r="P136" s="1"/>
      <c r="R136" s="1">
        <v>3390000</v>
      </c>
      <c r="S136" s="1">
        <f>R136-P135</f>
        <v>1870000</v>
      </c>
      <c r="AB136" s="7">
        <v>43741</v>
      </c>
      <c r="AC136">
        <v>-95725</v>
      </c>
      <c r="AD136">
        <v>1498</v>
      </c>
      <c r="AE136">
        <v>16127</v>
      </c>
    </row>
    <row r="137" spans="16:31">
      <c r="P137" s="1"/>
      <c r="AB137" s="7">
        <v>43742</v>
      </c>
      <c r="AC137">
        <v>0</v>
      </c>
      <c r="AD137">
        <v>3390000</v>
      </c>
      <c r="AE137">
        <v>0</v>
      </c>
    </row>
    <row r="138" spans="28:31">
      <c r="AB138" t="s">
        <v>286</v>
      </c>
      <c r="AC138">
        <v>-6087269</v>
      </c>
      <c r="AD138" t="e">
        <v>#VALUE!</v>
      </c>
      <c r="AE138">
        <v>1374261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46"/>
  <sheetViews>
    <sheetView zoomScale="130" zoomScaleNormal="130" workbookViewId="0">
      <pane ySplit="3" topLeftCell="A138" activePane="bottomLeft" state="frozen"/>
      <selection/>
      <selection pane="bottomLeft" activeCell="A143" sqref="A143"/>
    </sheetView>
  </sheetViews>
  <sheetFormatPr defaultColWidth="9" defaultRowHeight="13.5"/>
  <cols>
    <col min="1" max="1" width="10.375" customWidth="1"/>
    <col min="3" max="3" width="11.0083333333333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4" max="14" width="10.375"/>
    <col min="15" max="17" width="26.625"/>
    <col min="19" max="19" width="10.375" customWidth="1"/>
    <col min="21" max="21" width="23.75" customWidth="1"/>
    <col min="23" max="23" width="23.625" customWidth="1"/>
    <col min="24" max="24" width="20.375" customWidth="1"/>
    <col min="25" max="25" width="11.0833333333333" customWidth="1"/>
    <col min="26" max="26" width="18.25" customWidth="1"/>
  </cols>
  <sheetData>
    <row r="1" ht="180" customHeight="1" spans="13:13">
      <c r="M1" s="9" t="s">
        <v>351</v>
      </c>
    </row>
    <row r="2" ht="180" customHeight="1"/>
    <row r="3" ht="40.5" spans="1:1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t="s">
        <v>2</v>
      </c>
      <c r="O3" t="s">
        <v>352</v>
      </c>
      <c r="P3" t="s">
        <v>353</v>
      </c>
      <c r="Q3" t="s">
        <v>354</v>
      </c>
    </row>
    <row r="4" spans="1:14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N4" t="s">
        <v>284</v>
      </c>
    </row>
    <row r="5" spans="1:17">
      <c r="A5" s="4">
        <v>43604</v>
      </c>
      <c r="B5" s="5">
        <v>0.4375</v>
      </c>
      <c r="C5" s="14">
        <v>0.001</v>
      </c>
      <c r="D5" s="1">
        <v>3929</v>
      </c>
      <c r="E5" s="1">
        <v>3929</v>
      </c>
      <c r="F5" s="1">
        <v>756</v>
      </c>
      <c r="G5" s="1">
        <v>-147</v>
      </c>
      <c r="H5" s="1">
        <v>609</v>
      </c>
      <c r="I5" s="1">
        <v>635000</v>
      </c>
      <c r="J5" s="1">
        <v>157000</v>
      </c>
      <c r="K5" s="1">
        <v>0</v>
      </c>
      <c r="L5" s="1">
        <f t="shared" si="0"/>
        <v>609</v>
      </c>
      <c r="N5" s="7">
        <v>43603</v>
      </c>
      <c r="O5">
        <v>0</v>
      </c>
      <c r="P5">
        <v>0</v>
      </c>
      <c r="Q5">
        <v>0</v>
      </c>
    </row>
    <row r="6" spans="1:17">
      <c r="A6" s="4">
        <v>43605</v>
      </c>
      <c r="B6" s="5">
        <v>0.61875</v>
      </c>
      <c r="C6" s="14">
        <v>0.001</v>
      </c>
      <c r="D6" s="1">
        <v>3929</v>
      </c>
      <c r="E6" s="1">
        <v>3929</v>
      </c>
      <c r="F6" s="1">
        <v>648</v>
      </c>
      <c r="G6" s="1">
        <v>-157</v>
      </c>
      <c r="H6" s="1">
        <v>1100</v>
      </c>
      <c r="I6" s="1">
        <v>635000</v>
      </c>
      <c r="J6" s="1">
        <v>157000</v>
      </c>
      <c r="K6" s="1">
        <v>0</v>
      </c>
      <c r="L6" s="1">
        <f t="shared" si="0"/>
        <v>491</v>
      </c>
      <c r="N6" s="7">
        <v>43604</v>
      </c>
      <c r="O6">
        <v>-147</v>
      </c>
      <c r="P6">
        <v>609</v>
      </c>
      <c r="Q6">
        <v>609</v>
      </c>
    </row>
    <row r="7" spans="1:17">
      <c r="A7" s="4">
        <v>43606</v>
      </c>
      <c r="B7" s="5">
        <v>0.815972222222222</v>
      </c>
      <c r="C7" s="14">
        <v>0.001</v>
      </c>
      <c r="D7" s="1">
        <v>3929</v>
      </c>
      <c r="E7" s="1">
        <v>3929</v>
      </c>
      <c r="F7" s="1">
        <v>717</v>
      </c>
      <c r="G7" s="1">
        <v>-188</v>
      </c>
      <c r="H7" s="1">
        <v>1629</v>
      </c>
      <c r="I7" s="1">
        <v>635000</v>
      </c>
      <c r="J7" s="1">
        <v>157000</v>
      </c>
      <c r="K7" s="1">
        <v>0</v>
      </c>
      <c r="L7" s="1">
        <f t="shared" si="0"/>
        <v>529</v>
      </c>
      <c r="N7" s="7">
        <v>43605</v>
      </c>
      <c r="O7">
        <v>-157</v>
      </c>
      <c r="P7">
        <v>491</v>
      </c>
      <c r="Q7">
        <v>1100</v>
      </c>
    </row>
    <row r="8" spans="1:17">
      <c r="A8" s="4">
        <v>43607</v>
      </c>
      <c r="B8" s="5">
        <v>0.779166666666667</v>
      </c>
      <c r="C8" s="14">
        <v>0.001</v>
      </c>
      <c r="D8" s="1">
        <v>3929</v>
      </c>
      <c r="E8" s="1">
        <v>3929</v>
      </c>
      <c r="F8" s="1">
        <v>1261</v>
      </c>
      <c r="G8" s="1">
        <v>-331</v>
      </c>
      <c r="H8" s="1">
        <v>2030</v>
      </c>
      <c r="I8" s="1">
        <v>635000</v>
      </c>
      <c r="J8" s="1">
        <v>157000</v>
      </c>
      <c r="K8" s="1">
        <v>0</v>
      </c>
      <c r="L8" s="1">
        <f t="shared" si="0"/>
        <v>930</v>
      </c>
      <c r="N8" s="7">
        <v>43606</v>
      </c>
      <c r="O8">
        <v>-188</v>
      </c>
      <c r="P8">
        <v>529</v>
      </c>
      <c r="Q8">
        <v>1629</v>
      </c>
    </row>
    <row r="9" spans="1:17">
      <c r="A9" s="4">
        <v>43608</v>
      </c>
      <c r="B9" s="5">
        <v>0.852083333333333</v>
      </c>
      <c r="C9" s="14">
        <v>0.001</v>
      </c>
      <c r="D9" s="1">
        <v>3929</v>
      </c>
      <c r="E9" s="1">
        <v>3929</v>
      </c>
      <c r="F9" s="1">
        <v>591</v>
      </c>
      <c r="G9" s="1">
        <v>-165</v>
      </c>
      <c r="H9" s="1">
        <v>2456</v>
      </c>
      <c r="I9" s="1">
        <v>611000</v>
      </c>
      <c r="J9" s="1">
        <v>157000</v>
      </c>
      <c r="K9" s="1">
        <v>0</v>
      </c>
      <c r="L9" s="1">
        <f t="shared" si="0"/>
        <v>426</v>
      </c>
      <c r="N9" s="7">
        <v>43607</v>
      </c>
      <c r="O9">
        <v>-331</v>
      </c>
      <c r="P9">
        <v>930</v>
      </c>
      <c r="Q9">
        <v>2030</v>
      </c>
    </row>
    <row r="10" spans="1:17">
      <c r="A10" s="4">
        <v>43609</v>
      </c>
      <c r="B10" s="5">
        <v>0.836805555555556</v>
      </c>
      <c r="C10" s="14">
        <v>0.001</v>
      </c>
      <c r="D10" s="1">
        <v>3929</v>
      </c>
      <c r="E10" s="1">
        <v>3929</v>
      </c>
      <c r="F10" s="1">
        <v>698</v>
      </c>
      <c r="G10" s="1">
        <v>-164</v>
      </c>
      <c r="H10" s="1">
        <v>2990</v>
      </c>
      <c r="I10" s="1">
        <v>611000</v>
      </c>
      <c r="J10" s="1">
        <v>157000</v>
      </c>
      <c r="K10" s="1">
        <v>0</v>
      </c>
      <c r="L10" s="1">
        <f t="shared" si="0"/>
        <v>534</v>
      </c>
      <c r="N10" s="7">
        <v>43608</v>
      </c>
      <c r="O10">
        <v>-165</v>
      </c>
      <c r="P10">
        <v>426</v>
      </c>
      <c r="Q10">
        <v>2456</v>
      </c>
    </row>
    <row r="11" spans="1:17">
      <c r="A11" s="4">
        <v>43610</v>
      </c>
      <c r="B11" s="5">
        <v>0.906944444444444</v>
      </c>
      <c r="C11" s="14">
        <v>0.001</v>
      </c>
      <c r="D11" s="1">
        <v>3929</v>
      </c>
      <c r="E11" s="1">
        <v>3929</v>
      </c>
      <c r="F11" s="1">
        <v>632</v>
      </c>
      <c r="G11" s="1">
        <v>-169</v>
      </c>
      <c r="H11" s="1">
        <v>3453</v>
      </c>
      <c r="I11" s="1">
        <v>611000</v>
      </c>
      <c r="J11" s="1">
        <v>157000</v>
      </c>
      <c r="K11" s="1">
        <v>0</v>
      </c>
      <c r="L11" s="1">
        <f t="shared" si="0"/>
        <v>463</v>
      </c>
      <c r="N11" s="7">
        <v>43609</v>
      </c>
      <c r="O11">
        <v>-164</v>
      </c>
      <c r="P11">
        <v>534</v>
      </c>
      <c r="Q11">
        <v>2990</v>
      </c>
    </row>
    <row r="12" spans="1:17">
      <c r="A12" s="4">
        <v>43611</v>
      </c>
      <c r="B12" s="5">
        <v>0.4625</v>
      </c>
      <c r="C12" s="14">
        <v>0.001</v>
      </c>
      <c r="D12" s="1">
        <v>3968</v>
      </c>
      <c r="E12" s="1">
        <v>3929</v>
      </c>
      <c r="F12" s="1">
        <v>979</v>
      </c>
      <c r="G12" s="1">
        <v>-129</v>
      </c>
      <c r="H12" s="1">
        <v>3591</v>
      </c>
      <c r="I12" s="1">
        <v>574000</v>
      </c>
      <c r="J12" s="1">
        <v>155000</v>
      </c>
      <c r="K12" s="1">
        <v>39</v>
      </c>
      <c r="L12" s="1">
        <f t="shared" si="0"/>
        <v>850</v>
      </c>
      <c r="N12" s="7">
        <v>43610</v>
      </c>
      <c r="O12">
        <v>-169</v>
      </c>
      <c r="P12">
        <v>463</v>
      </c>
      <c r="Q12">
        <v>3453</v>
      </c>
    </row>
    <row r="13" spans="1:17">
      <c r="A13" s="4">
        <v>43612</v>
      </c>
      <c r="B13" s="5">
        <v>0.727083333333333</v>
      </c>
      <c r="C13" s="14">
        <v>0.001</v>
      </c>
      <c r="D13" s="1">
        <v>3968</v>
      </c>
      <c r="E13" s="1">
        <v>3929</v>
      </c>
      <c r="F13" s="1">
        <v>658</v>
      </c>
      <c r="G13" s="1">
        <v>-266</v>
      </c>
      <c r="H13" s="1">
        <v>3583</v>
      </c>
      <c r="I13" s="1">
        <v>574000</v>
      </c>
      <c r="J13" s="1">
        <v>155000</v>
      </c>
      <c r="K13" s="1">
        <v>39</v>
      </c>
      <c r="L13" s="1">
        <f t="shared" si="0"/>
        <v>392</v>
      </c>
      <c r="N13" s="7">
        <v>43611</v>
      </c>
      <c r="O13">
        <v>-129</v>
      </c>
      <c r="P13">
        <v>850</v>
      </c>
      <c r="Q13">
        <v>3591</v>
      </c>
    </row>
    <row r="14" spans="1:17">
      <c r="A14" s="4">
        <v>43613</v>
      </c>
      <c r="B14" s="5">
        <v>0.824305555555556</v>
      </c>
      <c r="C14" s="14">
        <v>0.001</v>
      </c>
      <c r="D14" s="1">
        <v>3968</v>
      </c>
      <c r="E14" s="1">
        <v>3929</v>
      </c>
      <c r="F14" s="1">
        <v>731</v>
      </c>
      <c r="G14" s="1">
        <v>-185</v>
      </c>
      <c r="H14" s="1">
        <v>3638</v>
      </c>
      <c r="I14" s="1">
        <v>574000</v>
      </c>
      <c r="J14" s="1">
        <v>155000</v>
      </c>
      <c r="K14" s="1">
        <v>39</v>
      </c>
      <c r="L14" s="1">
        <f t="shared" si="0"/>
        <v>546</v>
      </c>
      <c r="N14" s="7">
        <v>43612</v>
      </c>
      <c r="O14">
        <v>-266</v>
      </c>
      <c r="P14">
        <v>392</v>
      </c>
      <c r="Q14">
        <v>3583</v>
      </c>
    </row>
    <row r="15" spans="1:17">
      <c r="A15" s="4">
        <v>43614</v>
      </c>
      <c r="B15" s="5">
        <v>0.914583333333333</v>
      </c>
      <c r="C15" s="14">
        <v>0.001</v>
      </c>
      <c r="D15" s="1">
        <v>3968</v>
      </c>
      <c r="E15" s="1">
        <v>3929</v>
      </c>
      <c r="F15" s="1">
        <v>597</v>
      </c>
      <c r="G15" s="1">
        <v>-156</v>
      </c>
      <c r="H15" s="1">
        <v>3550</v>
      </c>
      <c r="I15" s="1">
        <v>574000</v>
      </c>
      <c r="J15" s="1">
        <v>155000</v>
      </c>
      <c r="K15" s="1">
        <v>39</v>
      </c>
      <c r="L15" s="1">
        <f t="shared" si="0"/>
        <v>441</v>
      </c>
      <c r="N15" s="7">
        <v>43613</v>
      </c>
      <c r="O15">
        <v>-185</v>
      </c>
      <c r="P15">
        <v>546</v>
      </c>
      <c r="Q15">
        <v>3638</v>
      </c>
    </row>
    <row r="16" spans="1:17">
      <c r="A16" s="4">
        <v>43615</v>
      </c>
      <c r="B16" s="5">
        <v>0.784722222222222</v>
      </c>
      <c r="C16" s="14">
        <v>0.001</v>
      </c>
      <c r="D16" s="1">
        <v>3968</v>
      </c>
      <c r="E16" s="1">
        <v>3929</v>
      </c>
      <c r="F16" s="1">
        <v>1079</v>
      </c>
      <c r="G16" s="1">
        <v>-302</v>
      </c>
      <c r="H16" s="1">
        <v>3485</v>
      </c>
      <c r="I16" s="1">
        <v>521000</v>
      </c>
      <c r="J16" s="1">
        <v>155000</v>
      </c>
      <c r="K16" s="1">
        <v>39</v>
      </c>
      <c r="L16" s="1">
        <f t="shared" si="0"/>
        <v>777</v>
      </c>
      <c r="N16" s="7">
        <v>43614</v>
      </c>
      <c r="O16">
        <v>-156</v>
      </c>
      <c r="P16">
        <v>441</v>
      </c>
      <c r="Q16">
        <v>3550</v>
      </c>
    </row>
    <row r="17" spans="1:17">
      <c r="A17" s="4">
        <v>43616</v>
      </c>
      <c r="B17" s="5">
        <v>0.818055555555556</v>
      </c>
      <c r="C17" s="14">
        <v>0.001</v>
      </c>
      <c r="D17" s="1">
        <v>3968</v>
      </c>
      <c r="E17" s="1">
        <v>3929</v>
      </c>
      <c r="F17" s="1">
        <v>583</v>
      </c>
      <c r="G17" s="1">
        <v>-160</v>
      </c>
      <c r="H17" s="1">
        <v>3482</v>
      </c>
      <c r="I17" s="1">
        <v>521000</v>
      </c>
      <c r="J17" s="1">
        <v>155000</v>
      </c>
      <c r="K17" s="1">
        <v>39</v>
      </c>
      <c r="L17" s="1">
        <f t="shared" si="0"/>
        <v>423</v>
      </c>
      <c r="N17" s="7">
        <v>43615</v>
      </c>
      <c r="O17">
        <v>-302</v>
      </c>
      <c r="P17">
        <v>777</v>
      </c>
      <c r="Q17">
        <v>3485</v>
      </c>
    </row>
    <row r="18" spans="1:17">
      <c r="A18" s="4">
        <v>43617</v>
      </c>
      <c r="B18" s="5">
        <v>0.931944444444444</v>
      </c>
      <c r="C18" s="14">
        <v>0.001</v>
      </c>
      <c r="D18" s="1">
        <v>3968</v>
      </c>
      <c r="E18" s="1">
        <v>3929</v>
      </c>
      <c r="F18" s="1">
        <v>523</v>
      </c>
      <c r="G18" s="1">
        <v>-171</v>
      </c>
      <c r="H18" s="1">
        <v>3300</v>
      </c>
      <c r="I18" s="1">
        <v>521000</v>
      </c>
      <c r="J18" s="1">
        <v>155000</v>
      </c>
      <c r="K18" s="1">
        <v>39</v>
      </c>
      <c r="L18" s="1">
        <f t="shared" si="0"/>
        <v>352</v>
      </c>
      <c r="N18" s="7">
        <v>43616</v>
      </c>
      <c r="O18">
        <v>-160</v>
      </c>
      <c r="P18">
        <v>423</v>
      </c>
      <c r="Q18">
        <v>3482</v>
      </c>
    </row>
    <row r="19" spans="1:17">
      <c r="A19" s="4">
        <v>43618</v>
      </c>
      <c r="B19" s="5">
        <v>0.511111111111111</v>
      </c>
      <c r="C19" s="14">
        <v>0.001</v>
      </c>
      <c r="D19" s="1">
        <v>3968</v>
      </c>
      <c r="E19" s="1">
        <v>3929</v>
      </c>
      <c r="F19" s="1">
        <v>825</v>
      </c>
      <c r="G19" s="1">
        <v>-171</v>
      </c>
      <c r="H19" s="1">
        <v>3139</v>
      </c>
      <c r="I19" s="1">
        <v>521000</v>
      </c>
      <c r="J19" s="1">
        <v>155000</v>
      </c>
      <c r="K19" s="1">
        <v>39</v>
      </c>
      <c r="L19" s="1">
        <f t="shared" si="0"/>
        <v>654</v>
      </c>
      <c r="N19" s="7">
        <v>43617</v>
      </c>
      <c r="O19">
        <v>-171</v>
      </c>
      <c r="P19">
        <v>352</v>
      </c>
      <c r="Q19">
        <v>3300</v>
      </c>
    </row>
    <row r="20" spans="1:17">
      <c r="A20" s="4">
        <v>43619</v>
      </c>
      <c r="B20" s="5">
        <v>0.463194444444444</v>
      </c>
      <c r="C20" s="14">
        <v>0.001</v>
      </c>
      <c r="D20" s="1">
        <v>3968</v>
      </c>
      <c r="E20" s="1">
        <v>3929</v>
      </c>
      <c r="F20" s="1">
        <v>777</v>
      </c>
      <c r="G20" s="1">
        <v>-238</v>
      </c>
      <c r="H20" s="1">
        <v>3029</v>
      </c>
      <c r="I20" s="1">
        <v>521000</v>
      </c>
      <c r="J20" s="1">
        <v>155000</v>
      </c>
      <c r="K20" s="1">
        <v>39</v>
      </c>
      <c r="L20" s="1">
        <f t="shared" si="0"/>
        <v>539</v>
      </c>
      <c r="N20" s="7">
        <v>43618</v>
      </c>
      <c r="O20">
        <v>-171</v>
      </c>
      <c r="P20">
        <v>654</v>
      </c>
      <c r="Q20">
        <v>3139</v>
      </c>
    </row>
    <row r="21" spans="1:17">
      <c r="A21" s="4">
        <v>43620</v>
      </c>
      <c r="B21" s="5">
        <v>0.802777777777778</v>
      </c>
      <c r="C21" s="14">
        <v>0.001</v>
      </c>
      <c r="D21" s="1">
        <v>3968</v>
      </c>
      <c r="E21" s="1">
        <v>3929</v>
      </c>
      <c r="F21" s="1">
        <v>481</v>
      </c>
      <c r="G21" s="1">
        <v>-205</v>
      </c>
      <c r="H21" s="1">
        <v>3081</v>
      </c>
      <c r="I21" s="1">
        <v>521000</v>
      </c>
      <c r="J21" s="1">
        <v>155000</v>
      </c>
      <c r="K21" s="1">
        <v>39</v>
      </c>
      <c r="L21" s="1">
        <f t="shared" si="0"/>
        <v>276</v>
      </c>
      <c r="N21" s="7">
        <v>43619</v>
      </c>
      <c r="O21">
        <v>-238</v>
      </c>
      <c r="P21">
        <v>539</v>
      </c>
      <c r="Q21">
        <v>3029</v>
      </c>
    </row>
    <row r="22" spans="1:17">
      <c r="A22" s="4">
        <v>43621</v>
      </c>
      <c r="B22" s="5">
        <v>0.93125</v>
      </c>
      <c r="C22" s="14">
        <v>0.001</v>
      </c>
      <c r="D22" s="1">
        <v>3968</v>
      </c>
      <c r="E22" s="1">
        <v>3929</v>
      </c>
      <c r="F22" s="1">
        <v>610</v>
      </c>
      <c r="G22" s="1">
        <v>-174</v>
      </c>
      <c r="H22" s="1">
        <v>2971</v>
      </c>
      <c r="I22" s="1">
        <v>521000</v>
      </c>
      <c r="J22" s="1">
        <v>155000</v>
      </c>
      <c r="K22" s="1">
        <v>39</v>
      </c>
      <c r="L22" s="1">
        <f t="shared" si="0"/>
        <v>436</v>
      </c>
      <c r="N22" s="7">
        <v>43620</v>
      </c>
      <c r="O22">
        <v>-205</v>
      </c>
      <c r="P22">
        <v>276</v>
      </c>
      <c r="Q22">
        <v>3081</v>
      </c>
    </row>
    <row r="23" spans="1:17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1110</v>
      </c>
      <c r="G23" s="1">
        <v>-310</v>
      </c>
      <c r="H23" s="1">
        <v>2894</v>
      </c>
      <c r="I23" s="1">
        <v>464000</v>
      </c>
      <c r="J23" s="1">
        <v>155000</v>
      </c>
      <c r="K23" s="1">
        <v>39</v>
      </c>
      <c r="L23" s="1">
        <f t="shared" si="0"/>
        <v>800</v>
      </c>
      <c r="N23" s="7">
        <v>43621</v>
      </c>
      <c r="O23">
        <v>-174</v>
      </c>
      <c r="P23">
        <v>436</v>
      </c>
      <c r="Q23">
        <v>2971</v>
      </c>
    </row>
    <row r="24" spans="1:17">
      <c r="A24" s="4">
        <v>43623</v>
      </c>
      <c r="B24" s="5">
        <v>0.903472222222222</v>
      </c>
      <c r="C24" s="14">
        <v>0.001</v>
      </c>
      <c r="D24" s="1">
        <v>4007</v>
      </c>
      <c r="E24" s="1">
        <v>3929</v>
      </c>
      <c r="F24" s="1">
        <v>499</v>
      </c>
      <c r="G24" s="1">
        <v>-170</v>
      </c>
      <c r="H24" s="1">
        <v>2887</v>
      </c>
      <c r="I24" s="1">
        <v>469000</v>
      </c>
      <c r="J24" s="1">
        <v>153000</v>
      </c>
      <c r="K24" s="1">
        <v>78</v>
      </c>
      <c r="L24" s="1">
        <f t="shared" si="0"/>
        <v>329</v>
      </c>
      <c r="N24" s="7">
        <v>43622</v>
      </c>
      <c r="O24">
        <v>-310</v>
      </c>
      <c r="P24">
        <v>800</v>
      </c>
      <c r="Q24">
        <v>2894</v>
      </c>
    </row>
    <row r="25" spans="1:17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835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552</v>
      </c>
      <c r="N25" s="7">
        <v>43623</v>
      </c>
      <c r="O25">
        <v>-170</v>
      </c>
      <c r="P25">
        <v>329</v>
      </c>
      <c r="Q25">
        <v>2887</v>
      </c>
    </row>
    <row r="26" spans="1:17">
      <c r="A26" s="4">
        <v>43625</v>
      </c>
      <c r="B26" s="5">
        <v>0.678472222222222</v>
      </c>
      <c r="C26" s="14">
        <v>0.001</v>
      </c>
      <c r="D26" s="1">
        <v>4007</v>
      </c>
      <c r="E26" s="1">
        <v>3929</v>
      </c>
      <c r="F26" s="1">
        <v>513</v>
      </c>
      <c r="G26" s="1">
        <v>-158</v>
      </c>
      <c r="H26" s="1">
        <v>2690</v>
      </c>
      <c r="I26" s="1">
        <v>469000</v>
      </c>
      <c r="J26" s="1">
        <v>153000</v>
      </c>
      <c r="K26" s="1">
        <v>78</v>
      </c>
      <c r="L26" s="1">
        <f t="shared" si="0"/>
        <v>355</v>
      </c>
      <c r="N26" s="7">
        <v>43624</v>
      </c>
      <c r="O26">
        <v>-283</v>
      </c>
      <c r="P26">
        <v>552</v>
      </c>
      <c r="Q26">
        <v>2687</v>
      </c>
    </row>
    <row r="27" spans="1:17">
      <c r="A27" s="4">
        <v>43626</v>
      </c>
      <c r="B27" s="5">
        <v>0.867361111111111</v>
      </c>
      <c r="C27" s="14">
        <v>0.001</v>
      </c>
      <c r="D27" s="1">
        <v>4007</v>
      </c>
      <c r="E27" s="1">
        <v>3929</v>
      </c>
      <c r="F27" s="1">
        <v>510</v>
      </c>
      <c r="G27" s="1">
        <v>-183</v>
      </c>
      <c r="H27" s="1">
        <v>2715</v>
      </c>
      <c r="I27" s="1">
        <v>469000</v>
      </c>
      <c r="J27" s="1">
        <v>153000</v>
      </c>
      <c r="K27" s="1">
        <v>78</v>
      </c>
      <c r="L27" s="1">
        <f t="shared" si="0"/>
        <v>327</v>
      </c>
      <c r="N27" s="7">
        <v>43625</v>
      </c>
      <c r="O27">
        <v>-158</v>
      </c>
      <c r="P27">
        <v>355</v>
      </c>
      <c r="Q27">
        <v>2690</v>
      </c>
    </row>
    <row r="28" spans="1:17">
      <c r="A28" s="4">
        <v>43627</v>
      </c>
      <c r="B28" s="5">
        <v>0.667361111111111</v>
      </c>
      <c r="C28" s="14">
        <v>0.001</v>
      </c>
      <c r="D28" s="1">
        <v>4007</v>
      </c>
      <c r="E28" s="1">
        <v>3929</v>
      </c>
      <c r="F28" s="1">
        <v>803</v>
      </c>
      <c r="G28" s="1">
        <v>-288</v>
      </c>
      <c r="H28" s="1">
        <v>2498</v>
      </c>
      <c r="I28" s="1">
        <v>469000</v>
      </c>
      <c r="J28" s="1">
        <v>153000</v>
      </c>
      <c r="K28" s="1">
        <v>78</v>
      </c>
      <c r="L28" s="1">
        <f t="shared" si="0"/>
        <v>515</v>
      </c>
      <c r="N28" s="7">
        <v>43626</v>
      </c>
      <c r="O28">
        <v>-183</v>
      </c>
      <c r="P28">
        <v>327</v>
      </c>
      <c r="Q28">
        <v>2715</v>
      </c>
    </row>
    <row r="29" spans="1:17">
      <c r="A29" s="4">
        <v>43628</v>
      </c>
      <c r="N29" s="7">
        <v>43627</v>
      </c>
      <c r="O29">
        <v>-288</v>
      </c>
      <c r="P29">
        <v>515</v>
      </c>
      <c r="Q29">
        <v>2498</v>
      </c>
    </row>
    <row r="30" spans="1:14">
      <c r="A30" s="4">
        <v>43629</v>
      </c>
      <c r="B30" s="5">
        <v>0.69375</v>
      </c>
      <c r="C30" s="14">
        <v>0.001</v>
      </c>
      <c r="D30" s="1">
        <v>4007</v>
      </c>
      <c r="E30" s="1">
        <v>3929</v>
      </c>
      <c r="F30" s="1">
        <v>859</v>
      </c>
      <c r="G30" s="1">
        <v>-294</v>
      </c>
      <c r="H30" s="1">
        <v>2456</v>
      </c>
      <c r="I30" s="1">
        <v>469000</v>
      </c>
      <c r="J30" s="1">
        <v>153000</v>
      </c>
      <c r="K30" s="1">
        <v>78</v>
      </c>
      <c r="L30" s="1">
        <f t="shared" ref="L30:L93" si="1">F30+G30</f>
        <v>565</v>
      </c>
      <c r="N30" s="7">
        <v>43628</v>
      </c>
    </row>
    <row r="31" spans="1:17">
      <c r="A31" s="4">
        <v>43630</v>
      </c>
      <c r="B31" s="5">
        <v>0.877777777777778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2057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N31" s="7">
        <v>43629</v>
      </c>
      <c r="O31">
        <v>-294</v>
      </c>
      <c r="P31">
        <v>565</v>
      </c>
      <c r="Q31">
        <v>2456</v>
      </c>
    </row>
    <row r="32" spans="1:17">
      <c r="A32" s="4">
        <v>43631</v>
      </c>
      <c r="B32" s="5">
        <v>0.85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1539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N32" s="7">
        <v>43630</v>
      </c>
      <c r="O32">
        <v>-137</v>
      </c>
      <c r="P32" t="e">
        <v>#VALUE!</v>
      </c>
      <c r="Q32">
        <v>2057</v>
      </c>
    </row>
    <row r="33" spans="1:17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1193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N33" s="7">
        <v>43631</v>
      </c>
      <c r="O33">
        <v>-189</v>
      </c>
      <c r="P33" t="e">
        <v>#VALUE!</v>
      </c>
      <c r="Q33">
        <v>1539</v>
      </c>
    </row>
    <row r="34" spans="1:17">
      <c r="A34" s="4">
        <v>43633</v>
      </c>
      <c r="B34" s="5">
        <v>0.548611111111111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682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N34" s="7">
        <v>43632</v>
      </c>
      <c r="O34">
        <v>-312</v>
      </c>
      <c r="P34" t="e">
        <v>#VALUE!</v>
      </c>
      <c r="Q34">
        <v>1193</v>
      </c>
    </row>
    <row r="35" spans="1:17">
      <c r="A35" s="4">
        <v>43634</v>
      </c>
      <c r="B35" s="5">
        <v>0.805555555555556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154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N35" s="7">
        <v>43633</v>
      </c>
      <c r="O35">
        <v>-156</v>
      </c>
      <c r="P35" t="e">
        <v>#VALUE!</v>
      </c>
      <c r="Q35">
        <v>682</v>
      </c>
    </row>
    <row r="36" spans="1:17">
      <c r="A36" s="4">
        <v>43635</v>
      </c>
      <c r="B36" s="5">
        <v>0.878472222222222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-294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N36" s="7">
        <v>43634</v>
      </c>
      <c r="O36">
        <v>-201</v>
      </c>
      <c r="P36" t="e">
        <v>#VALUE!</v>
      </c>
      <c r="Q36">
        <v>154</v>
      </c>
    </row>
    <row r="37" spans="1:17">
      <c r="A37" s="4">
        <v>43636</v>
      </c>
      <c r="B37" s="5">
        <v>0.965277777777778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-772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N37" s="7">
        <v>43635</v>
      </c>
      <c r="O37">
        <v>-155</v>
      </c>
      <c r="P37" t="e">
        <v>#VALUE!</v>
      </c>
      <c r="Q37">
        <v>-294</v>
      </c>
    </row>
    <row r="38" spans="1:17">
      <c r="A38" s="4">
        <v>43637</v>
      </c>
      <c r="B38" s="5">
        <v>0.746527777777778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-16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N38" s="7">
        <v>43636</v>
      </c>
      <c r="O38">
        <v>-179</v>
      </c>
      <c r="P38" t="e">
        <v>#VALUE!</v>
      </c>
      <c r="Q38">
        <v>-772</v>
      </c>
    </row>
    <row r="39" spans="1:17">
      <c r="A39" s="4">
        <v>43638</v>
      </c>
      <c r="B39" s="5">
        <v>0.748611111111111</v>
      </c>
      <c r="C39" s="14">
        <v>0.001</v>
      </c>
      <c r="D39" s="1">
        <v>4007</v>
      </c>
      <c r="E39" s="1">
        <v>3929</v>
      </c>
      <c r="F39" s="1">
        <v>270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0</v>
      </c>
      <c r="N39" s="7">
        <v>43637</v>
      </c>
      <c r="O39">
        <v>-298</v>
      </c>
      <c r="P39" t="e">
        <v>#VALUE!</v>
      </c>
      <c r="Q39">
        <v>-16</v>
      </c>
    </row>
    <row r="40" spans="1:17">
      <c r="A40" s="4">
        <v>43639</v>
      </c>
      <c r="B40" s="5">
        <v>0.725694444444444</v>
      </c>
      <c r="C40" s="14">
        <v>0.001</v>
      </c>
      <c r="D40" s="1">
        <v>4007</v>
      </c>
      <c r="E40" s="1">
        <v>3929</v>
      </c>
      <c r="F40" s="1">
        <v>318</v>
      </c>
      <c r="G40" s="1">
        <v>-303</v>
      </c>
      <c r="H40" s="1">
        <v>449</v>
      </c>
      <c r="I40" s="1">
        <v>166000</v>
      </c>
      <c r="J40" s="1">
        <v>153000</v>
      </c>
      <c r="K40" s="1">
        <v>78</v>
      </c>
      <c r="L40" s="1">
        <f t="shared" si="1"/>
        <v>15</v>
      </c>
      <c r="N40" s="7">
        <v>43638</v>
      </c>
      <c r="O40">
        <v>-270</v>
      </c>
      <c r="P40">
        <v>0</v>
      </c>
      <c r="Q40">
        <v>240</v>
      </c>
    </row>
    <row r="41" spans="1:17">
      <c r="A41" s="4">
        <v>43640</v>
      </c>
      <c r="B41" s="5">
        <v>0.73125</v>
      </c>
      <c r="C41" s="14">
        <v>0.001</v>
      </c>
      <c r="D41" s="1">
        <v>4007</v>
      </c>
      <c r="E41" s="1">
        <v>3929</v>
      </c>
      <c r="F41" s="1">
        <v>331</v>
      </c>
      <c r="G41" s="1">
        <v>-304</v>
      </c>
      <c r="H41" s="1">
        <v>579</v>
      </c>
      <c r="I41" s="1">
        <v>166000</v>
      </c>
      <c r="J41" s="1">
        <v>153000</v>
      </c>
      <c r="K41" s="1">
        <v>78</v>
      </c>
      <c r="L41" s="1">
        <f t="shared" si="1"/>
        <v>27</v>
      </c>
      <c r="N41" s="7">
        <v>43639</v>
      </c>
      <c r="O41">
        <v>-303</v>
      </c>
      <c r="P41">
        <v>15</v>
      </c>
      <c r="Q41">
        <v>449</v>
      </c>
    </row>
    <row r="42" spans="1:17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312</v>
      </c>
      <c r="G42" s="1">
        <v>-296</v>
      </c>
      <c r="H42" s="1">
        <v>744</v>
      </c>
      <c r="I42" s="1">
        <v>166000</v>
      </c>
      <c r="J42" s="1">
        <v>153000</v>
      </c>
      <c r="K42" s="1">
        <v>78</v>
      </c>
      <c r="L42" s="1">
        <f t="shared" si="1"/>
        <v>16</v>
      </c>
      <c r="N42" s="7">
        <v>43640</v>
      </c>
      <c r="O42">
        <v>-304</v>
      </c>
      <c r="P42">
        <v>27</v>
      </c>
      <c r="Q42">
        <v>579</v>
      </c>
    </row>
    <row r="43" spans="1:17">
      <c r="A43" s="4">
        <v>43642</v>
      </c>
      <c r="B43" s="5">
        <v>0.76875</v>
      </c>
      <c r="C43" s="14">
        <v>0.001</v>
      </c>
      <c r="D43" s="1">
        <v>4007</v>
      </c>
      <c r="E43" s="1">
        <v>3929</v>
      </c>
      <c r="F43" s="1">
        <v>176</v>
      </c>
      <c r="G43" s="1">
        <v>-169</v>
      </c>
      <c r="H43" s="1">
        <v>952</v>
      </c>
      <c r="I43" s="1">
        <v>166000</v>
      </c>
      <c r="J43" s="1">
        <v>153000</v>
      </c>
      <c r="K43" s="1">
        <v>78</v>
      </c>
      <c r="L43" s="1">
        <f t="shared" si="1"/>
        <v>7</v>
      </c>
      <c r="N43" s="7">
        <v>43641</v>
      </c>
      <c r="O43">
        <v>-296</v>
      </c>
      <c r="P43">
        <v>16</v>
      </c>
      <c r="Q43">
        <v>744</v>
      </c>
    </row>
    <row r="44" spans="1:17">
      <c r="A44" s="4">
        <v>43643</v>
      </c>
      <c r="B44" s="5">
        <v>0.767361111111111</v>
      </c>
      <c r="C44" s="14">
        <v>0.001</v>
      </c>
      <c r="D44" s="1">
        <v>4007</v>
      </c>
      <c r="E44" s="1">
        <v>3929</v>
      </c>
      <c r="F44" s="1">
        <v>356</v>
      </c>
      <c r="G44" s="1">
        <v>-321</v>
      </c>
      <c r="H44" s="1">
        <v>1135</v>
      </c>
      <c r="I44" s="1">
        <v>166000</v>
      </c>
      <c r="J44" s="1">
        <v>153000</v>
      </c>
      <c r="K44" s="1">
        <v>78</v>
      </c>
      <c r="L44" s="1">
        <f t="shared" si="1"/>
        <v>35</v>
      </c>
      <c r="N44" s="7">
        <v>43642</v>
      </c>
      <c r="O44">
        <v>-169</v>
      </c>
      <c r="P44">
        <v>7</v>
      </c>
      <c r="Q44">
        <v>952</v>
      </c>
    </row>
    <row r="45" spans="1:17">
      <c r="A45" s="4">
        <v>43644</v>
      </c>
      <c r="B45" s="5">
        <v>0.752083333333333</v>
      </c>
      <c r="C45" s="14">
        <v>0.001</v>
      </c>
      <c r="D45" s="1">
        <v>4007</v>
      </c>
      <c r="E45" s="1">
        <v>3929</v>
      </c>
      <c r="F45" s="1">
        <v>501</v>
      </c>
      <c r="G45" s="1">
        <v>-446</v>
      </c>
      <c r="H45" s="1">
        <v>98</v>
      </c>
      <c r="I45" s="1">
        <v>166000</v>
      </c>
      <c r="J45" s="1">
        <v>153000</v>
      </c>
      <c r="K45" s="1">
        <v>78</v>
      </c>
      <c r="L45" s="1">
        <f t="shared" si="1"/>
        <v>55</v>
      </c>
      <c r="N45" s="7">
        <v>43643</v>
      </c>
      <c r="O45">
        <v>-321</v>
      </c>
      <c r="P45">
        <v>35</v>
      </c>
      <c r="Q45">
        <v>1135</v>
      </c>
    </row>
    <row r="46" spans="1:17">
      <c r="A46" s="4">
        <v>43645</v>
      </c>
      <c r="B46" s="5">
        <v>0.738194444444444</v>
      </c>
      <c r="C46" s="14">
        <v>0.001</v>
      </c>
      <c r="D46" s="1">
        <v>3972</v>
      </c>
      <c r="E46" s="1">
        <v>3929</v>
      </c>
      <c r="F46" s="1">
        <v>500</v>
      </c>
      <c r="G46" s="1">
        <v>-445</v>
      </c>
      <c r="H46" s="1">
        <v>121</v>
      </c>
      <c r="I46" s="1">
        <v>164000</v>
      </c>
      <c r="J46" s="1">
        <v>151000</v>
      </c>
      <c r="K46" s="1">
        <v>43</v>
      </c>
      <c r="L46" s="1">
        <f t="shared" si="1"/>
        <v>55</v>
      </c>
      <c r="N46" s="7">
        <v>43644</v>
      </c>
      <c r="O46">
        <v>-446</v>
      </c>
      <c r="P46">
        <v>55</v>
      </c>
      <c r="Q46">
        <v>98</v>
      </c>
    </row>
    <row r="47" spans="1:17">
      <c r="A47" s="4">
        <v>43646</v>
      </c>
      <c r="B47" s="5">
        <v>0.805555555555556</v>
      </c>
      <c r="C47" s="14">
        <v>0.001</v>
      </c>
      <c r="D47" s="1">
        <v>3972</v>
      </c>
      <c r="E47" s="1">
        <v>3929</v>
      </c>
      <c r="F47" s="1">
        <v>172</v>
      </c>
      <c r="G47" s="1">
        <v>-161</v>
      </c>
      <c r="H47" s="1">
        <v>137</v>
      </c>
      <c r="I47" s="1">
        <v>164000</v>
      </c>
      <c r="J47" s="1">
        <v>151000</v>
      </c>
      <c r="K47" s="1">
        <v>43</v>
      </c>
      <c r="L47" s="1">
        <f t="shared" si="1"/>
        <v>11</v>
      </c>
      <c r="N47" s="7">
        <v>43645</v>
      </c>
      <c r="O47">
        <v>-445</v>
      </c>
      <c r="P47">
        <v>55</v>
      </c>
      <c r="Q47">
        <v>121</v>
      </c>
    </row>
    <row r="48" spans="1:17">
      <c r="A48" s="4">
        <v>43647</v>
      </c>
      <c r="B48" s="5">
        <v>0.764583333333333</v>
      </c>
      <c r="C48" s="14">
        <v>0.001</v>
      </c>
      <c r="D48" s="1">
        <v>3972</v>
      </c>
      <c r="E48" s="1">
        <v>3929</v>
      </c>
      <c r="F48" s="1">
        <v>329</v>
      </c>
      <c r="G48" s="1">
        <v>-302</v>
      </c>
      <c r="H48" s="1">
        <v>133</v>
      </c>
      <c r="I48" s="1">
        <v>164000</v>
      </c>
      <c r="J48" s="1">
        <v>151000</v>
      </c>
      <c r="K48" s="1">
        <v>43</v>
      </c>
      <c r="L48" s="1">
        <f t="shared" si="1"/>
        <v>27</v>
      </c>
      <c r="N48" s="7">
        <v>43646</v>
      </c>
      <c r="O48">
        <v>-161</v>
      </c>
      <c r="P48">
        <v>11</v>
      </c>
      <c r="Q48">
        <v>137</v>
      </c>
    </row>
    <row r="49" spans="1:17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302</v>
      </c>
      <c r="G49" s="1">
        <v>-269</v>
      </c>
      <c r="H49" s="1">
        <v>143</v>
      </c>
      <c r="I49" s="1">
        <v>164000</v>
      </c>
      <c r="J49" s="1">
        <v>151000</v>
      </c>
      <c r="K49" s="1">
        <v>43</v>
      </c>
      <c r="L49" s="1">
        <f t="shared" si="1"/>
        <v>33</v>
      </c>
      <c r="N49" s="7">
        <v>43647</v>
      </c>
      <c r="O49">
        <v>-302</v>
      </c>
      <c r="P49">
        <v>27</v>
      </c>
      <c r="Q49">
        <v>133</v>
      </c>
    </row>
    <row r="50" spans="1:17">
      <c r="A50" s="4">
        <v>43649</v>
      </c>
      <c r="B50" s="5">
        <v>0.802777777777778</v>
      </c>
      <c r="C50" s="14">
        <v>0.001</v>
      </c>
      <c r="D50" s="1">
        <v>3972</v>
      </c>
      <c r="E50" s="1">
        <v>3929</v>
      </c>
      <c r="F50" s="1">
        <v>171</v>
      </c>
      <c r="G50" s="1">
        <v>-156</v>
      </c>
      <c r="H50" s="1">
        <v>149</v>
      </c>
      <c r="I50" s="1">
        <v>164000</v>
      </c>
      <c r="J50" s="1">
        <v>151000</v>
      </c>
      <c r="K50" s="1">
        <v>43</v>
      </c>
      <c r="L50" s="1">
        <f t="shared" si="1"/>
        <v>15</v>
      </c>
      <c r="N50" s="7">
        <v>43648</v>
      </c>
      <c r="O50">
        <v>-269</v>
      </c>
      <c r="P50">
        <v>33</v>
      </c>
      <c r="Q50">
        <v>143</v>
      </c>
    </row>
    <row r="51" spans="1:17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166</v>
      </c>
      <c r="G51" s="1">
        <v>-154</v>
      </c>
      <c r="H51" s="1">
        <v>154</v>
      </c>
      <c r="I51" s="1">
        <v>164000</v>
      </c>
      <c r="J51" s="1">
        <v>151000</v>
      </c>
      <c r="K51" s="1">
        <v>43</v>
      </c>
      <c r="L51" s="1">
        <f t="shared" si="1"/>
        <v>12</v>
      </c>
      <c r="N51" s="7">
        <v>43649</v>
      </c>
      <c r="O51">
        <v>-156</v>
      </c>
      <c r="P51">
        <v>15</v>
      </c>
      <c r="Q51">
        <v>149</v>
      </c>
    </row>
    <row r="52" spans="1:17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195</v>
      </c>
      <c r="G52" s="1">
        <v>-182</v>
      </c>
      <c r="H52" s="1">
        <v>139</v>
      </c>
      <c r="I52" s="1">
        <v>165000</v>
      </c>
      <c r="J52" s="1">
        <v>150000</v>
      </c>
      <c r="K52" s="1">
        <v>82</v>
      </c>
      <c r="L52" s="1">
        <f t="shared" si="1"/>
        <v>13</v>
      </c>
      <c r="N52" s="7">
        <v>43650</v>
      </c>
      <c r="O52">
        <v>-154</v>
      </c>
      <c r="P52">
        <v>12</v>
      </c>
      <c r="Q52">
        <v>154</v>
      </c>
    </row>
    <row r="53" spans="1:17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348</v>
      </c>
      <c r="G53" s="1">
        <v>-319</v>
      </c>
      <c r="H53" s="1">
        <v>128</v>
      </c>
      <c r="I53" s="1">
        <v>165000</v>
      </c>
      <c r="J53" s="1">
        <v>150000</v>
      </c>
      <c r="K53" s="1">
        <v>82</v>
      </c>
      <c r="L53" s="1">
        <f t="shared" si="1"/>
        <v>29</v>
      </c>
      <c r="N53" s="7">
        <v>43651</v>
      </c>
      <c r="O53">
        <v>-182</v>
      </c>
      <c r="P53">
        <v>13</v>
      </c>
      <c r="Q53">
        <v>139</v>
      </c>
    </row>
    <row r="54" spans="1:17">
      <c r="A54" s="4">
        <v>43653</v>
      </c>
      <c r="B54" s="5">
        <v>0.493055555555556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N54" s="7">
        <v>43652</v>
      </c>
      <c r="O54">
        <v>-319</v>
      </c>
      <c r="P54">
        <v>29</v>
      </c>
      <c r="Q54">
        <v>128</v>
      </c>
    </row>
    <row r="55" spans="1:17">
      <c r="A55" s="4">
        <v>43654</v>
      </c>
      <c r="B55" s="5">
        <v>0.815277777777778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-192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N55" s="7">
        <v>43653</v>
      </c>
      <c r="O55">
        <v>-239</v>
      </c>
      <c r="P55" t="e">
        <v>#VALUE!</v>
      </c>
      <c r="Q55">
        <v>-2</v>
      </c>
    </row>
    <row r="56" spans="1:17">
      <c r="A56" s="4">
        <v>43655</v>
      </c>
      <c r="B56" s="5">
        <v>0.711111111111111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-363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N56" s="7">
        <v>43654</v>
      </c>
      <c r="O56">
        <v>-179</v>
      </c>
      <c r="P56" t="e">
        <v>#VALUE!</v>
      </c>
      <c r="Q56">
        <v>-192</v>
      </c>
    </row>
    <row r="57" spans="1:17">
      <c r="A57" s="4">
        <v>43656</v>
      </c>
      <c r="B57" s="5">
        <v>0.799305555555556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N57" s="7">
        <v>43655</v>
      </c>
      <c r="O57">
        <v>-155</v>
      </c>
      <c r="P57" t="e">
        <v>#VALUE!</v>
      </c>
      <c r="Q57">
        <v>-363</v>
      </c>
    </row>
    <row r="58" spans="1:17">
      <c r="A58" s="4">
        <v>43657</v>
      </c>
      <c r="B58" s="5">
        <v>0.796527777777778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-689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N58" s="7">
        <v>43656</v>
      </c>
      <c r="O58">
        <v>-146</v>
      </c>
      <c r="P58" t="e">
        <v>#VALUE!</v>
      </c>
      <c r="Q58">
        <v>-526</v>
      </c>
    </row>
    <row r="59" spans="1:17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-821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N59" s="7">
        <v>43657</v>
      </c>
      <c r="O59">
        <v>-294</v>
      </c>
      <c r="P59" t="e">
        <v>#VALUE!</v>
      </c>
      <c r="Q59">
        <v>-689</v>
      </c>
    </row>
    <row r="60" spans="1:17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-1027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N60" s="7">
        <v>43658</v>
      </c>
      <c r="O60">
        <v>-120</v>
      </c>
      <c r="P60" t="e">
        <v>#VALUE!</v>
      </c>
      <c r="Q60">
        <v>-821</v>
      </c>
    </row>
    <row r="61" spans="1:17">
      <c r="A61" s="4">
        <v>43660</v>
      </c>
      <c r="B61" s="5">
        <v>0.686111111111111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N61" s="7">
        <v>43659</v>
      </c>
      <c r="O61">
        <v>-193</v>
      </c>
      <c r="P61" t="e">
        <v>#VALUE!</v>
      </c>
      <c r="Q61">
        <v>-1027</v>
      </c>
    </row>
    <row r="62" spans="1:17">
      <c r="A62" s="4">
        <v>43661</v>
      </c>
      <c r="B62" s="5">
        <v>0.838194444444444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N62" s="7">
        <v>43660</v>
      </c>
      <c r="O62">
        <v>-331</v>
      </c>
      <c r="P62" t="e">
        <v>#VALUE!</v>
      </c>
      <c r="Q62">
        <v>-1181</v>
      </c>
    </row>
    <row r="63" spans="1:17">
      <c r="A63" s="4">
        <v>43662</v>
      </c>
      <c r="B63" s="5">
        <v>0.841666666666667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N63" s="7">
        <v>43661</v>
      </c>
      <c r="O63">
        <v>-172</v>
      </c>
      <c r="P63" t="e">
        <v>#VALUE!</v>
      </c>
      <c r="Q63">
        <v>-1251</v>
      </c>
    </row>
    <row r="64" ht="16" customHeight="1" spans="1:27">
      <c r="A64" s="4">
        <v>43663</v>
      </c>
      <c r="B64" s="5">
        <v>0.778472222222222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N64" s="7">
        <v>43662</v>
      </c>
      <c r="O64">
        <v>-148</v>
      </c>
      <c r="P64" t="e">
        <v>#VALUE!</v>
      </c>
      <c r="Q64">
        <v>-1220</v>
      </c>
      <c r="S64" s="2" t="s">
        <v>20</v>
      </c>
      <c r="T64" s="3" t="s">
        <v>12</v>
      </c>
      <c r="U64" s="3" t="s">
        <v>21</v>
      </c>
      <c r="V64" s="3" t="s">
        <v>22</v>
      </c>
      <c r="W64" s="3" t="s">
        <v>23</v>
      </c>
      <c r="X64" s="3" t="s">
        <v>24</v>
      </c>
      <c r="Y64" s="3" t="s">
        <v>25</v>
      </c>
      <c r="Z64" s="3" t="s">
        <v>26</v>
      </c>
      <c r="AA64" s="3" t="s">
        <v>27</v>
      </c>
    </row>
    <row r="65" spans="1:27">
      <c r="A65" s="4">
        <v>43664</v>
      </c>
      <c r="B65" s="5">
        <v>0.706944444444444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N65" s="7">
        <v>43663</v>
      </c>
      <c r="O65">
        <v>-291</v>
      </c>
      <c r="P65" t="e">
        <v>#VALUE!</v>
      </c>
      <c r="Q65">
        <v>-1208</v>
      </c>
      <c r="S65" s="6">
        <v>0.999</v>
      </c>
      <c r="T65" s="6">
        <v>0.097</v>
      </c>
      <c r="U65" s="6">
        <v>0.999</v>
      </c>
      <c r="V65" s="1">
        <v>4268676</v>
      </c>
      <c r="W65" s="1">
        <v>1606382</v>
      </c>
      <c r="X65" s="1">
        <v>1556482</v>
      </c>
      <c r="Y65" s="1">
        <v>49900</v>
      </c>
      <c r="Z65" s="1">
        <v>4268674</v>
      </c>
      <c r="AA65">
        <v>0</v>
      </c>
    </row>
    <row r="66" spans="1:17">
      <c r="A66" s="4">
        <v>43665</v>
      </c>
      <c r="B66" s="5">
        <v>0.748611111111111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N66" s="7">
        <v>43664</v>
      </c>
      <c r="O66">
        <v>-131660</v>
      </c>
      <c r="P66" t="e">
        <v>#VALUE!</v>
      </c>
      <c r="Q66">
        <v>-132579</v>
      </c>
    </row>
    <row r="67" spans="1:17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N67" s="7">
        <v>43665</v>
      </c>
      <c r="O67">
        <v>-153388</v>
      </c>
      <c r="P67" t="e">
        <v>#VALUE!</v>
      </c>
      <c r="Q67">
        <v>-285819</v>
      </c>
    </row>
    <row r="68" spans="1:17">
      <c r="A68" s="4">
        <v>43667</v>
      </c>
      <c r="B68" s="5">
        <v>0.686111111111111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N68" s="7">
        <v>43666</v>
      </c>
      <c r="O68">
        <v>-158829</v>
      </c>
      <c r="P68" t="e">
        <v>#VALUE!</v>
      </c>
      <c r="Q68">
        <v>-413249</v>
      </c>
    </row>
    <row r="69" spans="1:17">
      <c r="A69" s="4">
        <v>43668</v>
      </c>
      <c r="B69" s="5">
        <v>0.714583333333333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N69" s="7">
        <v>43667</v>
      </c>
      <c r="O69">
        <v>-170067</v>
      </c>
      <c r="P69" t="e">
        <v>#VALUE!</v>
      </c>
      <c r="Q69">
        <v>-583123</v>
      </c>
    </row>
    <row r="70" spans="1:17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N70" s="7">
        <v>43668</v>
      </c>
      <c r="O70">
        <v>-153866</v>
      </c>
      <c r="P70" t="e">
        <v>#VALUE!</v>
      </c>
      <c r="Q70">
        <v>-736851</v>
      </c>
    </row>
    <row r="71" spans="1:17">
      <c r="A71" s="4">
        <v>43670</v>
      </c>
      <c r="B71" s="5">
        <v>0.847222222222222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N71" s="7">
        <v>43669</v>
      </c>
      <c r="O71">
        <v>-167696</v>
      </c>
      <c r="P71" t="e">
        <v>#VALUE!</v>
      </c>
      <c r="Q71">
        <v>-904375</v>
      </c>
    </row>
    <row r="72" spans="1:17">
      <c r="A72" s="4">
        <v>43671</v>
      </c>
      <c r="B72" s="5">
        <v>0.638888888888889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N72" s="7">
        <v>43670</v>
      </c>
      <c r="O72">
        <v>-153501</v>
      </c>
      <c r="P72" t="e">
        <v>#VALUE!</v>
      </c>
      <c r="Q72">
        <v>-1057876</v>
      </c>
    </row>
    <row r="73" spans="1:17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-174277</v>
      </c>
      <c r="H73" s="1">
        <v>-1211017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N73" s="7">
        <v>43671</v>
      </c>
      <c r="O73">
        <v>-263882</v>
      </c>
      <c r="P73" t="e">
        <v>#VALUE!</v>
      </c>
      <c r="Q73">
        <v>-1168257</v>
      </c>
    </row>
    <row r="74" spans="1:17">
      <c r="A74" s="4">
        <v>43673</v>
      </c>
      <c r="B74" s="5">
        <v>0.895138888888889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-1204611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N74" s="7">
        <v>43672</v>
      </c>
      <c r="O74">
        <v>-174277</v>
      </c>
      <c r="P74" t="e">
        <v>#VALUE!</v>
      </c>
      <c r="Q74">
        <v>-1211017</v>
      </c>
    </row>
    <row r="75" spans="1:17">
      <c r="A75" s="4">
        <v>43674</v>
      </c>
      <c r="B75" s="5">
        <v>0.705555555555556</v>
      </c>
      <c r="C75" s="14">
        <v>1</v>
      </c>
      <c r="D75" s="1">
        <v>4011000</v>
      </c>
      <c r="E75" s="1">
        <v>3895155</v>
      </c>
      <c r="F75" s="1">
        <v>1264799</v>
      </c>
      <c r="G75" s="1">
        <v>-293326</v>
      </c>
      <c r="H75" s="1">
        <v>41394</v>
      </c>
      <c r="I75" s="1">
        <v>163000</v>
      </c>
      <c r="J75" s="1">
        <v>150000</v>
      </c>
      <c r="K75" s="1">
        <v>115845</v>
      </c>
      <c r="L75" s="1">
        <f t="shared" si="1"/>
        <v>971473</v>
      </c>
      <c r="N75" s="7">
        <v>43673</v>
      </c>
      <c r="O75">
        <v>-146982</v>
      </c>
      <c r="P75" t="e">
        <v>#VALUE!</v>
      </c>
      <c r="Q75">
        <v>-1204611</v>
      </c>
    </row>
    <row r="76" spans="1:17">
      <c r="A76" s="4">
        <v>43675</v>
      </c>
      <c r="B76" s="5">
        <v>0.70625</v>
      </c>
      <c r="C76" s="14">
        <v>1</v>
      </c>
      <c r="D76" s="1">
        <v>4011000</v>
      </c>
      <c r="E76" s="1">
        <v>3895155</v>
      </c>
      <c r="F76" s="1">
        <v>284843</v>
      </c>
      <c r="G76" s="1">
        <v>-264346</v>
      </c>
      <c r="H76" s="1">
        <v>212002</v>
      </c>
      <c r="I76" s="1">
        <v>163000</v>
      </c>
      <c r="J76" s="1">
        <v>150000</v>
      </c>
      <c r="K76" s="1">
        <v>115845</v>
      </c>
      <c r="L76" s="1">
        <f t="shared" si="1"/>
        <v>20497</v>
      </c>
      <c r="N76" s="7">
        <v>43674</v>
      </c>
      <c r="O76">
        <v>-293326</v>
      </c>
      <c r="P76">
        <v>971473</v>
      </c>
      <c r="Q76">
        <v>41394</v>
      </c>
    </row>
    <row r="77" spans="1:17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189236</v>
      </c>
      <c r="G77" s="1">
        <v>-167781</v>
      </c>
      <c r="H77" s="1">
        <v>387323</v>
      </c>
      <c r="I77" s="1">
        <v>163000</v>
      </c>
      <c r="J77" s="1">
        <v>150000</v>
      </c>
      <c r="K77" s="1">
        <v>115845</v>
      </c>
      <c r="L77" s="1">
        <f t="shared" si="1"/>
        <v>21455</v>
      </c>
      <c r="N77" s="7">
        <v>43675</v>
      </c>
      <c r="O77">
        <v>-264346</v>
      </c>
      <c r="P77">
        <v>20497</v>
      </c>
      <c r="Q77">
        <v>212002</v>
      </c>
    </row>
    <row r="78" spans="1:17">
      <c r="A78" s="4">
        <v>43677</v>
      </c>
      <c r="B78" s="5">
        <v>0.6625</v>
      </c>
      <c r="C78" s="14">
        <v>1</v>
      </c>
      <c r="D78" s="1">
        <v>4011000</v>
      </c>
      <c r="E78" s="1">
        <v>3895155</v>
      </c>
      <c r="F78" s="1">
        <v>285523</v>
      </c>
      <c r="G78" s="1">
        <v>-263713</v>
      </c>
      <c r="H78" s="1">
        <v>555374</v>
      </c>
      <c r="I78" s="1">
        <v>163000</v>
      </c>
      <c r="J78" s="1">
        <v>150000</v>
      </c>
      <c r="K78" s="1">
        <v>115845</v>
      </c>
      <c r="L78" s="1">
        <f t="shared" si="1"/>
        <v>21810</v>
      </c>
      <c r="N78" s="7">
        <v>43676</v>
      </c>
      <c r="O78">
        <v>-167781</v>
      </c>
      <c r="P78">
        <v>21455</v>
      </c>
      <c r="Q78">
        <v>387323</v>
      </c>
    </row>
    <row r="79" spans="1:17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200046</v>
      </c>
      <c r="G79" s="1">
        <v>-202167</v>
      </c>
      <c r="H79" s="1">
        <v>706754</v>
      </c>
      <c r="I79" s="1">
        <v>163000</v>
      </c>
      <c r="J79" s="1">
        <v>150000</v>
      </c>
      <c r="K79" s="1">
        <v>115845</v>
      </c>
      <c r="L79" s="1">
        <f t="shared" si="1"/>
        <v>-2121</v>
      </c>
      <c r="N79" s="7">
        <v>43677</v>
      </c>
      <c r="O79">
        <v>-263713</v>
      </c>
      <c r="P79">
        <v>21810</v>
      </c>
      <c r="Q79">
        <v>555374</v>
      </c>
    </row>
    <row r="80" spans="1:17">
      <c r="A80" s="4">
        <v>43679</v>
      </c>
      <c r="B80" s="5">
        <v>0.944444444444444</v>
      </c>
      <c r="C80" s="14">
        <v>1</v>
      </c>
      <c r="D80" s="1">
        <v>4011000</v>
      </c>
      <c r="E80" s="1">
        <v>3895155</v>
      </c>
      <c r="F80" s="1">
        <v>175005</v>
      </c>
      <c r="G80" s="1">
        <v>-170550</v>
      </c>
      <c r="H80" s="1">
        <v>821590</v>
      </c>
      <c r="I80" s="1">
        <v>163000</v>
      </c>
      <c r="J80" s="1">
        <v>150000</v>
      </c>
      <c r="K80" s="1">
        <v>115845</v>
      </c>
      <c r="L80" s="1">
        <f t="shared" si="1"/>
        <v>4455</v>
      </c>
      <c r="N80" s="7">
        <v>43678</v>
      </c>
      <c r="O80">
        <v>-202167</v>
      </c>
      <c r="P80">
        <v>-2121</v>
      </c>
      <c r="Q80">
        <v>706754</v>
      </c>
    </row>
    <row r="81" spans="1:17">
      <c r="A81" s="4">
        <v>43680</v>
      </c>
      <c r="B81" s="5">
        <v>0.444444444444444</v>
      </c>
      <c r="C81" s="14">
        <v>1</v>
      </c>
      <c r="D81" s="1">
        <v>4011000</v>
      </c>
      <c r="E81" s="1">
        <v>3895155</v>
      </c>
      <c r="F81" s="1">
        <v>261364</v>
      </c>
      <c r="G81" s="1">
        <v>-244709</v>
      </c>
      <c r="H81" s="1">
        <v>833790</v>
      </c>
      <c r="I81" s="1">
        <v>163000</v>
      </c>
      <c r="J81" s="1">
        <v>150000</v>
      </c>
      <c r="K81" s="1">
        <v>115845</v>
      </c>
      <c r="L81" s="1">
        <f t="shared" si="1"/>
        <v>16655</v>
      </c>
      <c r="N81" s="7">
        <v>43679</v>
      </c>
      <c r="O81">
        <v>-170550</v>
      </c>
      <c r="P81">
        <v>4455</v>
      </c>
      <c r="Q81">
        <v>821590</v>
      </c>
    </row>
    <row r="82" spans="1:17">
      <c r="A82" s="4">
        <v>43681</v>
      </c>
      <c r="B82" s="5">
        <v>0.495833333333333</v>
      </c>
      <c r="C82" s="14">
        <v>1</v>
      </c>
      <c r="D82" s="1">
        <v>4011000</v>
      </c>
      <c r="E82" s="1">
        <v>3895155</v>
      </c>
      <c r="F82" s="1">
        <v>175097</v>
      </c>
      <c r="G82" s="1">
        <v>-160442</v>
      </c>
      <c r="H82" s="1">
        <v>848736</v>
      </c>
      <c r="I82" s="1">
        <v>163000</v>
      </c>
      <c r="J82" s="1">
        <v>150000</v>
      </c>
      <c r="K82" s="1">
        <v>115845</v>
      </c>
      <c r="L82" s="1">
        <f t="shared" si="1"/>
        <v>14655</v>
      </c>
      <c r="N82" s="7">
        <v>43680</v>
      </c>
      <c r="O82">
        <v>-244709</v>
      </c>
      <c r="P82">
        <v>16655</v>
      </c>
      <c r="Q82">
        <v>833790</v>
      </c>
    </row>
    <row r="83" spans="1:17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294536</v>
      </c>
      <c r="G83" s="1">
        <v>-265524</v>
      </c>
      <c r="H83" s="1">
        <v>69965</v>
      </c>
      <c r="I83" s="1">
        <v>163000</v>
      </c>
      <c r="J83" s="1">
        <v>150000</v>
      </c>
      <c r="K83" s="1">
        <v>115845</v>
      </c>
      <c r="L83" s="1">
        <f t="shared" si="1"/>
        <v>29012</v>
      </c>
      <c r="N83" s="7">
        <v>43681</v>
      </c>
      <c r="O83">
        <v>-160442</v>
      </c>
      <c r="P83">
        <v>14655</v>
      </c>
      <c r="Q83">
        <v>848736</v>
      </c>
    </row>
    <row r="84" spans="1:17">
      <c r="A84" s="4">
        <v>43683</v>
      </c>
      <c r="B84" s="5">
        <v>0.651388888888889</v>
      </c>
      <c r="C84" s="14">
        <v>1</v>
      </c>
      <c r="D84" s="1">
        <v>4011000</v>
      </c>
      <c r="E84" s="1">
        <v>3895155</v>
      </c>
      <c r="F84" s="1">
        <v>196865</v>
      </c>
      <c r="G84" s="1">
        <v>-169640</v>
      </c>
      <c r="H84" s="1">
        <v>96649</v>
      </c>
      <c r="I84" s="1">
        <v>163000</v>
      </c>
      <c r="J84" s="1">
        <v>150000</v>
      </c>
      <c r="K84" s="1">
        <v>115845</v>
      </c>
      <c r="L84" s="1">
        <f t="shared" si="1"/>
        <v>27225</v>
      </c>
      <c r="N84" s="7">
        <v>43682</v>
      </c>
      <c r="O84">
        <v>-265524</v>
      </c>
      <c r="P84">
        <v>29012</v>
      </c>
      <c r="Q84">
        <v>69965</v>
      </c>
    </row>
    <row r="85" spans="1:17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175813</v>
      </c>
      <c r="G85" s="1">
        <v>-169643</v>
      </c>
      <c r="H85" s="1">
        <v>81364</v>
      </c>
      <c r="I85" s="1">
        <v>163000</v>
      </c>
      <c r="J85" s="1">
        <v>150000</v>
      </c>
      <c r="K85" s="1">
        <v>115845</v>
      </c>
      <c r="L85" s="1">
        <f t="shared" si="1"/>
        <v>6170</v>
      </c>
      <c r="N85" s="7">
        <v>43683</v>
      </c>
      <c r="O85">
        <v>-169640</v>
      </c>
      <c r="P85">
        <v>27225</v>
      </c>
      <c r="Q85">
        <v>96649</v>
      </c>
    </row>
    <row r="86" spans="1:17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176960</v>
      </c>
      <c r="G86" s="1">
        <v>-159997</v>
      </c>
      <c r="H86" s="1">
        <v>97972</v>
      </c>
      <c r="I86" s="1">
        <v>163000</v>
      </c>
      <c r="J86" s="1">
        <v>150000</v>
      </c>
      <c r="K86" s="1">
        <v>115845</v>
      </c>
      <c r="L86" s="1">
        <f t="shared" si="1"/>
        <v>16963</v>
      </c>
      <c r="N86" s="7">
        <v>43684</v>
      </c>
      <c r="O86">
        <v>-169643</v>
      </c>
      <c r="P86">
        <v>6170</v>
      </c>
      <c r="Q86">
        <v>81364</v>
      </c>
    </row>
    <row r="87" spans="1:17">
      <c r="A87" s="4">
        <v>43686</v>
      </c>
      <c r="B87" s="5">
        <v>0.803472222222222</v>
      </c>
      <c r="C87" s="14">
        <v>1</v>
      </c>
      <c r="D87" s="1">
        <v>4011000</v>
      </c>
      <c r="E87" s="1">
        <v>3895155</v>
      </c>
      <c r="F87" s="1">
        <v>131620</v>
      </c>
      <c r="G87" s="1">
        <v>-129763</v>
      </c>
      <c r="H87" s="1">
        <v>101950</v>
      </c>
      <c r="I87" s="1">
        <v>163000</v>
      </c>
      <c r="J87" s="1">
        <v>150000</v>
      </c>
      <c r="K87" s="1">
        <v>115845</v>
      </c>
      <c r="L87" s="1">
        <f t="shared" si="1"/>
        <v>1857</v>
      </c>
      <c r="N87" s="7">
        <v>43685</v>
      </c>
      <c r="O87">
        <v>-159997</v>
      </c>
      <c r="P87">
        <v>16963</v>
      </c>
      <c r="Q87">
        <v>97972</v>
      </c>
    </row>
    <row r="88" spans="1:17">
      <c r="A88" s="4">
        <v>43687</v>
      </c>
      <c r="B88" s="5">
        <v>0.974305555555556</v>
      </c>
      <c r="C88" s="14">
        <v>1</v>
      </c>
      <c r="D88" s="1">
        <v>4011000</v>
      </c>
      <c r="E88" s="1">
        <v>3895155</v>
      </c>
      <c r="F88" s="1">
        <v>140275</v>
      </c>
      <c r="G88" s="1">
        <v>-195982</v>
      </c>
      <c r="H88" s="1">
        <v>41788</v>
      </c>
      <c r="I88" s="1">
        <v>163000</v>
      </c>
      <c r="J88" s="1">
        <v>150000</v>
      </c>
      <c r="K88" s="1">
        <v>115845</v>
      </c>
      <c r="L88" s="1">
        <f t="shared" si="1"/>
        <v>-55707</v>
      </c>
      <c r="N88" s="7">
        <v>43686</v>
      </c>
      <c r="O88">
        <v>-129763</v>
      </c>
      <c r="P88">
        <v>1857</v>
      </c>
      <c r="Q88">
        <v>101950</v>
      </c>
    </row>
    <row r="89" spans="1:17">
      <c r="A89" s="4">
        <v>43688</v>
      </c>
      <c r="B89" s="5">
        <v>0.463888888888889</v>
      </c>
      <c r="C89" s="14">
        <v>1</v>
      </c>
      <c r="D89" s="1">
        <v>4011000</v>
      </c>
      <c r="E89" s="1">
        <v>3895155</v>
      </c>
      <c r="F89" s="1">
        <v>238720</v>
      </c>
      <c r="G89" s="1">
        <v>-214841</v>
      </c>
      <c r="H89" s="1">
        <v>115242</v>
      </c>
      <c r="I89" s="1">
        <v>163000</v>
      </c>
      <c r="J89" s="1">
        <v>150000</v>
      </c>
      <c r="K89" s="1">
        <v>115845</v>
      </c>
      <c r="L89" s="1">
        <f t="shared" si="1"/>
        <v>23879</v>
      </c>
      <c r="N89" s="7">
        <v>43687</v>
      </c>
      <c r="O89">
        <v>-195982</v>
      </c>
      <c r="P89">
        <v>-55707</v>
      </c>
      <c r="Q89">
        <v>41788</v>
      </c>
    </row>
    <row r="90" spans="1:17">
      <c r="A90" s="4">
        <v>43689</v>
      </c>
      <c r="B90" s="5">
        <v>0.553472222222222</v>
      </c>
      <c r="C90" s="14">
        <v>1</v>
      </c>
      <c r="D90" s="1">
        <v>4011000</v>
      </c>
      <c r="E90" s="1">
        <v>3895155</v>
      </c>
      <c r="F90" s="1">
        <v>338602</v>
      </c>
      <c r="G90" s="1">
        <v>-221325</v>
      </c>
      <c r="H90" s="1">
        <v>119030</v>
      </c>
      <c r="I90" s="1">
        <v>163000</v>
      </c>
      <c r="J90" s="1">
        <v>150000</v>
      </c>
      <c r="K90" s="1">
        <v>115845</v>
      </c>
      <c r="L90" s="1">
        <f t="shared" si="1"/>
        <v>117277</v>
      </c>
      <c r="N90" s="7">
        <v>43688</v>
      </c>
      <c r="O90">
        <v>-214841</v>
      </c>
      <c r="P90">
        <v>23879</v>
      </c>
      <c r="Q90">
        <v>115242</v>
      </c>
    </row>
    <row r="91" spans="1:17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196429</v>
      </c>
      <c r="G91" s="1">
        <v>-186468</v>
      </c>
      <c r="H91" s="1">
        <v>121372</v>
      </c>
      <c r="I91" s="1">
        <v>163000</v>
      </c>
      <c r="J91" s="1">
        <v>150000</v>
      </c>
      <c r="K91" s="1">
        <v>115845</v>
      </c>
      <c r="L91" s="1">
        <f t="shared" si="1"/>
        <v>9961</v>
      </c>
      <c r="N91" s="7">
        <v>43689</v>
      </c>
      <c r="O91">
        <v>-221325</v>
      </c>
      <c r="P91">
        <v>117277</v>
      </c>
      <c r="Q91">
        <v>119030</v>
      </c>
    </row>
    <row r="92" spans="1:17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180998</v>
      </c>
      <c r="G92" s="1">
        <v>-157829</v>
      </c>
      <c r="H92" s="1">
        <v>117375</v>
      </c>
      <c r="I92" s="1">
        <v>163000</v>
      </c>
      <c r="J92" s="1">
        <v>150000</v>
      </c>
      <c r="K92" s="1">
        <v>115845</v>
      </c>
      <c r="L92" s="1">
        <f t="shared" si="1"/>
        <v>23169</v>
      </c>
      <c r="N92" s="7">
        <v>43690</v>
      </c>
      <c r="O92">
        <v>-186468</v>
      </c>
      <c r="P92">
        <v>9961</v>
      </c>
      <c r="Q92">
        <v>121372</v>
      </c>
    </row>
    <row r="93" spans="1:17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318361</v>
      </c>
      <c r="G93" s="1">
        <v>-292554</v>
      </c>
      <c r="H93" s="1">
        <v>116158</v>
      </c>
      <c r="I93" s="1">
        <v>163000</v>
      </c>
      <c r="J93" s="1">
        <v>150000</v>
      </c>
      <c r="K93" s="1">
        <v>115845</v>
      </c>
      <c r="L93" s="1">
        <f t="shared" si="1"/>
        <v>25807</v>
      </c>
      <c r="N93" s="7">
        <v>43691</v>
      </c>
      <c r="O93">
        <v>-157829</v>
      </c>
      <c r="P93">
        <v>23169</v>
      </c>
      <c r="Q93">
        <v>117375</v>
      </c>
    </row>
    <row r="94" spans="1:17">
      <c r="A94" s="4">
        <v>43693</v>
      </c>
      <c r="B94" s="5">
        <v>0.550694444444444</v>
      </c>
      <c r="C94" s="14">
        <v>1</v>
      </c>
      <c r="D94" s="1">
        <v>4011000</v>
      </c>
      <c r="E94" s="1">
        <v>3895155</v>
      </c>
      <c r="F94" s="1">
        <v>286190</v>
      </c>
      <c r="G94" s="1">
        <v>-262218</v>
      </c>
      <c r="H94" s="1">
        <v>130529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23972</v>
      </c>
      <c r="N94" s="7">
        <v>43692</v>
      </c>
      <c r="O94">
        <v>-292554</v>
      </c>
      <c r="P94">
        <v>25807</v>
      </c>
      <c r="Q94">
        <v>116158</v>
      </c>
    </row>
    <row r="95" spans="1:17">
      <c r="A95" s="4">
        <v>43694</v>
      </c>
      <c r="B95" s="5">
        <v>0.504166666666667</v>
      </c>
      <c r="C95" s="14">
        <v>1</v>
      </c>
      <c r="D95" s="1">
        <v>3867000</v>
      </c>
      <c r="E95" s="1">
        <v>3895155</v>
      </c>
      <c r="F95" s="1">
        <v>298331</v>
      </c>
      <c r="G95" s="1">
        <v>-269087</v>
      </c>
      <c r="H95" s="1">
        <v>116446</v>
      </c>
      <c r="I95" s="1">
        <v>157000</v>
      </c>
      <c r="J95" s="1">
        <v>145000</v>
      </c>
      <c r="K95" s="1">
        <v>-28155</v>
      </c>
      <c r="L95" s="1">
        <f t="shared" si="2"/>
        <v>29244</v>
      </c>
      <c r="N95" s="7">
        <v>43693</v>
      </c>
      <c r="O95">
        <v>-262218</v>
      </c>
      <c r="P95">
        <v>23972</v>
      </c>
      <c r="Q95">
        <v>130529</v>
      </c>
    </row>
    <row r="96" spans="1:17">
      <c r="A96" s="4">
        <v>43695</v>
      </c>
      <c r="B96" s="5">
        <v>0.680555555555556</v>
      </c>
      <c r="C96" s="14">
        <v>1</v>
      </c>
      <c r="D96" s="1">
        <v>3867000</v>
      </c>
      <c r="E96" s="1">
        <v>3895155</v>
      </c>
      <c r="F96" s="1">
        <v>183351</v>
      </c>
      <c r="G96" s="1">
        <v>-178371</v>
      </c>
      <c r="H96" s="1">
        <v>187269</v>
      </c>
      <c r="I96" s="1">
        <v>157000</v>
      </c>
      <c r="J96" s="1">
        <v>145000</v>
      </c>
      <c r="K96" s="1">
        <v>-28155</v>
      </c>
      <c r="L96" s="1">
        <f t="shared" si="2"/>
        <v>4980</v>
      </c>
      <c r="N96" s="7">
        <v>43694</v>
      </c>
      <c r="O96">
        <v>-269087</v>
      </c>
      <c r="P96">
        <v>29244</v>
      </c>
      <c r="Q96">
        <v>116446</v>
      </c>
    </row>
    <row r="97" spans="1:17">
      <c r="A97" s="4">
        <v>43696</v>
      </c>
      <c r="B97" s="5">
        <v>0.569444444444444</v>
      </c>
      <c r="C97" s="14">
        <v>1</v>
      </c>
      <c r="D97" s="1">
        <v>3867000</v>
      </c>
      <c r="E97" s="1">
        <v>3895155</v>
      </c>
      <c r="F97" s="1">
        <v>315977</v>
      </c>
      <c r="G97" s="1">
        <v>-295233</v>
      </c>
      <c r="H97" s="1">
        <v>113311</v>
      </c>
      <c r="I97" s="1">
        <v>157000</v>
      </c>
      <c r="J97" s="1">
        <v>145000</v>
      </c>
      <c r="K97" s="1">
        <v>-28155</v>
      </c>
      <c r="L97" s="1">
        <f t="shared" si="2"/>
        <v>20744</v>
      </c>
      <c r="N97" s="7">
        <v>43695</v>
      </c>
      <c r="O97">
        <v>-178371</v>
      </c>
      <c r="P97">
        <v>4980</v>
      </c>
      <c r="Q97">
        <v>187269</v>
      </c>
    </row>
    <row r="98" spans="1:17">
      <c r="A98" s="4">
        <v>43697</v>
      </c>
      <c r="B98" s="5">
        <v>0.659722222222222</v>
      </c>
      <c r="C98" s="14">
        <v>1</v>
      </c>
      <c r="D98" s="1">
        <v>3867000</v>
      </c>
      <c r="E98" s="1">
        <v>3895155</v>
      </c>
      <c r="F98" s="1">
        <v>173300</v>
      </c>
      <c r="G98" s="1">
        <v>-169201</v>
      </c>
      <c r="H98" s="1">
        <v>88818</v>
      </c>
      <c r="I98" s="1">
        <v>157000</v>
      </c>
      <c r="J98" s="1">
        <v>145000</v>
      </c>
      <c r="K98" s="1">
        <v>-28155</v>
      </c>
      <c r="L98" s="1">
        <f t="shared" si="2"/>
        <v>4099</v>
      </c>
      <c r="N98" s="7">
        <v>43696</v>
      </c>
      <c r="O98">
        <v>-295233</v>
      </c>
      <c r="P98">
        <v>20744</v>
      </c>
      <c r="Q98">
        <v>113311</v>
      </c>
    </row>
    <row r="99" spans="1:17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336813</v>
      </c>
      <c r="G99" s="1">
        <v>-310139</v>
      </c>
      <c r="H99" s="1">
        <v>102469</v>
      </c>
      <c r="I99" s="1">
        <v>157000</v>
      </c>
      <c r="J99" s="1">
        <v>145000</v>
      </c>
      <c r="K99" s="1">
        <v>-28155</v>
      </c>
      <c r="L99" s="1">
        <f t="shared" si="2"/>
        <v>26674</v>
      </c>
      <c r="N99" s="7">
        <v>43697</v>
      </c>
      <c r="O99">
        <v>-169201</v>
      </c>
      <c r="P99">
        <v>4099</v>
      </c>
      <c r="Q99">
        <v>88818</v>
      </c>
    </row>
    <row r="100" spans="1:17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166744</v>
      </c>
      <c r="G100" s="1">
        <v>-157634</v>
      </c>
      <c r="H100" s="1">
        <v>88410</v>
      </c>
      <c r="I100" s="1">
        <v>157000</v>
      </c>
      <c r="J100" s="1">
        <v>145000</v>
      </c>
      <c r="K100" s="1">
        <v>-28155</v>
      </c>
      <c r="L100" s="1">
        <f t="shared" si="2"/>
        <v>9110</v>
      </c>
      <c r="N100" s="7">
        <v>43698</v>
      </c>
      <c r="O100">
        <v>-310139</v>
      </c>
      <c r="P100">
        <v>26674</v>
      </c>
      <c r="Q100">
        <v>102469</v>
      </c>
    </row>
    <row r="101" spans="1:17">
      <c r="A101" s="4">
        <v>43700</v>
      </c>
      <c r="B101" s="5">
        <v>0.597916666666667</v>
      </c>
      <c r="C101" s="14">
        <v>1</v>
      </c>
      <c r="D101" s="1">
        <v>3867000</v>
      </c>
      <c r="E101" s="1">
        <v>3895155</v>
      </c>
      <c r="F101" s="1">
        <v>269874</v>
      </c>
      <c r="G101" s="1">
        <v>-251867</v>
      </c>
      <c r="H101" s="1">
        <v>97935</v>
      </c>
      <c r="I101" s="1">
        <v>157000</v>
      </c>
      <c r="J101" s="1">
        <v>145000</v>
      </c>
      <c r="K101" s="1">
        <v>-28155</v>
      </c>
      <c r="L101" s="1">
        <f t="shared" si="2"/>
        <v>18007</v>
      </c>
      <c r="N101" s="7">
        <v>43699</v>
      </c>
      <c r="O101">
        <v>-157634</v>
      </c>
      <c r="P101">
        <v>9110</v>
      </c>
      <c r="Q101">
        <v>88410</v>
      </c>
    </row>
    <row r="102" spans="1:17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215804</v>
      </c>
      <c r="G102" s="1">
        <v>-187838</v>
      </c>
      <c r="H102" s="1">
        <v>104567</v>
      </c>
      <c r="I102" s="1">
        <v>157000</v>
      </c>
      <c r="J102" s="1">
        <v>145000</v>
      </c>
      <c r="K102" s="1">
        <v>-28155</v>
      </c>
      <c r="L102" s="1">
        <f t="shared" si="2"/>
        <v>27966</v>
      </c>
      <c r="N102" s="7">
        <v>43700</v>
      </c>
      <c r="O102">
        <v>-251867</v>
      </c>
      <c r="P102">
        <v>18007</v>
      </c>
      <c r="Q102">
        <v>97935</v>
      </c>
    </row>
    <row r="103" spans="1:17">
      <c r="A103" s="7">
        <v>43702</v>
      </c>
      <c r="B103" s="8">
        <v>0.680555555555556</v>
      </c>
      <c r="C103" s="14">
        <v>1</v>
      </c>
      <c r="D103" s="1">
        <v>3867000</v>
      </c>
      <c r="E103" s="1">
        <v>3895155</v>
      </c>
      <c r="F103" s="1">
        <v>345287</v>
      </c>
      <c r="G103" s="1">
        <v>-304603</v>
      </c>
      <c r="H103" s="1">
        <v>109375</v>
      </c>
      <c r="I103" s="1">
        <v>157000</v>
      </c>
      <c r="J103" s="1">
        <v>145000</v>
      </c>
      <c r="K103" s="1">
        <v>-28155</v>
      </c>
      <c r="L103" s="1">
        <f t="shared" si="2"/>
        <v>40684</v>
      </c>
      <c r="N103" s="7">
        <v>43701</v>
      </c>
      <c r="O103">
        <v>-187838</v>
      </c>
      <c r="P103">
        <v>27966</v>
      </c>
      <c r="Q103">
        <v>104567</v>
      </c>
    </row>
    <row r="104" spans="1:17">
      <c r="A104" s="7">
        <v>43703</v>
      </c>
      <c r="B104" s="8">
        <v>0.710416666666667</v>
      </c>
      <c r="C104" s="14">
        <v>1</v>
      </c>
      <c r="D104" s="1">
        <v>3867000</v>
      </c>
      <c r="E104" s="1">
        <v>3895155</v>
      </c>
      <c r="F104" s="1">
        <v>275039</v>
      </c>
      <c r="G104" s="1">
        <v>-246093</v>
      </c>
      <c r="H104" s="1">
        <v>116434</v>
      </c>
      <c r="I104" s="1">
        <v>157000</v>
      </c>
      <c r="J104" s="1">
        <v>145000</v>
      </c>
      <c r="K104" s="1">
        <v>-28155</v>
      </c>
      <c r="L104" s="1">
        <f t="shared" si="2"/>
        <v>28946</v>
      </c>
      <c r="N104" s="7">
        <v>43702</v>
      </c>
      <c r="O104">
        <v>-304603</v>
      </c>
      <c r="P104">
        <v>40684</v>
      </c>
      <c r="Q104">
        <v>109375</v>
      </c>
    </row>
    <row r="105" spans="1:17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200982</v>
      </c>
      <c r="G105" s="1">
        <v>-171590</v>
      </c>
      <c r="H105" s="1">
        <v>134251</v>
      </c>
      <c r="I105" s="1">
        <v>157000</v>
      </c>
      <c r="J105" s="1">
        <v>145000</v>
      </c>
      <c r="K105" s="1">
        <v>-28155</v>
      </c>
      <c r="L105" s="1">
        <f t="shared" si="2"/>
        <v>29392</v>
      </c>
      <c r="N105" s="7">
        <v>43703</v>
      </c>
      <c r="O105">
        <v>-246093</v>
      </c>
      <c r="P105">
        <v>28946</v>
      </c>
      <c r="Q105">
        <v>116434</v>
      </c>
    </row>
    <row r="106" spans="1:17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323364</v>
      </c>
      <c r="G106" s="1">
        <v>-279496</v>
      </c>
      <c r="H106" s="1">
        <v>150071</v>
      </c>
      <c r="I106" s="1">
        <v>157000</v>
      </c>
      <c r="J106" s="1">
        <v>145000</v>
      </c>
      <c r="K106" s="1">
        <v>-28155</v>
      </c>
      <c r="L106" s="1">
        <f t="shared" si="2"/>
        <v>43868</v>
      </c>
      <c r="N106" s="7">
        <v>43704</v>
      </c>
      <c r="O106">
        <v>-171590</v>
      </c>
      <c r="P106">
        <v>29392</v>
      </c>
      <c r="Q106">
        <v>134251</v>
      </c>
    </row>
    <row r="107" spans="1:17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160033</v>
      </c>
      <c r="G107" s="1">
        <v>-151202</v>
      </c>
      <c r="H107" s="1">
        <v>133061</v>
      </c>
      <c r="I107" s="1">
        <v>157000</v>
      </c>
      <c r="J107" s="1">
        <v>145000</v>
      </c>
      <c r="K107" s="1">
        <v>-28155</v>
      </c>
      <c r="L107" s="1">
        <f t="shared" si="2"/>
        <v>8831</v>
      </c>
      <c r="N107" s="7">
        <v>43705</v>
      </c>
      <c r="O107">
        <v>-279496</v>
      </c>
      <c r="P107">
        <v>43868</v>
      </c>
      <c r="Q107">
        <v>150071</v>
      </c>
    </row>
    <row r="108" spans="1:17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307858</v>
      </c>
      <c r="G108" s="1">
        <v>-290308</v>
      </c>
      <c r="H108" s="1">
        <v>135936</v>
      </c>
      <c r="I108" s="1">
        <v>157000</v>
      </c>
      <c r="J108" s="1">
        <v>145000</v>
      </c>
      <c r="K108" s="1">
        <v>-28155</v>
      </c>
      <c r="L108" s="1">
        <f t="shared" si="2"/>
        <v>17550</v>
      </c>
      <c r="N108" s="7">
        <v>43706</v>
      </c>
      <c r="O108">
        <v>-151202</v>
      </c>
      <c r="P108">
        <v>8831</v>
      </c>
      <c r="Q108">
        <v>133061</v>
      </c>
    </row>
    <row r="109" spans="1:17">
      <c r="A109" s="7">
        <v>43708</v>
      </c>
      <c r="B109" s="8">
        <v>0.813888888888889</v>
      </c>
      <c r="C109" s="14">
        <v>1</v>
      </c>
      <c r="D109" s="1">
        <v>3867000</v>
      </c>
      <c r="E109" s="1">
        <v>3895155</v>
      </c>
      <c r="F109" s="1">
        <v>169850</v>
      </c>
      <c r="G109" s="1">
        <v>-156996</v>
      </c>
      <c r="H109" s="1">
        <v>135727</v>
      </c>
      <c r="I109" s="1">
        <v>157000</v>
      </c>
      <c r="J109" s="1">
        <v>145000</v>
      </c>
      <c r="K109" s="1">
        <v>-28155</v>
      </c>
      <c r="L109" s="1">
        <f t="shared" si="2"/>
        <v>12854</v>
      </c>
      <c r="N109" s="7">
        <v>43707</v>
      </c>
      <c r="O109">
        <v>-290308</v>
      </c>
      <c r="P109">
        <v>17550</v>
      </c>
      <c r="Q109">
        <v>135936</v>
      </c>
    </row>
    <row r="110" spans="1:17">
      <c r="A110" s="7">
        <v>43709</v>
      </c>
      <c r="B110" s="8">
        <v>0.610416666666667</v>
      </c>
      <c r="C110" s="14">
        <v>1</v>
      </c>
      <c r="D110" s="1">
        <v>3867000</v>
      </c>
      <c r="E110" s="1">
        <v>3895155</v>
      </c>
      <c r="F110" s="1">
        <v>291490</v>
      </c>
      <c r="G110" s="1">
        <v>-273157</v>
      </c>
      <c r="H110" s="1">
        <v>114140</v>
      </c>
      <c r="I110" s="1">
        <v>157000</v>
      </c>
      <c r="J110" s="1">
        <v>145000</v>
      </c>
      <c r="K110" s="1">
        <v>-28155</v>
      </c>
      <c r="L110" s="1">
        <f t="shared" si="2"/>
        <v>18333</v>
      </c>
      <c r="N110" s="7">
        <v>43708</v>
      </c>
      <c r="O110">
        <v>-156996</v>
      </c>
      <c r="P110">
        <v>12854</v>
      </c>
      <c r="Q110">
        <v>135727</v>
      </c>
    </row>
    <row r="111" spans="1:17">
      <c r="A111" s="7">
        <v>43710</v>
      </c>
      <c r="B111" s="8">
        <v>0.683333333333333</v>
      </c>
      <c r="C111" s="14">
        <v>1</v>
      </c>
      <c r="D111" s="1">
        <v>3867000</v>
      </c>
      <c r="E111" s="1">
        <v>3895155</v>
      </c>
      <c r="F111" s="1">
        <v>165097</v>
      </c>
      <c r="G111" s="1">
        <v>-155175</v>
      </c>
      <c r="H111" s="1">
        <v>111344</v>
      </c>
      <c r="I111" s="1">
        <v>157000</v>
      </c>
      <c r="J111" s="1">
        <v>145000</v>
      </c>
      <c r="K111" s="1">
        <v>-28155</v>
      </c>
      <c r="L111" s="1">
        <f t="shared" si="2"/>
        <v>9922</v>
      </c>
      <c r="N111" s="7">
        <v>43709</v>
      </c>
      <c r="O111">
        <v>-273157</v>
      </c>
      <c r="P111">
        <v>18333</v>
      </c>
      <c r="Q111">
        <v>114140</v>
      </c>
    </row>
    <row r="112" spans="1:17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334591</v>
      </c>
      <c r="G112" s="1">
        <v>-302417</v>
      </c>
      <c r="H112" s="1">
        <v>111925</v>
      </c>
      <c r="I112" s="1">
        <v>157000</v>
      </c>
      <c r="J112" s="1">
        <v>145000</v>
      </c>
      <c r="K112" s="1">
        <v>-28155</v>
      </c>
      <c r="L112" s="1">
        <f t="shared" si="2"/>
        <v>32174</v>
      </c>
      <c r="N112" s="7">
        <v>43710</v>
      </c>
      <c r="O112">
        <v>-155175</v>
      </c>
      <c r="P112">
        <v>9922</v>
      </c>
      <c r="Q112">
        <v>111344</v>
      </c>
    </row>
    <row r="113" spans="1:17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158256</v>
      </c>
      <c r="G113" s="1">
        <v>-160139</v>
      </c>
      <c r="H113" s="1">
        <v>86093</v>
      </c>
      <c r="I113" s="1">
        <v>157000</v>
      </c>
      <c r="J113" s="1">
        <v>145000</v>
      </c>
      <c r="K113" s="1">
        <v>-28155</v>
      </c>
      <c r="L113" s="1">
        <f t="shared" si="2"/>
        <v>-1883</v>
      </c>
      <c r="N113" s="7">
        <v>43711</v>
      </c>
      <c r="O113">
        <v>-302417</v>
      </c>
      <c r="P113">
        <v>32174</v>
      </c>
      <c r="Q113">
        <v>111925</v>
      </c>
    </row>
    <row r="114" spans="1:17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252558</v>
      </c>
      <c r="G114" s="1">
        <v>-250936</v>
      </c>
      <c r="H114" s="1">
        <v>69679</v>
      </c>
      <c r="I114" s="1">
        <v>157000</v>
      </c>
      <c r="J114" s="1">
        <v>145000</v>
      </c>
      <c r="K114" s="1">
        <v>-28155</v>
      </c>
      <c r="L114" s="1">
        <f t="shared" si="2"/>
        <v>1622</v>
      </c>
      <c r="N114" s="7">
        <v>43712</v>
      </c>
      <c r="O114">
        <v>-160139</v>
      </c>
      <c r="P114">
        <v>-1883</v>
      </c>
      <c r="Q114">
        <v>86093</v>
      </c>
    </row>
    <row r="115" spans="1:17">
      <c r="A115" s="7">
        <v>43714</v>
      </c>
      <c r="B115" s="8">
        <v>0.429861111111111</v>
      </c>
      <c r="C115" s="14">
        <v>1</v>
      </c>
      <c r="D115" s="1">
        <v>3867000</v>
      </c>
      <c r="E115" s="1">
        <v>3895155</v>
      </c>
      <c r="F115" s="1">
        <v>163156</v>
      </c>
      <c r="G115" s="1">
        <v>-145748</v>
      </c>
      <c r="H115" s="1">
        <v>78256</v>
      </c>
      <c r="I115" s="1">
        <v>157000</v>
      </c>
      <c r="J115" s="1">
        <v>145000</v>
      </c>
      <c r="K115" s="1">
        <v>-28155</v>
      </c>
      <c r="L115" s="1">
        <f t="shared" si="2"/>
        <v>17408</v>
      </c>
      <c r="N115" s="7">
        <v>43713</v>
      </c>
      <c r="O115">
        <v>-250936</v>
      </c>
      <c r="P115">
        <v>1622</v>
      </c>
      <c r="Q115">
        <v>69679</v>
      </c>
    </row>
    <row r="116" spans="1:17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198331</v>
      </c>
      <c r="G116" s="13">
        <v>-179490</v>
      </c>
      <c r="H116" s="1">
        <v>88378</v>
      </c>
      <c r="I116" s="1">
        <v>157000</v>
      </c>
      <c r="J116" s="1">
        <v>145000</v>
      </c>
      <c r="K116" s="13">
        <v>-28155</v>
      </c>
      <c r="L116" s="1">
        <f t="shared" si="2"/>
        <v>18841</v>
      </c>
      <c r="N116" s="7">
        <v>43714</v>
      </c>
      <c r="O116">
        <v>-145748</v>
      </c>
      <c r="P116">
        <v>17408</v>
      </c>
      <c r="Q116">
        <v>78256</v>
      </c>
    </row>
    <row r="117" spans="1:17">
      <c r="A117" s="7">
        <v>43716</v>
      </c>
      <c r="B117" s="8">
        <v>0.463194444444444</v>
      </c>
      <c r="C117" s="14">
        <v>1</v>
      </c>
      <c r="D117" s="1">
        <v>3867000</v>
      </c>
      <c r="E117" s="1">
        <v>3895155</v>
      </c>
      <c r="F117" s="1">
        <v>255897</v>
      </c>
      <c r="G117" s="13">
        <v>-226748</v>
      </c>
      <c r="H117" s="1">
        <v>86529</v>
      </c>
      <c r="I117" s="1">
        <v>157000</v>
      </c>
      <c r="J117" s="1">
        <v>145000</v>
      </c>
      <c r="K117" s="13">
        <v>-28155</v>
      </c>
      <c r="L117" s="1">
        <f t="shared" si="2"/>
        <v>29149</v>
      </c>
      <c r="N117" s="7">
        <v>43715</v>
      </c>
      <c r="O117">
        <v>-179490</v>
      </c>
      <c r="P117">
        <v>18841</v>
      </c>
      <c r="Q117">
        <v>88378</v>
      </c>
    </row>
    <row r="118" spans="1:17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176826</v>
      </c>
      <c r="G118" s="13">
        <v>-176310</v>
      </c>
      <c r="H118" s="1">
        <v>80666</v>
      </c>
      <c r="I118" s="1">
        <v>157000</v>
      </c>
      <c r="J118" s="1">
        <v>145000</v>
      </c>
      <c r="K118" s="13">
        <v>-28155</v>
      </c>
      <c r="L118" s="1">
        <f t="shared" si="2"/>
        <v>516</v>
      </c>
      <c r="N118" s="7">
        <v>43716</v>
      </c>
      <c r="O118">
        <v>-226748</v>
      </c>
      <c r="P118">
        <v>29149</v>
      </c>
      <c r="Q118">
        <v>86529</v>
      </c>
    </row>
    <row r="119" spans="1:17">
      <c r="A119" s="7">
        <v>43718</v>
      </c>
      <c r="B119" s="8">
        <v>0.811805555555556</v>
      </c>
      <c r="C119" s="14">
        <v>1</v>
      </c>
      <c r="D119" s="1">
        <v>3867000</v>
      </c>
      <c r="E119" s="1">
        <v>3895155</v>
      </c>
      <c r="F119" s="1">
        <v>168762</v>
      </c>
      <c r="G119" s="13">
        <v>-144258</v>
      </c>
      <c r="H119" s="1">
        <v>95248</v>
      </c>
      <c r="I119" s="1">
        <v>157000</v>
      </c>
      <c r="J119" s="1">
        <v>145000</v>
      </c>
      <c r="K119" s="13">
        <v>-28155</v>
      </c>
      <c r="L119" s="1">
        <f t="shared" si="2"/>
        <v>24504</v>
      </c>
      <c r="N119" s="7">
        <v>43717</v>
      </c>
      <c r="O119">
        <v>-176310</v>
      </c>
      <c r="P119">
        <v>516</v>
      </c>
      <c r="Q119">
        <v>80666</v>
      </c>
    </row>
    <row r="120" spans="1:17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167798</v>
      </c>
      <c r="G120" s="13">
        <v>-144822</v>
      </c>
      <c r="H120" s="1">
        <v>95972</v>
      </c>
      <c r="I120" s="1">
        <v>157000</v>
      </c>
      <c r="J120" s="1">
        <v>145000</v>
      </c>
      <c r="K120" s="13">
        <v>-28155</v>
      </c>
      <c r="L120" s="1">
        <f t="shared" si="2"/>
        <v>22976</v>
      </c>
      <c r="N120" s="7">
        <v>43718</v>
      </c>
      <c r="O120">
        <v>-144258</v>
      </c>
      <c r="P120">
        <v>24504</v>
      </c>
      <c r="Q120">
        <v>95248</v>
      </c>
    </row>
    <row r="121" spans="1:17">
      <c r="A121" s="7">
        <v>43720</v>
      </c>
      <c r="B121" s="8">
        <v>0.703472222222222</v>
      </c>
      <c r="C121" s="14">
        <v>1</v>
      </c>
      <c r="D121" s="1">
        <v>3867000</v>
      </c>
      <c r="E121" s="1">
        <v>3895155</v>
      </c>
      <c r="F121" s="1">
        <v>331142</v>
      </c>
      <c r="G121" s="13">
        <v>-287895</v>
      </c>
      <c r="H121" s="1">
        <v>118126</v>
      </c>
      <c r="I121" s="1">
        <v>157000</v>
      </c>
      <c r="J121" s="1">
        <v>145000</v>
      </c>
      <c r="K121" s="13">
        <v>-28155</v>
      </c>
      <c r="L121" s="1">
        <f t="shared" si="2"/>
        <v>43247</v>
      </c>
      <c r="N121" s="7">
        <v>43719</v>
      </c>
      <c r="O121">
        <v>-144822</v>
      </c>
      <c r="P121">
        <v>22976</v>
      </c>
      <c r="Q121">
        <v>95972</v>
      </c>
    </row>
    <row r="122" spans="1:17">
      <c r="A122" s="7">
        <v>43721</v>
      </c>
      <c r="B122" s="8">
        <v>0.492361111111111</v>
      </c>
      <c r="C122" s="14">
        <v>1</v>
      </c>
      <c r="D122" s="1">
        <v>3867000</v>
      </c>
      <c r="E122" s="1">
        <v>3895155</v>
      </c>
      <c r="F122" s="1">
        <v>294721</v>
      </c>
      <c r="G122" s="13">
        <v>-267509</v>
      </c>
      <c r="H122" s="1">
        <v>121562</v>
      </c>
      <c r="I122" s="1">
        <v>157000</v>
      </c>
      <c r="J122" s="1">
        <v>145000</v>
      </c>
      <c r="K122" s="13">
        <v>-28155</v>
      </c>
      <c r="L122" s="1">
        <f t="shared" si="2"/>
        <v>27212</v>
      </c>
      <c r="N122" s="7">
        <v>43720</v>
      </c>
      <c r="O122">
        <v>-287895</v>
      </c>
      <c r="P122">
        <v>43247</v>
      </c>
      <c r="Q122">
        <v>118126</v>
      </c>
    </row>
    <row r="123" spans="1:17">
      <c r="A123" s="7">
        <v>43722</v>
      </c>
      <c r="B123" s="8">
        <v>0.965972222222222</v>
      </c>
      <c r="C123" s="14">
        <v>1</v>
      </c>
      <c r="D123" s="1">
        <v>4352000</v>
      </c>
      <c r="E123" s="1">
        <v>3895155</v>
      </c>
      <c r="F123" s="1">
        <v>272194</v>
      </c>
      <c r="G123" s="13">
        <v>-239868</v>
      </c>
      <c r="H123" s="1">
        <v>136683</v>
      </c>
      <c r="I123" s="1">
        <v>177000</v>
      </c>
      <c r="J123" s="1">
        <v>163000</v>
      </c>
      <c r="K123" s="1">
        <v>456845</v>
      </c>
      <c r="L123" s="1">
        <f t="shared" si="2"/>
        <v>32326</v>
      </c>
      <c r="N123" s="7">
        <v>43721</v>
      </c>
      <c r="O123">
        <v>-267509</v>
      </c>
      <c r="P123">
        <v>27212</v>
      </c>
      <c r="Q123">
        <v>121562</v>
      </c>
    </row>
    <row r="124" spans="1:17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195585</v>
      </c>
      <c r="G124" s="13">
        <v>-180018</v>
      </c>
      <c r="H124" s="1">
        <v>125906</v>
      </c>
      <c r="I124" s="1">
        <v>177000</v>
      </c>
      <c r="J124" s="1">
        <v>163000</v>
      </c>
      <c r="K124" s="1">
        <v>456845</v>
      </c>
      <c r="L124" s="1">
        <f t="shared" si="2"/>
        <v>15567</v>
      </c>
      <c r="N124" s="7">
        <v>43722</v>
      </c>
      <c r="O124">
        <v>-239868</v>
      </c>
      <c r="P124">
        <v>32326</v>
      </c>
      <c r="Q124">
        <v>136683</v>
      </c>
    </row>
    <row r="125" spans="1:17">
      <c r="A125" s="7">
        <v>43724</v>
      </c>
      <c r="B125" s="8">
        <v>0.45625</v>
      </c>
      <c r="C125" s="14">
        <v>1</v>
      </c>
      <c r="D125" s="1">
        <v>4352000</v>
      </c>
      <c r="E125" s="1">
        <v>3895155</v>
      </c>
      <c r="F125" s="1" t="s">
        <v>285</v>
      </c>
      <c r="G125" s="13">
        <v>-241918</v>
      </c>
      <c r="H125" s="1">
        <v>-38107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N125" s="7">
        <v>43723</v>
      </c>
      <c r="O125">
        <v>-180018</v>
      </c>
      <c r="P125">
        <v>15567</v>
      </c>
      <c r="Q125">
        <v>125906</v>
      </c>
    </row>
    <row r="126" spans="1:17">
      <c r="A126" s="7">
        <v>43725</v>
      </c>
      <c r="B126" s="8">
        <v>0.780555555555556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-240773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N126" s="7">
        <v>43724</v>
      </c>
      <c r="O126">
        <v>-241918</v>
      </c>
      <c r="P126" t="e">
        <v>#VALUE!</v>
      </c>
      <c r="Q126">
        <v>-38107</v>
      </c>
    </row>
    <row r="127" spans="1:17">
      <c r="A127" s="7">
        <v>43726</v>
      </c>
      <c r="B127" s="8">
        <v>0.695138888888889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-397619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N127" s="7">
        <v>43725</v>
      </c>
      <c r="O127">
        <v>-167411</v>
      </c>
      <c r="P127" t="e">
        <v>#VALUE!</v>
      </c>
      <c r="Q127">
        <v>-240773</v>
      </c>
    </row>
    <row r="128" spans="1:17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80209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N128" s="7">
        <v>43726</v>
      </c>
      <c r="O128">
        <v>-255998</v>
      </c>
      <c r="P128">
        <v>-255998</v>
      </c>
      <c r="Q128">
        <v>-397619</v>
      </c>
    </row>
    <row r="129" spans="1:17">
      <c r="A129" s="7">
        <v>43728</v>
      </c>
      <c r="B129" s="8">
        <v>0.573611111111111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-99402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N129" s="7">
        <v>43727</v>
      </c>
      <c r="O129">
        <v>-250848</v>
      </c>
      <c r="P129" t="e">
        <v>#VALUE!</v>
      </c>
      <c r="Q129">
        <v>80209</v>
      </c>
    </row>
    <row r="130" spans="1:17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112596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N130" s="7">
        <v>43728</v>
      </c>
      <c r="O130">
        <v>-159340</v>
      </c>
      <c r="P130" t="e">
        <v>#VALUE!</v>
      </c>
      <c r="Q130">
        <v>-99402</v>
      </c>
    </row>
    <row r="131" spans="1:17">
      <c r="A131" s="7">
        <v>43730</v>
      </c>
      <c r="B131" s="8">
        <v>0.755555555555556</v>
      </c>
      <c r="C131" s="14">
        <v>1</v>
      </c>
      <c r="D131" s="1">
        <v>3823000</v>
      </c>
      <c r="E131" s="1">
        <v>3895155</v>
      </c>
      <c r="F131" s="1">
        <v>393799</v>
      </c>
      <c r="G131" s="1">
        <v>-313834</v>
      </c>
      <c r="H131" s="1">
        <v>-58704</v>
      </c>
      <c r="I131" s="1">
        <v>155000</v>
      </c>
      <c r="J131" s="1">
        <v>143000</v>
      </c>
      <c r="K131" s="1">
        <v>-72155</v>
      </c>
      <c r="L131" s="1">
        <f t="shared" si="2"/>
        <v>79965</v>
      </c>
      <c r="N131" s="7">
        <v>43729</v>
      </c>
      <c r="O131">
        <v>-174860</v>
      </c>
      <c r="P131" t="e">
        <v>#VALUE!</v>
      </c>
      <c r="Q131">
        <v>112596</v>
      </c>
    </row>
    <row r="132" spans="1:17">
      <c r="A132" s="7">
        <v>43731</v>
      </c>
      <c r="B132" s="8">
        <v>0.615972222222222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-262425</v>
      </c>
      <c r="H132" s="1">
        <v>96463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N132" s="7">
        <v>43730</v>
      </c>
      <c r="O132">
        <v>-313834</v>
      </c>
      <c r="P132">
        <v>79965</v>
      </c>
      <c r="Q132">
        <v>-58704</v>
      </c>
    </row>
    <row r="133" spans="1:17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-262551</v>
      </c>
      <c r="H133" s="1">
        <v>189765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N133" s="7">
        <v>43731</v>
      </c>
      <c r="O133">
        <v>-262425</v>
      </c>
      <c r="P133" t="e">
        <v>#VALUE!</v>
      </c>
      <c r="Q133">
        <v>96463</v>
      </c>
    </row>
    <row r="134" spans="1:17">
      <c r="A134" s="7">
        <v>43733</v>
      </c>
      <c r="B134" s="8">
        <v>0.877083333333333</v>
      </c>
      <c r="C134" s="14">
        <v>1</v>
      </c>
      <c r="D134" s="1">
        <v>4125000</v>
      </c>
      <c r="E134" s="1">
        <v>3895155</v>
      </c>
      <c r="F134" s="1">
        <v>382630</v>
      </c>
      <c r="G134" s="1">
        <v>-187065</v>
      </c>
      <c r="H134" s="1">
        <v>508986</v>
      </c>
      <c r="I134" s="1">
        <v>167000</v>
      </c>
      <c r="J134" s="1">
        <v>155000</v>
      </c>
      <c r="K134" s="1">
        <v>229845</v>
      </c>
      <c r="L134" s="1">
        <f t="shared" si="2"/>
        <v>195565</v>
      </c>
      <c r="N134" s="7">
        <v>43732</v>
      </c>
      <c r="O134">
        <v>-262551</v>
      </c>
      <c r="P134" t="e">
        <v>#VALUE!</v>
      </c>
      <c r="Q134">
        <v>189765</v>
      </c>
    </row>
    <row r="135" spans="1:17">
      <c r="A135" s="7">
        <v>43734</v>
      </c>
      <c r="B135" s="8">
        <v>0.927083333333333</v>
      </c>
      <c r="C135" s="14">
        <v>1</v>
      </c>
      <c r="D135" s="1">
        <v>3872000</v>
      </c>
      <c r="E135" s="1">
        <v>3895155</v>
      </c>
      <c r="F135" s="1">
        <v>173039</v>
      </c>
      <c r="G135" s="1">
        <v>-163970</v>
      </c>
      <c r="H135" s="1">
        <v>650397</v>
      </c>
      <c r="I135" s="1">
        <v>157000</v>
      </c>
      <c r="J135" s="1">
        <v>145000</v>
      </c>
      <c r="K135" s="1">
        <v>-23155</v>
      </c>
      <c r="L135" s="1">
        <f t="shared" si="2"/>
        <v>9069</v>
      </c>
      <c r="N135" s="7">
        <v>43733</v>
      </c>
      <c r="O135">
        <v>-187065</v>
      </c>
      <c r="P135">
        <v>195565</v>
      </c>
      <c r="Q135">
        <v>508986</v>
      </c>
    </row>
    <row r="136" spans="1:17">
      <c r="A136" s="7">
        <v>43735</v>
      </c>
      <c r="B136" s="8">
        <v>0.880555555555556</v>
      </c>
      <c r="C136" s="14">
        <v>1</v>
      </c>
      <c r="D136" s="1">
        <v>3872000</v>
      </c>
      <c r="E136" s="1">
        <v>3895155</v>
      </c>
      <c r="F136" s="1">
        <v>334447</v>
      </c>
      <c r="G136" s="1">
        <v>-302012</v>
      </c>
      <c r="H136" s="1">
        <v>172959</v>
      </c>
      <c r="I136" s="1">
        <v>157000</v>
      </c>
      <c r="J136" s="1">
        <v>145000</v>
      </c>
      <c r="K136" s="1">
        <v>-23155</v>
      </c>
      <c r="L136" s="1">
        <f t="shared" si="2"/>
        <v>32435</v>
      </c>
      <c r="N136" s="7">
        <v>43734</v>
      </c>
      <c r="O136">
        <v>-163970</v>
      </c>
      <c r="P136">
        <v>9069</v>
      </c>
      <c r="Q136">
        <v>650397</v>
      </c>
    </row>
    <row r="137" spans="1:17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294165</v>
      </c>
      <c r="G137" s="1">
        <v>-259499</v>
      </c>
      <c r="H137" s="1">
        <v>343599</v>
      </c>
      <c r="I137" s="1">
        <v>157000</v>
      </c>
      <c r="J137" s="1">
        <v>145000</v>
      </c>
      <c r="K137" s="1">
        <v>-23155</v>
      </c>
      <c r="L137" s="1">
        <f t="shared" si="2"/>
        <v>34666</v>
      </c>
      <c r="N137" s="7">
        <v>43735</v>
      </c>
      <c r="O137">
        <v>-302012</v>
      </c>
      <c r="P137">
        <v>32435</v>
      </c>
      <c r="Q137">
        <v>172959</v>
      </c>
    </row>
    <row r="138" spans="1:17">
      <c r="A138" s="7">
        <v>43737</v>
      </c>
      <c r="B138" s="8">
        <v>0.758333333333333</v>
      </c>
      <c r="C138" s="14">
        <v>1</v>
      </c>
      <c r="D138" s="1">
        <v>3872000</v>
      </c>
      <c r="E138" s="1">
        <v>3895155</v>
      </c>
      <c r="F138" s="1">
        <v>154370</v>
      </c>
      <c r="G138" s="1">
        <v>-143428</v>
      </c>
      <c r="H138" s="1">
        <v>135602</v>
      </c>
      <c r="I138" s="1">
        <v>157000</v>
      </c>
      <c r="J138" s="1">
        <v>145000</v>
      </c>
      <c r="K138" s="1">
        <v>-23155</v>
      </c>
      <c r="L138" s="1">
        <f t="shared" si="2"/>
        <v>10942</v>
      </c>
      <c r="N138" s="7">
        <v>43736</v>
      </c>
      <c r="O138">
        <v>-259499</v>
      </c>
      <c r="P138">
        <v>34666</v>
      </c>
      <c r="Q138">
        <v>343599</v>
      </c>
    </row>
    <row r="139" spans="1:17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196333</v>
      </c>
      <c r="G139" s="1">
        <v>-188510</v>
      </c>
      <c r="H139" s="1">
        <v>277020</v>
      </c>
      <c r="I139" s="1">
        <v>157000</v>
      </c>
      <c r="J139" s="1">
        <v>145000</v>
      </c>
      <c r="K139" s="1">
        <v>-23155</v>
      </c>
      <c r="L139" s="1">
        <f t="shared" si="2"/>
        <v>7823</v>
      </c>
      <c r="N139" s="7">
        <v>43737</v>
      </c>
      <c r="O139">
        <v>-143428</v>
      </c>
      <c r="P139">
        <v>10942</v>
      </c>
      <c r="Q139">
        <v>135602</v>
      </c>
    </row>
    <row r="140" spans="1:17">
      <c r="A140" s="7">
        <v>43739</v>
      </c>
      <c r="B140" s="8">
        <v>0.696527777777778</v>
      </c>
      <c r="C140" s="14">
        <v>1</v>
      </c>
      <c r="D140" s="1">
        <v>4458000</v>
      </c>
      <c r="E140" s="1">
        <v>3895155</v>
      </c>
      <c r="F140" s="1">
        <v>207368</v>
      </c>
      <c r="G140" s="1">
        <v>-207170</v>
      </c>
      <c r="H140" s="1">
        <v>211098</v>
      </c>
      <c r="I140" s="1">
        <v>181000</v>
      </c>
      <c r="J140" s="1">
        <v>167000</v>
      </c>
      <c r="K140" s="1">
        <v>562845</v>
      </c>
      <c r="L140" s="1">
        <f t="shared" si="2"/>
        <v>198</v>
      </c>
      <c r="N140" s="7">
        <v>43738</v>
      </c>
      <c r="O140">
        <v>-188510</v>
      </c>
      <c r="P140">
        <v>7823</v>
      </c>
      <c r="Q140">
        <v>277020</v>
      </c>
    </row>
    <row r="141" spans="1:17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N141" s="7">
        <v>43739</v>
      </c>
      <c r="O141">
        <v>-207170</v>
      </c>
      <c r="P141">
        <v>198</v>
      </c>
      <c r="Q141">
        <v>211098</v>
      </c>
    </row>
    <row r="142" spans="1:26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272561</v>
      </c>
      <c r="G142" s="1">
        <v>-264455</v>
      </c>
      <c r="H142" s="1">
        <v>65425</v>
      </c>
      <c r="I142" s="1">
        <v>160000</v>
      </c>
      <c r="J142" s="1">
        <v>148000</v>
      </c>
      <c r="K142" s="1">
        <v>45845</v>
      </c>
      <c r="L142" s="1">
        <f t="shared" si="2"/>
        <v>8106</v>
      </c>
      <c r="N142" s="7">
        <v>43740</v>
      </c>
      <c r="O142">
        <v>-342121</v>
      </c>
      <c r="P142">
        <v>43512</v>
      </c>
      <c r="Q142">
        <v>264731</v>
      </c>
      <c r="U142" s="3" t="s">
        <v>11</v>
      </c>
      <c r="V142" s="2" t="s">
        <v>12</v>
      </c>
      <c r="W142" s="2" t="s">
        <v>7</v>
      </c>
      <c r="X142" s="2" t="s">
        <v>13</v>
      </c>
      <c r="Y142" s="2" t="s">
        <v>20</v>
      </c>
      <c r="Z142" s="2" t="s">
        <v>151</v>
      </c>
    </row>
    <row r="143" spans="1:26">
      <c r="A143" s="7">
        <v>43742</v>
      </c>
      <c r="B143" s="8">
        <v>0.534722222222222</v>
      </c>
      <c r="C143" s="14">
        <v>1</v>
      </c>
      <c r="D143" s="1">
        <v>4017000</v>
      </c>
      <c r="E143" s="1">
        <v>3895155</v>
      </c>
      <c r="F143" s="1">
        <v>173841</v>
      </c>
      <c r="G143" s="1">
        <v>-157916</v>
      </c>
      <c r="H143" s="1">
        <v>72281</v>
      </c>
      <c r="I143" s="1">
        <v>163000</v>
      </c>
      <c r="J143" s="1">
        <v>151000</v>
      </c>
      <c r="K143" s="1">
        <v>121845</v>
      </c>
      <c r="L143" s="1">
        <f t="shared" si="2"/>
        <v>15925</v>
      </c>
      <c r="N143" s="7">
        <v>43741</v>
      </c>
      <c r="O143">
        <v>-264455</v>
      </c>
      <c r="P143">
        <v>8106</v>
      </c>
      <c r="Q143">
        <v>65425</v>
      </c>
      <c r="S143" s="7">
        <v>43742</v>
      </c>
      <c r="T143" s="8">
        <v>0.554861111111111</v>
      </c>
      <c r="U143" s="1">
        <v>4017000</v>
      </c>
      <c r="V143">
        <v>10</v>
      </c>
      <c r="W143" s="1"/>
      <c r="X143" s="1"/>
      <c r="Y143">
        <v>100</v>
      </c>
      <c r="Z143">
        <v>5</v>
      </c>
    </row>
    <row r="144" spans="1:24">
      <c r="A144" s="7">
        <v>43743</v>
      </c>
      <c r="B144" s="8">
        <v>0.502777777777778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3213600</v>
      </c>
      <c r="N144" s="7">
        <v>43742</v>
      </c>
      <c r="O144">
        <v>-157916</v>
      </c>
      <c r="P144">
        <v>15925</v>
      </c>
      <c r="Q144">
        <v>72281</v>
      </c>
      <c r="S144" s="7">
        <v>43742</v>
      </c>
      <c r="T144" s="8">
        <v>0.735416666666667</v>
      </c>
      <c r="U144" s="1" t="s">
        <v>163</v>
      </c>
      <c r="V144">
        <v>20</v>
      </c>
      <c r="W144" s="1">
        <v>3213600</v>
      </c>
      <c r="X144" s="1">
        <f>W144-U143</f>
        <v>-803400</v>
      </c>
    </row>
    <row r="145" spans="14:17">
      <c r="N145" s="7">
        <v>43743</v>
      </c>
      <c r="O145">
        <v>0</v>
      </c>
      <c r="P145">
        <v>3213600</v>
      </c>
      <c r="Q145">
        <v>0</v>
      </c>
    </row>
    <row r="146" spans="14:17">
      <c r="N146" t="s">
        <v>286</v>
      </c>
      <c r="O146">
        <v>-16739601</v>
      </c>
      <c r="P146" t="e">
        <v>#VALUE!</v>
      </c>
      <c r="Q146">
        <v>3671020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R146"/>
  <sheetViews>
    <sheetView zoomScale="115" zoomScaleNormal="115" topLeftCell="N1" workbookViewId="0">
      <pane ySplit="3" topLeftCell="A139" activePane="bottomLeft" state="frozen"/>
      <selection/>
      <selection pane="bottomLeft" activeCell="W142" sqref="W142:AB142"/>
    </sheetView>
  </sheetViews>
  <sheetFormatPr defaultColWidth="9" defaultRowHeight="13.5"/>
  <cols>
    <col min="1" max="1" width="10.375" customWidth="1"/>
    <col min="2" max="2" width="6.375" customWidth="1"/>
    <col min="3" max="3" width="10" customWidth="1"/>
    <col min="4" max="6" width="16" style="1" customWidth="1"/>
    <col min="7" max="7" width="14.875" style="1" customWidth="1"/>
    <col min="8" max="8" width="17.125" style="1" customWidth="1"/>
    <col min="9" max="11" width="13.75" style="1" customWidth="1"/>
    <col min="12" max="12" width="16" style="1" customWidth="1"/>
    <col min="15" max="15" width="11.025" customWidth="1"/>
    <col min="16" max="16" width="11.5" customWidth="1"/>
    <col min="17" max="18" width="12.625" customWidth="1"/>
    <col min="19" max="19" width="9.375" customWidth="1"/>
    <col min="21" max="21" width="10.375" customWidth="1"/>
    <col min="23" max="23" width="23.75" customWidth="1"/>
    <col min="25" max="25" width="23.625" customWidth="1"/>
    <col min="26" max="26" width="20.375" customWidth="1"/>
    <col min="27" max="27" width="11.0833333333333" customWidth="1"/>
    <col min="28" max="28" width="18.25" customWidth="1"/>
    <col min="31" max="31" width="10.375"/>
    <col min="32" max="34" width="26.625"/>
    <col min="39" max="41" width="16" customWidth="1"/>
    <col min="42" max="42" width="12.625" customWidth="1"/>
    <col min="43" max="43" width="16" customWidth="1"/>
  </cols>
  <sheetData>
    <row r="1" ht="208" customHeight="1" spans="13:13">
      <c r="M1" s="9" t="s">
        <v>351</v>
      </c>
    </row>
    <row r="2" ht="208" customHeight="1"/>
    <row r="3" ht="40.5" spans="1:34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364</v>
      </c>
      <c r="O3" s="11" t="s">
        <v>21</v>
      </c>
      <c r="P3" s="3" t="s">
        <v>22</v>
      </c>
      <c r="Q3" s="3" t="s">
        <v>23</v>
      </c>
      <c r="R3" s="3" t="s">
        <v>24</v>
      </c>
      <c r="S3" s="3" t="s">
        <v>25</v>
      </c>
      <c r="AE3" t="s">
        <v>2</v>
      </c>
      <c r="AF3" t="s">
        <v>352</v>
      </c>
      <c r="AG3" t="s">
        <v>353</v>
      </c>
      <c r="AH3" t="s">
        <v>354</v>
      </c>
    </row>
    <row r="4" spans="1:31">
      <c r="A4" s="4">
        <v>43603</v>
      </c>
      <c r="B4" s="5">
        <v>0.586111111111111</v>
      </c>
      <c r="C4" s="14">
        <v>0.001</v>
      </c>
      <c r="D4" s="1">
        <v>3929</v>
      </c>
      <c r="E4" s="1">
        <v>3929</v>
      </c>
      <c r="F4" s="1">
        <v>0</v>
      </c>
      <c r="G4" s="1">
        <v>0</v>
      </c>
      <c r="H4" s="1">
        <v>0</v>
      </c>
      <c r="I4" s="1">
        <v>635000</v>
      </c>
      <c r="J4" s="1">
        <v>157000</v>
      </c>
      <c r="K4" s="1">
        <v>0</v>
      </c>
      <c r="L4" s="1">
        <f t="shared" ref="L4:L28" si="0">F4+G4</f>
        <v>0</v>
      </c>
      <c r="O4" s="6">
        <v>0.001</v>
      </c>
      <c r="P4" s="1">
        <v>4322</v>
      </c>
      <c r="Q4" s="1">
        <v>63593</v>
      </c>
      <c r="R4" s="1">
        <v>15719</v>
      </c>
      <c r="S4" s="1">
        <v>478</v>
      </c>
      <c r="AE4" t="s">
        <v>284</v>
      </c>
    </row>
    <row r="5" spans="1:34">
      <c r="A5" s="4">
        <v>43604</v>
      </c>
      <c r="B5" s="5">
        <v>0.438888888888889</v>
      </c>
      <c r="C5" s="14">
        <v>0.001</v>
      </c>
      <c r="D5" s="1">
        <v>3929</v>
      </c>
      <c r="E5" s="1">
        <v>3929</v>
      </c>
      <c r="F5" s="1">
        <v>540</v>
      </c>
      <c r="G5" s="1">
        <v>-128</v>
      </c>
      <c r="H5" s="1">
        <v>412</v>
      </c>
      <c r="I5" s="1">
        <v>635000</v>
      </c>
      <c r="J5" s="1">
        <v>157000</v>
      </c>
      <c r="K5" s="1">
        <v>0</v>
      </c>
      <c r="L5" s="1">
        <f t="shared" si="0"/>
        <v>412</v>
      </c>
      <c r="AE5" s="7">
        <v>43603</v>
      </c>
      <c r="AF5">
        <v>0</v>
      </c>
      <c r="AG5">
        <v>0</v>
      </c>
      <c r="AH5">
        <v>0</v>
      </c>
    </row>
    <row r="6" spans="1:34">
      <c r="A6" s="4">
        <v>43605</v>
      </c>
      <c r="B6" s="5">
        <v>0.619444444444444</v>
      </c>
      <c r="C6" s="14">
        <v>0.001</v>
      </c>
      <c r="D6" s="1">
        <v>3929</v>
      </c>
      <c r="E6" s="1">
        <v>3929</v>
      </c>
      <c r="F6" s="1">
        <v>604</v>
      </c>
      <c r="G6" s="1">
        <v>-157</v>
      </c>
      <c r="H6" s="1">
        <v>859</v>
      </c>
      <c r="I6" s="1">
        <v>635000</v>
      </c>
      <c r="J6" s="1">
        <v>157000</v>
      </c>
      <c r="K6" s="1">
        <v>0</v>
      </c>
      <c r="L6" s="1">
        <f t="shared" si="0"/>
        <v>447</v>
      </c>
      <c r="AE6" s="7">
        <v>43604</v>
      </c>
      <c r="AF6">
        <v>-128</v>
      </c>
      <c r="AG6">
        <v>412</v>
      </c>
      <c r="AH6">
        <v>412</v>
      </c>
    </row>
    <row r="7" spans="1:34">
      <c r="A7" s="4">
        <v>43606</v>
      </c>
      <c r="B7" s="5">
        <v>0.817361111111111</v>
      </c>
      <c r="C7" s="14">
        <v>0.001</v>
      </c>
      <c r="D7" s="1">
        <v>3929</v>
      </c>
      <c r="E7" s="1">
        <v>3929</v>
      </c>
      <c r="F7" s="1">
        <v>746</v>
      </c>
      <c r="G7" s="1">
        <v>-188</v>
      </c>
      <c r="H7" s="1">
        <v>1417</v>
      </c>
      <c r="I7" s="1">
        <v>635000</v>
      </c>
      <c r="J7" s="1">
        <v>157000</v>
      </c>
      <c r="K7" s="1">
        <v>0</v>
      </c>
      <c r="L7" s="1">
        <f t="shared" si="0"/>
        <v>558</v>
      </c>
      <c r="AE7" s="7">
        <v>43605</v>
      </c>
      <c r="AF7">
        <v>-157</v>
      </c>
      <c r="AG7">
        <v>447</v>
      </c>
      <c r="AH7">
        <v>859</v>
      </c>
    </row>
    <row r="8" spans="1:34">
      <c r="A8" s="4">
        <v>43607</v>
      </c>
      <c r="B8" s="5">
        <v>0.779861111111111</v>
      </c>
      <c r="C8" s="14">
        <v>0.001</v>
      </c>
      <c r="D8" s="1">
        <v>3929</v>
      </c>
      <c r="E8" s="1">
        <v>3929</v>
      </c>
      <c r="F8" s="1">
        <v>1303</v>
      </c>
      <c r="G8" s="1">
        <v>-331</v>
      </c>
      <c r="H8" s="1">
        <v>1831</v>
      </c>
      <c r="I8" s="1">
        <v>635000</v>
      </c>
      <c r="J8" s="1">
        <v>157000</v>
      </c>
      <c r="K8" s="1">
        <v>0</v>
      </c>
      <c r="L8" s="1">
        <f t="shared" si="0"/>
        <v>972</v>
      </c>
      <c r="AE8" s="7">
        <v>43606</v>
      </c>
      <c r="AF8">
        <v>-188</v>
      </c>
      <c r="AG8">
        <v>558</v>
      </c>
      <c r="AH8">
        <v>1417</v>
      </c>
    </row>
    <row r="9" spans="1:34">
      <c r="A9" s="4">
        <v>43608</v>
      </c>
      <c r="B9" s="5">
        <v>0.854166666666667</v>
      </c>
      <c r="C9" s="14">
        <v>0.001</v>
      </c>
      <c r="D9" s="1">
        <v>3929</v>
      </c>
      <c r="E9" s="1">
        <v>3929</v>
      </c>
      <c r="F9" s="1">
        <v>661</v>
      </c>
      <c r="G9" s="1">
        <v>-165</v>
      </c>
      <c r="H9" s="1">
        <v>2327</v>
      </c>
      <c r="I9" s="1">
        <v>611000</v>
      </c>
      <c r="J9" s="1">
        <v>157000</v>
      </c>
      <c r="K9" s="1">
        <v>0</v>
      </c>
      <c r="L9" s="1">
        <f t="shared" si="0"/>
        <v>496</v>
      </c>
      <c r="AE9" s="7">
        <v>43607</v>
      </c>
      <c r="AF9">
        <v>-331</v>
      </c>
      <c r="AG9">
        <v>972</v>
      </c>
      <c r="AH9">
        <v>1831</v>
      </c>
    </row>
    <row r="10" spans="1:34">
      <c r="A10" s="4">
        <v>43609</v>
      </c>
      <c r="B10" s="5">
        <v>0.839583333333333</v>
      </c>
      <c r="C10" s="14">
        <v>0.001</v>
      </c>
      <c r="D10" s="1">
        <v>3929</v>
      </c>
      <c r="E10" s="1">
        <v>3929</v>
      </c>
      <c r="F10" s="1">
        <v>688</v>
      </c>
      <c r="G10" s="1">
        <v>-164</v>
      </c>
      <c r="H10" s="1">
        <v>2851</v>
      </c>
      <c r="I10" s="1">
        <v>611000</v>
      </c>
      <c r="J10" s="1">
        <v>157000</v>
      </c>
      <c r="K10" s="1">
        <v>0</v>
      </c>
      <c r="L10" s="1">
        <f t="shared" si="0"/>
        <v>524</v>
      </c>
      <c r="AE10" s="7">
        <v>43608</v>
      </c>
      <c r="AF10">
        <v>-165</v>
      </c>
      <c r="AG10">
        <v>496</v>
      </c>
      <c r="AH10">
        <v>2327</v>
      </c>
    </row>
    <row r="11" spans="1:34">
      <c r="A11" s="4">
        <v>43610</v>
      </c>
      <c r="B11" s="5">
        <v>0.907638888888889</v>
      </c>
      <c r="C11" s="14">
        <v>0.001</v>
      </c>
      <c r="D11" s="1">
        <v>3929</v>
      </c>
      <c r="E11" s="1">
        <v>3929</v>
      </c>
      <c r="F11" s="1">
        <v>713</v>
      </c>
      <c r="G11" s="1">
        <v>-169</v>
      </c>
      <c r="H11" s="1">
        <v>3395</v>
      </c>
      <c r="I11" s="1">
        <v>611000</v>
      </c>
      <c r="J11" s="1">
        <v>157000</v>
      </c>
      <c r="K11" s="1">
        <v>0</v>
      </c>
      <c r="L11" s="1">
        <f t="shared" si="0"/>
        <v>544</v>
      </c>
      <c r="AE11" s="7">
        <v>43609</v>
      </c>
      <c r="AF11">
        <v>-164</v>
      </c>
      <c r="AG11">
        <v>524</v>
      </c>
      <c r="AH11">
        <v>2851</v>
      </c>
    </row>
    <row r="12" spans="1:34">
      <c r="A12" s="4">
        <v>43611</v>
      </c>
      <c r="B12" s="5">
        <v>0.464583333333333</v>
      </c>
      <c r="C12" s="14">
        <v>0.001</v>
      </c>
      <c r="D12" s="1">
        <v>3968</v>
      </c>
      <c r="E12" s="1">
        <v>3929</v>
      </c>
      <c r="F12" s="1">
        <v>1020</v>
      </c>
      <c r="G12" s="1">
        <v>-169</v>
      </c>
      <c r="H12" s="1">
        <v>3702</v>
      </c>
      <c r="I12" s="1">
        <v>574000</v>
      </c>
      <c r="J12" s="1">
        <v>155000</v>
      </c>
      <c r="K12" s="1">
        <v>39</v>
      </c>
      <c r="L12" s="1">
        <f t="shared" si="0"/>
        <v>851</v>
      </c>
      <c r="AE12" s="7">
        <v>43610</v>
      </c>
      <c r="AF12">
        <v>-169</v>
      </c>
      <c r="AG12">
        <v>544</v>
      </c>
      <c r="AH12">
        <v>3395</v>
      </c>
    </row>
    <row r="13" spans="1:34">
      <c r="A13" s="4">
        <v>43612</v>
      </c>
      <c r="B13" s="5">
        <v>0.727777777777778</v>
      </c>
      <c r="C13" s="14">
        <v>0.001</v>
      </c>
      <c r="D13" s="1">
        <v>3968</v>
      </c>
      <c r="E13" s="1">
        <v>3929</v>
      </c>
      <c r="F13" s="1">
        <v>714</v>
      </c>
      <c r="G13" s="1">
        <v>-266</v>
      </c>
      <c r="H13" s="1">
        <v>3738</v>
      </c>
      <c r="I13" s="1">
        <v>574000</v>
      </c>
      <c r="J13" s="1">
        <v>155000</v>
      </c>
      <c r="K13" s="1">
        <v>39</v>
      </c>
      <c r="L13" s="1">
        <f t="shared" si="0"/>
        <v>448</v>
      </c>
      <c r="AE13" s="7">
        <v>43611</v>
      </c>
      <c r="AF13">
        <v>-169</v>
      </c>
      <c r="AG13">
        <v>851</v>
      </c>
      <c r="AH13">
        <v>3702</v>
      </c>
    </row>
    <row r="14" spans="1:34">
      <c r="A14" s="4">
        <v>43613</v>
      </c>
      <c r="B14" s="5">
        <v>0.825</v>
      </c>
      <c r="C14" s="14">
        <v>0.001</v>
      </c>
      <c r="D14" s="1">
        <v>3968</v>
      </c>
      <c r="E14" s="1">
        <v>3929</v>
      </c>
      <c r="F14" s="1">
        <v>651</v>
      </c>
      <c r="G14" s="1">
        <v>-185</v>
      </c>
      <c r="H14" s="1">
        <v>3757</v>
      </c>
      <c r="I14" s="1">
        <v>574000</v>
      </c>
      <c r="J14" s="1">
        <v>155000</v>
      </c>
      <c r="K14" s="1">
        <v>39</v>
      </c>
      <c r="L14" s="1">
        <f t="shared" si="0"/>
        <v>466</v>
      </c>
      <c r="AE14" s="7">
        <v>43612</v>
      </c>
      <c r="AF14">
        <v>-266</v>
      </c>
      <c r="AG14">
        <v>448</v>
      </c>
      <c r="AH14">
        <v>3738</v>
      </c>
    </row>
    <row r="15" spans="1:34">
      <c r="A15" s="4">
        <v>43614</v>
      </c>
      <c r="B15" s="5">
        <v>0.915277777777778</v>
      </c>
      <c r="C15" s="14">
        <v>0.001</v>
      </c>
      <c r="D15" s="1">
        <v>3968</v>
      </c>
      <c r="E15" s="1">
        <v>3929</v>
      </c>
      <c r="F15" s="1">
        <v>544</v>
      </c>
      <c r="G15" s="1">
        <v>-156</v>
      </c>
      <c r="H15" s="1">
        <v>3587</v>
      </c>
      <c r="I15" s="1">
        <v>574000</v>
      </c>
      <c r="J15" s="1">
        <v>155000</v>
      </c>
      <c r="K15" s="1">
        <v>39</v>
      </c>
      <c r="L15" s="1">
        <f t="shared" si="0"/>
        <v>388</v>
      </c>
      <c r="AE15" s="7">
        <v>43613</v>
      </c>
      <c r="AF15">
        <v>-185</v>
      </c>
      <c r="AG15">
        <v>466</v>
      </c>
      <c r="AH15">
        <v>3757</v>
      </c>
    </row>
    <row r="16" spans="1:34">
      <c r="A16" s="4">
        <v>43615</v>
      </c>
      <c r="B16" s="5">
        <v>0.785416666666667</v>
      </c>
      <c r="C16" s="14">
        <v>0.001</v>
      </c>
      <c r="D16" s="1">
        <v>3968</v>
      </c>
      <c r="E16" s="1">
        <v>3929</v>
      </c>
      <c r="F16" s="1">
        <v>1051</v>
      </c>
      <c r="G16" s="1">
        <v>-302</v>
      </c>
      <c r="H16" s="1">
        <v>3534</v>
      </c>
      <c r="I16" s="1">
        <v>521000</v>
      </c>
      <c r="J16" s="1">
        <v>155000</v>
      </c>
      <c r="K16" s="1">
        <v>39</v>
      </c>
      <c r="L16" s="1">
        <f t="shared" si="0"/>
        <v>749</v>
      </c>
      <c r="AE16" s="7">
        <v>43614</v>
      </c>
      <c r="AF16">
        <v>-156</v>
      </c>
      <c r="AG16">
        <v>388</v>
      </c>
      <c r="AH16">
        <v>3587</v>
      </c>
    </row>
    <row r="17" spans="1:34">
      <c r="A17" s="4">
        <v>43616</v>
      </c>
      <c r="B17" s="5">
        <v>0.81875</v>
      </c>
      <c r="C17" s="14">
        <v>0.001</v>
      </c>
      <c r="D17" s="1">
        <v>3968</v>
      </c>
      <c r="E17" s="1">
        <v>3929</v>
      </c>
      <c r="F17" s="1">
        <v>587</v>
      </c>
      <c r="G17" s="1">
        <v>-160</v>
      </c>
      <c r="H17" s="1">
        <v>3465</v>
      </c>
      <c r="I17" s="1">
        <v>521000</v>
      </c>
      <c r="J17" s="1">
        <v>155000</v>
      </c>
      <c r="K17" s="1">
        <v>39</v>
      </c>
      <c r="L17" s="1">
        <f t="shared" si="0"/>
        <v>427</v>
      </c>
      <c r="AE17" s="7">
        <v>43615</v>
      </c>
      <c r="AF17">
        <v>-302</v>
      </c>
      <c r="AG17">
        <v>749</v>
      </c>
      <c r="AH17">
        <v>3534</v>
      </c>
    </row>
    <row r="18" spans="1:34">
      <c r="A18" s="4">
        <v>43617</v>
      </c>
      <c r="B18" s="5">
        <v>0.932638888888889</v>
      </c>
      <c r="C18" s="14">
        <v>0.001</v>
      </c>
      <c r="D18" s="1">
        <v>3968</v>
      </c>
      <c r="E18" s="1">
        <v>3929</v>
      </c>
      <c r="F18" s="1">
        <v>634</v>
      </c>
      <c r="G18" s="1">
        <v>-171</v>
      </c>
      <c r="H18" s="1">
        <v>3404</v>
      </c>
      <c r="I18" s="1">
        <v>521000</v>
      </c>
      <c r="J18" s="1">
        <v>155000</v>
      </c>
      <c r="K18" s="1">
        <v>39</v>
      </c>
      <c r="L18" s="1">
        <f t="shared" si="0"/>
        <v>463</v>
      </c>
      <c r="AE18" s="7">
        <v>43616</v>
      </c>
      <c r="AF18">
        <v>-160</v>
      </c>
      <c r="AG18">
        <v>427</v>
      </c>
      <c r="AH18">
        <v>3465</v>
      </c>
    </row>
    <row r="19" spans="1:34">
      <c r="A19" s="4">
        <v>43618</v>
      </c>
      <c r="B19" s="5">
        <v>0.511805555555556</v>
      </c>
      <c r="C19" s="14">
        <v>0.001</v>
      </c>
      <c r="D19" s="1">
        <v>3968</v>
      </c>
      <c r="E19" s="1">
        <v>3929</v>
      </c>
      <c r="F19" s="1">
        <v>915</v>
      </c>
      <c r="G19" s="1">
        <v>-171</v>
      </c>
      <c r="H19" s="1">
        <v>3141</v>
      </c>
      <c r="I19" s="1">
        <v>521000</v>
      </c>
      <c r="J19" s="1">
        <v>155000</v>
      </c>
      <c r="K19" s="1">
        <v>39</v>
      </c>
      <c r="L19" s="1">
        <f t="shared" si="0"/>
        <v>744</v>
      </c>
      <c r="AE19" s="7">
        <v>43617</v>
      </c>
      <c r="AF19">
        <v>-171</v>
      </c>
      <c r="AG19">
        <v>463</v>
      </c>
      <c r="AH19">
        <v>3404</v>
      </c>
    </row>
    <row r="20" spans="1:34">
      <c r="A20" s="4">
        <v>43619</v>
      </c>
      <c r="B20" s="5">
        <v>0.463888888888889</v>
      </c>
      <c r="C20" s="14">
        <v>0.001</v>
      </c>
      <c r="D20" s="1">
        <v>3968</v>
      </c>
      <c r="E20" s="1">
        <v>3929</v>
      </c>
      <c r="F20" s="1">
        <v>816</v>
      </c>
      <c r="G20" s="1">
        <v>-238</v>
      </c>
      <c r="H20" s="1">
        <v>3131</v>
      </c>
      <c r="I20" s="1">
        <v>521000</v>
      </c>
      <c r="J20" s="1">
        <v>155000</v>
      </c>
      <c r="K20" s="1">
        <v>39</v>
      </c>
      <c r="L20" s="1">
        <f t="shared" si="0"/>
        <v>578</v>
      </c>
      <c r="AE20" s="7">
        <v>43618</v>
      </c>
      <c r="AF20">
        <v>-171</v>
      </c>
      <c r="AG20">
        <v>744</v>
      </c>
      <c r="AH20">
        <v>3141</v>
      </c>
    </row>
    <row r="21" spans="1:34">
      <c r="A21" s="4">
        <v>43620</v>
      </c>
      <c r="B21" s="5">
        <v>0.803472222222222</v>
      </c>
      <c r="C21" s="14">
        <v>0.001</v>
      </c>
      <c r="D21" s="1">
        <v>3968</v>
      </c>
      <c r="E21" s="1">
        <v>3929</v>
      </c>
      <c r="F21" s="1">
        <v>502</v>
      </c>
      <c r="G21" s="1">
        <v>-205</v>
      </c>
      <c r="H21" s="1">
        <v>3139</v>
      </c>
      <c r="I21" s="1">
        <v>521000</v>
      </c>
      <c r="J21" s="1">
        <v>155000</v>
      </c>
      <c r="K21" s="1">
        <v>39</v>
      </c>
      <c r="L21" s="1">
        <f t="shared" si="0"/>
        <v>297</v>
      </c>
      <c r="AE21" s="7">
        <v>43619</v>
      </c>
      <c r="AF21">
        <v>-238</v>
      </c>
      <c r="AG21">
        <v>578</v>
      </c>
      <c r="AH21">
        <v>3131</v>
      </c>
    </row>
    <row r="22" spans="1:34">
      <c r="A22" s="4">
        <v>43621</v>
      </c>
      <c r="B22" s="5">
        <v>0.931944444444444</v>
      </c>
      <c r="C22" s="14">
        <v>0.001</v>
      </c>
      <c r="D22" s="1">
        <v>3968</v>
      </c>
      <c r="E22" s="1">
        <v>3929</v>
      </c>
      <c r="F22" s="1">
        <v>528</v>
      </c>
      <c r="G22" s="1">
        <v>-174</v>
      </c>
      <c r="H22" s="1">
        <v>3027</v>
      </c>
      <c r="I22" s="1">
        <v>521000</v>
      </c>
      <c r="J22" s="1">
        <v>155000</v>
      </c>
      <c r="K22" s="1">
        <v>39</v>
      </c>
      <c r="L22" s="1">
        <f t="shared" si="0"/>
        <v>354</v>
      </c>
      <c r="AE22" s="7">
        <v>43620</v>
      </c>
      <c r="AF22">
        <v>-205</v>
      </c>
      <c r="AG22">
        <v>297</v>
      </c>
      <c r="AH22">
        <v>3139</v>
      </c>
    </row>
    <row r="23" spans="1:34">
      <c r="A23" s="4">
        <v>43622</v>
      </c>
      <c r="B23" s="5">
        <v>0.808333333333333</v>
      </c>
      <c r="C23" s="14">
        <v>0.001</v>
      </c>
      <c r="D23" s="1">
        <v>3968</v>
      </c>
      <c r="E23" s="1">
        <v>3929</v>
      </c>
      <c r="F23" s="1">
        <v>966</v>
      </c>
      <c r="G23" s="1">
        <v>-310</v>
      </c>
      <c r="H23" s="1">
        <v>2941</v>
      </c>
      <c r="I23" s="1">
        <v>464000</v>
      </c>
      <c r="J23" s="1">
        <v>155000</v>
      </c>
      <c r="K23" s="1">
        <v>39</v>
      </c>
      <c r="L23" s="1">
        <f t="shared" si="0"/>
        <v>656</v>
      </c>
      <c r="AE23" s="7">
        <v>43621</v>
      </c>
      <c r="AF23">
        <v>-174</v>
      </c>
      <c r="AG23">
        <v>354</v>
      </c>
      <c r="AH23">
        <v>3027</v>
      </c>
    </row>
    <row r="24" spans="1:34">
      <c r="A24" s="4">
        <v>43623</v>
      </c>
      <c r="B24" s="5">
        <v>0.904861111111111</v>
      </c>
      <c r="C24" s="14">
        <v>0.001</v>
      </c>
      <c r="D24" s="1">
        <v>4007</v>
      </c>
      <c r="E24" s="1">
        <v>3929</v>
      </c>
      <c r="F24" s="1">
        <v>485</v>
      </c>
      <c r="G24" s="1">
        <v>-170</v>
      </c>
      <c r="H24" s="1">
        <v>2895</v>
      </c>
      <c r="I24" s="1">
        <v>469000</v>
      </c>
      <c r="J24" s="1">
        <v>153000</v>
      </c>
      <c r="K24" s="1">
        <v>78</v>
      </c>
      <c r="L24" s="1">
        <f t="shared" si="0"/>
        <v>315</v>
      </c>
      <c r="AE24" s="7">
        <v>43622</v>
      </c>
      <c r="AF24">
        <v>-310</v>
      </c>
      <c r="AG24">
        <v>656</v>
      </c>
      <c r="AH24">
        <v>2941</v>
      </c>
    </row>
    <row r="25" spans="1:34">
      <c r="A25" s="4">
        <v>43624</v>
      </c>
      <c r="B25" s="5">
        <v>0.652777777777778</v>
      </c>
      <c r="C25" s="14">
        <v>0.001</v>
      </c>
      <c r="D25" s="1">
        <v>4007</v>
      </c>
      <c r="E25" s="1">
        <v>3929</v>
      </c>
      <c r="F25" s="1">
        <v>812</v>
      </c>
      <c r="G25" s="1">
        <v>-283</v>
      </c>
      <c r="H25" s="1">
        <v>2687</v>
      </c>
      <c r="I25" s="1">
        <v>469000</v>
      </c>
      <c r="J25" s="1">
        <v>153000</v>
      </c>
      <c r="K25" s="1">
        <v>78</v>
      </c>
      <c r="L25" s="1">
        <f t="shared" si="0"/>
        <v>529</v>
      </c>
      <c r="AE25" s="7">
        <v>43623</v>
      </c>
      <c r="AF25">
        <v>-170</v>
      </c>
      <c r="AG25">
        <v>315</v>
      </c>
      <c r="AH25">
        <v>2895</v>
      </c>
    </row>
    <row r="26" spans="1:34">
      <c r="A26" s="4">
        <v>43625</v>
      </c>
      <c r="B26" s="5">
        <v>0.679166666666667</v>
      </c>
      <c r="C26" s="14">
        <v>0.001</v>
      </c>
      <c r="D26" s="1">
        <v>4007</v>
      </c>
      <c r="E26" s="1">
        <v>3929</v>
      </c>
      <c r="F26" s="1">
        <v>479</v>
      </c>
      <c r="G26" s="1">
        <v>-158</v>
      </c>
      <c r="H26" s="1">
        <v>2540</v>
      </c>
      <c r="I26" s="1">
        <v>469000</v>
      </c>
      <c r="J26" s="1">
        <v>153000</v>
      </c>
      <c r="K26" s="1">
        <v>78</v>
      </c>
      <c r="L26" s="1">
        <f t="shared" si="0"/>
        <v>321</v>
      </c>
      <c r="AE26" s="7">
        <v>43624</v>
      </c>
      <c r="AF26">
        <v>-283</v>
      </c>
      <c r="AG26">
        <v>529</v>
      </c>
      <c r="AH26">
        <v>2687</v>
      </c>
    </row>
    <row r="27" spans="1:34">
      <c r="A27" s="4">
        <v>43626</v>
      </c>
      <c r="B27" s="5">
        <v>0.868055555555556</v>
      </c>
      <c r="C27" s="14">
        <v>0.001</v>
      </c>
      <c r="D27" s="1">
        <v>4007</v>
      </c>
      <c r="E27" s="1">
        <v>3929</v>
      </c>
      <c r="F27" s="1">
        <v>587</v>
      </c>
      <c r="G27" s="1">
        <v>-183</v>
      </c>
      <c r="H27" s="1">
        <v>2663</v>
      </c>
      <c r="I27" s="1">
        <v>469000</v>
      </c>
      <c r="J27" s="1">
        <v>153000</v>
      </c>
      <c r="K27" s="1">
        <v>78</v>
      </c>
      <c r="L27" s="1">
        <f t="shared" si="0"/>
        <v>404</v>
      </c>
      <c r="AE27" s="7">
        <v>43625</v>
      </c>
      <c r="AF27">
        <v>-158</v>
      </c>
      <c r="AG27">
        <v>321</v>
      </c>
      <c r="AH27">
        <v>2540</v>
      </c>
    </row>
    <row r="28" spans="1:34">
      <c r="A28" s="4">
        <v>43627</v>
      </c>
      <c r="B28" s="5">
        <v>0.668055555555556</v>
      </c>
      <c r="C28" s="14">
        <v>0.001</v>
      </c>
      <c r="D28" s="1">
        <v>4007</v>
      </c>
      <c r="E28" s="1">
        <v>3929</v>
      </c>
      <c r="F28" s="1">
        <v>856</v>
      </c>
      <c r="G28" s="1">
        <v>-288</v>
      </c>
      <c r="H28" s="1">
        <v>2371</v>
      </c>
      <c r="I28" s="1">
        <v>469000</v>
      </c>
      <c r="J28" s="1">
        <v>153000</v>
      </c>
      <c r="K28" s="1">
        <v>78</v>
      </c>
      <c r="L28" s="1">
        <f t="shared" si="0"/>
        <v>568</v>
      </c>
      <c r="AE28" s="7">
        <v>43626</v>
      </c>
      <c r="AF28">
        <v>-183</v>
      </c>
      <c r="AG28">
        <v>404</v>
      </c>
      <c r="AH28">
        <v>2663</v>
      </c>
    </row>
    <row r="29" spans="1:34">
      <c r="A29" s="4">
        <v>43628</v>
      </c>
      <c r="AE29" s="7">
        <v>43627</v>
      </c>
      <c r="AF29">
        <v>-288</v>
      </c>
      <c r="AG29">
        <v>568</v>
      </c>
      <c r="AH29">
        <v>2371</v>
      </c>
    </row>
    <row r="30" spans="1:31">
      <c r="A30" s="4">
        <v>43629</v>
      </c>
      <c r="B30" s="5">
        <v>0.695138888888889</v>
      </c>
      <c r="C30" s="14">
        <v>0.001</v>
      </c>
      <c r="D30" s="1">
        <v>4007</v>
      </c>
      <c r="E30" s="1">
        <v>3929</v>
      </c>
      <c r="F30" s="1">
        <v>865</v>
      </c>
      <c r="G30" s="1">
        <v>-294</v>
      </c>
      <c r="H30" s="1">
        <v>2392</v>
      </c>
      <c r="I30" s="1">
        <v>469000</v>
      </c>
      <c r="J30" s="1">
        <v>153000</v>
      </c>
      <c r="K30" s="1">
        <v>78</v>
      </c>
      <c r="L30" s="1">
        <f t="shared" ref="L30:L93" si="1">F30+G30</f>
        <v>571</v>
      </c>
      <c r="AE30" s="7">
        <v>43628</v>
      </c>
    </row>
    <row r="31" spans="1:34">
      <c r="A31" s="4">
        <v>43630</v>
      </c>
      <c r="B31" s="5">
        <v>0.878472222222222</v>
      </c>
      <c r="C31" s="14">
        <v>0.001</v>
      </c>
      <c r="D31" s="1">
        <v>4007</v>
      </c>
      <c r="E31" s="1">
        <v>3929</v>
      </c>
      <c r="F31" s="1" t="s">
        <v>285</v>
      </c>
      <c r="G31" s="1">
        <v>-137</v>
      </c>
      <c r="H31" s="1">
        <v>2054</v>
      </c>
      <c r="I31" s="1" t="s">
        <v>285</v>
      </c>
      <c r="J31" s="1">
        <v>153000</v>
      </c>
      <c r="K31" s="1">
        <v>78</v>
      </c>
      <c r="L31" s="1" t="e">
        <f t="shared" si="1"/>
        <v>#VALUE!</v>
      </c>
      <c r="AE31" s="7">
        <v>43629</v>
      </c>
      <c r="AF31">
        <v>-294</v>
      </c>
      <c r="AG31">
        <v>571</v>
      </c>
      <c r="AH31">
        <v>2392</v>
      </c>
    </row>
    <row r="32" spans="1:34">
      <c r="A32" s="4">
        <v>43631</v>
      </c>
      <c r="B32" s="5">
        <v>0.850694444444444</v>
      </c>
      <c r="C32" s="14">
        <v>0.001</v>
      </c>
      <c r="D32" s="1">
        <v>4007</v>
      </c>
      <c r="E32" s="1">
        <v>3929</v>
      </c>
      <c r="F32" s="1" t="s">
        <v>285</v>
      </c>
      <c r="G32" s="1">
        <v>-189</v>
      </c>
      <c r="H32" s="1">
        <v>1550</v>
      </c>
      <c r="I32" s="1" t="s">
        <v>285</v>
      </c>
      <c r="J32" s="1">
        <v>153000</v>
      </c>
      <c r="K32" s="1">
        <v>78</v>
      </c>
      <c r="L32" s="1" t="e">
        <f t="shared" si="1"/>
        <v>#VALUE!</v>
      </c>
      <c r="AE32" s="7">
        <v>43630</v>
      </c>
      <c r="AF32">
        <v>-137</v>
      </c>
      <c r="AG32" t="e">
        <v>#VALUE!</v>
      </c>
      <c r="AH32">
        <v>2054</v>
      </c>
    </row>
    <row r="33" spans="1:34">
      <c r="A33" s="4">
        <v>43632</v>
      </c>
      <c r="B33" s="5">
        <v>0.590972222222222</v>
      </c>
      <c r="C33" s="14">
        <v>0.001</v>
      </c>
      <c r="D33" s="1">
        <v>4007</v>
      </c>
      <c r="E33" s="1">
        <v>3929</v>
      </c>
      <c r="F33" s="1" t="s">
        <v>285</v>
      </c>
      <c r="G33" s="1">
        <v>-312</v>
      </c>
      <c r="H33" s="1">
        <v>1213</v>
      </c>
      <c r="I33" s="1" t="s">
        <v>285</v>
      </c>
      <c r="J33" s="1">
        <v>153000</v>
      </c>
      <c r="K33" s="1">
        <v>78</v>
      </c>
      <c r="L33" s="1" t="e">
        <f t="shared" si="1"/>
        <v>#VALUE!</v>
      </c>
      <c r="AE33" s="7">
        <v>43631</v>
      </c>
      <c r="AF33">
        <v>-189</v>
      </c>
      <c r="AG33" t="e">
        <v>#VALUE!</v>
      </c>
      <c r="AH33">
        <v>1550</v>
      </c>
    </row>
    <row r="34" spans="1:34">
      <c r="A34" s="4">
        <v>43633</v>
      </c>
      <c r="B34" s="5">
        <v>0.549305555555556</v>
      </c>
      <c r="C34" s="14">
        <v>0.001</v>
      </c>
      <c r="D34" s="1">
        <v>4007</v>
      </c>
      <c r="E34" s="1">
        <v>3929</v>
      </c>
      <c r="F34" s="1" t="s">
        <v>285</v>
      </c>
      <c r="G34" s="1">
        <v>-156</v>
      </c>
      <c r="H34" s="1">
        <v>736</v>
      </c>
      <c r="I34" s="1" t="s">
        <v>285</v>
      </c>
      <c r="J34" s="1">
        <v>153000</v>
      </c>
      <c r="K34" s="1">
        <v>78</v>
      </c>
      <c r="L34" s="1" t="e">
        <f t="shared" si="1"/>
        <v>#VALUE!</v>
      </c>
      <c r="AE34" s="7">
        <v>43632</v>
      </c>
      <c r="AF34">
        <v>-312</v>
      </c>
      <c r="AG34" t="e">
        <v>#VALUE!</v>
      </c>
      <c r="AH34">
        <v>1213</v>
      </c>
    </row>
    <row r="35" spans="1:34">
      <c r="A35" s="4">
        <v>43634</v>
      </c>
      <c r="B35" s="5">
        <v>0.807638888888889</v>
      </c>
      <c r="C35" s="14">
        <v>0.001</v>
      </c>
      <c r="D35" s="1">
        <v>4007</v>
      </c>
      <c r="E35" s="1">
        <v>3929</v>
      </c>
      <c r="F35" s="1" t="s">
        <v>285</v>
      </c>
      <c r="G35" s="1">
        <v>-201</v>
      </c>
      <c r="H35" s="1">
        <v>131</v>
      </c>
      <c r="I35" s="1" t="s">
        <v>285</v>
      </c>
      <c r="J35" s="1">
        <v>153000</v>
      </c>
      <c r="K35" s="1">
        <v>78</v>
      </c>
      <c r="L35" s="1" t="e">
        <f t="shared" si="1"/>
        <v>#VALUE!</v>
      </c>
      <c r="AE35" s="7">
        <v>43633</v>
      </c>
      <c r="AF35">
        <v>-156</v>
      </c>
      <c r="AG35" t="e">
        <v>#VALUE!</v>
      </c>
      <c r="AH35">
        <v>736</v>
      </c>
    </row>
    <row r="36" spans="1:34">
      <c r="A36" s="4">
        <v>43635</v>
      </c>
      <c r="B36" s="5">
        <v>0.879166666666667</v>
      </c>
      <c r="C36" s="14">
        <v>0.001</v>
      </c>
      <c r="D36" s="1">
        <v>4007</v>
      </c>
      <c r="E36" s="1">
        <v>3929</v>
      </c>
      <c r="F36" s="1" t="s">
        <v>285</v>
      </c>
      <c r="G36" s="1">
        <v>-155</v>
      </c>
      <c r="H36" s="1">
        <v>-289</v>
      </c>
      <c r="I36" s="1" t="s">
        <v>285</v>
      </c>
      <c r="J36" s="1">
        <v>153000</v>
      </c>
      <c r="K36" s="1">
        <v>78</v>
      </c>
      <c r="L36" s="1" t="e">
        <f t="shared" si="1"/>
        <v>#VALUE!</v>
      </c>
      <c r="AE36" s="7">
        <v>43634</v>
      </c>
      <c r="AF36">
        <v>-201</v>
      </c>
      <c r="AG36" t="e">
        <v>#VALUE!</v>
      </c>
      <c r="AH36">
        <v>131</v>
      </c>
    </row>
    <row r="37" spans="1:34">
      <c r="A37" s="4">
        <v>43636</v>
      </c>
      <c r="B37" s="5">
        <v>0.965972222222222</v>
      </c>
      <c r="C37" s="14">
        <v>0.001</v>
      </c>
      <c r="D37" s="1">
        <v>4007</v>
      </c>
      <c r="E37" s="1">
        <v>3929</v>
      </c>
      <c r="F37" s="1" t="s">
        <v>285</v>
      </c>
      <c r="G37" s="1">
        <v>-179</v>
      </c>
      <c r="H37" s="1">
        <v>-761</v>
      </c>
      <c r="I37" s="1" t="s">
        <v>285</v>
      </c>
      <c r="J37" s="1">
        <v>153000</v>
      </c>
      <c r="K37" s="1">
        <v>78</v>
      </c>
      <c r="L37" s="1" t="e">
        <f t="shared" si="1"/>
        <v>#VALUE!</v>
      </c>
      <c r="AE37" s="7">
        <v>43635</v>
      </c>
      <c r="AF37">
        <v>-155</v>
      </c>
      <c r="AG37" t="e">
        <v>#VALUE!</v>
      </c>
      <c r="AH37">
        <v>-289</v>
      </c>
    </row>
    <row r="38" spans="1:34">
      <c r="A38" s="4">
        <v>43637</v>
      </c>
      <c r="B38" s="5">
        <v>0.747222222222222</v>
      </c>
      <c r="C38" s="14">
        <v>0.001</v>
      </c>
      <c r="D38" s="1">
        <v>4007</v>
      </c>
      <c r="E38" s="1">
        <v>3929</v>
      </c>
      <c r="F38" s="1" t="s">
        <v>285</v>
      </c>
      <c r="G38" s="1">
        <v>-298</v>
      </c>
      <c r="H38" s="1">
        <v>-157</v>
      </c>
      <c r="I38" s="1" t="s">
        <v>285</v>
      </c>
      <c r="J38" s="1">
        <v>153000</v>
      </c>
      <c r="K38" s="1">
        <v>78</v>
      </c>
      <c r="L38" s="1" t="e">
        <f t="shared" si="1"/>
        <v>#VALUE!</v>
      </c>
      <c r="AE38" s="7">
        <v>43636</v>
      </c>
      <c r="AF38">
        <v>-179</v>
      </c>
      <c r="AG38" t="e">
        <v>#VALUE!</v>
      </c>
      <c r="AH38">
        <v>-761</v>
      </c>
    </row>
    <row r="39" spans="1:34">
      <c r="A39" s="4">
        <v>43638</v>
      </c>
      <c r="B39" s="5">
        <v>0.749305555555556</v>
      </c>
      <c r="C39" s="14">
        <v>0.001</v>
      </c>
      <c r="D39" s="1">
        <v>4007</v>
      </c>
      <c r="E39" s="1">
        <v>3929</v>
      </c>
      <c r="F39" s="1">
        <v>260</v>
      </c>
      <c r="G39" s="1">
        <v>-270</v>
      </c>
      <c r="H39" s="1">
        <v>240</v>
      </c>
      <c r="I39" s="1">
        <v>166000</v>
      </c>
      <c r="J39" s="1">
        <v>153000</v>
      </c>
      <c r="K39" s="1">
        <v>78</v>
      </c>
      <c r="L39" s="1">
        <f t="shared" si="1"/>
        <v>-10</v>
      </c>
      <c r="AE39" s="7">
        <v>43637</v>
      </c>
      <c r="AF39">
        <v>-298</v>
      </c>
      <c r="AG39" t="e">
        <v>#VALUE!</v>
      </c>
      <c r="AH39">
        <v>-157</v>
      </c>
    </row>
    <row r="40" spans="1:34">
      <c r="A40" s="4">
        <v>43639</v>
      </c>
      <c r="B40" s="5">
        <v>0.726388888888889</v>
      </c>
      <c r="C40" s="14">
        <v>0.001</v>
      </c>
      <c r="D40" s="1">
        <v>4007</v>
      </c>
      <c r="E40" s="1">
        <v>3929</v>
      </c>
      <c r="F40" s="1">
        <v>319</v>
      </c>
      <c r="G40" s="1">
        <v>-303</v>
      </c>
      <c r="H40" s="1">
        <v>291</v>
      </c>
      <c r="I40" s="1">
        <v>166000</v>
      </c>
      <c r="J40" s="1">
        <v>153000</v>
      </c>
      <c r="K40" s="1">
        <v>78</v>
      </c>
      <c r="L40" s="1">
        <f t="shared" si="1"/>
        <v>16</v>
      </c>
      <c r="AE40" s="7">
        <v>43638</v>
      </c>
      <c r="AF40">
        <v>-270</v>
      </c>
      <c r="AG40">
        <v>-10</v>
      </c>
      <c r="AH40">
        <v>240</v>
      </c>
    </row>
    <row r="41" spans="1:34">
      <c r="A41" s="4">
        <v>43640</v>
      </c>
      <c r="B41" s="5">
        <v>0.734027777777778</v>
      </c>
      <c r="C41" s="14">
        <v>0.001</v>
      </c>
      <c r="D41" s="1">
        <v>4007</v>
      </c>
      <c r="E41" s="1">
        <v>3929</v>
      </c>
      <c r="F41" s="1">
        <v>346</v>
      </c>
      <c r="G41" s="1">
        <v>-304</v>
      </c>
      <c r="H41" s="1">
        <v>443</v>
      </c>
      <c r="I41" s="1">
        <v>166000</v>
      </c>
      <c r="J41" s="1">
        <v>153000</v>
      </c>
      <c r="K41" s="1">
        <v>78</v>
      </c>
      <c r="L41" s="1">
        <f t="shared" si="1"/>
        <v>42</v>
      </c>
      <c r="AE41" s="7">
        <v>43639</v>
      </c>
      <c r="AF41">
        <v>-303</v>
      </c>
      <c r="AG41">
        <v>16</v>
      </c>
      <c r="AH41">
        <v>291</v>
      </c>
    </row>
    <row r="42" spans="1:34">
      <c r="A42" s="4">
        <v>43641</v>
      </c>
      <c r="B42" s="5">
        <v>0.665972222222222</v>
      </c>
      <c r="C42" s="14">
        <v>0.001</v>
      </c>
      <c r="D42" s="1">
        <v>4007</v>
      </c>
      <c r="E42" s="1">
        <v>3929</v>
      </c>
      <c r="F42" s="1">
        <v>324</v>
      </c>
      <c r="G42" s="1">
        <v>-296</v>
      </c>
      <c r="H42" s="1">
        <v>598</v>
      </c>
      <c r="I42" s="1">
        <v>166000</v>
      </c>
      <c r="J42" s="1">
        <v>153000</v>
      </c>
      <c r="K42" s="1">
        <v>78</v>
      </c>
      <c r="L42" s="1">
        <f t="shared" si="1"/>
        <v>28</v>
      </c>
      <c r="AE42" s="7">
        <v>43640</v>
      </c>
      <c r="AF42">
        <v>-304</v>
      </c>
      <c r="AG42">
        <v>42</v>
      </c>
      <c r="AH42">
        <v>443</v>
      </c>
    </row>
    <row r="43" spans="1:34">
      <c r="A43" s="4">
        <v>43642</v>
      </c>
      <c r="B43" s="5">
        <v>0.769444444444444</v>
      </c>
      <c r="C43" s="14">
        <v>0.001</v>
      </c>
      <c r="D43" s="1">
        <v>4007</v>
      </c>
      <c r="E43" s="1">
        <v>3929</v>
      </c>
      <c r="F43" s="1">
        <v>170</v>
      </c>
      <c r="G43" s="1">
        <v>-169</v>
      </c>
      <c r="H43" s="1">
        <v>800</v>
      </c>
      <c r="I43" s="1">
        <v>166000</v>
      </c>
      <c r="J43" s="1">
        <v>153000</v>
      </c>
      <c r="K43" s="1">
        <v>78</v>
      </c>
      <c r="L43" s="1">
        <f t="shared" si="1"/>
        <v>1</v>
      </c>
      <c r="AE43" s="7">
        <v>43641</v>
      </c>
      <c r="AF43">
        <v>-296</v>
      </c>
      <c r="AG43">
        <v>28</v>
      </c>
      <c r="AH43">
        <v>598</v>
      </c>
    </row>
    <row r="44" spans="1:34">
      <c r="A44" s="4">
        <v>43643</v>
      </c>
      <c r="B44" s="5">
        <v>0.768055555555556</v>
      </c>
      <c r="C44" s="14">
        <v>0.001</v>
      </c>
      <c r="D44" s="1">
        <v>4007</v>
      </c>
      <c r="E44" s="1">
        <v>3929</v>
      </c>
      <c r="F44" s="1">
        <v>340</v>
      </c>
      <c r="G44" s="1">
        <v>-321</v>
      </c>
      <c r="H44" s="1">
        <v>973</v>
      </c>
      <c r="I44" s="1">
        <v>166000</v>
      </c>
      <c r="J44" s="1">
        <v>153000</v>
      </c>
      <c r="K44" s="1">
        <v>78</v>
      </c>
      <c r="L44" s="1">
        <f t="shared" si="1"/>
        <v>19</v>
      </c>
      <c r="AE44" s="7">
        <v>43642</v>
      </c>
      <c r="AF44">
        <v>-169</v>
      </c>
      <c r="AG44">
        <v>1</v>
      </c>
      <c r="AH44">
        <v>800</v>
      </c>
    </row>
    <row r="45" spans="1:34">
      <c r="A45" s="4">
        <v>43644</v>
      </c>
      <c r="B45" s="5">
        <v>0.752777777777778</v>
      </c>
      <c r="C45" s="14">
        <v>0.001</v>
      </c>
      <c r="D45" s="1">
        <v>4007</v>
      </c>
      <c r="E45" s="1">
        <v>3929</v>
      </c>
      <c r="F45" s="1">
        <v>485</v>
      </c>
      <c r="G45" s="1">
        <v>-446</v>
      </c>
      <c r="H45" s="1">
        <v>71</v>
      </c>
      <c r="I45" s="1">
        <v>166000</v>
      </c>
      <c r="J45" s="1">
        <v>153000</v>
      </c>
      <c r="K45" s="1">
        <v>78</v>
      </c>
      <c r="L45" s="1">
        <f t="shared" si="1"/>
        <v>39</v>
      </c>
      <c r="AE45" s="7">
        <v>43643</v>
      </c>
      <c r="AF45">
        <v>-321</v>
      </c>
      <c r="AG45">
        <v>19</v>
      </c>
      <c r="AH45">
        <v>973</v>
      </c>
    </row>
    <row r="46" spans="1:34">
      <c r="A46" s="4">
        <v>43645</v>
      </c>
      <c r="B46" s="5">
        <v>0.738888888888889</v>
      </c>
      <c r="C46" s="14">
        <v>0.001</v>
      </c>
      <c r="D46" s="1">
        <v>3972</v>
      </c>
      <c r="E46" s="1">
        <v>3929</v>
      </c>
      <c r="F46" s="1">
        <v>463</v>
      </c>
      <c r="G46" s="1">
        <v>-445</v>
      </c>
      <c r="H46" s="1">
        <v>81</v>
      </c>
      <c r="I46" s="1">
        <v>164000</v>
      </c>
      <c r="J46" s="1">
        <v>151000</v>
      </c>
      <c r="K46" s="1">
        <v>43</v>
      </c>
      <c r="L46" s="1">
        <f t="shared" si="1"/>
        <v>18</v>
      </c>
      <c r="AE46" s="7">
        <v>43644</v>
      </c>
      <c r="AF46">
        <v>-446</v>
      </c>
      <c r="AG46">
        <v>39</v>
      </c>
      <c r="AH46">
        <v>71</v>
      </c>
    </row>
    <row r="47" spans="1:34">
      <c r="A47" s="4">
        <v>43646</v>
      </c>
      <c r="B47" s="5">
        <v>0.80625</v>
      </c>
      <c r="C47" s="14">
        <v>0.001</v>
      </c>
      <c r="D47" s="1">
        <v>3972</v>
      </c>
      <c r="E47" s="1">
        <v>3929</v>
      </c>
      <c r="F47" s="1">
        <v>171</v>
      </c>
      <c r="G47" s="1">
        <v>-161</v>
      </c>
      <c r="H47" s="1">
        <v>88</v>
      </c>
      <c r="I47" s="1">
        <v>164000</v>
      </c>
      <c r="J47" s="1">
        <v>151000</v>
      </c>
      <c r="K47" s="1">
        <v>43</v>
      </c>
      <c r="L47" s="1">
        <f t="shared" si="1"/>
        <v>10</v>
      </c>
      <c r="AE47" s="7">
        <v>43645</v>
      </c>
      <c r="AF47">
        <v>-445</v>
      </c>
      <c r="AG47">
        <v>18</v>
      </c>
      <c r="AH47">
        <v>81</v>
      </c>
    </row>
    <row r="48" spans="1:34">
      <c r="A48" s="4">
        <v>43647</v>
      </c>
      <c r="B48" s="5">
        <v>0.765972222222222</v>
      </c>
      <c r="C48" s="14">
        <v>0.001</v>
      </c>
      <c r="D48" s="1">
        <v>3972</v>
      </c>
      <c r="E48" s="1">
        <v>3929</v>
      </c>
      <c r="F48" s="1">
        <v>317</v>
      </c>
      <c r="G48" s="1">
        <v>-302</v>
      </c>
      <c r="H48" s="1">
        <v>80</v>
      </c>
      <c r="I48" s="1">
        <v>164000</v>
      </c>
      <c r="J48" s="1">
        <v>151000</v>
      </c>
      <c r="K48" s="1">
        <v>43</v>
      </c>
      <c r="L48" s="1">
        <f t="shared" si="1"/>
        <v>15</v>
      </c>
      <c r="AE48" s="7">
        <v>43646</v>
      </c>
      <c r="AF48">
        <v>-161</v>
      </c>
      <c r="AG48">
        <v>10</v>
      </c>
      <c r="AH48">
        <v>88</v>
      </c>
    </row>
    <row r="49" spans="1:34">
      <c r="A49" s="4">
        <v>43648</v>
      </c>
      <c r="B49" s="5">
        <v>0.601388888888889</v>
      </c>
      <c r="C49" s="14">
        <v>0.001</v>
      </c>
      <c r="D49" s="1">
        <v>3972</v>
      </c>
      <c r="E49" s="1">
        <v>3929</v>
      </c>
      <c r="F49" s="1">
        <v>282</v>
      </c>
      <c r="G49" s="1">
        <v>-269</v>
      </c>
      <c r="H49" s="1">
        <v>59</v>
      </c>
      <c r="I49" s="1">
        <v>164000</v>
      </c>
      <c r="J49" s="1">
        <v>151000</v>
      </c>
      <c r="K49" s="1">
        <v>43</v>
      </c>
      <c r="L49" s="1">
        <f t="shared" si="1"/>
        <v>13</v>
      </c>
      <c r="AE49" s="7">
        <v>43647</v>
      </c>
      <c r="AF49">
        <v>-302</v>
      </c>
      <c r="AG49">
        <v>15</v>
      </c>
      <c r="AH49">
        <v>80</v>
      </c>
    </row>
    <row r="50" spans="1:34">
      <c r="A50" s="4">
        <v>43649</v>
      </c>
      <c r="B50" s="5">
        <v>0.803472222222222</v>
      </c>
      <c r="C50" s="14">
        <v>0.001</v>
      </c>
      <c r="D50" s="1">
        <v>3972</v>
      </c>
      <c r="E50" s="1">
        <v>3929</v>
      </c>
      <c r="F50" s="1">
        <v>172</v>
      </c>
      <c r="G50" s="1">
        <v>-156</v>
      </c>
      <c r="H50" s="1">
        <v>76</v>
      </c>
      <c r="I50" s="1">
        <v>164000</v>
      </c>
      <c r="J50" s="1">
        <v>151000</v>
      </c>
      <c r="K50" s="1">
        <v>43</v>
      </c>
      <c r="L50" s="1">
        <f t="shared" si="1"/>
        <v>16</v>
      </c>
      <c r="AE50" s="7">
        <v>43648</v>
      </c>
      <c r="AF50">
        <v>-269</v>
      </c>
      <c r="AG50">
        <v>13</v>
      </c>
      <c r="AH50">
        <v>59</v>
      </c>
    </row>
    <row r="51" spans="1:34">
      <c r="A51" s="4">
        <v>43650</v>
      </c>
      <c r="B51" s="5">
        <v>0.774305555555556</v>
      </c>
      <c r="C51" s="14">
        <v>0.001</v>
      </c>
      <c r="D51" s="1">
        <v>3972</v>
      </c>
      <c r="E51" s="1">
        <v>3929</v>
      </c>
      <c r="F51" s="1">
        <v>164</v>
      </c>
      <c r="G51" s="1">
        <v>-154</v>
      </c>
      <c r="H51" s="1">
        <v>85</v>
      </c>
      <c r="I51" s="1">
        <v>164000</v>
      </c>
      <c r="J51" s="1">
        <v>151000</v>
      </c>
      <c r="K51" s="1">
        <v>43</v>
      </c>
      <c r="L51" s="1">
        <f t="shared" si="1"/>
        <v>10</v>
      </c>
      <c r="AE51" s="7">
        <v>43649</v>
      </c>
      <c r="AF51">
        <v>-156</v>
      </c>
      <c r="AG51">
        <v>16</v>
      </c>
      <c r="AH51">
        <v>76</v>
      </c>
    </row>
    <row r="52" spans="1:34">
      <c r="A52" s="4">
        <v>43651</v>
      </c>
      <c r="B52" s="5">
        <v>0.869444444444444</v>
      </c>
      <c r="C52" s="14">
        <v>0.001</v>
      </c>
      <c r="D52" s="1">
        <v>4011</v>
      </c>
      <c r="E52" s="1">
        <v>3929</v>
      </c>
      <c r="F52" s="1">
        <v>199</v>
      </c>
      <c r="G52" s="1">
        <v>-182</v>
      </c>
      <c r="H52" s="1">
        <v>84</v>
      </c>
      <c r="I52" s="1">
        <v>165000</v>
      </c>
      <c r="J52" s="1">
        <v>150000</v>
      </c>
      <c r="K52" s="1">
        <v>82</v>
      </c>
      <c r="L52" s="1">
        <f t="shared" si="1"/>
        <v>17</v>
      </c>
      <c r="AE52" s="7">
        <v>43650</v>
      </c>
      <c r="AF52">
        <v>-154</v>
      </c>
      <c r="AG52">
        <v>10</v>
      </c>
      <c r="AH52">
        <v>85</v>
      </c>
    </row>
    <row r="53" spans="1:34">
      <c r="A53" s="4">
        <v>43652</v>
      </c>
      <c r="B53" s="5">
        <v>0.788194444444444</v>
      </c>
      <c r="C53" s="14">
        <v>0.001</v>
      </c>
      <c r="D53" s="1">
        <v>4011</v>
      </c>
      <c r="E53" s="1">
        <v>3929</v>
      </c>
      <c r="F53" s="1">
        <v>349</v>
      </c>
      <c r="G53" s="1">
        <v>-319</v>
      </c>
      <c r="H53" s="1">
        <v>76</v>
      </c>
      <c r="I53" s="1">
        <v>165000</v>
      </c>
      <c r="J53" s="1">
        <v>150000</v>
      </c>
      <c r="K53" s="1">
        <v>82</v>
      </c>
      <c r="L53" s="1">
        <f t="shared" si="1"/>
        <v>30</v>
      </c>
      <c r="AE53" s="7">
        <v>43651</v>
      </c>
      <c r="AF53">
        <v>-182</v>
      </c>
      <c r="AG53">
        <v>17</v>
      </c>
      <c r="AH53">
        <v>84</v>
      </c>
    </row>
    <row r="54" spans="1:34">
      <c r="A54" s="4">
        <v>43653</v>
      </c>
      <c r="B54" s="5">
        <v>0.496527777777778</v>
      </c>
      <c r="C54" s="14">
        <v>0.001</v>
      </c>
      <c r="D54" s="1">
        <v>4011</v>
      </c>
      <c r="E54" s="1">
        <v>3929</v>
      </c>
      <c r="F54" s="1" t="s">
        <v>285</v>
      </c>
      <c r="G54" s="1">
        <v>-239</v>
      </c>
      <c r="H54" s="1">
        <v>-23</v>
      </c>
      <c r="I54" s="1" t="s">
        <v>285</v>
      </c>
      <c r="J54" s="1">
        <v>150000</v>
      </c>
      <c r="K54" s="1">
        <v>82</v>
      </c>
      <c r="L54" s="1" t="e">
        <f t="shared" si="1"/>
        <v>#VALUE!</v>
      </c>
      <c r="AE54" s="7">
        <v>43652</v>
      </c>
      <c r="AF54">
        <v>-319</v>
      </c>
      <c r="AG54">
        <v>30</v>
      </c>
      <c r="AH54">
        <v>76</v>
      </c>
    </row>
    <row r="55" spans="1:34">
      <c r="A55" s="4">
        <v>43654</v>
      </c>
      <c r="B55" s="5">
        <v>0.815972222222222</v>
      </c>
      <c r="C55" s="14">
        <v>0.001</v>
      </c>
      <c r="D55" s="1">
        <v>4011</v>
      </c>
      <c r="E55" s="1">
        <v>3929</v>
      </c>
      <c r="F55" s="1" t="s">
        <v>285</v>
      </c>
      <c r="G55" s="1">
        <v>-179</v>
      </c>
      <c r="H55" s="1">
        <v>-212</v>
      </c>
      <c r="I55" s="1" t="s">
        <v>285</v>
      </c>
      <c r="J55" s="1">
        <v>150000</v>
      </c>
      <c r="K55" s="1">
        <v>82</v>
      </c>
      <c r="L55" s="1" t="e">
        <f t="shared" si="1"/>
        <v>#VALUE!</v>
      </c>
      <c r="AE55" s="7">
        <v>43653</v>
      </c>
      <c r="AF55">
        <v>-239</v>
      </c>
      <c r="AG55" t="e">
        <v>#VALUE!</v>
      </c>
      <c r="AH55">
        <v>-23</v>
      </c>
    </row>
    <row r="56" spans="1:34">
      <c r="A56" s="4">
        <v>43655</v>
      </c>
      <c r="B56" s="5">
        <v>0.711805555555556</v>
      </c>
      <c r="C56" s="14">
        <v>0.001</v>
      </c>
      <c r="D56" s="1">
        <v>4011</v>
      </c>
      <c r="E56" s="1">
        <v>3929</v>
      </c>
      <c r="F56" s="1" t="s">
        <v>285</v>
      </c>
      <c r="G56" s="1">
        <v>-155</v>
      </c>
      <c r="H56" s="1">
        <v>-372</v>
      </c>
      <c r="I56" s="1" t="s">
        <v>285</v>
      </c>
      <c r="J56" s="1">
        <v>150000</v>
      </c>
      <c r="K56" s="1">
        <v>82</v>
      </c>
      <c r="L56" s="1" t="e">
        <f t="shared" si="1"/>
        <v>#VALUE!</v>
      </c>
      <c r="AE56" s="7">
        <v>43654</v>
      </c>
      <c r="AF56">
        <v>-179</v>
      </c>
      <c r="AG56" t="e">
        <v>#VALUE!</v>
      </c>
      <c r="AH56">
        <v>-212</v>
      </c>
    </row>
    <row r="57" spans="1:34">
      <c r="A57" s="4">
        <v>43656</v>
      </c>
      <c r="B57" s="5">
        <v>0.800694444444444</v>
      </c>
      <c r="C57" s="14">
        <v>0.001</v>
      </c>
      <c r="D57" s="1">
        <v>4011</v>
      </c>
      <c r="E57" s="1">
        <v>3929</v>
      </c>
      <c r="F57" s="1" t="s">
        <v>285</v>
      </c>
      <c r="G57" s="1">
        <v>-146</v>
      </c>
      <c r="H57" s="1">
        <v>-526</v>
      </c>
      <c r="I57" s="1" t="s">
        <v>285</v>
      </c>
      <c r="J57" s="1">
        <v>150000</v>
      </c>
      <c r="K57" s="1">
        <v>82</v>
      </c>
      <c r="L57" s="1" t="e">
        <f t="shared" si="1"/>
        <v>#VALUE!</v>
      </c>
      <c r="AE57" s="7">
        <v>43655</v>
      </c>
      <c r="AF57">
        <v>-155</v>
      </c>
      <c r="AG57" t="e">
        <v>#VALUE!</v>
      </c>
      <c r="AH57">
        <v>-372</v>
      </c>
    </row>
    <row r="58" spans="1:34">
      <c r="A58" s="4">
        <v>43657</v>
      </c>
      <c r="B58" s="5">
        <v>0.797222222222222</v>
      </c>
      <c r="C58" s="14">
        <v>0.001</v>
      </c>
      <c r="D58" s="1">
        <v>4011</v>
      </c>
      <c r="E58" s="1">
        <v>3929</v>
      </c>
      <c r="F58" s="1" t="s">
        <v>285</v>
      </c>
      <c r="G58" s="1">
        <v>-294</v>
      </c>
      <c r="H58" s="1">
        <v>-690</v>
      </c>
      <c r="I58" s="1" t="s">
        <v>285</v>
      </c>
      <c r="J58" s="1">
        <v>150000</v>
      </c>
      <c r="K58" s="1">
        <v>82</v>
      </c>
      <c r="L58" s="1" t="e">
        <f t="shared" si="1"/>
        <v>#VALUE!</v>
      </c>
      <c r="AE58" s="7">
        <v>43656</v>
      </c>
      <c r="AF58">
        <v>-146</v>
      </c>
      <c r="AG58" t="e">
        <v>#VALUE!</v>
      </c>
      <c r="AH58">
        <v>-526</v>
      </c>
    </row>
    <row r="59" spans="1:34">
      <c r="A59" s="4">
        <v>43658</v>
      </c>
      <c r="B59" s="5">
        <v>0.822222222222222</v>
      </c>
      <c r="C59" s="14">
        <v>0.001</v>
      </c>
      <c r="D59" s="1">
        <v>4011</v>
      </c>
      <c r="E59" s="1">
        <v>3929</v>
      </c>
      <c r="F59" s="1" t="s">
        <v>285</v>
      </c>
      <c r="G59" s="1">
        <v>-120</v>
      </c>
      <c r="H59" s="1">
        <v>-820</v>
      </c>
      <c r="I59" s="1" t="s">
        <v>285</v>
      </c>
      <c r="J59" s="1">
        <v>150000</v>
      </c>
      <c r="K59" s="1">
        <v>82</v>
      </c>
      <c r="L59" s="1" t="e">
        <f t="shared" si="1"/>
        <v>#VALUE!</v>
      </c>
      <c r="AE59" s="7">
        <v>43657</v>
      </c>
      <c r="AF59">
        <v>-294</v>
      </c>
      <c r="AG59" t="e">
        <v>#VALUE!</v>
      </c>
      <c r="AH59">
        <v>-690</v>
      </c>
    </row>
    <row r="60" spans="1:34">
      <c r="A60" s="4">
        <v>43659</v>
      </c>
      <c r="B60" s="5">
        <v>0.825694444444444</v>
      </c>
      <c r="C60" s="14">
        <v>0.001</v>
      </c>
      <c r="D60" s="1">
        <v>4011</v>
      </c>
      <c r="E60" s="1">
        <v>3929</v>
      </c>
      <c r="F60" s="1" t="s">
        <v>285</v>
      </c>
      <c r="G60" s="1">
        <v>-193</v>
      </c>
      <c r="H60" s="1">
        <v>-1030</v>
      </c>
      <c r="I60" s="1" t="s">
        <v>285</v>
      </c>
      <c r="J60" s="1">
        <v>150000</v>
      </c>
      <c r="K60" s="1">
        <v>82</v>
      </c>
      <c r="L60" s="1" t="e">
        <f t="shared" si="1"/>
        <v>#VALUE!</v>
      </c>
      <c r="AE60" s="7">
        <v>43658</v>
      </c>
      <c r="AF60">
        <v>-120</v>
      </c>
      <c r="AG60" t="e">
        <v>#VALUE!</v>
      </c>
      <c r="AH60">
        <v>-820</v>
      </c>
    </row>
    <row r="61" spans="1:34">
      <c r="A61" s="4">
        <v>43660</v>
      </c>
      <c r="B61" s="5">
        <v>0.686805555555556</v>
      </c>
      <c r="C61" s="14">
        <v>0.001</v>
      </c>
      <c r="D61" s="1">
        <v>4011</v>
      </c>
      <c r="E61" s="1">
        <v>3929</v>
      </c>
      <c r="F61" s="1" t="s">
        <v>285</v>
      </c>
      <c r="G61" s="1">
        <v>-331</v>
      </c>
      <c r="H61" s="1">
        <v>-1181</v>
      </c>
      <c r="I61" s="1" t="s">
        <v>285</v>
      </c>
      <c r="J61" s="1">
        <v>150000</v>
      </c>
      <c r="K61" s="1">
        <v>82</v>
      </c>
      <c r="L61" s="1" t="e">
        <f t="shared" si="1"/>
        <v>#VALUE!</v>
      </c>
      <c r="AE61" s="7">
        <v>43659</v>
      </c>
      <c r="AF61">
        <v>-193</v>
      </c>
      <c r="AG61" t="e">
        <v>#VALUE!</v>
      </c>
      <c r="AH61">
        <v>-1030</v>
      </c>
    </row>
    <row r="62" spans="1:34">
      <c r="A62" s="4">
        <v>43661</v>
      </c>
      <c r="B62" s="5">
        <v>0.838888888888889</v>
      </c>
      <c r="C62" s="14">
        <v>0.001</v>
      </c>
      <c r="D62" s="1">
        <v>4011</v>
      </c>
      <c r="E62" s="1">
        <v>3929</v>
      </c>
      <c r="F62" s="1" t="s">
        <v>285</v>
      </c>
      <c r="G62" s="1">
        <v>-172</v>
      </c>
      <c r="H62" s="1">
        <v>-1251</v>
      </c>
      <c r="I62" s="1" t="s">
        <v>285</v>
      </c>
      <c r="J62" s="1">
        <v>150000</v>
      </c>
      <c r="K62" s="1">
        <v>82</v>
      </c>
      <c r="L62" s="1" t="e">
        <f t="shared" si="1"/>
        <v>#VALUE!</v>
      </c>
      <c r="AE62" s="7">
        <v>43660</v>
      </c>
      <c r="AF62">
        <v>-331</v>
      </c>
      <c r="AG62" t="e">
        <v>#VALUE!</v>
      </c>
      <c r="AH62">
        <v>-1181</v>
      </c>
    </row>
    <row r="63" ht="12" customHeight="1" spans="1:44">
      <c r="A63" s="4">
        <v>43662</v>
      </c>
      <c r="B63" s="5">
        <v>0.842361111111111</v>
      </c>
      <c r="C63" s="14">
        <v>0.001</v>
      </c>
      <c r="D63" s="1">
        <v>4011</v>
      </c>
      <c r="E63" s="1">
        <v>3929</v>
      </c>
      <c r="F63" s="1" t="s">
        <v>285</v>
      </c>
      <c r="G63" s="1">
        <v>-148</v>
      </c>
      <c r="H63" s="1">
        <v>-1220</v>
      </c>
      <c r="I63" s="1" t="s">
        <v>285</v>
      </c>
      <c r="J63" s="1">
        <v>150000</v>
      </c>
      <c r="K63" s="1">
        <v>82</v>
      </c>
      <c r="L63" s="1" t="e">
        <f t="shared" si="1"/>
        <v>#VALUE!</v>
      </c>
      <c r="AE63" s="7">
        <v>43661</v>
      </c>
      <c r="AF63">
        <v>-172</v>
      </c>
      <c r="AG63" t="e">
        <v>#VALUE!</v>
      </c>
      <c r="AH63">
        <v>-1251</v>
      </c>
      <c r="AJ63" s="2" t="s">
        <v>20</v>
      </c>
      <c r="AK63" s="3" t="s">
        <v>12</v>
      </c>
      <c r="AL63" s="3" t="s">
        <v>21</v>
      </c>
      <c r="AM63" s="3" t="s">
        <v>22</v>
      </c>
      <c r="AN63" s="3" t="s">
        <v>23</v>
      </c>
      <c r="AO63" s="3" t="s">
        <v>24</v>
      </c>
      <c r="AP63" s="3" t="s">
        <v>25</v>
      </c>
      <c r="AQ63" s="3" t="s">
        <v>26</v>
      </c>
      <c r="AR63" s="3" t="s">
        <v>27</v>
      </c>
    </row>
    <row r="64" spans="1:44">
      <c r="A64" s="4">
        <v>43663</v>
      </c>
      <c r="B64" s="5">
        <v>0.779166666666667</v>
      </c>
      <c r="C64" s="14">
        <v>0.001</v>
      </c>
      <c r="D64" s="1">
        <v>4011</v>
      </c>
      <c r="E64" s="1">
        <v>3929</v>
      </c>
      <c r="F64" s="1" t="s">
        <v>285</v>
      </c>
      <c r="G64" s="1">
        <v>-291</v>
      </c>
      <c r="H64" s="1">
        <v>-1208</v>
      </c>
      <c r="I64" s="1" t="s">
        <v>285</v>
      </c>
      <c r="J64" s="1">
        <v>150000</v>
      </c>
      <c r="K64" s="1">
        <v>82</v>
      </c>
      <c r="L64" s="1" t="e">
        <f t="shared" si="1"/>
        <v>#VALUE!</v>
      </c>
      <c r="AE64" s="7">
        <v>43662</v>
      </c>
      <c r="AF64">
        <v>-148</v>
      </c>
      <c r="AG64" t="e">
        <v>#VALUE!</v>
      </c>
      <c r="AH64">
        <v>-1220</v>
      </c>
      <c r="AJ64" s="6">
        <v>0.999</v>
      </c>
      <c r="AK64" s="6">
        <v>0.097</v>
      </c>
      <c r="AL64" s="6">
        <v>0.999</v>
      </c>
      <c r="AM64" s="1">
        <v>4268676</v>
      </c>
      <c r="AN64" s="1">
        <v>1606382</v>
      </c>
      <c r="AO64" s="1">
        <v>1556482</v>
      </c>
      <c r="AP64" s="1">
        <v>49900</v>
      </c>
      <c r="AQ64" s="1">
        <v>4268674</v>
      </c>
      <c r="AR64">
        <v>0</v>
      </c>
    </row>
    <row r="65" spans="1:34">
      <c r="A65" s="4">
        <v>43664</v>
      </c>
      <c r="B65" s="5">
        <v>0.709722222222222</v>
      </c>
      <c r="C65" s="14">
        <v>1</v>
      </c>
      <c r="D65" s="1">
        <v>4011000</v>
      </c>
      <c r="E65" s="1">
        <v>3895155</v>
      </c>
      <c r="F65" s="1" t="s">
        <v>285</v>
      </c>
      <c r="G65" s="1">
        <v>-131660</v>
      </c>
      <c r="H65" s="1">
        <v>-132579</v>
      </c>
      <c r="I65" s="1" t="s">
        <v>285</v>
      </c>
      <c r="J65" s="1">
        <v>150000</v>
      </c>
      <c r="K65" s="1">
        <v>115845</v>
      </c>
      <c r="L65" s="1" t="e">
        <f t="shared" si="1"/>
        <v>#VALUE!</v>
      </c>
      <c r="AE65" s="7">
        <v>43663</v>
      </c>
      <c r="AF65">
        <v>-291</v>
      </c>
      <c r="AG65" t="e">
        <v>#VALUE!</v>
      </c>
      <c r="AH65">
        <v>-1208</v>
      </c>
    </row>
    <row r="66" spans="1:34">
      <c r="A66" s="4">
        <v>43665</v>
      </c>
      <c r="B66" s="5">
        <v>0.75</v>
      </c>
      <c r="C66" s="14">
        <v>1</v>
      </c>
      <c r="D66" s="1">
        <v>4011000</v>
      </c>
      <c r="E66" s="1">
        <v>3895155</v>
      </c>
      <c r="F66" s="1" t="s">
        <v>285</v>
      </c>
      <c r="G66" s="1">
        <v>-153388</v>
      </c>
      <c r="H66" s="1">
        <v>-285819</v>
      </c>
      <c r="I66" s="1" t="s">
        <v>285</v>
      </c>
      <c r="J66" s="1">
        <v>150000</v>
      </c>
      <c r="K66" s="1">
        <v>115845</v>
      </c>
      <c r="L66" s="1" t="e">
        <f t="shared" si="1"/>
        <v>#VALUE!</v>
      </c>
      <c r="AE66" s="7">
        <v>43664</v>
      </c>
      <c r="AF66">
        <v>-131660</v>
      </c>
      <c r="AG66" t="e">
        <v>#VALUE!</v>
      </c>
      <c r="AH66">
        <v>-132579</v>
      </c>
    </row>
    <row r="67" spans="1:34">
      <c r="A67" s="4">
        <v>43666</v>
      </c>
      <c r="B67" s="5">
        <v>0.559027777777778</v>
      </c>
      <c r="C67" s="14">
        <v>1</v>
      </c>
      <c r="D67" s="1">
        <v>4011000</v>
      </c>
      <c r="E67" s="1">
        <v>3895155</v>
      </c>
      <c r="F67" s="1" t="s">
        <v>285</v>
      </c>
      <c r="G67" s="1">
        <v>-158829</v>
      </c>
      <c r="H67" s="1">
        <v>-413249</v>
      </c>
      <c r="I67" s="1" t="s">
        <v>285</v>
      </c>
      <c r="J67" s="1">
        <v>150000</v>
      </c>
      <c r="K67" s="1">
        <v>115845</v>
      </c>
      <c r="L67" s="1" t="e">
        <f t="shared" si="1"/>
        <v>#VALUE!</v>
      </c>
      <c r="AE67" s="7">
        <v>43665</v>
      </c>
      <c r="AF67">
        <v>-153388</v>
      </c>
      <c r="AG67" t="e">
        <v>#VALUE!</v>
      </c>
      <c r="AH67">
        <v>-285819</v>
      </c>
    </row>
    <row r="68" spans="1:34">
      <c r="A68" s="4">
        <v>43667</v>
      </c>
      <c r="B68" s="5">
        <v>0.686805555555556</v>
      </c>
      <c r="C68" s="14">
        <v>1</v>
      </c>
      <c r="D68" s="1">
        <v>4011000</v>
      </c>
      <c r="E68" s="1">
        <v>3895155</v>
      </c>
      <c r="F68" s="1" t="s">
        <v>285</v>
      </c>
      <c r="G68" s="1">
        <v>-170067</v>
      </c>
      <c r="H68" s="1">
        <v>-583123</v>
      </c>
      <c r="I68" s="1" t="s">
        <v>285</v>
      </c>
      <c r="J68" s="1">
        <v>150000</v>
      </c>
      <c r="K68" s="1">
        <v>115845</v>
      </c>
      <c r="L68" s="1" t="e">
        <f t="shared" si="1"/>
        <v>#VALUE!</v>
      </c>
      <c r="AE68" s="7">
        <v>43666</v>
      </c>
      <c r="AF68">
        <v>-158829</v>
      </c>
      <c r="AG68" t="e">
        <v>#VALUE!</v>
      </c>
      <c r="AH68">
        <v>-413249</v>
      </c>
    </row>
    <row r="69" spans="1:34">
      <c r="A69" s="4">
        <v>43668</v>
      </c>
      <c r="B69" s="5">
        <v>0.715277777777778</v>
      </c>
      <c r="C69" s="14">
        <v>1</v>
      </c>
      <c r="D69" s="1">
        <v>4011000</v>
      </c>
      <c r="E69" s="1">
        <v>3895155</v>
      </c>
      <c r="F69" s="1" t="s">
        <v>285</v>
      </c>
      <c r="G69" s="1">
        <v>-153866</v>
      </c>
      <c r="H69" s="1">
        <v>-736851</v>
      </c>
      <c r="I69" s="1" t="s">
        <v>285</v>
      </c>
      <c r="J69" s="1">
        <v>150000</v>
      </c>
      <c r="K69" s="1">
        <v>115845</v>
      </c>
      <c r="L69" s="1" t="e">
        <f t="shared" si="1"/>
        <v>#VALUE!</v>
      </c>
      <c r="AE69" s="7">
        <v>43667</v>
      </c>
      <c r="AF69">
        <v>-170067</v>
      </c>
      <c r="AG69" t="e">
        <v>#VALUE!</v>
      </c>
      <c r="AH69">
        <v>-583123</v>
      </c>
    </row>
    <row r="70" spans="1:34">
      <c r="A70" s="4">
        <v>43669</v>
      </c>
      <c r="B70" s="5">
        <v>0.8125</v>
      </c>
      <c r="C70" s="14">
        <v>1</v>
      </c>
      <c r="D70" s="1">
        <v>4011000</v>
      </c>
      <c r="E70" s="1">
        <v>3895155</v>
      </c>
      <c r="F70" s="1" t="s">
        <v>285</v>
      </c>
      <c r="G70" s="1">
        <v>-167696</v>
      </c>
      <c r="H70" s="1">
        <v>-904375</v>
      </c>
      <c r="I70" s="1" t="s">
        <v>285</v>
      </c>
      <c r="J70" s="1">
        <v>150000</v>
      </c>
      <c r="K70" s="1">
        <v>115845</v>
      </c>
      <c r="L70" s="1" t="e">
        <f t="shared" si="1"/>
        <v>#VALUE!</v>
      </c>
      <c r="AE70" s="7">
        <v>43668</v>
      </c>
      <c r="AF70">
        <v>-153866</v>
      </c>
      <c r="AG70" t="e">
        <v>#VALUE!</v>
      </c>
      <c r="AH70">
        <v>-736851</v>
      </c>
    </row>
    <row r="71" spans="1:34">
      <c r="A71" s="4">
        <v>43670</v>
      </c>
      <c r="B71" s="5">
        <v>0.847916666666667</v>
      </c>
      <c r="C71" s="14">
        <v>1</v>
      </c>
      <c r="D71" s="1">
        <v>4011000</v>
      </c>
      <c r="E71" s="1">
        <v>3895155</v>
      </c>
      <c r="F71" s="1" t="s">
        <v>285</v>
      </c>
      <c r="G71" s="1">
        <v>-153501</v>
      </c>
      <c r="H71" s="1">
        <v>-1057876</v>
      </c>
      <c r="I71" s="1" t="s">
        <v>285</v>
      </c>
      <c r="J71" s="1">
        <v>150000</v>
      </c>
      <c r="K71" s="1">
        <v>115845</v>
      </c>
      <c r="L71" s="1" t="e">
        <f t="shared" si="1"/>
        <v>#VALUE!</v>
      </c>
      <c r="AE71" s="7">
        <v>43669</v>
      </c>
      <c r="AF71">
        <v>-167696</v>
      </c>
      <c r="AG71" t="e">
        <v>#VALUE!</v>
      </c>
      <c r="AH71">
        <v>-904375</v>
      </c>
    </row>
    <row r="72" spans="1:34">
      <c r="A72" s="4">
        <v>43671</v>
      </c>
      <c r="B72" s="5">
        <v>0.639583333333333</v>
      </c>
      <c r="C72" s="14">
        <v>1</v>
      </c>
      <c r="D72" s="1">
        <v>4011000</v>
      </c>
      <c r="E72" s="1">
        <v>3895155</v>
      </c>
      <c r="F72" s="1" t="s">
        <v>285</v>
      </c>
      <c r="G72" s="1">
        <v>-263882</v>
      </c>
      <c r="H72" s="1">
        <v>-1168257</v>
      </c>
      <c r="I72" s="1" t="s">
        <v>285</v>
      </c>
      <c r="J72" s="1">
        <v>150000</v>
      </c>
      <c r="K72" s="1">
        <v>115845</v>
      </c>
      <c r="L72" s="1" t="e">
        <f t="shared" si="1"/>
        <v>#VALUE!</v>
      </c>
      <c r="AE72" s="7">
        <v>43670</v>
      </c>
      <c r="AF72">
        <v>-153501</v>
      </c>
      <c r="AG72" t="e">
        <v>#VALUE!</v>
      </c>
      <c r="AH72">
        <v>-1057876</v>
      </c>
    </row>
    <row r="73" spans="1:34">
      <c r="A73" s="4">
        <v>43672</v>
      </c>
      <c r="B73" s="5">
        <v>0.767361111111111</v>
      </c>
      <c r="C73" s="14">
        <v>1</v>
      </c>
      <c r="D73" s="1">
        <v>4011000</v>
      </c>
      <c r="E73" s="1">
        <v>3895155</v>
      </c>
      <c r="F73" s="1" t="s">
        <v>285</v>
      </c>
      <c r="G73" s="1">
        <v>-174279</v>
      </c>
      <c r="H73" s="1">
        <v>-1211019</v>
      </c>
      <c r="I73" s="1" t="s">
        <v>285</v>
      </c>
      <c r="J73" s="1">
        <v>150000</v>
      </c>
      <c r="K73" s="1">
        <v>115845</v>
      </c>
      <c r="L73" s="1" t="e">
        <f t="shared" si="1"/>
        <v>#VALUE!</v>
      </c>
      <c r="AE73" s="7">
        <v>43671</v>
      </c>
      <c r="AF73">
        <v>-263882</v>
      </c>
      <c r="AG73" t="e">
        <v>#VALUE!</v>
      </c>
      <c r="AH73">
        <v>-1168257</v>
      </c>
    </row>
    <row r="74" spans="1:34">
      <c r="A74" s="4">
        <v>43673</v>
      </c>
      <c r="B74" s="5">
        <v>0.895833333333333</v>
      </c>
      <c r="C74" s="14">
        <v>1</v>
      </c>
      <c r="D74" s="1">
        <v>4011000</v>
      </c>
      <c r="E74" s="1">
        <v>3895155</v>
      </c>
      <c r="F74" s="1" t="s">
        <v>285</v>
      </c>
      <c r="G74" s="1">
        <v>-146982</v>
      </c>
      <c r="H74" s="1">
        <v>-1204613</v>
      </c>
      <c r="I74" s="1" t="s">
        <v>285</v>
      </c>
      <c r="J74" s="1">
        <v>150000</v>
      </c>
      <c r="K74" s="1">
        <v>115845</v>
      </c>
      <c r="L74" s="1" t="e">
        <f t="shared" si="1"/>
        <v>#VALUE!</v>
      </c>
      <c r="AE74" s="7">
        <v>43672</v>
      </c>
      <c r="AF74">
        <v>-174279</v>
      </c>
      <c r="AG74" t="e">
        <v>#VALUE!</v>
      </c>
      <c r="AH74">
        <v>-1211019</v>
      </c>
    </row>
    <row r="75" spans="1:34">
      <c r="A75" s="4">
        <v>43674</v>
      </c>
      <c r="B75" s="5">
        <v>0.70625</v>
      </c>
      <c r="C75" s="14">
        <v>1</v>
      </c>
      <c r="D75" s="1">
        <v>4011000</v>
      </c>
      <c r="E75" s="1">
        <v>3895155</v>
      </c>
      <c r="F75" s="1">
        <v>1277547</v>
      </c>
      <c r="G75" s="1">
        <v>-293326</v>
      </c>
      <c r="H75" s="1">
        <v>54140</v>
      </c>
      <c r="I75" s="1">
        <v>163000</v>
      </c>
      <c r="J75" s="1">
        <v>150000</v>
      </c>
      <c r="K75" s="1">
        <v>115845</v>
      </c>
      <c r="L75" s="1">
        <f t="shared" si="1"/>
        <v>984221</v>
      </c>
      <c r="AE75" s="7">
        <v>43673</v>
      </c>
      <c r="AF75">
        <v>-146982</v>
      </c>
      <c r="AG75" t="e">
        <v>#VALUE!</v>
      </c>
      <c r="AH75">
        <v>-1204613</v>
      </c>
    </row>
    <row r="76" spans="1:34">
      <c r="A76" s="4">
        <v>43675</v>
      </c>
      <c r="B76" s="5">
        <v>0.706944444444444</v>
      </c>
      <c r="C76" s="14">
        <v>1</v>
      </c>
      <c r="D76" s="1">
        <v>4011000</v>
      </c>
      <c r="E76" s="1">
        <v>3895155</v>
      </c>
      <c r="F76" s="1">
        <v>270554</v>
      </c>
      <c r="G76" s="1">
        <v>-264346</v>
      </c>
      <c r="H76" s="1">
        <v>224238</v>
      </c>
      <c r="I76" s="1">
        <v>163000</v>
      </c>
      <c r="J76" s="1">
        <v>150000</v>
      </c>
      <c r="K76" s="1">
        <v>115845</v>
      </c>
      <c r="L76" s="1">
        <f t="shared" si="1"/>
        <v>6208</v>
      </c>
      <c r="AE76" s="7">
        <v>43674</v>
      </c>
      <c r="AF76">
        <v>-293326</v>
      </c>
      <c r="AG76">
        <v>984221</v>
      </c>
      <c r="AH76">
        <v>54140</v>
      </c>
    </row>
    <row r="77" spans="1:34">
      <c r="A77" s="4">
        <v>43676</v>
      </c>
      <c r="B77" s="5">
        <v>0.841666666666667</v>
      </c>
      <c r="C77" s="14">
        <v>1</v>
      </c>
      <c r="D77" s="1">
        <v>4011000</v>
      </c>
      <c r="E77" s="1">
        <v>3895155</v>
      </c>
      <c r="F77" s="1">
        <v>171048</v>
      </c>
      <c r="G77" s="1">
        <v>-167781</v>
      </c>
      <c r="H77" s="1">
        <v>381371</v>
      </c>
      <c r="I77" s="1">
        <v>163000</v>
      </c>
      <c r="J77" s="1">
        <v>150000</v>
      </c>
      <c r="K77" s="1">
        <v>115845</v>
      </c>
      <c r="L77" s="1">
        <f t="shared" si="1"/>
        <v>3267</v>
      </c>
      <c r="AE77" s="7">
        <v>43675</v>
      </c>
      <c r="AF77">
        <v>-264346</v>
      </c>
      <c r="AG77">
        <v>6208</v>
      </c>
      <c r="AH77">
        <v>224238</v>
      </c>
    </row>
    <row r="78" spans="1:34">
      <c r="A78" s="4">
        <v>43677</v>
      </c>
      <c r="B78" s="5">
        <v>0.663194444444444</v>
      </c>
      <c r="C78" s="14">
        <v>1</v>
      </c>
      <c r="D78" s="1">
        <v>4011000</v>
      </c>
      <c r="E78" s="1">
        <v>3895155</v>
      </c>
      <c r="F78" s="1">
        <v>281897</v>
      </c>
      <c r="G78" s="1">
        <v>-263715</v>
      </c>
      <c r="H78" s="1">
        <v>563982</v>
      </c>
      <c r="I78" s="1">
        <v>163000</v>
      </c>
      <c r="J78" s="1">
        <v>150000</v>
      </c>
      <c r="K78" s="1">
        <v>115845</v>
      </c>
      <c r="L78" s="1">
        <f t="shared" si="1"/>
        <v>18182</v>
      </c>
      <c r="AE78" s="7">
        <v>43676</v>
      </c>
      <c r="AF78">
        <v>-167781</v>
      </c>
      <c r="AG78">
        <v>3267</v>
      </c>
      <c r="AH78">
        <v>381371</v>
      </c>
    </row>
    <row r="79" spans="1:34">
      <c r="A79" s="4">
        <v>43678</v>
      </c>
      <c r="B79" s="5">
        <v>0.79375</v>
      </c>
      <c r="C79" s="14">
        <v>1</v>
      </c>
      <c r="D79" s="1">
        <v>4011000</v>
      </c>
      <c r="E79" s="1">
        <v>3895155</v>
      </c>
      <c r="F79" s="1">
        <v>232977</v>
      </c>
      <c r="G79" s="1">
        <v>-202167</v>
      </c>
      <c r="H79" s="1">
        <v>748293</v>
      </c>
      <c r="I79" s="1">
        <v>163000</v>
      </c>
      <c r="J79" s="1">
        <v>150000</v>
      </c>
      <c r="K79" s="1">
        <v>115845</v>
      </c>
      <c r="L79" s="1">
        <f t="shared" si="1"/>
        <v>30810</v>
      </c>
      <c r="AE79" s="7">
        <v>43677</v>
      </c>
      <c r="AF79">
        <v>-263715</v>
      </c>
      <c r="AG79">
        <v>18182</v>
      </c>
      <c r="AH79">
        <v>563982</v>
      </c>
    </row>
    <row r="80" spans="1:34">
      <c r="A80" s="4">
        <v>43679</v>
      </c>
      <c r="B80" s="5">
        <v>0.945138888888889</v>
      </c>
      <c r="C80" s="14">
        <v>1</v>
      </c>
      <c r="D80" s="1">
        <v>4011000</v>
      </c>
      <c r="E80" s="1">
        <v>3895155</v>
      </c>
      <c r="F80" s="1">
        <v>167961</v>
      </c>
      <c r="G80" s="1">
        <v>-170550</v>
      </c>
      <c r="H80" s="1">
        <v>856085</v>
      </c>
      <c r="I80" s="1">
        <v>163000</v>
      </c>
      <c r="J80" s="1">
        <v>150000</v>
      </c>
      <c r="K80" s="1">
        <v>115845</v>
      </c>
      <c r="L80" s="1">
        <f t="shared" si="1"/>
        <v>-2589</v>
      </c>
      <c r="AE80" s="7">
        <v>43678</v>
      </c>
      <c r="AF80">
        <v>-202167</v>
      </c>
      <c r="AG80">
        <v>30810</v>
      </c>
      <c r="AH80">
        <v>748293</v>
      </c>
    </row>
    <row r="81" spans="1:34">
      <c r="A81" s="4">
        <v>43680</v>
      </c>
      <c r="B81" s="5">
        <v>0.445138888888889</v>
      </c>
      <c r="C81" s="14">
        <v>1</v>
      </c>
      <c r="D81" s="1">
        <v>4011000</v>
      </c>
      <c r="E81" s="1">
        <v>3895155</v>
      </c>
      <c r="F81" s="1">
        <v>256002</v>
      </c>
      <c r="G81" s="1">
        <v>-244709</v>
      </c>
      <c r="H81" s="1">
        <v>869967</v>
      </c>
      <c r="I81" s="1">
        <v>163000</v>
      </c>
      <c r="J81" s="1">
        <v>150000</v>
      </c>
      <c r="K81" s="1">
        <v>115845</v>
      </c>
      <c r="L81" s="1">
        <f t="shared" si="1"/>
        <v>11293</v>
      </c>
      <c r="AE81" s="7">
        <v>43679</v>
      </c>
      <c r="AF81">
        <v>-170550</v>
      </c>
      <c r="AG81">
        <v>-2589</v>
      </c>
      <c r="AH81">
        <v>856085</v>
      </c>
    </row>
    <row r="82" spans="1:34">
      <c r="A82" s="4">
        <v>43681</v>
      </c>
      <c r="B82" s="5">
        <v>0.496527777777778</v>
      </c>
      <c r="C82" s="14">
        <v>1</v>
      </c>
      <c r="D82" s="1">
        <v>4011000</v>
      </c>
      <c r="E82" s="1">
        <v>3895155</v>
      </c>
      <c r="F82" s="1">
        <v>167259</v>
      </c>
      <c r="G82" s="1">
        <v>-160442</v>
      </c>
      <c r="H82" s="1">
        <v>877075</v>
      </c>
      <c r="I82" s="1">
        <v>163000</v>
      </c>
      <c r="J82" s="1">
        <v>150000</v>
      </c>
      <c r="K82" s="1">
        <v>115845</v>
      </c>
      <c r="L82" s="1">
        <f t="shared" si="1"/>
        <v>6817</v>
      </c>
      <c r="AE82" s="7">
        <v>43680</v>
      </c>
      <c r="AF82">
        <v>-244709</v>
      </c>
      <c r="AG82">
        <v>11293</v>
      </c>
      <c r="AH82">
        <v>869967</v>
      </c>
    </row>
    <row r="83" spans="1:34">
      <c r="A83" s="4">
        <v>43682</v>
      </c>
      <c r="B83" s="5">
        <v>0.454861111111111</v>
      </c>
      <c r="C83" s="14">
        <v>1</v>
      </c>
      <c r="D83" s="1">
        <v>4011000</v>
      </c>
      <c r="E83" s="1">
        <v>3895155</v>
      </c>
      <c r="F83" s="1">
        <v>285288</v>
      </c>
      <c r="G83" s="1">
        <v>-265524</v>
      </c>
      <c r="H83" s="1">
        <v>80138</v>
      </c>
      <c r="I83" s="1">
        <v>163000</v>
      </c>
      <c r="J83" s="1">
        <v>150000</v>
      </c>
      <c r="K83" s="1">
        <v>115845</v>
      </c>
      <c r="L83" s="1">
        <f t="shared" si="1"/>
        <v>19764</v>
      </c>
      <c r="AE83" s="7">
        <v>43681</v>
      </c>
      <c r="AF83">
        <v>-160442</v>
      </c>
      <c r="AG83">
        <v>6817</v>
      </c>
      <c r="AH83">
        <v>877075</v>
      </c>
    </row>
    <row r="84" spans="1:34">
      <c r="A84" s="4">
        <v>43683</v>
      </c>
      <c r="B84" s="5">
        <v>0.652083333333333</v>
      </c>
      <c r="C84" s="14">
        <v>1</v>
      </c>
      <c r="D84" s="1">
        <v>4011000</v>
      </c>
      <c r="E84" s="1">
        <v>3895155</v>
      </c>
      <c r="F84" s="1">
        <v>173617</v>
      </c>
      <c r="G84" s="1">
        <v>-169640</v>
      </c>
      <c r="H84" s="1">
        <v>84084</v>
      </c>
      <c r="I84" s="1">
        <v>163000</v>
      </c>
      <c r="J84" s="1">
        <v>150000</v>
      </c>
      <c r="K84" s="1">
        <v>115845</v>
      </c>
      <c r="L84" s="1">
        <f t="shared" si="1"/>
        <v>3977</v>
      </c>
      <c r="AE84" s="7">
        <v>43682</v>
      </c>
      <c r="AF84">
        <v>-265524</v>
      </c>
      <c r="AG84">
        <v>19764</v>
      </c>
      <c r="AH84">
        <v>80138</v>
      </c>
    </row>
    <row r="85" spans="1:34">
      <c r="A85" s="4">
        <v>43684</v>
      </c>
      <c r="B85" s="5">
        <v>0.780555555555556</v>
      </c>
      <c r="C85" s="14">
        <v>1</v>
      </c>
      <c r="D85" s="1">
        <v>4011000</v>
      </c>
      <c r="E85" s="1">
        <v>3895155</v>
      </c>
      <c r="F85" s="1">
        <v>183755</v>
      </c>
      <c r="G85" s="1">
        <v>-169643</v>
      </c>
      <c r="H85" s="1">
        <v>94929</v>
      </c>
      <c r="I85" s="1">
        <v>163000</v>
      </c>
      <c r="J85" s="1">
        <v>150000</v>
      </c>
      <c r="K85" s="1">
        <v>115845</v>
      </c>
      <c r="L85" s="1">
        <f t="shared" si="1"/>
        <v>14112</v>
      </c>
      <c r="AE85" s="7">
        <v>43683</v>
      </c>
      <c r="AF85">
        <v>-169640</v>
      </c>
      <c r="AG85">
        <v>3977</v>
      </c>
      <c r="AH85">
        <v>84084</v>
      </c>
    </row>
    <row r="86" spans="1:34">
      <c r="A86" s="4">
        <v>43685</v>
      </c>
      <c r="B86" s="5">
        <v>0.781944444444444</v>
      </c>
      <c r="C86" s="14">
        <v>1</v>
      </c>
      <c r="D86" s="1">
        <v>4011000</v>
      </c>
      <c r="E86" s="1">
        <v>3895155</v>
      </c>
      <c r="F86" s="1">
        <v>183961</v>
      </c>
      <c r="G86" s="1">
        <v>-159997</v>
      </c>
      <c r="H86" s="1">
        <v>103978</v>
      </c>
      <c r="I86" s="1">
        <v>163000</v>
      </c>
      <c r="J86" s="1">
        <v>150000</v>
      </c>
      <c r="K86" s="1">
        <v>115845</v>
      </c>
      <c r="L86" s="1">
        <f t="shared" si="1"/>
        <v>23964</v>
      </c>
      <c r="AE86" s="7">
        <v>43684</v>
      </c>
      <c r="AF86">
        <v>-169643</v>
      </c>
      <c r="AG86">
        <v>14112</v>
      </c>
      <c r="AH86">
        <v>94929</v>
      </c>
    </row>
    <row r="87" spans="1:34">
      <c r="A87" s="4">
        <v>43686</v>
      </c>
      <c r="B87" s="5">
        <v>0.804166666666667</v>
      </c>
      <c r="C87" s="14">
        <v>1</v>
      </c>
      <c r="D87" s="1">
        <v>4011000</v>
      </c>
      <c r="E87" s="1">
        <v>3895155</v>
      </c>
      <c r="F87" s="1">
        <v>154094</v>
      </c>
      <c r="G87" s="1">
        <v>-129763</v>
      </c>
      <c r="H87" s="1">
        <v>97499</v>
      </c>
      <c r="I87" s="1">
        <v>163000</v>
      </c>
      <c r="J87" s="1">
        <v>150000</v>
      </c>
      <c r="K87" s="1">
        <v>115845</v>
      </c>
      <c r="L87" s="1">
        <f t="shared" si="1"/>
        <v>24331</v>
      </c>
      <c r="AE87" s="7">
        <v>43685</v>
      </c>
      <c r="AF87">
        <v>-159997</v>
      </c>
      <c r="AG87">
        <v>23964</v>
      </c>
      <c r="AH87">
        <v>103978</v>
      </c>
    </row>
    <row r="88" spans="1:34">
      <c r="A88" s="4">
        <v>43687</v>
      </c>
      <c r="B88" s="5">
        <v>0.975</v>
      </c>
      <c r="C88" s="14">
        <v>1</v>
      </c>
      <c r="D88" s="1">
        <v>4011000</v>
      </c>
      <c r="E88" s="1">
        <v>3895155</v>
      </c>
      <c r="F88" s="1">
        <v>147052</v>
      </c>
      <c r="G88" s="1">
        <v>-195980</v>
      </c>
      <c r="H88" s="1">
        <v>51160</v>
      </c>
      <c r="I88" s="1">
        <v>163000</v>
      </c>
      <c r="J88" s="1">
        <v>150000</v>
      </c>
      <c r="K88" s="1">
        <v>115845</v>
      </c>
      <c r="L88" s="1">
        <f t="shared" si="1"/>
        <v>-48928</v>
      </c>
      <c r="AE88" s="7">
        <v>43686</v>
      </c>
      <c r="AF88">
        <v>-129763</v>
      </c>
      <c r="AG88">
        <v>24331</v>
      </c>
      <c r="AH88">
        <v>97499</v>
      </c>
    </row>
    <row r="89" spans="1:34">
      <c r="A89" s="4">
        <v>43688</v>
      </c>
      <c r="B89" s="5">
        <v>0.464583333333333</v>
      </c>
      <c r="C89" s="14">
        <v>1</v>
      </c>
      <c r="D89" s="1">
        <v>4011000</v>
      </c>
      <c r="E89" s="1">
        <v>3895155</v>
      </c>
      <c r="F89" s="1">
        <v>225216</v>
      </c>
      <c r="G89" s="1">
        <v>-214839</v>
      </c>
      <c r="H89" s="1">
        <v>102836</v>
      </c>
      <c r="I89" s="1">
        <v>163000</v>
      </c>
      <c r="J89" s="1">
        <v>150000</v>
      </c>
      <c r="K89" s="1">
        <v>115845</v>
      </c>
      <c r="L89" s="1">
        <f t="shared" si="1"/>
        <v>10377</v>
      </c>
      <c r="AE89" s="7">
        <v>43687</v>
      </c>
      <c r="AF89">
        <v>-195980</v>
      </c>
      <c r="AG89">
        <v>-48928</v>
      </c>
      <c r="AH89">
        <v>51160</v>
      </c>
    </row>
    <row r="90" spans="1:34">
      <c r="A90" s="4">
        <v>43689</v>
      </c>
      <c r="B90" s="5">
        <v>0.554166666666667</v>
      </c>
      <c r="C90" s="14">
        <v>1</v>
      </c>
      <c r="D90" s="1">
        <v>4011000</v>
      </c>
      <c r="E90" s="1">
        <v>3895155</v>
      </c>
      <c r="F90" s="1">
        <v>299438</v>
      </c>
      <c r="G90" s="1">
        <v>-221325</v>
      </c>
      <c r="H90" s="1">
        <v>106926</v>
      </c>
      <c r="I90" s="1">
        <v>163000</v>
      </c>
      <c r="J90" s="1">
        <v>150000</v>
      </c>
      <c r="K90" s="1">
        <v>115845</v>
      </c>
      <c r="L90" s="1">
        <f t="shared" si="1"/>
        <v>78113</v>
      </c>
      <c r="AE90" s="7">
        <v>43688</v>
      </c>
      <c r="AF90">
        <v>-214839</v>
      </c>
      <c r="AG90">
        <v>10377</v>
      </c>
      <c r="AH90">
        <v>102836</v>
      </c>
    </row>
    <row r="91" spans="1:34">
      <c r="A91" s="4">
        <v>43690</v>
      </c>
      <c r="B91" s="5">
        <v>0.774305555555556</v>
      </c>
      <c r="C91" s="14">
        <v>1</v>
      </c>
      <c r="D91" s="1">
        <v>4011000</v>
      </c>
      <c r="E91" s="1">
        <v>3895155</v>
      </c>
      <c r="F91" s="1">
        <v>187145</v>
      </c>
      <c r="G91" s="1">
        <v>-186468</v>
      </c>
      <c r="H91" s="1">
        <v>94375</v>
      </c>
      <c r="I91" s="1">
        <v>163000</v>
      </c>
      <c r="J91" s="1">
        <v>150000</v>
      </c>
      <c r="K91" s="1">
        <v>115845</v>
      </c>
      <c r="L91" s="1">
        <f t="shared" si="1"/>
        <v>677</v>
      </c>
      <c r="AE91" s="7">
        <v>43689</v>
      </c>
      <c r="AF91">
        <v>-221325</v>
      </c>
      <c r="AG91">
        <v>78113</v>
      </c>
      <c r="AH91">
        <v>106926</v>
      </c>
    </row>
    <row r="92" spans="1:34">
      <c r="A92" s="4">
        <v>43691</v>
      </c>
      <c r="B92" s="5">
        <v>0.720833333333333</v>
      </c>
      <c r="C92" s="14">
        <v>1</v>
      </c>
      <c r="D92" s="1">
        <v>4011000</v>
      </c>
      <c r="E92" s="1">
        <v>3895155</v>
      </c>
      <c r="F92" s="1">
        <v>171824</v>
      </c>
      <c r="G92" s="1">
        <v>-157829</v>
      </c>
      <c r="H92" s="1">
        <v>101976</v>
      </c>
      <c r="I92" s="1">
        <v>163000</v>
      </c>
      <c r="J92" s="1">
        <v>150000</v>
      </c>
      <c r="K92" s="1">
        <v>115845</v>
      </c>
      <c r="L92" s="1">
        <f t="shared" si="1"/>
        <v>13995</v>
      </c>
      <c r="AE92" s="7">
        <v>43690</v>
      </c>
      <c r="AF92">
        <v>-186468</v>
      </c>
      <c r="AG92">
        <v>677</v>
      </c>
      <c r="AH92">
        <v>94375</v>
      </c>
    </row>
    <row r="93" spans="1:34">
      <c r="A93" s="4">
        <v>43692</v>
      </c>
      <c r="B93" s="5">
        <v>0.622916666666667</v>
      </c>
      <c r="C93" s="14">
        <v>1</v>
      </c>
      <c r="D93" s="1">
        <v>4011000</v>
      </c>
      <c r="E93" s="1">
        <v>3895155</v>
      </c>
      <c r="F93" s="1">
        <v>330376</v>
      </c>
      <c r="G93" s="1">
        <v>-292552</v>
      </c>
      <c r="H93" s="1">
        <v>115981</v>
      </c>
      <c r="I93" s="1">
        <v>163000</v>
      </c>
      <c r="J93" s="1">
        <v>150000</v>
      </c>
      <c r="K93" s="1">
        <v>115845</v>
      </c>
      <c r="L93" s="1">
        <f t="shared" si="1"/>
        <v>37824</v>
      </c>
      <c r="AE93" s="7">
        <v>43691</v>
      </c>
      <c r="AF93">
        <v>-157829</v>
      </c>
      <c r="AG93">
        <v>13995</v>
      </c>
      <c r="AH93">
        <v>101976</v>
      </c>
    </row>
    <row r="94" spans="1:34">
      <c r="A94" s="4">
        <v>43693</v>
      </c>
      <c r="B94" s="5">
        <v>0.551388888888889</v>
      </c>
      <c r="C94" s="14">
        <v>1</v>
      </c>
      <c r="D94" s="1">
        <v>4011000</v>
      </c>
      <c r="E94" s="1">
        <v>3895155</v>
      </c>
      <c r="F94" s="1">
        <v>285963</v>
      </c>
      <c r="G94" s="1">
        <v>-262214</v>
      </c>
      <c r="H94" s="1">
        <v>91937</v>
      </c>
      <c r="I94" s="1">
        <v>163000</v>
      </c>
      <c r="J94" s="1">
        <v>150000</v>
      </c>
      <c r="K94" s="1">
        <v>115845</v>
      </c>
      <c r="L94" s="1">
        <f t="shared" ref="L94:L143" si="2">F94+G94</f>
        <v>23749</v>
      </c>
      <c r="AE94" s="7">
        <v>43692</v>
      </c>
      <c r="AF94">
        <v>-292552</v>
      </c>
      <c r="AG94">
        <v>37824</v>
      </c>
      <c r="AH94">
        <v>115981</v>
      </c>
    </row>
    <row r="95" spans="1:34">
      <c r="A95" s="4">
        <v>43694</v>
      </c>
      <c r="B95" s="5">
        <v>0.505555555555556</v>
      </c>
      <c r="C95" s="14">
        <v>1</v>
      </c>
      <c r="D95" s="1">
        <v>3867000</v>
      </c>
      <c r="E95" s="1">
        <v>3895155</v>
      </c>
      <c r="F95" s="1">
        <v>273777</v>
      </c>
      <c r="G95" s="1">
        <v>-269085</v>
      </c>
      <c r="H95" s="1">
        <v>66067</v>
      </c>
      <c r="I95" s="1">
        <v>157000</v>
      </c>
      <c r="J95" s="1">
        <v>145000</v>
      </c>
      <c r="K95" s="1">
        <v>-28155</v>
      </c>
      <c r="L95" s="1">
        <f t="shared" si="2"/>
        <v>4692</v>
      </c>
      <c r="AE95" s="7">
        <v>43693</v>
      </c>
      <c r="AF95">
        <v>-262214</v>
      </c>
      <c r="AG95">
        <v>23749</v>
      </c>
      <c r="AH95">
        <v>91937</v>
      </c>
    </row>
    <row r="96" spans="1:34">
      <c r="A96" s="4">
        <v>43695</v>
      </c>
      <c r="B96" s="5">
        <v>0.68125</v>
      </c>
      <c r="C96" s="14">
        <v>1</v>
      </c>
      <c r="D96" s="1">
        <v>3867000</v>
      </c>
      <c r="E96" s="1">
        <v>3895155</v>
      </c>
      <c r="F96" s="1">
        <v>182119</v>
      </c>
      <c r="G96" s="1">
        <v>-178371</v>
      </c>
      <c r="H96" s="1">
        <v>125054</v>
      </c>
      <c r="I96" s="1">
        <v>157000</v>
      </c>
      <c r="J96" s="1">
        <v>145000</v>
      </c>
      <c r="K96" s="1">
        <v>-28155</v>
      </c>
      <c r="L96" s="1">
        <f t="shared" si="2"/>
        <v>3748</v>
      </c>
      <c r="AE96" s="7">
        <v>43694</v>
      </c>
      <c r="AF96">
        <v>-269085</v>
      </c>
      <c r="AG96">
        <v>4692</v>
      </c>
      <c r="AH96">
        <v>66067</v>
      </c>
    </row>
    <row r="97" spans="1:34">
      <c r="A97" s="4">
        <v>43696</v>
      </c>
      <c r="B97" s="5">
        <v>0.570138888888889</v>
      </c>
      <c r="C97" s="14">
        <v>1</v>
      </c>
      <c r="D97" s="1">
        <v>3867000</v>
      </c>
      <c r="E97" s="1">
        <v>3895155</v>
      </c>
      <c r="F97" s="1">
        <v>315087</v>
      </c>
      <c r="G97" s="1">
        <v>-295233</v>
      </c>
      <c r="H97" s="1">
        <v>75544</v>
      </c>
      <c r="I97" s="1">
        <v>157000</v>
      </c>
      <c r="J97" s="1">
        <v>145000</v>
      </c>
      <c r="K97" s="1">
        <v>-28155</v>
      </c>
      <c r="L97" s="1">
        <f t="shared" si="2"/>
        <v>19854</v>
      </c>
      <c r="AE97" s="7">
        <v>43695</v>
      </c>
      <c r="AF97">
        <v>-178371</v>
      </c>
      <c r="AG97">
        <v>3748</v>
      </c>
      <c r="AH97">
        <v>125054</v>
      </c>
    </row>
    <row r="98" spans="1:34">
      <c r="A98" s="4">
        <v>43697</v>
      </c>
      <c r="B98" s="5">
        <v>0.660416666666667</v>
      </c>
      <c r="C98" s="14">
        <v>1</v>
      </c>
      <c r="D98" s="1">
        <v>3867000</v>
      </c>
      <c r="E98" s="1">
        <v>3895155</v>
      </c>
      <c r="F98" s="1">
        <v>196276</v>
      </c>
      <c r="G98" s="1">
        <v>-169200</v>
      </c>
      <c r="H98" s="1">
        <v>89399</v>
      </c>
      <c r="I98" s="1">
        <v>157000</v>
      </c>
      <c r="J98" s="1">
        <v>145000</v>
      </c>
      <c r="K98" s="1">
        <v>-28155</v>
      </c>
      <c r="L98" s="1">
        <f t="shared" si="2"/>
        <v>27076</v>
      </c>
      <c r="AE98" s="7">
        <v>43696</v>
      </c>
      <c r="AF98">
        <v>-295233</v>
      </c>
      <c r="AG98">
        <v>19854</v>
      </c>
      <c r="AH98">
        <v>75544</v>
      </c>
    </row>
    <row r="99" spans="1:34">
      <c r="A99" s="4">
        <v>43698</v>
      </c>
      <c r="B99" s="5">
        <v>0.625694444444444</v>
      </c>
      <c r="C99" s="14">
        <v>1</v>
      </c>
      <c r="D99" s="1">
        <v>3867000</v>
      </c>
      <c r="E99" s="1">
        <v>3895155</v>
      </c>
      <c r="F99" s="1">
        <v>337917</v>
      </c>
      <c r="G99" s="1">
        <v>-310138</v>
      </c>
      <c r="H99" s="1">
        <v>90149</v>
      </c>
      <c r="I99" s="1">
        <v>157000</v>
      </c>
      <c r="J99" s="1">
        <v>145000</v>
      </c>
      <c r="K99" s="1">
        <v>-28155</v>
      </c>
      <c r="L99" s="1">
        <f t="shared" si="2"/>
        <v>27779</v>
      </c>
      <c r="AE99" s="7">
        <v>43697</v>
      </c>
      <c r="AF99">
        <v>-169200</v>
      </c>
      <c r="AG99">
        <v>27076</v>
      </c>
      <c r="AH99">
        <v>89399</v>
      </c>
    </row>
    <row r="100" spans="1:34">
      <c r="A100" s="4">
        <v>43699</v>
      </c>
      <c r="B100" s="5">
        <v>0.709722222222222</v>
      </c>
      <c r="C100" s="14">
        <v>1</v>
      </c>
      <c r="D100" s="1">
        <v>3867000</v>
      </c>
      <c r="E100" s="1">
        <v>3895155</v>
      </c>
      <c r="F100" s="1">
        <v>156555</v>
      </c>
      <c r="G100" s="1">
        <v>-157634</v>
      </c>
      <c r="H100" s="1">
        <v>75075</v>
      </c>
      <c r="I100" s="1">
        <v>157000</v>
      </c>
      <c r="J100" s="1">
        <v>145000</v>
      </c>
      <c r="K100" s="1">
        <v>-28155</v>
      </c>
      <c r="L100" s="1">
        <f t="shared" si="2"/>
        <v>-1079</v>
      </c>
      <c r="AE100" s="7">
        <v>43698</v>
      </c>
      <c r="AF100">
        <v>-310138</v>
      </c>
      <c r="AG100">
        <v>27779</v>
      </c>
      <c r="AH100">
        <v>90149</v>
      </c>
    </row>
    <row r="101" spans="1:34">
      <c r="A101" s="4">
        <v>43700</v>
      </c>
      <c r="B101" s="5">
        <v>0.598611111111111</v>
      </c>
      <c r="C101" s="14">
        <v>1</v>
      </c>
      <c r="D101" s="1">
        <v>3867000</v>
      </c>
      <c r="E101" s="1">
        <v>3895155</v>
      </c>
      <c r="F101" s="1">
        <v>273332</v>
      </c>
      <c r="G101" s="1">
        <v>-251867</v>
      </c>
      <c r="H101" s="1">
        <v>73425</v>
      </c>
      <c r="I101" s="1">
        <v>157000</v>
      </c>
      <c r="J101" s="1">
        <v>145000</v>
      </c>
      <c r="K101" s="1">
        <v>-28155</v>
      </c>
      <c r="L101" s="1">
        <f t="shared" si="2"/>
        <v>21465</v>
      </c>
      <c r="AE101" s="7">
        <v>43699</v>
      </c>
      <c r="AF101">
        <v>-157634</v>
      </c>
      <c r="AG101">
        <v>-1079</v>
      </c>
      <c r="AH101">
        <v>75075</v>
      </c>
    </row>
    <row r="102" spans="1:34">
      <c r="A102" s="7">
        <v>43701</v>
      </c>
      <c r="B102" s="8">
        <v>0.940972222222222</v>
      </c>
      <c r="C102" s="14">
        <v>1</v>
      </c>
      <c r="D102" s="1">
        <v>3867000</v>
      </c>
      <c r="E102" s="1">
        <v>3895155</v>
      </c>
      <c r="F102" s="1">
        <v>209021</v>
      </c>
      <c r="G102" s="1">
        <v>-187838</v>
      </c>
      <c r="H102" s="1">
        <v>94688</v>
      </c>
      <c r="I102" s="1">
        <v>157000</v>
      </c>
      <c r="J102" s="1">
        <v>145000</v>
      </c>
      <c r="K102" s="1">
        <v>-28155</v>
      </c>
      <c r="L102" s="1">
        <f t="shared" si="2"/>
        <v>21183</v>
      </c>
      <c r="AE102" s="7">
        <v>43700</v>
      </c>
      <c r="AF102">
        <v>-251867</v>
      </c>
      <c r="AG102">
        <v>21465</v>
      </c>
      <c r="AH102">
        <v>73425</v>
      </c>
    </row>
    <row r="103" spans="1:34">
      <c r="A103" s="7">
        <v>43702</v>
      </c>
      <c r="B103" s="8">
        <v>0.682638888888889</v>
      </c>
      <c r="C103" s="14">
        <v>1</v>
      </c>
      <c r="D103" s="1">
        <v>3867000</v>
      </c>
      <c r="E103" s="1">
        <v>3895155</v>
      </c>
      <c r="F103" s="1">
        <v>342385</v>
      </c>
      <c r="G103" s="1">
        <v>-304604</v>
      </c>
      <c r="H103" s="1">
        <v>106514</v>
      </c>
      <c r="I103" s="1">
        <v>157000</v>
      </c>
      <c r="J103" s="1">
        <v>145000</v>
      </c>
      <c r="K103" s="1">
        <v>-28155</v>
      </c>
      <c r="L103" s="1">
        <f t="shared" si="2"/>
        <v>37781</v>
      </c>
      <c r="AE103" s="7">
        <v>43701</v>
      </c>
      <c r="AF103">
        <v>-187838</v>
      </c>
      <c r="AG103">
        <v>21183</v>
      </c>
      <c r="AH103">
        <v>94688</v>
      </c>
    </row>
    <row r="104" spans="1:34">
      <c r="A104" s="7">
        <v>43703</v>
      </c>
      <c r="B104" s="8">
        <v>0.711111111111111</v>
      </c>
      <c r="C104" s="14">
        <v>1</v>
      </c>
      <c r="D104" s="1">
        <v>3867000</v>
      </c>
      <c r="E104" s="1">
        <v>3895155</v>
      </c>
      <c r="F104" s="1">
        <v>264084</v>
      </c>
      <c r="G104" s="1">
        <v>-246094</v>
      </c>
      <c r="H104" s="1">
        <v>104283</v>
      </c>
      <c r="I104" s="1">
        <v>157000</v>
      </c>
      <c r="J104" s="1">
        <v>145000</v>
      </c>
      <c r="K104" s="1">
        <v>-28155</v>
      </c>
      <c r="L104" s="1">
        <f t="shared" si="2"/>
        <v>17990</v>
      </c>
      <c r="AE104" s="7">
        <v>43702</v>
      </c>
      <c r="AF104">
        <v>-304604</v>
      </c>
      <c r="AG104">
        <v>37781</v>
      </c>
      <c r="AH104">
        <v>106514</v>
      </c>
    </row>
    <row r="105" spans="1:34">
      <c r="A105" s="7">
        <v>43704</v>
      </c>
      <c r="B105" s="8">
        <v>0.747916666666667</v>
      </c>
      <c r="C105" s="14">
        <v>1</v>
      </c>
      <c r="D105" s="1">
        <v>3867000</v>
      </c>
      <c r="E105" s="1">
        <v>3895155</v>
      </c>
      <c r="F105" s="1">
        <v>177818</v>
      </c>
      <c r="G105" s="1">
        <v>-171592</v>
      </c>
      <c r="H105" s="1">
        <v>94278</v>
      </c>
      <c r="I105" s="1">
        <v>157000</v>
      </c>
      <c r="J105" s="1">
        <v>145000</v>
      </c>
      <c r="K105" s="1">
        <v>-28155</v>
      </c>
      <c r="L105" s="1">
        <f t="shared" si="2"/>
        <v>6226</v>
      </c>
      <c r="AE105" s="7">
        <v>43703</v>
      </c>
      <c r="AF105">
        <v>-246094</v>
      </c>
      <c r="AG105">
        <v>17990</v>
      </c>
      <c r="AH105">
        <v>104283</v>
      </c>
    </row>
    <row r="106" spans="1:34">
      <c r="A106" s="7">
        <v>43705</v>
      </c>
      <c r="B106" s="8">
        <v>0.725</v>
      </c>
      <c r="C106" s="14">
        <v>1</v>
      </c>
      <c r="D106" s="1">
        <v>3867000</v>
      </c>
      <c r="E106" s="1">
        <v>3895155</v>
      </c>
      <c r="F106" s="1">
        <v>295527</v>
      </c>
      <c r="G106" s="1">
        <v>-279498</v>
      </c>
      <c r="H106" s="1">
        <v>78951</v>
      </c>
      <c r="I106" s="1">
        <v>157000</v>
      </c>
      <c r="J106" s="1">
        <v>145000</v>
      </c>
      <c r="K106" s="1">
        <v>-28155</v>
      </c>
      <c r="L106" s="1">
        <f t="shared" si="2"/>
        <v>16029</v>
      </c>
      <c r="AE106" s="7">
        <v>43704</v>
      </c>
      <c r="AF106">
        <v>-171592</v>
      </c>
      <c r="AG106">
        <v>6226</v>
      </c>
      <c r="AH106">
        <v>94278</v>
      </c>
    </row>
    <row r="107" spans="1:34">
      <c r="A107" s="7">
        <v>43706</v>
      </c>
      <c r="B107" s="8">
        <v>0.761111111111111</v>
      </c>
      <c r="C107" s="14">
        <v>1</v>
      </c>
      <c r="D107" s="1">
        <v>3867000</v>
      </c>
      <c r="E107" s="1">
        <v>3895155</v>
      </c>
      <c r="F107" s="1">
        <v>171226</v>
      </c>
      <c r="G107" s="1">
        <v>-151201</v>
      </c>
      <c r="H107" s="1">
        <v>98638</v>
      </c>
      <c r="I107" s="1">
        <v>157000</v>
      </c>
      <c r="J107" s="1">
        <v>145000</v>
      </c>
      <c r="K107" s="1">
        <v>-28155</v>
      </c>
      <c r="L107" s="1">
        <f t="shared" si="2"/>
        <v>20025</v>
      </c>
      <c r="AE107" s="7">
        <v>43705</v>
      </c>
      <c r="AF107">
        <v>-279498</v>
      </c>
      <c r="AG107">
        <v>16029</v>
      </c>
      <c r="AH107">
        <v>78951</v>
      </c>
    </row>
    <row r="108" spans="1:34">
      <c r="A108" s="7">
        <v>43707</v>
      </c>
      <c r="B108" s="8">
        <v>0.729861111111111</v>
      </c>
      <c r="C108" s="14">
        <v>1</v>
      </c>
      <c r="D108" s="1">
        <v>3867000</v>
      </c>
      <c r="E108" s="1">
        <v>3895155</v>
      </c>
      <c r="F108" s="1">
        <v>321403</v>
      </c>
      <c r="G108" s="1">
        <v>-290307</v>
      </c>
      <c r="H108" s="1">
        <v>110423</v>
      </c>
      <c r="I108" s="1">
        <v>157000</v>
      </c>
      <c r="J108" s="1">
        <v>145000</v>
      </c>
      <c r="K108" s="1">
        <v>-28155</v>
      </c>
      <c r="L108" s="1">
        <f t="shared" si="2"/>
        <v>31096</v>
      </c>
      <c r="AE108" s="7">
        <v>43706</v>
      </c>
      <c r="AF108">
        <v>-151201</v>
      </c>
      <c r="AG108">
        <v>20025</v>
      </c>
      <c r="AH108">
        <v>98638</v>
      </c>
    </row>
    <row r="109" spans="1:34">
      <c r="A109" s="7">
        <v>43708</v>
      </c>
      <c r="B109" s="8">
        <v>0.814583333333333</v>
      </c>
      <c r="C109" s="14">
        <v>1</v>
      </c>
      <c r="D109" s="1">
        <v>3867000</v>
      </c>
      <c r="E109" s="1">
        <v>3895155</v>
      </c>
      <c r="F109" s="1">
        <v>175268</v>
      </c>
      <c r="G109" s="1">
        <v>-156996</v>
      </c>
      <c r="H109" s="1">
        <v>106516</v>
      </c>
      <c r="I109" s="1">
        <v>157000</v>
      </c>
      <c r="J109" s="1">
        <v>145000</v>
      </c>
      <c r="K109" s="1">
        <v>-28155</v>
      </c>
      <c r="L109" s="1">
        <f t="shared" si="2"/>
        <v>18272</v>
      </c>
      <c r="AE109" s="7">
        <v>43707</v>
      </c>
      <c r="AF109">
        <v>-290307</v>
      </c>
      <c r="AG109">
        <v>31096</v>
      </c>
      <c r="AH109">
        <v>110423</v>
      </c>
    </row>
    <row r="110" spans="1:34">
      <c r="A110" s="7">
        <v>43709</v>
      </c>
      <c r="B110" s="8">
        <v>0.611111111111111</v>
      </c>
      <c r="C110" s="14">
        <v>1</v>
      </c>
      <c r="D110" s="1">
        <v>3867000</v>
      </c>
      <c r="E110" s="1">
        <v>3895155</v>
      </c>
      <c r="F110" s="1">
        <v>304501</v>
      </c>
      <c r="G110" s="1">
        <v>-273157</v>
      </c>
      <c r="H110" s="1">
        <v>98405</v>
      </c>
      <c r="I110" s="1">
        <v>157000</v>
      </c>
      <c r="J110" s="1">
        <v>145000</v>
      </c>
      <c r="K110" s="1">
        <v>-28155</v>
      </c>
      <c r="L110" s="1">
        <f t="shared" si="2"/>
        <v>31344</v>
      </c>
      <c r="AE110" s="7">
        <v>43708</v>
      </c>
      <c r="AF110">
        <v>-156996</v>
      </c>
      <c r="AG110">
        <v>18272</v>
      </c>
      <c r="AH110">
        <v>106516</v>
      </c>
    </row>
    <row r="111" spans="1:34">
      <c r="A111" s="7">
        <v>43710</v>
      </c>
      <c r="B111" s="8">
        <v>0.684027777777778</v>
      </c>
      <c r="C111" s="14">
        <v>1</v>
      </c>
      <c r="D111" s="1">
        <v>3867000</v>
      </c>
      <c r="E111" s="1">
        <v>3895155</v>
      </c>
      <c r="F111" s="1">
        <v>152831</v>
      </c>
      <c r="G111" s="1">
        <v>-155175</v>
      </c>
      <c r="H111" s="1">
        <v>79463</v>
      </c>
      <c r="I111" s="1">
        <v>157000</v>
      </c>
      <c r="J111" s="1">
        <v>145000</v>
      </c>
      <c r="K111" s="1">
        <v>-28155</v>
      </c>
      <c r="L111" s="1">
        <f t="shared" si="2"/>
        <v>-2344</v>
      </c>
      <c r="AE111" s="7">
        <v>43709</v>
      </c>
      <c r="AF111">
        <v>-273157</v>
      </c>
      <c r="AG111">
        <v>31344</v>
      </c>
      <c r="AH111">
        <v>98405</v>
      </c>
    </row>
    <row r="112" spans="1:34">
      <c r="A112" s="7">
        <v>43711</v>
      </c>
      <c r="B112" s="8">
        <v>0.69375</v>
      </c>
      <c r="C112" s="14">
        <v>1</v>
      </c>
      <c r="D112" s="1">
        <v>3867000</v>
      </c>
      <c r="E112" s="1">
        <v>3895155</v>
      </c>
      <c r="F112" s="1">
        <v>305343</v>
      </c>
      <c r="G112" s="1">
        <v>-302415</v>
      </c>
      <c r="H112" s="1">
        <v>81397</v>
      </c>
      <c r="I112" s="1">
        <v>157000</v>
      </c>
      <c r="J112" s="1">
        <v>145000</v>
      </c>
      <c r="K112" s="1">
        <v>-28155</v>
      </c>
      <c r="L112" s="1">
        <f t="shared" si="2"/>
        <v>2928</v>
      </c>
      <c r="AE112" s="7">
        <v>43710</v>
      </c>
      <c r="AF112">
        <v>-155175</v>
      </c>
      <c r="AG112">
        <v>-2344</v>
      </c>
      <c r="AH112">
        <v>79463</v>
      </c>
    </row>
    <row r="113" spans="1:34">
      <c r="A113" s="7">
        <v>43712</v>
      </c>
      <c r="B113" s="8">
        <v>0.802083333333333</v>
      </c>
      <c r="C113" s="14">
        <v>1</v>
      </c>
      <c r="D113" s="1">
        <v>3867000</v>
      </c>
      <c r="E113" s="1">
        <v>3895155</v>
      </c>
      <c r="F113" s="1">
        <v>164498</v>
      </c>
      <c r="G113" s="1">
        <v>-160137</v>
      </c>
      <c r="H113" s="1">
        <v>81478</v>
      </c>
      <c r="I113" s="1">
        <v>157000</v>
      </c>
      <c r="J113" s="1">
        <v>145000</v>
      </c>
      <c r="K113" s="1">
        <v>-28155</v>
      </c>
      <c r="L113" s="1">
        <f t="shared" si="2"/>
        <v>4361</v>
      </c>
      <c r="AE113" s="7">
        <v>43711</v>
      </c>
      <c r="AF113">
        <v>-302415</v>
      </c>
      <c r="AG113">
        <v>2928</v>
      </c>
      <c r="AH113">
        <v>81397</v>
      </c>
    </row>
    <row r="114" spans="1:34">
      <c r="A114" s="7">
        <v>43713</v>
      </c>
      <c r="B114" s="8">
        <v>0.435416666666667</v>
      </c>
      <c r="C114" s="14">
        <v>1</v>
      </c>
      <c r="D114" s="1">
        <v>3867000</v>
      </c>
      <c r="E114" s="1">
        <v>3895155</v>
      </c>
      <c r="F114" s="1">
        <v>253877</v>
      </c>
      <c r="G114" s="1">
        <v>-250934</v>
      </c>
      <c r="H114" s="1">
        <v>68311</v>
      </c>
      <c r="I114" s="1">
        <v>157000</v>
      </c>
      <c r="J114" s="1">
        <v>145000</v>
      </c>
      <c r="K114" s="1">
        <v>-28155</v>
      </c>
      <c r="L114" s="1">
        <f t="shared" si="2"/>
        <v>2943</v>
      </c>
      <c r="AE114" s="7">
        <v>43712</v>
      </c>
      <c r="AF114">
        <v>-160137</v>
      </c>
      <c r="AG114">
        <v>4361</v>
      </c>
      <c r="AH114">
        <v>81478</v>
      </c>
    </row>
    <row r="115" spans="1:34">
      <c r="A115" s="7">
        <v>43714</v>
      </c>
      <c r="B115" s="8">
        <v>0.431944444444444</v>
      </c>
      <c r="C115" s="14">
        <v>1</v>
      </c>
      <c r="D115" s="1">
        <v>3867000</v>
      </c>
      <c r="E115" s="1">
        <v>3895155</v>
      </c>
      <c r="F115" s="1">
        <v>143764</v>
      </c>
      <c r="G115" s="1">
        <v>-145748</v>
      </c>
      <c r="H115" s="1">
        <v>46302</v>
      </c>
      <c r="I115" s="1">
        <v>157000</v>
      </c>
      <c r="J115" s="1">
        <v>145000</v>
      </c>
      <c r="K115" s="1">
        <v>-28155</v>
      </c>
      <c r="L115" s="1">
        <f t="shared" si="2"/>
        <v>-1984</v>
      </c>
      <c r="AE115" s="7">
        <v>43713</v>
      </c>
      <c r="AF115">
        <v>-250934</v>
      </c>
      <c r="AG115">
        <v>2943</v>
      </c>
      <c r="AH115">
        <v>68311</v>
      </c>
    </row>
    <row r="116" spans="1:34">
      <c r="A116" s="7">
        <v>43715</v>
      </c>
      <c r="B116" s="8">
        <v>0.713888888888889</v>
      </c>
      <c r="C116" s="14">
        <v>1</v>
      </c>
      <c r="D116" s="1">
        <v>3867000</v>
      </c>
      <c r="E116" s="1">
        <v>3895155</v>
      </c>
      <c r="F116" s="1">
        <v>204428</v>
      </c>
      <c r="G116" s="13">
        <v>-179490</v>
      </c>
      <c r="H116" s="1">
        <v>60169</v>
      </c>
      <c r="I116" s="1">
        <v>157000</v>
      </c>
      <c r="J116" s="1">
        <v>145000</v>
      </c>
      <c r="K116" s="13">
        <v>-28155</v>
      </c>
      <c r="L116" s="1">
        <f t="shared" si="2"/>
        <v>24938</v>
      </c>
      <c r="AE116" s="7">
        <v>43714</v>
      </c>
      <c r="AF116">
        <v>-145748</v>
      </c>
      <c r="AG116">
        <v>-1984</v>
      </c>
      <c r="AH116">
        <v>46302</v>
      </c>
    </row>
    <row r="117" spans="1:34">
      <c r="A117" s="7">
        <v>43716</v>
      </c>
      <c r="B117" s="8">
        <v>0.463888888888889</v>
      </c>
      <c r="C117" s="14">
        <v>1</v>
      </c>
      <c r="D117" s="1">
        <v>3867000</v>
      </c>
      <c r="E117" s="1">
        <v>3895155</v>
      </c>
      <c r="F117" s="1">
        <v>241993</v>
      </c>
      <c r="G117" s="13">
        <v>-226748</v>
      </c>
      <c r="H117" s="1">
        <v>43544</v>
      </c>
      <c r="I117" s="1">
        <v>157000</v>
      </c>
      <c r="J117" s="1">
        <v>145000</v>
      </c>
      <c r="K117" s="13">
        <v>-28155</v>
      </c>
      <c r="L117" s="1">
        <f t="shared" si="2"/>
        <v>15245</v>
      </c>
      <c r="AE117" s="7">
        <v>43715</v>
      </c>
      <c r="AF117">
        <v>-179490</v>
      </c>
      <c r="AG117">
        <v>24938</v>
      </c>
      <c r="AH117">
        <v>60169</v>
      </c>
    </row>
    <row r="118" spans="1:34">
      <c r="A118" s="7">
        <v>43717</v>
      </c>
      <c r="B118" s="8">
        <v>0.652777777777778</v>
      </c>
      <c r="C118" s="14">
        <v>1</v>
      </c>
      <c r="D118" s="1">
        <v>3867000</v>
      </c>
      <c r="E118" s="1">
        <v>3895155</v>
      </c>
      <c r="F118" s="1">
        <v>173779</v>
      </c>
      <c r="G118" s="13">
        <v>-176310</v>
      </c>
      <c r="H118" s="1">
        <v>27941</v>
      </c>
      <c r="I118" s="1">
        <v>157000</v>
      </c>
      <c r="J118" s="1">
        <v>145000</v>
      </c>
      <c r="K118" s="13">
        <v>-28155</v>
      </c>
      <c r="L118" s="1">
        <f t="shared" si="2"/>
        <v>-2531</v>
      </c>
      <c r="AE118" s="7">
        <v>43716</v>
      </c>
      <c r="AF118">
        <v>-226748</v>
      </c>
      <c r="AG118">
        <v>15245</v>
      </c>
      <c r="AH118">
        <v>43544</v>
      </c>
    </row>
    <row r="119" spans="1:34">
      <c r="A119" s="7">
        <v>43718</v>
      </c>
      <c r="B119" s="8">
        <v>0.8125</v>
      </c>
      <c r="C119" s="14">
        <v>1</v>
      </c>
      <c r="D119" s="1">
        <v>3867000</v>
      </c>
      <c r="E119" s="1">
        <v>3895155</v>
      </c>
      <c r="F119" s="1">
        <v>168725</v>
      </c>
      <c r="G119" s="13">
        <v>-144258</v>
      </c>
      <c r="H119" s="1">
        <v>54752</v>
      </c>
      <c r="I119" s="1">
        <v>157000</v>
      </c>
      <c r="J119" s="1">
        <v>145000</v>
      </c>
      <c r="K119" s="13">
        <v>-28155</v>
      </c>
      <c r="L119" s="1">
        <f t="shared" si="2"/>
        <v>24467</v>
      </c>
      <c r="AE119" s="7">
        <v>43717</v>
      </c>
      <c r="AF119">
        <v>-176310</v>
      </c>
      <c r="AG119">
        <v>-2531</v>
      </c>
      <c r="AH119">
        <v>27941</v>
      </c>
    </row>
    <row r="120" spans="1:34">
      <c r="A120" s="7">
        <v>43719</v>
      </c>
      <c r="B120" s="8">
        <v>0.710416666666667</v>
      </c>
      <c r="C120" s="14">
        <v>1</v>
      </c>
      <c r="D120" s="1">
        <v>3867000</v>
      </c>
      <c r="E120" s="1">
        <v>3895155</v>
      </c>
      <c r="F120" s="1">
        <v>164359</v>
      </c>
      <c r="G120" s="13">
        <v>-144822</v>
      </c>
      <c r="H120" s="1">
        <v>69017</v>
      </c>
      <c r="I120" s="1">
        <v>157000</v>
      </c>
      <c r="J120" s="1">
        <v>145000</v>
      </c>
      <c r="K120" s="13">
        <v>-28155</v>
      </c>
      <c r="L120" s="1">
        <f t="shared" si="2"/>
        <v>19537</v>
      </c>
      <c r="AE120" s="7">
        <v>43718</v>
      </c>
      <c r="AF120">
        <v>-144258</v>
      </c>
      <c r="AG120">
        <v>24467</v>
      </c>
      <c r="AH120">
        <v>54752</v>
      </c>
    </row>
    <row r="121" spans="1:34">
      <c r="A121" s="7">
        <v>43720</v>
      </c>
      <c r="B121" s="8">
        <v>0.704166666666667</v>
      </c>
      <c r="C121" s="14">
        <v>1</v>
      </c>
      <c r="D121" s="1">
        <v>3867000</v>
      </c>
      <c r="E121" s="1">
        <v>3895155</v>
      </c>
      <c r="F121" s="1">
        <v>304917</v>
      </c>
      <c r="G121" s="13">
        <v>-287893</v>
      </c>
      <c r="H121" s="1">
        <v>62143</v>
      </c>
      <c r="I121" s="1">
        <v>157000</v>
      </c>
      <c r="J121" s="1">
        <v>145000</v>
      </c>
      <c r="K121" s="13">
        <v>-28155</v>
      </c>
      <c r="L121" s="1">
        <f t="shared" si="2"/>
        <v>17024</v>
      </c>
      <c r="AE121" s="7">
        <v>43719</v>
      </c>
      <c r="AF121">
        <v>-144822</v>
      </c>
      <c r="AG121">
        <v>19537</v>
      </c>
      <c r="AH121">
        <v>69017</v>
      </c>
    </row>
    <row r="122" spans="1:34">
      <c r="A122" s="7">
        <v>43721</v>
      </c>
      <c r="B122" s="8">
        <v>0.493055555555556</v>
      </c>
      <c r="C122" s="14">
        <v>1</v>
      </c>
      <c r="D122" s="1">
        <v>3867000</v>
      </c>
      <c r="E122" s="1">
        <v>3895155</v>
      </c>
      <c r="F122" s="1">
        <v>274304</v>
      </c>
      <c r="G122" s="13">
        <v>-267507</v>
      </c>
      <c r="H122" s="1">
        <v>72871</v>
      </c>
      <c r="I122" s="1">
        <v>157000</v>
      </c>
      <c r="J122" s="1">
        <v>145000</v>
      </c>
      <c r="K122" s="13">
        <v>-28155</v>
      </c>
      <c r="L122" s="1">
        <f t="shared" si="2"/>
        <v>6797</v>
      </c>
      <c r="AE122" s="7">
        <v>43720</v>
      </c>
      <c r="AF122">
        <v>-287893</v>
      </c>
      <c r="AG122">
        <v>17024</v>
      </c>
      <c r="AH122">
        <v>62143</v>
      </c>
    </row>
    <row r="123" spans="1:34">
      <c r="A123" s="7">
        <v>43722</v>
      </c>
      <c r="B123" s="8">
        <v>0.966666666666667</v>
      </c>
      <c r="C123" s="14">
        <v>1</v>
      </c>
      <c r="D123" s="1">
        <v>4352000</v>
      </c>
      <c r="E123" s="1">
        <v>3895155</v>
      </c>
      <c r="F123" s="1">
        <v>277989</v>
      </c>
      <c r="G123" s="1">
        <v>-239868</v>
      </c>
      <c r="H123" s="1">
        <v>101636</v>
      </c>
      <c r="I123" s="1">
        <v>177000</v>
      </c>
      <c r="J123" s="1">
        <v>163000</v>
      </c>
      <c r="K123" s="1">
        <v>456845</v>
      </c>
      <c r="L123" s="1">
        <f t="shared" si="2"/>
        <v>38121</v>
      </c>
      <c r="AE123" s="7">
        <v>43721</v>
      </c>
      <c r="AF123">
        <v>-267507</v>
      </c>
      <c r="AG123">
        <v>6797</v>
      </c>
      <c r="AH123">
        <v>72871</v>
      </c>
    </row>
    <row r="124" spans="1:34">
      <c r="A124" s="7">
        <v>43723</v>
      </c>
      <c r="B124" s="8">
        <v>0.547916666666667</v>
      </c>
      <c r="C124" s="14">
        <v>1</v>
      </c>
      <c r="D124" s="1">
        <v>4352000</v>
      </c>
      <c r="E124" s="1">
        <v>3895155</v>
      </c>
      <c r="F124" s="1">
        <v>200335</v>
      </c>
      <c r="G124" s="1">
        <v>-180018</v>
      </c>
      <c r="H124" s="1">
        <v>92121</v>
      </c>
      <c r="I124" s="1">
        <v>177000</v>
      </c>
      <c r="J124" s="1">
        <v>163000</v>
      </c>
      <c r="K124" s="1">
        <v>456845</v>
      </c>
      <c r="L124" s="1">
        <f t="shared" si="2"/>
        <v>20317</v>
      </c>
      <c r="AE124" s="7">
        <v>43722</v>
      </c>
      <c r="AF124">
        <v>-239868</v>
      </c>
      <c r="AG124">
        <v>38121</v>
      </c>
      <c r="AH124">
        <v>101636</v>
      </c>
    </row>
    <row r="125" spans="1:34">
      <c r="A125" s="7">
        <v>43724</v>
      </c>
      <c r="B125" s="8">
        <v>0.456944444444444</v>
      </c>
      <c r="C125" s="14">
        <v>1</v>
      </c>
      <c r="D125" s="1">
        <v>4352000</v>
      </c>
      <c r="E125" s="1">
        <v>3895155</v>
      </c>
      <c r="F125" s="1" t="s">
        <v>285</v>
      </c>
      <c r="G125" s="1">
        <v>-241918</v>
      </c>
      <c r="H125" s="1">
        <v>-63434</v>
      </c>
      <c r="I125" s="1" t="s">
        <v>285</v>
      </c>
      <c r="J125" s="1">
        <v>163000</v>
      </c>
      <c r="K125" s="1">
        <v>456845</v>
      </c>
      <c r="L125" s="1" t="e">
        <f t="shared" si="2"/>
        <v>#VALUE!</v>
      </c>
      <c r="AE125" s="7">
        <v>43723</v>
      </c>
      <c r="AF125">
        <v>-180018</v>
      </c>
      <c r="AG125">
        <v>20317</v>
      </c>
      <c r="AH125">
        <v>92121</v>
      </c>
    </row>
    <row r="126" spans="1:34">
      <c r="A126" s="7">
        <v>43725</v>
      </c>
      <c r="B126" s="8">
        <v>0.78125</v>
      </c>
      <c r="C126" s="14">
        <v>1</v>
      </c>
      <c r="D126" s="1">
        <v>3922000</v>
      </c>
      <c r="E126" s="1">
        <v>3895155</v>
      </c>
      <c r="F126" s="1" t="s">
        <v>285</v>
      </c>
      <c r="G126" s="1">
        <v>-167411</v>
      </c>
      <c r="H126" s="1">
        <v>-263051</v>
      </c>
      <c r="I126" s="1" t="s">
        <v>285</v>
      </c>
      <c r="J126" s="1">
        <v>147000</v>
      </c>
      <c r="K126" s="1">
        <v>26845</v>
      </c>
      <c r="L126" s="1" t="e">
        <f t="shared" si="2"/>
        <v>#VALUE!</v>
      </c>
      <c r="AE126" s="7">
        <v>43724</v>
      </c>
      <c r="AF126">
        <v>-241918</v>
      </c>
      <c r="AG126" t="e">
        <v>#VALUE!</v>
      </c>
      <c r="AH126">
        <v>-63434</v>
      </c>
    </row>
    <row r="127" spans="1:34">
      <c r="A127" s="7">
        <v>43726</v>
      </c>
      <c r="B127" s="8">
        <v>0.695833333333333</v>
      </c>
      <c r="C127" s="14">
        <v>1</v>
      </c>
      <c r="D127" s="1">
        <v>3922000</v>
      </c>
      <c r="E127" s="1">
        <v>3895155</v>
      </c>
      <c r="F127" s="1">
        <v>0</v>
      </c>
      <c r="G127" s="1">
        <v>-255998</v>
      </c>
      <c r="H127" s="1">
        <v>-419860</v>
      </c>
      <c r="I127" s="1">
        <v>159000</v>
      </c>
      <c r="J127" s="1">
        <v>147000</v>
      </c>
      <c r="K127" s="1">
        <v>26845</v>
      </c>
      <c r="L127" s="1">
        <f t="shared" si="2"/>
        <v>-255998</v>
      </c>
      <c r="AE127" s="7">
        <v>43725</v>
      </c>
      <c r="AF127">
        <v>-167411</v>
      </c>
      <c r="AG127" t="e">
        <v>#VALUE!</v>
      </c>
      <c r="AH127">
        <v>-263051</v>
      </c>
    </row>
    <row r="128" spans="1:34">
      <c r="A128" s="7">
        <v>43727</v>
      </c>
      <c r="B128" s="8">
        <v>0.556944444444444</v>
      </c>
      <c r="C128" s="14">
        <v>1</v>
      </c>
      <c r="D128" s="1">
        <v>3922000</v>
      </c>
      <c r="E128" s="1">
        <v>3895155</v>
      </c>
      <c r="F128" s="1" t="s">
        <v>285</v>
      </c>
      <c r="G128" s="1">
        <v>-250848</v>
      </c>
      <c r="H128" s="1">
        <v>53611</v>
      </c>
      <c r="I128" s="1" t="s">
        <v>285</v>
      </c>
      <c r="J128" s="1">
        <v>147000</v>
      </c>
      <c r="K128" s="1">
        <v>26845</v>
      </c>
      <c r="L128" s="1" t="e">
        <f t="shared" si="2"/>
        <v>#VALUE!</v>
      </c>
      <c r="AE128" s="7">
        <v>43726</v>
      </c>
      <c r="AF128">
        <v>-255998</v>
      </c>
      <c r="AG128">
        <v>-255998</v>
      </c>
      <c r="AH128">
        <v>-419860</v>
      </c>
    </row>
    <row r="129" spans="1:34">
      <c r="A129" s="7">
        <v>43728</v>
      </c>
      <c r="B129" s="8">
        <v>0.574305555555556</v>
      </c>
      <c r="C129" s="14">
        <v>1</v>
      </c>
      <c r="D129" s="1">
        <v>3873000</v>
      </c>
      <c r="E129" s="1">
        <v>3895155</v>
      </c>
      <c r="F129" s="1" t="s">
        <v>285</v>
      </c>
      <c r="G129" s="1">
        <v>-159340</v>
      </c>
      <c r="H129" s="1">
        <v>-103216</v>
      </c>
      <c r="I129" s="1" t="s">
        <v>285</v>
      </c>
      <c r="J129" s="1">
        <v>145000</v>
      </c>
      <c r="K129" s="1">
        <v>-22155</v>
      </c>
      <c r="L129" s="1" t="e">
        <f t="shared" si="2"/>
        <v>#VALUE!</v>
      </c>
      <c r="AE129" s="7">
        <v>43727</v>
      </c>
      <c r="AF129">
        <v>-250848</v>
      </c>
      <c r="AG129" t="e">
        <v>#VALUE!</v>
      </c>
      <c r="AH129">
        <v>53611</v>
      </c>
    </row>
    <row r="130" spans="1:34">
      <c r="A130" s="7">
        <v>43729</v>
      </c>
      <c r="B130" s="8">
        <v>0.781944444444444</v>
      </c>
      <c r="C130" s="14">
        <v>1</v>
      </c>
      <c r="D130" s="1">
        <v>3873000</v>
      </c>
      <c r="E130" s="1">
        <v>3895155</v>
      </c>
      <c r="F130" s="1" t="s">
        <v>285</v>
      </c>
      <c r="G130" s="1">
        <v>-174860</v>
      </c>
      <c r="H130" s="1">
        <v>107938</v>
      </c>
      <c r="I130" s="1" t="s">
        <v>285</v>
      </c>
      <c r="J130" s="1">
        <v>145000</v>
      </c>
      <c r="K130" s="1">
        <v>-22155</v>
      </c>
      <c r="L130" s="1" t="e">
        <f t="shared" si="2"/>
        <v>#VALUE!</v>
      </c>
      <c r="AE130" s="7">
        <v>43728</v>
      </c>
      <c r="AF130">
        <v>-159340</v>
      </c>
      <c r="AG130" t="e">
        <v>#VALUE!</v>
      </c>
      <c r="AH130">
        <v>-103216</v>
      </c>
    </row>
    <row r="131" spans="1:34">
      <c r="A131" s="7">
        <v>43730</v>
      </c>
      <c r="B131" s="8">
        <v>0.757638888888889</v>
      </c>
      <c r="C131" s="14">
        <v>1</v>
      </c>
      <c r="D131" s="1">
        <v>3823000</v>
      </c>
      <c r="E131" s="1">
        <v>3895155</v>
      </c>
      <c r="F131" s="1">
        <v>395324</v>
      </c>
      <c r="G131" s="1">
        <v>-313833</v>
      </c>
      <c r="H131" s="1">
        <v>-69156</v>
      </c>
      <c r="I131" s="1">
        <v>155000</v>
      </c>
      <c r="J131" s="1">
        <v>143000</v>
      </c>
      <c r="K131" s="1">
        <v>-72155</v>
      </c>
      <c r="L131" s="1">
        <f t="shared" si="2"/>
        <v>81491</v>
      </c>
      <c r="AE131" s="7">
        <v>43729</v>
      </c>
      <c r="AF131">
        <v>-174860</v>
      </c>
      <c r="AG131" t="e">
        <v>#VALUE!</v>
      </c>
      <c r="AH131">
        <v>107938</v>
      </c>
    </row>
    <row r="132" spans="1:34">
      <c r="A132" s="7">
        <v>43731</v>
      </c>
      <c r="B132" s="8">
        <v>0.616666666666667</v>
      </c>
      <c r="C132" s="14">
        <v>1</v>
      </c>
      <c r="D132" s="1">
        <v>3823000</v>
      </c>
      <c r="E132" s="1">
        <v>3895155</v>
      </c>
      <c r="F132" s="1" t="s">
        <v>285</v>
      </c>
      <c r="G132" s="1">
        <v>-262424</v>
      </c>
      <c r="H132" s="1">
        <v>63176</v>
      </c>
      <c r="I132" s="1" t="s">
        <v>285</v>
      </c>
      <c r="J132" s="1">
        <v>143000</v>
      </c>
      <c r="K132" s="1">
        <v>-72155</v>
      </c>
      <c r="L132" s="1" t="e">
        <f t="shared" si="2"/>
        <v>#VALUE!</v>
      </c>
      <c r="AE132" s="7">
        <v>43730</v>
      </c>
      <c r="AF132">
        <v>-313833</v>
      </c>
      <c r="AG132">
        <v>81491</v>
      </c>
      <c r="AH132">
        <v>-69156</v>
      </c>
    </row>
    <row r="133" spans="1:34">
      <c r="A133" s="7">
        <v>43732</v>
      </c>
      <c r="B133" s="8">
        <v>0.585416666666667</v>
      </c>
      <c r="C133" s="14">
        <v>1</v>
      </c>
      <c r="D133" s="1">
        <v>3823000</v>
      </c>
      <c r="E133" s="1">
        <v>3895155</v>
      </c>
      <c r="F133" s="1" t="s">
        <v>285</v>
      </c>
      <c r="G133" s="1">
        <v>-262553</v>
      </c>
      <c r="H133" s="1">
        <v>156474</v>
      </c>
      <c r="I133" s="1" t="s">
        <v>285</v>
      </c>
      <c r="J133" s="1">
        <v>143000</v>
      </c>
      <c r="K133" s="1">
        <v>-72155</v>
      </c>
      <c r="L133" s="1" t="e">
        <f t="shared" si="2"/>
        <v>#VALUE!</v>
      </c>
      <c r="AE133" s="7">
        <v>43731</v>
      </c>
      <c r="AF133">
        <v>-262424</v>
      </c>
      <c r="AG133" t="e">
        <v>#VALUE!</v>
      </c>
      <c r="AH133">
        <v>63176</v>
      </c>
    </row>
    <row r="134" spans="1:34">
      <c r="A134" s="7">
        <v>43733</v>
      </c>
      <c r="B134" s="8">
        <v>0.877777777777778</v>
      </c>
      <c r="C134" s="14">
        <v>1</v>
      </c>
      <c r="D134" s="1">
        <v>4125000</v>
      </c>
      <c r="E134" s="1">
        <v>3895155</v>
      </c>
      <c r="F134" s="1">
        <v>386988</v>
      </c>
      <c r="G134" s="1">
        <v>-187065</v>
      </c>
      <c r="H134" s="1">
        <v>480053</v>
      </c>
      <c r="I134" s="1">
        <v>167000</v>
      </c>
      <c r="J134" s="1">
        <v>155000</v>
      </c>
      <c r="K134" s="1">
        <v>229845</v>
      </c>
      <c r="L134" s="1">
        <f t="shared" si="2"/>
        <v>199923</v>
      </c>
      <c r="AE134" s="7">
        <v>43732</v>
      </c>
      <c r="AF134">
        <v>-262553</v>
      </c>
      <c r="AG134" t="e">
        <v>#VALUE!</v>
      </c>
      <c r="AH134">
        <v>156474</v>
      </c>
    </row>
    <row r="135" spans="1:34">
      <c r="A135" s="7">
        <v>43734</v>
      </c>
      <c r="B135" s="8">
        <v>0.927777777777778</v>
      </c>
      <c r="C135" s="14">
        <v>1</v>
      </c>
      <c r="D135" s="1">
        <v>3872000</v>
      </c>
      <c r="E135" s="1">
        <v>3895155</v>
      </c>
      <c r="F135" s="1">
        <v>169033</v>
      </c>
      <c r="G135" s="1">
        <v>-163970</v>
      </c>
      <c r="H135" s="1">
        <v>617458</v>
      </c>
      <c r="I135" s="1">
        <v>157000</v>
      </c>
      <c r="J135" s="1">
        <v>145000</v>
      </c>
      <c r="K135" s="1">
        <v>-23155</v>
      </c>
      <c r="L135" s="1">
        <f t="shared" si="2"/>
        <v>5063</v>
      </c>
      <c r="AE135" s="7">
        <v>43733</v>
      </c>
      <c r="AF135">
        <v>-187065</v>
      </c>
      <c r="AG135">
        <v>199923</v>
      </c>
      <c r="AH135">
        <v>480053</v>
      </c>
    </row>
    <row r="136" spans="1:34">
      <c r="A136" s="7">
        <v>43735</v>
      </c>
      <c r="B136" s="8">
        <v>0.88125</v>
      </c>
      <c r="C136" s="14">
        <v>1</v>
      </c>
      <c r="D136" s="1">
        <v>3872000</v>
      </c>
      <c r="E136" s="1">
        <v>3895155</v>
      </c>
      <c r="F136" s="1">
        <v>318572</v>
      </c>
      <c r="G136" s="1">
        <v>-302013</v>
      </c>
      <c r="H136" s="1">
        <v>135946</v>
      </c>
      <c r="I136" s="1">
        <v>157000</v>
      </c>
      <c r="J136" s="1">
        <v>145000</v>
      </c>
      <c r="K136" s="1">
        <v>-23155</v>
      </c>
      <c r="L136" s="1">
        <f t="shared" si="2"/>
        <v>16559</v>
      </c>
      <c r="AE136" s="7">
        <v>43734</v>
      </c>
      <c r="AF136">
        <v>-163970</v>
      </c>
      <c r="AG136">
        <v>5063</v>
      </c>
      <c r="AH136">
        <v>617458</v>
      </c>
    </row>
    <row r="137" spans="1:34">
      <c r="A137" s="7">
        <v>43736</v>
      </c>
      <c r="B137" s="8">
        <v>0.722222222222222</v>
      </c>
      <c r="C137" s="14">
        <v>1</v>
      </c>
      <c r="D137" s="1">
        <v>3872000</v>
      </c>
      <c r="E137" s="1">
        <v>3895155</v>
      </c>
      <c r="F137" s="1">
        <v>268047</v>
      </c>
      <c r="G137" s="1">
        <v>-259500</v>
      </c>
      <c r="H137" s="1">
        <v>292337</v>
      </c>
      <c r="I137" s="1">
        <v>157000</v>
      </c>
      <c r="J137" s="1">
        <v>145000</v>
      </c>
      <c r="K137" s="1">
        <v>-23155</v>
      </c>
      <c r="L137" s="1">
        <f t="shared" si="2"/>
        <v>8547</v>
      </c>
      <c r="AE137" s="7">
        <v>43735</v>
      </c>
      <c r="AF137">
        <v>-302013</v>
      </c>
      <c r="AG137">
        <v>16559</v>
      </c>
      <c r="AH137">
        <v>135946</v>
      </c>
    </row>
    <row r="138" spans="1:34">
      <c r="A138" s="7">
        <v>43737</v>
      </c>
      <c r="B138" s="8">
        <v>0.759027777777778</v>
      </c>
      <c r="C138" s="14">
        <v>1</v>
      </c>
      <c r="D138" s="1">
        <v>3872000</v>
      </c>
      <c r="E138" s="1">
        <v>3895155</v>
      </c>
      <c r="F138" s="1">
        <v>148584</v>
      </c>
      <c r="G138" s="1">
        <v>-143429</v>
      </c>
      <c r="H138" s="1">
        <v>77028</v>
      </c>
      <c r="I138" s="1">
        <v>157000</v>
      </c>
      <c r="J138" s="1">
        <v>145000</v>
      </c>
      <c r="K138" s="1">
        <v>-23155</v>
      </c>
      <c r="L138" s="1">
        <f t="shared" si="2"/>
        <v>5155</v>
      </c>
      <c r="AE138" s="7">
        <v>43736</v>
      </c>
      <c r="AF138">
        <v>-259500</v>
      </c>
      <c r="AG138">
        <v>8547</v>
      </c>
      <c r="AH138">
        <v>292337</v>
      </c>
    </row>
    <row r="139" spans="1:34">
      <c r="A139" s="7">
        <v>43738</v>
      </c>
      <c r="B139" s="8">
        <v>0.551388888888889</v>
      </c>
      <c r="C139" s="14">
        <v>1</v>
      </c>
      <c r="D139" s="1">
        <v>3872000</v>
      </c>
      <c r="E139" s="1">
        <v>3895155</v>
      </c>
      <c r="F139" s="1">
        <v>189227</v>
      </c>
      <c r="G139" s="1">
        <v>-188510</v>
      </c>
      <c r="H139" s="1">
        <v>218532</v>
      </c>
      <c r="I139" s="1">
        <v>157000</v>
      </c>
      <c r="J139" s="1">
        <v>145000</v>
      </c>
      <c r="K139" s="1">
        <v>-23155</v>
      </c>
      <c r="L139" s="1">
        <f t="shared" si="2"/>
        <v>717</v>
      </c>
      <c r="AE139" s="7">
        <v>43737</v>
      </c>
      <c r="AF139">
        <v>-143429</v>
      </c>
      <c r="AG139">
        <v>5155</v>
      </c>
      <c r="AH139">
        <v>77028</v>
      </c>
    </row>
    <row r="140" spans="1:34">
      <c r="A140" s="7">
        <v>43739</v>
      </c>
      <c r="B140" s="8">
        <v>0.697222222222222</v>
      </c>
      <c r="C140" s="14">
        <v>1</v>
      </c>
      <c r="D140" s="1">
        <v>4458000</v>
      </c>
      <c r="E140" s="1">
        <v>3895155</v>
      </c>
      <c r="F140" s="1">
        <v>231368</v>
      </c>
      <c r="G140" s="1">
        <v>-207172</v>
      </c>
      <c r="H140" s="1">
        <v>203628</v>
      </c>
      <c r="I140" s="1">
        <v>181000</v>
      </c>
      <c r="J140" s="1">
        <v>167000</v>
      </c>
      <c r="K140" s="1">
        <v>562845</v>
      </c>
      <c r="L140" s="1">
        <f t="shared" si="2"/>
        <v>24196</v>
      </c>
      <c r="AE140" s="7">
        <v>43738</v>
      </c>
      <c r="AF140">
        <v>-188510</v>
      </c>
      <c r="AG140">
        <v>717</v>
      </c>
      <c r="AH140">
        <v>218532</v>
      </c>
    </row>
    <row r="141" spans="1:34">
      <c r="A141" s="7">
        <v>43740</v>
      </c>
      <c r="B141" s="8">
        <v>0.677777777777778</v>
      </c>
      <c r="C141" s="14">
        <v>1</v>
      </c>
      <c r="D141" s="1">
        <v>4155000</v>
      </c>
      <c r="E141" s="1">
        <v>3895155</v>
      </c>
      <c r="F141" s="1">
        <v>385633</v>
      </c>
      <c r="G141" s="1">
        <v>-342121</v>
      </c>
      <c r="H141" s="1">
        <v>264731</v>
      </c>
      <c r="I141" s="1">
        <v>168000</v>
      </c>
      <c r="J141" s="1">
        <v>156000</v>
      </c>
      <c r="K141" s="1">
        <v>259845</v>
      </c>
      <c r="L141" s="1">
        <f t="shared" si="2"/>
        <v>43512</v>
      </c>
      <c r="AE141" s="7">
        <v>43739</v>
      </c>
      <c r="AF141">
        <v>-207172</v>
      </c>
      <c r="AG141">
        <v>24196</v>
      </c>
      <c r="AH141">
        <v>203628</v>
      </c>
    </row>
    <row r="142" spans="1:34">
      <c r="A142" s="7">
        <v>43741</v>
      </c>
      <c r="B142" s="8">
        <v>0.442361111111111</v>
      </c>
      <c r="C142" s="14">
        <v>1</v>
      </c>
      <c r="D142" s="1">
        <v>3941000</v>
      </c>
      <c r="E142" s="1">
        <v>3895155</v>
      </c>
      <c r="F142" s="1">
        <v>285324</v>
      </c>
      <c r="G142" s="1">
        <v>-264456</v>
      </c>
      <c r="H142" s="1">
        <v>66360</v>
      </c>
      <c r="I142" s="1">
        <v>160000</v>
      </c>
      <c r="J142" s="1">
        <v>148000</v>
      </c>
      <c r="K142" s="1">
        <v>45845</v>
      </c>
      <c r="L142" s="1">
        <f t="shared" si="2"/>
        <v>20868</v>
      </c>
      <c r="W142" s="3" t="s">
        <v>11</v>
      </c>
      <c r="X142" s="2" t="s">
        <v>12</v>
      </c>
      <c r="Y142" s="2" t="s">
        <v>7</v>
      </c>
      <c r="Z142" s="2" t="s">
        <v>13</v>
      </c>
      <c r="AA142" s="2" t="s">
        <v>20</v>
      </c>
      <c r="AB142" s="2" t="s">
        <v>151</v>
      </c>
      <c r="AE142" s="7">
        <v>43740</v>
      </c>
      <c r="AF142">
        <v>-342121</v>
      </c>
      <c r="AG142">
        <v>43512</v>
      </c>
      <c r="AH142">
        <v>264731</v>
      </c>
    </row>
    <row r="143" spans="1:34">
      <c r="A143" s="7">
        <v>43742</v>
      </c>
      <c r="B143" s="8">
        <v>0.535416666666667</v>
      </c>
      <c r="C143" s="14">
        <v>1</v>
      </c>
      <c r="D143" s="1">
        <v>4017000</v>
      </c>
      <c r="E143" s="1">
        <v>3895155</v>
      </c>
      <c r="F143" s="1">
        <v>176256</v>
      </c>
      <c r="G143" s="1">
        <v>-157916</v>
      </c>
      <c r="H143" s="1">
        <v>79637</v>
      </c>
      <c r="I143" s="1">
        <v>163000</v>
      </c>
      <c r="J143" s="1">
        <v>151000</v>
      </c>
      <c r="K143" s="1">
        <v>121845</v>
      </c>
      <c r="L143" s="1">
        <f t="shared" si="2"/>
        <v>18340</v>
      </c>
      <c r="U143" s="7">
        <v>43742</v>
      </c>
      <c r="V143" s="8">
        <v>0.738194444444444</v>
      </c>
      <c r="W143" s="1">
        <v>4017000</v>
      </c>
      <c r="X143">
        <v>10</v>
      </c>
      <c r="Y143" s="1"/>
      <c r="Z143" s="1"/>
      <c r="AA143">
        <v>100</v>
      </c>
      <c r="AB143">
        <v>5</v>
      </c>
      <c r="AE143" s="7">
        <v>43741</v>
      </c>
      <c r="AF143">
        <v>-264456</v>
      </c>
      <c r="AG143">
        <v>20868</v>
      </c>
      <c r="AH143">
        <v>66360</v>
      </c>
    </row>
    <row r="144" spans="1:34">
      <c r="A144" s="7">
        <v>43743</v>
      </c>
      <c r="B144" s="8">
        <v>0.504861111111111</v>
      </c>
      <c r="C144">
        <v>0</v>
      </c>
      <c r="D144" s="1">
        <v>0</v>
      </c>
      <c r="E144" s="1">
        <v>0</v>
      </c>
      <c r="F144" s="1">
        <v>0</v>
      </c>
      <c r="G144" s="1">
        <v>0</v>
      </c>
      <c r="H144" s="1">
        <v>0</v>
      </c>
      <c r="I144" s="1">
        <v>0</v>
      </c>
      <c r="J144" s="1">
        <v>0</v>
      </c>
      <c r="K144" s="1">
        <v>0</v>
      </c>
      <c r="L144" s="1">
        <v>4000000</v>
      </c>
      <c r="U144" s="7">
        <v>43743</v>
      </c>
      <c r="V144" s="8">
        <v>0.498611111111111</v>
      </c>
      <c r="W144" s="1"/>
      <c r="Y144" s="1">
        <v>4000000</v>
      </c>
      <c r="Z144" s="1">
        <f>Y144-W143</f>
        <v>-17000</v>
      </c>
      <c r="AE144" s="7">
        <v>43742</v>
      </c>
      <c r="AF144">
        <v>-157916</v>
      </c>
      <c r="AG144">
        <v>18340</v>
      </c>
      <c r="AH144">
        <v>79637</v>
      </c>
    </row>
    <row r="145" spans="31:34">
      <c r="AE145" s="7">
        <v>43743</v>
      </c>
      <c r="AF145">
        <v>0</v>
      </c>
      <c r="AG145">
        <v>4000000</v>
      </c>
      <c r="AH145">
        <v>0</v>
      </c>
    </row>
    <row r="146" spans="31:34">
      <c r="AE146" t="s">
        <v>286</v>
      </c>
      <c r="AF146">
        <v>-16739612</v>
      </c>
      <c r="AG146" t="e">
        <v>#VALUE!</v>
      </c>
      <c r="AH146">
        <v>2399150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15"/>
  <sheetViews>
    <sheetView zoomScale="115" zoomScaleNormal="115" topLeftCell="M1" workbookViewId="0">
      <pane ySplit="3" topLeftCell="A106" activePane="bottomLeft" state="frozen"/>
      <selection/>
      <selection pane="bottomLeft" activeCell="P111" sqref="P111:U1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8.25" style="1" customWidth="1"/>
    <col min="9" max="9" width="16" style="1" customWidth="1"/>
    <col min="10" max="11" width="17.1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228" customHeight="1" spans="13:13">
      <c r="M1" s="9" t="s">
        <v>351</v>
      </c>
    </row>
    <row r="2" ht="228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43640</v>
      </c>
      <c r="B4" s="5">
        <v>0.779166666666667</v>
      </c>
      <c r="C4" s="14">
        <v>1</v>
      </c>
      <c r="D4" s="1">
        <v>1074937000</v>
      </c>
      <c r="E4" s="1">
        <v>1053860004</v>
      </c>
      <c r="F4" s="1">
        <v>153116008</v>
      </c>
      <c r="G4" s="1">
        <v>-82167693</v>
      </c>
      <c r="H4" s="1">
        <v>742831</v>
      </c>
      <c r="I4" s="1">
        <v>44630000</v>
      </c>
      <c r="J4" s="1">
        <v>41310000</v>
      </c>
      <c r="K4" s="1">
        <v>21076996</v>
      </c>
      <c r="L4" s="1">
        <f t="shared" ref="L4:L67" si="0">F4+G4</f>
        <v>70948315</v>
      </c>
      <c r="M4" s="19" t="s">
        <v>87</v>
      </c>
      <c r="N4" s="4">
        <v>43637</v>
      </c>
      <c r="O4" s="5">
        <v>0.0277777777777778</v>
      </c>
      <c r="P4" s="6" t="s">
        <v>394</v>
      </c>
      <c r="Q4" s="6">
        <v>0.098</v>
      </c>
      <c r="R4" s="6">
        <v>1</v>
      </c>
      <c r="S4" s="1">
        <v>1157138304</v>
      </c>
      <c r="T4" s="1">
        <v>438985408</v>
      </c>
      <c r="U4" s="1">
        <v>421544000</v>
      </c>
      <c r="V4" s="1">
        <v>17441408</v>
      </c>
      <c r="X4" t="s">
        <v>284</v>
      </c>
    </row>
    <row r="5" spans="1:27">
      <c r="A5" s="4">
        <v>43641</v>
      </c>
      <c r="B5" s="5">
        <v>0.699305555555556</v>
      </c>
      <c r="C5" s="14">
        <v>1</v>
      </c>
      <c r="D5" s="1">
        <v>1074937000</v>
      </c>
      <c r="E5" s="1">
        <v>1053860004</v>
      </c>
      <c r="F5" s="1">
        <v>198032083</v>
      </c>
      <c r="G5" s="1">
        <v>-80190168</v>
      </c>
      <c r="H5" s="1">
        <v>6594181</v>
      </c>
      <c r="I5" s="1">
        <v>44630000</v>
      </c>
      <c r="J5" s="1">
        <v>41310000</v>
      </c>
      <c r="K5" s="1">
        <v>21076996</v>
      </c>
      <c r="L5" s="1">
        <f t="shared" si="0"/>
        <v>117841915</v>
      </c>
      <c r="M5" s="19"/>
      <c r="X5" s="7">
        <v>43640</v>
      </c>
      <c r="Y5">
        <v>-82167693</v>
      </c>
      <c r="Z5">
        <v>70948315</v>
      </c>
      <c r="AA5">
        <v>742831</v>
      </c>
    </row>
    <row r="6" spans="1:27">
      <c r="A6" s="4">
        <v>43642</v>
      </c>
      <c r="B6" s="5">
        <v>0.783333333333333</v>
      </c>
      <c r="C6" s="14">
        <v>1</v>
      </c>
      <c r="D6" s="1">
        <v>1074937000</v>
      </c>
      <c r="E6" s="1">
        <v>1053860004</v>
      </c>
      <c r="F6" s="1">
        <v>48486777</v>
      </c>
      <c r="G6" s="1">
        <v>-45693928</v>
      </c>
      <c r="H6" s="1">
        <v>9387030</v>
      </c>
      <c r="I6" s="1">
        <v>44630000</v>
      </c>
      <c r="J6" s="1">
        <v>41310000</v>
      </c>
      <c r="K6" s="1">
        <v>21076996</v>
      </c>
      <c r="L6" s="1">
        <f t="shared" si="0"/>
        <v>2792849</v>
      </c>
      <c r="M6" s="19"/>
      <c r="X6" s="7">
        <v>43641</v>
      </c>
      <c r="Y6">
        <v>-80190168</v>
      </c>
      <c r="Z6">
        <v>117841915</v>
      </c>
      <c r="AA6">
        <v>6594181</v>
      </c>
    </row>
    <row r="7" spans="1:27">
      <c r="A7" s="4">
        <v>43643</v>
      </c>
      <c r="B7" s="5">
        <v>0.782638888888889</v>
      </c>
      <c r="C7" s="14">
        <v>1</v>
      </c>
      <c r="D7" s="1">
        <v>1074937000</v>
      </c>
      <c r="E7" s="1">
        <v>1053860004</v>
      </c>
      <c r="F7" s="1">
        <v>97451945</v>
      </c>
      <c r="G7" s="1">
        <v>-86921690</v>
      </c>
      <c r="H7" s="1">
        <v>17124436</v>
      </c>
      <c r="I7" s="1">
        <v>44630000</v>
      </c>
      <c r="J7" s="1">
        <v>41310000</v>
      </c>
      <c r="K7" s="1">
        <v>21076996</v>
      </c>
      <c r="L7" s="1">
        <f t="shared" si="0"/>
        <v>10530255</v>
      </c>
      <c r="M7" s="19"/>
      <c r="X7" s="7">
        <v>43642</v>
      </c>
      <c r="Y7">
        <v>-45693928</v>
      </c>
      <c r="Z7">
        <v>2792849</v>
      </c>
      <c r="AA7">
        <v>9387030</v>
      </c>
    </row>
    <row r="8" spans="1:27">
      <c r="A8" s="4">
        <v>43644</v>
      </c>
      <c r="B8" s="5">
        <v>0.809722222222222</v>
      </c>
      <c r="C8" s="14">
        <v>1</v>
      </c>
      <c r="D8" s="1">
        <v>1074937000</v>
      </c>
      <c r="E8" s="1">
        <v>1053860004</v>
      </c>
      <c r="F8" s="1">
        <v>88400749</v>
      </c>
      <c r="G8" s="1">
        <v>-79888950</v>
      </c>
      <c r="H8" s="1">
        <v>25636235</v>
      </c>
      <c r="I8" s="1">
        <v>44630000</v>
      </c>
      <c r="J8" s="1">
        <v>41310000</v>
      </c>
      <c r="K8" s="1">
        <v>21076996</v>
      </c>
      <c r="L8" s="1">
        <f t="shared" si="0"/>
        <v>8511799</v>
      </c>
      <c r="M8" s="19"/>
      <c r="X8" s="7">
        <v>43643</v>
      </c>
      <c r="Y8">
        <v>-86921690</v>
      </c>
      <c r="Z8">
        <v>10530255</v>
      </c>
      <c r="AA8">
        <v>17124436</v>
      </c>
    </row>
    <row r="9" spans="1:27">
      <c r="A9" s="4">
        <v>43645</v>
      </c>
      <c r="B9" s="5">
        <v>0.777777777777778</v>
      </c>
      <c r="C9" s="14">
        <v>1</v>
      </c>
      <c r="D9" s="1">
        <v>1074937000</v>
      </c>
      <c r="E9" s="1">
        <v>1053860004</v>
      </c>
      <c r="F9" s="1">
        <v>129541444</v>
      </c>
      <c r="G9" s="1">
        <v>-121215206</v>
      </c>
      <c r="H9" s="1">
        <v>54758780</v>
      </c>
      <c r="I9" s="1">
        <v>44630000</v>
      </c>
      <c r="J9" s="1">
        <v>41310000</v>
      </c>
      <c r="K9" s="1">
        <v>21076996</v>
      </c>
      <c r="L9" s="1">
        <f t="shared" si="0"/>
        <v>8326238</v>
      </c>
      <c r="M9" s="19"/>
      <c r="X9" s="7">
        <v>43644</v>
      </c>
      <c r="Y9">
        <v>-79888950</v>
      </c>
      <c r="Z9">
        <v>8511799</v>
      </c>
      <c r="AA9">
        <v>25636235</v>
      </c>
    </row>
    <row r="10" spans="1:27">
      <c r="A10" s="4">
        <v>43646</v>
      </c>
      <c r="B10" s="5">
        <v>0.829861111111111</v>
      </c>
      <c r="C10" s="14">
        <v>1</v>
      </c>
      <c r="D10" s="1">
        <v>1074937000</v>
      </c>
      <c r="E10" s="1">
        <v>1053860004</v>
      </c>
      <c r="F10" s="1">
        <v>50337540</v>
      </c>
      <c r="G10" s="1">
        <v>-44141456</v>
      </c>
      <c r="H10" s="1">
        <v>101852242</v>
      </c>
      <c r="I10" s="1">
        <v>44630000</v>
      </c>
      <c r="J10" s="1">
        <v>41310000</v>
      </c>
      <c r="K10" s="1">
        <v>21076996</v>
      </c>
      <c r="L10" s="1">
        <f t="shared" si="0"/>
        <v>6196084</v>
      </c>
      <c r="M10" s="19"/>
      <c r="X10" s="7">
        <v>43645</v>
      </c>
      <c r="Y10">
        <v>-121215206</v>
      </c>
      <c r="Z10">
        <v>8326238</v>
      </c>
      <c r="AA10">
        <v>54758780</v>
      </c>
    </row>
    <row r="11" spans="1:27">
      <c r="A11" s="4">
        <v>43647</v>
      </c>
      <c r="B11" s="5">
        <v>0.784722222222222</v>
      </c>
      <c r="C11" s="14">
        <v>1</v>
      </c>
      <c r="D11" s="1">
        <v>1074937000</v>
      </c>
      <c r="E11" s="1">
        <v>1053860004</v>
      </c>
      <c r="F11" s="1">
        <v>91280412</v>
      </c>
      <c r="G11" s="1">
        <v>-82901615</v>
      </c>
      <c r="H11" s="1">
        <v>145077205</v>
      </c>
      <c r="I11" s="1">
        <v>44630000</v>
      </c>
      <c r="J11" s="1">
        <v>41310000</v>
      </c>
      <c r="K11" s="1">
        <v>21076996</v>
      </c>
      <c r="L11" s="1">
        <f t="shared" si="0"/>
        <v>8378797</v>
      </c>
      <c r="M11" s="19"/>
      <c r="X11" s="7">
        <v>43646</v>
      </c>
      <c r="Y11">
        <v>-44141456</v>
      </c>
      <c r="Z11">
        <v>6196084</v>
      </c>
      <c r="AA11">
        <v>101852242</v>
      </c>
    </row>
    <row r="12" spans="1:27">
      <c r="A12" s="4">
        <v>43648</v>
      </c>
      <c r="B12" s="5">
        <v>0.622916666666667</v>
      </c>
      <c r="C12" s="14">
        <v>1</v>
      </c>
      <c r="D12" s="1">
        <v>1074937000</v>
      </c>
      <c r="E12" s="1">
        <v>1053860004</v>
      </c>
      <c r="F12" s="1">
        <v>80140727</v>
      </c>
      <c r="G12" s="1">
        <v>-74031440</v>
      </c>
      <c r="H12" s="1">
        <v>37013214</v>
      </c>
      <c r="I12" s="1">
        <v>44630000</v>
      </c>
      <c r="J12" s="1">
        <v>41310000</v>
      </c>
      <c r="K12" s="1">
        <v>21076996</v>
      </c>
      <c r="L12" s="1">
        <f t="shared" si="0"/>
        <v>6109287</v>
      </c>
      <c r="M12" s="19"/>
      <c r="X12" s="7">
        <v>43647</v>
      </c>
      <c r="Y12">
        <v>-82901615</v>
      </c>
      <c r="Z12">
        <v>8378797</v>
      </c>
      <c r="AA12">
        <v>145077205</v>
      </c>
    </row>
    <row r="13" spans="1:27">
      <c r="A13" s="4">
        <v>43649</v>
      </c>
      <c r="B13" s="5">
        <v>0.822916666666667</v>
      </c>
      <c r="C13" s="14">
        <v>1</v>
      </c>
      <c r="D13" s="1">
        <v>1074937000</v>
      </c>
      <c r="E13" s="1">
        <v>1053860004</v>
      </c>
      <c r="F13" s="1">
        <v>47144038</v>
      </c>
      <c r="G13" s="1">
        <v>-42693693</v>
      </c>
      <c r="H13" s="1">
        <v>21008690</v>
      </c>
      <c r="I13" s="1">
        <v>44496000</v>
      </c>
      <c r="J13" s="1">
        <v>41310000</v>
      </c>
      <c r="K13" s="1">
        <v>21076996</v>
      </c>
      <c r="L13" s="1">
        <f t="shared" si="0"/>
        <v>4450345</v>
      </c>
      <c r="M13" s="19"/>
      <c r="X13" s="7">
        <v>43648</v>
      </c>
      <c r="Y13">
        <v>-74031440</v>
      </c>
      <c r="Z13">
        <v>6109287</v>
      </c>
      <c r="AA13">
        <v>37013214</v>
      </c>
    </row>
    <row r="14" spans="1:27">
      <c r="A14" s="4">
        <v>43650</v>
      </c>
      <c r="B14" s="5">
        <v>0.79375</v>
      </c>
      <c r="C14" s="14">
        <v>1</v>
      </c>
      <c r="D14" s="1">
        <v>1074937000</v>
      </c>
      <c r="E14" s="1">
        <v>1053860004</v>
      </c>
      <c r="F14" s="1">
        <v>46097253</v>
      </c>
      <c r="G14" s="1">
        <v>-42262903</v>
      </c>
      <c r="H14" s="1">
        <v>32407188</v>
      </c>
      <c r="I14" s="1">
        <v>44496000</v>
      </c>
      <c r="J14" s="1">
        <v>41310000</v>
      </c>
      <c r="K14" s="1">
        <v>21076996</v>
      </c>
      <c r="L14" s="1">
        <f t="shared" si="0"/>
        <v>3834350</v>
      </c>
      <c r="M14" s="19"/>
      <c r="X14" s="7">
        <v>43649</v>
      </c>
      <c r="Y14">
        <v>-42693693</v>
      </c>
      <c r="Z14">
        <v>4450345</v>
      </c>
      <c r="AA14">
        <v>21008690</v>
      </c>
    </row>
    <row r="15" spans="1:27">
      <c r="A15" s="4">
        <v>43651</v>
      </c>
      <c r="B15" s="5">
        <v>0.888888888888889</v>
      </c>
      <c r="C15" s="14">
        <v>1</v>
      </c>
      <c r="D15" s="1">
        <v>1085475000</v>
      </c>
      <c r="E15" s="1">
        <v>1053860004</v>
      </c>
      <c r="F15" s="1">
        <v>54651171</v>
      </c>
      <c r="G15" s="1">
        <v>-49752069</v>
      </c>
      <c r="H15" s="1">
        <v>29568884</v>
      </c>
      <c r="I15" s="1">
        <v>44932000</v>
      </c>
      <c r="J15" s="1">
        <v>40889000</v>
      </c>
      <c r="K15" s="1">
        <v>31614996</v>
      </c>
      <c r="L15" s="1">
        <f t="shared" si="0"/>
        <v>4899102</v>
      </c>
      <c r="M15" s="19"/>
      <c r="X15" s="7">
        <v>43650</v>
      </c>
      <c r="Y15">
        <v>-42262903</v>
      </c>
      <c r="Z15">
        <v>3834350</v>
      </c>
      <c r="AA15">
        <v>32407188</v>
      </c>
    </row>
    <row r="16" spans="1:27">
      <c r="A16" s="4">
        <v>43652</v>
      </c>
      <c r="B16" s="5">
        <v>0.804861111111111</v>
      </c>
      <c r="C16" s="14">
        <v>1</v>
      </c>
      <c r="D16" s="1">
        <v>1085475000</v>
      </c>
      <c r="E16" s="1">
        <v>1053860004</v>
      </c>
      <c r="F16" s="1">
        <v>97635857</v>
      </c>
      <c r="G16" s="1">
        <v>-87289496</v>
      </c>
      <c r="H16" s="1">
        <v>26504344</v>
      </c>
      <c r="I16" s="1">
        <v>44932000</v>
      </c>
      <c r="J16" s="1">
        <v>40889000</v>
      </c>
      <c r="K16" s="1">
        <v>31614996</v>
      </c>
      <c r="L16" s="1">
        <f t="shared" si="0"/>
        <v>10346361</v>
      </c>
      <c r="M16" s="19"/>
      <c r="X16" s="7">
        <v>43651</v>
      </c>
      <c r="Y16">
        <v>-49752069</v>
      </c>
      <c r="Z16">
        <v>4899102</v>
      </c>
      <c r="AA16">
        <v>29568884</v>
      </c>
    </row>
    <row r="17" spans="1:27">
      <c r="A17" s="4">
        <v>43653</v>
      </c>
      <c r="B17" s="5">
        <v>0.507638888888889</v>
      </c>
      <c r="C17" s="14">
        <v>1</v>
      </c>
      <c r="D17" s="1">
        <v>1085475000</v>
      </c>
      <c r="E17" s="1">
        <v>1053860004</v>
      </c>
      <c r="F17" s="1" t="s">
        <v>285</v>
      </c>
      <c r="G17" s="1">
        <v>-65550651</v>
      </c>
      <c r="H17" s="1">
        <v>-1323319</v>
      </c>
      <c r="I17" s="1" t="s">
        <v>285</v>
      </c>
      <c r="J17" s="1">
        <v>40889000</v>
      </c>
      <c r="K17" s="1">
        <v>31614996</v>
      </c>
      <c r="L17" s="1" t="e">
        <f t="shared" si="0"/>
        <v>#VALUE!</v>
      </c>
      <c r="X17" s="7">
        <v>43652</v>
      </c>
      <c r="Y17">
        <v>-87289496</v>
      </c>
      <c r="Z17">
        <v>10346361</v>
      </c>
      <c r="AA17">
        <v>26504344</v>
      </c>
    </row>
    <row r="18" spans="1:27">
      <c r="A18" s="4">
        <v>43654</v>
      </c>
      <c r="B18" s="5">
        <v>0.841666666666667</v>
      </c>
      <c r="C18" s="14">
        <v>1</v>
      </c>
      <c r="D18" s="1">
        <v>1085475000</v>
      </c>
      <c r="E18" s="1">
        <v>1053860004</v>
      </c>
      <c r="F18" s="1" t="s">
        <v>285</v>
      </c>
      <c r="G18" s="1">
        <v>-48912519</v>
      </c>
      <c r="H18" s="1">
        <v>-56431922</v>
      </c>
      <c r="I18" s="1" t="s">
        <v>285</v>
      </c>
      <c r="J18" s="1">
        <v>40889000</v>
      </c>
      <c r="K18" s="1">
        <v>31614996</v>
      </c>
      <c r="L18" s="1" t="e">
        <f t="shared" si="0"/>
        <v>#VALUE!</v>
      </c>
      <c r="X18" s="7">
        <v>43653</v>
      </c>
      <c r="Y18">
        <v>-65550651</v>
      </c>
      <c r="Z18" t="e">
        <v>#VALUE!</v>
      </c>
      <c r="AA18">
        <v>-1323319</v>
      </c>
    </row>
    <row r="19" spans="1:27">
      <c r="A19" s="4">
        <v>43655</v>
      </c>
      <c r="B19" s="5">
        <v>0.756944444444444</v>
      </c>
      <c r="C19" s="14">
        <v>1</v>
      </c>
      <c r="D19" s="1">
        <v>1085475000</v>
      </c>
      <c r="E19" s="1">
        <v>1053860004</v>
      </c>
      <c r="F19" s="1" t="s">
        <v>285</v>
      </c>
      <c r="G19" s="1">
        <v>-42298345</v>
      </c>
      <c r="H19" s="1">
        <v>-100912980</v>
      </c>
      <c r="I19" s="1" t="s">
        <v>285</v>
      </c>
      <c r="J19" s="1">
        <v>40889000</v>
      </c>
      <c r="K19" s="1">
        <v>31614996</v>
      </c>
      <c r="L19" s="1" t="e">
        <f t="shared" si="0"/>
        <v>#VALUE!</v>
      </c>
      <c r="X19" s="7">
        <v>43654</v>
      </c>
      <c r="Y19">
        <v>-48912519</v>
      </c>
      <c r="Z19" t="e">
        <v>#VALUE!</v>
      </c>
      <c r="AA19">
        <v>-56431922</v>
      </c>
    </row>
    <row r="20" spans="1:27">
      <c r="A20" s="4">
        <v>43656</v>
      </c>
      <c r="B20" s="5">
        <v>0.813888888888889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-39937289</v>
      </c>
      <c r="H20" s="1">
        <v>-144776843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7">
        <v>43655</v>
      </c>
      <c r="Y20">
        <v>-42298345</v>
      </c>
      <c r="Z20" t="e">
        <v>#VALUE!</v>
      </c>
      <c r="AA20">
        <v>-100912980</v>
      </c>
    </row>
    <row r="21" spans="1:27">
      <c r="A21" s="4">
        <v>43657</v>
      </c>
      <c r="B21" s="5">
        <v>0.80625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-80311863</v>
      </c>
      <c r="H21" s="1">
        <v>-185355240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7">
        <v>43656</v>
      </c>
      <c r="Y21">
        <v>-39937289</v>
      </c>
      <c r="Z21" t="e">
        <v>#VALUE!</v>
      </c>
      <c r="AA21">
        <v>-144776843</v>
      </c>
    </row>
    <row r="22" spans="1:27">
      <c r="A22" s="4">
        <v>43658</v>
      </c>
      <c r="B22" s="5">
        <v>0.83125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-45933867</v>
      </c>
      <c r="H22" s="1">
        <v>-235123457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7">
        <v>43657</v>
      </c>
      <c r="Y22">
        <v>-80311863</v>
      </c>
      <c r="Z22" t="e">
        <v>#VALUE!</v>
      </c>
      <c r="AA22">
        <v>-185355240</v>
      </c>
    </row>
    <row r="23" spans="1:27">
      <c r="A23" s="4">
        <v>43659</v>
      </c>
      <c r="B23" s="5">
        <v>0.839583333333333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-52868434</v>
      </c>
      <c r="H23" s="1">
        <v>-279677316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7">
        <v>43658</v>
      </c>
      <c r="Y23">
        <v>-45933867</v>
      </c>
      <c r="Z23" t="e">
        <v>#VALUE!</v>
      </c>
      <c r="AA23">
        <v>-235123457</v>
      </c>
    </row>
    <row r="24" spans="1:27">
      <c r="A24" s="4">
        <v>43660</v>
      </c>
      <c r="B24" s="5">
        <v>0.697916666666667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-77534345</v>
      </c>
      <c r="H24" s="1">
        <v>-323004163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7">
        <v>43659</v>
      </c>
      <c r="Y24">
        <v>-52868434</v>
      </c>
      <c r="Z24" t="e">
        <v>#VALUE!</v>
      </c>
      <c r="AA24">
        <v>-279677316</v>
      </c>
    </row>
    <row r="25" spans="1:27">
      <c r="A25" s="4">
        <v>43661</v>
      </c>
      <c r="B25" s="5">
        <v>0.845833333333333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-46966032</v>
      </c>
      <c r="H25" s="1">
        <v>-341956971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7">
        <v>43660</v>
      </c>
      <c r="Y25">
        <v>-77534345</v>
      </c>
      <c r="Z25" t="e">
        <v>#VALUE!</v>
      </c>
      <c r="AA25">
        <v>-323004163</v>
      </c>
    </row>
    <row r="26" spans="1:27">
      <c r="A26" s="4">
        <v>43662</v>
      </c>
      <c r="B26" s="5">
        <v>0.85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-40378834</v>
      </c>
      <c r="H26" s="1">
        <v>-324901905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7">
        <v>43661</v>
      </c>
      <c r="Y26">
        <v>-46966032</v>
      </c>
      <c r="Z26" t="e">
        <v>#VALUE!</v>
      </c>
      <c r="AA26">
        <v>-341956971</v>
      </c>
    </row>
    <row r="27" spans="1:27">
      <c r="A27" s="4">
        <v>43663</v>
      </c>
      <c r="B27" s="5">
        <v>0.838194444444444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-79443919</v>
      </c>
      <c r="H27" s="1">
        <v>-330190026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7">
        <v>43662</v>
      </c>
      <c r="Y27">
        <v>-40378834</v>
      </c>
      <c r="Z27" t="e">
        <v>#VALUE!</v>
      </c>
      <c r="AA27">
        <v>-324901905</v>
      </c>
    </row>
    <row r="28" spans="1:27">
      <c r="A28" s="4">
        <v>43664</v>
      </c>
      <c r="B28" s="5">
        <v>0.679861111111111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-74915840</v>
      </c>
      <c r="H28" s="1">
        <v>-326103492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7">
        <v>43663</v>
      </c>
      <c r="Y28">
        <v>-79443919</v>
      </c>
      <c r="Z28" t="e">
        <v>#VALUE!</v>
      </c>
      <c r="AA28">
        <v>-330190026</v>
      </c>
    </row>
    <row r="29" spans="1:27">
      <c r="A29" s="4">
        <v>43665</v>
      </c>
      <c r="B29" s="5">
        <v>0.7375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-41812787</v>
      </c>
      <c r="H29" s="1">
        <v>-319011333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7">
        <v>43664</v>
      </c>
      <c r="Y29">
        <v>-74915840</v>
      </c>
      <c r="Z29" t="e">
        <v>#VALUE!</v>
      </c>
      <c r="AA29">
        <v>-326103492</v>
      </c>
    </row>
    <row r="30" spans="1:27">
      <c r="A30" s="4">
        <v>43666</v>
      </c>
      <c r="B30" s="5">
        <v>0.547916666666667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-43295960</v>
      </c>
      <c r="H30" s="1">
        <v>-316377212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7">
        <v>43665</v>
      </c>
      <c r="Y30">
        <v>-41812787</v>
      </c>
      <c r="Z30" t="e">
        <v>#VALUE!</v>
      </c>
      <c r="AA30">
        <v>-319011333</v>
      </c>
    </row>
    <row r="31" spans="1:27">
      <c r="A31" s="4">
        <v>43667</v>
      </c>
      <c r="B31" s="5">
        <v>0.677777777777778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-46359323</v>
      </c>
      <c r="H31" s="1">
        <v>-323081778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7">
        <v>43666</v>
      </c>
      <c r="Y31">
        <v>-43295960</v>
      </c>
      <c r="Z31" t="e">
        <v>#VALUE!</v>
      </c>
      <c r="AA31">
        <v>-316377212</v>
      </c>
    </row>
    <row r="32" spans="1:27">
      <c r="A32" s="4">
        <v>43668</v>
      </c>
      <c r="B32" s="5">
        <v>0.702083333333333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-41942932</v>
      </c>
      <c r="H32" s="1">
        <v>-327145122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7">
        <v>43667</v>
      </c>
      <c r="Y32">
        <v>-46359323</v>
      </c>
      <c r="Z32" t="e">
        <v>#VALUE!</v>
      </c>
      <c r="AA32">
        <v>-323081778</v>
      </c>
    </row>
    <row r="33" spans="1:27">
      <c r="A33" s="4">
        <v>43669</v>
      </c>
      <c r="B33" s="5">
        <v>0.807638888888889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-45712860</v>
      </c>
      <c r="H33" s="1">
        <v>-325891950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7">
        <v>43668</v>
      </c>
      <c r="Y33">
        <v>-41942932</v>
      </c>
      <c r="Z33" t="e">
        <v>#VALUE!</v>
      </c>
      <c r="AA33">
        <v>-327145122</v>
      </c>
    </row>
    <row r="34" spans="1:27">
      <c r="A34" s="4">
        <v>43670</v>
      </c>
      <c r="B34" s="5">
        <v>0.8375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-41843549</v>
      </c>
      <c r="H34" s="1">
        <v>-367735499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7">
        <v>43669</v>
      </c>
      <c r="Y34">
        <v>-45712860</v>
      </c>
      <c r="Z34" t="e">
        <v>#VALUE!</v>
      </c>
      <c r="AA34">
        <v>-325891950</v>
      </c>
    </row>
    <row r="35" spans="1:27">
      <c r="A35" s="4">
        <v>43671</v>
      </c>
      <c r="B35" s="5">
        <v>0.597916666666667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-71932931</v>
      </c>
      <c r="H35" s="1">
        <v>-397824881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7">
        <v>43670</v>
      </c>
      <c r="Y35">
        <v>-41843549</v>
      </c>
      <c r="Z35" t="e">
        <v>#VALUE!</v>
      </c>
      <c r="AA35">
        <v>-367735499</v>
      </c>
    </row>
    <row r="36" spans="1:27">
      <c r="A36" s="4">
        <v>43672</v>
      </c>
      <c r="B36" s="5">
        <v>0.7625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-47507433</v>
      </c>
      <c r="H36" s="1">
        <v>-409481559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7">
        <v>43671</v>
      </c>
      <c r="Y36">
        <v>-71932931</v>
      </c>
      <c r="Z36" t="e">
        <v>#VALUE!</v>
      </c>
      <c r="AA36">
        <v>-397824881</v>
      </c>
    </row>
    <row r="37" spans="1:27">
      <c r="A37" s="4">
        <v>43673</v>
      </c>
      <c r="B37" s="5">
        <v>0.733333333333333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-87573920</v>
      </c>
      <c r="H37" s="1">
        <v>-407735259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7">
        <v>43672</v>
      </c>
      <c r="Y37">
        <v>-47507433</v>
      </c>
      <c r="Z37" t="e">
        <v>#VALUE!</v>
      </c>
      <c r="AA37">
        <v>-409481559</v>
      </c>
    </row>
    <row r="38" spans="1:27">
      <c r="A38" s="4">
        <v>43674</v>
      </c>
      <c r="B38" s="5">
        <v>0.69375</v>
      </c>
      <c r="C38" s="14">
        <v>1</v>
      </c>
      <c r="D38" s="1">
        <v>1085475000</v>
      </c>
      <c r="E38" s="1">
        <v>1053860004</v>
      </c>
      <c r="F38" s="1">
        <v>339314644</v>
      </c>
      <c r="G38" s="1">
        <v>-79959290</v>
      </c>
      <c r="H38" s="1">
        <v>-73544044</v>
      </c>
      <c r="I38" s="1">
        <v>44416000</v>
      </c>
      <c r="J38" s="1">
        <v>40889000</v>
      </c>
      <c r="K38" s="1">
        <v>31614996</v>
      </c>
      <c r="L38" s="1">
        <f t="shared" si="0"/>
        <v>259355354</v>
      </c>
      <c r="X38" s="7">
        <v>43673</v>
      </c>
      <c r="Y38">
        <v>-87573920</v>
      </c>
      <c r="Z38" t="e">
        <v>#VALUE!</v>
      </c>
      <c r="AA38">
        <v>-407735259</v>
      </c>
    </row>
    <row r="39" spans="1:27">
      <c r="A39" s="4">
        <v>43675</v>
      </c>
      <c r="B39" s="5">
        <v>0.692361111111111</v>
      </c>
      <c r="C39" s="14">
        <v>1</v>
      </c>
      <c r="D39" s="1">
        <v>1085475000</v>
      </c>
      <c r="E39" s="1">
        <v>1053860004</v>
      </c>
      <c r="F39" s="1">
        <v>80825186</v>
      </c>
      <c r="G39" s="1">
        <v>-72059290</v>
      </c>
      <c r="H39" s="1">
        <v>-20681342</v>
      </c>
      <c r="I39" s="1">
        <v>44416000</v>
      </c>
      <c r="J39" s="1">
        <v>40889000</v>
      </c>
      <c r="K39" s="1">
        <v>31614996</v>
      </c>
      <c r="L39" s="1">
        <f t="shared" si="0"/>
        <v>8765896</v>
      </c>
      <c r="X39" s="7">
        <v>43674</v>
      </c>
      <c r="Y39">
        <v>-79959290</v>
      </c>
      <c r="Z39">
        <v>259355354</v>
      </c>
      <c r="AA39">
        <v>-73544044</v>
      </c>
    </row>
    <row r="40" spans="1:27">
      <c r="A40" s="4">
        <v>43676</v>
      </c>
      <c r="B40" s="5">
        <v>0.835416666666667</v>
      </c>
      <c r="C40" s="14">
        <v>1</v>
      </c>
      <c r="D40" s="1">
        <v>1085475000</v>
      </c>
      <c r="E40" s="1">
        <v>1053860004</v>
      </c>
      <c r="F40" s="1">
        <v>53421227</v>
      </c>
      <c r="G40" s="1">
        <v>-45736050</v>
      </c>
      <c r="H40" s="1">
        <v>28946767</v>
      </c>
      <c r="I40" s="1">
        <v>44416000</v>
      </c>
      <c r="J40" s="1">
        <v>40889000</v>
      </c>
      <c r="K40" s="1">
        <v>31614996</v>
      </c>
      <c r="L40" s="1">
        <f t="shared" si="0"/>
        <v>7685177</v>
      </c>
      <c r="X40" s="7">
        <v>43675</v>
      </c>
      <c r="Y40">
        <v>-72059290</v>
      </c>
      <c r="Z40">
        <v>8765896</v>
      </c>
      <c r="AA40">
        <v>-20681342</v>
      </c>
    </row>
    <row r="41" spans="1:27">
      <c r="A41" s="4">
        <v>43677</v>
      </c>
      <c r="B41" s="5">
        <v>0.654166666666667</v>
      </c>
      <c r="C41" s="14">
        <v>1</v>
      </c>
      <c r="D41" s="1">
        <v>1085475000</v>
      </c>
      <c r="E41" s="1">
        <v>1053860004</v>
      </c>
      <c r="F41" s="1">
        <v>80523416</v>
      </c>
      <c r="G41" s="1">
        <v>-71886553</v>
      </c>
      <c r="H41" s="1">
        <v>75611313</v>
      </c>
      <c r="I41" s="1">
        <v>44416000</v>
      </c>
      <c r="J41" s="1">
        <v>40889000</v>
      </c>
      <c r="K41" s="1">
        <v>31614996</v>
      </c>
      <c r="L41" s="1">
        <f t="shared" si="0"/>
        <v>8636863</v>
      </c>
      <c r="X41" s="7">
        <v>43676</v>
      </c>
      <c r="Y41">
        <v>-45736050</v>
      </c>
      <c r="Z41">
        <v>7685177</v>
      </c>
      <c r="AA41">
        <v>28946767</v>
      </c>
    </row>
    <row r="42" spans="1:27">
      <c r="A42" s="4">
        <v>43678</v>
      </c>
      <c r="B42" s="5">
        <v>0.765972222222222</v>
      </c>
      <c r="C42" s="14">
        <v>1</v>
      </c>
      <c r="D42" s="1">
        <v>1085475000</v>
      </c>
      <c r="E42" s="1">
        <v>1053860004</v>
      </c>
      <c r="F42" s="1">
        <v>45304186</v>
      </c>
      <c r="G42" s="1">
        <v>-46090042</v>
      </c>
      <c r="H42" s="1">
        <v>116669006</v>
      </c>
      <c r="I42" s="1">
        <v>44416000</v>
      </c>
      <c r="J42" s="1">
        <v>40889000</v>
      </c>
      <c r="K42" s="1">
        <v>31614996</v>
      </c>
      <c r="L42" s="1">
        <f t="shared" si="0"/>
        <v>-785856</v>
      </c>
      <c r="X42" s="7">
        <v>43677</v>
      </c>
      <c r="Y42">
        <v>-71886553</v>
      </c>
      <c r="Z42">
        <v>8636863</v>
      </c>
      <c r="AA42">
        <v>75611313</v>
      </c>
    </row>
    <row r="43" spans="1:27">
      <c r="A43" s="4">
        <v>43679</v>
      </c>
      <c r="B43" s="5">
        <v>0.936111111111111</v>
      </c>
      <c r="C43" s="14">
        <v>1</v>
      </c>
      <c r="D43" s="1">
        <v>1085475000</v>
      </c>
      <c r="E43" s="1">
        <v>1053860004</v>
      </c>
      <c r="F43" s="1">
        <v>48663491</v>
      </c>
      <c r="G43" s="1">
        <v>-46490887</v>
      </c>
      <c r="H43" s="1">
        <v>150516809</v>
      </c>
      <c r="I43" s="1">
        <v>44416000</v>
      </c>
      <c r="J43" s="1">
        <v>40889000</v>
      </c>
      <c r="K43" s="1">
        <v>31614996</v>
      </c>
      <c r="L43" s="1">
        <f t="shared" si="0"/>
        <v>2172604</v>
      </c>
      <c r="X43" s="7">
        <v>43678</v>
      </c>
      <c r="Y43">
        <v>-46090042</v>
      </c>
      <c r="Z43">
        <v>-785856</v>
      </c>
      <c r="AA43">
        <v>116669006</v>
      </c>
    </row>
    <row r="44" spans="1:27">
      <c r="A44" s="4">
        <v>43680</v>
      </c>
      <c r="B44" s="5">
        <v>0.435416666666667</v>
      </c>
      <c r="C44" s="14">
        <v>1</v>
      </c>
      <c r="D44" s="1">
        <v>1085475000</v>
      </c>
      <c r="E44" s="1">
        <v>1053860004</v>
      </c>
      <c r="F44" s="1">
        <v>70898304</v>
      </c>
      <c r="G44" s="1">
        <v>-66706332</v>
      </c>
      <c r="H44" s="1">
        <v>152536177</v>
      </c>
      <c r="I44" s="1">
        <v>44416000</v>
      </c>
      <c r="J44" s="1">
        <v>40889000</v>
      </c>
      <c r="K44" s="1">
        <v>31614996</v>
      </c>
      <c r="L44" s="1">
        <f t="shared" si="0"/>
        <v>4191972</v>
      </c>
      <c r="X44" s="7">
        <v>43679</v>
      </c>
      <c r="Y44">
        <v>-46490887</v>
      </c>
      <c r="Z44">
        <v>2172604</v>
      </c>
      <c r="AA44">
        <v>150516809</v>
      </c>
    </row>
    <row r="45" spans="1:27">
      <c r="A45" s="4">
        <v>43681</v>
      </c>
      <c r="B45" s="5">
        <v>0.490277777777778</v>
      </c>
      <c r="C45" s="14">
        <v>1</v>
      </c>
      <c r="D45" s="1">
        <v>1085475000</v>
      </c>
      <c r="E45" s="1">
        <v>1053860004</v>
      </c>
      <c r="F45" s="1">
        <v>49936905</v>
      </c>
      <c r="G45" s="1">
        <v>-43735611</v>
      </c>
      <c r="H45" s="1">
        <v>238181390</v>
      </c>
      <c r="I45" s="1">
        <v>44416000</v>
      </c>
      <c r="J45" s="1">
        <v>40889000</v>
      </c>
      <c r="K45" s="1">
        <v>31614996</v>
      </c>
      <c r="L45" s="1">
        <f t="shared" si="0"/>
        <v>6201294</v>
      </c>
      <c r="X45" s="7">
        <v>43680</v>
      </c>
      <c r="Y45">
        <v>-66706332</v>
      </c>
      <c r="Z45">
        <v>4191972</v>
      </c>
      <c r="AA45">
        <v>152536177</v>
      </c>
    </row>
    <row r="46" spans="1:27">
      <c r="A46" s="4">
        <v>43682</v>
      </c>
      <c r="B46" s="5">
        <v>0.45</v>
      </c>
      <c r="C46" s="14">
        <v>1</v>
      </c>
      <c r="D46" s="1">
        <v>1085475000</v>
      </c>
      <c r="E46" s="1">
        <v>1053860004</v>
      </c>
      <c r="F46" s="1">
        <v>77694297</v>
      </c>
      <c r="G46" s="1">
        <v>-72380627</v>
      </c>
      <c r="H46" s="1">
        <v>26231705</v>
      </c>
      <c r="I46" s="1">
        <v>44416000</v>
      </c>
      <c r="J46" s="1">
        <v>40889000</v>
      </c>
      <c r="K46" s="1">
        <v>31614996</v>
      </c>
      <c r="L46" s="1">
        <f t="shared" si="0"/>
        <v>5313670</v>
      </c>
      <c r="X46" s="7">
        <v>43681</v>
      </c>
      <c r="Y46">
        <v>-43735611</v>
      </c>
      <c r="Z46">
        <v>6201294</v>
      </c>
      <c r="AA46">
        <v>238181390</v>
      </c>
    </row>
    <row r="47" spans="1:27">
      <c r="A47" s="4">
        <v>43683</v>
      </c>
      <c r="B47" s="5">
        <v>0.645138888888889</v>
      </c>
      <c r="C47" s="14">
        <v>1</v>
      </c>
      <c r="D47" s="1">
        <v>1085475000</v>
      </c>
      <c r="E47" s="1">
        <v>1053860004</v>
      </c>
      <c r="F47" s="1">
        <v>53566252</v>
      </c>
      <c r="G47" s="1">
        <v>-46242902</v>
      </c>
      <c r="H47" s="1">
        <v>27051676</v>
      </c>
      <c r="I47" s="1">
        <v>44416000</v>
      </c>
      <c r="J47" s="1">
        <v>40889000</v>
      </c>
      <c r="K47" s="1">
        <v>31614996</v>
      </c>
      <c r="L47" s="1">
        <f t="shared" si="0"/>
        <v>7323350</v>
      </c>
      <c r="X47" s="7">
        <v>43682</v>
      </c>
      <c r="Y47">
        <v>-72380627</v>
      </c>
      <c r="Z47">
        <v>5313670</v>
      </c>
      <c r="AA47">
        <v>26231705</v>
      </c>
    </row>
    <row r="48" spans="1:27">
      <c r="A48" s="4">
        <v>43684</v>
      </c>
      <c r="B48" s="5">
        <v>0.744444444444444</v>
      </c>
      <c r="C48" s="14">
        <v>1</v>
      </c>
      <c r="D48" s="1">
        <v>1085475000</v>
      </c>
      <c r="E48" s="1">
        <v>1053860004</v>
      </c>
      <c r="F48" s="1">
        <v>51731011</v>
      </c>
      <c r="G48" s="1">
        <v>-46243849</v>
      </c>
      <c r="H48" s="1">
        <v>24853661</v>
      </c>
      <c r="I48" s="1">
        <v>44416000</v>
      </c>
      <c r="J48" s="1">
        <v>40889000</v>
      </c>
      <c r="K48" s="1">
        <v>31614996</v>
      </c>
      <c r="L48" s="1">
        <f t="shared" si="0"/>
        <v>5487162</v>
      </c>
      <c r="X48" s="7">
        <v>43683</v>
      </c>
      <c r="Y48">
        <v>-46242902</v>
      </c>
      <c r="Z48">
        <v>7323350</v>
      </c>
      <c r="AA48">
        <v>27051676</v>
      </c>
    </row>
    <row r="49" spans="1:27">
      <c r="A49" s="4">
        <v>43685</v>
      </c>
      <c r="B49" s="5">
        <v>0.568055555555556</v>
      </c>
      <c r="C49" s="14">
        <v>1</v>
      </c>
      <c r="D49" s="1">
        <v>1085475000</v>
      </c>
      <c r="E49" s="1">
        <v>1053860004</v>
      </c>
      <c r="F49" s="1">
        <v>79159612</v>
      </c>
      <c r="G49" s="1">
        <v>-71325748</v>
      </c>
      <c r="H49" s="1">
        <v>26359643</v>
      </c>
      <c r="I49" s="1">
        <v>44416000</v>
      </c>
      <c r="J49" s="1">
        <v>40889000</v>
      </c>
      <c r="K49" s="1">
        <v>31614996</v>
      </c>
      <c r="L49" s="1">
        <f t="shared" si="0"/>
        <v>7833864</v>
      </c>
      <c r="X49" s="7">
        <v>43684</v>
      </c>
      <c r="Y49">
        <v>-46243849</v>
      </c>
      <c r="Z49">
        <v>5487162</v>
      </c>
      <c r="AA49">
        <v>24853661</v>
      </c>
    </row>
    <row r="50" spans="1:27">
      <c r="A50" s="4">
        <v>43686</v>
      </c>
      <c r="B50" s="5">
        <v>0.797916666666667</v>
      </c>
      <c r="C50" s="14">
        <v>1</v>
      </c>
      <c r="D50" s="1">
        <v>1085475000</v>
      </c>
      <c r="E50" s="1">
        <v>1053860004</v>
      </c>
      <c r="F50" s="1">
        <v>39864659</v>
      </c>
      <c r="G50" s="1">
        <v>-35372771</v>
      </c>
      <c r="H50" s="1">
        <v>31323103</v>
      </c>
      <c r="I50" s="1">
        <v>44416000</v>
      </c>
      <c r="J50" s="1">
        <v>40889000</v>
      </c>
      <c r="K50" s="1">
        <v>31614996</v>
      </c>
      <c r="L50" s="1">
        <f t="shared" si="0"/>
        <v>4491888</v>
      </c>
      <c r="X50" s="7">
        <v>43685</v>
      </c>
      <c r="Y50">
        <v>-71325748</v>
      </c>
      <c r="Z50">
        <v>7833864</v>
      </c>
      <c r="AA50">
        <v>26359643</v>
      </c>
    </row>
    <row r="51" spans="1:27">
      <c r="A51" s="4">
        <v>43687</v>
      </c>
      <c r="B51" s="5">
        <v>0.95625</v>
      </c>
      <c r="C51" s="14">
        <v>1</v>
      </c>
      <c r="D51" s="1">
        <v>1085475000</v>
      </c>
      <c r="E51" s="1">
        <v>1053860004</v>
      </c>
      <c r="F51" s="1">
        <v>35913707</v>
      </c>
      <c r="G51" s="1">
        <v>-53423558</v>
      </c>
      <c r="H51" s="1">
        <v>11640648</v>
      </c>
      <c r="I51" s="1">
        <v>44336000</v>
      </c>
      <c r="J51" s="1">
        <v>40889000</v>
      </c>
      <c r="K51" s="1">
        <v>31614996</v>
      </c>
      <c r="L51" s="1">
        <f t="shared" si="0"/>
        <v>-17509851</v>
      </c>
      <c r="X51" s="7">
        <v>43686</v>
      </c>
      <c r="Y51">
        <v>-35372771</v>
      </c>
      <c r="Z51">
        <v>4491888</v>
      </c>
      <c r="AA51">
        <v>31323103</v>
      </c>
    </row>
    <row r="52" spans="1:27">
      <c r="A52" s="4">
        <v>43688</v>
      </c>
      <c r="B52" s="5">
        <v>0.461111111111111</v>
      </c>
      <c r="C52" s="14">
        <v>1</v>
      </c>
      <c r="D52" s="1">
        <v>1085475000</v>
      </c>
      <c r="E52" s="1">
        <v>1053860004</v>
      </c>
      <c r="F52" s="1">
        <v>64613360</v>
      </c>
      <c r="G52" s="1">
        <v>-58564498</v>
      </c>
      <c r="H52" s="1">
        <v>32390916</v>
      </c>
      <c r="I52" s="1">
        <v>44336000</v>
      </c>
      <c r="J52" s="1">
        <v>40889000</v>
      </c>
      <c r="K52" s="1">
        <v>31614996</v>
      </c>
      <c r="L52" s="1">
        <f t="shared" si="0"/>
        <v>6048862</v>
      </c>
      <c r="X52" s="7">
        <v>43687</v>
      </c>
      <c r="Y52">
        <v>-53423558</v>
      </c>
      <c r="Z52">
        <v>-17509851</v>
      </c>
      <c r="AA52">
        <v>11640648</v>
      </c>
    </row>
    <row r="53" spans="1:27">
      <c r="A53" s="4">
        <v>43689</v>
      </c>
      <c r="B53" s="5">
        <v>0.55</v>
      </c>
      <c r="C53" s="14">
        <v>1</v>
      </c>
      <c r="D53" s="1">
        <v>1085475000</v>
      </c>
      <c r="E53" s="1">
        <v>1053860004</v>
      </c>
      <c r="F53" s="1">
        <v>83910640</v>
      </c>
      <c r="G53" s="1">
        <v>-60332097</v>
      </c>
      <c r="H53" s="1">
        <v>27145774</v>
      </c>
      <c r="I53" s="1">
        <v>44336000</v>
      </c>
      <c r="J53" s="1">
        <v>40889000</v>
      </c>
      <c r="K53" s="1">
        <v>31614996</v>
      </c>
      <c r="L53" s="1">
        <f t="shared" si="0"/>
        <v>23578543</v>
      </c>
      <c r="X53" s="7">
        <v>43688</v>
      </c>
      <c r="Y53">
        <v>-58564498</v>
      </c>
      <c r="Z53">
        <v>6048862</v>
      </c>
      <c r="AA53">
        <v>32390916</v>
      </c>
    </row>
    <row r="54" spans="1:27">
      <c r="A54" s="4">
        <v>43690</v>
      </c>
      <c r="B54" s="5">
        <v>0.720138888888889</v>
      </c>
      <c r="C54" s="14">
        <v>1</v>
      </c>
      <c r="D54" s="1">
        <v>1085475000</v>
      </c>
      <c r="E54" s="1">
        <v>1053860004</v>
      </c>
      <c r="F54" s="1">
        <v>55590575</v>
      </c>
      <c r="G54" s="1">
        <v>-50830137</v>
      </c>
      <c r="H54" s="1">
        <v>30713993</v>
      </c>
      <c r="I54" s="1">
        <v>44336000</v>
      </c>
      <c r="J54" s="1">
        <v>40889000</v>
      </c>
      <c r="K54" s="1">
        <v>31614996</v>
      </c>
      <c r="L54" s="1">
        <f t="shared" si="0"/>
        <v>4760438</v>
      </c>
      <c r="X54" s="7">
        <v>43689</v>
      </c>
      <c r="Y54">
        <v>-60332097</v>
      </c>
      <c r="Z54">
        <v>23578543</v>
      </c>
      <c r="AA54">
        <v>27145774</v>
      </c>
    </row>
    <row r="55" spans="1:27">
      <c r="A55" s="4">
        <v>43691</v>
      </c>
      <c r="B55" s="5">
        <v>0.717361111111111</v>
      </c>
      <c r="C55" s="14">
        <v>1</v>
      </c>
      <c r="D55" s="1">
        <v>1085475000</v>
      </c>
      <c r="E55" s="1">
        <v>1053860004</v>
      </c>
      <c r="F55" s="1">
        <v>45165172</v>
      </c>
      <c r="G55" s="1">
        <v>-43023367</v>
      </c>
      <c r="H55" s="1">
        <v>26568220</v>
      </c>
      <c r="I55" s="1">
        <v>44336000</v>
      </c>
      <c r="J55" s="1">
        <v>40889000</v>
      </c>
      <c r="K55" s="1">
        <v>31614996</v>
      </c>
      <c r="L55" s="1">
        <f t="shared" si="0"/>
        <v>2141805</v>
      </c>
      <c r="X55" s="7">
        <v>43690</v>
      </c>
      <c r="Y55">
        <v>-50830137</v>
      </c>
      <c r="Z55">
        <v>4760438</v>
      </c>
      <c r="AA55">
        <v>30713993</v>
      </c>
    </row>
    <row r="56" spans="1:27">
      <c r="A56" s="4">
        <v>43692</v>
      </c>
      <c r="B56" s="5">
        <v>0.619444444444444</v>
      </c>
      <c r="C56" s="14">
        <v>1</v>
      </c>
      <c r="D56" s="1">
        <v>1085475000</v>
      </c>
      <c r="E56" s="1">
        <v>1053860004</v>
      </c>
      <c r="F56" s="1">
        <v>81146808</v>
      </c>
      <c r="G56" s="1">
        <v>-79748219</v>
      </c>
      <c r="H56" s="1">
        <v>20448808</v>
      </c>
      <c r="I56" s="1">
        <v>44336000</v>
      </c>
      <c r="J56" s="1">
        <v>40889000</v>
      </c>
      <c r="K56" s="1">
        <v>31614996</v>
      </c>
      <c r="L56" s="1">
        <f t="shared" si="0"/>
        <v>1398589</v>
      </c>
      <c r="X56" s="7">
        <v>43691</v>
      </c>
      <c r="Y56">
        <v>-43023367</v>
      </c>
      <c r="Z56">
        <v>2141805</v>
      </c>
      <c r="AA56">
        <v>26568220</v>
      </c>
    </row>
    <row r="57" spans="1:27">
      <c r="A57" s="4">
        <v>43693</v>
      </c>
      <c r="B57" s="5">
        <v>0.547916666666667</v>
      </c>
      <c r="C57" s="14">
        <v>1</v>
      </c>
      <c r="D57" s="1">
        <v>1085475000</v>
      </c>
      <c r="E57" s="1">
        <v>1053860004</v>
      </c>
      <c r="F57" s="1">
        <v>73814430</v>
      </c>
      <c r="G57" s="1">
        <v>-71478135</v>
      </c>
      <c r="H57" s="1">
        <v>19799118</v>
      </c>
      <c r="I57" s="1">
        <v>44336000</v>
      </c>
      <c r="J57" s="1">
        <v>40889000</v>
      </c>
      <c r="K57" s="1">
        <v>31614996</v>
      </c>
      <c r="L57" s="1">
        <f t="shared" si="0"/>
        <v>2336295</v>
      </c>
      <c r="X57" s="7">
        <v>43692</v>
      </c>
      <c r="Y57">
        <v>-79748219</v>
      </c>
      <c r="Z57">
        <v>1398589</v>
      </c>
      <c r="AA57">
        <v>20448808</v>
      </c>
    </row>
    <row r="58" spans="1:27">
      <c r="A58" s="4">
        <v>43694</v>
      </c>
      <c r="B58" s="5">
        <v>0.461111111111111</v>
      </c>
      <c r="C58" s="14">
        <v>1</v>
      </c>
      <c r="D58" s="1">
        <v>1085475000</v>
      </c>
      <c r="E58" s="1">
        <v>1053860004</v>
      </c>
      <c r="F58" s="1">
        <v>79731408</v>
      </c>
      <c r="G58" s="1">
        <v>-74682054</v>
      </c>
      <c r="H58" s="1">
        <v>17280290</v>
      </c>
      <c r="I58" s="1">
        <v>44336000</v>
      </c>
      <c r="J58" s="1">
        <v>40889000</v>
      </c>
      <c r="K58" s="1">
        <v>31614996</v>
      </c>
      <c r="L58" s="1">
        <f t="shared" si="0"/>
        <v>5049354</v>
      </c>
      <c r="X58" s="7">
        <v>43693</v>
      </c>
      <c r="Y58">
        <v>-71478135</v>
      </c>
      <c r="Z58">
        <v>2336295</v>
      </c>
      <c r="AA58">
        <v>19799118</v>
      </c>
    </row>
    <row r="59" spans="1:27">
      <c r="A59" s="4">
        <v>43695</v>
      </c>
      <c r="B59" s="5">
        <v>0.675694444444444</v>
      </c>
      <c r="C59" s="14">
        <v>1</v>
      </c>
      <c r="D59" s="1">
        <v>1085475000</v>
      </c>
      <c r="E59" s="1">
        <v>1053860004</v>
      </c>
      <c r="F59" s="1">
        <v>50588113</v>
      </c>
      <c r="G59" s="1">
        <v>-50299622</v>
      </c>
      <c r="H59" s="1">
        <v>35075415</v>
      </c>
      <c r="I59" s="1">
        <v>44336000</v>
      </c>
      <c r="J59" s="1">
        <v>40889000</v>
      </c>
      <c r="K59" s="1">
        <v>31614996</v>
      </c>
      <c r="L59" s="1">
        <f t="shared" si="0"/>
        <v>288491</v>
      </c>
      <c r="X59" s="7">
        <v>43694</v>
      </c>
      <c r="Y59">
        <v>-74682054</v>
      </c>
      <c r="Z59">
        <v>5049354</v>
      </c>
      <c r="AA59">
        <v>17280290</v>
      </c>
    </row>
    <row r="60" spans="1:27">
      <c r="A60" s="4">
        <v>43696</v>
      </c>
      <c r="B60" s="5">
        <v>0.566666666666667</v>
      </c>
      <c r="C60" s="14">
        <v>1</v>
      </c>
      <c r="D60" s="1">
        <v>1085475000</v>
      </c>
      <c r="E60" s="1">
        <v>1053860004</v>
      </c>
      <c r="F60" s="1">
        <v>86357799</v>
      </c>
      <c r="G60" s="1">
        <v>-83254072</v>
      </c>
      <c r="H60" s="1">
        <v>14335155</v>
      </c>
      <c r="I60" s="1">
        <v>44336000</v>
      </c>
      <c r="J60" s="1">
        <v>40889000</v>
      </c>
      <c r="K60" s="1">
        <v>31614996</v>
      </c>
      <c r="L60" s="1">
        <f t="shared" si="0"/>
        <v>3103727</v>
      </c>
      <c r="X60" s="7">
        <v>43695</v>
      </c>
      <c r="Y60">
        <v>-50299622</v>
      </c>
      <c r="Z60">
        <v>288491</v>
      </c>
      <c r="AA60">
        <v>35075415</v>
      </c>
    </row>
    <row r="61" spans="1:27">
      <c r="A61" s="4">
        <v>43697</v>
      </c>
      <c r="B61" s="5">
        <v>0.657638888888889</v>
      </c>
      <c r="C61" s="14">
        <v>1</v>
      </c>
      <c r="D61" s="1">
        <v>1085475000</v>
      </c>
      <c r="E61" s="1">
        <v>1053860004</v>
      </c>
      <c r="F61" s="1">
        <v>48487842</v>
      </c>
      <c r="G61" s="1">
        <v>-47713298</v>
      </c>
      <c r="H61" s="1">
        <v>12980437</v>
      </c>
      <c r="I61" s="1">
        <v>44336000</v>
      </c>
      <c r="J61" s="1">
        <v>40889000</v>
      </c>
      <c r="K61" s="1">
        <v>31614996</v>
      </c>
      <c r="L61" s="1">
        <f t="shared" si="0"/>
        <v>774544</v>
      </c>
      <c r="X61" s="7">
        <v>43696</v>
      </c>
      <c r="Y61">
        <v>-83254072</v>
      </c>
      <c r="Z61">
        <v>3103727</v>
      </c>
      <c r="AA61">
        <v>14335155</v>
      </c>
    </row>
    <row r="62" spans="1:27">
      <c r="A62" s="4">
        <v>43698</v>
      </c>
      <c r="B62" s="5">
        <v>0.622916666666667</v>
      </c>
      <c r="C62" s="14">
        <v>1</v>
      </c>
      <c r="D62" s="1">
        <v>1085475000</v>
      </c>
      <c r="E62" s="1">
        <v>1053860004</v>
      </c>
      <c r="F62" s="1">
        <v>91980927</v>
      </c>
      <c r="G62" s="1">
        <v>-87457027</v>
      </c>
      <c r="H62" s="1">
        <v>14075570</v>
      </c>
      <c r="I62" s="1">
        <v>44336000</v>
      </c>
      <c r="J62" s="1">
        <v>40889000</v>
      </c>
      <c r="K62" s="1">
        <v>31614996</v>
      </c>
      <c r="L62" s="1">
        <f t="shared" si="0"/>
        <v>4523900</v>
      </c>
      <c r="X62" s="7">
        <v>43697</v>
      </c>
      <c r="Y62">
        <v>-47713298</v>
      </c>
      <c r="Z62">
        <v>774544</v>
      </c>
      <c r="AA62">
        <v>12980437</v>
      </c>
    </row>
    <row r="63" spans="1:27">
      <c r="A63" s="4">
        <v>43699</v>
      </c>
      <c r="B63" s="5">
        <v>0.704166666666667</v>
      </c>
      <c r="C63" s="14">
        <v>1</v>
      </c>
      <c r="D63" s="1">
        <v>1085475000</v>
      </c>
      <c r="E63" s="1">
        <v>1053860004</v>
      </c>
      <c r="F63" s="1">
        <v>52032457</v>
      </c>
      <c r="G63" s="1">
        <v>-44452116</v>
      </c>
      <c r="H63" s="1">
        <v>19514106</v>
      </c>
      <c r="I63" s="1">
        <v>44336000</v>
      </c>
      <c r="J63" s="1">
        <v>40889000</v>
      </c>
      <c r="K63" s="1">
        <v>31614996</v>
      </c>
      <c r="L63" s="1">
        <f t="shared" si="0"/>
        <v>7580341</v>
      </c>
      <c r="X63" s="7">
        <v>43698</v>
      </c>
      <c r="Y63">
        <v>-87457027</v>
      </c>
      <c r="Z63">
        <v>4523900</v>
      </c>
      <c r="AA63">
        <v>14075570</v>
      </c>
    </row>
    <row r="64" spans="1:27">
      <c r="A64" s="7">
        <v>43701</v>
      </c>
      <c r="B64" s="8">
        <v>0.928472222222222</v>
      </c>
      <c r="C64" s="14">
        <v>1</v>
      </c>
      <c r="D64" s="1">
        <v>1085475000</v>
      </c>
      <c r="E64" s="1">
        <v>1053860004</v>
      </c>
      <c r="F64" s="1">
        <v>59376046</v>
      </c>
      <c r="G64" s="1">
        <v>-52969238</v>
      </c>
      <c r="H64" s="1">
        <v>26896653</v>
      </c>
      <c r="I64" s="1">
        <v>44336000</v>
      </c>
      <c r="J64" s="1">
        <v>40889000</v>
      </c>
      <c r="K64" s="1">
        <v>31614996</v>
      </c>
      <c r="L64" s="1">
        <f t="shared" si="0"/>
        <v>6406808</v>
      </c>
      <c r="X64" s="7">
        <v>43699</v>
      </c>
      <c r="Y64">
        <v>-44452116</v>
      </c>
      <c r="Z64">
        <v>7580341</v>
      </c>
      <c r="AA64">
        <v>19514106</v>
      </c>
    </row>
    <row r="65" spans="1:27">
      <c r="A65" s="7">
        <v>43702</v>
      </c>
      <c r="B65" s="8">
        <v>0.676388888888889</v>
      </c>
      <c r="C65" s="14">
        <v>1</v>
      </c>
      <c r="D65" s="1">
        <v>1085475000</v>
      </c>
      <c r="E65" s="1">
        <v>1053860004</v>
      </c>
      <c r="F65" s="1">
        <v>98222481</v>
      </c>
      <c r="G65" s="1">
        <v>-85896714</v>
      </c>
      <c r="H65" s="1">
        <v>30845769</v>
      </c>
      <c r="I65" s="1">
        <v>44336000</v>
      </c>
      <c r="J65" s="1">
        <v>40889000</v>
      </c>
      <c r="K65" s="1">
        <v>31614996</v>
      </c>
      <c r="L65" s="1">
        <f t="shared" si="0"/>
        <v>12325767</v>
      </c>
      <c r="X65" s="7">
        <v>43701</v>
      </c>
      <c r="Y65">
        <v>-52969238</v>
      </c>
      <c r="Z65">
        <v>6406808</v>
      </c>
      <c r="AA65">
        <v>26896653</v>
      </c>
    </row>
    <row r="66" spans="1:27">
      <c r="A66" s="7">
        <v>43703</v>
      </c>
      <c r="B66" s="8">
        <v>0.70625</v>
      </c>
      <c r="C66" s="14">
        <v>1</v>
      </c>
      <c r="D66" s="1">
        <v>1085475000</v>
      </c>
      <c r="E66" s="1">
        <v>1053860004</v>
      </c>
      <c r="F66" s="1">
        <v>77500497</v>
      </c>
      <c r="G66" s="1">
        <v>-69397245</v>
      </c>
      <c r="H66" s="1">
        <v>32551556</v>
      </c>
      <c r="I66" s="1">
        <v>44336000</v>
      </c>
      <c r="J66" s="1">
        <v>40889000</v>
      </c>
      <c r="K66" s="1">
        <v>31614996</v>
      </c>
      <c r="L66" s="1">
        <f t="shared" si="0"/>
        <v>8103252</v>
      </c>
      <c r="X66" s="7">
        <v>43702</v>
      </c>
      <c r="Y66">
        <v>-85896714</v>
      </c>
      <c r="Z66">
        <v>12325767</v>
      </c>
      <c r="AA66">
        <v>30845769</v>
      </c>
    </row>
    <row r="67" spans="1:27">
      <c r="A67" s="7">
        <v>43704</v>
      </c>
      <c r="B67" s="8">
        <v>0.743055555555556</v>
      </c>
      <c r="C67" s="14">
        <v>1</v>
      </c>
      <c r="D67" s="1">
        <v>1085475000</v>
      </c>
      <c r="E67" s="1">
        <v>1053860004</v>
      </c>
      <c r="F67" s="1">
        <v>52998910</v>
      </c>
      <c r="G67" s="1">
        <v>-48388156</v>
      </c>
      <c r="H67" s="1">
        <v>34537089</v>
      </c>
      <c r="I67" s="1">
        <v>44336000</v>
      </c>
      <c r="J67" s="1">
        <v>40889000</v>
      </c>
      <c r="K67" s="1">
        <v>31614996</v>
      </c>
      <c r="L67" s="1">
        <f t="shared" si="0"/>
        <v>4610754</v>
      </c>
      <c r="X67" s="7">
        <v>43703</v>
      </c>
      <c r="Y67">
        <v>-69397245</v>
      </c>
      <c r="Z67">
        <v>8103252</v>
      </c>
      <c r="AA67">
        <v>32551556</v>
      </c>
    </row>
    <row r="68" spans="1:27">
      <c r="A68" s="7">
        <v>43705</v>
      </c>
      <c r="B68" s="8">
        <v>0.722222222222222</v>
      </c>
      <c r="C68" s="14">
        <v>1</v>
      </c>
      <c r="D68" s="1">
        <v>1085475000</v>
      </c>
      <c r="E68" s="1">
        <v>1053860004</v>
      </c>
      <c r="F68" s="1">
        <v>85237727</v>
      </c>
      <c r="G68" s="1">
        <v>-78816860</v>
      </c>
      <c r="H68" s="1">
        <v>36164982</v>
      </c>
      <c r="I68" s="1">
        <v>44336000</v>
      </c>
      <c r="J68" s="1">
        <v>40889000</v>
      </c>
      <c r="K68" s="1">
        <v>31614996</v>
      </c>
      <c r="L68" s="1">
        <f t="shared" ref="L68:L112" si="1">F68+G68</f>
        <v>6420867</v>
      </c>
      <c r="X68" s="7">
        <v>43704</v>
      </c>
      <c r="Y68">
        <v>-48388156</v>
      </c>
      <c r="Z68">
        <v>4610754</v>
      </c>
      <c r="AA68">
        <v>34537089</v>
      </c>
    </row>
    <row r="69" spans="1:27">
      <c r="A69" s="7">
        <v>43706</v>
      </c>
      <c r="B69" s="8">
        <v>0.759027777777778</v>
      </c>
      <c r="C69" s="14">
        <v>1</v>
      </c>
      <c r="D69" s="1">
        <v>1085475000</v>
      </c>
      <c r="E69" s="1">
        <v>1053860004</v>
      </c>
      <c r="F69" s="1">
        <v>44023791</v>
      </c>
      <c r="G69" s="1">
        <v>-42637667</v>
      </c>
      <c r="H69" s="1">
        <v>32688587</v>
      </c>
      <c r="I69" s="1">
        <v>44336000</v>
      </c>
      <c r="J69" s="1">
        <v>40889000</v>
      </c>
      <c r="K69" s="1">
        <v>31614996</v>
      </c>
      <c r="L69" s="1">
        <f t="shared" si="1"/>
        <v>1386124</v>
      </c>
      <c r="X69" s="7">
        <v>43705</v>
      </c>
      <c r="Y69">
        <v>-78816860</v>
      </c>
      <c r="Z69">
        <v>6420867</v>
      </c>
      <c r="AA69">
        <v>36164982</v>
      </c>
    </row>
    <row r="70" spans="1:27">
      <c r="A70" s="7">
        <v>43707</v>
      </c>
      <c r="B70" s="8">
        <v>0.722222222222222</v>
      </c>
      <c r="C70" s="14">
        <v>1</v>
      </c>
      <c r="D70" s="1">
        <v>1085475000</v>
      </c>
      <c r="E70" s="1">
        <v>1053860004</v>
      </c>
      <c r="F70" s="1">
        <v>83073506</v>
      </c>
      <c r="G70" s="1">
        <v>-81864604</v>
      </c>
      <c r="H70" s="1">
        <v>26044187</v>
      </c>
      <c r="I70" s="1">
        <v>44336000</v>
      </c>
      <c r="J70" s="1">
        <v>40889000</v>
      </c>
      <c r="K70" s="1">
        <v>31614996</v>
      </c>
      <c r="L70" s="1">
        <f t="shared" si="1"/>
        <v>1208902</v>
      </c>
      <c r="X70" s="7">
        <v>43706</v>
      </c>
      <c r="Y70">
        <v>-42637667</v>
      </c>
      <c r="Z70">
        <v>1386124</v>
      </c>
      <c r="AA70">
        <v>32688587</v>
      </c>
    </row>
    <row r="71" spans="1:27">
      <c r="A71" s="7">
        <v>43708</v>
      </c>
      <c r="B71" s="8">
        <v>0.808333333333333</v>
      </c>
      <c r="C71" s="14">
        <v>1</v>
      </c>
      <c r="D71" s="1">
        <v>1085475000</v>
      </c>
      <c r="E71" s="1">
        <v>1053860004</v>
      </c>
      <c r="F71" s="1">
        <v>46013649</v>
      </c>
      <c r="G71" s="1">
        <v>-44271807</v>
      </c>
      <c r="H71" s="1">
        <v>24473995</v>
      </c>
      <c r="I71" s="1">
        <v>44336000</v>
      </c>
      <c r="J71" s="1">
        <v>40889000</v>
      </c>
      <c r="K71" s="1">
        <v>31614996</v>
      </c>
      <c r="L71" s="1">
        <f t="shared" si="1"/>
        <v>1741842</v>
      </c>
      <c r="X71" s="7">
        <v>43707</v>
      </c>
      <c r="Y71">
        <v>-81864604</v>
      </c>
      <c r="Z71">
        <v>1208902</v>
      </c>
      <c r="AA71">
        <v>26044187</v>
      </c>
    </row>
    <row r="72" spans="1:27">
      <c r="A72" s="7">
        <v>43709</v>
      </c>
      <c r="B72" s="8">
        <v>0.606944444444444</v>
      </c>
      <c r="C72" s="14">
        <v>1</v>
      </c>
      <c r="D72" s="1">
        <v>1085475000</v>
      </c>
      <c r="E72" s="1">
        <v>1053860004</v>
      </c>
      <c r="F72" s="1">
        <v>80408216</v>
      </c>
      <c r="G72" s="1">
        <v>-77028439</v>
      </c>
      <c r="H72" s="1">
        <v>19705122</v>
      </c>
      <c r="I72" s="1">
        <v>44336000</v>
      </c>
      <c r="J72" s="1">
        <v>40889000</v>
      </c>
      <c r="K72" s="1">
        <v>31614996</v>
      </c>
      <c r="L72" s="1">
        <f t="shared" si="1"/>
        <v>3379777</v>
      </c>
      <c r="X72" s="7">
        <v>43708</v>
      </c>
      <c r="Y72">
        <v>-44271807</v>
      </c>
      <c r="Z72">
        <v>1741842</v>
      </c>
      <c r="AA72">
        <v>24473995</v>
      </c>
    </row>
    <row r="73" spans="1:27">
      <c r="A73" s="7">
        <v>43710</v>
      </c>
      <c r="B73" s="8">
        <v>0.680555555555556</v>
      </c>
      <c r="C73" s="14">
        <v>1</v>
      </c>
      <c r="D73" s="1">
        <v>1085475000</v>
      </c>
      <c r="E73" s="1">
        <v>1053860004</v>
      </c>
      <c r="F73" s="1">
        <v>49552791</v>
      </c>
      <c r="G73" s="1">
        <v>-43758328</v>
      </c>
      <c r="H73" s="1">
        <v>19580626</v>
      </c>
      <c r="I73" s="1">
        <v>44336000</v>
      </c>
      <c r="J73" s="1">
        <v>40889000</v>
      </c>
      <c r="K73" s="1">
        <v>31614996</v>
      </c>
      <c r="L73" s="1">
        <f t="shared" si="1"/>
        <v>5794463</v>
      </c>
      <c r="X73" s="7">
        <v>43709</v>
      </c>
      <c r="Y73">
        <v>-77028439</v>
      </c>
      <c r="Z73">
        <v>3379777</v>
      </c>
      <c r="AA73">
        <v>19705122</v>
      </c>
    </row>
    <row r="74" spans="1:27">
      <c r="A74" s="7">
        <v>43711</v>
      </c>
      <c r="B74" s="8">
        <v>0.690277777777778</v>
      </c>
      <c r="C74" s="14">
        <v>1</v>
      </c>
      <c r="D74" s="1">
        <v>1085475000</v>
      </c>
      <c r="E74" s="1">
        <v>1053860004</v>
      </c>
      <c r="F74" s="1">
        <v>96190539</v>
      </c>
      <c r="G74" s="1">
        <v>-85279119</v>
      </c>
      <c r="H74" s="1">
        <v>21920966</v>
      </c>
      <c r="I74" s="1">
        <v>44336000</v>
      </c>
      <c r="J74" s="1">
        <v>40889000</v>
      </c>
      <c r="K74" s="1">
        <v>31614996</v>
      </c>
      <c r="L74" s="1">
        <f t="shared" si="1"/>
        <v>10911420</v>
      </c>
      <c r="X74" s="7">
        <v>43710</v>
      </c>
      <c r="Y74">
        <v>-43758328</v>
      </c>
      <c r="Z74">
        <v>5794463</v>
      </c>
      <c r="AA74">
        <v>19580626</v>
      </c>
    </row>
    <row r="75" spans="1:27">
      <c r="A75" s="7">
        <v>43712</v>
      </c>
      <c r="B75" s="8">
        <v>0.798611111111111</v>
      </c>
      <c r="C75" s="14">
        <v>1</v>
      </c>
      <c r="D75" s="1">
        <v>1085475000</v>
      </c>
      <c r="E75" s="1">
        <v>1053860004</v>
      </c>
      <c r="F75" s="1">
        <v>52997069</v>
      </c>
      <c r="G75" s="1">
        <v>-45157735</v>
      </c>
      <c r="H75" s="1">
        <v>25741870</v>
      </c>
      <c r="I75" s="1">
        <v>44336000</v>
      </c>
      <c r="J75" s="1">
        <v>40889000</v>
      </c>
      <c r="K75" s="1">
        <v>31614996</v>
      </c>
      <c r="L75" s="1">
        <f t="shared" si="1"/>
        <v>7839334</v>
      </c>
      <c r="X75" s="7">
        <v>43711</v>
      </c>
      <c r="Y75">
        <v>-85279119</v>
      </c>
      <c r="Z75">
        <v>10911420</v>
      </c>
      <c r="AA75">
        <v>21920966</v>
      </c>
    </row>
    <row r="76" spans="1:27">
      <c r="A76" s="7">
        <v>43713</v>
      </c>
      <c r="B76" s="8">
        <v>0.433333333333333</v>
      </c>
      <c r="C76" s="14">
        <v>1</v>
      </c>
      <c r="D76" s="1">
        <v>1085475000</v>
      </c>
      <c r="E76" s="1">
        <v>1053860004</v>
      </c>
      <c r="F76" s="1">
        <v>82681892</v>
      </c>
      <c r="G76" s="1">
        <v>-70762104</v>
      </c>
      <c r="H76" s="1">
        <v>27419887</v>
      </c>
      <c r="I76" s="1">
        <v>44336000</v>
      </c>
      <c r="J76" s="1">
        <v>40889000</v>
      </c>
      <c r="K76" s="1">
        <v>31614996</v>
      </c>
      <c r="L76" s="1">
        <f t="shared" si="1"/>
        <v>11919788</v>
      </c>
      <c r="X76" s="7">
        <v>43712</v>
      </c>
      <c r="Y76">
        <v>-45157735</v>
      </c>
      <c r="Z76">
        <v>7839334</v>
      </c>
      <c r="AA76">
        <v>25741870</v>
      </c>
    </row>
    <row r="77" spans="1:27">
      <c r="A77" s="7">
        <v>43714</v>
      </c>
      <c r="B77" s="8">
        <v>0.427083333333333</v>
      </c>
      <c r="C77" s="14">
        <v>1</v>
      </c>
      <c r="D77" s="1">
        <v>1085475000</v>
      </c>
      <c r="E77" s="1">
        <v>1053860004</v>
      </c>
      <c r="F77" s="1">
        <v>46853760</v>
      </c>
      <c r="G77" s="1">
        <v>-41100070</v>
      </c>
      <c r="H77" s="1">
        <v>31787453</v>
      </c>
      <c r="I77" s="1">
        <v>44336000</v>
      </c>
      <c r="J77" s="1">
        <v>40889000</v>
      </c>
      <c r="K77" s="1">
        <v>31614996</v>
      </c>
      <c r="L77" s="1">
        <f t="shared" si="1"/>
        <v>5753690</v>
      </c>
      <c r="X77" s="7">
        <v>43713</v>
      </c>
      <c r="Y77">
        <v>-70762104</v>
      </c>
      <c r="Z77">
        <v>11919788</v>
      </c>
      <c r="AA77">
        <v>27419887</v>
      </c>
    </row>
    <row r="78" spans="1:27">
      <c r="A78" s="7">
        <v>43715</v>
      </c>
      <c r="B78" s="8">
        <v>0.711111111111111</v>
      </c>
      <c r="C78" s="14">
        <v>1</v>
      </c>
      <c r="D78" s="1">
        <v>1085475000</v>
      </c>
      <c r="E78" s="1">
        <v>1053860004</v>
      </c>
      <c r="F78" s="1">
        <v>57607480</v>
      </c>
      <c r="G78" s="1">
        <v>-50615281</v>
      </c>
      <c r="H78" s="1">
        <v>38956874</v>
      </c>
      <c r="I78" s="1">
        <v>44336000</v>
      </c>
      <c r="J78" s="1">
        <v>40889000</v>
      </c>
      <c r="K78" s="1">
        <v>31614996</v>
      </c>
      <c r="L78" s="1">
        <f t="shared" si="1"/>
        <v>6992199</v>
      </c>
      <c r="X78" s="7">
        <v>43714</v>
      </c>
      <c r="Y78">
        <v>-41100070</v>
      </c>
      <c r="Z78">
        <v>5753690</v>
      </c>
      <c r="AA78">
        <v>31787453</v>
      </c>
    </row>
    <row r="79" spans="1:27">
      <c r="A79" s="7">
        <v>43716</v>
      </c>
      <c r="B79" s="8">
        <v>0.453472222222222</v>
      </c>
      <c r="C79" s="14">
        <v>1</v>
      </c>
      <c r="D79" s="1">
        <v>1085475000</v>
      </c>
      <c r="E79" s="1">
        <v>1053860004</v>
      </c>
      <c r="F79" s="1">
        <v>70728234</v>
      </c>
      <c r="G79" s="1">
        <v>-63941593</v>
      </c>
      <c r="H79" s="1">
        <v>39981903</v>
      </c>
      <c r="I79" s="1">
        <v>44336000</v>
      </c>
      <c r="J79" s="1">
        <v>40889000</v>
      </c>
      <c r="K79" s="1">
        <v>31614996</v>
      </c>
      <c r="L79" s="1">
        <f t="shared" si="1"/>
        <v>6786641</v>
      </c>
      <c r="X79" s="7">
        <v>43715</v>
      </c>
      <c r="Y79">
        <v>-50615281</v>
      </c>
      <c r="Z79">
        <v>6992199</v>
      </c>
      <c r="AA79">
        <v>38956874</v>
      </c>
    </row>
    <row r="80" spans="1:27">
      <c r="A80" s="7">
        <v>43717</v>
      </c>
      <c r="B80" s="8">
        <v>0.65</v>
      </c>
      <c r="C80" s="14">
        <v>1</v>
      </c>
      <c r="D80" s="1">
        <v>1085475000</v>
      </c>
      <c r="E80" s="1">
        <v>1053860004</v>
      </c>
      <c r="F80" s="1">
        <v>48690212</v>
      </c>
      <c r="G80" s="1">
        <v>-49718468</v>
      </c>
      <c r="H80" s="1">
        <v>37315712</v>
      </c>
      <c r="I80" s="1">
        <v>44336000</v>
      </c>
      <c r="J80" s="1">
        <v>40889000</v>
      </c>
      <c r="K80" s="1">
        <v>31614996</v>
      </c>
      <c r="L80" s="1">
        <f t="shared" si="1"/>
        <v>-1028256</v>
      </c>
      <c r="X80" s="7">
        <v>43716</v>
      </c>
      <c r="Y80">
        <v>-63941593</v>
      </c>
      <c r="Z80">
        <v>6786641</v>
      </c>
      <c r="AA80">
        <v>39981903</v>
      </c>
    </row>
    <row r="81" spans="1:27">
      <c r="A81" s="7">
        <v>43718</v>
      </c>
      <c r="B81" s="8">
        <v>0.809027777777778</v>
      </c>
      <c r="C81" s="14">
        <v>1</v>
      </c>
      <c r="D81" s="1">
        <v>1085475000</v>
      </c>
      <c r="E81" s="1">
        <v>1053860004</v>
      </c>
      <c r="F81" s="1">
        <v>48230637</v>
      </c>
      <c r="G81" s="1">
        <v>-40679822</v>
      </c>
      <c r="H81" s="1">
        <v>39072064</v>
      </c>
      <c r="I81" s="1">
        <v>44336000</v>
      </c>
      <c r="J81" s="1">
        <v>40889000</v>
      </c>
      <c r="K81" s="1">
        <v>31614996</v>
      </c>
      <c r="L81" s="1">
        <f t="shared" si="1"/>
        <v>7550815</v>
      </c>
      <c r="X81" s="7">
        <v>43717</v>
      </c>
      <c r="Y81">
        <v>-49718468</v>
      </c>
      <c r="Z81">
        <v>-1028256</v>
      </c>
      <c r="AA81">
        <v>37315712</v>
      </c>
    </row>
    <row r="82" spans="1:27">
      <c r="A82" s="7">
        <v>43719</v>
      </c>
      <c r="B82" s="8">
        <v>0.708333333333333</v>
      </c>
      <c r="C82" s="14">
        <v>1</v>
      </c>
      <c r="D82" s="1">
        <v>1085475000</v>
      </c>
      <c r="E82" s="1">
        <v>1053860004</v>
      </c>
      <c r="F82" s="1">
        <v>46639834</v>
      </c>
      <c r="G82" s="1">
        <v>-40838835</v>
      </c>
      <c r="H82" s="1">
        <v>39756106</v>
      </c>
      <c r="I82" s="1">
        <v>44336000</v>
      </c>
      <c r="J82" s="1">
        <v>40889000</v>
      </c>
      <c r="K82" s="1">
        <v>31614996</v>
      </c>
      <c r="L82" s="1">
        <f t="shared" si="1"/>
        <v>5800999</v>
      </c>
      <c r="X82" s="7">
        <v>43718</v>
      </c>
      <c r="Y82">
        <v>-40679822</v>
      </c>
      <c r="Z82">
        <v>7550815</v>
      </c>
      <c r="AA82">
        <v>39072064</v>
      </c>
    </row>
    <row r="83" spans="1:27">
      <c r="A83" s="7">
        <v>43720</v>
      </c>
      <c r="B83" s="8">
        <v>0.688888888888889</v>
      </c>
      <c r="C83" s="14">
        <v>1</v>
      </c>
      <c r="D83" s="1">
        <v>1085475000</v>
      </c>
      <c r="E83" s="1">
        <v>1053860004</v>
      </c>
      <c r="F83" s="1">
        <v>92919927</v>
      </c>
      <c r="G83" s="1">
        <v>-81184068</v>
      </c>
      <c r="H83" s="1">
        <v>37851632</v>
      </c>
      <c r="I83" s="1">
        <v>44336000</v>
      </c>
      <c r="J83" s="1">
        <v>40889000</v>
      </c>
      <c r="K83" s="1">
        <v>31614996</v>
      </c>
      <c r="L83" s="1">
        <f t="shared" si="1"/>
        <v>11735859</v>
      </c>
      <c r="X83" s="7">
        <v>43719</v>
      </c>
      <c r="Y83">
        <v>-40838835</v>
      </c>
      <c r="Z83">
        <v>5800999</v>
      </c>
      <c r="AA83">
        <v>39756106</v>
      </c>
    </row>
    <row r="84" spans="1:27">
      <c r="A84" s="7">
        <v>43721</v>
      </c>
      <c r="B84" s="8">
        <v>0.488888888888889</v>
      </c>
      <c r="C84" s="14">
        <v>1</v>
      </c>
      <c r="D84" s="1">
        <v>1085475000</v>
      </c>
      <c r="E84" s="1">
        <v>1053860004</v>
      </c>
      <c r="F84" s="1">
        <v>85475945</v>
      </c>
      <c r="G84" s="1">
        <v>-75435472</v>
      </c>
      <c r="H84" s="1">
        <v>37876791</v>
      </c>
      <c r="I84" s="1">
        <v>44336000</v>
      </c>
      <c r="J84" s="1">
        <v>40889000</v>
      </c>
      <c r="K84" s="1">
        <v>31614996</v>
      </c>
      <c r="L84" s="1">
        <f t="shared" si="1"/>
        <v>10040473</v>
      </c>
      <c r="X84" s="7">
        <v>43720</v>
      </c>
      <c r="Y84">
        <v>-81184068</v>
      </c>
      <c r="Z84">
        <v>11735859</v>
      </c>
      <c r="AA84">
        <v>37851632</v>
      </c>
    </row>
    <row r="85" spans="1:27">
      <c r="A85" s="7">
        <v>43722</v>
      </c>
      <c r="B85" s="8">
        <v>0.959722222222222</v>
      </c>
      <c r="C85" s="14">
        <v>1</v>
      </c>
      <c r="D85" s="1">
        <v>1085475000</v>
      </c>
      <c r="E85" s="1">
        <v>1053860004</v>
      </c>
      <c r="F85" s="1">
        <v>62878355</v>
      </c>
      <c r="G85" s="1">
        <v>-60171665</v>
      </c>
      <c r="H85" s="1">
        <v>31587362</v>
      </c>
      <c r="I85" s="1">
        <v>44336000</v>
      </c>
      <c r="J85" s="1">
        <v>40889000</v>
      </c>
      <c r="K85" s="1">
        <v>31614996</v>
      </c>
      <c r="L85" s="1">
        <f t="shared" si="1"/>
        <v>2706690</v>
      </c>
      <c r="X85" s="7">
        <v>43721</v>
      </c>
      <c r="Y85">
        <v>-75435472</v>
      </c>
      <c r="Z85">
        <v>10040473</v>
      </c>
      <c r="AA85">
        <v>37876791</v>
      </c>
    </row>
    <row r="86" spans="1:27">
      <c r="A86" s="7">
        <v>43723</v>
      </c>
      <c r="B86" s="8">
        <v>0.5125</v>
      </c>
      <c r="C86" s="14">
        <v>1</v>
      </c>
      <c r="D86" s="1">
        <v>1085475000</v>
      </c>
      <c r="E86" s="1">
        <v>1053860004</v>
      </c>
      <c r="F86" s="1">
        <v>49636046</v>
      </c>
      <c r="G86" s="1">
        <v>-45158208</v>
      </c>
      <c r="H86" s="1">
        <v>29275637</v>
      </c>
      <c r="I86" s="1">
        <v>44336000</v>
      </c>
      <c r="J86" s="1">
        <v>40889000</v>
      </c>
      <c r="K86" s="1">
        <v>31614996</v>
      </c>
      <c r="L86" s="1">
        <f t="shared" si="1"/>
        <v>4477838</v>
      </c>
      <c r="X86" s="7">
        <v>43722</v>
      </c>
      <c r="Y86">
        <v>-60171665</v>
      </c>
      <c r="Z86">
        <v>2706690</v>
      </c>
      <c r="AA86">
        <v>31587362</v>
      </c>
    </row>
    <row r="87" spans="1:27">
      <c r="A87" s="7">
        <v>43724</v>
      </c>
      <c r="B87" s="8">
        <v>0.454166666666667</v>
      </c>
      <c r="C87" s="14">
        <v>1</v>
      </c>
      <c r="D87" s="1">
        <v>1085475000</v>
      </c>
      <c r="E87" s="1">
        <v>1053860004</v>
      </c>
      <c r="F87" s="1" t="s">
        <v>285</v>
      </c>
      <c r="G87" s="1">
        <v>-60686090</v>
      </c>
      <c r="H87" s="1">
        <v>-12099631</v>
      </c>
      <c r="I87" s="1" t="s">
        <v>285</v>
      </c>
      <c r="J87" s="1">
        <v>40889000</v>
      </c>
      <c r="K87" s="1">
        <v>31614996</v>
      </c>
      <c r="L87" s="1" t="e">
        <f t="shared" si="1"/>
        <v>#VALUE!</v>
      </c>
      <c r="X87" s="7">
        <v>43723</v>
      </c>
      <c r="Y87">
        <v>-45158208</v>
      </c>
      <c r="Z87">
        <v>4477838</v>
      </c>
      <c r="AA87">
        <v>29275637</v>
      </c>
    </row>
    <row r="88" spans="1:27">
      <c r="A88" s="7">
        <v>43725</v>
      </c>
      <c r="B88" s="8">
        <v>0.779166666666667</v>
      </c>
      <c r="C88" s="14">
        <v>1</v>
      </c>
      <c r="D88" s="1">
        <v>1085475000</v>
      </c>
      <c r="E88" s="1">
        <v>1053860004</v>
      </c>
      <c r="F88" s="1" t="s">
        <v>285</v>
      </c>
      <c r="G88" s="1">
        <v>-45372118</v>
      </c>
      <c r="H88" s="1">
        <v>-65157487</v>
      </c>
      <c r="I88" s="1" t="s">
        <v>285</v>
      </c>
      <c r="J88" s="1">
        <v>40889000</v>
      </c>
      <c r="K88" s="1">
        <v>31614996</v>
      </c>
      <c r="L88" s="1" t="e">
        <f t="shared" si="1"/>
        <v>#VALUE!</v>
      </c>
      <c r="X88" s="7">
        <v>43724</v>
      </c>
      <c r="Y88">
        <v>-60686090</v>
      </c>
      <c r="Z88" t="e">
        <v>#VALUE!</v>
      </c>
      <c r="AA88">
        <v>-12099631</v>
      </c>
    </row>
    <row r="89" spans="1:27">
      <c r="A89" s="7">
        <v>43726</v>
      </c>
      <c r="B89" s="8">
        <v>0.686111111111111</v>
      </c>
      <c r="C89" s="14">
        <v>1</v>
      </c>
      <c r="D89" s="1">
        <v>1085475000</v>
      </c>
      <c r="E89" s="1">
        <v>1053860004</v>
      </c>
      <c r="F89" s="1">
        <v>0</v>
      </c>
      <c r="G89" s="1">
        <v>-71207909</v>
      </c>
      <c r="H89" s="1">
        <v>-109520233</v>
      </c>
      <c r="I89" s="1">
        <v>44336000</v>
      </c>
      <c r="J89" s="1">
        <v>40889000</v>
      </c>
      <c r="K89" s="1">
        <v>31614996</v>
      </c>
      <c r="L89" s="1">
        <f t="shared" si="1"/>
        <v>-71207909</v>
      </c>
      <c r="X89" s="7">
        <v>43725</v>
      </c>
      <c r="Y89">
        <v>-45372118</v>
      </c>
      <c r="Z89" t="e">
        <v>#VALUE!</v>
      </c>
      <c r="AA89">
        <v>-65157487</v>
      </c>
    </row>
    <row r="90" spans="1:27">
      <c r="A90" s="7">
        <v>43727</v>
      </c>
      <c r="B90" s="8">
        <v>0.554166666666667</v>
      </c>
      <c r="C90" s="14">
        <v>1</v>
      </c>
      <c r="D90" s="1">
        <v>1085475000</v>
      </c>
      <c r="E90" s="1">
        <v>1053860004</v>
      </c>
      <c r="F90" s="1" t="s">
        <v>285</v>
      </c>
      <c r="G90" s="1">
        <v>-69775374</v>
      </c>
      <c r="H90" s="1">
        <v>24967277</v>
      </c>
      <c r="I90" s="1" t="s">
        <v>285</v>
      </c>
      <c r="J90" s="1">
        <v>40889000</v>
      </c>
      <c r="K90" s="1">
        <v>31614996</v>
      </c>
      <c r="L90" s="1" t="e">
        <f t="shared" si="1"/>
        <v>#VALUE!</v>
      </c>
      <c r="X90" s="7">
        <v>43726</v>
      </c>
      <c r="Y90">
        <v>-71207909</v>
      </c>
      <c r="Z90">
        <v>-71207909</v>
      </c>
      <c r="AA90">
        <v>-109520233</v>
      </c>
    </row>
    <row r="91" spans="1:27">
      <c r="A91" s="7">
        <v>43728</v>
      </c>
      <c r="B91" s="8">
        <v>0.571527777777778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-44932941</v>
      </c>
      <c r="H91" s="1">
        <v>-25900524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7">
        <v>43727</v>
      </c>
      <c r="Y91">
        <v>-69775374</v>
      </c>
      <c r="Z91" t="e">
        <v>#VALUE!</v>
      </c>
      <c r="AA91">
        <v>24967277</v>
      </c>
    </row>
    <row r="92" spans="1:27">
      <c r="A92" s="7">
        <v>43729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-43995078</v>
      </c>
      <c r="H92" s="1">
        <v>14031326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7">
        <v>43728</v>
      </c>
      <c r="Y92">
        <v>-44932941</v>
      </c>
      <c r="Z92" t="e">
        <v>#VALUE!</v>
      </c>
      <c r="AA92">
        <v>-25900524</v>
      </c>
    </row>
    <row r="93" spans="1:27">
      <c r="A93" s="7">
        <v>43730</v>
      </c>
      <c r="B93" s="8">
        <v>0.751388888888889</v>
      </c>
      <c r="C93" s="14">
        <v>1</v>
      </c>
      <c r="D93" s="1">
        <v>1085475000</v>
      </c>
      <c r="E93" s="1">
        <v>1053860004</v>
      </c>
      <c r="F93" s="1">
        <v>93347041</v>
      </c>
      <c r="G93" s="1">
        <v>-89047155</v>
      </c>
      <c r="H93" s="1">
        <v>-28412941</v>
      </c>
      <c r="I93" s="1">
        <v>44336000</v>
      </c>
      <c r="J93" s="1">
        <v>40889000</v>
      </c>
      <c r="K93" s="1">
        <v>31614996</v>
      </c>
      <c r="L93" s="1">
        <f t="shared" si="1"/>
        <v>4299886</v>
      </c>
      <c r="X93" s="7">
        <v>43729</v>
      </c>
      <c r="Y93">
        <v>-43995078</v>
      </c>
      <c r="Z93" t="e">
        <v>#VALUE!</v>
      </c>
      <c r="AA93">
        <v>14031326</v>
      </c>
    </row>
    <row r="94" spans="1:27">
      <c r="A94" s="7">
        <v>43731</v>
      </c>
      <c r="B94" s="8">
        <v>0.613194444444444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-75036993</v>
      </c>
      <c r="H94" s="1">
        <v>11320750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7">
        <v>43730</v>
      </c>
      <c r="Y94">
        <v>-89047155</v>
      </c>
      <c r="Z94">
        <v>4299886</v>
      </c>
      <c r="AA94">
        <v>-28412941</v>
      </c>
    </row>
    <row r="95" spans="1:27">
      <c r="A95" s="7">
        <v>43732</v>
      </c>
      <c r="B95" s="8">
        <v>0.584027777777778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-75073905</v>
      </c>
      <c r="H95" s="1">
        <v>29844792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7">
        <v>43731</v>
      </c>
      <c r="Y95">
        <v>-75036993</v>
      </c>
      <c r="Z95" t="e">
        <v>#VALUE!</v>
      </c>
      <c r="AA95">
        <v>11320750</v>
      </c>
    </row>
    <row r="96" spans="1:27">
      <c r="A96" s="7">
        <v>43733</v>
      </c>
      <c r="B96" s="8">
        <v>0.874305555555556</v>
      </c>
      <c r="C96" s="14">
        <v>1</v>
      </c>
      <c r="D96" s="1">
        <v>1085475000</v>
      </c>
      <c r="E96" s="1">
        <v>1053860004</v>
      </c>
      <c r="F96" s="1">
        <v>99726551</v>
      </c>
      <c r="G96" s="1">
        <v>-48347911</v>
      </c>
      <c r="H96" s="1">
        <v>114619410</v>
      </c>
      <c r="I96" s="1">
        <v>44336000</v>
      </c>
      <c r="J96" s="1">
        <v>40889000</v>
      </c>
      <c r="K96" s="1">
        <v>31614996</v>
      </c>
      <c r="L96" s="1">
        <f t="shared" si="1"/>
        <v>51378640</v>
      </c>
      <c r="X96" s="7">
        <v>43732</v>
      </c>
      <c r="Y96">
        <v>-75073905</v>
      </c>
      <c r="Z96" t="e">
        <v>#VALUE!</v>
      </c>
      <c r="AA96">
        <v>29844792</v>
      </c>
    </row>
    <row r="97" spans="1:27">
      <c r="A97" s="7">
        <v>43734</v>
      </c>
      <c r="B97" s="8">
        <v>0.924305555555556</v>
      </c>
      <c r="C97" s="14">
        <v>1</v>
      </c>
      <c r="D97" s="1">
        <v>1085475000</v>
      </c>
      <c r="E97" s="1">
        <v>1053860004</v>
      </c>
      <c r="F97" s="1">
        <v>51065702</v>
      </c>
      <c r="G97" s="1">
        <v>-46238644</v>
      </c>
      <c r="H97" s="1">
        <v>156258399</v>
      </c>
      <c r="I97" s="1">
        <v>44336000</v>
      </c>
      <c r="J97" s="1">
        <v>40889000</v>
      </c>
      <c r="K97" s="1">
        <v>31614996</v>
      </c>
      <c r="L97" s="1">
        <f t="shared" si="1"/>
        <v>4827058</v>
      </c>
      <c r="X97" s="7">
        <v>43733</v>
      </c>
      <c r="Y97">
        <v>-48347911</v>
      </c>
      <c r="Z97">
        <v>51378640</v>
      </c>
      <c r="AA97">
        <v>114619410</v>
      </c>
    </row>
    <row r="98" spans="1:27">
      <c r="A98" s="7">
        <v>43735</v>
      </c>
      <c r="B98" s="8">
        <v>0.877777777777778</v>
      </c>
      <c r="C98" s="14">
        <v>1</v>
      </c>
      <c r="D98" s="1">
        <v>1085475000</v>
      </c>
      <c r="E98" s="1">
        <v>1053860004</v>
      </c>
      <c r="F98" s="1">
        <v>90914173</v>
      </c>
      <c r="G98" s="1">
        <v>-84166013</v>
      </c>
      <c r="H98" s="1">
        <v>16890992</v>
      </c>
      <c r="I98" s="1">
        <v>44336000</v>
      </c>
      <c r="J98" s="1">
        <v>40889000</v>
      </c>
      <c r="K98" s="1">
        <v>31614996</v>
      </c>
      <c r="L98" s="1">
        <f t="shared" si="1"/>
        <v>6748160</v>
      </c>
      <c r="X98" s="7">
        <v>43734</v>
      </c>
      <c r="Y98">
        <v>-46238644</v>
      </c>
      <c r="Z98">
        <v>4827058</v>
      </c>
      <c r="AA98">
        <v>156258399</v>
      </c>
    </row>
    <row r="99" spans="1:27">
      <c r="A99" s="7">
        <v>43736</v>
      </c>
      <c r="B99" s="8">
        <v>0.71875</v>
      </c>
      <c r="C99" s="14">
        <v>1</v>
      </c>
      <c r="D99" s="1">
        <v>1085475000</v>
      </c>
      <c r="E99" s="1">
        <v>1053860004</v>
      </c>
      <c r="F99" s="1">
        <v>75727095</v>
      </c>
      <c r="G99" s="1">
        <v>-73177585</v>
      </c>
      <c r="H99" s="1">
        <v>63452341</v>
      </c>
      <c r="I99" s="1">
        <v>44336000</v>
      </c>
      <c r="J99" s="1">
        <v>40889000</v>
      </c>
      <c r="K99" s="1">
        <v>31614996</v>
      </c>
      <c r="L99" s="1">
        <f t="shared" si="1"/>
        <v>2549510</v>
      </c>
      <c r="X99" s="7">
        <v>43735</v>
      </c>
      <c r="Y99">
        <v>-84166013</v>
      </c>
      <c r="Z99">
        <v>6748160</v>
      </c>
      <c r="AA99">
        <v>16890992</v>
      </c>
    </row>
    <row r="100" spans="1:27">
      <c r="A100" s="7">
        <v>43737</v>
      </c>
      <c r="B100" s="8">
        <v>0.756944444444444</v>
      </c>
      <c r="C100" s="14">
        <v>1</v>
      </c>
      <c r="D100" s="1">
        <v>1085475000</v>
      </c>
      <c r="E100" s="1">
        <v>1053860004</v>
      </c>
      <c r="F100" s="1">
        <v>44733094</v>
      </c>
      <c r="G100" s="1">
        <v>-40446508</v>
      </c>
      <c r="H100" s="1">
        <v>23701464</v>
      </c>
      <c r="I100" s="1">
        <v>44336000</v>
      </c>
      <c r="J100" s="1">
        <v>40889000</v>
      </c>
      <c r="K100" s="1">
        <v>31614996</v>
      </c>
      <c r="L100" s="1">
        <f t="shared" si="1"/>
        <v>4286586</v>
      </c>
      <c r="X100" s="7">
        <v>43736</v>
      </c>
      <c r="Y100">
        <v>-73177585</v>
      </c>
      <c r="Z100">
        <v>2549510</v>
      </c>
      <c r="AA100">
        <v>63452341</v>
      </c>
    </row>
    <row r="101" spans="1:27">
      <c r="A101" s="7">
        <v>43738</v>
      </c>
      <c r="B101" s="8">
        <v>0.549305555555556</v>
      </c>
      <c r="C101" s="14">
        <v>1</v>
      </c>
      <c r="D101" s="1">
        <v>1085475000</v>
      </c>
      <c r="E101" s="1">
        <v>1053860004</v>
      </c>
      <c r="F101" s="1">
        <v>60367991</v>
      </c>
      <c r="G101" s="1">
        <v>-53159011</v>
      </c>
      <c r="H101" s="1">
        <v>66702441</v>
      </c>
      <c r="I101" s="1">
        <v>44336000</v>
      </c>
      <c r="J101" s="1">
        <v>40889000</v>
      </c>
      <c r="K101" s="1">
        <v>31614996</v>
      </c>
      <c r="L101" s="1">
        <f t="shared" si="1"/>
        <v>7208980</v>
      </c>
      <c r="X101" s="7">
        <v>43737</v>
      </c>
      <c r="Y101">
        <v>-40446508</v>
      </c>
      <c r="Z101">
        <v>4286586</v>
      </c>
      <c r="AA101">
        <v>23701464</v>
      </c>
    </row>
    <row r="102" spans="1:27">
      <c r="A102" s="7">
        <v>43739</v>
      </c>
      <c r="B102" s="8">
        <v>0.691666666666667</v>
      </c>
      <c r="C102" s="14">
        <v>1</v>
      </c>
      <c r="D102" s="1">
        <v>1085475000</v>
      </c>
      <c r="E102" s="1">
        <v>1053860004</v>
      </c>
      <c r="F102" s="1">
        <v>49495515</v>
      </c>
      <c r="G102" s="1">
        <v>-50725076</v>
      </c>
      <c r="H102" s="1">
        <v>52126959</v>
      </c>
      <c r="I102" s="1">
        <v>44336000</v>
      </c>
      <c r="J102" s="1">
        <v>40889000</v>
      </c>
      <c r="K102" s="1">
        <v>31614996</v>
      </c>
      <c r="L102" s="1">
        <f t="shared" si="1"/>
        <v>-1229561</v>
      </c>
      <c r="X102" s="7">
        <v>43738</v>
      </c>
      <c r="Y102">
        <v>-53159011</v>
      </c>
      <c r="Z102">
        <v>7208980</v>
      </c>
      <c r="AA102">
        <v>66702441</v>
      </c>
    </row>
    <row r="103" spans="1:27">
      <c r="A103" s="7">
        <v>43740</v>
      </c>
      <c r="B103" s="8">
        <v>0.675</v>
      </c>
      <c r="C103" s="14">
        <v>1</v>
      </c>
      <c r="D103" s="1">
        <v>1085475000</v>
      </c>
      <c r="E103" s="1">
        <v>1053860004</v>
      </c>
      <c r="F103" s="1">
        <v>90499382</v>
      </c>
      <c r="G103" s="1">
        <v>-86096427</v>
      </c>
      <c r="H103" s="1">
        <v>69708149</v>
      </c>
      <c r="I103" s="1">
        <v>44336000</v>
      </c>
      <c r="J103" s="1">
        <v>40889000</v>
      </c>
      <c r="K103" s="1">
        <v>31614996</v>
      </c>
      <c r="L103" s="1">
        <f t="shared" si="1"/>
        <v>4402955</v>
      </c>
      <c r="X103" s="7">
        <v>43739</v>
      </c>
      <c r="Y103">
        <v>-50725076</v>
      </c>
      <c r="Z103">
        <v>-1229561</v>
      </c>
      <c r="AA103">
        <v>52126959</v>
      </c>
    </row>
    <row r="104" spans="1:27">
      <c r="A104" s="7">
        <v>43741</v>
      </c>
      <c r="B104" s="8">
        <v>0.440277777777778</v>
      </c>
      <c r="C104" s="14">
        <v>1</v>
      </c>
      <c r="D104" s="1">
        <v>1085475000</v>
      </c>
      <c r="E104" s="1">
        <v>1053860004</v>
      </c>
      <c r="F104" s="1">
        <v>80861397</v>
      </c>
      <c r="G104" s="1">
        <v>-71151591</v>
      </c>
      <c r="H104" s="1">
        <v>23406799</v>
      </c>
      <c r="I104" s="1">
        <v>44336000</v>
      </c>
      <c r="J104" s="1">
        <v>40889000</v>
      </c>
      <c r="K104" s="1">
        <v>31614996</v>
      </c>
      <c r="L104" s="1">
        <f t="shared" si="1"/>
        <v>9709806</v>
      </c>
      <c r="X104" s="7">
        <v>43740</v>
      </c>
      <c r="Y104">
        <v>-86096427</v>
      </c>
      <c r="Z104">
        <v>4402955</v>
      </c>
      <c r="AA104">
        <v>69708149</v>
      </c>
    </row>
    <row r="105" spans="1:27">
      <c r="A105" s="7">
        <v>43742</v>
      </c>
      <c r="B105" s="8">
        <v>0.533333333333333</v>
      </c>
      <c r="C105" s="14">
        <v>1</v>
      </c>
      <c r="D105" s="1">
        <v>1085475000</v>
      </c>
      <c r="E105" s="1">
        <v>1053860004</v>
      </c>
      <c r="F105" s="1">
        <v>45668043</v>
      </c>
      <c r="G105" s="1">
        <v>-43182853</v>
      </c>
      <c r="H105" s="1">
        <v>21064931</v>
      </c>
      <c r="I105" s="1">
        <v>44336000</v>
      </c>
      <c r="J105" s="1">
        <v>40889000</v>
      </c>
      <c r="K105" s="1">
        <v>31614996</v>
      </c>
      <c r="L105" s="1">
        <f t="shared" si="1"/>
        <v>2485190</v>
      </c>
      <c r="X105" s="7">
        <v>43741</v>
      </c>
      <c r="Y105">
        <v>-71151591</v>
      </c>
      <c r="Z105">
        <v>9709806</v>
      </c>
      <c r="AA105">
        <v>23406799</v>
      </c>
    </row>
    <row r="106" spans="1:27">
      <c r="A106" s="7">
        <v>43743</v>
      </c>
      <c r="B106" s="8">
        <v>0.507638888888889</v>
      </c>
      <c r="C106" s="14">
        <v>1</v>
      </c>
      <c r="D106" s="1">
        <v>1085475000</v>
      </c>
      <c r="E106" s="1">
        <v>1053860004</v>
      </c>
      <c r="F106" s="1">
        <v>45568726</v>
      </c>
      <c r="G106" s="1">
        <v>-41545400</v>
      </c>
      <c r="H106" s="1">
        <v>24167155</v>
      </c>
      <c r="I106" s="1">
        <v>44336000</v>
      </c>
      <c r="J106" s="1">
        <v>40889000</v>
      </c>
      <c r="K106" s="1">
        <v>31614996</v>
      </c>
      <c r="L106" s="1">
        <f t="shared" si="1"/>
        <v>4023326</v>
      </c>
      <c r="X106" s="7">
        <v>43742</v>
      </c>
      <c r="Y106">
        <v>-43182853</v>
      </c>
      <c r="Z106">
        <v>2485190</v>
      </c>
      <c r="AA106">
        <v>21064931</v>
      </c>
    </row>
    <row r="107" spans="1:27">
      <c r="A107" s="7">
        <v>43744</v>
      </c>
      <c r="B107" s="8">
        <v>0.541666666666667</v>
      </c>
      <c r="C107" s="14">
        <v>1</v>
      </c>
      <c r="D107" s="1">
        <v>1085475000</v>
      </c>
      <c r="E107" s="1">
        <v>1053860004</v>
      </c>
      <c r="F107" s="1">
        <v>44823194</v>
      </c>
      <c r="G107" s="1">
        <v>-40838362</v>
      </c>
      <c r="H107" s="1">
        <v>26182573</v>
      </c>
      <c r="I107" s="1">
        <v>44336000</v>
      </c>
      <c r="J107" s="1">
        <v>40889000</v>
      </c>
      <c r="K107" s="1">
        <v>31614996</v>
      </c>
      <c r="L107" s="1">
        <f t="shared" si="1"/>
        <v>3984832</v>
      </c>
      <c r="X107" s="7">
        <v>43743</v>
      </c>
      <c r="Y107">
        <v>-41545400</v>
      </c>
      <c r="Z107">
        <v>4023326</v>
      </c>
      <c r="AA107">
        <v>24167155</v>
      </c>
    </row>
    <row r="108" spans="1:27">
      <c r="A108" s="7">
        <v>43745</v>
      </c>
      <c r="B108" s="8">
        <v>0.459722222222222</v>
      </c>
      <c r="C108" s="14">
        <v>1</v>
      </c>
      <c r="D108" s="1">
        <v>1085475000</v>
      </c>
      <c r="E108" s="1">
        <v>1053860004</v>
      </c>
      <c r="F108" s="1">
        <v>85211154</v>
      </c>
      <c r="G108" s="1">
        <v>-80223366</v>
      </c>
      <c r="H108" s="1">
        <v>22077866</v>
      </c>
      <c r="I108" s="1">
        <v>44336000</v>
      </c>
      <c r="J108" s="1">
        <v>40889000</v>
      </c>
      <c r="K108" s="1">
        <v>31614996</v>
      </c>
      <c r="L108" s="1">
        <f t="shared" si="1"/>
        <v>4987788</v>
      </c>
      <c r="X108" s="7">
        <v>43744</v>
      </c>
      <c r="Y108">
        <v>-40838362</v>
      </c>
      <c r="Z108">
        <v>3984832</v>
      </c>
      <c r="AA108">
        <v>26182573</v>
      </c>
    </row>
    <row r="109" spans="1:27">
      <c r="A109" s="7">
        <v>43746</v>
      </c>
      <c r="B109" s="8">
        <v>0.518055555555556</v>
      </c>
      <c r="C109" s="14">
        <v>1</v>
      </c>
      <c r="D109" s="1">
        <v>1085475000</v>
      </c>
      <c r="E109" s="1">
        <v>1053860004</v>
      </c>
      <c r="F109" s="1">
        <v>45417300</v>
      </c>
      <c r="G109" s="1">
        <v>-43330035</v>
      </c>
      <c r="H109" s="1">
        <v>22063814</v>
      </c>
      <c r="I109" s="1">
        <v>44336000</v>
      </c>
      <c r="J109" s="1">
        <v>40889000</v>
      </c>
      <c r="K109" s="1">
        <v>31614996</v>
      </c>
      <c r="L109" s="1">
        <f t="shared" si="1"/>
        <v>2087265</v>
      </c>
      <c r="X109" s="7">
        <v>43745</v>
      </c>
      <c r="Y109">
        <v>-80223366</v>
      </c>
      <c r="Z109">
        <v>4987788</v>
      </c>
      <c r="AA109">
        <v>22077866</v>
      </c>
    </row>
    <row r="110" spans="1:27">
      <c r="A110" s="7">
        <v>43747</v>
      </c>
      <c r="B110" s="8">
        <v>0.770833333333333</v>
      </c>
      <c r="C110" s="14">
        <v>1</v>
      </c>
      <c r="D110" s="1">
        <v>1085475000</v>
      </c>
      <c r="E110" s="1">
        <v>1053860004</v>
      </c>
      <c r="F110" s="1">
        <v>55320534</v>
      </c>
      <c r="G110" s="1">
        <v>-51003348</v>
      </c>
      <c r="H110" s="1">
        <v>27610561</v>
      </c>
      <c r="I110" s="1">
        <v>44336000</v>
      </c>
      <c r="J110" s="1">
        <v>40889000</v>
      </c>
      <c r="K110" s="1">
        <v>31614996</v>
      </c>
      <c r="L110" s="1">
        <f t="shared" si="1"/>
        <v>4317186</v>
      </c>
      <c r="X110" s="7">
        <v>43746</v>
      </c>
      <c r="Y110">
        <v>-43330035</v>
      </c>
      <c r="Z110">
        <v>2087265</v>
      </c>
      <c r="AA110">
        <v>22063814</v>
      </c>
    </row>
    <row r="111" spans="1:27">
      <c r="A111" s="7">
        <v>43748</v>
      </c>
      <c r="B111" s="8">
        <v>0.772222222222222</v>
      </c>
      <c r="C111" s="14">
        <v>1</v>
      </c>
      <c r="D111" s="1">
        <v>1085475000</v>
      </c>
      <c r="E111" s="1">
        <v>1053860004</v>
      </c>
      <c r="F111" s="1">
        <v>100829638</v>
      </c>
      <c r="G111" s="1">
        <v>-92057986</v>
      </c>
      <c r="H111" s="1">
        <v>25004646</v>
      </c>
      <c r="I111" s="1">
        <v>44336000</v>
      </c>
      <c r="J111" s="1">
        <v>40889000</v>
      </c>
      <c r="K111" s="1">
        <v>31614996</v>
      </c>
      <c r="L111" s="1">
        <f t="shared" si="1"/>
        <v>8771652</v>
      </c>
      <c r="P111" s="3" t="s">
        <v>11</v>
      </c>
      <c r="Q111" s="2" t="s">
        <v>12</v>
      </c>
      <c r="R111" s="2" t="s">
        <v>7</v>
      </c>
      <c r="S111" s="2" t="s">
        <v>13</v>
      </c>
      <c r="T111" s="2" t="s">
        <v>20</v>
      </c>
      <c r="U111" s="2" t="s">
        <v>151</v>
      </c>
      <c r="X111" s="7">
        <v>43747</v>
      </c>
      <c r="Y111">
        <v>-51003348</v>
      </c>
      <c r="Z111">
        <v>4317186</v>
      </c>
      <c r="AA111">
        <v>27610561</v>
      </c>
    </row>
    <row r="112" spans="1:27">
      <c r="A112" s="7">
        <v>43749</v>
      </c>
      <c r="B112" s="8">
        <v>0.749305555555556</v>
      </c>
      <c r="C112" s="14">
        <v>1</v>
      </c>
      <c r="D112" s="1">
        <v>1085475000</v>
      </c>
      <c r="E112" s="1">
        <v>1053860004</v>
      </c>
      <c r="F112" s="1">
        <v>90948377</v>
      </c>
      <c r="G112" s="1">
        <v>-80619478</v>
      </c>
      <c r="H112" s="1">
        <v>26368776</v>
      </c>
      <c r="I112" s="1">
        <v>44336000</v>
      </c>
      <c r="J112" s="1">
        <v>40889000</v>
      </c>
      <c r="K112" s="1">
        <v>31614996</v>
      </c>
      <c r="L112" s="1">
        <f t="shared" si="1"/>
        <v>10328899</v>
      </c>
      <c r="N112" s="7">
        <v>43749</v>
      </c>
      <c r="O112" s="8">
        <v>0.80625</v>
      </c>
      <c r="P112" s="1">
        <v>1085475000</v>
      </c>
      <c r="Q112">
        <v>10</v>
      </c>
      <c r="R112" s="1"/>
      <c r="S112" s="1"/>
      <c r="T112" s="14">
        <v>1</v>
      </c>
      <c r="U112">
        <v>5</v>
      </c>
      <c r="X112" s="7">
        <v>43748</v>
      </c>
      <c r="Y112">
        <v>-92057986</v>
      </c>
      <c r="Z112">
        <v>8771652</v>
      </c>
      <c r="AA112">
        <v>25004646</v>
      </c>
    </row>
    <row r="113" spans="1:27">
      <c r="A113" s="7">
        <v>43750</v>
      </c>
      <c r="B113" s="8">
        <v>0.420138888888889</v>
      </c>
      <c r="C113">
        <v>0</v>
      </c>
      <c r="D113" s="1">
        <v>0</v>
      </c>
      <c r="E113">
        <v>0</v>
      </c>
      <c r="F113">
        <v>0</v>
      </c>
      <c r="G113" s="1">
        <v>0</v>
      </c>
      <c r="H113" s="1">
        <v>0</v>
      </c>
      <c r="I113" s="1">
        <v>0</v>
      </c>
      <c r="J113" s="1">
        <v>0</v>
      </c>
      <c r="K113" s="1">
        <v>0</v>
      </c>
      <c r="L113" s="20">
        <v>12000000001</v>
      </c>
      <c r="N113" s="7">
        <v>43750</v>
      </c>
      <c r="O113" s="8">
        <v>0.411805555555556</v>
      </c>
      <c r="P113" s="1"/>
      <c r="R113" s="1">
        <v>12000000001</v>
      </c>
      <c r="S113" s="1">
        <f>R113-P112</f>
        <v>10914525001</v>
      </c>
      <c r="X113" s="7">
        <v>43749</v>
      </c>
      <c r="Y113">
        <v>-80619478</v>
      </c>
      <c r="Z113">
        <v>10328899</v>
      </c>
      <c r="AA113">
        <v>26368776</v>
      </c>
    </row>
    <row r="114" spans="24:27">
      <c r="X114" s="7">
        <v>43750</v>
      </c>
      <c r="Y114">
        <v>0</v>
      </c>
      <c r="Z114">
        <v>12000000001</v>
      </c>
      <c r="AA114">
        <v>0</v>
      </c>
    </row>
    <row r="115" spans="24:27">
      <c r="X115" t="s">
        <v>286</v>
      </c>
      <c r="Y115">
        <v>-6608180747</v>
      </c>
      <c r="Z115" t="e">
        <v>#VALUE!</v>
      </c>
      <c r="AA115">
        <v>-2907829225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3"/>
  <sheetViews>
    <sheetView zoomScale="115" zoomScaleNormal="115" topLeftCell="G1" workbookViewId="0">
      <pane ySplit="3" topLeftCell="A16" activePane="bottomLeft" state="frozen"/>
      <selection/>
      <selection pane="bottomLeft" activeCell="P20" sqref="P20:U2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0.904166666666667</v>
      </c>
      <c r="C4" s="6">
        <v>1</v>
      </c>
      <c r="D4" s="1">
        <v>1085475000</v>
      </c>
      <c r="E4" s="1"/>
      <c r="F4" s="1">
        <v>0</v>
      </c>
      <c r="G4" s="1">
        <v>-47050271</v>
      </c>
      <c r="H4" s="1">
        <v>-47050271</v>
      </c>
      <c r="I4" s="1"/>
      <c r="J4" s="1"/>
      <c r="K4" s="1"/>
      <c r="L4" s="1">
        <f t="shared" ref="L4:L21" si="0">G4+F4</f>
        <v>-47050271</v>
      </c>
      <c r="M4" s="10"/>
      <c r="N4" s="7">
        <v>43732</v>
      </c>
      <c r="O4" s="8">
        <v>0.636111111111111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7">
        <v>43734</v>
      </c>
      <c r="B5" s="8">
        <v>0.943055555555556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-93288915</v>
      </c>
      <c r="I5" s="1"/>
      <c r="J5" s="1"/>
      <c r="K5" s="1"/>
      <c r="L5" s="1">
        <f t="shared" si="0"/>
        <v>-46238644</v>
      </c>
      <c r="AA5" s="7">
        <v>43733</v>
      </c>
      <c r="AB5">
        <v>-47050271</v>
      </c>
      <c r="AC5">
        <v>-47050271</v>
      </c>
      <c r="AD5">
        <v>-47050271</v>
      </c>
    </row>
    <row r="6" spans="1:30">
      <c r="A6" s="7">
        <v>43735</v>
      </c>
      <c r="B6" s="8">
        <v>0.892361111111111</v>
      </c>
      <c r="C6" s="6">
        <v>1</v>
      </c>
      <c r="D6" s="1">
        <v>1085475000</v>
      </c>
      <c r="E6" s="1"/>
      <c r="F6" s="1">
        <v>0</v>
      </c>
      <c r="G6" s="1">
        <v>-85166013</v>
      </c>
      <c r="H6" s="1">
        <v>-132216284</v>
      </c>
      <c r="I6" s="1"/>
      <c r="J6" s="1"/>
      <c r="K6" s="1"/>
      <c r="L6" s="1">
        <f t="shared" si="0"/>
        <v>-85166013</v>
      </c>
      <c r="AA6" s="7">
        <v>43734</v>
      </c>
      <c r="AB6">
        <v>-46238644</v>
      </c>
      <c r="AC6">
        <v>-46238644</v>
      </c>
      <c r="AD6">
        <v>-93288915</v>
      </c>
    </row>
    <row r="7" spans="1:30">
      <c r="A7" s="7">
        <v>43736</v>
      </c>
      <c r="B7" s="8">
        <v>0.743055555555556</v>
      </c>
      <c r="C7" s="6">
        <v>1</v>
      </c>
      <c r="D7" s="1">
        <v>1085475000</v>
      </c>
      <c r="E7" s="1">
        <v>1053860007</v>
      </c>
      <c r="F7" s="1">
        <v>187358380</v>
      </c>
      <c r="G7" s="1">
        <v>-73177585</v>
      </c>
      <c r="H7" s="1">
        <v>20891880</v>
      </c>
      <c r="I7" s="1">
        <v>44263000</v>
      </c>
      <c r="J7" s="1">
        <v>40889000</v>
      </c>
      <c r="K7" s="1">
        <v>31614993</v>
      </c>
      <c r="L7" s="1">
        <f t="shared" si="0"/>
        <v>114180795</v>
      </c>
      <c r="AA7" s="7">
        <v>43735</v>
      </c>
      <c r="AB7">
        <v>-85166013</v>
      </c>
      <c r="AC7">
        <v>-85166013</v>
      </c>
      <c r="AD7">
        <v>-132216284</v>
      </c>
    </row>
    <row r="8" spans="1:30">
      <c r="A8" s="7">
        <v>43737</v>
      </c>
      <c r="B8" s="8">
        <v>0.777083333333333</v>
      </c>
      <c r="C8" s="6">
        <v>1</v>
      </c>
      <c r="D8" s="1">
        <v>1085475000</v>
      </c>
      <c r="E8" s="1">
        <v>1053860007</v>
      </c>
      <c r="F8" s="1">
        <v>45384713</v>
      </c>
      <c r="G8" s="1">
        <v>-40446035</v>
      </c>
      <c r="H8" s="1">
        <v>25830558</v>
      </c>
      <c r="I8" s="1">
        <v>44263000</v>
      </c>
      <c r="J8" s="1">
        <v>40889000</v>
      </c>
      <c r="K8" s="1">
        <v>31614993</v>
      </c>
      <c r="L8" s="1">
        <f t="shared" si="0"/>
        <v>4938678</v>
      </c>
      <c r="AA8" s="7">
        <v>43736</v>
      </c>
      <c r="AB8">
        <v>-73177585</v>
      </c>
      <c r="AC8">
        <v>114180795</v>
      </c>
      <c r="AD8">
        <v>20891880</v>
      </c>
    </row>
    <row r="9" spans="1:30">
      <c r="A9" s="7">
        <v>43738</v>
      </c>
      <c r="B9" s="8">
        <v>0.563888888888889</v>
      </c>
      <c r="C9" s="6">
        <v>1</v>
      </c>
      <c r="D9" s="1">
        <v>1085475000</v>
      </c>
      <c r="E9" s="1">
        <v>1053860007</v>
      </c>
      <c r="F9" s="1">
        <v>58017404</v>
      </c>
      <c r="G9" s="1">
        <v>-53159011</v>
      </c>
      <c r="H9" s="1">
        <v>28441942</v>
      </c>
      <c r="I9" s="1">
        <v>44263000</v>
      </c>
      <c r="J9" s="1">
        <v>40889000</v>
      </c>
      <c r="K9" s="1">
        <v>31614993</v>
      </c>
      <c r="L9" s="1">
        <f t="shared" si="0"/>
        <v>4858393</v>
      </c>
      <c r="AA9" s="7">
        <v>43737</v>
      </c>
      <c r="AB9">
        <v>-40446035</v>
      </c>
      <c r="AC9">
        <v>4938678</v>
      </c>
      <c r="AD9">
        <v>25830558</v>
      </c>
    </row>
    <row r="10" spans="1:30">
      <c r="A10" s="7">
        <v>43739</v>
      </c>
      <c r="B10" s="8">
        <v>0.761805555555556</v>
      </c>
      <c r="C10" s="6">
        <v>1</v>
      </c>
      <c r="D10" s="1">
        <v>1085475000</v>
      </c>
      <c r="E10" s="1">
        <v>1053860007</v>
      </c>
      <c r="F10" s="1">
        <v>51415026</v>
      </c>
      <c r="G10" s="1">
        <v>-50725076</v>
      </c>
      <c r="H10" s="1">
        <v>29131892</v>
      </c>
      <c r="I10" s="1">
        <v>44263000</v>
      </c>
      <c r="J10" s="1">
        <v>40889000</v>
      </c>
      <c r="K10" s="1">
        <v>31614993</v>
      </c>
      <c r="L10" s="1">
        <f t="shared" si="0"/>
        <v>689950</v>
      </c>
      <c r="AA10" s="7">
        <v>43738</v>
      </c>
      <c r="AB10">
        <v>-53159011</v>
      </c>
      <c r="AC10">
        <v>4858393</v>
      </c>
      <c r="AD10">
        <v>28441942</v>
      </c>
    </row>
    <row r="11" spans="1:30">
      <c r="A11" s="7">
        <v>43740</v>
      </c>
      <c r="B11" s="8">
        <v>0.688888888888889</v>
      </c>
      <c r="C11" s="6">
        <v>1</v>
      </c>
      <c r="D11" s="1">
        <v>1085475000</v>
      </c>
      <c r="E11" s="1">
        <v>1053860007</v>
      </c>
      <c r="F11" s="1">
        <v>88753992</v>
      </c>
      <c r="G11" s="1">
        <v>-86096427</v>
      </c>
      <c r="H11" s="1">
        <v>31099507</v>
      </c>
      <c r="I11" s="1">
        <v>44263000</v>
      </c>
      <c r="J11" s="1">
        <v>40889000</v>
      </c>
      <c r="K11" s="1">
        <v>31614993</v>
      </c>
      <c r="L11" s="1">
        <f t="shared" si="0"/>
        <v>2657565</v>
      </c>
      <c r="AA11" s="7">
        <v>43739</v>
      </c>
      <c r="AB11">
        <v>-50725076</v>
      </c>
      <c r="AC11">
        <v>689950</v>
      </c>
      <c r="AD11">
        <v>29131892</v>
      </c>
    </row>
    <row r="12" spans="1:30">
      <c r="A12" s="7">
        <v>43741</v>
      </c>
      <c r="B12" s="8">
        <v>0.453472222222222</v>
      </c>
      <c r="C12" s="6">
        <v>1</v>
      </c>
      <c r="D12" s="1">
        <v>1085475000</v>
      </c>
      <c r="E12" s="1">
        <v>1053860007</v>
      </c>
      <c r="F12" s="1">
        <v>75903737</v>
      </c>
      <c r="G12" s="1">
        <v>-71151591</v>
      </c>
      <c r="H12" s="1">
        <v>80934309</v>
      </c>
      <c r="I12" s="1">
        <v>44263000</v>
      </c>
      <c r="J12" s="1">
        <v>40889000</v>
      </c>
      <c r="K12" s="1">
        <v>31614993</v>
      </c>
      <c r="L12" s="1">
        <f t="shared" si="0"/>
        <v>4752146</v>
      </c>
      <c r="AA12" s="7">
        <v>43740</v>
      </c>
      <c r="AB12">
        <v>-86096427</v>
      </c>
      <c r="AC12">
        <v>2657565</v>
      </c>
      <c r="AD12">
        <v>31099507</v>
      </c>
    </row>
    <row r="13" spans="1:30">
      <c r="A13" s="7">
        <v>43742</v>
      </c>
      <c r="B13" s="8">
        <v>0.547222222222222</v>
      </c>
      <c r="C13" s="6">
        <v>1</v>
      </c>
      <c r="D13" s="1">
        <v>1085475000</v>
      </c>
      <c r="E13" s="1">
        <v>1053860007</v>
      </c>
      <c r="F13" s="1">
        <v>45904599</v>
      </c>
      <c r="G13" s="1">
        <v>-43182853</v>
      </c>
      <c r="H13" s="1">
        <v>129894699</v>
      </c>
      <c r="I13" s="1">
        <v>44263000</v>
      </c>
      <c r="J13" s="1">
        <v>40889000</v>
      </c>
      <c r="K13" s="1">
        <v>31614993</v>
      </c>
      <c r="L13" s="1">
        <f t="shared" si="0"/>
        <v>2721746</v>
      </c>
      <c r="AA13" s="7">
        <v>43741</v>
      </c>
      <c r="AB13">
        <v>-71151591</v>
      </c>
      <c r="AC13">
        <v>4752146</v>
      </c>
      <c r="AD13">
        <v>80934309</v>
      </c>
    </row>
    <row r="14" spans="1:30">
      <c r="A14" s="7">
        <v>43743</v>
      </c>
      <c r="B14" s="8">
        <v>0.515277777777778</v>
      </c>
      <c r="C14" s="6">
        <v>1</v>
      </c>
      <c r="D14" s="1">
        <v>1085475000</v>
      </c>
      <c r="E14" s="1">
        <v>1053860007</v>
      </c>
      <c r="F14" s="1">
        <v>46012759</v>
      </c>
      <c r="G14" s="1">
        <v>-41545873</v>
      </c>
      <c r="H14" s="1">
        <v>173288954</v>
      </c>
      <c r="I14" s="1">
        <v>44263000</v>
      </c>
      <c r="J14" s="1">
        <v>40889000</v>
      </c>
      <c r="K14" s="1">
        <v>31614993</v>
      </c>
      <c r="L14" s="1">
        <f t="shared" si="0"/>
        <v>4466886</v>
      </c>
      <c r="AA14" s="7">
        <v>43742</v>
      </c>
      <c r="AB14">
        <v>-43182853</v>
      </c>
      <c r="AC14">
        <v>2721746</v>
      </c>
      <c r="AD14">
        <v>129894699</v>
      </c>
    </row>
    <row r="15" spans="1:30">
      <c r="A15" s="7">
        <v>43744</v>
      </c>
      <c r="B15" s="8">
        <v>0.552083333333333</v>
      </c>
      <c r="C15" s="6">
        <v>1</v>
      </c>
      <c r="D15" s="1">
        <v>1085475000</v>
      </c>
      <c r="E15" s="1">
        <v>1053860007</v>
      </c>
      <c r="F15" s="1">
        <v>40218125</v>
      </c>
      <c r="G15" s="1">
        <v>-40838362</v>
      </c>
      <c r="H15" s="1">
        <v>16868884</v>
      </c>
      <c r="I15" s="1">
        <v>44263000</v>
      </c>
      <c r="J15" s="1">
        <v>40889000</v>
      </c>
      <c r="K15" s="1">
        <v>31614993</v>
      </c>
      <c r="L15" s="1">
        <f t="shared" si="0"/>
        <v>-620237</v>
      </c>
      <c r="AA15" s="7">
        <v>43743</v>
      </c>
      <c r="AB15">
        <v>-41545873</v>
      </c>
      <c r="AC15">
        <v>4466886</v>
      </c>
      <c r="AD15">
        <v>173288954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82514304</v>
      </c>
      <c r="G16" s="1">
        <v>-80223366</v>
      </c>
      <c r="H16" s="1">
        <v>16209906</v>
      </c>
      <c r="I16" s="1">
        <v>44263000</v>
      </c>
      <c r="J16" s="1">
        <v>40889000</v>
      </c>
      <c r="K16" s="1">
        <v>31614993</v>
      </c>
      <c r="L16" s="1">
        <f t="shared" si="0"/>
        <v>2290938</v>
      </c>
      <c r="AA16" s="7">
        <v>43744</v>
      </c>
      <c r="AB16">
        <v>-40838362</v>
      </c>
      <c r="AC16">
        <v>-620237</v>
      </c>
      <c r="AD16">
        <v>16868884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47303125</v>
      </c>
      <c r="G17" s="1">
        <v>-43330035</v>
      </c>
      <c r="H17" s="1">
        <v>18894756</v>
      </c>
      <c r="I17" s="1">
        <v>44263000</v>
      </c>
      <c r="J17" s="1">
        <v>40889000</v>
      </c>
      <c r="K17" s="1">
        <v>31614993</v>
      </c>
      <c r="L17" s="1">
        <f t="shared" si="0"/>
        <v>3973090</v>
      </c>
      <c r="AA17" s="7">
        <v>43745</v>
      </c>
      <c r="AB17">
        <v>-80223366</v>
      </c>
      <c r="AC17">
        <v>2290938</v>
      </c>
      <c r="AD17">
        <v>16209906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1053860007</v>
      </c>
      <c r="I18" s="1">
        <v>44263000</v>
      </c>
      <c r="J18" s="1">
        <v>40889000</v>
      </c>
      <c r="K18" s="1">
        <v>31614993</v>
      </c>
      <c r="L18" s="1">
        <f t="shared" si="0"/>
        <v>0</v>
      </c>
      <c r="AA18" s="7">
        <v>43746</v>
      </c>
      <c r="AB18">
        <v>-43330035</v>
      </c>
      <c r="AC18">
        <v>3973090</v>
      </c>
      <c r="AD18">
        <v>18894756</v>
      </c>
    </row>
    <row r="19" spans="1:30">
      <c r="A19" s="7">
        <v>43748</v>
      </c>
      <c r="B19" s="8">
        <v>0.786111111111111</v>
      </c>
      <c r="C19" s="6">
        <v>1</v>
      </c>
      <c r="D19" s="1">
        <v>1085475000</v>
      </c>
      <c r="E19" s="1">
        <v>1053860007</v>
      </c>
      <c r="F19" s="1">
        <v>102888438</v>
      </c>
      <c r="G19" s="1">
        <v>-92057986</v>
      </c>
      <c r="H19" s="1">
        <v>27113743</v>
      </c>
      <c r="I19" s="1">
        <v>44263000</v>
      </c>
      <c r="J19" s="1">
        <v>40889000</v>
      </c>
      <c r="K19" s="1">
        <v>31614993</v>
      </c>
      <c r="L19" s="1">
        <f t="shared" si="0"/>
        <v>10830452</v>
      </c>
      <c r="AA19" s="7">
        <v>43748</v>
      </c>
      <c r="AB19">
        <v>-92057986</v>
      </c>
      <c r="AC19">
        <v>10830452</v>
      </c>
      <c r="AD19">
        <v>27113743</v>
      </c>
    </row>
    <row r="20" spans="1:30">
      <c r="A20" s="7">
        <v>43749</v>
      </c>
      <c r="B20" s="8">
        <v>0.765972222222222</v>
      </c>
      <c r="C20" s="6">
        <v>1</v>
      </c>
      <c r="D20" s="1">
        <v>1085475000</v>
      </c>
      <c r="E20" s="1">
        <v>1053860007</v>
      </c>
      <c r="F20" s="1">
        <v>89877492</v>
      </c>
      <c r="G20" s="1">
        <v>-80619478</v>
      </c>
      <c r="H20" s="1">
        <v>26659088</v>
      </c>
      <c r="I20" s="1">
        <v>44263000</v>
      </c>
      <c r="J20" s="1">
        <v>40889000</v>
      </c>
      <c r="K20" s="1">
        <v>31614993</v>
      </c>
      <c r="L20" s="1">
        <f t="shared" si="0"/>
        <v>9258014</v>
      </c>
      <c r="P20" s="3" t="s">
        <v>11</v>
      </c>
      <c r="Q20" s="2" t="s">
        <v>12</v>
      </c>
      <c r="R20" s="2" t="s">
        <v>7</v>
      </c>
      <c r="S20" s="2" t="s">
        <v>13</v>
      </c>
      <c r="T20" s="2" t="s">
        <v>20</v>
      </c>
      <c r="U20" s="2" t="s">
        <v>151</v>
      </c>
      <c r="AA20" s="7">
        <v>43749</v>
      </c>
      <c r="AB20">
        <v>-80619478</v>
      </c>
      <c r="AC20">
        <v>9258014</v>
      </c>
      <c r="AD20">
        <v>26659088</v>
      </c>
    </row>
    <row r="21" spans="1:30">
      <c r="A21" s="7">
        <v>43750</v>
      </c>
      <c r="B21" s="8">
        <v>0.435416666666667</v>
      </c>
      <c r="C21" s="6">
        <v>1</v>
      </c>
      <c r="D21" s="1">
        <v>1085475000</v>
      </c>
      <c r="E21" s="1">
        <v>1053860007</v>
      </c>
      <c r="F21" s="1">
        <v>69651417</v>
      </c>
      <c r="G21" s="1">
        <v>-67099132</v>
      </c>
      <c r="H21" s="1">
        <v>22227473</v>
      </c>
      <c r="I21" s="1">
        <v>44263000</v>
      </c>
      <c r="J21" s="1">
        <v>40889000</v>
      </c>
      <c r="K21" s="1">
        <v>31614993</v>
      </c>
      <c r="L21" s="1">
        <f t="shared" si="0"/>
        <v>2552285</v>
      </c>
      <c r="N21" s="7">
        <v>43750</v>
      </c>
      <c r="O21" s="8">
        <v>0.9125</v>
      </c>
      <c r="P21" s="1">
        <v>1085475000</v>
      </c>
      <c r="Q21">
        <v>10</v>
      </c>
      <c r="R21" s="1"/>
      <c r="S21" s="1"/>
      <c r="T21" s="6">
        <v>1</v>
      </c>
      <c r="U21">
        <v>5</v>
      </c>
      <c r="AA21" s="7">
        <v>43750</v>
      </c>
      <c r="AB21">
        <v>-67099132</v>
      </c>
      <c r="AC21">
        <v>2552285</v>
      </c>
      <c r="AD21">
        <v>22227473</v>
      </c>
    </row>
    <row r="22" spans="1:30">
      <c r="A22" s="7">
        <v>43751</v>
      </c>
      <c r="B22" s="8">
        <v>0.510416666666667</v>
      </c>
      <c r="C22">
        <v>0</v>
      </c>
      <c r="D22">
        <v>0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 s="1">
        <v>15500000000</v>
      </c>
      <c r="N22" s="7">
        <v>43751</v>
      </c>
      <c r="O22" s="8">
        <v>0.495833333333333</v>
      </c>
      <c r="P22" s="1"/>
      <c r="R22" s="1">
        <v>15500000000</v>
      </c>
      <c r="S22" s="1">
        <f>R22-P21</f>
        <v>14414525000</v>
      </c>
      <c r="AA22" s="7">
        <v>43751</v>
      </c>
      <c r="AB22">
        <v>0</v>
      </c>
      <c r="AC22">
        <v>15500000000</v>
      </c>
      <c r="AD22">
        <v>0</v>
      </c>
    </row>
    <row r="23" spans="27:30">
      <c r="AA23" t="s">
        <v>286</v>
      </c>
      <c r="AB23">
        <v>-1042107738</v>
      </c>
      <c r="AC23">
        <v>15489095773</v>
      </c>
      <c r="AD23">
        <v>374932121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28"/>
  <sheetViews>
    <sheetView workbookViewId="0">
      <pane ySplit="3" topLeftCell="A23" activePane="bottomLeft" state="frozen"/>
      <selection/>
      <selection pane="bottomLeft" activeCell="P24" sqref="P24:U2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1" customHeight="1" spans="4:11">
      <c r="D2" s="1"/>
      <c r="E2" s="1"/>
      <c r="F2" s="1"/>
      <c r="G2" s="1"/>
      <c r="H2" s="1"/>
      <c r="I2" s="1"/>
      <c r="J2" s="1"/>
      <c r="K2" s="1"/>
    </row>
    <row r="3" ht="54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43737</v>
      </c>
      <c r="B4" s="5">
        <v>0.781944444444444</v>
      </c>
      <c r="C4" s="6">
        <v>1</v>
      </c>
      <c r="D4" s="1">
        <v>1085475</v>
      </c>
      <c r="E4" s="1"/>
      <c r="F4" s="1">
        <v>0</v>
      </c>
      <c r="G4" s="1">
        <v>-38350947</v>
      </c>
      <c r="H4" s="1">
        <v>-38350947</v>
      </c>
      <c r="I4" s="1"/>
      <c r="J4" s="1"/>
      <c r="K4" s="1"/>
      <c r="L4" s="1">
        <f t="shared" ref="L4:L25" si="0">G4+F4</f>
        <v>-38350947</v>
      </c>
      <c r="M4" s="10"/>
      <c r="N4" s="7">
        <v>43736</v>
      </c>
      <c r="O4" s="8">
        <v>0.754166666666667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43738</v>
      </c>
      <c r="B5" s="8">
        <v>0.564583333333333</v>
      </c>
      <c r="C5" s="6">
        <v>1</v>
      </c>
      <c r="D5" s="1">
        <v>1085475</v>
      </c>
      <c r="E5" s="1"/>
      <c r="F5" s="1">
        <v>0</v>
      </c>
      <c r="G5" s="1">
        <v>-53159011</v>
      </c>
      <c r="H5" s="1">
        <v>-68779650</v>
      </c>
      <c r="I5" s="1"/>
      <c r="J5" s="1"/>
      <c r="K5" s="1"/>
      <c r="L5" s="1">
        <f t="shared" si="0"/>
        <v>-53159011</v>
      </c>
      <c r="M5" s="10"/>
      <c r="AA5" s="7">
        <v>43737</v>
      </c>
      <c r="AB5">
        <v>-38350947</v>
      </c>
      <c r="AC5">
        <v>-38350947</v>
      </c>
      <c r="AD5">
        <v>-38350947</v>
      </c>
    </row>
    <row r="6" spans="1:30">
      <c r="A6" s="7">
        <v>43739</v>
      </c>
      <c r="B6" s="8">
        <v>0.763888888888889</v>
      </c>
      <c r="C6" s="6">
        <v>1</v>
      </c>
      <c r="D6" s="1">
        <v>1085475</v>
      </c>
      <c r="E6" s="1"/>
      <c r="F6" s="1">
        <v>0</v>
      </c>
      <c r="G6" s="1">
        <v>-50725076</v>
      </c>
      <c r="H6" s="1">
        <v>-119504726</v>
      </c>
      <c r="I6" s="1"/>
      <c r="J6" s="1"/>
      <c r="K6" s="1"/>
      <c r="L6" s="1">
        <f t="shared" si="0"/>
        <v>-50725076</v>
      </c>
      <c r="AA6" s="7">
        <v>43738</v>
      </c>
      <c r="AB6">
        <v>-53159011</v>
      </c>
      <c r="AC6">
        <v>-53159011</v>
      </c>
      <c r="AD6">
        <v>-68779650</v>
      </c>
    </row>
    <row r="7" spans="1:30">
      <c r="A7" s="7">
        <v>43740</v>
      </c>
      <c r="B7" s="8">
        <v>0.690972222222222</v>
      </c>
      <c r="C7" s="6">
        <v>1</v>
      </c>
      <c r="D7" s="1">
        <v>1085475</v>
      </c>
      <c r="E7" s="1">
        <v>1053860004</v>
      </c>
      <c r="F7" s="1">
        <v>173072961</v>
      </c>
      <c r="G7" s="1">
        <v>-86096427</v>
      </c>
      <c r="H7" s="1">
        <v>18196884</v>
      </c>
      <c r="I7" s="1">
        <v>44263000</v>
      </c>
      <c r="J7" s="1">
        <v>44889000</v>
      </c>
      <c r="K7" s="1">
        <v>31614996</v>
      </c>
      <c r="L7" s="1">
        <f t="shared" si="0"/>
        <v>86976534</v>
      </c>
      <c r="AA7" s="7">
        <v>43739</v>
      </c>
      <c r="AB7">
        <v>-50725076</v>
      </c>
      <c r="AC7">
        <v>-50725076</v>
      </c>
      <c r="AD7">
        <v>-119504726</v>
      </c>
    </row>
    <row r="8" spans="1:30">
      <c r="A8" s="7">
        <v>43741</v>
      </c>
      <c r="B8" s="8">
        <v>0.454166666666667</v>
      </c>
      <c r="C8" s="6">
        <v>1</v>
      </c>
      <c r="D8" s="1">
        <v>1085475</v>
      </c>
      <c r="E8" s="1">
        <v>1053860004</v>
      </c>
      <c r="F8" s="1">
        <v>214057873</v>
      </c>
      <c r="G8" s="1">
        <v>-71151591</v>
      </c>
      <c r="H8" s="1">
        <v>23401556</v>
      </c>
      <c r="I8" s="1">
        <v>44263000</v>
      </c>
      <c r="J8" s="1">
        <v>44889000</v>
      </c>
      <c r="K8" s="1">
        <v>31614996</v>
      </c>
      <c r="L8" s="1">
        <f t="shared" si="0"/>
        <v>142906282</v>
      </c>
      <c r="AA8" s="7">
        <v>43740</v>
      </c>
      <c r="AB8">
        <v>-86096427</v>
      </c>
      <c r="AC8">
        <v>86976534</v>
      </c>
      <c r="AD8">
        <v>18196884</v>
      </c>
    </row>
    <row r="9" spans="1:30">
      <c r="A9" s="7">
        <v>43742</v>
      </c>
      <c r="B9" s="8">
        <v>0.547916666666667</v>
      </c>
      <c r="C9" s="6">
        <v>1</v>
      </c>
      <c r="D9" s="1">
        <v>1085475</v>
      </c>
      <c r="E9" s="1">
        <v>1053860004</v>
      </c>
      <c r="F9" s="1">
        <v>46443242</v>
      </c>
      <c r="G9" s="1">
        <v>-43182853</v>
      </c>
      <c r="H9" s="1">
        <v>26661945</v>
      </c>
      <c r="I9" s="1">
        <v>44263000</v>
      </c>
      <c r="J9" s="1">
        <v>44889000</v>
      </c>
      <c r="K9" s="1">
        <v>31614996</v>
      </c>
      <c r="L9" s="1">
        <f t="shared" si="0"/>
        <v>3260389</v>
      </c>
      <c r="AA9" s="7">
        <v>43741</v>
      </c>
      <c r="AB9">
        <v>-71151591</v>
      </c>
      <c r="AC9">
        <v>142906282</v>
      </c>
      <c r="AD9">
        <v>23401556</v>
      </c>
    </row>
    <row r="10" spans="1:30">
      <c r="A10" s="7">
        <v>43743</v>
      </c>
      <c r="B10" s="8">
        <v>0.516666666666667</v>
      </c>
      <c r="C10" s="6">
        <v>1</v>
      </c>
      <c r="D10" s="1">
        <v>1085475</v>
      </c>
      <c r="E10" s="1">
        <v>1053860004</v>
      </c>
      <c r="F10" s="1">
        <v>46324362</v>
      </c>
      <c r="G10" s="1">
        <v>-41545400</v>
      </c>
      <c r="H10" s="1">
        <v>31440907</v>
      </c>
      <c r="I10" s="1">
        <v>44263000</v>
      </c>
      <c r="J10" s="1">
        <v>44889000</v>
      </c>
      <c r="K10" s="1">
        <v>31614996</v>
      </c>
      <c r="L10" s="1">
        <f t="shared" si="0"/>
        <v>4778962</v>
      </c>
      <c r="AA10" s="7">
        <v>43742</v>
      </c>
      <c r="AB10">
        <v>-43182853</v>
      </c>
      <c r="AC10">
        <v>3260389</v>
      </c>
      <c r="AD10">
        <v>26661945</v>
      </c>
    </row>
    <row r="11" spans="1:30">
      <c r="A11" s="7">
        <v>43744</v>
      </c>
      <c r="B11" s="8">
        <v>0.552777777777778</v>
      </c>
      <c r="C11" s="6">
        <v>1</v>
      </c>
      <c r="D11" s="1">
        <v>1085475</v>
      </c>
      <c r="E11" s="1">
        <v>1053860004</v>
      </c>
      <c r="F11" s="1">
        <v>48043520</v>
      </c>
      <c r="G11" s="1">
        <v>-40838362</v>
      </c>
      <c r="H11" s="1">
        <v>54266704</v>
      </c>
      <c r="I11" s="1">
        <v>44263000</v>
      </c>
      <c r="J11" s="1">
        <v>44889000</v>
      </c>
      <c r="K11" s="1">
        <v>31614996</v>
      </c>
      <c r="L11" s="1">
        <f t="shared" si="0"/>
        <v>7205158</v>
      </c>
      <c r="AA11" s="7">
        <v>43743</v>
      </c>
      <c r="AB11">
        <v>-41545400</v>
      </c>
      <c r="AC11">
        <v>4778962</v>
      </c>
      <c r="AD11">
        <v>31440907</v>
      </c>
    </row>
    <row r="12" spans="1:30">
      <c r="A12" s="7">
        <v>43745</v>
      </c>
      <c r="B12" s="8">
        <v>0.466666666666667</v>
      </c>
      <c r="C12" s="6">
        <v>1</v>
      </c>
      <c r="D12" s="1">
        <v>1085475</v>
      </c>
      <c r="E12" s="1">
        <v>1053860004</v>
      </c>
      <c r="F12" s="1">
        <v>86570897</v>
      </c>
      <c r="G12" s="1">
        <v>-80223366</v>
      </c>
      <c r="H12" s="1">
        <v>90179361</v>
      </c>
      <c r="I12" s="1">
        <v>44263000</v>
      </c>
      <c r="J12" s="1">
        <v>44889000</v>
      </c>
      <c r="K12" s="1">
        <v>31614996</v>
      </c>
      <c r="L12" s="1">
        <f t="shared" si="0"/>
        <v>6347531</v>
      </c>
      <c r="AA12" s="7">
        <v>43744</v>
      </c>
      <c r="AB12">
        <v>-40838362</v>
      </c>
      <c r="AC12">
        <v>7205158</v>
      </c>
      <c r="AD12">
        <v>54266704</v>
      </c>
    </row>
    <row r="13" spans="1:30">
      <c r="A13" s="7">
        <v>43746</v>
      </c>
      <c r="B13" s="8">
        <v>0.525</v>
      </c>
      <c r="C13" s="6">
        <v>1</v>
      </c>
      <c r="D13" s="1">
        <v>1085475</v>
      </c>
      <c r="E13" s="1">
        <v>1053860004</v>
      </c>
      <c r="F13" s="1">
        <v>50201832</v>
      </c>
      <c r="G13" s="1">
        <v>-43330035</v>
      </c>
      <c r="H13" s="1">
        <v>113439885</v>
      </c>
      <c r="I13" s="1">
        <v>44263000</v>
      </c>
      <c r="J13" s="1">
        <v>44889000</v>
      </c>
      <c r="K13" s="1">
        <v>31614996</v>
      </c>
      <c r="L13" s="1">
        <f t="shared" si="0"/>
        <v>6871797</v>
      </c>
      <c r="AA13" s="7">
        <v>43745</v>
      </c>
      <c r="AB13">
        <v>-80223366</v>
      </c>
      <c r="AC13">
        <v>6347531</v>
      </c>
      <c r="AD13">
        <v>90179361</v>
      </c>
    </row>
    <row r="14" spans="1:30">
      <c r="A14" s="7">
        <v>43747</v>
      </c>
      <c r="B14" s="8">
        <v>0.780555555555556</v>
      </c>
      <c r="C14" s="6">
        <v>1</v>
      </c>
      <c r="D14" s="1">
        <v>1085475</v>
      </c>
      <c r="E14" s="1">
        <v>1053860004</v>
      </c>
      <c r="F14" s="1">
        <v>54397485</v>
      </c>
      <c r="G14" s="1">
        <v>-51003348</v>
      </c>
      <c r="H14" s="1">
        <v>167559098</v>
      </c>
      <c r="I14" s="1">
        <v>44263000</v>
      </c>
      <c r="J14" s="1">
        <v>44889000</v>
      </c>
      <c r="K14" s="1">
        <v>31614996</v>
      </c>
      <c r="L14" s="1">
        <f t="shared" si="0"/>
        <v>3394137</v>
      </c>
      <c r="AA14" s="7">
        <v>43746</v>
      </c>
      <c r="AB14">
        <v>-43330035</v>
      </c>
      <c r="AC14">
        <v>6871797</v>
      </c>
      <c r="AD14">
        <v>113439885</v>
      </c>
    </row>
    <row r="15" spans="1:30">
      <c r="A15" s="7">
        <v>43748</v>
      </c>
      <c r="B15" s="8">
        <v>0.7875</v>
      </c>
      <c r="C15" s="6">
        <v>1</v>
      </c>
      <c r="D15" s="1">
        <v>1085475</v>
      </c>
      <c r="E15" s="1">
        <v>1053860004</v>
      </c>
      <c r="F15" s="1">
        <v>102900756</v>
      </c>
      <c r="G15" s="1">
        <v>-92057986</v>
      </c>
      <c r="H15" s="1">
        <v>35431456</v>
      </c>
      <c r="I15" s="1">
        <v>44263000</v>
      </c>
      <c r="J15" s="1">
        <v>44889000</v>
      </c>
      <c r="K15" s="1">
        <v>31614996</v>
      </c>
      <c r="L15" s="1">
        <f t="shared" si="0"/>
        <v>10842770</v>
      </c>
      <c r="AA15" s="7">
        <v>43747</v>
      </c>
      <c r="AB15">
        <v>-51003348</v>
      </c>
      <c r="AC15">
        <v>3394137</v>
      </c>
      <c r="AD15">
        <v>167559098</v>
      </c>
    </row>
    <row r="16" spans="1:30">
      <c r="A16" s="7">
        <v>43749</v>
      </c>
      <c r="B16" s="8">
        <v>0.766666666666667</v>
      </c>
      <c r="C16" s="6">
        <v>1</v>
      </c>
      <c r="D16" s="1">
        <v>1085475</v>
      </c>
      <c r="E16" s="1">
        <v>1053860004</v>
      </c>
      <c r="F16" s="1">
        <v>95103673</v>
      </c>
      <c r="G16" s="1">
        <v>-80619478</v>
      </c>
      <c r="H16" s="1">
        <v>37094262</v>
      </c>
      <c r="I16" s="1">
        <v>44263000</v>
      </c>
      <c r="J16" s="1">
        <v>44889000</v>
      </c>
      <c r="K16" s="1">
        <v>31614996</v>
      </c>
      <c r="L16" s="1">
        <f t="shared" si="0"/>
        <v>14484195</v>
      </c>
      <c r="AA16" s="7">
        <v>43748</v>
      </c>
      <c r="AB16">
        <v>-92057986</v>
      </c>
      <c r="AC16">
        <v>10842770</v>
      </c>
      <c r="AD16">
        <v>35431456</v>
      </c>
    </row>
    <row r="17" spans="1:30">
      <c r="A17" s="7">
        <v>43750</v>
      </c>
      <c r="B17" s="8">
        <v>0.435416666666667</v>
      </c>
      <c r="C17" s="6">
        <v>1</v>
      </c>
      <c r="D17" s="1">
        <v>1085475</v>
      </c>
      <c r="E17" s="1">
        <v>1053860004</v>
      </c>
      <c r="F17" s="1">
        <v>74668999</v>
      </c>
      <c r="G17" s="1">
        <v>-67099132</v>
      </c>
      <c r="H17" s="1">
        <v>33310777</v>
      </c>
      <c r="I17" s="1">
        <v>44263000</v>
      </c>
      <c r="J17" s="1">
        <v>44889000</v>
      </c>
      <c r="K17" s="1">
        <v>31614996</v>
      </c>
      <c r="L17" s="1">
        <f t="shared" si="0"/>
        <v>7569867</v>
      </c>
      <c r="AA17" s="7">
        <v>43749</v>
      </c>
      <c r="AB17">
        <v>-80619478</v>
      </c>
      <c r="AC17">
        <v>14484195</v>
      </c>
      <c r="AD17">
        <v>37094262</v>
      </c>
    </row>
    <row r="18" spans="1:30">
      <c r="A18" s="7">
        <v>43751</v>
      </c>
      <c r="B18" s="8">
        <v>0.511805555555556</v>
      </c>
      <c r="C18" s="6">
        <v>1</v>
      </c>
      <c r="D18" s="1">
        <v>1085475</v>
      </c>
      <c r="E18" s="1">
        <v>1053860004</v>
      </c>
      <c r="F18" s="1">
        <v>46698589</v>
      </c>
      <c r="G18" s="1">
        <v>-44166272</v>
      </c>
      <c r="H18" s="1">
        <v>34164282</v>
      </c>
      <c r="I18" s="1">
        <v>44263000</v>
      </c>
      <c r="J18" s="1">
        <v>44889000</v>
      </c>
      <c r="K18" s="1">
        <v>31614996</v>
      </c>
      <c r="L18" s="1">
        <f t="shared" si="0"/>
        <v>2532317</v>
      </c>
      <c r="AA18" s="7">
        <v>43750</v>
      </c>
      <c r="AB18">
        <v>-67099132</v>
      </c>
      <c r="AC18">
        <v>7569867</v>
      </c>
      <c r="AD18">
        <v>33310777</v>
      </c>
    </row>
    <row r="19" spans="1:30">
      <c r="A19" s="7">
        <v>43752</v>
      </c>
      <c r="B19" s="8">
        <v>0.454861111111111</v>
      </c>
      <c r="C19" s="6">
        <v>1</v>
      </c>
      <c r="D19" s="1">
        <v>1085475</v>
      </c>
      <c r="E19" s="1">
        <v>1053860004</v>
      </c>
      <c r="F19" s="1">
        <v>67220498</v>
      </c>
      <c r="G19" s="1">
        <v>-63155994</v>
      </c>
      <c r="H19" s="1">
        <v>28319835</v>
      </c>
      <c r="I19" s="1">
        <v>44263000</v>
      </c>
      <c r="J19" s="1">
        <v>44889000</v>
      </c>
      <c r="K19" s="1">
        <v>31614996</v>
      </c>
      <c r="L19" s="1">
        <f t="shared" si="0"/>
        <v>4064504</v>
      </c>
      <c r="AA19" s="7">
        <v>43751</v>
      </c>
      <c r="AB19">
        <v>-44166272</v>
      </c>
      <c r="AC19">
        <v>2532317</v>
      </c>
      <c r="AD19">
        <v>34164282</v>
      </c>
    </row>
    <row r="20" spans="1:30">
      <c r="A20" s="7">
        <v>43753</v>
      </c>
      <c r="B20" s="8">
        <v>0.907638888888889</v>
      </c>
      <c r="C20" s="6">
        <v>1</v>
      </c>
      <c r="D20" s="1">
        <v>1085475</v>
      </c>
      <c r="E20" s="1">
        <v>1053860004</v>
      </c>
      <c r="F20" s="1">
        <v>67432107</v>
      </c>
      <c r="G20" s="1">
        <v>-58230384</v>
      </c>
      <c r="H20" s="1">
        <v>38379185</v>
      </c>
      <c r="I20" s="1">
        <v>44263000</v>
      </c>
      <c r="J20" s="1">
        <v>44889000</v>
      </c>
      <c r="K20" s="1">
        <v>31614996</v>
      </c>
      <c r="L20" s="1">
        <f t="shared" si="0"/>
        <v>9201723</v>
      </c>
      <c r="AA20" s="7">
        <v>43752</v>
      </c>
      <c r="AB20">
        <v>-63155994</v>
      </c>
      <c r="AC20">
        <v>4064504</v>
      </c>
      <c r="AD20">
        <v>28319835</v>
      </c>
    </row>
    <row r="21" spans="1:30">
      <c r="A21" s="7">
        <v>43754</v>
      </c>
      <c r="B21" s="8">
        <v>0.840277777777778</v>
      </c>
      <c r="C21" s="6">
        <v>1</v>
      </c>
      <c r="D21" s="1">
        <v>1085475</v>
      </c>
      <c r="E21" s="1">
        <v>1053860004</v>
      </c>
      <c r="F21" s="1">
        <v>111991714</v>
      </c>
      <c r="G21" s="1">
        <v>-97331435</v>
      </c>
      <c r="H21" s="1">
        <v>36965944</v>
      </c>
      <c r="I21" s="1">
        <v>44263000</v>
      </c>
      <c r="J21" s="1">
        <v>44889000</v>
      </c>
      <c r="K21" s="1">
        <v>31614996</v>
      </c>
      <c r="L21" s="1">
        <f t="shared" si="0"/>
        <v>14660279</v>
      </c>
      <c r="AA21" s="7">
        <v>43753</v>
      </c>
      <c r="AB21">
        <v>-58230384</v>
      </c>
      <c r="AC21">
        <v>9201723</v>
      </c>
      <c r="AD21">
        <v>38379185</v>
      </c>
    </row>
    <row r="22" spans="1:30">
      <c r="A22" s="7">
        <v>43755</v>
      </c>
      <c r="B22" s="8">
        <v>0.804861111111111</v>
      </c>
      <c r="C22" s="6">
        <v>1</v>
      </c>
      <c r="D22" s="1">
        <v>1085475</v>
      </c>
      <c r="E22" s="1">
        <v>1053860004</v>
      </c>
      <c r="F22" s="1">
        <v>56168716</v>
      </c>
      <c r="G22" s="1">
        <v>-52735451</v>
      </c>
      <c r="H22" s="1">
        <v>35953934</v>
      </c>
      <c r="I22" s="1">
        <v>44263000</v>
      </c>
      <c r="J22" s="1">
        <v>44889000</v>
      </c>
      <c r="K22" s="1">
        <v>31614996</v>
      </c>
      <c r="L22" s="1">
        <f t="shared" si="0"/>
        <v>3433265</v>
      </c>
      <c r="AA22" s="7">
        <v>43754</v>
      </c>
      <c r="AB22">
        <v>-97331435</v>
      </c>
      <c r="AC22">
        <v>14660279</v>
      </c>
      <c r="AD22">
        <v>36965944</v>
      </c>
    </row>
    <row r="23" spans="1:30">
      <c r="A23" s="7">
        <v>43756</v>
      </c>
      <c r="B23" s="8">
        <v>0.772222222222222</v>
      </c>
      <c r="C23" s="6">
        <v>1</v>
      </c>
      <c r="D23" s="1">
        <v>1085475</v>
      </c>
      <c r="E23" s="1">
        <v>1053860004</v>
      </c>
      <c r="F23" s="1">
        <v>85361992</v>
      </c>
      <c r="G23" s="1">
        <v>-78798876</v>
      </c>
      <c r="H23" s="1">
        <v>32686290</v>
      </c>
      <c r="I23" s="1">
        <v>44263000</v>
      </c>
      <c r="J23" s="1">
        <v>44889000</v>
      </c>
      <c r="K23" s="1">
        <v>31614996</v>
      </c>
      <c r="L23" s="1">
        <f t="shared" si="0"/>
        <v>6563116</v>
      </c>
      <c r="AA23" s="7">
        <v>43755</v>
      </c>
      <c r="AB23">
        <v>-52735451</v>
      </c>
      <c r="AC23">
        <v>3433265</v>
      </c>
      <c r="AD23">
        <v>35953934</v>
      </c>
    </row>
    <row r="24" spans="1:30">
      <c r="A24" s="7">
        <v>43757</v>
      </c>
      <c r="B24" s="8">
        <v>0.820833333333333</v>
      </c>
      <c r="C24" s="6">
        <v>1</v>
      </c>
      <c r="D24" s="1">
        <v>1085475</v>
      </c>
      <c r="E24" s="1">
        <v>1053860004</v>
      </c>
      <c r="F24" s="1">
        <v>42383716</v>
      </c>
      <c r="G24" s="1">
        <v>-40999741</v>
      </c>
      <c r="H24" s="1">
        <v>27034703</v>
      </c>
      <c r="I24" s="1">
        <v>44263000</v>
      </c>
      <c r="J24" s="1">
        <v>44889000</v>
      </c>
      <c r="K24" s="1">
        <v>31614996</v>
      </c>
      <c r="L24" s="1">
        <f t="shared" si="0"/>
        <v>1383975</v>
      </c>
      <c r="P24" s="3" t="s">
        <v>11</v>
      </c>
      <c r="Q24" s="2" t="s">
        <v>12</v>
      </c>
      <c r="R24" s="2" t="s">
        <v>7</v>
      </c>
      <c r="S24" s="2" t="s">
        <v>13</v>
      </c>
      <c r="T24" s="2" t="s">
        <v>20</v>
      </c>
      <c r="U24" s="2" t="s">
        <v>151</v>
      </c>
      <c r="AA24" s="7">
        <v>43756</v>
      </c>
      <c r="AB24">
        <v>-78798876</v>
      </c>
      <c r="AC24">
        <v>6563116</v>
      </c>
      <c r="AD24">
        <v>32686290</v>
      </c>
    </row>
    <row r="25" spans="1:30">
      <c r="A25" s="7">
        <v>43758</v>
      </c>
      <c r="B25" s="8">
        <v>0.719444444444444</v>
      </c>
      <c r="C25" s="6">
        <v>1</v>
      </c>
      <c r="D25" s="1">
        <v>1085475</v>
      </c>
      <c r="E25" s="1">
        <v>1053860004</v>
      </c>
      <c r="F25" s="1">
        <v>80583533</v>
      </c>
      <c r="G25" s="1">
        <v>-79742541</v>
      </c>
      <c r="H25" s="1">
        <v>26128891</v>
      </c>
      <c r="I25" s="1">
        <v>44263000</v>
      </c>
      <c r="J25" s="1">
        <v>44889000</v>
      </c>
      <c r="K25" s="1">
        <v>31614996</v>
      </c>
      <c r="L25" s="1">
        <f t="shared" si="0"/>
        <v>840992</v>
      </c>
      <c r="N25" s="7">
        <v>43758</v>
      </c>
      <c r="O25" s="8">
        <v>0.741666666666667</v>
      </c>
      <c r="P25" s="1">
        <v>1085475000</v>
      </c>
      <c r="Q25">
        <v>10</v>
      </c>
      <c r="R25" s="1"/>
      <c r="S25" s="1"/>
      <c r="T25" s="6">
        <v>1</v>
      </c>
      <c r="U25">
        <v>5</v>
      </c>
      <c r="AA25" s="7">
        <v>43757</v>
      </c>
      <c r="AB25">
        <v>-40999741</v>
      </c>
      <c r="AC25">
        <v>1383975</v>
      </c>
      <c r="AD25">
        <v>27034703</v>
      </c>
    </row>
    <row r="26" spans="1:30">
      <c r="A26" s="7">
        <v>43759</v>
      </c>
      <c r="B26" s="8">
        <v>0.785416666666667</v>
      </c>
      <c r="C26">
        <v>0</v>
      </c>
      <c r="D26">
        <v>0</v>
      </c>
      <c r="E26">
        <v>0</v>
      </c>
      <c r="F26">
        <v>0</v>
      </c>
      <c r="G26">
        <v>0</v>
      </c>
      <c r="H26">
        <v>0</v>
      </c>
      <c r="I26">
        <v>0</v>
      </c>
      <c r="J26">
        <v>0</v>
      </c>
      <c r="K26">
        <v>0</v>
      </c>
      <c r="L26" s="1">
        <v>1085475000</v>
      </c>
      <c r="N26" s="7">
        <v>43759</v>
      </c>
      <c r="O26" s="8">
        <v>0.783333333333333</v>
      </c>
      <c r="P26" s="1"/>
      <c r="R26" s="1">
        <v>16000000000</v>
      </c>
      <c r="S26" s="1">
        <f>R26-P25</f>
        <v>14914525000</v>
      </c>
      <c r="AA26" s="7">
        <v>43758</v>
      </c>
      <c r="AB26">
        <v>-79742541</v>
      </c>
      <c r="AC26">
        <v>840992</v>
      </c>
      <c r="AD26">
        <v>26128891</v>
      </c>
    </row>
    <row r="27" spans="27:30">
      <c r="AA27" s="7">
        <v>43759</v>
      </c>
      <c r="AB27">
        <v>0</v>
      </c>
      <c r="AC27">
        <v>1085475000</v>
      </c>
      <c r="AD27">
        <v>0</v>
      </c>
    </row>
    <row r="28" spans="27:30">
      <c r="AA28" t="s">
        <v>286</v>
      </c>
      <c r="AB28">
        <v>-1354543706</v>
      </c>
      <c r="AC28">
        <v>1280557759</v>
      </c>
      <c r="AD28">
        <v>663980576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31"/>
  <sheetViews>
    <sheetView topLeftCell="I1" workbookViewId="0">
      <pane ySplit="3" topLeftCell="A113" activePane="bottomLeft" state="frozen"/>
      <selection/>
      <selection pane="bottomLeft" activeCell="P128" sqref="P128:U1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9" width="16" style="1" customWidth="1"/>
    <col min="10" max="11" width="18.25" style="1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1" width="18.25" customWidth="1"/>
    <col min="22" max="22" width="20.375" customWidth="1"/>
    <col min="24" max="24" width="11.5"/>
    <col min="25" max="27" width="26.625"/>
  </cols>
  <sheetData>
    <row r="1" ht="174" customHeight="1" spans="4:13">
      <c r="D1"/>
      <c r="M1" s="9" t="s">
        <v>351</v>
      </c>
    </row>
    <row r="2" ht="174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0.868055555555556</v>
      </c>
      <c r="C4" s="14">
        <v>1</v>
      </c>
      <c r="D4" s="1">
        <v>1074937000</v>
      </c>
      <c r="E4" s="1">
        <v>1053860004</v>
      </c>
      <c r="F4" s="1">
        <v>178102431</v>
      </c>
      <c r="G4" s="1">
        <v>-40897378</v>
      </c>
      <c r="H4" s="1">
        <v>16602326</v>
      </c>
      <c r="I4" s="1">
        <v>44630000</v>
      </c>
      <c r="J4" s="1">
        <v>41310000</v>
      </c>
      <c r="K4" s="1">
        <v>21076996</v>
      </c>
      <c r="L4" s="1">
        <f>F4+G4</f>
        <v>137205053</v>
      </c>
      <c r="M4" s="19" t="s">
        <v>403</v>
      </c>
      <c r="N4" s="4">
        <v>43634</v>
      </c>
      <c r="O4" s="5">
        <v>0.817361111111111</v>
      </c>
      <c r="P4" s="6" t="s">
        <v>394</v>
      </c>
      <c r="Q4" s="6">
        <v>0.098</v>
      </c>
      <c r="R4" s="6">
        <v>1</v>
      </c>
      <c r="S4" s="1">
        <v>1157138304</v>
      </c>
      <c r="T4" s="1">
        <v>440565344</v>
      </c>
      <c r="U4" s="1">
        <v>421544000</v>
      </c>
      <c r="V4" s="1">
        <v>19021344</v>
      </c>
      <c r="X4" t="s">
        <v>284</v>
      </c>
    </row>
    <row r="5" spans="1:27">
      <c r="A5" s="4">
        <v>43639</v>
      </c>
      <c r="B5" s="5">
        <v>0.891666666666667</v>
      </c>
      <c r="C5" s="14">
        <v>1</v>
      </c>
      <c r="D5" s="1">
        <v>1074937000</v>
      </c>
      <c r="E5" s="1">
        <v>1053860004</v>
      </c>
      <c r="F5" s="1">
        <v>45125133</v>
      </c>
      <c r="G5" s="1">
        <v>-41042250</v>
      </c>
      <c r="H5" s="1">
        <v>20685209</v>
      </c>
      <c r="I5" s="1">
        <v>44630000</v>
      </c>
      <c r="J5" s="1">
        <v>41310000</v>
      </c>
      <c r="K5" s="1">
        <v>21076996</v>
      </c>
      <c r="L5" s="1">
        <f>F5+G5</f>
        <v>4082883</v>
      </c>
      <c r="M5" s="19"/>
      <c r="X5" s="7">
        <v>43638</v>
      </c>
      <c r="Y5">
        <v>-40897378</v>
      </c>
      <c r="Z5">
        <v>137205053</v>
      </c>
      <c r="AA5">
        <v>16602326</v>
      </c>
    </row>
    <row r="6" spans="1:27">
      <c r="A6" s="4">
        <v>43640</v>
      </c>
      <c r="B6" s="5">
        <v>0.778472222222222</v>
      </c>
      <c r="C6" s="14">
        <v>1</v>
      </c>
      <c r="D6" s="1">
        <v>1074937000</v>
      </c>
      <c r="E6" s="1">
        <v>1053860004</v>
      </c>
      <c r="F6" s="1">
        <v>85319458</v>
      </c>
      <c r="G6" s="1">
        <v>-82167693</v>
      </c>
      <c r="H6" s="1">
        <v>19754091</v>
      </c>
      <c r="I6" s="1">
        <v>44630000</v>
      </c>
      <c r="J6" s="1">
        <v>41310000</v>
      </c>
      <c r="K6" s="1">
        <v>21076996</v>
      </c>
      <c r="L6" s="1">
        <f t="shared" ref="L6:L69" si="0">F6+G6</f>
        <v>3151765</v>
      </c>
      <c r="M6" s="19"/>
      <c r="X6" s="7">
        <v>43639</v>
      </c>
      <c r="Y6">
        <v>-41042250</v>
      </c>
      <c r="Z6">
        <v>4082883</v>
      </c>
      <c r="AA6">
        <v>20685209</v>
      </c>
    </row>
    <row r="7" spans="1:27">
      <c r="A7" s="4">
        <v>43641</v>
      </c>
      <c r="B7" s="5">
        <v>0.688888888888889</v>
      </c>
      <c r="C7" s="14">
        <v>1</v>
      </c>
      <c r="D7" s="1">
        <v>1074937000</v>
      </c>
      <c r="E7" s="1">
        <v>1053860004</v>
      </c>
      <c r="F7" s="1">
        <v>83541314</v>
      </c>
      <c r="G7" s="1">
        <v>-80190168</v>
      </c>
      <c r="H7" s="1">
        <v>24036355</v>
      </c>
      <c r="I7" s="1">
        <v>44630000</v>
      </c>
      <c r="J7" s="1">
        <v>41310000</v>
      </c>
      <c r="K7" s="1">
        <v>21076996</v>
      </c>
      <c r="L7" s="1">
        <f t="shared" si="0"/>
        <v>3351146</v>
      </c>
      <c r="M7" s="19"/>
      <c r="X7" s="7">
        <v>43640</v>
      </c>
      <c r="Y7">
        <v>-82167693</v>
      </c>
      <c r="Z7">
        <v>3151765</v>
      </c>
      <c r="AA7">
        <v>19754091</v>
      </c>
    </row>
    <row r="8" spans="1:27">
      <c r="A8" s="4">
        <v>43641</v>
      </c>
      <c r="B8" s="5">
        <v>0.689583333333333</v>
      </c>
      <c r="C8" s="14">
        <v>1</v>
      </c>
      <c r="D8" s="1">
        <v>1074937000</v>
      </c>
      <c r="E8" s="1">
        <v>1053860004</v>
      </c>
      <c r="F8" s="1">
        <v>198032083</v>
      </c>
      <c r="G8" s="1">
        <v>-80190168</v>
      </c>
      <c r="H8" s="1">
        <v>6594181</v>
      </c>
      <c r="I8" s="1">
        <v>44630000</v>
      </c>
      <c r="J8" s="1">
        <v>41310000</v>
      </c>
      <c r="K8" s="1">
        <v>21076996</v>
      </c>
      <c r="L8" s="1">
        <f t="shared" si="0"/>
        <v>117841915</v>
      </c>
      <c r="M8" s="19"/>
      <c r="X8" s="7">
        <v>43641</v>
      </c>
      <c r="Y8">
        <v>-160380336</v>
      </c>
      <c r="Z8">
        <v>121193061</v>
      </c>
      <c r="AA8">
        <v>30630536</v>
      </c>
    </row>
    <row r="9" spans="1:27">
      <c r="A9" s="4">
        <v>43642</v>
      </c>
      <c r="B9" s="5">
        <v>0.782638888888889</v>
      </c>
      <c r="C9" s="14">
        <v>1</v>
      </c>
      <c r="D9" s="1">
        <v>1074937000</v>
      </c>
      <c r="E9" s="1">
        <v>1053860004</v>
      </c>
      <c r="F9" s="1">
        <v>53420990</v>
      </c>
      <c r="G9" s="1">
        <v>-45693450</v>
      </c>
      <c r="H9" s="1">
        <v>31763895</v>
      </c>
      <c r="I9" s="1">
        <v>44630000</v>
      </c>
      <c r="J9" s="1">
        <v>41310000</v>
      </c>
      <c r="K9" s="1">
        <v>21076996</v>
      </c>
      <c r="L9" s="1">
        <f t="shared" si="0"/>
        <v>7727540</v>
      </c>
      <c r="M9" s="19"/>
      <c r="X9" s="7">
        <v>43642</v>
      </c>
      <c r="Y9">
        <v>-45693450</v>
      </c>
      <c r="Z9">
        <v>7727540</v>
      </c>
      <c r="AA9">
        <v>31763895</v>
      </c>
    </row>
    <row r="10" spans="1:27">
      <c r="A10" s="4">
        <v>43643</v>
      </c>
      <c r="B10" s="5">
        <v>0.781944444444444</v>
      </c>
      <c r="C10" s="14">
        <v>1</v>
      </c>
      <c r="D10" s="1">
        <v>1074937000</v>
      </c>
      <c r="E10" s="1">
        <v>1053860004</v>
      </c>
      <c r="F10" s="1">
        <v>99811421</v>
      </c>
      <c r="G10" s="1">
        <v>-86920734</v>
      </c>
      <c r="H10" s="1">
        <v>76886817</v>
      </c>
      <c r="I10" s="1">
        <v>44630000</v>
      </c>
      <c r="J10" s="1">
        <v>41310000</v>
      </c>
      <c r="K10" s="1">
        <v>21076996</v>
      </c>
      <c r="L10" s="1">
        <f t="shared" si="0"/>
        <v>12890687</v>
      </c>
      <c r="M10" s="19"/>
      <c r="X10" s="7">
        <v>43643</v>
      </c>
      <c r="Y10">
        <v>-86920734</v>
      </c>
      <c r="Z10">
        <v>12890687</v>
      </c>
      <c r="AA10">
        <v>76886817</v>
      </c>
    </row>
    <row r="11" spans="1:27">
      <c r="A11" s="4">
        <v>43644</v>
      </c>
      <c r="B11" s="5">
        <v>0.809027777777778</v>
      </c>
      <c r="C11" s="14">
        <v>1</v>
      </c>
      <c r="D11" s="1">
        <v>1074937000</v>
      </c>
      <c r="E11" s="1">
        <v>1053860004</v>
      </c>
      <c r="F11" s="1">
        <v>125527965</v>
      </c>
      <c r="G11" s="1">
        <v>-121116234</v>
      </c>
      <c r="H11" s="1">
        <v>124581416</v>
      </c>
      <c r="I11" s="1">
        <v>44630000</v>
      </c>
      <c r="J11" s="1">
        <v>41310000</v>
      </c>
      <c r="K11" s="1">
        <v>21076996</v>
      </c>
      <c r="L11" s="1">
        <f t="shared" si="0"/>
        <v>4411731</v>
      </c>
      <c r="M11" s="19"/>
      <c r="X11" s="7">
        <v>43644</v>
      </c>
      <c r="Y11">
        <v>-121116234</v>
      </c>
      <c r="Z11">
        <v>4411731</v>
      </c>
      <c r="AA11">
        <v>124581416</v>
      </c>
    </row>
    <row r="12" spans="1:27">
      <c r="A12" s="4">
        <v>43645</v>
      </c>
      <c r="B12" s="5">
        <v>0.776388888888889</v>
      </c>
      <c r="C12" s="14">
        <v>1</v>
      </c>
      <c r="D12" s="1">
        <v>1074937000</v>
      </c>
      <c r="E12" s="1">
        <v>1053860004</v>
      </c>
      <c r="F12" s="1">
        <v>122611417</v>
      </c>
      <c r="G12" s="1">
        <v>-121215206</v>
      </c>
      <c r="H12" s="1">
        <v>158925980</v>
      </c>
      <c r="I12" s="1">
        <v>44630000</v>
      </c>
      <c r="J12" s="1">
        <v>41310000</v>
      </c>
      <c r="K12" s="1">
        <v>21076996</v>
      </c>
      <c r="L12" s="1">
        <f t="shared" si="0"/>
        <v>1396211</v>
      </c>
      <c r="M12" s="19"/>
      <c r="X12" s="7">
        <v>43645</v>
      </c>
      <c r="Y12">
        <v>-121215206</v>
      </c>
      <c r="Z12">
        <v>1396211</v>
      </c>
      <c r="AA12">
        <v>158925980</v>
      </c>
    </row>
    <row r="13" spans="1:27">
      <c r="A13" s="4">
        <v>43646</v>
      </c>
      <c r="B13" s="5">
        <v>0.829861111111111</v>
      </c>
      <c r="C13" s="14">
        <v>1</v>
      </c>
      <c r="D13" s="1">
        <v>1074937000</v>
      </c>
      <c r="E13" s="1">
        <v>1053860004</v>
      </c>
      <c r="F13" s="1">
        <v>45286440</v>
      </c>
      <c r="G13" s="1">
        <v>-44141456</v>
      </c>
      <c r="H13" s="1">
        <v>22865911</v>
      </c>
      <c r="I13" s="1">
        <v>44630000</v>
      </c>
      <c r="J13" s="1">
        <v>41310000</v>
      </c>
      <c r="K13" s="1">
        <v>21076996</v>
      </c>
      <c r="L13" s="1">
        <f t="shared" si="0"/>
        <v>1144984</v>
      </c>
      <c r="M13" s="19"/>
      <c r="X13" s="7">
        <v>43646</v>
      </c>
      <c r="Y13">
        <v>-44141456</v>
      </c>
      <c r="Z13">
        <v>1144984</v>
      </c>
      <c r="AA13">
        <v>22865911</v>
      </c>
    </row>
    <row r="14" spans="1:27">
      <c r="A14" s="4">
        <v>43647</v>
      </c>
      <c r="B14" s="5">
        <v>0.783333333333333</v>
      </c>
      <c r="C14" s="14">
        <v>1</v>
      </c>
      <c r="D14" s="1">
        <v>1074937000</v>
      </c>
      <c r="E14" s="1">
        <v>1053860004</v>
      </c>
      <c r="F14" s="1">
        <v>84673587</v>
      </c>
      <c r="G14" s="1">
        <v>-82901615</v>
      </c>
      <c r="H14" s="1">
        <v>19410016</v>
      </c>
      <c r="I14" s="1">
        <v>44630000</v>
      </c>
      <c r="J14" s="1">
        <v>41310000</v>
      </c>
      <c r="K14" s="1">
        <v>21076996</v>
      </c>
      <c r="L14" s="1">
        <f t="shared" si="0"/>
        <v>1771972</v>
      </c>
      <c r="M14" s="19"/>
      <c r="X14" s="7">
        <v>43647</v>
      </c>
      <c r="Y14">
        <v>-82901615</v>
      </c>
      <c r="Z14">
        <v>1771972</v>
      </c>
      <c r="AA14">
        <v>19410016</v>
      </c>
    </row>
    <row r="15" spans="1:27">
      <c r="A15" s="4">
        <v>43648</v>
      </c>
      <c r="B15" s="5">
        <v>0.622222222222222</v>
      </c>
      <c r="C15" s="14">
        <v>1</v>
      </c>
      <c r="D15" s="1">
        <v>1074937000</v>
      </c>
      <c r="E15" s="1">
        <v>1053860004</v>
      </c>
      <c r="F15" s="1">
        <v>75157903</v>
      </c>
      <c r="G15" s="1">
        <v>-74031440</v>
      </c>
      <c r="H15" s="1">
        <v>20840609</v>
      </c>
      <c r="I15" s="1">
        <v>44630000</v>
      </c>
      <c r="J15" s="1">
        <v>41310000</v>
      </c>
      <c r="K15" s="1">
        <v>21076996</v>
      </c>
      <c r="L15" s="1">
        <f t="shared" si="0"/>
        <v>1126463</v>
      </c>
      <c r="M15" s="19"/>
      <c r="X15" s="7">
        <v>43648</v>
      </c>
      <c r="Y15">
        <v>-74031440</v>
      </c>
      <c r="Z15">
        <v>1126463</v>
      </c>
      <c r="AA15">
        <v>20840609</v>
      </c>
    </row>
    <row r="16" spans="1:27">
      <c r="A16" s="4">
        <v>43649</v>
      </c>
      <c r="B16" s="5">
        <v>0.819444444444444</v>
      </c>
      <c r="C16" s="14">
        <v>1</v>
      </c>
      <c r="D16" s="1">
        <v>1074937000</v>
      </c>
      <c r="E16" s="1">
        <v>1053860004</v>
      </c>
      <c r="F16" s="1">
        <v>47144038</v>
      </c>
      <c r="G16" s="1">
        <v>-42693693</v>
      </c>
      <c r="H16" s="1">
        <v>21008690</v>
      </c>
      <c r="I16" s="1">
        <v>44496000</v>
      </c>
      <c r="J16" s="1">
        <v>41310000</v>
      </c>
      <c r="K16" s="1">
        <v>21076996</v>
      </c>
      <c r="L16" s="1">
        <f t="shared" si="0"/>
        <v>4450345</v>
      </c>
      <c r="M16" s="19"/>
      <c r="X16" s="7">
        <v>43649</v>
      </c>
      <c r="Y16">
        <v>-42693693</v>
      </c>
      <c r="Z16">
        <v>4450345</v>
      </c>
      <c r="AA16">
        <v>21008690</v>
      </c>
    </row>
    <row r="17" spans="1:27">
      <c r="A17" s="4">
        <v>43650</v>
      </c>
      <c r="B17" s="5">
        <v>0.791666666666667</v>
      </c>
      <c r="C17" s="14">
        <v>1</v>
      </c>
      <c r="D17" s="1">
        <v>1074937000</v>
      </c>
      <c r="E17" s="1">
        <v>1053860004</v>
      </c>
      <c r="F17" s="1">
        <v>41214460</v>
      </c>
      <c r="G17" s="1">
        <v>-42262903</v>
      </c>
      <c r="H17" s="1">
        <v>12232707</v>
      </c>
      <c r="I17" s="1">
        <v>44496000</v>
      </c>
      <c r="J17" s="1">
        <v>41310000</v>
      </c>
      <c r="K17" s="1">
        <v>21076996</v>
      </c>
      <c r="L17" s="1">
        <f t="shared" si="0"/>
        <v>-1048443</v>
      </c>
      <c r="X17" s="7">
        <v>43650</v>
      </c>
      <c r="Y17">
        <v>-42262903</v>
      </c>
      <c r="Z17">
        <v>-1048443</v>
      </c>
      <c r="AA17">
        <v>12232707</v>
      </c>
    </row>
    <row r="18" spans="1:27">
      <c r="A18" s="4">
        <v>43651</v>
      </c>
      <c r="B18" s="5">
        <v>0.8875</v>
      </c>
      <c r="C18" s="14">
        <v>1</v>
      </c>
      <c r="D18" s="1">
        <v>1085475000</v>
      </c>
      <c r="E18" s="1">
        <v>1053860004</v>
      </c>
      <c r="F18" s="1">
        <v>56586179</v>
      </c>
      <c r="G18" s="1">
        <v>-49752069</v>
      </c>
      <c r="H18" s="1">
        <v>13903670</v>
      </c>
      <c r="I18" s="1">
        <v>44932000</v>
      </c>
      <c r="J18" s="1">
        <v>40889000</v>
      </c>
      <c r="K18" s="1">
        <v>31614996</v>
      </c>
      <c r="L18" s="1">
        <f t="shared" si="0"/>
        <v>6834110</v>
      </c>
      <c r="X18" s="7">
        <v>43651</v>
      </c>
      <c r="Y18">
        <v>-49752069</v>
      </c>
      <c r="Z18">
        <v>6834110</v>
      </c>
      <c r="AA18">
        <v>13903670</v>
      </c>
    </row>
    <row r="19" spans="1:27">
      <c r="A19" s="4">
        <v>43652</v>
      </c>
      <c r="B19" s="5">
        <v>0.804166666666667</v>
      </c>
      <c r="C19" s="14">
        <v>1</v>
      </c>
      <c r="D19" s="1">
        <v>1085475000</v>
      </c>
      <c r="E19" s="1">
        <v>1053860004</v>
      </c>
      <c r="F19" s="1">
        <v>95087097</v>
      </c>
      <c r="G19" s="1">
        <v>-87289496</v>
      </c>
      <c r="H19" s="1">
        <v>15618577</v>
      </c>
      <c r="I19" s="1">
        <v>44932000</v>
      </c>
      <c r="J19" s="1">
        <v>40889000</v>
      </c>
      <c r="K19" s="1">
        <v>31614996</v>
      </c>
      <c r="L19" s="1">
        <f t="shared" si="0"/>
        <v>7797601</v>
      </c>
      <c r="X19" s="7">
        <v>43652</v>
      </c>
      <c r="Y19">
        <v>-87289496</v>
      </c>
      <c r="Z19">
        <v>7797601</v>
      </c>
      <c r="AA19">
        <v>15618577</v>
      </c>
    </row>
    <row r="20" spans="1:27">
      <c r="A20" s="4">
        <v>43653</v>
      </c>
      <c r="B20" s="5">
        <v>0.506944444444444</v>
      </c>
      <c r="C20" s="14">
        <v>1</v>
      </c>
      <c r="D20" s="1">
        <v>1085475000</v>
      </c>
      <c r="E20" s="1">
        <v>1053860004</v>
      </c>
      <c r="F20" s="1" t="s">
        <v>285</v>
      </c>
      <c r="G20" s="1">
        <v>-65550651</v>
      </c>
      <c r="H20" s="1">
        <v>-14542274</v>
      </c>
      <c r="I20" s="1" t="s">
        <v>285</v>
      </c>
      <c r="J20" s="1">
        <v>40889000</v>
      </c>
      <c r="K20" s="1">
        <v>31614996</v>
      </c>
      <c r="L20" s="1" t="e">
        <f t="shared" si="0"/>
        <v>#VALUE!</v>
      </c>
      <c r="X20" s="7">
        <v>43653</v>
      </c>
      <c r="Y20">
        <v>-65550651</v>
      </c>
      <c r="Z20" t="e">
        <v>#VALUE!</v>
      </c>
      <c r="AA20">
        <v>-14542274</v>
      </c>
    </row>
    <row r="21" spans="1:27">
      <c r="A21" s="4">
        <v>43654</v>
      </c>
      <c r="B21" s="5">
        <v>0.840972222222222</v>
      </c>
      <c r="C21" s="14">
        <v>1</v>
      </c>
      <c r="D21" s="1">
        <v>1085475000</v>
      </c>
      <c r="E21" s="1">
        <v>1053860004</v>
      </c>
      <c r="F21" s="1" t="s">
        <v>285</v>
      </c>
      <c r="G21" s="1">
        <v>-48912519</v>
      </c>
      <c r="H21" s="1">
        <v>-64599777</v>
      </c>
      <c r="I21" s="1" t="s">
        <v>285</v>
      </c>
      <c r="J21" s="1">
        <v>40889000</v>
      </c>
      <c r="K21" s="1">
        <v>31614996</v>
      </c>
      <c r="L21" s="1" t="e">
        <f t="shared" si="0"/>
        <v>#VALUE!</v>
      </c>
      <c r="X21" s="7">
        <v>43654</v>
      </c>
      <c r="Y21">
        <v>-48912519</v>
      </c>
      <c r="Z21" t="e">
        <v>#VALUE!</v>
      </c>
      <c r="AA21">
        <v>-64599777</v>
      </c>
    </row>
    <row r="22" spans="1:27">
      <c r="A22" s="4">
        <v>43655</v>
      </c>
      <c r="B22" s="5">
        <v>0.75625</v>
      </c>
      <c r="C22" s="14">
        <v>1</v>
      </c>
      <c r="D22" s="1">
        <v>1085475000</v>
      </c>
      <c r="E22" s="1">
        <v>1053860004</v>
      </c>
      <c r="F22" s="1" t="s">
        <v>285</v>
      </c>
      <c r="G22" s="1">
        <v>-42298345</v>
      </c>
      <c r="H22" s="1">
        <v>-107525110</v>
      </c>
      <c r="I22" s="1" t="s">
        <v>285</v>
      </c>
      <c r="J22" s="1">
        <v>40889000</v>
      </c>
      <c r="K22" s="1">
        <v>31614996</v>
      </c>
      <c r="L22" s="1" t="e">
        <f t="shared" si="0"/>
        <v>#VALUE!</v>
      </c>
      <c r="X22" s="7">
        <v>43655</v>
      </c>
      <c r="Y22">
        <v>-42298345</v>
      </c>
      <c r="Z22" t="e">
        <v>#VALUE!</v>
      </c>
      <c r="AA22">
        <v>-107525110</v>
      </c>
    </row>
    <row r="23" spans="1:27">
      <c r="A23" s="4">
        <v>43656</v>
      </c>
      <c r="B23" s="5">
        <v>0.8125</v>
      </c>
      <c r="C23" s="14">
        <v>1</v>
      </c>
      <c r="D23" s="1">
        <v>1085475000</v>
      </c>
      <c r="E23" s="1">
        <v>1053860004</v>
      </c>
      <c r="F23" s="1" t="s">
        <v>285</v>
      </c>
      <c r="G23" s="1">
        <v>-39937289</v>
      </c>
      <c r="H23" s="1">
        <v>-147961874</v>
      </c>
      <c r="I23" s="1" t="s">
        <v>285</v>
      </c>
      <c r="J23" s="1">
        <v>40889000</v>
      </c>
      <c r="K23" s="1">
        <v>31614996</v>
      </c>
      <c r="L23" s="1" t="e">
        <f t="shared" si="0"/>
        <v>#VALUE!</v>
      </c>
      <c r="X23" s="7">
        <v>43656</v>
      </c>
      <c r="Y23">
        <v>-39937289</v>
      </c>
      <c r="Z23" t="e">
        <v>#VALUE!</v>
      </c>
      <c r="AA23">
        <v>-147961874</v>
      </c>
    </row>
    <row r="24" spans="1:27">
      <c r="A24" s="4">
        <v>43657</v>
      </c>
      <c r="B24" s="5">
        <v>0.80625</v>
      </c>
      <c r="C24" s="14">
        <v>1</v>
      </c>
      <c r="D24" s="1">
        <v>1085475000</v>
      </c>
      <c r="E24" s="1">
        <v>1053860004</v>
      </c>
      <c r="F24" s="1" t="s">
        <v>285</v>
      </c>
      <c r="G24" s="1">
        <v>-80311863</v>
      </c>
      <c r="H24" s="1">
        <v>-192786793</v>
      </c>
      <c r="I24" s="1" t="s">
        <v>285</v>
      </c>
      <c r="J24" s="1">
        <v>40889000</v>
      </c>
      <c r="K24" s="1">
        <v>31614996</v>
      </c>
      <c r="L24" s="1" t="e">
        <f t="shared" si="0"/>
        <v>#VALUE!</v>
      </c>
      <c r="X24" s="7">
        <v>43657</v>
      </c>
      <c r="Y24">
        <v>-80311863</v>
      </c>
      <c r="Z24" t="e">
        <v>#VALUE!</v>
      </c>
      <c r="AA24">
        <v>-192786793</v>
      </c>
    </row>
    <row r="25" spans="1:27">
      <c r="A25" s="4">
        <v>43658</v>
      </c>
      <c r="B25" s="5">
        <v>0.83125</v>
      </c>
      <c r="C25" s="14">
        <v>1</v>
      </c>
      <c r="D25" s="1">
        <v>1085475000</v>
      </c>
      <c r="E25" s="1">
        <v>1053860004</v>
      </c>
      <c r="F25" s="1" t="s">
        <v>285</v>
      </c>
      <c r="G25" s="1">
        <v>-45933867</v>
      </c>
      <c r="H25" s="1">
        <v>-237672217</v>
      </c>
      <c r="I25" s="1" t="s">
        <v>285</v>
      </c>
      <c r="J25" s="1">
        <v>40889000</v>
      </c>
      <c r="K25" s="1">
        <v>31614996</v>
      </c>
      <c r="L25" s="1" t="e">
        <f t="shared" si="0"/>
        <v>#VALUE!</v>
      </c>
      <c r="X25" s="7">
        <v>43658</v>
      </c>
      <c r="Y25">
        <v>-45933867</v>
      </c>
      <c r="Z25" t="e">
        <v>#VALUE!</v>
      </c>
      <c r="AA25">
        <v>-237672217</v>
      </c>
    </row>
    <row r="26" spans="1:27">
      <c r="A26" s="4">
        <v>43659</v>
      </c>
      <c r="B26" s="5">
        <v>0.838888888888889</v>
      </c>
      <c r="C26" s="14">
        <v>1</v>
      </c>
      <c r="D26" s="1">
        <v>1085475000</v>
      </c>
      <c r="E26" s="1">
        <v>1053860004</v>
      </c>
      <c r="F26" s="1" t="s">
        <v>285</v>
      </c>
      <c r="G26" s="1">
        <v>-52868434</v>
      </c>
      <c r="H26" s="1">
        <v>-284161084</v>
      </c>
      <c r="I26" s="1" t="s">
        <v>285</v>
      </c>
      <c r="J26" s="1">
        <v>40889000</v>
      </c>
      <c r="K26" s="1">
        <v>31614996</v>
      </c>
      <c r="L26" s="1" t="e">
        <f t="shared" si="0"/>
        <v>#VALUE!</v>
      </c>
      <c r="X26" s="7">
        <v>43659</v>
      </c>
      <c r="Y26">
        <v>-52868434</v>
      </c>
      <c r="Z26" t="e">
        <v>#VALUE!</v>
      </c>
      <c r="AA26">
        <v>-284161084</v>
      </c>
    </row>
    <row r="27" spans="1:27">
      <c r="A27" s="4">
        <v>43660</v>
      </c>
      <c r="B27" s="5">
        <v>0.697916666666667</v>
      </c>
      <c r="C27" s="14">
        <v>1</v>
      </c>
      <c r="D27" s="1">
        <v>1085475000</v>
      </c>
      <c r="E27" s="1">
        <v>1053860004</v>
      </c>
      <c r="F27" s="1" t="s">
        <v>285</v>
      </c>
      <c r="G27" s="1">
        <v>-77534345</v>
      </c>
      <c r="H27" s="1">
        <v>-323004163</v>
      </c>
      <c r="I27" s="1" t="s">
        <v>285</v>
      </c>
      <c r="J27" s="1">
        <v>40889000</v>
      </c>
      <c r="K27" s="1">
        <v>31614996</v>
      </c>
      <c r="L27" s="1" t="e">
        <f t="shared" si="0"/>
        <v>#VALUE!</v>
      </c>
      <c r="X27" s="7">
        <v>43660</v>
      </c>
      <c r="Y27">
        <v>-77534345</v>
      </c>
      <c r="Z27" t="e">
        <v>#VALUE!</v>
      </c>
      <c r="AA27">
        <v>-323004163</v>
      </c>
    </row>
    <row r="28" spans="1:27">
      <c r="A28" s="4">
        <v>43661</v>
      </c>
      <c r="B28" s="5">
        <v>0.845138888888889</v>
      </c>
      <c r="C28" s="14">
        <v>1</v>
      </c>
      <c r="D28" s="1">
        <v>1085475000</v>
      </c>
      <c r="E28" s="1">
        <v>1053860004</v>
      </c>
      <c r="F28" s="1" t="s">
        <v>285</v>
      </c>
      <c r="G28" s="1">
        <v>-46966032</v>
      </c>
      <c r="H28" s="1">
        <v>-341956971</v>
      </c>
      <c r="I28" s="1" t="s">
        <v>285</v>
      </c>
      <c r="J28" s="1">
        <v>40889000</v>
      </c>
      <c r="K28" s="1">
        <v>31614996</v>
      </c>
      <c r="L28" s="1" t="e">
        <f t="shared" si="0"/>
        <v>#VALUE!</v>
      </c>
      <c r="X28" s="7">
        <v>43661</v>
      </c>
      <c r="Y28">
        <v>-46966032</v>
      </c>
      <c r="Z28" t="e">
        <v>#VALUE!</v>
      </c>
      <c r="AA28">
        <v>-341956971</v>
      </c>
    </row>
    <row r="29" spans="1:27">
      <c r="A29" s="4">
        <v>43662</v>
      </c>
      <c r="B29" s="5">
        <v>0.849305555555556</v>
      </c>
      <c r="C29" s="14">
        <v>1</v>
      </c>
      <c r="D29" s="1">
        <v>1085475000</v>
      </c>
      <c r="E29" s="1">
        <v>1053860004</v>
      </c>
      <c r="F29" s="1" t="s">
        <v>285</v>
      </c>
      <c r="G29" s="1">
        <v>-40378834</v>
      </c>
      <c r="H29" s="1">
        <v>-324901905</v>
      </c>
      <c r="I29" s="1" t="s">
        <v>285</v>
      </c>
      <c r="J29" s="1">
        <v>40889000</v>
      </c>
      <c r="K29" s="1">
        <v>31614996</v>
      </c>
      <c r="L29" s="1" t="e">
        <f t="shared" si="0"/>
        <v>#VALUE!</v>
      </c>
      <c r="X29" s="7">
        <v>43662</v>
      </c>
      <c r="Y29">
        <v>-40378834</v>
      </c>
      <c r="Z29" t="e">
        <v>#VALUE!</v>
      </c>
      <c r="AA29">
        <v>-324901905</v>
      </c>
    </row>
    <row r="30" spans="1:27">
      <c r="A30" s="4">
        <v>43663</v>
      </c>
      <c r="B30" s="5">
        <v>0.8375</v>
      </c>
      <c r="C30" s="14">
        <v>1</v>
      </c>
      <c r="D30" s="1">
        <v>1085475000</v>
      </c>
      <c r="E30" s="1">
        <v>1053860004</v>
      </c>
      <c r="F30" s="1" t="s">
        <v>285</v>
      </c>
      <c r="G30" s="1">
        <v>-79443919</v>
      </c>
      <c r="H30" s="1">
        <v>-330190026</v>
      </c>
      <c r="I30" s="1" t="s">
        <v>285</v>
      </c>
      <c r="J30" s="1">
        <v>40889000</v>
      </c>
      <c r="K30" s="1">
        <v>31614996</v>
      </c>
      <c r="L30" s="1" t="e">
        <f t="shared" si="0"/>
        <v>#VALUE!</v>
      </c>
      <c r="X30" s="7">
        <v>43663</v>
      </c>
      <c r="Y30">
        <v>-79443919</v>
      </c>
      <c r="Z30" t="e">
        <v>#VALUE!</v>
      </c>
      <c r="AA30">
        <v>-330190026</v>
      </c>
    </row>
    <row r="31" spans="1:27">
      <c r="A31" s="4">
        <v>43664</v>
      </c>
      <c r="B31" s="5">
        <v>0.679166666666667</v>
      </c>
      <c r="C31" s="14">
        <v>1</v>
      </c>
      <c r="D31" s="1">
        <v>1085475000</v>
      </c>
      <c r="E31" s="1">
        <v>1053860004</v>
      </c>
      <c r="F31" s="1" t="s">
        <v>285</v>
      </c>
      <c r="G31" s="1">
        <v>-74915840</v>
      </c>
      <c r="H31" s="1">
        <v>-326103492</v>
      </c>
      <c r="I31" s="1" t="s">
        <v>285</v>
      </c>
      <c r="J31" s="1">
        <v>40889000</v>
      </c>
      <c r="K31" s="1">
        <v>31614996</v>
      </c>
      <c r="L31" s="1" t="e">
        <f t="shared" si="0"/>
        <v>#VALUE!</v>
      </c>
      <c r="X31" s="7">
        <v>43664</v>
      </c>
      <c r="Y31">
        <v>-74915840</v>
      </c>
      <c r="Z31" t="e">
        <v>#VALUE!</v>
      </c>
      <c r="AA31">
        <v>-326103492</v>
      </c>
    </row>
    <row r="32" spans="1:27">
      <c r="A32" s="4">
        <v>43665</v>
      </c>
      <c r="B32" s="5">
        <v>0.736805555555556</v>
      </c>
      <c r="C32" s="14">
        <v>1</v>
      </c>
      <c r="D32" s="1">
        <v>1085475000</v>
      </c>
      <c r="E32" s="1">
        <v>1053860004</v>
      </c>
      <c r="F32" s="1" t="s">
        <v>285</v>
      </c>
      <c r="G32" s="1">
        <v>-41812787</v>
      </c>
      <c r="H32" s="1">
        <v>-319011333</v>
      </c>
      <c r="I32" s="1" t="s">
        <v>285</v>
      </c>
      <c r="J32" s="1">
        <v>40889000</v>
      </c>
      <c r="K32" s="1">
        <v>31614996</v>
      </c>
      <c r="L32" s="1" t="e">
        <f t="shared" si="0"/>
        <v>#VALUE!</v>
      </c>
      <c r="X32" s="7">
        <v>43665</v>
      </c>
      <c r="Y32">
        <v>-41812787</v>
      </c>
      <c r="Z32" t="e">
        <v>#VALUE!</v>
      </c>
      <c r="AA32">
        <v>-319011333</v>
      </c>
    </row>
    <row r="33" spans="1:27">
      <c r="A33" s="4">
        <v>43666</v>
      </c>
      <c r="B33" s="5">
        <v>0.547222222222222</v>
      </c>
      <c r="C33" s="14">
        <v>1</v>
      </c>
      <c r="D33" s="1">
        <v>1085475000</v>
      </c>
      <c r="E33" s="1">
        <v>1053860004</v>
      </c>
      <c r="F33" s="1" t="s">
        <v>285</v>
      </c>
      <c r="G33" s="1">
        <v>-43295960</v>
      </c>
      <c r="H33" s="1">
        <v>-316377212</v>
      </c>
      <c r="I33" s="1" t="s">
        <v>285</v>
      </c>
      <c r="J33" s="1">
        <v>40889000</v>
      </c>
      <c r="K33" s="1">
        <v>31614996</v>
      </c>
      <c r="L33" s="1" t="e">
        <f t="shared" si="0"/>
        <v>#VALUE!</v>
      </c>
      <c r="X33" s="7">
        <v>43666</v>
      </c>
      <c r="Y33">
        <v>-43295960</v>
      </c>
      <c r="Z33" t="e">
        <v>#VALUE!</v>
      </c>
      <c r="AA33">
        <v>-316377212</v>
      </c>
    </row>
    <row r="34" spans="1:27">
      <c r="A34" s="4">
        <v>43667</v>
      </c>
      <c r="B34" s="5">
        <v>0.674305555555556</v>
      </c>
      <c r="C34" s="14">
        <v>1</v>
      </c>
      <c r="D34" s="1">
        <v>1085475000</v>
      </c>
      <c r="E34" s="1">
        <v>1053860004</v>
      </c>
      <c r="F34" s="1" t="s">
        <v>285</v>
      </c>
      <c r="G34" s="1">
        <v>-46359323</v>
      </c>
      <c r="H34" s="1">
        <v>-323081778</v>
      </c>
      <c r="I34" s="1" t="s">
        <v>285</v>
      </c>
      <c r="J34" s="1">
        <v>40889000</v>
      </c>
      <c r="K34" s="1">
        <v>31614996</v>
      </c>
      <c r="L34" s="1" t="e">
        <f t="shared" si="0"/>
        <v>#VALUE!</v>
      </c>
      <c r="X34" s="7">
        <v>43667</v>
      </c>
      <c r="Y34">
        <v>-46359323</v>
      </c>
      <c r="Z34" t="e">
        <v>#VALUE!</v>
      </c>
      <c r="AA34">
        <v>-323081778</v>
      </c>
    </row>
    <row r="35" spans="1:27">
      <c r="A35" s="4">
        <v>43668</v>
      </c>
      <c r="B35" s="5">
        <v>0.701388888888889</v>
      </c>
      <c r="C35" s="14">
        <v>1</v>
      </c>
      <c r="D35" s="1">
        <v>1085475000</v>
      </c>
      <c r="E35" s="1">
        <v>1053860004</v>
      </c>
      <c r="F35" s="1" t="s">
        <v>285</v>
      </c>
      <c r="G35" s="1">
        <v>-41942932</v>
      </c>
      <c r="H35" s="1">
        <v>-327145122</v>
      </c>
      <c r="I35" s="1" t="s">
        <v>285</v>
      </c>
      <c r="J35" s="1">
        <v>40889000</v>
      </c>
      <c r="K35" s="1">
        <v>31614996</v>
      </c>
      <c r="L35" s="1" t="e">
        <f t="shared" si="0"/>
        <v>#VALUE!</v>
      </c>
      <c r="X35" s="7">
        <v>43668</v>
      </c>
      <c r="Y35">
        <v>-41942932</v>
      </c>
      <c r="Z35" t="e">
        <v>#VALUE!</v>
      </c>
      <c r="AA35">
        <v>-327145122</v>
      </c>
    </row>
    <row r="36" spans="1:27">
      <c r="A36" s="4">
        <v>43669</v>
      </c>
      <c r="B36" s="5">
        <v>0.806944444444444</v>
      </c>
      <c r="C36" s="14">
        <v>1</v>
      </c>
      <c r="D36" s="1">
        <v>1085475000</v>
      </c>
      <c r="E36" s="1">
        <v>1053860004</v>
      </c>
      <c r="F36" s="1" t="s">
        <v>285</v>
      </c>
      <c r="G36" s="1">
        <v>-45712860</v>
      </c>
      <c r="H36" s="1">
        <v>-325891950</v>
      </c>
      <c r="I36" s="1" t="s">
        <v>285</v>
      </c>
      <c r="J36" s="1">
        <v>40889000</v>
      </c>
      <c r="K36" s="1">
        <v>31614996</v>
      </c>
      <c r="L36" s="1" t="e">
        <f t="shared" si="0"/>
        <v>#VALUE!</v>
      </c>
      <c r="X36" s="7">
        <v>43669</v>
      </c>
      <c r="Y36">
        <v>-45712860</v>
      </c>
      <c r="Z36" t="e">
        <v>#VALUE!</v>
      </c>
      <c r="AA36">
        <v>-325891950</v>
      </c>
    </row>
    <row r="37" spans="1:27">
      <c r="A37" s="4">
        <v>43670</v>
      </c>
      <c r="B37" s="5">
        <v>0.8375</v>
      </c>
      <c r="C37" s="14">
        <v>1</v>
      </c>
      <c r="D37" s="1">
        <v>1085475000</v>
      </c>
      <c r="E37" s="1">
        <v>1053860004</v>
      </c>
      <c r="F37" s="1" t="s">
        <v>285</v>
      </c>
      <c r="G37" s="1">
        <v>-41843549</v>
      </c>
      <c r="H37" s="1">
        <v>-367735499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X37" s="7">
        <v>43670</v>
      </c>
      <c r="Y37">
        <v>-41843549</v>
      </c>
      <c r="Z37" t="e">
        <v>#VALUE!</v>
      </c>
      <c r="AA37">
        <v>-367735499</v>
      </c>
    </row>
    <row r="38" spans="1:27">
      <c r="A38" s="4">
        <v>43671</v>
      </c>
      <c r="B38" s="5">
        <v>0.597222222222222</v>
      </c>
      <c r="C38" s="14">
        <v>1</v>
      </c>
      <c r="D38" s="1">
        <v>1085475000</v>
      </c>
      <c r="E38" s="1">
        <v>1053860004</v>
      </c>
      <c r="F38" s="1" t="s">
        <v>285</v>
      </c>
      <c r="G38" s="1">
        <v>-71932931</v>
      </c>
      <c r="H38" s="1">
        <v>-397824881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X38" s="7">
        <v>43671</v>
      </c>
      <c r="Y38">
        <v>-71932931</v>
      </c>
      <c r="Z38" t="e">
        <v>#VALUE!</v>
      </c>
      <c r="AA38">
        <v>-397824881</v>
      </c>
    </row>
    <row r="39" spans="1:27">
      <c r="A39" s="4">
        <v>43672</v>
      </c>
      <c r="B39" s="5">
        <v>0.7625</v>
      </c>
      <c r="C39" s="14">
        <v>1</v>
      </c>
      <c r="D39" s="1">
        <v>1085475000</v>
      </c>
      <c r="E39" s="1">
        <v>1053860004</v>
      </c>
      <c r="F39" s="1" t="s">
        <v>285</v>
      </c>
      <c r="G39" s="1">
        <v>-47506960</v>
      </c>
      <c r="H39" s="1">
        <v>-409481086</v>
      </c>
      <c r="I39" s="1" t="s">
        <v>285</v>
      </c>
      <c r="J39" s="1">
        <v>40889000</v>
      </c>
      <c r="K39" s="1">
        <v>31614996</v>
      </c>
      <c r="L39" s="1" t="e">
        <f t="shared" si="0"/>
        <v>#VALUE!</v>
      </c>
      <c r="X39" s="7">
        <v>43672</v>
      </c>
      <c r="Y39">
        <v>-47506960</v>
      </c>
      <c r="Z39" t="e">
        <v>#VALUE!</v>
      </c>
      <c r="AA39">
        <v>-409481086</v>
      </c>
    </row>
    <row r="40" spans="1:27">
      <c r="A40" s="4">
        <v>43673</v>
      </c>
      <c r="B40" s="5">
        <v>0.732638888888889</v>
      </c>
      <c r="C40" s="14">
        <v>1</v>
      </c>
      <c r="D40" s="1">
        <v>1085475000</v>
      </c>
      <c r="E40" s="1">
        <v>1053860004</v>
      </c>
      <c r="F40" s="1" t="s">
        <v>285</v>
      </c>
      <c r="G40" s="1">
        <v>-87573447</v>
      </c>
      <c r="H40" s="1">
        <v>-447734786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X40" s="7">
        <v>43673</v>
      </c>
      <c r="Y40">
        <v>-87573447</v>
      </c>
      <c r="Z40" t="e">
        <v>#VALUE!</v>
      </c>
      <c r="AA40">
        <v>-447734786</v>
      </c>
    </row>
    <row r="41" spans="1:27">
      <c r="A41" s="4">
        <v>43674</v>
      </c>
      <c r="B41" s="5">
        <v>0.693055555555556</v>
      </c>
      <c r="C41" s="14">
        <v>1</v>
      </c>
      <c r="D41" s="1">
        <v>1085475000</v>
      </c>
      <c r="E41" s="1">
        <v>1053860004</v>
      </c>
      <c r="F41" s="1">
        <v>337827918</v>
      </c>
      <c r="G41" s="1">
        <v>-79959290</v>
      </c>
      <c r="H41" s="1">
        <v>-75030297</v>
      </c>
      <c r="I41" s="1">
        <v>44416000</v>
      </c>
      <c r="J41" s="1">
        <v>40889000</v>
      </c>
      <c r="K41" s="1">
        <v>31614996</v>
      </c>
      <c r="L41" s="1">
        <f t="shared" si="0"/>
        <v>257868628</v>
      </c>
      <c r="X41" s="7">
        <v>43674</v>
      </c>
      <c r="Y41">
        <v>-79959290</v>
      </c>
      <c r="Z41">
        <v>257868628</v>
      </c>
      <c r="AA41">
        <v>-75030297</v>
      </c>
    </row>
    <row r="42" spans="1:27">
      <c r="A42" s="4">
        <v>43675</v>
      </c>
      <c r="B42" s="5">
        <v>0.691666666666667</v>
      </c>
      <c r="C42" s="14">
        <v>1</v>
      </c>
      <c r="D42" s="1">
        <v>1085475000</v>
      </c>
      <c r="E42" s="1">
        <v>1053860004</v>
      </c>
      <c r="F42" s="1">
        <v>78472190</v>
      </c>
      <c r="G42" s="1">
        <v>-72059290</v>
      </c>
      <c r="H42" s="1">
        <v>-24876194</v>
      </c>
      <c r="I42" s="1">
        <v>44416000</v>
      </c>
      <c r="J42" s="1">
        <v>40889000</v>
      </c>
      <c r="K42" s="1">
        <v>31614996</v>
      </c>
      <c r="L42" s="1">
        <f t="shared" si="0"/>
        <v>6412900</v>
      </c>
      <c r="X42" s="7">
        <v>43675</v>
      </c>
      <c r="Y42">
        <v>-72059290</v>
      </c>
      <c r="Z42">
        <v>6412900</v>
      </c>
      <c r="AA42">
        <v>-24876194</v>
      </c>
    </row>
    <row r="43" spans="1:27">
      <c r="A43" s="4">
        <v>43676</v>
      </c>
      <c r="B43" s="5">
        <v>0.834722222222222</v>
      </c>
      <c r="C43" s="14">
        <v>1</v>
      </c>
      <c r="D43" s="1">
        <v>1085475000</v>
      </c>
      <c r="E43" s="1">
        <v>1053860004</v>
      </c>
      <c r="F43" s="1">
        <v>53974904</v>
      </c>
      <c r="G43" s="1">
        <v>-45736050</v>
      </c>
      <c r="H43" s="1">
        <v>25305592</v>
      </c>
      <c r="I43" s="1">
        <v>44416000</v>
      </c>
      <c r="J43" s="1">
        <v>40889000</v>
      </c>
      <c r="K43" s="1">
        <v>31614996</v>
      </c>
      <c r="L43" s="1">
        <f t="shared" si="0"/>
        <v>8238854</v>
      </c>
      <c r="X43" s="7">
        <v>43676</v>
      </c>
      <c r="Y43">
        <v>-45736050</v>
      </c>
      <c r="Z43">
        <v>8238854</v>
      </c>
      <c r="AA43">
        <v>25305592</v>
      </c>
    </row>
    <row r="44" spans="1:27">
      <c r="A44" s="4">
        <v>43677</v>
      </c>
      <c r="B44" s="5">
        <v>0.653472222222222</v>
      </c>
      <c r="C44" s="14">
        <v>1</v>
      </c>
      <c r="D44" s="1">
        <v>1085475000</v>
      </c>
      <c r="E44" s="1">
        <v>1053860004</v>
      </c>
      <c r="F44" s="1">
        <v>84630963</v>
      </c>
      <c r="G44" s="1">
        <v>-71886553</v>
      </c>
      <c r="H44" s="1">
        <v>75524008</v>
      </c>
      <c r="I44" s="1">
        <v>44416000</v>
      </c>
      <c r="J44" s="1">
        <v>40889000</v>
      </c>
      <c r="K44" s="1">
        <v>31614996</v>
      </c>
      <c r="L44" s="1">
        <f t="shared" si="0"/>
        <v>12744410</v>
      </c>
      <c r="X44" s="7">
        <v>43677</v>
      </c>
      <c r="Y44">
        <v>-71886553</v>
      </c>
      <c r="Z44">
        <v>12744410</v>
      </c>
      <c r="AA44">
        <v>75524008</v>
      </c>
    </row>
    <row r="45" spans="1:27">
      <c r="A45" s="4">
        <v>43678</v>
      </c>
      <c r="B45" s="5">
        <v>0.765972222222222</v>
      </c>
      <c r="C45" s="14">
        <v>1</v>
      </c>
      <c r="D45" s="1">
        <v>1085475000</v>
      </c>
      <c r="E45" s="1">
        <v>1053860004</v>
      </c>
      <c r="F45" s="1">
        <v>47303003</v>
      </c>
      <c r="G45" s="1">
        <v>-46090042</v>
      </c>
      <c r="H45" s="1">
        <v>118580518</v>
      </c>
      <c r="I45" s="1">
        <v>44416000</v>
      </c>
      <c r="J45" s="1">
        <v>40889000</v>
      </c>
      <c r="K45" s="1">
        <v>31614996</v>
      </c>
      <c r="L45" s="1">
        <f t="shared" si="0"/>
        <v>1212961</v>
      </c>
      <c r="X45" s="7">
        <v>43678</v>
      </c>
      <c r="Y45">
        <v>-46090042</v>
      </c>
      <c r="Z45">
        <v>1212961</v>
      </c>
      <c r="AA45">
        <v>118580518</v>
      </c>
    </row>
    <row r="46" spans="1:27">
      <c r="A46" s="4">
        <v>43679</v>
      </c>
      <c r="B46" s="5">
        <v>0.935416666666667</v>
      </c>
      <c r="C46" s="14">
        <v>1</v>
      </c>
      <c r="D46" s="1">
        <v>1085475000</v>
      </c>
      <c r="E46" s="1">
        <v>1053860004</v>
      </c>
      <c r="F46" s="1">
        <v>53692112</v>
      </c>
      <c r="G46" s="1">
        <v>-46490878</v>
      </c>
      <c r="H46" s="1">
        <v>156624617</v>
      </c>
      <c r="I46" s="1">
        <v>44416000</v>
      </c>
      <c r="J46" s="1">
        <v>40889000</v>
      </c>
      <c r="K46" s="1">
        <v>31614996</v>
      </c>
      <c r="L46" s="1">
        <f t="shared" si="0"/>
        <v>7201234</v>
      </c>
      <c r="X46" s="7">
        <v>43679</v>
      </c>
      <c r="Y46">
        <v>-46490878</v>
      </c>
      <c r="Z46">
        <v>7201234</v>
      </c>
      <c r="AA46">
        <v>156624617</v>
      </c>
    </row>
    <row r="47" spans="1:27">
      <c r="A47" s="4">
        <v>43680</v>
      </c>
      <c r="B47" s="5">
        <v>0.434722222222222</v>
      </c>
      <c r="C47" s="14">
        <v>1</v>
      </c>
      <c r="D47" s="1">
        <v>1085475000</v>
      </c>
      <c r="E47" s="1">
        <v>1053860004</v>
      </c>
      <c r="F47" s="1">
        <v>74021984</v>
      </c>
      <c r="G47" s="1">
        <v>-66706332</v>
      </c>
      <c r="H47" s="1">
        <v>156739044</v>
      </c>
      <c r="I47" s="1">
        <v>44416000</v>
      </c>
      <c r="J47" s="1">
        <v>40889000</v>
      </c>
      <c r="K47" s="1">
        <v>31614996</v>
      </c>
      <c r="L47" s="1">
        <f t="shared" si="0"/>
        <v>7315652</v>
      </c>
      <c r="X47" s="7">
        <v>43680</v>
      </c>
      <c r="Y47">
        <v>-66706332</v>
      </c>
      <c r="Z47">
        <v>7315652</v>
      </c>
      <c r="AA47">
        <v>156739044</v>
      </c>
    </row>
    <row r="48" spans="1:27">
      <c r="A48" s="4">
        <v>43681</v>
      </c>
      <c r="B48" s="5">
        <v>0.489583333333333</v>
      </c>
      <c r="C48" s="14">
        <v>1</v>
      </c>
      <c r="D48" s="1">
        <v>1085475000</v>
      </c>
      <c r="E48" s="1">
        <v>1053860004</v>
      </c>
      <c r="F48" s="1">
        <v>47327629</v>
      </c>
      <c r="G48" s="1">
        <v>-43735611</v>
      </c>
      <c r="H48" s="1">
        <v>239774981</v>
      </c>
      <c r="I48" s="1">
        <v>44416000</v>
      </c>
      <c r="J48" s="1">
        <v>40889000</v>
      </c>
      <c r="K48" s="1">
        <v>31614996</v>
      </c>
      <c r="L48" s="1">
        <f t="shared" si="0"/>
        <v>3592018</v>
      </c>
      <c r="X48" s="7">
        <v>43681</v>
      </c>
      <c r="Y48">
        <v>-43735611</v>
      </c>
      <c r="Z48">
        <v>3592018</v>
      </c>
      <c r="AA48">
        <v>239774981</v>
      </c>
    </row>
    <row r="49" spans="1:27">
      <c r="A49" s="4">
        <v>43682</v>
      </c>
      <c r="B49" s="5">
        <v>0.45</v>
      </c>
      <c r="C49" s="14">
        <v>1</v>
      </c>
      <c r="D49" s="1">
        <v>1085475000</v>
      </c>
      <c r="E49" s="1">
        <v>1053860004</v>
      </c>
      <c r="F49" s="1">
        <v>78421287</v>
      </c>
      <c r="G49" s="1">
        <v>-72380627</v>
      </c>
      <c r="H49" s="1">
        <v>32756134</v>
      </c>
      <c r="I49" s="1">
        <v>44416000</v>
      </c>
      <c r="J49" s="1">
        <v>40889000</v>
      </c>
      <c r="K49" s="1">
        <v>31614996</v>
      </c>
      <c r="L49" s="1">
        <f t="shared" si="0"/>
        <v>6040660</v>
      </c>
      <c r="X49" s="7">
        <v>43682</v>
      </c>
      <c r="Y49">
        <v>-72380627</v>
      </c>
      <c r="Z49">
        <v>6040660</v>
      </c>
      <c r="AA49">
        <v>32756134</v>
      </c>
    </row>
    <row r="50" spans="1:27">
      <c r="A50" s="4">
        <v>43683</v>
      </c>
      <c r="B50" s="5">
        <v>0.645138888888889</v>
      </c>
      <c r="C50" s="14">
        <v>1</v>
      </c>
      <c r="D50" s="1">
        <v>1085475000</v>
      </c>
      <c r="E50" s="1">
        <v>1053860004</v>
      </c>
      <c r="F50" s="1">
        <v>52960534</v>
      </c>
      <c r="G50" s="1">
        <v>-46242902</v>
      </c>
      <c r="H50" s="1">
        <v>35678986</v>
      </c>
      <c r="I50" s="1">
        <v>44416000</v>
      </c>
      <c r="J50" s="1">
        <v>40889000</v>
      </c>
      <c r="K50" s="1">
        <v>31614996</v>
      </c>
      <c r="L50" s="1">
        <f t="shared" si="0"/>
        <v>6717632</v>
      </c>
      <c r="X50" s="7">
        <v>43683</v>
      </c>
      <c r="Y50">
        <v>-46242902</v>
      </c>
      <c r="Z50">
        <v>6717632</v>
      </c>
      <c r="AA50">
        <v>35678986</v>
      </c>
    </row>
    <row r="51" spans="1:27">
      <c r="A51" s="4">
        <v>43684</v>
      </c>
      <c r="B51" s="5">
        <v>0.74375</v>
      </c>
      <c r="C51" s="14">
        <v>1</v>
      </c>
      <c r="D51" s="1">
        <v>1085475000</v>
      </c>
      <c r="E51" s="1">
        <v>1053860004</v>
      </c>
      <c r="F51" s="1">
        <v>47512870</v>
      </c>
      <c r="G51" s="1">
        <v>-46243849</v>
      </c>
      <c r="H51" s="1">
        <v>28709153</v>
      </c>
      <c r="I51" s="1">
        <v>44416000</v>
      </c>
      <c r="J51" s="1">
        <v>40889000</v>
      </c>
      <c r="K51" s="1">
        <v>31614996</v>
      </c>
      <c r="L51" s="1">
        <f t="shared" si="0"/>
        <v>1269021</v>
      </c>
      <c r="X51" s="7">
        <v>43684</v>
      </c>
      <c r="Y51">
        <v>-46243849</v>
      </c>
      <c r="Z51">
        <v>1269021</v>
      </c>
      <c r="AA51">
        <v>28709153</v>
      </c>
    </row>
    <row r="52" spans="1:27">
      <c r="A52" s="4">
        <v>43685</v>
      </c>
      <c r="B52" s="5">
        <v>0.568055555555556</v>
      </c>
      <c r="C52" s="14">
        <v>1</v>
      </c>
      <c r="D52" s="1">
        <v>1085475000</v>
      </c>
      <c r="E52" s="1">
        <v>1053860004</v>
      </c>
      <c r="F52" s="1">
        <v>74054220</v>
      </c>
      <c r="G52" s="1">
        <v>-71325748</v>
      </c>
      <c r="H52" s="1">
        <v>25465993</v>
      </c>
      <c r="I52" s="1">
        <v>44416000</v>
      </c>
      <c r="J52" s="1">
        <v>40889000</v>
      </c>
      <c r="K52" s="1">
        <v>31614996</v>
      </c>
      <c r="L52" s="1">
        <f t="shared" si="0"/>
        <v>2728472</v>
      </c>
      <c r="X52" s="7">
        <v>43685</v>
      </c>
      <c r="Y52">
        <v>-71325748</v>
      </c>
      <c r="Z52">
        <v>2728472</v>
      </c>
      <c r="AA52">
        <v>25465993</v>
      </c>
    </row>
    <row r="53" spans="1:27">
      <c r="A53" s="4">
        <v>43686</v>
      </c>
      <c r="B53" s="5">
        <v>0.797222222222222</v>
      </c>
      <c r="C53" s="14">
        <v>1</v>
      </c>
      <c r="D53" s="1">
        <v>1085475000</v>
      </c>
      <c r="E53" s="1">
        <v>1053860004</v>
      </c>
      <c r="F53" s="1">
        <v>37122575</v>
      </c>
      <c r="G53" s="1">
        <v>-35372771</v>
      </c>
      <c r="H53" s="1">
        <v>25763961</v>
      </c>
      <c r="I53" s="1">
        <v>44416000</v>
      </c>
      <c r="J53" s="1">
        <v>40889000</v>
      </c>
      <c r="K53" s="1">
        <v>31614996</v>
      </c>
      <c r="L53" s="1">
        <f t="shared" si="0"/>
        <v>1749804</v>
      </c>
      <c r="X53" s="7">
        <v>43686</v>
      </c>
      <c r="Y53">
        <v>-35372771</v>
      </c>
      <c r="Z53">
        <v>1749804</v>
      </c>
      <c r="AA53">
        <v>25763961</v>
      </c>
    </row>
    <row r="54" spans="1:27">
      <c r="A54" s="4">
        <v>43687</v>
      </c>
      <c r="B54" s="5">
        <v>0.954861111111111</v>
      </c>
      <c r="C54" s="14">
        <v>1</v>
      </c>
      <c r="D54" s="1">
        <v>1085475000</v>
      </c>
      <c r="E54" s="1">
        <v>1053860004</v>
      </c>
      <c r="F54" s="1">
        <v>37775118</v>
      </c>
      <c r="G54" s="1">
        <v>-53424032</v>
      </c>
      <c r="H54" s="1">
        <v>2913822</v>
      </c>
      <c r="I54" s="1">
        <v>44336000</v>
      </c>
      <c r="J54" s="1">
        <v>40889000</v>
      </c>
      <c r="K54" s="1">
        <v>31614996</v>
      </c>
      <c r="L54" s="1">
        <f t="shared" si="0"/>
        <v>-15648914</v>
      </c>
      <c r="X54" s="7">
        <v>43687</v>
      </c>
      <c r="Y54">
        <v>-53424032</v>
      </c>
      <c r="Z54">
        <v>-15648914</v>
      </c>
      <c r="AA54">
        <v>2913822</v>
      </c>
    </row>
    <row r="55" spans="1:27">
      <c r="A55" s="4">
        <v>43688</v>
      </c>
      <c r="B55" s="5">
        <v>0.460416666666667</v>
      </c>
      <c r="C55" s="14">
        <v>1</v>
      </c>
      <c r="D55" s="1">
        <v>1085475000</v>
      </c>
      <c r="E55" s="1">
        <v>1053860004</v>
      </c>
      <c r="F55" s="1">
        <v>65866142</v>
      </c>
      <c r="G55" s="1">
        <v>-58564972</v>
      </c>
      <c r="H55" s="1">
        <v>26923088</v>
      </c>
      <c r="I55" s="1">
        <v>44336000</v>
      </c>
      <c r="J55" s="1">
        <v>40889000</v>
      </c>
      <c r="K55" s="1">
        <v>31614996</v>
      </c>
      <c r="L55" s="1">
        <f t="shared" si="0"/>
        <v>7301170</v>
      </c>
      <c r="X55" s="7">
        <v>43688</v>
      </c>
      <c r="Y55">
        <v>-58564972</v>
      </c>
      <c r="Z55">
        <v>7301170</v>
      </c>
      <c r="AA55">
        <v>26923088</v>
      </c>
    </row>
    <row r="56" spans="1:27">
      <c r="A56" s="4">
        <v>43689</v>
      </c>
      <c r="B56" s="5">
        <v>0.549305555555556</v>
      </c>
      <c r="C56" s="14">
        <v>1</v>
      </c>
      <c r="D56" s="1">
        <v>1085475000</v>
      </c>
      <c r="E56" s="1">
        <v>1053860004</v>
      </c>
      <c r="F56" s="1">
        <v>89708073</v>
      </c>
      <c r="G56" s="1">
        <v>-60332097</v>
      </c>
      <c r="H56" s="1">
        <v>27074386</v>
      </c>
      <c r="I56" s="1">
        <v>44336000</v>
      </c>
      <c r="J56" s="1">
        <v>40889000</v>
      </c>
      <c r="K56" s="1">
        <v>31614996</v>
      </c>
      <c r="L56" s="1">
        <f t="shared" si="0"/>
        <v>29375976</v>
      </c>
      <c r="X56" s="7">
        <v>43689</v>
      </c>
      <c r="Y56">
        <v>-60332097</v>
      </c>
      <c r="Z56">
        <v>29375976</v>
      </c>
      <c r="AA56">
        <v>27074386</v>
      </c>
    </row>
    <row r="57" spans="1:27">
      <c r="A57" s="4">
        <v>43690</v>
      </c>
      <c r="B57" s="5">
        <v>0.719444444444444</v>
      </c>
      <c r="C57" s="14">
        <v>1</v>
      </c>
      <c r="D57" s="1">
        <v>1085475000</v>
      </c>
      <c r="E57" s="1">
        <v>1053860004</v>
      </c>
      <c r="F57" s="1">
        <v>56663596</v>
      </c>
      <c r="G57" s="1">
        <v>-50830137</v>
      </c>
      <c r="H57" s="1">
        <v>31194495</v>
      </c>
      <c r="I57" s="1">
        <v>44336000</v>
      </c>
      <c r="J57" s="1">
        <v>40889000</v>
      </c>
      <c r="K57" s="1">
        <v>31614996</v>
      </c>
      <c r="L57" s="1">
        <f t="shared" si="0"/>
        <v>5833459</v>
      </c>
      <c r="X57" s="7">
        <v>43690</v>
      </c>
      <c r="Y57">
        <v>-50830137</v>
      </c>
      <c r="Z57">
        <v>5833459</v>
      </c>
      <c r="AA57">
        <v>31194495</v>
      </c>
    </row>
    <row r="58" spans="1:27">
      <c r="A58" s="4">
        <v>43691</v>
      </c>
      <c r="B58" s="5">
        <v>0.716666666666667</v>
      </c>
      <c r="C58" s="14">
        <v>1</v>
      </c>
      <c r="D58" s="1">
        <v>1085475000</v>
      </c>
      <c r="E58" s="1">
        <v>1053860004</v>
      </c>
      <c r="F58" s="1">
        <v>44935652</v>
      </c>
      <c r="G58" s="1">
        <v>-43023367</v>
      </c>
      <c r="H58" s="1">
        <v>26465699</v>
      </c>
      <c r="I58" s="1">
        <v>44336000</v>
      </c>
      <c r="J58" s="1">
        <v>40889000</v>
      </c>
      <c r="K58" s="1">
        <v>31614996</v>
      </c>
      <c r="L58" s="1">
        <f t="shared" si="0"/>
        <v>1912285</v>
      </c>
      <c r="X58" s="7">
        <v>43691</v>
      </c>
      <c r="Y58">
        <v>-43023367</v>
      </c>
      <c r="Z58">
        <v>1912285</v>
      </c>
      <c r="AA58">
        <v>26465699</v>
      </c>
    </row>
    <row r="59" spans="1:27">
      <c r="A59" s="4">
        <v>43692</v>
      </c>
      <c r="B59" s="5">
        <v>0.61875</v>
      </c>
      <c r="C59" s="14">
        <v>1</v>
      </c>
      <c r="D59" s="1">
        <v>1085475000</v>
      </c>
      <c r="E59" s="1">
        <v>1053860004</v>
      </c>
      <c r="F59" s="1">
        <v>81244966</v>
      </c>
      <c r="G59" s="1">
        <v>-79748219</v>
      </c>
      <c r="H59" s="1">
        <v>24584085</v>
      </c>
      <c r="I59" s="1">
        <v>44336000</v>
      </c>
      <c r="J59" s="1">
        <v>40889000</v>
      </c>
      <c r="K59" s="1">
        <v>31614996</v>
      </c>
      <c r="L59" s="1">
        <f t="shared" si="0"/>
        <v>1496747</v>
      </c>
      <c r="X59" s="7">
        <v>43692</v>
      </c>
      <c r="Y59">
        <v>-79748219</v>
      </c>
      <c r="Z59">
        <v>1496747</v>
      </c>
      <c r="AA59">
        <v>24584085</v>
      </c>
    </row>
    <row r="60" spans="1:27">
      <c r="A60" s="4">
        <v>43693</v>
      </c>
      <c r="B60" s="5">
        <v>0.547222222222222</v>
      </c>
      <c r="C60" s="14">
        <v>1</v>
      </c>
      <c r="D60" s="1">
        <v>1085475000</v>
      </c>
      <c r="E60" s="1">
        <v>1053860004</v>
      </c>
      <c r="F60" s="1">
        <v>75940802</v>
      </c>
      <c r="G60" s="1">
        <v>-71478608</v>
      </c>
      <c r="H60" s="1">
        <v>27684804</v>
      </c>
      <c r="I60" s="1">
        <v>44336000</v>
      </c>
      <c r="J60" s="1">
        <v>40889000</v>
      </c>
      <c r="K60" s="1">
        <v>31614996</v>
      </c>
      <c r="L60" s="1">
        <f t="shared" si="0"/>
        <v>4462194</v>
      </c>
      <c r="X60" s="7">
        <v>43693</v>
      </c>
      <c r="Y60">
        <v>-71478608</v>
      </c>
      <c r="Z60">
        <v>4462194</v>
      </c>
      <c r="AA60">
        <v>27684804</v>
      </c>
    </row>
    <row r="61" spans="1:27">
      <c r="A61" s="4">
        <v>43694</v>
      </c>
      <c r="B61" s="5">
        <v>0.460416666666667</v>
      </c>
      <c r="C61" s="14">
        <v>1</v>
      </c>
      <c r="D61" s="1">
        <v>1085475000</v>
      </c>
      <c r="E61" s="1">
        <v>1053860004</v>
      </c>
      <c r="F61" s="1">
        <v>82560029</v>
      </c>
      <c r="G61" s="1">
        <v>-74682527</v>
      </c>
      <c r="H61" s="1">
        <v>26866982</v>
      </c>
      <c r="I61" s="1">
        <v>44336000</v>
      </c>
      <c r="J61" s="1">
        <v>40889000</v>
      </c>
      <c r="K61" s="1">
        <v>31614996</v>
      </c>
      <c r="L61" s="1">
        <f t="shared" si="0"/>
        <v>7877502</v>
      </c>
      <c r="X61" s="7">
        <v>43694</v>
      </c>
      <c r="Y61">
        <v>-74682527</v>
      </c>
      <c r="Z61">
        <v>7877502</v>
      </c>
      <c r="AA61">
        <v>26866982</v>
      </c>
    </row>
    <row r="62" spans="1:27">
      <c r="A62" s="4">
        <v>43695</v>
      </c>
      <c r="B62" s="5">
        <v>0.674305555555556</v>
      </c>
      <c r="C62" s="14">
        <v>1</v>
      </c>
      <c r="D62" s="1">
        <v>1085475000</v>
      </c>
      <c r="E62" s="1">
        <v>1053860004</v>
      </c>
      <c r="F62" s="1">
        <v>53329551</v>
      </c>
      <c r="G62" s="1">
        <v>-50299622</v>
      </c>
      <c r="H62" s="1">
        <v>47613613</v>
      </c>
      <c r="I62" s="1">
        <v>44336000</v>
      </c>
      <c r="J62" s="1">
        <v>40889000</v>
      </c>
      <c r="K62" s="1">
        <v>31614996</v>
      </c>
      <c r="L62" s="1">
        <f t="shared" si="0"/>
        <v>3029929</v>
      </c>
      <c r="X62" s="7">
        <v>43695</v>
      </c>
      <c r="Y62">
        <v>-50299622</v>
      </c>
      <c r="Z62">
        <v>3029929</v>
      </c>
      <c r="AA62">
        <v>47613613</v>
      </c>
    </row>
    <row r="63" spans="1:27">
      <c r="A63" s="4">
        <v>43696</v>
      </c>
      <c r="B63" s="5">
        <v>0.565972222222222</v>
      </c>
      <c r="C63" s="14">
        <v>1</v>
      </c>
      <c r="D63" s="1">
        <v>1085475000</v>
      </c>
      <c r="E63" s="1">
        <v>1053860004</v>
      </c>
      <c r="F63" s="1">
        <v>89643401</v>
      </c>
      <c r="G63" s="1">
        <v>-83254072</v>
      </c>
      <c r="H63" s="1">
        <v>25955141</v>
      </c>
      <c r="I63" s="1">
        <v>44336000</v>
      </c>
      <c r="J63" s="1">
        <v>40889000</v>
      </c>
      <c r="K63" s="1">
        <v>31614996</v>
      </c>
      <c r="L63" s="1">
        <f t="shared" si="0"/>
        <v>6389329</v>
      </c>
      <c r="X63" s="7">
        <v>43696</v>
      </c>
      <c r="Y63">
        <v>-83254072</v>
      </c>
      <c r="Z63">
        <v>6389329</v>
      </c>
      <c r="AA63">
        <v>25955141</v>
      </c>
    </row>
    <row r="64" spans="1:27">
      <c r="A64" s="4">
        <v>43697</v>
      </c>
      <c r="B64" s="5">
        <v>0.656944444444444</v>
      </c>
      <c r="C64" s="14">
        <v>1</v>
      </c>
      <c r="D64" s="1">
        <v>1085475000</v>
      </c>
      <c r="E64" s="1">
        <v>1053860004</v>
      </c>
      <c r="F64" s="1">
        <v>50155937</v>
      </c>
      <c r="G64" s="1">
        <v>-47713298</v>
      </c>
      <c r="H64" s="1">
        <v>20859673</v>
      </c>
      <c r="I64" s="1">
        <v>44336000</v>
      </c>
      <c r="J64" s="1">
        <v>40889000</v>
      </c>
      <c r="K64" s="1">
        <v>31614996</v>
      </c>
      <c r="L64" s="1">
        <f t="shared" si="0"/>
        <v>2442639</v>
      </c>
      <c r="X64" s="7">
        <v>43697</v>
      </c>
      <c r="Y64">
        <v>-47713298</v>
      </c>
      <c r="Z64">
        <v>2442639</v>
      </c>
      <c r="AA64">
        <v>20859673</v>
      </c>
    </row>
    <row r="65" spans="1:27">
      <c r="A65" s="4">
        <v>43698</v>
      </c>
      <c r="B65" s="5">
        <v>0.622916666666667</v>
      </c>
      <c r="C65" s="14">
        <v>1</v>
      </c>
      <c r="D65" s="1">
        <v>1085475000</v>
      </c>
      <c r="E65" s="1">
        <v>1053860004</v>
      </c>
      <c r="F65" s="1">
        <v>93385374</v>
      </c>
      <c r="G65" s="1">
        <v>-87457027</v>
      </c>
      <c r="H65" s="1">
        <v>21691925</v>
      </c>
      <c r="I65" s="1">
        <v>44336000</v>
      </c>
      <c r="J65" s="1">
        <v>40889000</v>
      </c>
      <c r="K65" s="1">
        <v>31614996</v>
      </c>
      <c r="L65" s="1">
        <f t="shared" si="0"/>
        <v>5928347</v>
      </c>
      <c r="X65" s="7">
        <v>43698</v>
      </c>
      <c r="Y65">
        <v>-87457027</v>
      </c>
      <c r="Z65">
        <v>5928347</v>
      </c>
      <c r="AA65">
        <v>21691925</v>
      </c>
    </row>
    <row r="66" spans="1:27">
      <c r="A66" s="4">
        <v>43699</v>
      </c>
      <c r="B66" s="5">
        <v>0.704166666666667</v>
      </c>
      <c r="C66" s="14">
        <v>1</v>
      </c>
      <c r="D66" s="1">
        <v>1085475000</v>
      </c>
      <c r="E66" s="1">
        <v>1053860004</v>
      </c>
      <c r="F66" s="1">
        <v>50613415</v>
      </c>
      <c r="G66" s="1">
        <v>-44452116</v>
      </c>
      <c r="H66" s="1">
        <v>25940939</v>
      </c>
      <c r="I66" s="1">
        <v>44336000</v>
      </c>
      <c r="J66" s="1">
        <v>40889000</v>
      </c>
      <c r="K66" s="1">
        <v>31614996</v>
      </c>
      <c r="L66" s="1">
        <f t="shared" si="0"/>
        <v>6161299</v>
      </c>
      <c r="X66" s="7">
        <v>43699</v>
      </c>
      <c r="Y66">
        <v>-44452116</v>
      </c>
      <c r="Z66">
        <v>6161299</v>
      </c>
      <c r="AA66">
        <v>25940939</v>
      </c>
    </row>
    <row r="67" spans="1:27">
      <c r="A67" s="4">
        <v>43700</v>
      </c>
      <c r="B67" s="5">
        <v>0.565277777777778</v>
      </c>
      <c r="C67" s="14">
        <v>1</v>
      </c>
      <c r="D67" s="1">
        <v>1085475000</v>
      </c>
      <c r="E67" s="1">
        <v>1053860004</v>
      </c>
      <c r="F67" s="1">
        <v>80868442</v>
      </c>
      <c r="G67" s="1">
        <v>-71025233</v>
      </c>
      <c r="H67" s="1">
        <v>30554553</v>
      </c>
      <c r="I67" s="1">
        <v>44263000</v>
      </c>
      <c r="J67" s="1">
        <v>40889000</v>
      </c>
      <c r="K67" s="1">
        <v>31614996</v>
      </c>
      <c r="L67" s="1">
        <f t="shared" si="0"/>
        <v>9843209</v>
      </c>
      <c r="X67" s="7">
        <v>43700</v>
      </c>
      <c r="Y67">
        <v>-71025233</v>
      </c>
      <c r="Z67">
        <v>9843209</v>
      </c>
      <c r="AA67">
        <v>30554553</v>
      </c>
    </row>
    <row r="68" spans="1:27">
      <c r="A68" s="7">
        <v>43701</v>
      </c>
      <c r="B68" s="8">
        <v>0.927083333333333</v>
      </c>
      <c r="C68" s="14">
        <v>1</v>
      </c>
      <c r="D68" s="1">
        <v>1085475000</v>
      </c>
      <c r="E68" s="1">
        <v>1053860004</v>
      </c>
      <c r="F68" s="1">
        <v>62936639</v>
      </c>
      <c r="G68" s="1">
        <v>-52969238</v>
      </c>
      <c r="H68" s="1">
        <v>35644222</v>
      </c>
      <c r="I68" s="1">
        <v>44263000</v>
      </c>
      <c r="J68" s="1">
        <v>40889000</v>
      </c>
      <c r="K68" s="1">
        <v>31614996</v>
      </c>
      <c r="L68" s="1">
        <f t="shared" si="0"/>
        <v>9967401</v>
      </c>
      <c r="X68" s="7">
        <v>43701</v>
      </c>
      <c r="Y68">
        <v>-52969238</v>
      </c>
      <c r="Z68">
        <v>9967401</v>
      </c>
      <c r="AA68">
        <v>35644222</v>
      </c>
    </row>
    <row r="69" spans="1:27">
      <c r="A69" s="7">
        <v>43702</v>
      </c>
      <c r="B69" s="8">
        <v>0.675</v>
      </c>
      <c r="C69" s="14">
        <v>1</v>
      </c>
      <c r="D69" s="1">
        <v>1085475000</v>
      </c>
      <c r="E69" s="1">
        <v>1053860004</v>
      </c>
      <c r="F69" s="1">
        <v>97197700</v>
      </c>
      <c r="G69" s="1">
        <v>-85896241</v>
      </c>
      <c r="H69" s="1">
        <v>33978510</v>
      </c>
      <c r="I69" s="1">
        <v>44263000</v>
      </c>
      <c r="J69" s="1">
        <v>40889000</v>
      </c>
      <c r="K69" s="1">
        <v>31614996</v>
      </c>
      <c r="L69" s="1">
        <f t="shared" si="0"/>
        <v>11301459</v>
      </c>
      <c r="X69" s="7">
        <v>43702</v>
      </c>
      <c r="Y69">
        <v>-85896241</v>
      </c>
      <c r="Z69">
        <v>11301459</v>
      </c>
      <c r="AA69">
        <v>33978510</v>
      </c>
    </row>
    <row r="70" spans="1:27">
      <c r="A70" s="7">
        <v>43703</v>
      </c>
      <c r="B70" s="8">
        <v>0.704861111111111</v>
      </c>
      <c r="C70" s="14">
        <v>1</v>
      </c>
      <c r="D70" s="1">
        <v>1085475000</v>
      </c>
      <c r="E70" s="1">
        <v>1053860004</v>
      </c>
      <c r="F70" s="1">
        <v>70379671</v>
      </c>
      <c r="G70" s="1">
        <v>-69396772</v>
      </c>
      <c r="H70" s="1">
        <v>30411695</v>
      </c>
      <c r="I70" s="1">
        <v>44263000</v>
      </c>
      <c r="J70" s="1">
        <v>40889000</v>
      </c>
      <c r="K70" s="1">
        <v>31614996</v>
      </c>
      <c r="L70" s="1">
        <f t="shared" ref="L70:L129" si="1">F70+G70</f>
        <v>982899</v>
      </c>
      <c r="X70" s="7">
        <v>43703</v>
      </c>
      <c r="Y70">
        <v>-69396772</v>
      </c>
      <c r="Z70">
        <v>982899</v>
      </c>
      <c r="AA70">
        <v>30411695</v>
      </c>
    </row>
    <row r="71" spans="1:27">
      <c r="A71" s="7">
        <v>43704</v>
      </c>
      <c r="B71" s="8">
        <v>0.740972222222222</v>
      </c>
      <c r="C71" s="14">
        <v>1</v>
      </c>
      <c r="D71" s="1">
        <v>1085475000</v>
      </c>
      <c r="E71" s="1">
        <v>1053860004</v>
      </c>
      <c r="F71" s="1">
        <v>54167794</v>
      </c>
      <c r="G71" s="1">
        <v>-48388156</v>
      </c>
      <c r="H71" s="1">
        <v>33017660</v>
      </c>
      <c r="I71" s="1">
        <v>44263000</v>
      </c>
      <c r="J71" s="1">
        <v>40889000</v>
      </c>
      <c r="K71" s="1">
        <v>31614996</v>
      </c>
      <c r="L71" s="1">
        <f t="shared" si="1"/>
        <v>5779638</v>
      </c>
      <c r="X71" s="7">
        <v>43704</v>
      </c>
      <c r="Y71">
        <v>-48388156</v>
      </c>
      <c r="Z71">
        <v>5779638</v>
      </c>
      <c r="AA71">
        <v>33017660</v>
      </c>
    </row>
    <row r="72" spans="1:27">
      <c r="A72" s="7">
        <v>43705</v>
      </c>
      <c r="B72" s="8">
        <v>0.720833333333333</v>
      </c>
      <c r="C72" s="14">
        <v>1</v>
      </c>
      <c r="D72" s="1">
        <v>1085475000</v>
      </c>
      <c r="E72" s="1">
        <v>1053860004</v>
      </c>
      <c r="F72" s="1">
        <v>86636634</v>
      </c>
      <c r="G72" s="1">
        <v>-78816860</v>
      </c>
      <c r="H72" s="1">
        <v>32468005</v>
      </c>
      <c r="I72" s="1">
        <v>44263000</v>
      </c>
      <c r="J72" s="1">
        <v>40889000</v>
      </c>
      <c r="K72" s="1">
        <v>31614996</v>
      </c>
      <c r="L72" s="1">
        <f t="shared" si="1"/>
        <v>7819774</v>
      </c>
      <c r="X72" s="7">
        <v>43705</v>
      </c>
      <c r="Y72">
        <v>-78816860</v>
      </c>
      <c r="Z72">
        <v>7819774</v>
      </c>
      <c r="AA72">
        <v>32468005</v>
      </c>
    </row>
    <row r="73" spans="1:27">
      <c r="A73" s="7">
        <v>43706</v>
      </c>
      <c r="B73" s="8">
        <v>0.758333333333333</v>
      </c>
      <c r="C73" s="14">
        <v>1</v>
      </c>
      <c r="D73" s="1">
        <v>1085475000</v>
      </c>
      <c r="E73" s="1">
        <v>1053860004</v>
      </c>
      <c r="F73" s="1">
        <v>49259490</v>
      </c>
      <c r="G73" s="1">
        <v>-42638140</v>
      </c>
      <c r="H73" s="1">
        <v>35087481</v>
      </c>
      <c r="I73" s="1">
        <v>44263000</v>
      </c>
      <c r="J73" s="1">
        <v>40889000</v>
      </c>
      <c r="K73" s="1">
        <v>31614996</v>
      </c>
      <c r="L73" s="1">
        <f t="shared" si="1"/>
        <v>6621350</v>
      </c>
      <c r="X73" s="7">
        <v>43706</v>
      </c>
      <c r="Y73">
        <v>-42638140</v>
      </c>
      <c r="Z73">
        <v>6621350</v>
      </c>
      <c r="AA73">
        <v>35087481</v>
      </c>
    </row>
    <row r="74" spans="1:27">
      <c r="A74" s="7">
        <v>43707</v>
      </c>
      <c r="B74" s="8">
        <v>0.720833333333333</v>
      </c>
      <c r="C74" s="14">
        <v>1</v>
      </c>
      <c r="D74" s="1">
        <v>1085475000</v>
      </c>
      <c r="E74" s="1">
        <v>1053860004</v>
      </c>
      <c r="F74" s="1">
        <v>92197566</v>
      </c>
      <c r="G74" s="1">
        <v>-81865077</v>
      </c>
      <c r="H74" s="1">
        <v>33153487</v>
      </c>
      <c r="I74" s="1">
        <v>44263000</v>
      </c>
      <c r="J74" s="1">
        <v>40889000</v>
      </c>
      <c r="K74" s="1">
        <v>31614996</v>
      </c>
      <c r="L74" s="1">
        <f t="shared" si="1"/>
        <v>10332489</v>
      </c>
      <c r="X74" s="7">
        <v>43707</v>
      </c>
      <c r="Y74">
        <v>-81865077</v>
      </c>
      <c r="Z74">
        <v>10332489</v>
      </c>
      <c r="AA74">
        <v>33153487</v>
      </c>
    </row>
    <row r="75" spans="1:27">
      <c r="A75" s="7">
        <v>43708</v>
      </c>
      <c r="B75" s="8">
        <v>0.807638888888889</v>
      </c>
      <c r="C75" s="14">
        <v>1</v>
      </c>
      <c r="D75" s="1">
        <v>1085475000</v>
      </c>
      <c r="E75" s="1">
        <v>1053860004</v>
      </c>
      <c r="F75" s="1">
        <v>52663507</v>
      </c>
      <c r="G75" s="1">
        <v>-44271807</v>
      </c>
      <c r="H75" s="1">
        <v>37347111</v>
      </c>
      <c r="I75" s="1">
        <v>44263000</v>
      </c>
      <c r="J75" s="1">
        <v>40889000</v>
      </c>
      <c r="K75" s="1">
        <v>31614996</v>
      </c>
      <c r="L75" s="1">
        <f t="shared" si="1"/>
        <v>8391700</v>
      </c>
      <c r="X75" s="7">
        <v>43708</v>
      </c>
      <c r="Y75">
        <v>-44271807</v>
      </c>
      <c r="Z75">
        <v>8391700</v>
      </c>
      <c r="AA75">
        <v>37347111</v>
      </c>
    </row>
    <row r="76" spans="1:27">
      <c r="A76" s="7">
        <v>43709</v>
      </c>
      <c r="B76" s="8">
        <v>0.606944444444444</v>
      </c>
      <c r="C76" s="14">
        <v>1</v>
      </c>
      <c r="D76" s="1">
        <v>1085475000</v>
      </c>
      <c r="E76" s="1">
        <v>1053860004</v>
      </c>
      <c r="F76" s="1">
        <v>89214644</v>
      </c>
      <c r="G76" s="1">
        <v>-77028439</v>
      </c>
      <c r="H76" s="1">
        <v>31174215</v>
      </c>
      <c r="I76" s="1">
        <v>44263000</v>
      </c>
      <c r="J76" s="1">
        <v>40889000</v>
      </c>
      <c r="K76" s="1">
        <v>31614996</v>
      </c>
      <c r="L76" s="1">
        <f t="shared" si="1"/>
        <v>12186205</v>
      </c>
      <c r="X76" s="7">
        <v>43709</v>
      </c>
      <c r="Y76">
        <v>-77028439</v>
      </c>
      <c r="Z76">
        <v>12186205</v>
      </c>
      <c r="AA76">
        <v>31174215</v>
      </c>
    </row>
    <row r="77" spans="1:27">
      <c r="A77" s="7">
        <v>43710</v>
      </c>
      <c r="B77" s="8">
        <v>0.680555555555556</v>
      </c>
      <c r="C77" s="14">
        <v>1</v>
      </c>
      <c r="D77" s="1">
        <v>1085475000</v>
      </c>
      <c r="E77" s="1">
        <v>1053860004</v>
      </c>
      <c r="F77" s="1">
        <v>45880571</v>
      </c>
      <c r="G77" s="1">
        <v>-43758328</v>
      </c>
      <c r="H77" s="1">
        <v>31962400</v>
      </c>
      <c r="I77" s="1">
        <v>44263000</v>
      </c>
      <c r="J77" s="1">
        <v>40889000</v>
      </c>
      <c r="K77" s="1">
        <v>31614996</v>
      </c>
      <c r="L77" s="1">
        <f t="shared" si="1"/>
        <v>2122243</v>
      </c>
      <c r="X77" s="7">
        <v>43710</v>
      </c>
      <c r="Y77">
        <v>-43758328</v>
      </c>
      <c r="Z77">
        <v>2122243</v>
      </c>
      <c r="AA77">
        <v>31962400</v>
      </c>
    </row>
    <row r="78" spans="1:27">
      <c r="A78" s="7">
        <v>43711</v>
      </c>
      <c r="B78" s="8">
        <v>0.690277777777778</v>
      </c>
      <c r="C78" s="14">
        <v>1</v>
      </c>
      <c r="D78" s="1">
        <v>1085475000</v>
      </c>
      <c r="E78" s="1">
        <v>1053860004</v>
      </c>
      <c r="F78" s="1">
        <v>94617879</v>
      </c>
      <c r="G78" s="1">
        <v>-85279593</v>
      </c>
      <c r="H78" s="1">
        <v>39676754</v>
      </c>
      <c r="I78" s="1">
        <v>44263000</v>
      </c>
      <c r="J78" s="1">
        <v>40889000</v>
      </c>
      <c r="K78" s="1">
        <v>31614996</v>
      </c>
      <c r="L78" s="1">
        <f t="shared" si="1"/>
        <v>9338286</v>
      </c>
      <c r="X78" s="7">
        <v>43711</v>
      </c>
      <c r="Y78">
        <v>-85279593</v>
      </c>
      <c r="Z78">
        <v>9338286</v>
      </c>
      <c r="AA78">
        <v>39676754</v>
      </c>
    </row>
    <row r="79" spans="1:27">
      <c r="A79" s="7">
        <v>43712</v>
      </c>
      <c r="B79" s="8">
        <v>0.795833333333333</v>
      </c>
      <c r="C79" s="14">
        <v>1</v>
      </c>
      <c r="D79" s="1">
        <v>1085475000</v>
      </c>
      <c r="E79" s="1">
        <v>1053860004</v>
      </c>
      <c r="F79" s="1">
        <v>53544105</v>
      </c>
      <c r="G79" s="1">
        <v>-45158209</v>
      </c>
      <c r="H79" s="1">
        <v>42135860</v>
      </c>
      <c r="I79" s="1">
        <v>44263000</v>
      </c>
      <c r="J79" s="1">
        <v>40889000</v>
      </c>
      <c r="K79" s="1">
        <v>31614996</v>
      </c>
      <c r="L79" s="1">
        <f t="shared" si="1"/>
        <v>8385896</v>
      </c>
      <c r="X79" s="7">
        <v>43712</v>
      </c>
      <c r="Y79">
        <v>-45158209</v>
      </c>
      <c r="Z79">
        <v>8385896</v>
      </c>
      <c r="AA79">
        <v>42135860</v>
      </c>
    </row>
    <row r="80" spans="1:27">
      <c r="A80" s="7">
        <v>43713</v>
      </c>
      <c r="B80" s="8">
        <v>0.425</v>
      </c>
      <c r="C80" s="14">
        <v>1</v>
      </c>
      <c r="D80" s="1">
        <v>1085475000</v>
      </c>
      <c r="E80" s="1">
        <v>1053860004</v>
      </c>
      <c r="F80" s="1">
        <v>82563408</v>
      </c>
      <c r="G80" s="1">
        <v>-70762578</v>
      </c>
      <c r="H80" s="1">
        <v>43657810</v>
      </c>
      <c r="I80" s="1">
        <v>44263000</v>
      </c>
      <c r="J80" s="1">
        <v>40889000</v>
      </c>
      <c r="K80" s="1">
        <v>31614996</v>
      </c>
      <c r="L80" s="1">
        <f t="shared" si="1"/>
        <v>11800830</v>
      </c>
      <c r="X80" s="7">
        <v>43713</v>
      </c>
      <c r="Y80">
        <v>-70762578</v>
      </c>
      <c r="Z80">
        <v>11800830</v>
      </c>
      <c r="AA80">
        <v>43657810</v>
      </c>
    </row>
    <row r="81" spans="1:27">
      <c r="A81" s="7">
        <v>43714</v>
      </c>
      <c r="B81" s="8">
        <v>0.427083333333333</v>
      </c>
      <c r="C81" s="14">
        <v>1</v>
      </c>
      <c r="D81" s="1">
        <v>1085475000</v>
      </c>
      <c r="E81" s="1">
        <v>1053860004</v>
      </c>
      <c r="F81" s="1">
        <v>43816285</v>
      </c>
      <c r="G81" s="1">
        <v>-41100070</v>
      </c>
      <c r="H81" s="1">
        <v>39752675</v>
      </c>
      <c r="I81" s="1">
        <v>44263000</v>
      </c>
      <c r="J81" s="1">
        <v>40889000</v>
      </c>
      <c r="K81" s="1">
        <v>31614996</v>
      </c>
      <c r="L81" s="1">
        <f t="shared" si="1"/>
        <v>2716215</v>
      </c>
      <c r="X81" s="7">
        <v>43714</v>
      </c>
      <c r="Y81">
        <v>-41100070</v>
      </c>
      <c r="Z81">
        <v>2716215</v>
      </c>
      <c r="AA81">
        <v>39752675</v>
      </c>
    </row>
    <row r="82" spans="1:27">
      <c r="A82" s="7">
        <v>43715</v>
      </c>
      <c r="B82" s="8">
        <v>0.710416666666667</v>
      </c>
      <c r="C82" s="14">
        <v>1</v>
      </c>
      <c r="D82" s="1">
        <v>1085475000</v>
      </c>
      <c r="E82" s="1">
        <v>1053860004</v>
      </c>
      <c r="F82" s="1">
        <v>56166708</v>
      </c>
      <c r="G82" s="1">
        <v>-50615281</v>
      </c>
      <c r="H82" s="1">
        <v>41592963</v>
      </c>
      <c r="I82" s="1">
        <v>44263000</v>
      </c>
      <c r="J82" s="1">
        <v>40889000</v>
      </c>
      <c r="K82" s="1">
        <v>31614996</v>
      </c>
      <c r="L82" s="1">
        <f t="shared" si="1"/>
        <v>5551427</v>
      </c>
      <c r="X82" s="7">
        <v>43715</v>
      </c>
      <c r="Y82">
        <v>-50615281</v>
      </c>
      <c r="Z82">
        <v>5551427</v>
      </c>
      <c r="AA82">
        <v>41592963</v>
      </c>
    </row>
    <row r="83" spans="1:27">
      <c r="A83" s="7">
        <v>43716</v>
      </c>
      <c r="B83" s="8">
        <v>0.453472222222222</v>
      </c>
      <c r="C83" s="14">
        <v>1</v>
      </c>
      <c r="D83" s="1">
        <v>1085475000</v>
      </c>
      <c r="E83" s="1">
        <v>1053860004</v>
      </c>
      <c r="F83" s="1">
        <v>68489748</v>
      </c>
      <c r="G83" s="1">
        <v>-63941593</v>
      </c>
      <c r="H83" s="1">
        <v>35180334</v>
      </c>
      <c r="I83" s="1">
        <v>44263000</v>
      </c>
      <c r="J83" s="1">
        <v>40889000</v>
      </c>
      <c r="K83" s="1">
        <v>31614996</v>
      </c>
      <c r="L83" s="1">
        <f t="shared" si="1"/>
        <v>4548155</v>
      </c>
      <c r="X83" s="7">
        <v>43716</v>
      </c>
      <c r="Y83">
        <v>-63941593</v>
      </c>
      <c r="Z83">
        <v>4548155</v>
      </c>
      <c r="AA83">
        <v>35180334</v>
      </c>
    </row>
    <row r="84" spans="1:27">
      <c r="A84" s="7">
        <v>43717</v>
      </c>
      <c r="B84" s="8">
        <v>0.65</v>
      </c>
      <c r="C84" s="14">
        <v>1</v>
      </c>
      <c r="D84" s="1">
        <v>1085475000</v>
      </c>
      <c r="E84" s="1">
        <v>1053860004</v>
      </c>
      <c r="F84" s="1">
        <v>53576740</v>
      </c>
      <c r="G84" s="1">
        <v>-49718941</v>
      </c>
      <c r="H84" s="1">
        <v>35243628</v>
      </c>
      <c r="I84" s="1">
        <v>44263000</v>
      </c>
      <c r="J84" s="1">
        <v>40889000</v>
      </c>
      <c r="K84" s="1">
        <v>31614996</v>
      </c>
      <c r="L84" s="1">
        <f t="shared" si="1"/>
        <v>3857799</v>
      </c>
      <c r="X84" s="7">
        <v>43717</v>
      </c>
      <c r="Y84">
        <v>-49718941</v>
      </c>
      <c r="Z84">
        <v>3857799</v>
      </c>
      <c r="AA84">
        <v>35243628</v>
      </c>
    </row>
    <row r="85" spans="1:27">
      <c r="A85" s="7">
        <v>43718</v>
      </c>
      <c r="B85" s="8">
        <v>0.809027777777778</v>
      </c>
      <c r="C85" s="14">
        <v>1</v>
      </c>
      <c r="D85" s="1">
        <v>1085475000</v>
      </c>
      <c r="E85" s="1">
        <v>1053860004</v>
      </c>
      <c r="F85" s="1">
        <v>43775493</v>
      </c>
      <c r="G85" s="1">
        <v>-40679822</v>
      </c>
      <c r="H85" s="1">
        <v>36217056</v>
      </c>
      <c r="I85" s="1">
        <v>44263000</v>
      </c>
      <c r="J85" s="1">
        <v>40889000</v>
      </c>
      <c r="K85" s="1">
        <v>31614996</v>
      </c>
      <c r="L85" s="1">
        <f t="shared" si="1"/>
        <v>3095671</v>
      </c>
      <c r="X85" s="7">
        <v>43718</v>
      </c>
      <c r="Y85">
        <v>-40679822</v>
      </c>
      <c r="Z85">
        <v>3095671</v>
      </c>
      <c r="AA85">
        <v>36217056</v>
      </c>
    </row>
    <row r="86" spans="1:27">
      <c r="A86" s="7">
        <v>43719</v>
      </c>
      <c r="B86" s="8">
        <v>0.707638888888889</v>
      </c>
      <c r="C86" s="14">
        <v>1</v>
      </c>
      <c r="D86" s="1">
        <v>1085475000</v>
      </c>
      <c r="E86" s="1">
        <v>1053860004</v>
      </c>
      <c r="F86" s="1">
        <v>45364302</v>
      </c>
      <c r="G86" s="1">
        <v>-40838835</v>
      </c>
      <c r="H86" s="1">
        <v>33526480</v>
      </c>
      <c r="I86" s="1">
        <v>44263000</v>
      </c>
      <c r="J86" s="1">
        <v>40889000</v>
      </c>
      <c r="K86" s="1">
        <v>31614996</v>
      </c>
      <c r="L86" s="1">
        <f t="shared" si="1"/>
        <v>4525467</v>
      </c>
      <c r="X86" s="7">
        <v>43719</v>
      </c>
      <c r="Y86">
        <v>-40838835</v>
      </c>
      <c r="Z86">
        <v>4525467</v>
      </c>
      <c r="AA86">
        <v>33526480</v>
      </c>
    </row>
    <row r="87" spans="1:27">
      <c r="A87" s="7">
        <v>43720</v>
      </c>
      <c r="B87" s="8">
        <v>0.688194444444444</v>
      </c>
      <c r="C87" s="14">
        <v>1</v>
      </c>
      <c r="D87" s="1">
        <v>1085475000</v>
      </c>
      <c r="E87" s="1">
        <v>1053860004</v>
      </c>
      <c r="F87" s="1">
        <v>86311939</v>
      </c>
      <c r="G87" s="1">
        <v>-81184068</v>
      </c>
      <c r="H87" s="1">
        <v>25742988</v>
      </c>
      <c r="I87" s="1">
        <v>44263000</v>
      </c>
      <c r="J87" s="1">
        <v>40889000</v>
      </c>
      <c r="K87" s="1">
        <v>31614996</v>
      </c>
      <c r="L87" s="1">
        <f t="shared" si="1"/>
        <v>5127871</v>
      </c>
      <c r="X87" s="7">
        <v>43720</v>
      </c>
      <c r="Y87">
        <v>-81184068</v>
      </c>
      <c r="Z87">
        <v>5127871</v>
      </c>
      <c r="AA87">
        <v>25742988</v>
      </c>
    </row>
    <row r="88" spans="1:27">
      <c r="A88" s="7">
        <v>43721</v>
      </c>
      <c r="B88" s="8">
        <v>0.4875</v>
      </c>
      <c r="C88" s="14">
        <v>1</v>
      </c>
      <c r="D88" s="1">
        <v>1085475000</v>
      </c>
      <c r="E88" s="1">
        <v>1053860004</v>
      </c>
      <c r="F88" s="1">
        <v>77899863</v>
      </c>
      <c r="G88" s="1">
        <v>-75435472</v>
      </c>
      <c r="H88" s="1">
        <v>24190041</v>
      </c>
      <c r="I88" s="1">
        <v>44263000</v>
      </c>
      <c r="J88" s="1">
        <v>40889000</v>
      </c>
      <c r="K88" s="1">
        <v>31614996</v>
      </c>
      <c r="L88" s="1">
        <f t="shared" si="1"/>
        <v>2464391</v>
      </c>
      <c r="X88" s="7">
        <v>43721</v>
      </c>
      <c r="Y88">
        <v>-75435472</v>
      </c>
      <c r="Z88">
        <v>2464391</v>
      </c>
      <c r="AA88">
        <v>24190041</v>
      </c>
    </row>
    <row r="89" spans="1:27">
      <c r="A89" s="7">
        <v>43722</v>
      </c>
      <c r="B89" s="8">
        <v>0.959722222222222</v>
      </c>
      <c r="C89" s="14">
        <v>1</v>
      </c>
      <c r="D89" s="1">
        <v>1085475000</v>
      </c>
      <c r="E89" s="1">
        <v>1053860004</v>
      </c>
      <c r="F89" s="1">
        <v>66899796</v>
      </c>
      <c r="G89" s="1">
        <v>-60171665</v>
      </c>
      <c r="H89" s="1">
        <v>25219614</v>
      </c>
      <c r="I89" s="1">
        <v>44263000</v>
      </c>
      <c r="J89" s="1">
        <v>40889000</v>
      </c>
      <c r="K89" s="1">
        <v>31614996</v>
      </c>
      <c r="L89" s="1">
        <f t="shared" si="1"/>
        <v>6728131</v>
      </c>
      <c r="X89" s="7">
        <v>43722</v>
      </c>
      <c r="Y89">
        <v>-60171665</v>
      </c>
      <c r="Z89">
        <v>6728131</v>
      </c>
      <c r="AA89">
        <v>25219614</v>
      </c>
    </row>
    <row r="90" spans="1:27">
      <c r="A90" s="7">
        <v>43723</v>
      </c>
      <c r="B90" s="8">
        <v>0.511805555555556</v>
      </c>
      <c r="C90" s="14">
        <v>1</v>
      </c>
      <c r="D90" s="1">
        <v>1085475000</v>
      </c>
      <c r="E90" s="1">
        <v>1053860004</v>
      </c>
      <c r="F90" s="1">
        <v>48491438</v>
      </c>
      <c r="G90" s="1">
        <v>-45158208</v>
      </c>
      <c r="H90" s="1">
        <v>32196810</v>
      </c>
      <c r="I90" s="1">
        <v>44263000</v>
      </c>
      <c r="J90" s="1">
        <v>40889000</v>
      </c>
      <c r="K90" s="1">
        <v>31614996</v>
      </c>
      <c r="L90" s="1">
        <f t="shared" si="1"/>
        <v>3333230</v>
      </c>
      <c r="X90" s="7">
        <v>43723</v>
      </c>
      <c r="Y90">
        <v>-45158208</v>
      </c>
      <c r="Z90">
        <v>3333230</v>
      </c>
      <c r="AA90">
        <v>32196810</v>
      </c>
    </row>
    <row r="91" spans="1:27">
      <c r="A91" s="7">
        <v>43724</v>
      </c>
      <c r="B91" s="8">
        <v>0.453472222222222</v>
      </c>
      <c r="C91" s="14">
        <v>1</v>
      </c>
      <c r="D91" s="1">
        <v>1085475000</v>
      </c>
      <c r="E91" s="1">
        <v>1053860004</v>
      </c>
      <c r="F91" s="1" t="s">
        <v>285</v>
      </c>
      <c r="G91" s="1">
        <v>-60686090</v>
      </c>
      <c r="H91" s="1">
        <v>-17390658</v>
      </c>
      <c r="I91" s="1" t="s">
        <v>285</v>
      </c>
      <c r="J91" s="1">
        <v>40889000</v>
      </c>
      <c r="K91" s="1">
        <v>31614996</v>
      </c>
      <c r="L91" s="1" t="e">
        <f t="shared" si="1"/>
        <v>#VALUE!</v>
      </c>
      <c r="X91" s="7">
        <v>43724</v>
      </c>
      <c r="Y91">
        <v>-60686090</v>
      </c>
      <c r="Z91" t="e">
        <v>#VALUE!</v>
      </c>
      <c r="AA91">
        <v>-17390658</v>
      </c>
    </row>
    <row r="92" spans="1:27">
      <c r="A92" s="7">
        <v>43725</v>
      </c>
      <c r="B92" s="8">
        <v>0.778472222222222</v>
      </c>
      <c r="C92" s="14">
        <v>1</v>
      </c>
      <c r="D92" s="1">
        <v>1085475000</v>
      </c>
      <c r="E92" s="1">
        <v>1053860004</v>
      </c>
      <c r="F92" s="1" t="s">
        <v>285</v>
      </c>
      <c r="G92" s="1">
        <v>-45372118</v>
      </c>
      <c r="H92" s="1">
        <v>-75334569</v>
      </c>
      <c r="I92" s="1" t="s">
        <v>285</v>
      </c>
      <c r="J92" s="1">
        <v>40889000</v>
      </c>
      <c r="K92" s="1">
        <v>31614996</v>
      </c>
      <c r="L92" s="1" t="e">
        <f t="shared" si="1"/>
        <v>#VALUE!</v>
      </c>
      <c r="X92" s="7">
        <v>43725</v>
      </c>
      <c r="Y92">
        <v>-45372118</v>
      </c>
      <c r="Z92" t="e">
        <v>#VALUE!</v>
      </c>
      <c r="AA92">
        <v>-75334569</v>
      </c>
    </row>
    <row r="93" spans="1:27">
      <c r="A93" s="7">
        <v>43726</v>
      </c>
      <c r="B93" s="8">
        <v>0.685416666666667</v>
      </c>
      <c r="C93" s="14">
        <v>1</v>
      </c>
      <c r="D93" s="1">
        <v>1085475000</v>
      </c>
      <c r="E93" s="1">
        <v>1053860004</v>
      </c>
      <c r="F93" s="1">
        <v>0</v>
      </c>
      <c r="G93" s="1">
        <v>-71207909</v>
      </c>
      <c r="H93" s="1">
        <v>-115242171</v>
      </c>
      <c r="I93" s="1">
        <v>44263000</v>
      </c>
      <c r="J93" s="1">
        <v>40889000</v>
      </c>
      <c r="K93" s="1">
        <v>31614996</v>
      </c>
      <c r="L93" s="1">
        <f t="shared" si="1"/>
        <v>-71207909</v>
      </c>
      <c r="X93" s="7">
        <v>43726</v>
      </c>
      <c r="Y93">
        <v>-71207909</v>
      </c>
      <c r="Z93">
        <v>-71207909</v>
      </c>
      <c r="AA93">
        <v>-115242171</v>
      </c>
    </row>
    <row r="94" spans="1:27">
      <c r="A94" s="7">
        <v>43727</v>
      </c>
      <c r="B94" s="8">
        <v>0.553472222222222</v>
      </c>
      <c r="C94" s="14">
        <v>1</v>
      </c>
      <c r="D94" s="1">
        <v>1085475000</v>
      </c>
      <c r="E94" s="1">
        <v>1053860004</v>
      </c>
      <c r="F94" s="1" t="s">
        <v>285</v>
      </c>
      <c r="G94" s="1">
        <v>-69775374</v>
      </c>
      <c r="H94" s="1">
        <v>36355737</v>
      </c>
      <c r="I94" s="1" t="s">
        <v>285</v>
      </c>
      <c r="J94" s="1">
        <v>40889000</v>
      </c>
      <c r="K94" s="1">
        <v>31614996</v>
      </c>
      <c r="L94" s="1" t="e">
        <f t="shared" si="1"/>
        <v>#VALUE!</v>
      </c>
      <c r="X94" s="7">
        <v>43727</v>
      </c>
      <c r="Y94">
        <v>-69775374</v>
      </c>
      <c r="Z94" t="e">
        <v>#VALUE!</v>
      </c>
      <c r="AA94">
        <v>36355737</v>
      </c>
    </row>
    <row r="95" spans="1:27">
      <c r="A95" s="7">
        <v>43728</v>
      </c>
      <c r="B95" s="8">
        <v>0.571527777777778</v>
      </c>
      <c r="C95" s="14">
        <v>1</v>
      </c>
      <c r="D95" s="1">
        <v>1085475000</v>
      </c>
      <c r="E95" s="1">
        <v>1053860004</v>
      </c>
      <c r="F95" s="1" t="s">
        <v>285</v>
      </c>
      <c r="G95" s="1">
        <v>-44932941</v>
      </c>
      <c r="H95" s="1">
        <v>-9179608</v>
      </c>
      <c r="I95" s="1" t="s">
        <v>285</v>
      </c>
      <c r="J95" s="1">
        <v>40889000</v>
      </c>
      <c r="K95" s="1">
        <v>31614996</v>
      </c>
      <c r="L95" s="1" t="e">
        <f t="shared" si="1"/>
        <v>#VALUE!</v>
      </c>
      <c r="X95" s="7">
        <v>43728</v>
      </c>
      <c r="Y95">
        <v>-44932941</v>
      </c>
      <c r="Z95" t="e">
        <v>#VALUE!</v>
      </c>
      <c r="AA95">
        <v>-9179608</v>
      </c>
    </row>
    <row r="96" spans="1:27">
      <c r="A96" s="7">
        <v>43729</v>
      </c>
      <c r="B96" s="8">
        <v>0.777777777777778</v>
      </c>
      <c r="C96" s="14">
        <v>1</v>
      </c>
      <c r="D96" s="1">
        <v>1085475000</v>
      </c>
      <c r="E96" s="1">
        <v>1053860004</v>
      </c>
      <c r="F96" s="1" t="s">
        <v>285</v>
      </c>
      <c r="G96" s="1">
        <v>-49309578</v>
      </c>
      <c r="H96" s="1">
        <v>48541986</v>
      </c>
      <c r="I96" s="1" t="s">
        <v>285</v>
      </c>
      <c r="J96" s="1">
        <v>40889000</v>
      </c>
      <c r="K96" s="1">
        <v>31614996</v>
      </c>
      <c r="L96" s="1" t="e">
        <f t="shared" si="1"/>
        <v>#VALUE!</v>
      </c>
      <c r="X96" s="7">
        <v>43729</v>
      </c>
      <c r="Y96">
        <v>-49309578</v>
      </c>
      <c r="Z96" t="e">
        <v>#VALUE!</v>
      </c>
      <c r="AA96">
        <v>48541986</v>
      </c>
    </row>
    <row r="97" spans="1:27">
      <c r="A97" s="7">
        <v>43730</v>
      </c>
      <c r="B97" s="8">
        <v>0.750694444444444</v>
      </c>
      <c r="C97" s="14">
        <v>1</v>
      </c>
      <c r="D97" s="1">
        <v>1085475000</v>
      </c>
      <c r="E97" s="1">
        <v>1053860004</v>
      </c>
      <c r="F97" s="1">
        <v>108893159</v>
      </c>
      <c r="G97" s="1">
        <v>-89047628</v>
      </c>
      <c r="H97" s="1">
        <v>2075805</v>
      </c>
      <c r="I97" s="1">
        <v>44263000</v>
      </c>
      <c r="J97" s="1">
        <v>40889000</v>
      </c>
      <c r="K97" s="1">
        <v>31614996</v>
      </c>
      <c r="L97" s="1">
        <f t="shared" si="1"/>
        <v>19845531</v>
      </c>
      <c r="X97" s="7">
        <v>43730</v>
      </c>
      <c r="Y97">
        <v>-89047628</v>
      </c>
      <c r="Z97">
        <v>19845531</v>
      </c>
      <c r="AA97">
        <v>2075805</v>
      </c>
    </row>
    <row r="98" spans="1:27">
      <c r="A98" s="7">
        <v>43731</v>
      </c>
      <c r="B98" s="8">
        <v>0.613194444444444</v>
      </c>
      <c r="C98" s="14">
        <v>1</v>
      </c>
      <c r="D98" s="1">
        <v>1085475000</v>
      </c>
      <c r="E98" s="1">
        <v>1053860004</v>
      </c>
      <c r="F98" s="1" t="s">
        <v>285</v>
      </c>
      <c r="G98" s="1">
        <v>-75037466</v>
      </c>
      <c r="H98" s="1">
        <v>55111156</v>
      </c>
      <c r="I98" s="1" t="s">
        <v>285</v>
      </c>
      <c r="J98" s="1">
        <v>40889000</v>
      </c>
      <c r="K98" s="1">
        <v>31614996</v>
      </c>
      <c r="L98" s="1" t="e">
        <f t="shared" si="1"/>
        <v>#VALUE!</v>
      </c>
      <c r="X98" s="7">
        <v>43731</v>
      </c>
      <c r="Y98">
        <v>-75037466</v>
      </c>
      <c r="Z98" t="e">
        <v>#VALUE!</v>
      </c>
      <c r="AA98">
        <v>55111156</v>
      </c>
    </row>
    <row r="99" spans="1:27">
      <c r="A99" s="7">
        <v>43732</v>
      </c>
      <c r="B99" s="8">
        <v>0.583333333333333</v>
      </c>
      <c r="C99" s="14">
        <v>1</v>
      </c>
      <c r="D99" s="1">
        <v>1085475000</v>
      </c>
      <c r="E99" s="1">
        <v>1053860004</v>
      </c>
      <c r="F99" s="1" t="s">
        <v>285</v>
      </c>
      <c r="G99" s="1">
        <v>-75073432</v>
      </c>
      <c r="H99" s="1">
        <v>73635671</v>
      </c>
      <c r="I99" s="1" t="s">
        <v>285</v>
      </c>
      <c r="J99" s="1">
        <v>40889000</v>
      </c>
      <c r="K99" s="1">
        <v>31614996</v>
      </c>
      <c r="L99" s="1" t="e">
        <f t="shared" si="1"/>
        <v>#VALUE!</v>
      </c>
      <c r="X99" s="7">
        <v>43732</v>
      </c>
      <c r="Y99">
        <v>-75073432</v>
      </c>
      <c r="Z99" t="e">
        <v>#VALUE!</v>
      </c>
      <c r="AA99">
        <v>73635671</v>
      </c>
    </row>
    <row r="100" spans="1:27">
      <c r="A100" s="7">
        <v>43733</v>
      </c>
      <c r="B100" s="8">
        <v>0.873611111111111</v>
      </c>
      <c r="C100" s="14">
        <v>1</v>
      </c>
      <c r="D100" s="1">
        <v>1085475000</v>
      </c>
      <c r="E100" s="1">
        <v>1053860004</v>
      </c>
      <c r="F100" s="1">
        <v>105336116</v>
      </c>
      <c r="G100" s="1">
        <v>-49347911</v>
      </c>
      <c r="H100" s="1">
        <v>164019854</v>
      </c>
      <c r="I100" s="1">
        <v>44263000</v>
      </c>
      <c r="J100" s="1">
        <v>40889000</v>
      </c>
      <c r="K100" s="1">
        <v>31614996</v>
      </c>
      <c r="L100" s="1">
        <f t="shared" si="1"/>
        <v>55988205</v>
      </c>
      <c r="X100" s="7">
        <v>43733</v>
      </c>
      <c r="Y100">
        <v>-49347911</v>
      </c>
      <c r="Z100">
        <v>55988205</v>
      </c>
      <c r="AA100">
        <v>164019854</v>
      </c>
    </row>
    <row r="101" spans="1:27">
      <c r="A101" s="7">
        <v>43734</v>
      </c>
      <c r="B101" s="8">
        <v>0.924305555555556</v>
      </c>
      <c r="C101" s="14">
        <v>1</v>
      </c>
      <c r="D101" s="1">
        <v>1085475000</v>
      </c>
      <c r="E101" s="1">
        <v>1053860004</v>
      </c>
      <c r="F101" s="1">
        <v>51285045</v>
      </c>
      <c r="G101" s="1">
        <v>-46238644</v>
      </c>
      <c r="H101" s="1">
        <v>205878186</v>
      </c>
      <c r="I101" s="1">
        <v>44263000</v>
      </c>
      <c r="J101" s="1">
        <v>40889000</v>
      </c>
      <c r="K101" s="1">
        <v>31614996</v>
      </c>
      <c r="L101" s="1">
        <f t="shared" si="1"/>
        <v>5046401</v>
      </c>
      <c r="X101" s="7">
        <v>43734</v>
      </c>
      <c r="Y101">
        <v>-46238644</v>
      </c>
      <c r="Z101">
        <v>5046401</v>
      </c>
      <c r="AA101">
        <v>205878186</v>
      </c>
    </row>
    <row r="102" spans="1:27">
      <c r="A102" s="7">
        <v>43735</v>
      </c>
      <c r="B102" s="8">
        <v>0.877083333333333</v>
      </c>
      <c r="C102" s="14">
        <v>1</v>
      </c>
      <c r="D102" s="1">
        <v>1085475000</v>
      </c>
      <c r="E102" s="1">
        <v>1053860004</v>
      </c>
      <c r="F102" s="1">
        <v>91140855</v>
      </c>
      <c r="G102" s="1">
        <v>-85165539</v>
      </c>
      <c r="H102" s="1">
        <v>50683726</v>
      </c>
      <c r="I102" s="1">
        <v>44263000</v>
      </c>
      <c r="J102" s="1">
        <v>40889000</v>
      </c>
      <c r="K102" s="1">
        <v>31614996</v>
      </c>
      <c r="L102" s="1">
        <f t="shared" si="1"/>
        <v>5975316</v>
      </c>
      <c r="X102" s="7">
        <v>43735</v>
      </c>
      <c r="Y102">
        <v>-85165539</v>
      </c>
      <c r="Z102">
        <v>5975316</v>
      </c>
      <c r="AA102">
        <v>50683726</v>
      </c>
    </row>
    <row r="103" spans="1:27">
      <c r="A103" s="7">
        <v>43736</v>
      </c>
      <c r="B103" s="8">
        <v>0.718055555555556</v>
      </c>
      <c r="C103" s="14">
        <v>1</v>
      </c>
      <c r="D103" s="1">
        <v>1085475000</v>
      </c>
      <c r="E103" s="1">
        <v>1053860004</v>
      </c>
      <c r="F103" s="1">
        <v>73613906</v>
      </c>
      <c r="G103" s="1">
        <v>-73177111</v>
      </c>
      <c r="H103" s="1">
        <v>95124547</v>
      </c>
      <c r="I103" s="1">
        <v>44263000</v>
      </c>
      <c r="J103" s="1">
        <v>40889000</v>
      </c>
      <c r="K103" s="1">
        <v>31614996</v>
      </c>
      <c r="L103" s="1">
        <f t="shared" si="1"/>
        <v>436795</v>
      </c>
      <c r="X103" s="7">
        <v>43736</v>
      </c>
      <c r="Y103">
        <v>-73177111</v>
      </c>
      <c r="Z103">
        <v>436795</v>
      </c>
      <c r="AA103">
        <v>95124547</v>
      </c>
    </row>
    <row r="104" spans="1:27">
      <c r="A104" s="7">
        <v>43737</v>
      </c>
      <c r="B104" s="8">
        <v>0.75625</v>
      </c>
      <c r="C104" s="14">
        <v>1</v>
      </c>
      <c r="D104" s="1">
        <v>1085475000</v>
      </c>
      <c r="E104" s="1">
        <v>1053860004</v>
      </c>
      <c r="F104" s="1">
        <v>42887755</v>
      </c>
      <c r="G104" s="1">
        <v>-40446035</v>
      </c>
      <c r="H104" s="1">
        <v>37982686</v>
      </c>
      <c r="I104" s="1">
        <v>44263000</v>
      </c>
      <c r="J104" s="1">
        <v>40889000</v>
      </c>
      <c r="K104" s="1">
        <v>31614996</v>
      </c>
      <c r="L104" s="1">
        <f t="shared" si="1"/>
        <v>2441720</v>
      </c>
      <c r="X104" s="7">
        <v>43737</v>
      </c>
      <c r="Y104">
        <v>-40446035</v>
      </c>
      <c r="Z104">
        <v>2441720</v>
      </c>
      <c r="AA104">
        <v>37982686</v>
      </c>
    </row>
    <row r="105" spans="1:27">
      <c r="A105" s="7">
        <v>43738</v>
      </c>
      <c r="B105" s="8">
        <v>0.548611111111111</v>
      </c>
      <c r="C105" s="14">
        <v>1</v>
      </c>
      <c r="D105" s="1">
        <v>1085475000</v>
      </c>
      <c r="E105" s="1">
        <v>1053860004</v>
      </c>
      <c r="F105" s="1">
        <v>57511984</v>
      </c>
      <c r="G105" s="1">
        <v>-53159011</v>
      </c>
      <c r="H105" s="1">
        <v>79935812</v>
      </c>
      <c r="I105" s="1">
        <v>44263000</v>
      </c>
      <c r="J105" s="1">
        <v>40889000</v>
      </c>
      <c r="K105" s="1">
        <v>31614996</v>
      </c>
      <c r="L105" s="1">
        <f t="shared" si="1"/>
        <v>4352973</v>
      </c>
      <c r="X105" s="7">
        <v>43738</v>
      </c>
      <c r="Y105">
        <v>-53159011</v>
      </c>
      <c r="Z105">
        <v>4352973</v>
      </c>
      <c r="AA105">
        <v>79935812</v>
      </c>
    </row>
    <row r="106" spans="1:27">
      <c r="A106" s="7">
        <v>43739</v>
      </c>
      <c r="B106" s="8">
        <v>0.690972222222222</v>
      </c>
      <c r="C106" s="14">
        <v>1</v>
      </c>
      <c r="D106" s="1">
        <v>1085475000</v>
      </c>
      <c r="E106" s="1">
        <v>1053860004</v>
      </c>
      <c r="F106" s="1">
        <v>55217701</v>
      </c>
      <c r="G106" s="1">
        <v>-50724602</v>
      </c>
      <c r="H106" s="1">
        <v>58673095</v>
      </c>
      <c r="I106" s="1">
        <v>44263000</v>
      </c>
      <c r="J106" s="1">
        <v>40889000</v>
      </c>
      <c r="K106" s="1">
        <v>31614996</v>
      </c>
      <c r="L106" s="1">
        <f t="shared" si="1"/>
        <v>4493099</v>
      </c>
      <c r="X106" s="7">
        <v>43739</v>
      </c>
      <c r="Y106">
        <v>-50724602</v>
      </c>
      <c r="Z106">
        <v>4493099</v>
      </c>
      <c r="AA106">
        <v>58673095</v>
      </c>
    </row>
    <row r="107" spans="1:27">
      <c r="A107" s="7">
        <v>43740</v>
      </c>
      <c r="B107" s="8">
        <v>0.550694444444444</v>
      </c>
      <c r="C107" s="14">
        <v>1</v>
      </c>
      <c r="D107" s="1">
        <v>1085475000</v>
      </c>
      <c r="E107" s="1">
        <v>1053860004</v>
      </c>
      <c r="F107" s="1">
        <v>93437507</v>
      </c>
      <c r="G107" s="1">
        <v>-86095953</v>
      </c>
      <c r="H107" s="1">
        <v>73469751</v>
      </c>
      <c r="I107" s="1">
        <v>44263000</v>
      </c>
      <c r="J107" s="1">
        <v>40889000</v>
      </c>
      <c r="K107" s="1">
        <v>31614996</v>
      </c>
      <c r="L107" s="1">
        <f t="shared" si="1"/>
        <v>7341554</v>
      </c>
      <c r="X107" s="7">
        <v>43740</v>
      </c>
      <c r="Y107">
        <v>-86095953</v>
      </c>
      <c r="Z107">
        <v>7341554</v>
      </c>
      <c r="AA107">
        <v>73469751</v>
      </c>
    </row>
    <row r="108" spans="1:27">
      <c r="A108" s="7">
        <v>43741</v>
      </c>
      <c r="B108" s="8">
        <v>0.440277777777778</v>
      </c>
      <c r="C108" s="14">
        <v>1</v>
      </c>
      <c r="D108" s="1">
        <v>1085475000</v>
      </c>
      <c r="E108" s="1">
        <v>1053860004</v>
      </c>
      <c r="F108" s="1">
        <v>75633301</v>
      </c>
      <c r="G108" s="1">
        <v>-71151591</v>
      </c>
      <c r="H108" s="1">
        <v>19114801</v>
      </c>
      <c r="I108" s="1">
        <v>44263000</v>
      </c>
      <c r="J108" s="1">
        <v>40889000</v>
      </c>
      <c r="K108" s="1">
        <v>31614996</v>
      </c>
      <c r="L108" s="1">
        <f t="shared" si="1"/>
        <v>4481710</v>
      </c>
      <c r="X108" s="7">
        <v>43741</v>
      </c>
      <c r="Y108">
        <v>-71151591</v>
      </c>
      <c r="Z108">
        <v>4481710</v>
      </c>
      <c r="AA108">
        <v>19114801</v>
      </c>
    </row>
    <row r="109" spans="1:27">
      <c r="A109" s="7">
        <v>43742</v>
      </c>
      <c r="B109" s="8">
        <v>0.532638888888889</v>
      </c>
      <c r="C109" s="14">
        <v>1</v>
      </c>
      <c r="D109" s="1">
        <v>1085475000</v>
      </c>
      <c r="E109" s="1">
        <v>1053860004</v>
      </c>
      <c r="F109" s="1">
        <v>47503843</v>
      </c>
      <c r="G109" s="1">
        <v>-43182853</v>
      </c>
      <c r="H109" s="1">
        <v>18389390</v>
      </c>
      <c r="I109" s="1">
        <v>44263000</v>
      </c>
      <c r="J109" s="1">
        <v>40889000</v>
      </c>
      <c r="K109" s="1">
        <v>31614996</v>
      </c>
      <c r="L109" s="1">
        <f t="shared" si="1"/>
        <v>4320990</v>
      </c>
      <c r="X109" s="7">
        <v>43742</v>
      </c>
      <c r="Y109">
        <v>-43182853</v>
      </c>
      <c r="Z109">
        <v>4320990</v>
      </c>
      <c r="AA109">
        <v>18389390</v>
      </c>
    </row>
    <row r="110" spans="1:27">
      <c r="A110" s="7">
        <v>43743</v>
      </c>
      <c r="B110" s="8">
        <v>0.506944444444444</v>
      </c>
      <c r="C110" s="14">
        <v>1</v>
      </c>
      <c r="D110" s="1">
        <v>1085475000</v>
      </c>
      <c r="E110" s="1">
        <v>1053860004</v>
      </c>
      <c r="F110" s="1">
        <v>43917252</v>
      </c>
      <c r="G110" s="1">
        <v>-41545873</v>
      </c>
      <c r="H110" s="1">
        <v>19831854</v>
      </c>
      <c r="I110" s="1">
        <v>44263000</v>
      </c>
      <c r="J110" s="1">
        <v>40889000</v>
      </c>
      <c r="K110" s="1">
        <v>31614996</v>
      </c>
      <c r="L110" s="1">
        <f t="shared" si="1"/>
        <v>2371379</v>
      </c>
      <c r="X110" s="7">
        <v>43743</v>
      </c>
      <c r="Y110">
        <v>-41545873</v>
      </c>
      <c r="Z110">
        <v>2371379</v>
      </c>
      <c r="AA110">
        <v>19831854</v>
      </c>
    </row>
    <row r="111" spans="1:27">
      <c r="A111" s="7">
        <v>43744</v>
      </c>
      <c r="B111" s="8">
        <v>0.541666666666667</v>
      </c>
      <c r="C111" s="14">
        <v>1</v>
      </c>
      <c r="D111" s="1">
        <v>1085475000</v>
      </c>
      <c r="E111" s="1">
        <v>1053860004</v>
      </c>
      <c r="F111" s="1">
        <v>47557694</v>
      </c>
      <c r="G111" s="1">
        <v>-40838362</v>
      </c>
      <c r="H111" s="1">
        <v>26739483</v>
      </c>
      <c r="I111" s="1">
        <v>44263000</v>
      </c>
      <c r="J111" s="1">
        <v>40889000</v>
      </c>
      <c r="K111" s="1">
        <v>31614996</v>
      </c>
      <c r="L111" s="1">
        <f t="shared" si="1"/>
        <v>6719332</v>
      </c>
      <c r="X111" s="7">
        <v>43744</v>
      </c>
      <c r="Y111">
        <v>-40838362</v>
      </c>
      <c r="Z111">
        <v>6719332</v>
      </c>
      <c r="AA111">
        <v>26739483</v>
      </c>
    </row>
    <row r="112" spans="1:27">
      <c r="A112" s="7">
        <v>43745</v>
      </c>
      <c r="B112" s="8">
        <v>0.459722222222222</v>
      </c>
      <c r="C112" s="14">
        <v>1</v>
      </c>
      <c r="D112" s="1">
        <v>1085475000</v>
      </c>
      <c r="E112" s="1">
        <v>1053860004</v>
      </c>
      <c r="F112" s="1">
        <v>91984564</v>
      </c>
      <c r="G112" s="1">
        <v>-80223839</v>
      </c>
      <c r="H112" s="1">
        <v>27487133</v>
      </c>
      <c r="I112" s="1">
        <v>44263000</v>
      </c>
      <c r="J112" s="1">
        <v>40889000</v>
      </c>
      <c r="K112" s="1">
        <v>31614996</v>
      </c>
      <c r="L112" s="1">
        <f t="shared" si="1"/>
        <v>11760725</v>
      </c>
      <c r="X112" s="7">
        <v>43745</v>
      </c>
      <c r="Y112">
        <v>-80223839</v>
      </c>
      <c r="Z112">
        <v>11760725</v>
      </c>
      <c r="AA112">
        <v>27487133</v>
      </c>
    </row>
    <row r="113" spans="1:27">
      <c r="A113" s="7">
        <v>43746</v>
      </c>
      <c r="B113" s="8">
        <v>0.518055555555556</v>
      </c>
      <c r="C113" s="14">
        <v>1</v>
      </c>
      <c r="D113" s="1">
        <v>1085475000</v>
      </c>
      <c r="E113" s="1">
        <v>1053860004</v>
      </c>
      <c r="F113" s="1">
        <v>43361894</v>
      </c>
      <c r="G113" s="1">
        <v>-43330035</v>
      </c>
      <c r="H113" s="1">
        <v>27459762</v>
      </c>
      <c r="I113" s="1">
        <v>44263000</v>
      </c>
      <c r="J113" s="1">
        <v>40889000</v>
      </c>
      <c r="K113" s="1">
        <v>31614996</v>
      </c>
      <c r="L113" s="1">
        <f t="shared" si="1"/>
        <v>31859</v>
      </c>
      <c r="X113" s="7">
        <v>43746</v>
      </c>
      <c r="Y113">
        <v>-43330035</v>
      </c>
      <c r="Z113">
        <v>31859</v>
      </c>
      <c r="AA113">
        <v>27459762</v>
      </c>
    </row>
    <row r="114" spans="1:27">
      <c r="A114" s="7">
        <v>43747</v>
      </c>
      <c r="B114" s="8">
        <v>0.770138888888889</v>
      </c>
      <c r="C114" s="14">
        <v>1</v>
      </c>
      <c r="D114" s="1">
        <v>1085475000</v>
      </c>
      <c r="E114" s="1">
        <v>1053860004</v>
      </c>
      <c r="F114" s="1">
        <v>52414152</v>
      </c>
      <c r="G114" s="1">
        <v>-51003348</v>
      </c>
      <c r="H114" s="1">
        <v>24377467</v>
      </c>
      <c r="I114" s="1">
        <v>44263000</v>
      </c>
      <c r="J114" s="1">
        <v>40889000</v>
      </c>
      <c r="K114" s="1">
        <v>31614996</v>
      </c>
      <c r="L114" s="1">
        <f t="shared" si="1"/>
        <v>1410804</v>
      </c>
      <c r="X114" s="7">
        <v>43747</v>
      </c>
      <c r="Y114">
        <v>-51003348</v>
      </c>
      <c r="Z114">
        <v>1410804</v>
      </c>
      <c r="AA114">
        <v>24377467</v>
      </c>
    </row>
    <row r="115" spans="1:27">
      <c r="A115" s="7">
        <v>43748</v>
      </c>
      <c r="B115" s="8">
        <v>0.771527777777778</v>
      </c>
      <c r="C115" s="14">
        <v>1</v>
      </c>
      <c r="D115" s="1">
        <v>1085475000</v>
      </c>
      <c r="E115" s="1">
        <v>1053860004</v>
      </c>
      <c r="F115" s="1">
        <v>100661047</v>
      </c>
      <c r="G115" s="1">
        <v>-92057986</v>
      </c>
      <c r="H115" s="1">
        <v>26598684</v>
      </c>
      <c r="I115" s="1">
        <v>44263000</v>
      </c>
      <c r="J115" s="1">
        <v>40889000</v>
      </c>
      <c r="K115" s="1">
        <v>31614996</v>
      </c>
      <c r="L115" s="1">
        <f t="shared" si="1"/>
        <v>8603061</v>
      </c>
      <c r="X115" s="7">
        <v>43748</v>
      </c>
      <c r="Y115">
        <v>-92057986</v>
      </c>
      <c r="Z115">
        <v>8603061</v>
      </c>
      <c r="AA115">
        <v>26598684</v>
      </c>
    </row>
    <row r="116" spans="1:27">
      <c r="A116" s="7">
        <v>43749</v>
      </c>
      <c r="B116" s="8">
        <v>0.748611111111111</v>
      </c>
      <c r="C116" s="14">
        <v>1</v>
      </c>
      <c r="D116" s="1">
        <v>1085475000</v>
      </c>
      <c r="E116" s="1">
        <v>1053860004</v>
      </c>
      <c r="F116" s="1">
        <v>87236991</v>
      </c>
      <c r="G116" s="1">
        <v>-80619478</v>
      </c>
      <c r="H116" s="1">
        <v>24775490</v>
      </c>
      <c r="I116" s="1">
        <v>44263000</v>
      </c>
      <c r="J116" s="1">
        <v>40889000</v>
      </c>
      <c r="K116" s="1">
        <v>31614996</v>
      </c>
      <c r="L116" s="1">
        <f t="shared" si="1"/>
        <v>6617513</v>
      </c>
      <c r="X116" s="7">
        <v>43749</v>
      </c>
      <c r="Y116">
        <v>-80619478</v>
      </c>
      <c r="Z116">
        <v>6617513</v>
      </c>
      <c r="AA116">
        <v>24775490</v>
      </c>
    </row>
    <row r="117" spans="1:27">
      <c r="A117" s="7">
        <v>43750</v>
      </c>
      <c r="B117" s="8">
        <v>0.41875</v>
      </c>
      <c r="C117" s="14">
        <v>1</v>
      </c>
      <c r="D117" s="1">
        <v>1085475000</v>
      </c>
      <c r="E117" s="1">
        <v>1053860004</v>
      </c>
      <c r="F117" s="1">
        <v>70933168</v>
      </c>
      <c r="G117" s="1">
        <v>-67098659</v>
      </c>
      <c r="H117" s="1">
        <v>24471520</v>
      </c>
      <c r="I117" s="1">
        <v>44263000</v>
      </c>
      <c r="J117" s="1">
        <v>40889000</v>
      </c>
      <c r="K117" s="1">
        <v>31614996</v>
      </c>
      <c r="L117" s="1">
        <f t="shared" si="1"/>
        <v>3834509</v>
      </c>
      <c r="X117" s="7">
        <v>43750</v>
      </c>
      <c r="Y117">
        <v>-67098659</v>
      </c>
      <c r="Z117">
        <v>3834509</v>
      </c>
      <c r="AA117">
        <v>24471520</v>
      </c>
    </row>
    <row r="118" spans="1:27">
      <c r="A118" s="7">
        <v>43751</v>
      </c>
      <c r="B118" s="8">
        <v>0.499305555555556</v>
      </c>
      <c r="C118" s="14">
        <v>1</v>
      </c>
      <c r="D118" s="1">
        <v>1085475000</v>
      </c>
      <c r="E118" s="1">
        <v>1053860004</v>
      </c>
      <c r="F118" s="1">
        <v>48824041</v>
      </c>
      <c r="G118" s="1">
        <v>-44166272</v>
      </c>
      <c r="H118" s="1">
        <v>28887923</v>
      </c>
      <c r="I118" s="1">
        <v>44263000</v>
      </c>
      <c r="J118" s="1">
        <v>40889000</v>
      </c>
      <c r="K118" s="1">
        <v>31614996</v>
      </c>
      <c r="L118" s="1">
        <f t="shared" si="1"/>
        <v>4657769</v>
      </c>
      <c r="X118" s="7">
        <v>43751</v>
      </c>
      <c r="Y118">
        <v>-44166272</v>
      </c>
      <c r="Z118">
        <v>4657769</v>
      </c>
      <c r="AA118">
        <v>28887923</v>
      </c>
    </row>
    <row r="119" spans="1:27">
      <c r="A119" s="7">
        <v>43752</v>
      </c>
      <c r="B119" s="8">
        <v>0.445138888888889</v>
      </c>
      <c r="C119" s="14">
        <v>1</v>
      </c>
      <c r="D119" s="1">
        <v>1085475000</v>
      </c>
      <c r="E119" s="1">
        <v>1053860004</v>
      </c>
      <c r="F119" s="1">
        <v>67544939</v>
      </c>
      <c r="G119" s="1">
        <v>-63155521</v>
      </c>
      <c r="H119" s="1">
        <v>24172983</v>
      </c>
      <c r="I119" s="1">
        <v>44263000</v>
      </c>
      <c r="J119" s="1">
        <v>40889000</v>
      </c>
      <c r="K119" s="1">
        <v>31614996</v>
      </c>
      <c r="L119" s="1">
        <f t="shared" si="1"/>
        <v>4389418</v>
      </c>
      <c r="X119" s="7">
        <v>43752</v>
      </c>
      <c r="Y119">
        <v>-63155521</v>
      </c>
      <c r="Z119">
        <v>4389418</v>
      </c>
      <c r="AA119">
        <v>24172983</v>
      </c>
    </row>
    <row r="120" spans="1:27">
      <c r="A120" s="7">
        <v>43753</v>
      </c>
      <c r="B120" s="8">
        <v>0.892361111111111</v>
      </c>
      <c r="C120" s="14">
        <v>1</v>
      </c>
      <c r="D120" s="1">
        <v>1085475000</v>
      </c>
      <c r="E120" s="1">
        <v>1053860004</v>
      </c>
      <c r="F120" s="1">
        <v>66771518</v>
      </c>
      <c r="G120" s="1">
        <v>-58229911</v>
      </c>
      <c r="H120" s="1">
        <v>27673197</v>
      </c>
      <c r="I120" s="1">
        <v>44263000</v>
      </c>
      <c r="J120" s="1">
        <v>40889000</v>
      </c>
      <c r="K120" s="1">
        <v>31614996</v>
      </c>
      <c r="L120" s="1">
        <f t="shared" si="1"/>
        <v>8541607</v>
      </c>
      <c r="X120" s="7">
        <v>43753</v>
      </c>
      <c r="Y120">
        <v>-58229911</v>
      </c>
      <c r="Z120">
        <v>8541607</v>
      </c>
      <c r="AA120">
        <v>27673197</v>
      </c>
    </row>
    <row r="121" spans="1:27">
      <c r="A121" s="7">
        <v>43754</v>
      </c>
      <c r="B121" s="8">
        <v>0.822222222222222</v>
      </c>
      <c r="C121" s="14">
        <v>1</v>
      </c>
      <c r="D121" s="1">
        <v>1085475000</v>
      </c>
      <c r="E121" s="1">
        <v>1053860004</v>
      </c>
      <c r="F121" s="1">
        <v>110939285</v>
      </c>
      <c r="G121" s="1">
        <v>-97330962</v>
      </c>
      <c r="H121" s="1">
        <v>32708054</v>
      </c>
      <c r="I121" s="1">
        <v>44263000</v>
      </c>
      <c r="J121" s="1">
        <v>40889000</v>
      </c>
      <c r="K121" s="1">
        <v>31614996</v>
      </c>
      <c r="L121" s="1">
        <f t="shared" si="1"/>
        <v>13608323</v>
      </c>
      <c r="X121" s="7">
        <v>43754</v>
      </c>
      <c r="Y121">
        <v>-97330962</v>
      </c>
      <c r="Z121">
        <v>13608323</v>
      </c>
      <c r="AA121">
        <v>32708054</v>
      </c>
    </row>
    <row r="122" spans="1:27">
      <c r="A122" s="7">
        <v>43755</v>
      </c>
      <c r="B122" s="8">
        <v>0.796527777777778</v>
      </c>
      <c r="C122" s="14">
        <v>1</v>
      </c>
      <c r="D122" s="1">
        <v>1085475000</v>
      </c>
      <c r="E122" s="1">
        <v>1053860004</v>
      </c>
      <c r="F122" s="1">
        <v>59506421</v>
      </c>
      <c r="G122" s="1">
        <v>-52735451</v>
      </c>
      <c r="H122" s="1">
        <v>37188172</v>
      </c>
      <c r="I122" s="1">
        <v>44263000</v>
      </c>
      <c r="J122" s="1">
        <v>40889000</v>
      </c>
      <c r="K122" s="1">
        <v>31614996</v>
      </c>
      <c r="L122" s="1">
        <f t="shared" si="1"/>
        <v>6770970</v>
      </c>
      <c r="X122" s="7">
        <v>43755</v>
      </c>
      <c r="Y122">
        <v>-52735451</v>
      </c>
      <c r="Z122">
        <v>6770970</v>
      </c>
      <c r="AA122">
        <v>37188172</v>
      </c>
    </row>
    <row r="123" spans="1:27">
      <c r="A123" s="7">
        <v>43756</v>
      </c>
      <c r="B123" s="8">
        <v>0.761805555555556</v>
      </c>
      <c r="C123" s="14">
        <v>1</v>
      </c>
      <c r="D123" s="1">
        <v>1085475000</v>
      </c>
      <c r="E123" s="1">
        <v>1053860004</v>
      </c>
      <c r="F123" s="1">
        <v>86473618</v>
      </c>
      <c r="G123" s="1">
        <v>-78798403</v>
      </c>
      <c r="H123" s="1">
        <v>31780208</v>
      </c>
      <c r="I123" s="1">
        <v>44263000</v>
      </c>
      <c r="J123" s="1">
        <v>40889000</v>
      </c>
      <c r="K123" s="1">
        <v>31614996</v>
      </c>
      <c r="L123" s="1">
        <f t="shared" si="1"/>
        <v>7675215</v>
      </c>
      <c r="X123" s="7">
        <v>43756</v>
      </c>
      <c r="Y123">
        <v>-78798403</v>
      </c>
      <c r="Z123">
        <v>7675215</v>
      </c>
      <c r="AA123">
        <v>31780208</v>
      </c>
    </row>
    <row r="124" spans="1:27">
      <c r="A124" s="7">
        <v>43757</v>
      </c>
      <c r="B124" s="8">
        <v>0.769444444444444</v>
      </c>
      <c r="C124" s="14">
        <v>1</v>
      </c>
      <c r="D124" s="1">
        <v>1085475000</v>
      </c>
      <c r="E124" s="1">
        <v>1053860004</v>
      </c>
      <c r="F124" s="1">
        <v>42978442</v>
      </c>
      <c r="G124" s="1">
        <v>-40999267</v>
      </c>
      <c r="H124" s="1">
        <v>34334127</v>
      </c>
      <c r="I124" s="1">
        <v>44263000</v>
      </c>
      <c r="J124" s="1">
        <v>40889000</v>
      </c>
      <c r="K124" s="1">
        <v>31614996</v>
      </c>
      <c r="L124" s="1">
        <f t="shared" si="1"/>
        <v>1979175</v>
      </c>
      <c r="X124" s="7">
        <v>43757</v>
      </c>
      <c r="Y124">
        <v>-40999267</v>
      </c>
      <c r="Z124">
        <v>1979175</v>
      </c>
      <c r="AA124">
        <v>34334127</v>
      </c>
    </row>
    <row r="125" spans="1:27">
      <c r="A125" s="7">
        <v>43758</v>
      </c>
      <c r="B125" s="8">
        <v>0.710416666666667</v>
      </c>
      <c r="C125" s="14">
        <v>1</v>
      </c>
      <c r="D125" s="1">
        <v>1085475000</v>
      </c>
      <c r="E125" s="1">
        <v>1053860004</v>
      </c>
      <c r="F125" s="1">
        <v>81441671</v>
      </c>
      <c r="G125" s="1">
        <v>-79742067</v>
      </c>
      <c r="H125" s="1">
        <v>27372560</v>
      </c>
      <c r="I125" s="1">
        <v>44263000</v>
      </c>
      <c r="J125" s="1">
        <v>40889000</v>
      </c>
      <c r="K125" s="1">
        <v>31614996</v>
      </c>
      <c r="L125" s="1">
        <f t="shared" si="1"/>
        <v>1699604</v>
      </c>
      <c r="X125" s="7">
        <v>43758</v>
      </c>
      <c r="Y125">
        <v>-79742067</v>
      </c>
      <c r="Z125">
        <v>1699604</v>
      </c>
      <c r="AA125">
        <v>27372560</v>
      </c>
    </row>
    <row r="126" spans="1:27">
      <c r="A126" s="7">
        <v>43759</v>
      </c>
      <c r="B126" s="8">
        <v>0.770138888888889</v>
      </c>
      <c r="C126" s="14">
        <v>1</v>
      </c>
      <c r="D126" s="1">
        <v>1085475000</v>
      </c>
      <c r="E126" s="1">
        <v>1053860004</v>
      </c>
      <c r="F126" s="1">
        <v>47486627</v>
      </c>
      <c r="G126" s="1">
        <v>-43189952</v>
      </c>
      <c r="H126" s="1">
        <v>29284209</v>
      </c>
      <c r="I126" s="1">
        <v>44263000</v>
      </c>
      <c r="J126" s="1">
        <v>40889000</v>
      </c>
      <c r="K126" s="1">
        <v>31614996</v>
      </c>
      <c r="L126" s="1">
        <f t="shared" si="1"/>
        <v>4296675</v>
      </c>
      <c r="X126" s="7">
        <v>43759</v>
      </c>
      <c r="Y126">
        <v>-43189952</v>
      </c>
      <c r="Z126">
        <v>4296675</v>
      </c>
      <c r="AA126">
        <v>29284209</v>
      </c>
    </row>
    <row r="127" spans="1:27">
      <c r="A127" s="7">
        <v>43760</v>
      </c>
      <c r="B127" s="8">
        <v>0.777777777777778</v>
      </c>
      <c r="C127" s="14">
        <v>1</v>
      </c>
      <c r="D127" s="1">
        <v>1085475000</v>
      </c>
      <c r="E127" s="1">
        <v>1053860004</v>
      </c>
      <c r="F127" s="1">
        <v>75546330</v>
      </c>
      <c r="G127" s="1">
        <v>-71080131</v>
      </c>
      <c r="H127" s="1">
        <v>28192154</v>
      </c>
      <c r="I127" s="1">
        <v>44263000</v>
      </c>
      <c r="J127" s="1">
        <v>40889000</v>
      </c>
      <c r="K127" s="1">
        <v>31614996</v>
      </c>
      <c r="L127" s="1">
        <f t="shared" si="1"/>
        <v>4466199</v>
      </c>
      <c r="X127" s="7">
        <v>43760</v>
      </c>
      <c r="Y127">
        <v>-71080131</v>
      </c>
      <c r="Z127">
        <v>4466199</v>
      </c>
      <c r="AA127">
        <v>28192154</v>
      </c>
    </row>
    <row r="128" spans="1:27">
      <c r="A128" s="7">
        <v>43761</v>
      </c>
      <c r="B128" s="8">
        <v>0.788888888888889</v>
      </c>
      <c r="C128" s="14">
        <v>1</v>
      </c>
      <c r="D128" s="1">
        <v>1085475000</v>
      </c>
      <c r="E128" s="1">
        <v>1053860004</v>
      </c>
      <c r="F128" s="1">
        <v>83139480</v>
      </c>
      <c r="G128" s="1">
        <v>-81769954</v>
      </c>
      <c r="H128" s="1">
        <v>20107736</v>
      </c>
      <c r="I128" s="1">
        <v>44263000</v>
      </c>
      <c r="J128" s="1">
        <v>40889000</v>
      </c>
      <c r="K128" s="1">
        <v>31614996</v>
      </c>
      <c r="L128" s="1">
        <f t="shared" si="1"/>
        <v>1369526</v>
      </c>
      <c r="P128" s="3" t="s">
        <v>11</v>
      </c>
      <c r="Q128" s="2" t="s">
        <v>12</v>
      </c>
      <c r="R128" s="2" t="s">
        <v>7</v>
      </c>
      <c r="S128" s="2" t="s">
        <v>13</v>
      </c>
      <c r="T128" s="2" t="s">
        <v>20</v>
      </c>
      <c r="U128" s="2" t="s">
        <v>151</v>
      </c>
      <c r="X128" s="7">
        <v>43761</v>
      </c>
      <c r="Y128">
        <v>-81769954</v>
      </c>
      <c r="Z128">
        <v>1369526</v>
      </c>
      <c r="AA128">
        <v>20107736</v>
      </c>
    </row>
    <row r="129" spans="1:27">
      <c r="A129" s="7">
        <v>43762</v>
      </c>
      <c r="B129" s="8">
        <v>0.793055555555556</v>
      </c>
      <c r="C129" s="14">
        <v>1</v>
      </c>
      <c r="D129" s="1">
        <v>1085475000</v>
      </c>
      <c r="E129" s="1">
        <v>1053860004</v>
      </c>
      <c r="F129" s="1">
        <v>87297947</v>
      </c>
      <c r="G129" s="1">
        <v>-82966336</v>
      </c>
      <c r="H129" s="1">
        <v>18915442</v>
      </c>
      <c r="I129" s="1">
        <v>44263000</v>
      </c>
      <c r="J129" s="1">
        <v>40889000</v>
      </c>
      <c r="K129" s="1">
        <v>31614996</v>
      </c>
      <c r="L129" s="1">
        <f t="shared" si="1"/>
        <v>4331611</v>
      </c>
      <c r="N129" s="7">
        <v>43762</v>
      </c>
      <c r="O129" s="8">
        <v>0.829861111111111</v>
      </c>
      <c r="P129" s="1">
        <v>1085475000</v>
      </c>
      <c r="Q129">
        <v>10</v>
      </c>
      <c r="R129" s="1"/>
      <c r="S129" s="1"/>
      <c r="T129" s="14">
        <v>1</v>
      </c>
      <c r="U129">
        <v>5</v>
      </c>
      <c r="X129" s="7">
        <v>43762</v>
      </c>
      <c r="Y129">
        <v>-82966336</v>
      </c>
      <c r="Z129">
        <v>4331611</v>
      </c>
      <c r="AA129">
        <v>18915442</v>
      </c>
    </row>
    <row r="130" spans="1:27">
      <c r="A130" s="7">
        <v>43763</v>
      </c>
      <c r="B130" s="8">
        <v>0.733333333333333</v>
      </c>
      <c r="C130">
        <v>0</v>
      </c>
      <c r="D130" s="1">
        <v>0</v>
      </c>
      <c r="E130">
        <v>0</v>
      </c>
      <c r="F130" s="1">
        <v>0</v>
      </c>
      <c r="G130" s="1">
        <v>0</v>
      </c>
      <c r="H130" s="1">
        <v>0</v>
      </c>
      <c r="I130" s="1">
        <v>0</v>
      </c>
      <c r="J130" s="1">
        <v>0</v>
      </c>
      <c r="K130" s="1">
        <v>0</v>
      </c>
      <c r="L130" s="20">
        <v>14914525000</v>
      </c>
      <c r="N130" s="7">
        <v>43763</v>
      </c>
      <c r="O130" s="8">
        <v>0.729166666666667</v>
      </c>
      <c r="P130" s="1"/>
      <c r="R130" s="1">
        <v>16000000000</v>
      </c>
      <c r="S130" s="1">
        <f>R130-P129</f>
        <v>14914525000</v>
      </c>
      <c r="X130" s="7">
        <v>43763</v>
      </c>
      <c r="Y130">
        <v>0</v>
      </c>
      <c r="Z130">
        <v>14914525000</v>
      </c>
      <c r="AA130">
        <v>0</v>
      </c>
    </row>
    <row r="131" spans="24:27">
      <c r="X131" t="s">
        <v>286</v>
      </c>
      <c r="Y131">
        <v>-7751140896</v>
      </c>
      <c r="Z131" t="e">
        <v>#VALUE!</v>
      </c>
      <c r="AA131">
        <v>-2003858028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37"/>
  <sheetViews>
    <sheetView topLeftCell="L1" workbookViewId="0">
      <pane ySplit="3" topLeftCell="A27" activePane="bottomLeft" state="frozen"/>
      <selection/>
      <selection pane="bottomLeft" activeCell="P33" sqref="P33:U3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30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43736</v>
      </c>
      <c r="B4" s="5">
        <v>0.75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35" si="0">G4+F4</f>
        <v>0</v>
      </c>
      <c r="M4" s="10"/>
      <c r="N4" s="7">
        <v>43736</v>
      </c>
      <c r="O4" s="8">
        <v>0.7125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43737</v>
      </c>
      <c r="B5" s="8">
        <v>0.777777777777778</v>
      </c>
      <c r="C5" s="6">
        <v>1</v>
      </c>
      <c r="D5" s="1">
        <v>1085475000</v>
      </c>
      <c r="E5" s="1"/>
      <c r="F5" s="1">
        <v>0</v>
      </c>
      <c r="G5" s="1">
        <v>-40174861</v>
      </c>
      <c r="H5" s="1">
        <v>-40174861</v>
      </c>
      <c r="I5" s="1"/>
      <c r="J5" s="1"/>
      <c r="K5" s="1"/>
      <c r="L5" s="1">
        <f t="shared" si="0"/>
        <v>-40174861</v>
      </c>
      <c r="M5" s="10"/>
      <c r="AA5" s="7">
        <v>43736</v>
      </c>
      <c r="AB5">
        <v>0</v>
      </c>
      <c r="AC5">
        <v>0</v>
      </c>
      <c r="AD5">
        <v>0</v>
      </c>
    </row>
    <row r="6" spans="1:30">
      <c r="A6" s="7">
        <v>43738</v>
      </c>
      <c r="B6" s="8">
        <v>0.564583333333333</v>
      </c>
      <c r="C6" s="6">
        <v>1</v>
      </c>
      <c r="D6" s="1">
        <v>1085475000</v>
      </c>
      <c r="E6" s="1"/>
      <c r="F6" s="1">
        <v>0</v>
      </c>
      <c r="G6" s="1">
        <v>-53159011</v>
      </c>
      <c r="H6" s="1">
        <v>-70603564</v>
      </c>
      <c r="I6" s="1"/>
      <c r="J6" s="1"/>
      <c r="K6" s="1"/>
      <c r="L6" s="1">
        <f t="shared" si="0"/>
        <v>-53159011</v>
      </c>
      <c r="AA6" s="7">
        <v>43737</v>
      </c>
      <c r="AB6">
        <v>-40174861</v>
      </c>
      <c r="AC6">
        <v>-40174861</v>
      </c>
      <c r="AD6">
        <v>-40174861</v>
      </c>
    </row>
    <row r="7" spans="1:30">
      <c r="A7" s="7">
        <v>43739</v>
      </c>
      <c r="B7" s="8">
        <v>0.763194444444444</v>
      </c>
      <c r="C7" s="6">
        <v>1</v>
      </c>
      <c r="D7" s="1">
        <v>1085475000</v>
      </c>
      <c r="E7" s="1"/>
      <c r="F7" s="1">
        <v>0</v>
      </c>
      <c r="G7" s="1">
        <v>-50725076</v>
      </c>
      <c r="H7" s="1">
        <v>-121328640</v>
      </c>
      <c r="I7" s="1"/>
      <c r="J7" s="1"/>
      <c r="K7" s="1"/>
      <c r="L7" s="1">
        <f t="shared" si="0"/>
        <v>-50725076</v>
      </c>
      <c r="AA7" s="7">
        <v>43738</v>
      </c>
      <c r="AB7">
        <v>-53159011</v>
      </c>
      <c r="AC7">
        <v>-53159011</v>
      </c>
      <c r="AD7">
        <v>-70603564</v>
      </c>
    </row>
    <row r="8" spans="1:30">
      <c r="A8" s="7">
        <v>43740</v>
      </c>
      <c r="B8" s="8">
        <v>0.688888888888889</v>
      </c>
      <c r="C8" s="6">
        <v>1</v>
      </c>
      <c r="D8" s="1">
        <v>1085475000</v>
      </c>
      <c r="E8" s="1">
        <v>1053860004</v>
      </c>
      <c r="F8" s="1">
        <v>179928755</v>
      </c>
      <c r="G8" s="1">
        <v>-86096427</v>
      </c>
      <c r="H8" s="1">
        <v>23228764</v>
      </c>
      <c r="I8" s="1">
        <v>44263000</v>
      </c>
      <c r="J8" s="1">
        <v>40889000</v>
      </c>
      <c r="K8" s="1">
        <v>31614996</v>
      </c>
      <c r="L8" s="1">
        <f t="shared" si="0"/>
        <v>93832328</v>
      </c>
      <c r="AA8" s="7">
        <v>43739</v>
      </c>
      <c r="AB8">
        <v>-50725076</v>
      </c>
      <c r="AC8">
        <v>-50725076</v>
      </c>
      <c r="AD8">
        <v>-121328640</v>
      </c>
    </row>
    <row r="9" spans="1:30">
      <c r="A9" s="7">
        <v>43741</v>
      </c>
      <c r="B9" s="8">
        <v>0.453472222222222</v>
      </c>
      <c r="C9" s="6">
        <v>1</v>
      </c>
      <c r="D9" s="1">
        <v>1085475000</v>
      </c>
      <c r="E9" s="1">
        <v>1053860004</v>
      </c>
      <c r="F9" s="1">
        <v>219778283</v>
      </c>
      <c r="G9" s="1">
        <v>-71151118</v>
      </c>
      <c r="H9" s="1">
        <v>27298525</v>
      </c>
      <c r="I9" s="1">
        <v>44263000</v>
      </c>
      <c r="J9" s="1">
        <v>40889000</v>
      </c>
      <c r="K9" s="1">
        <v>31614996</v>
      </c>
      <c r="L9" s="1">
        <f t="shared" si="0"/>
        <v>148627165</v>
      </c>
      <c r="AA9" s="7">
        <v>43740</v>
      </c>
      <c r="AB9">
        <v>-86096427</v>
      </c>
      <c r="AC9">
        <v>93832328</v>
      </c>
      <c r="AD9">
        <v>23228764</v>
      </c>
    </row>
    <row r="10" spans="1:30">
      <c r="A10" s="7">
        <v>43742</v>
      </c>
      <c r="B10" s="8">
        <v>0.547222222222222</v>
      </c>
      <c r="C10" s="6">
        <v>1</v>
      </c>
      <c r="D10" s="1">
        <v>1085475000</v>
      </c>
      <c r="E10" s="1">
        <v>1053860004</v>
      </c>
      <c r="F10" s="1">
        <v>46815076</v>
      </c>
      <c r="G10" s="1">
        <v>-43182379</v>
      </c>
      <c r="H10" s="1">
        <v>30931222</v>
      </c>
      <c r="I10" s="1">
        <v>44263000</v>
      </c>
      <c r="J10" s="1">
        <v>40889000</v>
      </c>
      <c r="K10" s="1">
        <v>31614996</v>
      </c>
      <c r="L10" s="1">
        <f t="shared" si="0"/>
        <v>3632697</v>
      </c>
      <c r="AA10" s="7">
        <v>43741</v>
      </c>
      <c r="AB10">
        <v>-71151118</v>
      </c>
      <c r="AC10">
        <v>148627165</v>
      </c>
      <c r="AD10">
        <v>27298525</v>
      </c>
    </row>
    <row r="11" spans="1:30">
      <c r="A11" s="7">
        <v>43743</v>
      </c>
      <c r="B11" s="8">
        <v>0.515972222222222</v>
      </c>
      <c r="C11" s="6">
        <v>1</v>
      </c>
      <c r="D11" s="1">
        <v>1085475000</v>
      </c>
      <c r="E11" s="1">
        <v>1053860004</v>
      </c>
      <c r="F11" s="1">
        <v>43664557</v>
      </c>
      <c r="G11" s="1">
        <v>-41545400</v>
      </c>
      <c r="H11" s="1">
        <v>32050379</v>
      </c>
      <c r="I11" s="1">
        <v>44263000</v>
      </c>
      <c r="J11" s="1">
        <v>40889000</v>
      </c>
      <c r="K11" s="1">
        <v>31614996</v>
      </c>
      <c r="L11" s="1">
        <f t="shared" si="0"/>
        <v>2119157</v>
      </c>
      <c r="AA11" s="7">
        <v>43742</v>
      </c>
      <c r="AB11">
        <v>-43182379</v>
      </c>
      <c r="AC11">
        <v>3632697</v>
      </c>
      <c r="AD11">
        <v>30931222</v>
      </c>
    </row>
    <row r="12" spans="1:30">
      <c r="A12" s="7">
        <v>43744</v>
      </c>
      <c r="B12" s="8">
        <v>0.552083333333333</v>
      </c>
      <c r="C12" s="6">
        <v>1</v>
      </c>
      <c r="D12" s="1">
        <v>1085475000</v>
      </c>
      <c r="E12" s="1">
        <v>1053860004</v>
      </c>
      <c r="F12" s="1">
        <v>45562210</v>
      </c>
      <c r="G12" s="1">
        <v>-40838362</v>
      </c>
      <c r="H12" s="1">
        <v>54218780</v>
      </c>
      <c r="I12" s="1">
        <v>44263000</v>
      </c>
      <c r="J12" s="1">
        <v>40889000</v>
      </c>
      <c r="K12" s="1">
        <v>31614996</v>
      </c>
      <c r="L12" s="1">
        <f t="shared" si="0"/>
        <v>4723848</v>
      </c>
      <c r="AA12" s="7">
        <v>43743</v>
      </c>
      <c r="AB12">
        <v>-41545400</v>
      </c>
      <c r="AC12">
        <v>2119157</v>
      </c>
      <c r="AD12">
        <v>32050379</v>
      </c>
    </row>
    <row r="13" spans="1:30">
      <c r="A13" s="7">
        <v>43745</v>
      </c>
      <c r="B13" s="8">
        <v>0.466666666666667</v>
      </c>
      <c r="C13" s="6">
        <v>1</v>
      </c>
      <c r="D13" s="1">
        <v>1085475000</v>
      </c>
      <c r="E13" s="1">
        <v>1053860004</v>
      </c>
      <c r="F13" s="1">
        <v>85844005</v>
      </c>
      <c r="G13" s="1">
        <v>-80223839</v>
      </c>
      <c r="H13" s="1">
        <v>91885382</v>
      </c>
      <c r="I13" s="1">
        <v>44263000</v>
      </c>
      <c r="J13" s="1">
        <v>40889000</v>
      </c>
      <c r="K13" s="1">
        <v>31614996</v>
      </c>
      <c r="L13" s="1">
        <f t="shared" si="0"/>
        <v>5620166</v>
      </c>
      <c r="AA13" s="7">
        <v>43744</v>
      </c>
      <c r="AB13">
        <v>-40838362</v>
      </c>
      <c r="AC13">
        <v>4723848</v>
      </c>
      <c r="AD13">
        <v>54218780</v>
      </c>
    </row>
    <row r="14" spans="1:30">
      <c r="A14" s="7">
        <v>43746</v>
      </c>
      <c r="B14" s="8">
        <v>0.525</v>
      </c>
      <c r="C14" s="6">
        <v>1</v>
      </c>
      <c r="D14" s="1">
        <v>1085475000</v>
      </c>
      <c r="E14" s="1">
        <v>1053860004</v>
      </c>
      <c r="F14" s="1">
        <v>48021873</v>
      </c>
      <c r="G14" s="1">
        <v>-43330035</v>
      </c>
      <c r="H14" s="1">
        <v>112965947</v>
      </c>
      <c r="I14" s="1">
        <v>44263000</v>
      </c>
      <c r="J14" s="1">
        <v>40889000</v>
      </c>
      <c r="K14" s="1">
        <v>31614996</v>
      </c>
      <c r="L14" s="1">
        <f t="shared" si="0"/>
        <v>4691838</v>
      </c>
      <c r="AA14" s="7">
        <v>43745</v>
      </c>
      <c r="AB14">
        <v>-80223839</v>
      </c>
      <c r="AC14">
        <v>5620166</v>
      </c>
      <c r="AD14">
        <v>91885382</v>
      </c>
    </row>
    <row r="15" spans="1:30">
      <c r="A15" s="7">
        <v>43747</v>
      </c>
      <c r="B15" s="8">
        <v>0.780555555555556</v>
      </c>
      <c r="C15" s="6">
        <v>1</v>
      </c>
      <c r="D15" s="1">
        <v>1085475000</v>
      </c>
      <c r="E15" s="1">
        <v>1053860004</v>
      </c>
      <c r="F15" s="1">
        <v>51648268</v>
      </c>
      <c r="G15" s="1">
        <v>-51003348</v>
      </c>
      <c r="H15" s="1">
        <v>164335943</v>
      </c>
      <c r="I15" s="1">
        <v>44263000</v>
      </c>
      <c r="J15" s="1">
        <v>40889000</v>
      </c>
      <c r="K15" s="1">
        <v>31614996</v>
      </c>
      <c r="L15" s="1">
        <f t="shared" si="0"/>
        <v>644920</v>
      </c>
      <c r="AA15" s="7">
        <v>43746</v>
      </c>
      <c r="AB15">
        <v>-43330035</v>
      </c>
      <c r="AC15">
        <v>4691838</v>
      </c>
      <c r="AD15">
        <v>112965947</v>
      </c>
    </row>
    <row r="16" spans="1:30">
      <c r="A16" s="7">
        <v>43748</v>
      </c>
      <c r="B16" s="8">
        <v>0.786805555555556</v>
      </c>
      <c r="C16" s="6">
        <v>1</v>
      </c>
      <c r="D16" s="1">
        <v>1085475000</v>
      </c>
      <c r="E16" s="1">
        <v>1053860004</v>
      </c>
      <c r="F16" s="1">
        <v>96855872</v>
      </c>
      <c r="G16" s="1">
        <v>-92057513</v>
      </c>
      <c r="H16" s="1">
        <v>23332511</v>
      </c>
      <c r="I16" s="1">
        <v>44263000</v>
      </c>
      <c r="J16" s="1">
        <v>40889000</v>
      </c>
      <c r="K16" s="1">
        <v>31614996</v>
      </c>
      <c r="L16" s="1">
        <f t="shared" si="0"/>
        <v>4798359</v>
      </c>
      <c r="AA16" s="7">
        <v>43747</v>
      </c>
      <c r="AB16">
        <v>-51003348</v>
      </c>
      <c r="AC16">
        <v>644920</v>
      </c>
      <c r="AD16">
        <v>164335943</v>
      </c>
    </row>
    <row r="17" spans="1:30">
      <c r="A17" s="7">
        <v>43749</v>
      </c>
      <c r="B17" s="8">
        <v>0.766666666666667</v>
      </c>
      <c r="C17" s="6">
        <v>1</v>
      </c>
      <c r="D17" s="1">
        <v>1085475000</v>
      </c>
      <c r="E17" s="1">
        <v>1053860004</v>
      </c>
      <c r="F17" s="1">
        <v>92267844</v>
      </c>
      <c r="G17" s="1">
        <v>-80619005</v>
      </c>
      <c r="H17" s="1">
        <v>27289171</v>
      </c>
      <c r="I17" s="1">
        <v>44263000</v>
      </c>
      <c r="J17" s="1">
        <v>40889000</v>
      </c>
      <c r="K17" s="1">
        <v>31614996</v>
      </c>
      <c r="L17" s="1">
        <f t="shared" si="0"/>
        <v>11648839</v>
      </c>
      <c r="AA17" s="7">
        <v>43748</v>
      </c>
      <c r="AB17">
        <v>-92057513</v>
      </c>
      <c r="AC17">
        <v>4798359</v>
      </c>
      <c r="AD17">
        <v>23332511</v>
      </c>
    </row>
    <row r="18" spans="1:30">
      <c r="A18" s="7">
        <v>43750</v>
      </c>
      <c r="B18" s="8">
        <v>0.435416666666667</v>
      </c>
      <c r="C18" s="6">
        <v>1</v>
      </c>
      <c r="D18" s="1">
        <v>1085475000</v>
      </c>
      <c r="E18" s="1">
        <v>1053860004</v>
      </c>
      <c r="F18" s="1">
        <v>75883956</v>
      </c>
      <c r="G18" s="1">
        <v>-67099132</v>
      </c>
      <c r="H18" s="1">
        <v>24161226</v>
      </c>
      <c r="I18" s="1">
        <v>44263000</v>
      </c>
      <c r="J18" s="1">
        <v>40889000</v>
      </c>
      <c r="K18" s="1">
        <v>31614996</v>
      </c>
      <c r="L18" s="1">
        <f t="shared" si="0"/>
        <v>8784824</v>
      </c>
      <c r="AA18" s="7">
        <v>43749</v>
      </c>
      <c r="AB18">
        <v>-80619005</v>
      </c>
      <c r="AC18">
        <v>11648839</v>
      </c>
      <c r="AD18">
        <v>27289171</v>
      </c>
    </row>
    <row r="19" spans="1:30">
      <c r="A19" s="7">
        <v>43751</v>
      </c>
      <c r="B19" s="8">
        <v>0.511805555555556</v>
      </c>
      <c r="C19" s="6">
        <v>1</v>
      </c>
      <c r="D19" s="1">
        <v>1085475000</v>
      </c>
      <c r="E19" s="1">
        <v>1053860004</v>
      </c>
      <c r="F19" s="1">
        <v>49499926</v>
      </c>
      <c r="G19" s="1">
        <v>-44166272</v>
      </c>
      <c r="H19" s="1">
        <v>29228841</v>
      </c>
      <c r="I19" s="1">
        <v>44263000</v>
      </c>
      <c r="J19" s="1">
        <v>40889000</v>
      </c>
      <c r="K19" s="1">
        <v>31614996</v>
      </c>
      <c r="L19" s="1">
        <f t="shared" si="0"/>
        <v>5333654</v>
      </c>
      <c r="AA19" s="7">
        <v>43750</v>
      </c>
      <c r="AB19">
        <v>-67099132</v>
      </c>
      <c r="AC19">
        <v>8784824</v>
      </c>
      <c r="AD19">
        <v>24161226</v>
      </c>
    </row>
    <row r="20" spans="1:30">
      <c r="A20" s="7">
        <v>43752</v>
      </c>
      <c r="B20" s="8">
        <v>0.454166666666667</v>
      </c>
      <c r="C20" s="6">
        <v>1</v>
      </c>
      <c r="D20" s="1">
        <v>1085475000</v>
      </c>
      <c r="E20" s="1">
        <v>1053860004</v>
      </c>
      <c r="F20" s="1">
        <v>67279004</v>
      </c>
      <c r="G20" s="1">
        <v>-63155994</v>
      </c>
      <c r="H20" s="1">
        <v>25918156</v>
      </c>
      <c r="I20" s="1">
        <v>44263000</v>
      </c>
      <c r="J20" s="1">
        <v>40889000</v>
      </c>
      <c r="K20" s="1">
        <v>31614996</v>
      </c>
      <c r="L20" s="1">
        <f t="shared" si="0"/>
        <v>4123010</v>
      </c>
      <c r="AA20" s="7">
        <v>43751</v>
      </c>
      <c r="AB20">
        <v>-44166272</v>
      </c>
      <c r="AC20">
        <v>5333654</v>
      </c>
      <c r="AD20">
        <v>29228841</v>
      </c>
    </row>
    <row r="21" spans="1:30">
      <c r="A21" s="7">
        <v>43753</v>
      </c>
      <c r="B21" s="8">
        <v>0.907638888888889</v>
      </c>
      <c r="C21" s="6">
        <v>1</v>
      </c>
      <c r="D21" s="1">
        <v>1085475000</v>
      </c>
      <c r="E21" s="1">
        <v>1053860004</v>
      </c>
      <c r="F21" s="1">
        <v>67419775</v>
      </c>
      <c r="G21" s="1">
        <v>-58230384</v>
      </c>
      <c r="H21" s="1">
        <v>34211229</v>
      </c>
      <c r="I21" s="1">
        <v>44263000</v>
      </c>
      <c r="J21" s="1">
        <v>40889000</v>
      </c>
      <c r="K21" s="1">
        <v>31614996</v>
      </c>
      <c r="L21" s="1">
        <f t="shared" si="0"/>
        <v>9189391</v>
      </c>
      <c r="AA21" s="7">
        <v>43752</v>
      </c>
      <c r="AB21">
        <v>-63155994</v>
      </c>
      <c r="AC21">
        <v>4123010</v>
      </c>
      <c r="AD21">
        <v>25918156</v>
      </c>
    </row>
    <row r="22" spans="1:30">
      <c r="A22" s="7">
        <v>43754</v>
      </c>
      <c r="B22" s="8">
        <v>0.839583333333333</v>
      </c>
      <c r="C22" s="6">
        <v>1</v>
      </c>
      <c r="D22" s="1">
        <v>1085475000</v>
      </c>
      <c r="E22" s="1">
        <v>1053860004</v>
      </c>
      <c r="F22" s="1">
        <v>111499336</v>
      </c>
      <c r="G22" s="1">
        <v>-97330962</v>
      </c>
      <c r="H22" s="1">
        <v>34498374</v>
      </c>
      <c r="I22" s="1">
        <v>44263000</v>
      </c>
      <c r="J22" s="1">
        <v>40889000</v>
      </c>
      <c r="K22" s="1">
        <v>31614996</v>
      </c>
      <c r="L22" s="1">
        <f t="shared" si="0"/>
        <v>14168374</v>
      </c>
      <c r="AA22" s="7">
        <v>43753</v>
      </c>
      <c r="AB22">
        <v>-58230384</v>
      </c>
      <c r="AC22">
        <v>9189391</v>
      </c>
      <c r="AD22">
        <v>34211229</v>
      </c>
    </row>
    <row r="23" spans="1:30">
      <c r="A23" s="7">
        <v>43755</v>
      </c>
      <c r="B23" s="8">
        <v>0.804861111111111</v>
      </c>
      <c r="C23" s="6">
        <v>1</v>
      </c>
      <c r="D23" s="1">
        <v>1085475000</v>
      </c>
      <c r="E23" s="1">
        <v>1053860004</v>
      </c>
      <c r="F23" s="1">
        <v>61426838</v>
      </c>
      <c r="G23" s="1">
        <v>-52735451</v>
      </c>
      <c r="H23" s="1">
        <v>40247745</v>
      </c>
      <c r="I23" s="1">
        <v>44263000</v>
      </c>
      <c r="J23" s="1">
        <v>40889000</v>
      </c>
      <c r="K23" s="1">
        <v>31614996</v>
      </c>
      <c r="L23" s="1">
        <f t="shared" si="0"/>
        <v>8691387</v>
      </c>
      <c r="AA23" s="7">
        <v>43754</v>
      </c>
      <c r="AB23">
        <v>-97330962</v>
      </c>
      <c r="AC23">
        <v>14168374</v>
      </c>
      <c r="AD23">
        <v>34498374</v>
      </c>
    </row>
    <row r="24" spans="1:30">
      <c r="A24" s="7">
        <v>43756</v>
      </c>
      <c r="B24" s="8">
        <v>0.772222222222222</v>
      </c>
      <c r="C24" s="6">
        <v>1</v>
      </c>
      <c r="D24" s="1">
        <v>1085475000</v>
      </c>
      <c r="E24" s="1">
        <v>1053860004</v>
      </c>
      <c r="F24" s="1">
        <v>91341864</v>
      </c>
      <c r="G24" s="1">
        <v>-78799349</v>
      </c>
      <c r="H24" s="1">
        <v>42242530</v>
      </c>
      <c r="I24" s="1">
        <v>44263000</v>
      </c>
      <c r="J24" s="1">
        <v>40889000</v>
      </c>
      <c r="K24" s="1">
        <v>31614996</v>
      </c>
      <c r="L24" s="1">
        <f t="shared" si="0"/>
        <v>12542515</v>
      </c>
      <c r="AA24" s="7">
        <v>43755</v>
      </c>
      <c r="AB24">
        <v>-52735451</v>
      </c>
      <c r="AC24">
        <v>8691387</v>
      </c>
      <c r="AD24">
        <v>40247745</v>
      </c>
    </row>
    <row r="25" spans="1:30">
      <c r="A25" s="7">
        <v>43757</v>
      </c>
      <c r="B25" s="8">
        <v>0.820833333333333</v>
      </c>
      <c r="C25" s="6">
        <v>1</v>
      </c>
      <c r="D25" s="1">
        <v>1085475000</v>
      </c>
      <c r="E25" s="1">
        <v>1053860004</v>
      </c>
      <c r="F25" s="1">
        <v>45480696</v>
      </c>
      <c r="G25" s="1">
        <v>-40999741</v>
      </c>
      <c r="H25" s="1">
        <v>39228085</v>
      </c>
      <c r="I25" s="1">
        <v>44263000</v>
      </c>
      <c r="J25" s="1">
        <v>40889000</v>
      </c>
      <c r="K25" s="1">
        <v>31614996</v>
      </c>
      <c r="L25" s="1">
        <f t="shared" si="0"/>
        <v>4480955</v>
      </c>
      <c r="AA25" s="7">
        <v>43756</v>
      </c>
      <c r="AB25">
        <v>-78799349</v>
      </c>
      <c r="AC25">
        <v>12542515</v>
      </c>
      <c r="AD25">
        <v>42242530</v>
      </c>
    </row>
    <row r="26" spans="1:30">
      <c r="A26" s="7">
        <v>43758</v>
      </c>
      <c r="B26" s="8">
        <v>0.719444444444444</v>
      </c>
      <c r="C26" s="6">
        <v>1</v>
      </c>
      <c r="D26" s="1">
        <v>1085475000</v>
      </c>
      <c r="E26" s="1">
        <v>1053860004</v>
      </c>
      <c r="F26" s="1">
        <v>84534944</v>
      </c>
      <c r="G26" s="1">
        <v>-79742541</v>
      </c>
      <c r="H26" s="1">
        <v>35626302</v>
      </c>
      <c r="I26" s="1">
        <v>44263000</v>
      </c>
      <c r="J26" s="1">
        <v>40889000</v>
      </c>
      <c r="K26" s="1">
        <v>31614996</v>
      </c>
      <c r="L26" s="1">
        <f t="shared" si="0"/>
        <v>4792403</v>
      </c>
      <c r="AA26" s="7">
        <v>43757</v>
      </c>
      <c r="AB26">
        <v>-40999741</v>
      </c>
      <c r="AC26">
        <v>4480955</v>
      </c>
      <c r="AD26">
        <v>39228085</v>
      </c>
    </row>
    <row r="27" spans="1:30">
      <c r="A27" s="7">
        <v>43759</v>
      </c>
      <c r="B27" s="8">
        <v>0.78125</v>
      </c>
      <c r="C27" s="6">
        <v>1</v>
      </c>
      <c r="D27" s="1">
        <v>1085475000</v>
      </c>
      <c r="E27" s="1">
        <v>1053860004</v>
      </c>
      <c r="F27" s="1">
        <v>48368419</v>
      </c>
      <c r="G27" s="1">
        <v>-43189479</v>
      </c>
      <c r="H27" s="1">
        <v>38095395</v>
      </c>
      <c r="I27" s="1">
        <v>44263000</v>
      </c>
      <c r="J27" s="1">
        <v>40889000</v>
      </c>
      <c r="K27" s="1">
        <v>31614996</v>
      </c>
      <c r="L27" s="1">
        <f t="shared" si="0"/>
        <v>5178940</v>
      </c>
      <c r="AA27" s="7">
        <v>43758</v>
      </c>
      <c r="AB27">
        <v>-79742541</v>
      </c>
      <c r="AC27">
        <v>4792403</v>
      </c>
      <c r="AD27">
        <v>35626302</v>
      </c>
    </row>
    <row r="28" spans="1:30">
      <c r="A28" s="7">
        <v>43760</v>
      </c>
      <c r="B28" s="8">
        <v>0.827777777777778</v>
      </c>
      <c r="C28" s="6">
        <v>1</v>
      </c>
      <c r="D28" s="1">
        <v>1085475000</v>
      </c>
      <c r="E28" s="1">
        <v>1053860004</v>
      </c>
      <c r="F28" s="1">
        <v>47787389</v>
      </c>
      <c r="G28" s="1">
        <v>-41188095</v>
      </c>
      <c r="H28" s="1">
        <v>43281526</v>
      </c>
      <c r="I28" s="1">
        <v>44263000</v>
      </c>
      <c r="J28" s="1">
        <v>40889000</v>
      </c>
      <c r="K28" s="1">
        <v>31614996</v>
      </c>
      <c r="L28" s="1">
        <f t="shared" si="0"/>
        <v>6599294</v>
      </c>
      <c r="AA28" s="7">
        <v>43759</v>
      </c>
      <c r="AB28">
        <v>-43189479</v>
      </c>
      <c r="AC28">
        <v>5178940</v>
      </c>
      <c r="AD28">
        <v>38095395</v>
      </c>
    </row>
    <row r="29" spans="1:30">
      <c r="A29" s="7">
        <v>43761</v>
      </c>
      <c r="B29" s="8">
        <v>0.818055555555556</v>
      </c>
      <c r="C29" s="6">
        <v>1</v>
      </c>
      <c r="D29" s="1">
        <v>1085475000</v>
      </c>
      <c r="E29" s="1">
        <v>1053860004</v>
      </c>
      <c r="F29" s="1">
        <v>46579171</v>
      </c>
      <c r="G29" s="1">
        <v>-40582332</v>
      </c>
      <c r="H29" s="1">
        <v>40088974</v>
      </c>
      <c r="I29" s="1">
        <v>44263000</v>
      </c>
      <c r="J29" s="1">
        <v>40889000</v>
      </c>
      <c r="K29" s="1">
        <v>31614996</v>
      </c>
      <c r="L29" s="1">
        <f t="shared" si="0"/>
        <v>5996839</v>
      </c>
      <c r="AA29" s="7">
        <v>43760</v>
      </c>
      <c r="AB29">
        <v>-41188095</v>
      </c>
      <c r="AC29">
        <v>6599294</v>
      </c>
      <c r="AD29">
        <v>43281526</v>
      </c>
    </row>
    <row r="30" spans="1:30">
      <c r="A30" s="7">
        <v>43762</v>
      </c>
      <c r="B30" s="8">
        <v>0.810416666666667</v>
      </c>
      <c r="C30" s="6">
        <v>1</v>
      </c>
      <c r="D30" s="1">
        <v>1085475000</v>
      </c>
      <c r="E30" s="1">
        <v>1053860004</v>
      </c>
      <c r="F30" s="1">
        <v>41304059</v>
      </c>
      <c r="G30" s="1">
        <v>-42383530</v>
      </c>
      <c r="H30" s="1">
        <v>34030520</v>
      </c>
      <c r="I30" s="1">
        <v>44263000</v>
      </c>
      <c r="J30" s="1">
        <v>40889000</v>
      </c>
      <c r="K30" s="1">
        <v>31614996</v>
      </c>
      <c r="L30" s="1">
        <f t="shared" si="0"/>
        <v>-1079471</v>
      </c>
      <c r="AA30" s="7">
        <v>43761</v>
      </c>
      <c r="AB30">
        <v>-40582332</v>
      </c>
      <c r="AC30">
        <v>5996839</v>
      </c>
      <c r="AD30">
        <v>40088974</v>
      </c>
    </row>
    <row r="31" spans="1:30">
      <c r="A31" s="7">
        <v>43763</v>
      </c>
      <c r="B31" s="8">
        <v>0.745138888888889</v>
      </c>
      <c r="C31" s="6">
        <v>1</v>
      </c>
      <c r="D31" s="1">
        <v>1085475000</v>
      </c>
      <c r="E31" s="1">
        <v>1053860004</v>
      </c>
      <c r="F31" s="1">
        <v>82358269</v>
      </c>
      <c r="G31" s="1">
        <v>-80814456</v>
      </c>
      <c r="H31" s="1">
        <v>30259513</v>
      </c>
      <c r="I31" s="1">
        <v>44263000</v>
      </c>
      <c r="J31" s="1">
        <v>40889000</v>
      </c>
      <c r="K31" s="1">
        <v>31614996</v>
      </c>
      <c r="L31" s="1">
        <f t="shared" si="0"/>
        <v>1543813</v>
      </c>
      <c r="AA31" s="7">
        <v>43762</v>
      </c>
      <c r="AB31">
        <v>-42383530</v>
      </c>
      <c r="AC31">
        <v>-1079471</v>
      </c>
      <c r="AD31">
        <v>34030520</v>
      </c>
    </row>
    <row r="32" spans="1:30">
      <c r="A32" s="7">
        <v>43764</v>
      </c>
      <c r="B32" s="8">
        <v>0.834027777777778</v>
      </c>
      <c r="C32" s="6">
        <v>1</v>
      </c>
      <c r="D32" s="1">
        <v>1085475000</v>
      </c>
      <c r="E32" s="1">
        <v>1053860004</v>
      </c>
      <c r="F32" s="1">
        <v>49385858</v>
      </c>
      <c r="G32" s="1">
        <v>-44605923</v>
      </c>
      <c r="H32" s="1">
        <v>28891224</v>
      </c>
      <c r="I32" s="1">
        <v>44263000</v>
      </c>
      <c r="J32" s="1">
        <v>40889000</v>
      </c>
      <c r="K32" s="1">
        <v>31614996</v>
      </c>
      <c r="L32" s="1">
        <f t="shared" si="0"/>
        <v>4779935</v>
      </c>
      <c r="AA32" s="7">
        <v>43763</v>
      </c>
      <c r="AB32">
        <v>-80814456</v>
      </c>
      <c r="AC32">
        <v>1543813</v>
      </c>
      <c r="AD32">
        <v>30259513</v>
      </c>
    </row>
    <row r="33" spans="1:30">
      <c r="A33" s="7">
        <v>43765</v>
      </c>
      <c r="B33" s="8">
        <v>0.786805555555556</v>
      </c>
      <c r="C33" s="6">
        <v>1</v>
      </c>
      <c r="D33" s="1">
        <v>1085475000</v>
      </c>
      <c r="E33" s="1">
        <v>1053860004</v>
      </c>
      <c r="F33" s="1">
        <v>87366432</v>
      </c>
      <c r="G33" s="1">
        <v>-81755756</v>
      </c>
      <c r="H33" s="1">
        <v>25241010</v>
      </c>
      <c r="I33" s="1">
        <v>44263000</v>
      </c>
      <c r="J33" s="1">
        <v>40889000</v>
      </c>
      <c r="K33" s="1">
        <v>31614996</v>
      </c>
      <c r="L33" s="1">
        <f t="shared" si="0"/>
        <v>5610676</v>
      </c>
      <c r="P33" s="3" t="s">
        <v>11</v>
      </c>
      <c r="Q33" s="2" t="s">
        <v>12</v>
      </c>
      <c r="R33" s="2" t="s">
        <v>7</v>
      </c>
      <c r="S33" s="2" t="s">
        <v>13</v>
      </c>
      <c r="T33" s="2" t="s">
        <v>20</v>
      </c>
      <c r="U33" s="2" t="s">
        <v>151</v>
      </c>
      <c r="AA33" s="7">
        <v>43764</v>
      </c>
      <c r="AB33">
        <v>-44605923</v>
      </c>
      <c r="AC33">
        <v>4779935</v>
      </c>
      <c r="AD33">
        <v>28891224</v>
      </c>
    </row>
    <row r="34" spans="1:30">
      <c r="A34" s="7">
        <v>43766</v>
      </c>
      <c r="B34" s="8">
        <v>0.728472222222222</v>
      </c>
      <c r="C34" s="6">
        <v>1</v>
      </c>
      <c r="D34" s="1">
        <v>1085475000</v>
      </c>
      <c r="E34" s="1">
        <v>1053860004</v>
      </c>
      <c r="F34" s="1">
        <v>76848198</v>
      </c>
      <c r="G34" s="1">
        <v>-76709940</v>
      </c>
      <c r="H34" s="1">
        <v>22394398</v>
      </c>
      <c r="I34" s="1">
        <v>44263000</v>
      </c>
      <c r="J34" s="1">
        <v>40889000</v>
      </c>
      <c r="K34" s="1">
        <v>31614996</v>
      </c>
      <c r="L34" s="1">
        <f t="shared" si="0"/>
        <v>138258</v>
      </c>
      <c r="N34" s="7">
        <v>43766</v>
      </c>
      <c r="O34" s="8">
        <v>0.742361111111111</v>
      </c>
      <c r="P34" s="1">
        <v>1085475000</v>
      </c>
      <c r="Q34">
        <v>10</v>
      </c>
      <c r="R34" s="1"/>
      <c r="S34" s="1"/>
      <c r="T34">
        <v>100</v>
      </c>
      <c r="U34">
        <v>5</v>
      </c>
      <c r="AA34" s="7">
        <v>43765</v>
      </c>
      <c r="AB34">
        <v>-81755756</v>
      </c>
      <c r="AC34">
        <v>5610676</v>
      </c>
      <c r="AD34">
        <v>25241010</v>
      </c>
    </row>
    <row r="35" spans="1:30">
      <c r="A35" s="7">
        <v>43767</v>
      </c>
      <c r="B35" s="8">
        <v>0.889583333333333</v>
      </c>
      <c r="C35" s="6">
        <v>0</v>
      </c>
      <c r="D35" s="1">
        <v>0</v>
      </c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>
        <v>0</v>
      </c>
      <c r="L35" s="1">
        <v>23914525000</v>
      </c>
      <c r="N35" s="7">
        <v>43767</v>
      </c>
      <c r="O35" s="8">
        <v>0.888194444444444</v>
      </c>
      <c r="P35" s="1"/>
      <c r="R35" s="1">
        <v>25000000000</v>
      </c>
      <c r="S35" s="1">
        <f>R35-P34</f>
        <v>23914525000</v>
      </c>
      <c r="AA35" s="7">
        <v>43766</v>
      </c>
      <c r="AB35">
        <v>-76709940</v>
      </c>
      <c r="AC35">
        <v>138258</v>
      </c>
      <c r="AD35">
        <v>22394398</v>
      </c>
    </row>
    <row r="36" spans="27:30">
      <c r="AA36" s="7">
        <v>43767</v>
      </c>
      <c r="AB36">
        <v>0</v>
      </c>
      <c r="AC36">
        <v>23914525000</v>
      </c>
      <c r="AD36">
        <v>0</v>
      </c>
    </row>
    <row r="37" spans="27:30">
      <c r="AA37" t="s">
        <v>286</v>
      </c>
      <c r="AB37">
        <v>-1807595711</v>
      </c>
      <c r="AC37">
        <v>24151680166</v>
      </c>
      <c r="AD37">
        <v>923074607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9"/>
  <sheetViews>
    <sheetView workbookViewId="0">
      <pane ySplit="3" topLeftCell="A4" activePane="bottomLeft" state="frozen"/>
      <selection/>
      <selection pane="bottomLeft" activeCell="M1" sqref="M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6" width="19.625" customWidth="1"/>
    <col min="7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7">
        <v>43758</v>
      </c>
      <c r="B4" s="8">
        <v>0.731944444444444</v>
      </c>
      <c r="C4">
        <v>0</v>
      </c>
      <c r="D4">
        <v>0</v>
      </c>
      <c r="E4" s="1">
        <v>0</v>
      </c>
      <c r="F4">
        <v>0</v>
      </c>
      <c r="G4" s="1">
        <v>-11060720640</v>
      </c>
      <c r="H4">
        <v>0</v>
      </c>
      <c r="I4">
        <v>0</v>
      </c>
      <c r="J4">
        <v>0</v>
      </c>
      <c r="K4">
        <v>0</v>
      </c>
      <c r="L4" s="1">
        <f>G4+F4</f>
        <v>-11060720640</v>
      </c>
      <c r="M4" s="10"/>
      <c r="N4" s="7">
        <v>43758</v>
      </c>
      <c r="O4" s="8">
        <v>0.731944444444444</v>
      </c>
      <c r="P4" s="6">
        <v>0.468</v>
      </c>
      <c r="Q4" s="6">
        <v>0.097</v>
      </c>
      <c r="R4" s="6">
        <v>0.468</v>
      </c>
      <c r="S4" s="1">
        <v>11060720640</v>
      </c>
      <c r="U4" s="1">
        <v>4111526400</v>
      </c>
      <c r="V4" s="1">
        <v>4033079808</v>
      </c>
      <c r="W4" s="1">
        <v>78446592</v>
      </c>
      <c r="X4" s="1">
        <v>11060720880</v>
      </c>
      <c r="Y4">
        <v>7</v>
      </c>
      <c r="AA4" t="s">
        <v>284</v>
      </c>
    </row>
    <row r="5" spans="1:30">
      <c r="A5" s="4">
        <v>43759</v>
      </c>
      <c r="B5" s="5">
        <v>0.793055555555556</v>
      </c>
      <c r="C5" s="6">
        <v>0.468</v>
      </c>
      <c r="D5" s="1">
        <v>10385179155</v>
      </c>
      <c r="F5" s="1">
        <v>0</v>
      </c>
      <c r="G5" s="1">
        <v>-398892019</v>
      </c>
      <c r="H5" s="1">
        <v>-398892019</v>
      </c>
      <c r="I5" s="1"/>
      <c r="J5" s="1"/>
      <c r="K5" s="1"/>
      <c r="L5" s="1">
        <f t="shared" ref="L5:L16" si="0">G5+F5</f>
        <v>-398892019</v>
      </c>
      <c r="AA5" s="7">
        <v>43759</v>
      </c>
      <c r="AB5">
        <v>-398892019</v>
      </c>
      <c r="AC5">
        <v>-398892019</v>
      </c>
      <c r="AD5">
        <v>-398892019</v>
      </c>
    </row>
    <row r="6" spans="1:30">
      <c r="A6" s="7">
        <v>43760</v>
      </c>
      <c r="B6" s="8">
        <v>0.829166666666667</v>
      </c>
      <c r="C6" s="6">
        <v>0.468</v>
      </c>
      <c r="D6" s="1">
        <v>10385179155</v>
      </c>
      <c r="F6" s="1">
        <v>0</v>
      </c>
      <c r="G6" s="1">
        <v>-394065307</v>
      </c>
      <c r="H6" s="1">
        <v>-792957326</v>
      </c>
      <c r="I6" s="1"/>
      <c r="J6" s="1"/>
      <c r="K6" s="1"/>
      <c r="L6" s="1">
        <f t="shared" si="0"/>
        <v>-394065307</v>
      </c>
      <c r="AA6" s="7">
        <v>43760</v>
      </c>
      <c r="AB6">
        <v>-394065307</v>
      </c>
      <c r="AC6">
        <v>-394065307</v>
      </c>
      <c r="AD6">
        <v>-792957326</v>
      </c>
    </row>
    <row r="7" spans="1:30">
      <c r="A7" s="7">
        <v>43761</v>
      </c>
      <c r="B7" s="8">
        <v>0.819444444444444</v>
      </c>
      <c r="C7" s="6">
        <v>0.468</v>
      </c>
      <c r="D7" s="1">
        <v>10385179155</v>
      </c>
      <c r="F7" s="1">
        <v>0</v>
      </c>
      <c r="G7" s="1">
        <v>-388274158</v>
      </c>
      <c r="H7" s="1">
        <v>-1181231484</v>
      </c>
      <c r="I7" s="1"/>
      <c r="J7" s="1"/>
      <c r="K7" s="1"/>
      <c r="L7" s="1">
        <f t="shared" si="0"/>
        <v>-388274158</v>
      </c>
      <c r="AA7" s="7">
        <v>43761</v>
      </c>
      <c r="AB7">
        <v>-388274158</v>
      </c>
      <c r="AC7">
        <v>-388274158</v>
      </c>
      <c r="AD7">
        <v>-1181231484</v>
      </c>
    </row>
    <row r="8" spans="1:30">
      <c r="A8" s="7">
        <v>43762</v>
      </c>
      <c r="B8" s="8">
        <v>0.811805555555556</v>
      </c>
      <c r="C8" s="6">
        <v>0.468</v>
      </c>
      <c r="D8" s="1">
        <v>10385179155</v>
      </c>
      <c r="F8" s="1">
        <v>0</v>
      </c>
      <c r="G8" s="1">
        <v>-405511770</v>
      </c>
      <c r="H8" s="1">
        <v>-1586743254</v>
      </c>
      <c r="I8" s="1"/>
      <c r="J8" s="1"/>
      <c r="K8" s="1"/>
      <c r="L8" s="1">
        <f t="shared" si="0"/>
        <v>-405511770</v>
      </c>
      <c r="AA8" s="7">
        <v>43762</v>
      </c>
      <c r="AB8">
        <v>-405511770</v>
      </c>
      <c r="AC8">
        <v>-405511770</v>
      </c>
      <c r="AD8">
        <v>-1586743254</v>
      </c>
    </row>
    <row r="9" spans="1:30">
      <c r="A9" s="7">
        <v>43763</v>
      </c>
      <c r="B9" s="8">
        <v>0.746527777777778</v>
      </c>
      <c r="C9" s="6">
        <v>0.468</v>
      </c>
      <c r="D9" s="1">
        <v>10385179155</v>
      </c>
      <c r="F9" s="1">
        <v>0</v>
      </c>
      <c r="G9" s="1">
        <v>-773202217</v>
      </c>
      <c r="H9" s="1">
        <v>-1954433701</v>
      </c>
      <c r="I9" s="1"/>
      <c r="J9" s="1"/>
      <c r="K9" s="1"/>
      <c r="L9" s="1">
        <f t="shared" si="0"/>
        <v>-773202217</v>
      </c>
      <c r="AA9" s="7">
        <v>43763</v>
      </c>
      <c r="AB9">
        <v>-773202217</v>
      </c>
      <c r="AC9">
        <v>-773202217</v>
      </c>
      <c r="AD9">
        <v>-1954433701</v>
      </c>
    </row>
    <row r="10" spans="1:30">
      <c r="A10" s="7">
        <v>43764</v>
      </c>
      <c r="B10" s="8">
        <v>0.836111111111111</v>
      </c>
      <c r="C10" s="6">
        <v>0.468</v>
      </c>
      <c r="D10" s="1">
        <v>10385179155</v>
      </c>
      <c r="F10" s="1">
        <v>0</v>
      </c>
      <c r="G10" s="1">
        <v>-426774661</v>
      </c>
      <c r="H10" s="1">
        <v>-2381208362</v>
      </c>
      <c r="I10" s="1"/>
      <c r="J10" s="1"/>
      <c r="K10" s="1"/>
      <c r="L10" s="1">
        <f t="shared" si="0"/>
        <v>-426774661</v>
      </c>
      <c r="AA10" s="7">
        <v>43764</v>
      </c>
      <c r="AB10">
        <v>-426774661</v>
      </c>
      <c r="AC10">
        <v>-426774661</v>
      </c>
      <c r="AD10">
        <v>-2381208362</v>
      </c>
    </row>
    <row r="11" spans="1:30">
      <c r="A11" s="7">
        <v>43765</v>
      </c>
      <c r="B11" s="8">
        <v>0.788888888888889</v>
      </c>
      <c r="C11" s="6">
        <v>0.468</v>
      </c>
      <c r="D11" s="1">
        <v>10385179155</v>
      </c>
      <c r="E11" s="1">
        <v>10082699071</v>
      </c>
      <c r="F11" s="1">
        <v>2974450861</v>
      </c>
      <c r="G11" s="1">
        <v>-782203629</v>
      </c>
      <c r="H11" s="1">
        <v>237813531</v>
      </c>
      <c r="I11" s="1">
        <v>904886000</v>
      </c>
      <c r="J11" s="1">
        <v>835915000</v>
      </c>
      <c r="K11" s="1">
        <v>302480201</v>
      </c>
      <c r="L11" s="1">
        <f t="shared" si="0"/>
        <v>2192247232</v>
      </c>
      <c r="AA11" s="7">
        <v>43765</v>
      </c>
      <c r="AB11">
        <v>-782203629</v>
      </c>
      <c r="AC11">
        <v>2192247232</v>
      </c>
      <c r="AD11">
        <v>237813531</v>
      </c>
    </row>
    <row r="12" spans="1:30">
      <c r="A12" s="7">
        <v>43766</v>
      </c>
      <c r="B12" s="8">
        <v>0.729861111111111</v>
      </c>
      <c r="C12" s="6">
        <v>0.468</v>
      </c>
      <c r="D12" s="1">
        <v>10385179155</v>
      </c>
      <c r="E12" s="1">
        <v>10082699071</v>
      </c>
      <c r="F12" s="1">
        <v>3417453673</v>
      </c>
      <c r="G12" s="1">
        <v>-733927448</v>
      </c>
      <c r="H12" s="1">
        <v>415211318</v>
      </c>
      <c r="I12" s="1">
        <v>904886000</v>
      </c>
      <c r="J12" s="1">
        <v>835915000</v>
      </c>
      <c r="K12" s="1">
        <v>302480201</v>
      </c>
      <c r="L12" s="1">
        <f t="shared" si="0"/>
        <v>2683526225</v>
      </c>
      <c r="AA12" s="7">
        <v>43766</v>
      </c>
      <c r="AB12">
        <v>-733927448</v>
      </c>
      <c r="AC12">
        <v>2683526225</v>
      </c>
      <c r="AD12">
        <v>415211318</v>
      </c>
    </row>
    <row r="13" spans="1:30">
      <c r="A13" s="7">
        <v>43767</v>
      </c>
      <c r="B13" s="8">
        <v>0.89375</v>
      </c>
      <c r="C13" s="6">
        <v>0.468</v>
      </c>
      <c r="D13" s="1">
        <v>10385179155</v>
      </c>
      <c r="E13" s="1">
        <v>10082699071</v>
      </c>
      <c r="F13" s="1" t="s">
        <v>285</v>
      </c>
      <c r="G13" s="1">
        <v>-457342330</v>
      </c>
      <c r="H13" s="1">
        <v>326212361</v>
      </c>
      <c r="I13" s="1" t="s">
        <v>285</v>
      </c>
      <c r="J13" s="1">
        <v>835915000</v>
      </c>
      <c r="K13" s="1">
        <v>302480201</v>
      </c>
      <c r="L13" s="1" t="e">
        <f t="shared" si="0"/>
        <v>#VALUE!</v>
      </c>
      <c r="AA13" s="7">
        <v>43767</v>
      </c>
      <c r="AB13">
        <v>-457342330</v>
      </c>
      <c r="AC13" t="e">
        <v>#VALUE!</v>
      </c>
      <c r="AD13">
        <v>326212361</v>
      </c>
    </row>
    <row r="14" spans="1:30">
      <c r="A14" s="7">
        <v>43768</v>
      </c>
      <c r="B14" s="8">
        <v>0.621527777777778</v>
      </c>
      <c r="C14" s="6">
        <v>0.468</v>
      </c>
      <c r="D14" s="1">
        <v>10385179155</v>
      </c>
      <c r="E14" s="1">
        <v>10082699071</v>
      </c>
      <c r="F14" s="1" t="s">
        <v>285</v>
      </c>
      <c r="G14" s="1">
        <v>-501593232</v>
      </c>
      <c r="H14" s="1">
        <v>443438991</v>
      </c>
      <c r="I14" s="1" t="s">
        <v>285</v>
      </c>
      <c r="J14" s="1">
        <v>835915000</v>
      </c>
      <c r="K14" s="1">
        <v>302480201</v>
      </c>
      <c r="L14" s="1" t="e">
        <f t="shared" si="0"/>
        <v>#VALUE!</v>
      </c>
      <c r="P14" s="3" t="s">
        <v>11</v>
      </c>
      <c r="Q14" s="2" t="s">
        <v>12</v>
      </c>
      <c r="R14" s="2" t="s">
        <v>7</v>
      </c>
      <c r="S14" s="2" t="s">
        <v>13</v>
      </c>
      <c r="T14" s="2" t="s">
        <v>20</v>
      </c>
      <c r="U14" s="2" t="s">
        <v>151</v>
      </c>
      <c r="V14" s="2" t="s">
        <v>405</v>
      </c>
      <c r="AA14" s="7">
        <v>43768</v>
      </c>
      <c r="AB14">
        <v>-501593232</v>
      </c>
      <c r="AC14" t="e">
        <v>#VALUE!</v>
      </c>
      <c r="AD14">
        <v>443438991</v>
      </c>
    </row>
    <row r="15" spans="1:30">
      <c r="A15" s="7">
        <v>43769</v>
      </c>
      <c r="B15" s="8">
        <v>0.781944444444444</v>
      </c>
      <c r="C15" s="6">
        <v>0.468</v>
      </c>
      <c r="D15" s="1">
        <v>10385179155</v>
      </c>
      <c r="E15" s="1">
        <v>10082699071</v>
      </c>
      <c r="F15" s="1">
        <v>0</v>
      </c>
      <c r="G15" s="1">
        <v>-433471385</v>
      </c>
      <c r="H15" s="1">
        <v>398241764</v>
      </c>
      <c r="I15" s="1">
        <v>904886000</v>
      </c>
      <c r="J15" s="1">
        <v>835915000</v>
      </c>
      <c r="K15" s="1">
        <v>302480201</v>
      </c>
      <c r="L15" s="1">
        <f t="shared" si="0"/>
        <v>-433471385</v>
      </c>
      <c r="N15" s="7">
        <v>43770</v>
      </c>
      <c r="O15" s="8">
        <v>0.984027777777778</v>
      </c>
      <c r="P15" s="1">
        <v>10385179156</v>
      </c>
      <c r="Q15">
        <v>10</v>
      </c>
      <c r="R15" s="1"/>
      <c r="S15" s="1"/>
      <c r="T15" s="6">
        <v>0.468</v>
      </c>
      <c r="U15">
        <v>5</v>
      </c>
      <c r="AA15" s="7">
        <v>43769</v>
      </c>
      <c r="AB15">
        <v>-433471385</v>
      </c>
      <c r="AC15">
        <v>-433471385</v>
      </c>
      <c r="AD15">
        <v>398241764</v>
      </c>
    </row>
    <row r="16" spans="1:30">
      <c r="A16" s="7">
        <v>43770</v>
      </c>
      <c r="B16" s="8">
        <v>0.780555555555556</v>
      </c>
      <c r="C16" s="6">
        <v>0.468</v>
      </c>
      <c r="D16" s="1">
        <v>10385179155</v>
      </c>
      <c r="E16" s="1">
        <v>10082699071</v>
      </c>
      <c r="F16" s="1" t="s">
        <v>285</v>
      </c>
      <c r="G16" s="1">
        <v>-396351883</v>
      </c>
      <c r="H16" s="1">
        <v>2179746303</v>
      </c>
      <c r="I16" s="1" t="s">
        <v>285</v>
      </c>
      <c r="J16" s="1">
        <v>835915000</v>
      </c>
      <c r="K16" s="1">
        <v>302480201</v>
      </c>
      <c r="L16" s="1" t="e">
        <f t="shared" si="0"/>
        <v>#VALUE!</v>
      </c>
      <c r="N16" s="7">
        <v>43771</v>
      </c>
      <c r="O16" s="8">
        <v>0.177083333333333</v>
      </c>
      <c r="P16" s="1"/>
      <c r="R16" s="1">
        <v>185000500000</v>
      </c>
      <c r="S16" s="1">
        <f>R16-P15</f>
        <v>174615320844</v>
      </c>
      <c r="V16" s="6">
        <f>R16/P15</f>
        <v>17.8138958626551</v>
      </c>
      <c r="AA16" s="7">
        <v>43770</v>
      </c>
      <c r="AB16">
        <v>-396351883</v>
      </c>
      <c r="AC16" t="e">
        <v>#VALUE!</v>
      </c>
      <c r="AD16">
        <v>2179746303</v>
      </c>
    </row>
    <row r="17" spans="1:30">
      <c r="A17" s="7">
        <v>43771</v>
      </c>
      <c r="B17" s="8">
        <v>0.490277777777778</v>
      </c>
      <c r="C17">
        <v>0</v>
      </c>
      <c r="D17">
        <v>0</v>
      </c>
      <c r="E17" s="1">
        <v>0</v>
      </c>
      <c r="F17">
        <v>0</v>
      </c>
      <c r="G17">
        <v>0</v>
      </c>
      <c r="H17">
        <v>0</v>
      </c>
      <c r="I17">
        <v>0</v>
      </c>
      <c r="J17">
        <v>0</v>
      </c>
      <c r="K17">
        <v>0</v>
      </c>
      <c r="L17" s="20">
        <v>174615320844</v>
      </c>
      <c r="AA17" s="7">
        <v>43758</v>
      </c>
      <c r="AB17">
        <v>-11060720640</v>
      </c>
      <c r="AC17">
        <v>-11060720640</v>
      </c>
      <c r="AD17">
        <v>0</v>
      </c>
    </row>
    <row r="18" spans="27:30">
      <c r="AA18" s="7">
        <v>43771</v>
      </c>
      <c r="AB18">
        <v>0</v>
      </c>
      <c r="AC18">
        <v>174615320844</v>
      </c>
      <c r="AD18">
        <v>0</v>
      </c>
    </row>
    <row r="19" spans="27:30">
      <c r="AA19" t="s">
        <v>286</v>
      </c>
      <c r="AB19">
        <v>-17152330679</v>
      </c>
      <c r="AC19" t="e">
        <v>#VALUE!</v>
      </c>
      <c r="AD19">
        <v>-4294801878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6"/>
  <sheetViews>
    <sheetView zoomScale="85" zoomScaleNormal="85" topLeftCell="H1" workbookViewId="0">
      <pane ySplit="3" topLeftCell="A4" activePane="bottomLeft" state="frozen"/>
      <selection/>
      <selection pane="bottomLeft" activeCell="P11" sqref="P11:V1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7" width="22.625" customWidth="1"/>
    <col min="8" max="11" width="19.625" customWidth="1"/>
    <col min="12" max="12" width="21.5" customWidth="1"/>
    <col min="13" max="13" width="14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4" customHeight="1" spans="4:11">
      <c r="D2" s="1"/>
      <c r="F2" s="1"/>
      <c r="G2" s="1"/>
      <c r="H2" s="1"/>
      <c r="I2" s="1"/>
      <c r="J2" s="1"/>
      <c r="K2" s="1"/>
    </row>
    <row r="3" ht="49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226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7">
        <v>43761</v>
      </c>
      <c r="B4" s="8">
        <v>0.823611111111111</v>
      </c>
      <c r="C4" s="6">
        <v>0.84</v>
      </c>
      <c r="D4" s="6">
        <v>0</v>
      </c>
      <c r="E4" s="6">
        <v>0</v>
      </c>
      <c r="F4">
        <v>0</v>
      </c>
      <c r="G4" s="1">
        <v>-19852574720</v>
      </c>
      <c r="H4" s="1">
        <v>0</v>
      </c>
      <c r="I4" s="1">
        <v>0</v>
      </c>
      <c r="J4" s="1">
        <v>0</v>
      </c>
      <c r="K4" s="1">
        <v>0</v>
      </c>
      <c r="L4" s="1">
        <f>G4+F4</f>
        <v>-19852574720</v>
      </c>
      <c r="M4" s="10"/>
      <c r="N4" s="7">
        <v>43761</v>
      </c>
      <c r="O4" s="8">
        <v>0.823611111111111</v>
      </c>
      <c r="P4" s="6">
        <v>0.84</v>
      </c>
      <c r="Q4" s="6">
        <v>0.097</v>
      </c>
      <c r="R4" s="6">
        <v>0.84</v>
      </c>
      <c r="S4" s="1">
        <v>19852574720</v>
      </c>
      <c r="U4" s="1">
        <v>7379662336</v>
      </c>
      <c r="V4" s="1">
        <v>7238860800</v>
      </c>
      <c r="W4" s="1">
        <v>140801536</v>
      </c>
      <c r="X4" s="1">
        <v>19852575938</v>
      </c>
      <c r="Y4">
        <v>8</v>
      </c>
      <c r="AA4" t="s">
        <v>284</v>
      </c>
    </row>
    <row r="5" spans="1:30">
      <c r="A5" s="4">
        <v>43762</v>
      </c>
      <c r="B5" s="5">
        <v>0.824305555555556</v>
      </c>
      <c r="C5" s="6">
        <v>0.84</v>
      </c>
      <c r="D5" s="1">
        <v>18640064778</v>
      </c>
      <c r="F5" s="1">
        <v>0</v>
      </c>
      <c r="G5" s="1">
        <v>-676901908</v>
      </c>
      <c r="H5" s="1">
        <v>-676901908</v>
      </c>
      <c r="I5" s="1"/>
      <c r="J5" s="1"/>
      <c r="K5" s="1"/>
      <c r="L5" s="1">
        <f t="shared" ref="L5:L13" si="0">G5+F5</f>
        <v>-676901908</v>
      </c>
      <c r="AA5" s="7">
        <v>43762</v>
      </c>
      <c r="AB5">
        <v>-676901908</v>
      </c>
      <c r="AC5">
        <v>-676901908</v>
      </c>
      <c r="AD5">
        <v>-676901908</v>
      </c>
    </row>
    <row r="6" spans="1:30">
      <c r="A6" s="7">
        <v>43763</v>
      </c>
      <c r="B6" s="8">
        <v>0.747222222222222</v>
      </c>
      <c r="C6" s="6">
        <v>0.84</v>
      </c>
      <c r="D6" s="1">
        <v>18640064778</v>
      </c>
      <c r="F6" s="1">
        <v>0</v>
      </c>
      <c r="G6" s="1">
        <v>-1336859121</v>
      </c>
      <c r="H6" s="1">
        <v>-1336859121</v>
      </c>
      <c r="I6" s="1"/>
      <c r="J6" s="1"/>
      <c r="K6" s="1"/>
      <c r="L6" s="1">
        <f t="shared" si="0"/>
        <v>-1336859121</v>
      </c>
      <c r="AA6" s="7">
        <v>43763</v>
      </c>
      <c r="AB6">
        <v>-1336859121</v>
      </c>
      <c r="AC6">
        <v>-1336859121</v>
      </c>
      <c r="AD6">
        <v>-1336859121</v>
      </c>
    </row>
    <row r="7" spans="1:30">
      <c r="A7" s="7">
        <v>43764</v>
      </c>
      <c r="B7" s="8">
        <v>0.836805555555556</v>
      </c>
      <c r="C7" s="6">
        <v>0.84</v>
      </c>
      <c r="D7" s="1">
        <v>18640064778</v>
      </c>
      <c r="F7" s="1">
        <v>0</v>
      </c>
      <c r="G7" s="1">
        <v>-766005803</v>
      </c>
      <c r="H7" s="1">
        <v>-2102864924</v>
      </c>
      <c r="I7" s="1"/>
      <c r="J7" s="1"/>
      <c r="K7" s="1"/>
      <c r="L7" s="1">
        <f t="shared" si="0"/>
        <v>-766005803</v>
      </c>
      <c r="AA7" s="7">
        <v>43764</v>
      </c>
      <c r="AB7">
        <v>-766005803</v>
      </c>
      <c r="AC7">
        <v>-766005803</v>
      </c>
      <c r="AD7">
        <v>-2102864924</v>
      </c>
    </row>
    <row r="8" spans="1:30">
      <c r="A8" s="7">
        <v>43765</v>
      </c>
      <c r="B8" s="8">
        <v>0.789583333333333</v>
      </c>
      <c r="C8" s="6">
        <v>0.84</v>
      </c>
      <c r="D8" s="1">
        <v>18640064778</v>
      </c>
      <c r="F8" s="1">
        <v>0</v>
      </c>
      <c r="G8" s="1">
        <v>-1403855233</v>
      </c>
      <c r="H8" s="1">
        <v>-2740814354</v>
      </c>
      <c r="I8" s="1"/>
      <c r="J8" s="1"/>
      <c r="K8" s="1"/>
      <c r="L8" s="1">
        <f t="shared" si="0"/>
        <v>-1403855233</v>
      </c>
      <c r="AA8" s="7">
        <v>43765</v>
      </c>
      <c r="AB8">
        <v>-1403855233</v>
      </c>
      <c r="AC8">
        <v>-1403855233</v>
      </c>
      <c r="AD8">
        <v>-2740814354</v>
      </c>
    </row>
    <row r="9" spans="1:30">
      <c r="A9" s="7">
        <v>43766</v>
      </c>
      <c r="B9" s="8">
        <v>0.729861111111111</v>
      </c>
      <c r="C9" s="6">
        <v>0.84</v>
      </c>
      <c r="D9" s="1">
        <v>18640064778</v>
      </c>
      <c r="F9" s="1">
        <v>0</v>
      </c>
      <c r="G9" s="1">
        <v>-1317305677</v>
      </c>
      <c r="H9" s="1">
        <v>-3420170601</v>
      </c>
      <c r="I9" s="1"/>
      <c r="J9" s="1"/>
      <c r="K9" s="1"/>
      <c r="L9" s="1">
        <f t="shared" si="0"/>
        <v>-1317305677</v>
      </c>
      <c r="AA9" s="7">
        <v>43766</v>
      </c>
      <c r="AB9">
        <v>-1317305677</v>
      </c>
      <c r="AC9">
        <v>-1317305677</v>
      </c>
      <c r="AD9">
        <v>-3420170601</v>
      </c>
    </row>
    <row r="10" spans="1:30">
      <c r="A10" s="7">
        <v>43767</v>
      </c>
      <c r="B10" s="8">
        <v>0.89375</v>
      </c>
      <c r="C10" s="6">
        <v>0.84</v>
      </c>
      <c r="D10" s="1">
        <v>18640064778</v>
      </c>
      <c r="F10" s="1" t="s">
        <v>285</v>
      </c>
      <c r="G10" s="1">
        <v>-820870851</v>
      </c>
      <c r="H10" s="1">
        <v>-4241041452</v>
      </c>
      <c r="I10" s="1"/>
      <c r="J10" s="1"/>
      <c r="K10" s="1"/>
      <c r="L10" s="1" t="e">
        <f t="shared" si="0"/>
        <v>#VALUE!</v>
      </c>
      <c r="AA10" s="7">
        <v>43767</v>
      </c>
      <c r="AB10">
        <v>-820870851</v>
      </c>
      <c r="AC10" t="e">
        <v>#VALUE!</v>
      </c>
      <c r="AD10">
        <v>-4241041452</v>
      </c>
    </row>
    <row r="11" spans="1:30">
      <c r="A11" s="7">
        <v>43768</v>
      </c>
      <c r="B11" s="8">
        <v>0.622222222222222</v>
      </c>
      <c r="C11" s="6">
        <v>0.84</v>
      </c>
      <c r="D11" s="1">
        <v>18640064778</v>
      </c>
      <c r="F11" s="1" t="s">
        <v>285</v>
      </c>
      <c r="G11" s="1">
        <v>-900295547</v>
      </c>
      <c r="H11" s="1">
        <v>-4737931386</v>
      </c>
      <c r="I11" s="1"/>
      <c r="J11" s="1"/>
      <c r="K11" s="1"/>
      <c r="L11" s="1" t="e">
        <f t="shared" si="0"/>
        <v>#VALUE!</v>
      </c>
      <c r="P11" s="3" t="s">
        <v>11</v>
      </c>
      <c r="Q11" s="2" t="s">
        <v>12</v>
      </c>
      <c r="R11" s="2" t="s">
        <v>7</v>
      </c>
      <c r="S11" s="2" t="s">
        <v>13</v>
      </c>
      <c r="T11" s="2" t="s">
        <v>20</v>
      </c>
      <c r="U11" s="2" t="s">
        <v>151</v>
      </c>
      <c r="V11" s="2" t="s">
        <v>405</v>
      </c>
      <c r="AA11" s="7">
        <v>43768</v>
      </c>
      <c r="AB11">
        <v>-900295547</v>
      </c>
      <c r="AC11" t="e">
        <v>#VALUE!</v>
      </c>
      <c r="AD11">
        <v>-4737931386</v>
      </c>
    </row>
    <row r="12" spans="1:30">
      <c r="A12" s="7">
        <v>43769</v>
      </c>
      <c r="B12" s="8">
        <v>0.782638888888889</v>
      </c>
      <c r="C12" s="6">
        <v>0.84</v>
      </c>
      <c r="D12" s="1">
        <v>18640064778</v>
      </c>
      <c r="F12" s="1">
        <v>0</v>
      </c>
      <c r="G12" s="1">
        <v>-778025564</v>
      </c>
      <c r="H12" s="1">
        <v>-5515956950</v>
      </c>
      <c r="I12" s="1"/>
      <c r="J12" s="1"/>
      <c r="K12" s="1"/>
      <c r="L12" s="1">
        <f t="shared" si="0"/>
        <v>-778025564</v>
      </c>
      <c r="N12" s="7">
        <v>43770</v>
      </c>
      <c r="O12" s="8">
        <v>0.795138888888889</v>
      </c>
      <c r="P12" s="1">
        <v>18640064778</v>
      </c>
      <c r="Q12">
        <v>10</v>
      </c>
      <c r="R12" s="1"/>
      <c r="S12" s="1"/>
      <c r="T12" s="6">
        <v>0.84</v>
      </c>
      <c r="U12">
        <v>5</v>
      </c>
      <c r="AA12" s="7">
        <v>43769</v>
      </c>
      <c r="AB12">
        <v>-778025564</v>
      </c>
      <c r="AC12">
        <v>-778025564</v>
      </c>
      <c r="AD12">
        <v>-5515956950</v>
      </c>
    </row>
    <row r="13" spans="1:30">
      <c r="A13" s="7">
        <v>43770</v>
      </c>
      <c r="B13" s="8">
        <v>0.780555555555556</v>
      </c>
      <c r="C13" s="6">
        <v>0.84</v>
      </c>
      <c r="D13" s="1">
        <v>18640064778</v>
      </c>
      <c r="E13" s="1">
        <v>18097152177</v>
      </c>
      <c r="F13" s="1" t="s">
        <v>285</v>
      </c>
      <c r="G13" s="1">
        <v>-711400816</v>
      </c>
      <c r="H13" s="1">
        <v>-226402021</v>
      </c>
      <c r="I13" s="1" t="s">
        <v>285</v>
      </c>
      <c r="J13" s="1">
        <v>835915000</v>
      </c>
      <c r="K13" s="1">
        <v>542913183</v>
      </c>
      <c r="L13" s="1" t="e">
        <f t="shared" si="0"/>
        <v>#VALUE!</v>
      </c>
      <c r="N13" s="7">
        <v>43770</v>
      </c>
      <c r="O13" s="8">
        <v>0.983333333333333</v>
      </c>
      <c r="P13" s="1"/>
      <c r="R13" s="1">
        <v>280000000000</v>
      </c>
      <c r="S13" s="1">
        <f>R13-P12</f>
        <v>261359935222</v>
      </c>
      <c r="V13" s="6">
        <f>R13/P12</f>
        <v>15.0214070248549</v>
      </c>
      <c r="AA13" s="7">
        <v>43770</v>
      </c>
      <c r="AB13">
        <v>-711400816</v>
      </c>
      <c r="AC13" t="e">
        <v>#VALUE!</v>
      </c>
      <c r="AD13">
        <v>-226402021</v>
      </c>
    </row>
    <row r="14" spans="1:30">
      <c r="A14" s="7">
        <v>43771</v>
      </c>
      <c r="B14" s="8">
        <v>0.480555555555556</v>
      </c>
      <c r="C14">
        <v>0</v>
      </c>
      <c r="D14">
        <v>0</v>
      </c>
      <c r="E14" s="1">
        <v>0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 s="20">
        <v>261359935222</v>
      </c>
      <c r="P14" s="1"/>
      <c r="AA14" s="7">
        <v>43761</v>
      </c>
      <c r="AB14">
        <v>-19852574720</v>
      </c>
      <c r="AC14">
        <v>-19852574720</v>
      </c>
      <c r="AD14">
        <v>0</v>
      </c>
    </row>
    <row r="15" spans="27:30">
      <c r="AA15" s="7">
        <v>43771</v>
      </c>
      <c r="AB15">
        <v>0</v>
      </c>
      <c r="AC15">
        <v>261359935222</v>
      </c>
      <c r="AD15">
        <v>0</v>
      </c>
    </row>
    <row r="16" spans="27:30">
      <c r="AA16" t="s">
        <v>286</v>
      </c>
      <c r="AB16">
        <v>-28564095240</v>
      </c>
      <c r="AC16" t="e">
        <v>#VALUE!</v>
      </c>
      <c r="AD16">
        <v>-24998942717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0"/>
  <sheetViews>
    <sheetView workbookViewId="0">
      <pane ySplit="3" topLeftCell="A44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9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43734</v>
      </c>
      <c r="B4" s="5">
        <v>0.947222222222222</v>
      </c>
      <c r="C4" s="6">
        <v>1</v>
      </c>
      <c r="D4" s="1">
        <v>1085475000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47" si="0">G4+F4</f>
        <v>0</v>
      </c>
      <c r="M4" s="10"/>
      <c r="N4" s="7">
        <v>43734</v>
      </c>
      <c r="O4" s="8">
        <v>0.920138888888889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1156084424</v>
      </c>
      <c r="Y4">
        <v>3</v>
      </c>
      <c r="AA4" t="s">
        <v>284</v>
      </c>
    </row>
    <row r="5" spans="1:30">
      <c r="A5" s="7">
        <v>43735</v>
      </c>
      <c r="B5" s="8">
        <v>0.893055555555556</v>
      </c>
      <c r="C5" s="6">
        <v>1</v>
      </c>
      <c r="D5" s="1">
        <v>1085475000</v>
      </c>
      <c r="E5" s="1"/>
      <c r="F5" s="1">
        <v>0</v>
      </c>
      <c r="G5" s="1">
        <v>-38821360</v>
      </c>
      <c r="H5" s="1">
        <v>-38821360</v>
      </c>
      <c r="I5" s="1"/>
      <c r="J5" s="1"/>
      <c r="K5" s="1"/>
      <c r="L5" s="1">
        <f t="shared" si="0"/>
        <v>-38821360</v>
      </c>
      <c r="AA5" s="7">
        <v>43734</v>
      </c>
      <c r="AB5">
        <v>0</v>
      </c>
      <c r="AC5">
        <v>0</v>
      </c>
      <c r="AD5">
        <v>0</v>
      </c>
    </row>
    <row r="6" spans="1:30">
      <c r="A6" s="7">
        <v>43736</v>
      </c>
      <c r="B6" s="8">
        <v>0.74375</v>
      </c>
      <c r="C6" s="6">
        <v>1</v>
      </c>
      <c r="D6" s="1">
        <v>1085475000</v>
      </c>
      <c r="E6" s="1"/>
      <c r="F6" s="1">
        <v>0</v>
      </c>
      <c r="G6" s="1">
        <v>-73071576</v>
      </c>
      <c r="H6" s="1">
        <v>-73071576</v>
      </c>
      <c r="I6" s="1"/>
      <c r="J6" s="1"/>
      <c r="K6" s="1"/>
      <c r="L6" s="1">
        <f t="shared" si="0"/>
        <v>-73071576</v>
      </c>
      <c r="AA6" s="7">
        <v>43735</v>
      </c>
      <c r="AB6">
        <v>-38821360</v>
      </c>
      <c r="AC6">
        <v>-38821360</v>
      </c>
      <c r="AD6">
        <v>-38821360</v>
      </c>
    </row>
    <row r="7" spans="1:30">
      <c r="A7" s="7">
        <v>43737</v>
      </c>
      <c r="B7" s="8">
        <v>0.777083333333333</v>
      </c>
      <c r="C7" s="6">
        <v>1</v>
      </c>
      <c r="D7" s="1">
        <v>1085475000</v>
      </c>
      <c r="E7" s="1"/>
      <c r="F7" s="1">
        <v>0</v>
      </c>
      <c r="G7" s="1">
        <v>-40446508</v>
      </c>
      <c r="H7" s="1">
        <v>-113518084</v>
      </c>
      <c r="I7" s="1"/>
      <c r="J7" s="1"/>
      <c r="K7" s="1"/>
      <c r="L7" s="1">
        <f t="shared" si="0"/>
        <v>-40446508</v>
      </c>
      <c r="AA7" s="7">
        <v>43736</v>
      </c>
      <c r="AB7">
        <v>-73071576</v>
      </c>
      <c r="AC7">
        <v>-73071576</v>
      </c>
      <c r="AD7">
        <v>-73071576</v>
      </c>
    </row>
    <row r="8" spans="1:30">
      <c r="A8" s="7">
        <v>43738</v>
      </c>
      <c r="B8" s="8">
        <v>0.563888888888889</v>
      </c>
      <c r="C8" s="6">
        <v>1</v>
      </c>
      <c r="D8" s="1">
        <v>1085475000</v>
      </c>
      <c r="E8" s="1">
        <v>1053860004</v>
      </c>
      <c r="F8" s="1">
        <v>156899845</v>
      </c>
      <c r="G8" s="1">
        <v>-53159011</v>
      </c>
      <c r="H8" s="1">
        <v>12953058</v>
      </c>
      <c r="I8" s="1">
        <v>44263000</v>
      </c>
      <c r="J8" s="1">
        <v>40889000</v>
      </c>
      <c r="K8" s="1">
        <v>31614996</v>
      </c>
      <c r="L8" s="1">
        <f t="shared" si="0"/>
        <v>103740834</v>
      </c>
      <c r="AA8" s="7">
        <v>43737</v>
      </c>
      <c r="AB8">
        <v>-40446508</v>
      </c>
      <c r="AC8">
        <v>-40446508</v>
      </c>
      <c r="AD8">
        <v>-113518084</v>
      </c>
    </row>
    <row r="9" spans="1:30">
      <c r="A9" s="7">
        <v>43739</v>
      </c>
      <c r="B9" s="8">
        <v>0.7625</v>
      </c>
      <c r="C9" s="6">
        <v>1</v>
      </c>
      <c r="D9" s="1">
        <v>1085475000</v>
      </c>
      <c r="E9" s="1">
        <v>1053860004</v>
      </c>
      <c r="F9" s="1">
        <v>52809636</v>
      </c>
      <c r="G9" s="1">
        <v>-50725076</v>
      </c>
      <c r="H9" s="1">
        <v>15037618</v>
      </c>
      <c r="I9" s="1">
        <v>44263000</v>
      </c>
      <c r="J9" s="1">
        <v>40889000</v>
      </c>
      <c r="K9" s="1">
        <v>31614996</v>
      </c>
      <c r="L9" s="1">
        <f t="shared" si="0"/>
        <v>2084560</v>
      </c>
      <c r="AA9" s="7">
        <v>43738</v>
      </c>
      <c r="AB9">
        <v>-53159011</v>
      </c>
      <c r="AC9">
        <v>103740834</v>
      </c>
      <c r="AD9">
        <v>12953058</v>
      </c>
    </row>
    <row r="10" spans="1:30">
      <c r="A10" s="7">
        <v>43740</v>
      </c>
      <c r="B10" s="8">
        <v>0.688888888888889</v>
      </c>
      <c r="C10" s="6">
        <v>1</v>
      </c>
      <c r="D10" s="1">
        <v>1085475000</v>
      </c>
      <c r="E10" s="1">
        <v>1053860004</v>
      </c>
      <c r="F10" s="1">
        <v>88753521</v>
      </c>
      <c r="G10" s="1">
        <v>-86096427</v>
      </c>
      <c r="H10" s="1">
        <v>15610152</v>
      </c>
      <c r="I10" s="1">
        <v>44263000</v>
      </c>
      <c r="J10" s="1">
        <v>40889000</v>
      </c>
      <c r="K10" s="1">
        <v>31614996</v>
      </c>
      <c r="L10" s="1">
        <f t="shared" si="0"/>
        <v>2657094</v>
      </c>
      <c r="AA10" s="7">
        <v>43739</v>
      </c>
      <c r="AB10">
        <v>-50725076</v>
      </c>
      <c r="AC10">
        <v>2084560</v>
      </c>
      <c r="AD10">
        <v>15037618</v>
      </c>
    </row>
    <row r="11" spans="1:30">
      <c r="A11" s="7">
        <v>43741</v>
      </c>
      <c r="B11" s="8">
        <v>0.453472222222222</v>
      </c>
      <c r="C11" s="6">
        <v>1</v>
      </c>
      <c r="D11" s="1">
        <v>1085475000</v>
      </c>
      <c r="E11" s="1">
        <v>1053860004</v>
      </c>
      <c r="F11" s="1">
        <v>73472985</v>
      </c>
      <c r="G11" s="1">
        <v>-71151591</v>
      </c>
      <c r="H11" s="1">
        <v>17359012</v>
      </c>
      <c r="I11" s="1">
        <v>44263000</v>
      </c>
      <c r="J11" s="1">
        <v>40889000</v>
      </c>
      <c r="K11" s="1">
        <v>31614996</v>
      </c>
      <c r="L11" s="1">
        <f t="shared" si="0"/>
        <v>2321394</v>
      </c>
      <c r="AA11" s="7">
        <v>43740</v>
      </c>
      <c r="AB11">
        <v>-86096427</v>
      </c>
      <c r="AC11">
        <v>2657094</v>
      </c>
      <c r="AD11">
        <v>15610152</v>
      </c>
    </row>
    <row r="12" spans="1:30">
      <c r="A12" s="7">
        <v>43742</v>
      </c>
      <c r="B12" s="8">
        <v>0.547222222222222</v>
      </c>
      <c r="C12" s="6">
        <v>1</v>
      </c>
      <c r="D12" s="1">
        <v>1085475000</v>
      </c>
      <c r="E12" s="1">
        <v>1053860004</v>
      </c>
      <c r="F12" s="1">
        <v>46313429</v>
      </c>
      <c r="G12" s="1">
        <v>-43182853</v>
      </c>
      <c r="H12" s="1">
        <v>20489588</v>
      </c>
      <c r="I12" s="1">
        <v>44263000</v>
      </c>
      <c r="J12" s="1">
        <v>40889000</v>
      </c>
      <c r="K12" s="1">
        <v>31614996</v>
      </c>
      <c r="L12" s="1">
        <f t="shared" si="0"/>
        <v>3130576</v>
      </c>
      <c r="AA12" s="7">
        <v>43741</v>
      </c>
      <c r="AB12">
        <v>-71151591</v>
      </c>
      <c r="AC12">
        <v>2321394</v>
      </c>
      <c r="AD12">
        <v>17359012</v>
      </c>
    </row>
    <row r="13" spans="1:30">
      <c r="A13" s="7">
        <v>43743</v>
      </c>
      <c r="B13" s="8">
        <v>0.515972222222222</v>
      </c>
      <c r="C13" s="6">
        <v>1</v>
      </c>
      <c r="D13" s="1">
        <v>1085475000</v>
      </c>
      <c r="E13" s="1">
        <v>1053860004</v>
      </c>
      <c r="F13" s="1">
        <v>45575634</v>
      </c>
      <c r="G13" s="1">
        <v>-41545873</v>
      </c>
      <c r="H13" s="1">
        <v>63340709</v>
      </c>
      <c r="I13" s="1">
        <v>44263000</v>
      </c>
      <c r="J13" s="1">
        <v>40889000</v>
      </c>
      <c r="K13" s="1">
        <v>31614996</v>
      </c>
      <c r="L13" s="1">
        <f t="shared" si="0"/>
        <v>4029761</v>
      </c>
      <c r="AA13" s="7">
        <v>43742</v>
      </c>
      <c r="AB13">
        <v>-43182853</v>
      </c>
      <c r="AC13">
        <v>3130576</v>
      </c>
      <c r="AD13">
        <v>20489588</v>
      </c>
    </row>
    <row r="14" spans="1:30">
      <c r="A14" s="7">
        <v>43744</v>
      </c>
      <c r="B14" s="8">
        <v>0.552083333333333</v>
      </c>
      <c r="C14" s="6">
        <v>1</v>
      </c>
      <c r="D14" s="1">
        <v>1085475000</v>
      </c>
      <c r="E14" s="1">
        <v>1053860004</v>
      </c>
      <c r="F14" s="1">
        <v>39804195</v>
      </c>
      <c r="G14" s="1">
        <v>-40838362</v>
      </c>
      <c r="H14" s="1">
        <v>114272958</v>
      </c>
      <c r="I14" s="1">
        <v>44263000</v>
      </c>
      <c r="J14" s="1">
        <v>40889000</v>
      </c>
      <c r="K14" s="1">
        <v>31614996</v>
      </c>
      <c r="L14" s="1">
        <f t="shared" si="0"/>
        <v>-1034167</v>
      </c>
      <c r="AA14" s="7">
        <v>43743</v>
      </c>
      <c r="AB14">
        <v>-41545873</v>
      </c>
      <c r="AC14">
        <v>4029761</v>
      </c>
      <c r="AD14">
        <v>63340709</v>
      </c>
    </row>
    <row r="15" spans="1:30">
      <c r="A15" s="7">
        <v>43745</v>
      </c>
      <c r="B15" s="8">
        <v>0.466666666666667</v>
      </c>
      <c r="C15" s="6">
        <v>1</v>
      </c>
      <c r="D15" s="1">
        <v>1085475000</v>
      </c>
      <c r="E15" s="1">
        <v>1053860004</v>
      </c>
      <c r="F15" s="1">
        <v>81165537</v>
      </c>
      <c r="G15" s="1">
        <v>-80223366</v>
      </c>
      <c r="H15" s="1">
        <v>153019580</v>
      </c>
      <c r="I15" s="1">
        <v>44263000</v>
      </c>
      <c r="J15" s="1">
        <v>40889000</v>
      </c>
      <c r="K15" s="1">
        <v>31614996</v>
      </c>
      <c r="L15" s="1">
        <f t="shared" si="0"/>
        <v>942171</v>
      </c>
      <c r="AA15" s="7">
        <v>43744</v>
      </c>
      <c r="AB15">
        <v>-40838362</v>
      </c>
      <c r="AC15">
        <v>-1034167</v>
      </c>
      <c r="AD15">
        <v>114272958</v>
      </c>
    </row>
    <row r="16" spans="1:30">
      <c r="A16" s="7">
        <v>43746</v>
      </c>
      <c r="B16" s="8">
        <v>0.524305555555556</v>
      </c>
      <c r="C16" s="6">
        <v>1</v>
      </c>
      <c r="D16" s="1">
        <v>1085475000</v>
      </c>
      <c r="E16" s="1">
        <v>1053860004</v>
      </c>
      <c r="F16" s="1">
        <v>43154134</v>
      </c>
      <c r="G16" s="1">
        <v>-43330035</v>
      </c>
      <c r="H16" s="1">
        <v>12332561</v>
      </c>
      <c r="I16" s="1">
        <v>44263000</v>
      </c>
      <c r="J16" s="1">
        <v>40889000</v>
      </c>
      <c r="K16" s="1">
        <v>31614996</v>
      </c>
      <c r="L16" s="1">
        <f t="shared" si="0"/>
        <v>-175901</v>
      </c>
      <c r="AA16" s="7">
        <v>43745</v>
      </c>
      <c r="AB16">
        <v>-80223366</v>
      </c>
      <c r="AC16">
        <v>942171</v>
      </c>
      <c r="AD16">
        <v>153019580</v>
      </c>
    </row>
    <row r="17" spans="1:30">
      <c r="A17" s="7">
        <v>43747</v>
      </c>
      <c r="B17" s="8">
        <v>0.779861111111111</v>
      </c>
      <c r="C17" s="6">
        <v>1</v>
      </c>
      <c r="D17" s="1">
        <v>1085475000</v>
      </c>
      <c r="E17" s="1">
        <v>1053860004</v>
      </c>
      <c r="F17" s="1">
        <v>51535405</v>
      </c>
      <c r="G17" s="1">
        <v>-51003348</v>
      </c>
      <c r="H17" s="1">
        <v>10780058</v>
      </c>
      <c r="I17" s="1">
        <v>44263000</v>
      </c>
      <c r="J17" s="1">
        <v>40889000</v>
      </c>
      <c r="K17" s="1">
        <v>31614996</v>
      </c>
      <c r="L17" s="1">
        <f t="shared" si="0"/>
        <v>532057</v>
      </c>
      <c r="AA17" s="7">
        <v>43746</v>
      </c>
      <c r="AB17">
        <v>-43330035</v>
      </c>
      <c r="AC17">
        <v>-175901</v>
      </c>
      <c r="AD17">
        <v>12332561</v>
      </c>
    </row>
    <row r="18" spans="1:30">
      <c r="A18" s="7">
        <v>43748</v>
      </c>
      <c r="B18" s="8">
        <v>0.786805555555556</v>
      </c>
      <c r="C18" s="6">
        <v>1</v>
      </c>
      <c r="D18" s="1">
        <v>1085475000</v>
      </c>
      <c r="E18" s="1">
        <v>1053860004</v>
      </c>
      <c r="F18" s="1">
        <v>94371564</v>
      </c>
      <c r="G18" s="1">
        <v>-92057986</v>
      </c>
      <c r="H18" s="1">
        <v>10140083</v>
      </c>
      <c r="I18" s="1">
        <v>44263000</v>
      </c>
      <c r="J18" s="1">
        <v>40889000</v>
      </c>
      <c r="K18" s="1">
        <v>31614996</v>
      </c>
      <c r="L18" s="1">
        <f t="shared" si="0"/>
        <v>2313578</v>
      </c>
      <c r="AA18" s="7">
        <v>43747</v>
      </c>
      <c r="AB18">
        <v>-51003348</v>
      </c>
      <c r="AC18">
        <v>532057</v>
      </c>
      <c r="AD18">
        <v>10780058</v>
      </c>
    </row>
    <row r="19" spans="1:30">
      <c r="A19" s="7">
        <v>43749</v>
      </c>
      <c r="B19" s="8">
        <v>0.765972222222222</v>
      </c>
      <c r="C19" s="6">
        <v>1</v>
      </c>
      <c r="D19" s="1">
        <v>1085475000</v>
      </c>
      <c r="E19" s="1">
        <v>1053860004</v>
      </c>
      <c r="F19" s="1">
        <v>83681129</v>
      </c>
      <c r="G19" s="1">
        <v>-80619478</v>
      </c>
      <c r="H19" s="1">
        <v>8309816</v>
      </c>
      <c r="I19" s="1">
        <v>44263000</v>
      </c>
      <c r="J19" s="1">
        <v>40889000</v>
      </c>
      <c r="K19" s="1">
        <v>31614996</v>
      </c>
      <c r="L19" s="1">
        <f t="shared" si="0"/>
        <v>3061651</v>
      </c>
      <c r="AA19" s="7">
        <v>43748</v>
      </c>
      <c r="AB19">
        <v>-92057986</v>
      </c>
      <c r="AC19">
        <v>2313578</v>
      </c>
      <c r="AD19">
        <v>10140083</v>
      </c>
    </row>
    <row r="20" spans="1:30">
      <c r="A20" s="7">
        <v>43750</v>
      </c>
      <c r="B20" s="8">
        <v>0.435416666666667</v>
      </c>
      <c r="C20" s="6">
        <v>1</v>
      </c>
      <c r="D20" s="1">
        <v>1085475000</v>
      </c>
      <c r="E20" s="1">
        <v>1053860004</v>
      </c>
      <c r="F20" s="1">
        <v>68799806</v>
      </c>
      <c r="G20" s="1">
        <v>-67099132</v>
      </c>
      <c r="H20" s="1">
        <v>7173338</v>
      </c>
      <c r="I20" s="1">
        <v>44263000</v>
      </c>
      <c r="J20" s="1">
        <v>40889000</v>
      </c>
      <c r="K20" s="1">
        <v>31614996</v>
      </c>
      <c r="L20" s="1">
        <f t="shared" si="0"/>
        <v>1700674</v>
      </c>
      <c r="AA20" s="7">
        <v>43749</v>
      </c>
      <c r="AB20">
        <v>-80619478</v>
      </c>
      <c r="AC20">
        <v>3061651</v>
      </c>
      <c r="AD20">
        <v>8309816</v>
      </c>
    </row>
    <row r="21" spans="1:30">
      <c r="A21" s="7">
        <v>43751</v>
      </c>
      <c r="B21" s="8">
        <v>0.511111111111111</v>
      </c>
      <c r="C21" s="6">
        <v>1</v>
      </c>
      <c r="D21" s="1">
        <v>1085475000</v>
      </c>
      <c r="E21" s="1">
        <v>1053860004</v>
      </c>
      <c r="F21" s="1">
        <v>46465690</v>
      </c>
      <c r="G21" s="1">
        <v>-44166272</v>
      </c>
      <c r="H21" s="1">
        <v>7079940</v>
      </c>
      <c r="I21" s="1">
        <v>44263000</v>
      </c>
      <c r="J21" s="1">
        <v>40889000</v>
      </c>
      <c r="K21" s="1">
        <v>31614996</v>
      </c>
      <c r="L21" s="1">
        <f t="shared" si="0"/>
        <v>2299418</v>
      </c>
      <c r="AA21" s="7">
        <v>43750</v>
      </c>
      <c r="AB21">
        <v>-67099132</v>
      </c>
      <c r="AC21">
        <v>1700674</v>
      </c>
      <c r="AD21">
        <v>7173338</v>
      </c>
    </row>
    <row r="22" spans="1:30">
      <c r="A22" s="7">
        <v>43752</v>
      </c>
      <c r="B22" s="8">
        <v>0.454166666666667</v>
      </c>
      <c r="C22" s="6">
        <v>1</v>
      </c>
      <c r="D22" s="1">
        <v>1085475000</v>
      </c>
      <c r="E22" s="1">
        <v>1053860004</v>
      </c>
      <c r="F22" s="1">
        <v>68936216</v>
      </c>
      <c r="G22" s="1">
        <v>-63155521</v>
      </c>
      <c r="H22" s="1">
        <v>13105263</v>
      </c>
      <c r="I22" s="1">
        <v>44263000</v>
      </c>
      <c r="J22" s="1">
        <v>40889000</v>
      </c>
      <c r="K22" s="1">
        <v>31614996</v>
      </c>
      <c r="L22" s="1">
        <f t="shared" si="0"/>
        <v>5780695</v>
      </c>
      <c r="AA22" s="7">
        <v>43751</v>
      </c>
      <c r="AB22">
        <v>-44166272</v>
      </c>
      <c r="AC22">
        <v>2299418</v>
      </c>
      <c r="AD22">
        <v>7079940</v>
      </c>
    </row>
    <row r="23" spans="1:30">
      <c r="A23" s="7">
        <v>43753</v>
      </c>
      <c r="B23" s="8">
        <v>0.906944444444444</v>
      </c>
      <c r="C23" s="6">
        <v>1</v>
      </c>
      <c r="D23" s="1">
        <v>1085475000</v>
      </c>
      <c r="E23" s="1">
        <v>1053860004</v>
      </c>
      <c r="F23" s="1">
        <v>67344070</v>
      </c>
      <c r="G23" s="1">
        <v>-58230384</v>
      </c>
      <c r="H23" s="1">
        <v>20242611</v>
      </c>
      <c r="I23" s="1">
        <v>44263000</v>
      </c>
      <c r="J23" s="1">
        <v>40889000</v>
      </c>
      <c r="K23" s="1">
        <v>31614996</v>
      </c>
      <c r="L23" s="1">
        <f t="shared" si="0"/>
        <v>9113686</v>
      </c>
      <c r="AA23" s="7">
        <v>43752</v>
      </c>
      <c r="AB23">
        <v>-63155521</v>
      </c>
      <c r="AC23">
        <v>5780695</v>
      </c>
      <c r="AD23">
        <v>13105263</v>
      </c>
    </row>
    <row r="24" spans="1:30">
      <c r="A24" s="7">
        <v>43754</v>
      </c>
      <c r="B24" s="8">
        <v>0.839583333333333</v>
      </c>
      <c r="C24" s="6">
        <v>1</v>
      </c>
      <c r="D24" s="1">
        <v>1085475000</v>
      </c>
      <c r="E24" s="1">
        <v>1053860004</v>
      </c>
      <c r="F24" s="1">
        <v>112552583</v>
      </c>
      <c r="G24" s="1">
        <v>-97331435</v>
      </c>
      <c r="H24" s="1">
        <v>26525974</v>
      </c>
      <c r="I24" s="1">
        <v>44263000</v>
      </c>
      <c r="J24" s="1">
        <v>40889000</v>
      </c>
      <c r="K24" s="1">
        <v>31614996</v>
      </c>
      <c r="L24" s="1">
        <f t="shared" si="0"/>
        <v>15221148</v>
      </c>
      <c r="AA24" s="7">
        <v>43753</v>
      </c>
      <c r="AB24">
        <v>-58230384</v>
      </c>
      <c r="AC24">
        <v>9113686</v>
      </c>
      <c r="AD24">
        <v>20242611</v>
      </c>
    </row>
    <row r="25" spans="1:30">
      <c r="A25" s="7">
        <v>43755</v>
      </c>
      <c r="B25" s="8">
        <v>0.804166666666667</v>
      </c>
      <c r="C25" s="6">
        <v>1</v>
      </c>
      <c r="D25" s="1">
        <v>1085475000</v>
      </c>
      <c r="E25" s="1">
        <v>1053860004</v>
      </c>
      <c r="F25" s="1">
        <v>53171185</v>
      </c>
      <c r="G25" s="1">
        <v>-52735451</v>
      </c>
      <c r="H25" s="1">
        <v>25066811</v>
      </c>
      <c r="I25" s="1">
        <v>44263000</v>
      </c>
      <c r="J25" s="1">
        <v>40889000</v>
      </c>
      <c r="K25" s="1">
        <v>31614996</v>
      </c>
      <c r="L25" s="1">
        <f t="shared" si="0"/>
        <v>435734</v>
      </c>
      <c r="AA25" s="7">
        <v>43754</v>
      </c>
      <c r="AB25">
        <v>-97331435</v>
      </c>
      <c r="AC25">
        <v>15221148</v>
      </c>
      <c r="AD25">
        <v>26525974</v>
      </c>
    </row>
    <row r="26" spans="1:30">
      <c r="A26" s="7">
        <v>43756</v>
      </c>
      <c r="B26" s="8">
        <v>0.771527777777778</v>
      </c>
      <c r="C26" s="6">
        <v>1</v>
      </c>
      <c r="D26" s="1">
        <v>1085475000</v>
      </c>
      <c r="E26" s="1">
        <v>1053860004</v>
      </c>
      <c r="F26" s="1">
        <v>80880018</v>
      </c>
      <c r="G26" s="1">
        <v>-78798403</v>
      </c>
      <c r="H26" s="1">
        <v>26294011</v>
      </c>
      <c r="I26" s="1">
        <v>44263000</v>
      </c>
      <c r="J26" s="1">
        <v>40889000</v>
      </c>
      <c r="K26" s="1">
        <v>31614996</v>
      </c>
      <c r="L26" s="1">
        <f t="shared" si="0"/>
        <v>2081615</v>
      </c>
      <c r="AA26" s="7">
        <v>43755</v>
      </c>
      <c r="AB26">
        <v>-52735451</v>
      </c>
      <c r="AC26">
        <v>435734</v>
      </c>
      <c r="AD26">
        <v>25066811</v>
      </c>
    </row>
    <row r="27" spans="1:30">
      <c r="A27" s="7">
        <v>43757</v>
      </c>
      <c r="B27" s="8">
        <v>0.820833333333333</v>
      </c>
      <c r="C27" s="6">
        <v>1</v>
      </c>
      <c r="D27" s="1">
        <v>1085475000</v>
      </c>
      <c r="E27" s="1">
        <v>1053860004</v>
      </c>
      <c r="F27" s="1">
        <v>40748494</v>
      </c>
      <c r="G27" s="1">
        <v>-40999741</v>
      </c>
      <c r="H27" s="1">
        <v>24762634</v>
      </c>
      <c r="I27" s="1">
        <v>44263000</v>
      </c>
      <c r="J27" s="1">
        <v>40889000</v>
      </c>
      <c r="K27" s="1">
        <v>31614996</v>
      </c>
      <c r="L27" s="1">
        <f t="shared" si="0"/>
        <v>-251247</v>
      </c>
      <c r="AA27" s="7">
        <v>43756</v>
      </c>
      <c r="AB27">
        <v>-78798403</v>
      </c>
      <c r="AC27">
        <v>2081615</v>
      </c>
      <c r="AD27">
        <v>26294011</v>
      </c>
    </row>
    <row r="28" spans="1:30">
      <c r="A28" s="7">
        <v>43758</v>
      </c>
      <c r="B28" s="8">
        <v>0.719444444444444</v>
      </c>
      <c r="C28" s="6">
        <v>1</v>
      </c>
      <c r="D28" s="1">
        <v>1085475000</v>
      </c>
      <c r="E28" s="1">
        <v>1053860004</v>
      </c>
      <c r="F28" s="1">
        <v>84493155</v>
      </c>
      <c r="G28" s="1">
        <v>-79742541</v>
      </c>
      <c r="H28" s="1">
        <v>27834072</v>
      </c>
      <c r="I28" s="1">
        <v>44263000</v>
      </c>
      <c r="J28" s="1">
        <v>40889000</v>
      </c>
      <c r="K28" s="1">
        <v>31614996</v>
      </c>
      <c r="L28" s="1">
        <f t="shared" si="0"/>
        <v>4750614</v>
      </c>
      <c r="AA28" s="7">
        <v>43757</v>
      </c>
      <c r="AB28">
        <v>-40999741</v>
      </c>
      <c r="AC28">
        <v>-251247</v>
      </c>
      <c r="AD28">
        <v>24762634</v>
      </c>
    </row>
    <row r="29" spans="1:30">
      <c r="A29" s="7">
        <v>43759</v>
      </c>
      <c r="B29" s="8">
        <v>0.78125</v>
      </c>
      <c r="C29" s="6">
        <v>1</v>
      </c>
      <c r="D29" s="1">
        <v>1085475000</v>
      </c>
      <c r="E29" s="1">
        <v>1053860004</v>
      </c>
      <c r="F29" s="1">
        <v>48712099</v>
      </c>
      <c r="G29" s="1">
        <v>-43189479</v>
      </c>
      <c r="H29" s="1">
        <v>32567153</v>
      </c>
      <c r="I29" s="1">
        <v>44263000</v>
      </c>
      <c r="J29" s="1">
        <v>40889000</v>
      </c>
      <c r="K29" s="1">
        <v>31614996</v>
      </c>
      <c r="L29" s="1">
        <f t="shared" si="0"/>
        <v>5522620</v>
      </c>
      <c r="AA29" s="7">
        <v>43758</v>
      </c>
      <c r="AB29">
        <v>-79742541</v>
      </c>
      <c r="AC29">
        <v>4750614</v>
      </c>
      <c r="AD29">
        <v>27834072</v>
      </c>
    </row>
    <row r="30" spans="1:30">
      <c r="A30" s="7">
        <v>43760</v>
      </c>
      <c r="B30" s="8">
        <v>0.827777777777778</v>
      </c>
      <c r="C30" s="6">
        <v>1</v>
      </c>
      <c r="D30" s="1">
        <v>1085475000</v>
      </c>
      <c r="E30" s="1">
        <v>1053860004</v>
      </c>
      <c r="F30" s="1">
        <v>47242165</v>
      </c>
      <c r="G30" s="1">
        <v>-41188095</v>
      </c>
      <c r="H30" s="1">
        <v>33630067</v>
      </c>
      <c r="I30" s="1">
        <v>44263000</v>
      </c>
      <c r="J30" s="1">
        <v>40889000</v>
      </c>
      <c r="K30" s="1">
        <v>31614996</v>
      </c>
      <c r="L30" s="1">
        <f t="shared" si="0"/>
        <v>6054070</v>
      </c>
      <c r="AA30" s="7">
        <v>43759</v>
      </c>
      <c r="AB30">
        <v>-43189479</v>
      </c>
      <c r="AC30">
        <v>5522620</v>
      </c>
      <c r="AD30">
        <v>32567153</v>
      </c>
    </row>
    <row r="31" spans="1:30">
      <c r="A31" s="7">
        <v>43761</v>
      </c>
      <c r="B31" s="8">
        <v>0.816666666666667</v>
      </c>
      <c r="C31" s="6">
        <v>1</v>
      </c>
      <c r="D31" s="1">
        <v>1085475000</v>
      </c>
      <c r="E31" s="1">
        <v>1053860004</v>
      </c>
      <c r="F31" s="1">
        <v>46005934</v>
      </c>
      <c r="G31" s="1">
        <v>-40582332</v>
      </c>
      <c r="H31" s="1">
        <v>29939983</v>
      </c>
      <c r="I31" s="1">
        <v>44263000</v>
      </c>
      <c r="J31" s="1">
        <v>40889000</v>
      </c>
      <c r="K31" s="1">
        <v>31614996</v>
      </c>
      <c r="L31" s="1">
        <f t="shared" si="0"/>
        <v>5423602</v>
      </c>
      <c r="AA31" s="7">
        <v>43760</v>
      </c>
      <c r="AB31">
        <v>-41188095</v>
      </c>
      <c r="AC31">
        <v>6054070</v>
      </c>
      <c r="AD31">
        <v>33630067</v>
      </c>
    </row>
    <row r="32" spans="1:30">
      <c r="A32" s="7">
        <v>43762</v>
      </c>
      <c r="B32" s="8">
        <v>0.810416666666667</v>
      </c>
      <c r="C32" s="6">
        <v>1</v>
      </c>
      <c r="D32" s="1">
        <v>1085475000</v>
      </c>
      <c r="E32" s="1">
        <v>1053860004</v>
      </c>
      <c r="F32" s="1">
        <v>48306641</v>
      </c>
      <c r="G32" s="1">
        <v>-42384004</v>
      </c>
      <c r="H32" s="1">
        <v>29755158</v>
      </c>
      <c r="I32" s="1">
        <v>44263000</v>
      </c>
      <c r="J32" s="1">
        <v>40889000</v>
      </c>
      <c r="K32" s="1">
        <v>31614996</v>
      </c>
      <c r="L32" s="1">
        <f t="shared" si="0"/>
        <v>5922637</v>
      </c>
      <c r="AA32" s="7">
        <v>43761</v>
      </c>
      <c r="AB32">
        <v>-40582332</v>
      </c>
      <c r="AC32">
        <v>5423602</v>
      </c>
      <c r="AD32">
        <v>29939983</v>
      </c>
    </row>
    <row r="33" spans="1:30">
      <c r="A33" s="7">
        <v>43763</v>
      </c>
      <c r="B33" s="8">
        <v>0.745138888888889</v>
      </c>
      <c r="C33" s="6">
        <v>1</v>
      </c>
      <c r="D33" s="1">
        <v>1085475000</v>
      </c>
      <c r="E33" s="1">
        <v>1053860004</v>
      </c>
      <c r="F33" s="1">
        <v>91621884</v>
      </c>
      <c r="G33" s="1">
        <v>-80814457</v>
      </c>
      <c r="H33" s="1">
        <v>35567054</v>
      </c>
      <c r="I33" s="1">
        <v>44263000</v>
      </c>
      <c r="J33" s="1">
        <v>40889000</v>
      </c>
      <c r="K33" s="1">
        <v>31614996</v>
      </c>
      <c r="L33" s="1">
        <f t="shared" si="0"/>
        <v>10807427</v>
      </c>
      <c r="AA33" s="7">
        <v>43762</v>
      </c>
      <c r="AB33">
        <v>-42384004</v>
      </c>
      <c r="AC33">
        <v>5922637</v>
      </c>
      <c r="AD33">
        <v>29755158</v>
      </c>
    </row>
    <row r="34" spans="1:30">
      <c r="A34" s="7">
        <v>43764</v>
      </c>
      <c r="B34" s="8">
        <v>0.834027777777778</v>
      </c>
      <c r="C34" s="6">
        <v>1</v>
      </c>
      <c r="D34" s="1">
        <v>1085475000</v>
      </c>
      <c r="E34" s="1">
        <v>1053860004</v>
      </c>
      <c r="F34" s="1">
        <v>44300630</v>
      </c>
      <c r="G34" s="1">
        <v>-44606396</v>
      </c>
      <c r="H34" s="1">
        <v>32252567</v>
      </c>
      <c r="I34" s="1">
        <v>44263000</v>
      </c>
      <c r="J34" s="1">
        <v>40889000</v>
      </c>
      <c r="K34" s="1">
        <v>31614996</v>
      </c>
      <c r="L34" s="1">
        <f t="shared" si="0"/>
        <v>-305766</v>
      </c>
      <c r="AA34" s="7">
        <v>43763</v>
      </c>
      <c r="AB34">
        <v>-80814457</v>
      </c>
      <c r="AC34">
        <v>10807427</v>
      </c>
      <c r="AD34">
        <v>35567054</v>
      </c>
    </row>
    <row r="35" spans="1:30">
      <c r="A35" s="7">
        <v>43765</v>
      </c>
      <c r="B35" s="8">
        <v>0.786805555555556</v>
      </c>
      <c r="C35" s="6">
        <v>1</v>
      </c>
      <c r="D35" s="1">
        <v>1085475000</v>
      </c>
      <c r="E35" s="1">
        <v>1053860004</v>
      </c>
      <c r="F35" s="1">
        <v>83673310</v>
      </c>
      <c r="G35" s="1">
        <v>-81755756</v>
      </c>
      <c r="H35" s="1">
        <v>34727134</v>
      </c>
      <c r="I35" s="1">
        <v>44263000</v>
      </c>
      <c r="J35" s="1">
        <v>40889000</v>
      </c>
      <c r="K35" s="1">
        <v>31614996</v>
      </c>
      <c r="L35" s="1">
        <f t="shared" si="0"/>
        <v>1917554</v>
      </c>
      <c r="AA35" s="7">
        <v>43764</v>
      </c>
      <c r="AB35">
        <v>-44606396</v>
      </c>
      <c r="AC35">
        <v>-305766</v>
      </c>
      <c r="AD35">
        <v>32252567</v>
      </c>
    </row>
    <row r="36" spans="1:30">
      <c r="A36" s="7">
        <v>43766</v>
      </c>
      <c r="B36" s="8">
        <v>0.728472222222222</v>
      </c>
      <c r="C36" s="6">
        <v>1</v>
      </c>
      <c r="D36" s="1">
        <v>1085475000</v>
      </c>
      <c r="E36" s="1">
        <v>1053860004</v>
      </c>
      <c r="F36" s="1">
        <v>78664036</v>
      </c>
      <c r="G36" s="1">
        <v>-76709467</v>
      </c>
      <c r="H36" s="1">
        <v>28385352</v>
      </c>
      <c r="I36" s="1">
        <v>44263000</v>
      </c>
      <c r="J36" s="1">
        <v>40889000</v>
      </c>
      <c r="K36" s="1">
        <v>31614996</v>
      </c>
      <c r="L36" s="1">
        <f t="shared" si="0"/>
        <v>1954569</v>
      </c>
      <c r="AA36" s="7">
        <v>43765</v>
      </c>
      <c r="AB36">
        <v>-81755756</v>
      </c>
      <c r="AC36">
        <v>1917554</v>
      </c>
      <c r="AD36">
        <v>34727134</v>
      </c>
    </row>
    <row r="37" spans="1:30">
      <c r="A37" s="7">
        <v>43767</v>
      </c>
      <c r="B37" s="8">
        <v>0.8875</v>
      </c>
      <c r="C37" s="6">
        <v>1</v>
      </c>
      <c r="D37" s="1">
        <v>1085475000</v>
      </c>
      <c r="E37" s="1">
        <v>1053860004</v>
      </c>
      <c r="F37" s="1" t="s">
        <v>285</v>
      </c>
      <c r="G37" s="1">
        <v>-47800849</v>
      </c>
      <c r="H37" s="1">
        <v>-14387265</v>
      </c>
      <c r="I37" s="1" t="s">
        <v>285</v>
      </c>
      <c r="J37" s="1">
        <v>40889000</v>
      </c>
      <c r="K37" s="1">
        <v>31614996</v>
      </c>
      <c r="L37" s="1" t="e">
        <f t="shared" si="0"/>
        <v>#VALUE!</v>
      </c>
      <c r="AA37" s="7">
        <v>43766</v>
      </c>
      <c r="AB37">
        <v>-76709467</v>
      </c>
      <c r="AC37">
        <v>1954569</v>
      </c>
      <c r="AD37">
        <v>28385352</v>
      </c>
    </row>
    <row r="38" spans="1:30">
      <c r="A38" s="7">
        <v>43768</v>
      </c>
      <c r="B38" s="8">
        <v>0.620833333333333</v>
      </c>
      <c r="C38" s="6">
        <v>1</v>
      </c>
      <c r="D38" s="1">
        <v>1085475000</v>
      </c>
      <c r="E38" s="1">
        <v>1053860004</v>
      </c>
      <c r="F38" s="1" t="s">
        <v>285</v>
      </c>
      <c r="G38" s="1">
        <v>-52426417</v>
      </c>
      <c r="H38" s="1">
        <v>-49376454</v>
      </c>
      <c r="I38" s="1" t="s">
        <v>285</v>
      </c>
      <c r="J38" s="1">
        <v>40889000</v>
      </c>
      <c r="K38" s="1">
        <v>31614996</v>
      </c>
      <c r="L38" s="1" t="e">
        <f t="shared" si="0"/>
        <v>#VALUE!</v>
      </c>
      <c r="AA38" s="7">
        <v>43767</v>
      </c>
      <c r="AB38">
        <v>-47800849</v>
      </c>
      <c r="AC38" t="e">
        <v>#VALUE!</v>
      </c>
      <c r="AD38">
        <v>-14387265</v>
      </c>
    </row>
    <row r="39" spans="1:30">
      <c r="A39" s="7">
        <v>43769</v>
      </c>
      <c r="B39" s="8">
        <v>0.779861111111111</v>
      </c>
      <c r="C39" s="6">
        <v>1</v>
      </c>
      <c r="D39" s="1">
        <v>1085475000</v>
      </c>
      <c r="E39" s="1">
        <v>1053860004</v>
      </c>
      <c r="F39" s="1">
        <v>0</v>
      </c>
      <c r="G39" s="1">
        <v>-45306337</v>
      </c>
      <c r="H39" s="1">
        <v>-100106393</v>
      </c>
      <c r="I39" s="1">
        <v>44263000</v>
      </c>
      <c r="J39" s="1">
        <v>40889000</v>
      </c>
      <c r="K39" s="1">
        <v>31614996</v>
      </c>
      <c r="L39" s="1">
        <f t="shared" si="0"/>
        <v>-45306337</v>
      </c>
      <c r="AA39" s="7">
        <v>43768</v>
      </c>
      <c r="AB39">
        <v>-52426417</v>
      </c>
      <c r="AC39" t="e">
        <v>#VALUE!</v>
      </c>
      <c r="AD39">
        <v>-49376454</v>
      </c>
    </row>
    <row r="40" spans="1:30">
      <c r="A40" s="7">
        <v>43770</v>
      </c>
      <c r="B40" s="8">
        <v>0.779166666666667</v>
      </c>
      <c r="C40" s="6">
        <v>1</v>
      </c>
      <c r="D40" s="1">
        <v>1085475000</v>
      </c>
      <c r="E40" s="1">
        <v>1053860004</v>
      </c>
      <c r="F40" s="1" t="s">
        <v>285</v>
      </c>
      <c r="G40" s="1">
        <v>-41426141</v>
      </c>
      <c r="H40" s="1">
        <v>15502965</v>
      </c>
      <c r="I40" s="1" t="s">
        <v>285</v>
      </c>
      <c r="J40" s="1">
        <v>40889000</v>
      </c>
      <c r="K40" s="1">
        <v>31614996</v>
      </c>
      <c r="L40" s="1" t="e">
        <f t="shared" si="0"/>
        <v>#VALUE!</v>
      </c>
      <c r="AA40" s="7">
        <v>43769</v>
      </c>
      <c r="AB40">
        <v>-45306337</v>
      </c>
      <c r="AC40">
        <v>-45306337</v>
      </c>
      <c r="AD40">
        <v>-100106393</v>
      </c>
    </row>
    <row r="41" spans="1:30">
      <c r="A41" s="7">
        <v>43771</v>
      </c>
      <c r="B41" s="8">
        <v>0.508333333333333</v>
      </c>
      <c r="C41" s="6">
        <v>1</v>
      </c>
      <c r="D41" s="1">
        <v>1085475000</v>
      </c>
      <c r="E41" s="1">
        <v>1053860004</v>
      </c>
      <c r="F41" s="1">
        <v>196344902</v>
      </c>
      <c r="G41" s="1">
        <v>-72708591</v>
      </c>
      <c r="H41" s="1">
        <v>12722491</v>
      </c>
      <c r="I41" s="1">
        <v>44195000</v>
      </c>
      <c r="J41" s="1">
        <v>40889000</v>
      </c>
      <c r="K41" s="1">
        <v>31614996</v>
      </c>
      <c r="L41" s="1">
        <f t="shared" si="0"/>
        <v>123636311</v>
      </c>
      <c r="AA41" s="7">
        <v>43770</v>
      </c>
      <c r="AB41">
        <v>-41426141</v>
      </c>
      <c r="AC41" t="e">
        <v>#VALUE!</v>
      </c>
      <c r="AD41">
        <v>15502965</v>
      </c>
    </row>
    <row r="42" spans="1:30">
      <c r="A42" s="7">
        <v>43772</v>
      </c>
      <c r="B42" s="8">
        <v>0.454166666666667</v>
      </c>
      <c r="C42" s="6">
        <v>1</v>
      </c>
      <c r="D42" s="1">
        <v>1085475000</v>
      </c>
      <c r="E42" s="1">
        <v>1053860004</v>
      </c>
      <c r="F42" s="1">
        <v>70961112</v>
      </c>
      <c r="G42" s="1">
        <v>-52624710</v>
      </c>
      <c r="H42" s="1">
        <v>13107823</v>
      </c>
      <c r="I42" s="1">
        <v>44195000</v>
      </c>
      <c r="J42" s="1">
        <v>40889000</v>
      </c>
      <c r="K42" s="1">
        <v>31614996</v>
      </c>
      <c r="L42" s="1">
        <f t="shared" si="0"/>
        <v>18336402</v>
      </c>
      <c r="AA42" s="7">
        <v>43771</v>
      </c>
      <c r="AB42">
        <v>-72708591</v>
      </c>
      <c r="AC42">
        <v>123636311</v>
      </c>
      <c r="AD42">
        <v>12722491</v>
      </c>
    </row>
    <row r="43" spans="1:30">
      <c r="A43" s="7">
        <v>43773</v>
      </c>
      <c r="B43" s="8">
        <v>0.466666666666667</v>
      </c>
      <c r="C43" s="6">
        <v>1</v>
      </c>
      <c r="D43" s="1">
        <v>1085475000</v>
      </c>
      <c r="E43" s="1">
        <v>1053860004</v>
      </c>
      <c r="F43" s="1">
        <v>46772193</v>
      </c>
      <c r="G43" s="1">
        <v>-40238278</v>
      </c>
      <c r="H43" s="1">
        <v>17418418</v>
      </c>
      <c r="I43" s="1">
        <v>44195000</v>
      </c>
      <c r="J43" s="1">
        <v>40889000</v>
      </c>
      <c r="K43" s="1">
        <v>31614996</v>
      </c>
      <c r="L43" s="1">
        <f t="shared" si="0"/>
        <v>6533915</v>
      </c>
      <c r="AA43" s="7">
        <v>43772</v>
      </c>
      <c r="AB43">
        <v>-52624710</v>
      </c>
      <c r="AC43">
        <v>18336402</v>
      </c>
      <c r="AD43">
        <v>13107823</v>
      </c>
    </row>
    <row r="44" spans="1:30">
      <c r="A44" s="7">
        <v>43774</v>
      </c>
      <c r="B44" s="8">
        <v>0.567361111111111</v>
      </c>
      <c r="C44" s="6">
        <v>1</v>
      </c>
      <c r="D44" s="1">
        <v>1085475000</v>
      </c>
      <c r="E44" s="1">
        <v>1053860004</v>
      </c>
      <c r="F44" s="1">
        <v>51365199</v>
      </c>
      <c r="G44" s="1">
        <v>-46018581</v>
      </c>
      <c r="H44" s="1">
        <v>37863656</v>
      </c>
      <c r="I44" s="1">
        <v>44195000</v>
      </c>
      <c r="J44" s="1">
        <v>40889000</v>
      </c>
      <c r="K44" s="1">
        <v>31614996</v>
      </c>
      <c r="L44" s="1">
        <f t="shared" si="0"/>
        <v>5346618</v>
      </c>
      <c r="AA44" s="7">
        <v>43773</v>
      </c>
      <c r="AB44">
        <v>-40238278</v>
      </c>
      <c r="AC44">
        <v>6533915</v>
      </c>
      <c r="AD44">
        <v>17418418</v>
      </c>
    </row>
    <row r="45" spans="1:30">
      <c r="A45" s="7">
        <v>43775</v>
      </c>
      <c r="B45" s="8">
        <v>0.621527777777778</v>
      </c>
      <c r="C45" s="6">
        <v>1</v>
      </c>
      <c r="D45" s="1">
        <v>1085475000</v>
      </c>
      <c r="E45" s="1">
        <v>1053860004</v>
      </c>
      <c r="F45" s="1">
        <v>40367872</v>
      </c>
      <c r="G45" s="1">
        <v>-41335276</v>
      </c>
      <c r="H45" s="1">
        <v>60387550</v>
      </c>
      <c r="I45" s="1">
        <v>44195000</v>
      </c>
      <c r="J45" s="1">
        <v>40889000</v>
      </c>
      <c r="K45" s="1">
        <v>31614996</v>
      </c>
      <c r="L45" s="1">
        <f t="shared" si="0"/>
        <v>-967404</v>
      </c>
      <c r="AA45" s="7">
        <v>43774</v>
      </c>
      <c r="AB45">
        <v>-46018581</v>
      </c>
      <c r="AC45">
        <v>5346618</v>
      </c>
      <c r="AD45">
        <v>37863656</v>
      </c>
    </row>
    <row r="46" spans="1:30">
      <c r="A46" s="7">
        <v>43776</v>
      </c>
      <c r="B46" s="8">
        <v>0.795833333333333</v>
      </c>
      <c r="C46" s="6">
        <v>1</v>
      </c>
      <c r="D46" s="1">
        <v>1085475000</v>
      </c>
      <c r="E46" s="1">
        <v>1053860004</v>
      </c>
      <c r="F46" s="1">
        <v>55648006</v>
      </c>
      <c r="G46" s="1">
        <v>-49876534</v>
      </c>
      <c r="H46" s="1">
        <v>95094141</v>
      </c>
      <c r="I46" s="1">
        <v>44195000</v>
      </c>
      <c r="J46" s="1">
        <v>40889000</v>
      </c>
      <c r="K46" s="1">
        <v>31614996</v>
      </c>
      <c r="L46" s="1">
        <f t="shared" si="0"/>
        <v>5771472</v>
      </c>
      <c r="P46" s="3" t="s">
        <v>11</v>
      </c>
      <c r="Q46" s="2" t="s">
        <v>12</v>
      </c>
      <c r="R46" s="2" t="s">
        <v>7</v>
      </c>
      <c r="S46" s="2" t="s">
        <v>13</v>
      </c>
      <c r="T46" s="2" t="s">
        <v>20</v>
      </c>
      <c r="U46" s="2" t="s">
        <v>151</v>
      </c>
      <c r="V46" s="2" t="s">
        <v>405</v>
      </c>
      <c r="AA46" s="7">
        <v>43775</v>
      </c>
      <c r="AB46">
        <v>-41335276</v>
      </c>
      <c r="AC46">
        <v>-967404</v>
      </c>
      <c r="AD46">
        <v>60387550</v>
      </c>
    </row>
    <row r="47" spans="1:30">
      <c r="A47" s="7">
        <v>43777</v>
      </c>
      <c r="B47" s="8">
        <v>0.777777777777778</v>
      </c>
      <c r="C47" s="6">
        <v>1</v>
      </c>
      <c r="D47" s="1">
        <v>1085475000</v>
      </c>
      <c r="E47" s="1">
        <v>1053860004</v>
      </c>
      <c r="F47" s="1">
        <v>94941038</v>
      </c>
      <c r="G47" s="1">
        <v>-90095881</v>
      </c>
      <c r="H47" s="1">
        <v>139474163</v>
      </c>
      <c r="I47" s="1">
        <v>44195000</v>
      </c>
      <c r="J47" s="1">
        <v>40889000</v>
      </c>
      <c r="K47" s="1">
        <v>31614996</v>
      </c>
      <c r="L47" s="1">
        <f t="shared" si="0"/>
        <v>4845157</v>
      </c>
      <c r="N47" s="7">
        <v>43777</v>
      </c>
      <c r="O47" s="8">
        <v>0.816666666666667</v>
      </c>
      <c r="P47" s="1">
        <v>1085475000</v>
      </c>
      <c r="Q47">
        <v>10</v>
      </c>
      <c r="R47" s="1"/>
      <c r="S47" s="1"/>
      <c r="U47">
        <v>5</v>
      </c>
      <c r="AA47" s="7">
        <v>43776</v>
      </c>
      <c r="AB47">
        <v>-49876534</v>
      </c>
      <c r="AC47">
        <v>5771472</v>
      </c>
      <c r="AD47">
        <v>95094141</v>
      </c>
    </row>
    <row r="48" spans="1:30">
      <c r="A48" s="7">
        <v>43778</v>
      </c>
      <c r="B48" s="8">
        <v>0.0125</v>
      </c>
      <c r="C48">
        <v>0</v>
      </c>
      <c r="D48">
        <v>0</v>
      </c>
      <c r="E48">
        <v>0</v>
      </c>
      <c r="F48">
        <v>0</v>
      </c>
      <c r="G48">
        <v>0</v>
      </c>
      <c r="H48">
        <v>0</v>
      </c>
      <c r="I48">
        <v>0</v>
      </c>
      <c r="J48">
        <v>0</v>
      </c>
      <c r="K48">
        <v>0</v>
      </c>
      <c r="L48" s="1">
        <v>19788761732</v>
      </c>
      <c r="N48" s="7">
        <v>43778</v>
      </c>
      <c r="O48" s="8">
        <v>0.00347222222222222</v>
      </c>
      <c r="P48" s="1"/>
      <c r="R48" s="1">
        <v>20874236732</v>
      </c>
      <c r="S48" s="1">
        <f>R48-P47</f>
        <v>19788761732</v>
      </c>
      <c r="T48" s="6">
        <v>1</v>
      </c>
      <c r="AA48" s="7">
        <v>43777</v>
      </c>
      <c r="AB48">
        <v>-90095881</v>
      </c>
      <c r="AC48">
        <v>4845157</v>
      </c>
      <c r="AD48">
        <v>139474163</v>
      </c>
    </row>
    <row r="49" spans="14:30">
      <c r="N49" s="7"/>
      <c r="O49" s="8"/>
      <c r="P49" s="1"/>
      <c r="R49" s="1"/>
      <c r="S49" s="1"/>
      <c r="AA49" s="7">
        <v>43778</v>
      </c>
      <c r="AB49">
        <v>0</v>
      </c>
      <c r="AC49">
        <v>19788761732</v>
      </c>
      <c r="AD49">
        <v>0</v>
      </c>
    </row>
    <row r="50" spans="16:30">
      <c r="P50" s="1"/>
      <c r="AA50" t="s">
        <v>286</v>
      </c>
      <c r="AB50">
        <v>-2499619311</v>
      </c>
      <c r="AC50" t="e">
        <v>#VALUE!</v>
      </c>
      <c r="AD50">
        <v>890844390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workbookViewId="0">
      <pane ySplit="3" topLeftCell="A46" activePane="bottomLeft" state="frozen"/>
      <selection/>
      <selection pane="bottomLeft" activeCell="A47" sqref="A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3.7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1085475000</v>
      </c>
      <c r="E4" s="1"/>
      <c r="F4" s="1">
        <v>0</v>
      </c>
      <c r="G4" s="1">
        <v>-47750685</v>
      </c>
      <c r="H4" s="1">
        <v>-47750685</v>
      </c>
      <c r="I4" s="1"/>
      <c r="J4" s="1"/>
      <c r="K4" s="1"/>
      <c r="L4" s="1">
        <f t="shared" ref="L4:L48" si="0">G4+F4</f>
        <v>-47750685</v>
      </c>
      <c r="M4" s="10"/>
      <c r="N4" s="7">
        <v>43732</v>
      </c>
      <c r="O4" s="8">
        <v>0.61875</v>
      </c>
      <c r="P4" s="6">
        <v>1</v>
      </c>
      <c r="Q4" s="6">
        <v>0.097</v>
      </c>
      <c r="R4" s="6">
        <v>1</v>
      </c>
      <c r="S4" s="1">
        <v>1156084480</v>
      </c>
      <c r="U4" s="1">
        <v>429743360</v>
      </c>
      <c r="V4" s="1">
        <v>421544000</v>
      </c>
      <c r="W4" s="1">
        <v>8199360</v>
      </c>
      <c r="X4" s="1">
        <v>1156084427</v>
      </c>
      <c r="Y4">
        <v>3</v>
      </c>
      <c r="AA4" t="s">
        <v>284</v>
      </c>
    </row>
    <row r="5" spans="1:30">
      <c r="A5" s="7">
        <v>43734</v>
      </c>
      <c r="B5" s="8">
        <v>0.941666666666667</v>
      </c>
      <c r="C5" s="6">
        <v>1</v>
      </c>
      <c r="D5" s="1">
        <v>1085475000</v>
      </c>
      <c r="E5" s="1"/>
      <c r="F5" s="1">
        <v>0</v>
      </c>
      <c r="G5" s="1">
        <v>-46238644</v>
      </c>
      <c r="H5" s="1">
        <v>-93989329</v>
      </c>
      <c r="I5" s="1"/>
      <c r="J5" s="1"/>
      <c r="K5" s="1"/>
      <c r="L5" s="1">
        <f t="shared" si="0"/>
        <v>-46238644</v>
      </c>
      <c r="AA5" s="7">
        <v>43733</v>
      </c>
      <c r="AB5">
        <v>-47750685</v>
      </c>
      <c r="AC5">
        <v>-47750685</v>
      </c>
      <c r="AD5">
        <v>-47750685</v>
      </c>
    </row>
    <row r="6" spans="1:30">
      <c r="A6" s="7">
        <v>43735</v>
      </c>
      <c r="B6" s="8">
        <v>0.891666666666667</v>
      </c>
      <c r="C6" s="6">
        <v>1</v>
      </c>
      <c r="D6" s="1">
        <v>1085475000</v>
      </c>
      <c r="E6" s="1"/>
      <c r="F6" s="1">
        <v>0</v>
      </c>
      <c r="G6" s="1">
        <v>-85165539</v>
      </c>
      <c r="H6" s="1">
        <v>-132916224</v>
      </c>
      <c r="I6" s="1"/>
      <c r="J6" s="1"/>
      <c r="K6" s="1"/>
      <c r="L6" s="1">
        <f t="shared" si="0"/>
        <v>-85165539</v>
      </c>
      <c r="AA6" s="7">
        <v>43734</v>
      </c>
      <c r="AB6">
        <v>-46238644</v>
      </c>
      <c r="AC6">
        <v>-46238644</v>
      </c>
      <c r="AD6">
        <v>-93989329</v>
      </c>
    </row>
    <row r="7" spans="1:30">
      <c r="A7" s="7">
        <v>43736</v>
      </c>
      <c r="B7" s="8">
        <v>0.740972222222222</v>
      </c>
      <c r="C7" s="6">
        <v>1</v>
      </c>
      <c r="D7" s="1">
        <v>1085475000</v>
      </c>
      <c r="E7" s="1">
        <v>1053860007</v>
      </c>
      <c r="F7" s="1">
        <v>173942658</v>
      </c>
      <c r="G7" s="1">
        <v>-73177111</v>
      </c>
      <c r="H7" s="1">
        <v>6776218</v>
      </c>
      <c r="I7" s="1">
        <v>44263000</v>
      </c>
      <c r="J7" s="1">
        <v>40889000</v>
      </c>
      <c r="K7" s="1">
        <v>31614993</v>
      </c>
      <c r="L7" s="1">
        <f t="shared" si="0"/>
        <v>100765547</v>
      </c>
      <c r="AA7" s="7">
        <v>43735</v>
      </c>
      <c r="AB7">
        <v>-85165539</v>
      </c>
      <c r="AC7">
        <v>-85165539</v>
      </c>
      <c r="AD7">
        <v>-132916224</v>
      </c>
    </row>
    <row r="8" spans="1:30">
      <c r="A8" s="7">
        <v>43737</v>
      </c>
      <c r="B8" s="8">
        <v>0.775694444444444</v>
      </c>
      <c r="C8" s="6">
        <v>1</v>
      </c>
      <c r="D8" s="1">
        <v>1085475000</v>
      </c>
      <c r="E8" s="1">
        <v>1053860007</v>
      </c>
      <c r="F8" s="1">
        <v>47211280</v>
      </c>
      <c r="G8" s="1">
        <v>-40446035</v>
      </c>
      <c r="H8" s="1">
        <v>13541463</v>
      </c>
      <c r="I8" s="1">
        <v>44263000</v>
      </c>
      <c r="J8" s="1">
        <v>40889000</v>
      </c>
      <c r="K8" s="1">
        <v>31614993</v>
      </c>
      <c r="L8" s="1">
        <f t="shared" si="0"/>
        <v>6765245</v>
      </c>
      <c r="AA8" s="7">
        <v>43736</v>
      </c>
      <c r="AB8">
        <v>-73177111</v>
      </c>
      <c r="AC8">
        <v>100765547</v>
      </c>
      <c r="AD8">
        <v>6776218</v>
      </c>
    </row>
    <row r="9" spans="1:30">
      <c r="A9" s="7">
        <v>43738</v>
      </c>
      <c r="B9" s="8">
        <v>0.563194444444444</v>
      </c>
      <c r="C9" s="6">
        <v>1</v>
      </c>
      <c r="D9" s="1">
        <v>1085475000</v>
      </c>
      <c r="E9" s="1">
        <v>1053860007</v>
      </c>
      <c r="F9" s="1">
        <v>57797736</v>
      </c>
      <c r="G9" s="1">
        <v>-53159011</v>
      </c>
      <c r="H9" s="1">
        <v>14414394</v>
      </c>
      <c r="I9" s="1">
        <v>44263000</v>
      </c>
      <c r="J9" s="1">
        <v>40889000</v>
      </c>
      <c r="K9" s="1">
        <v>31614993</v>
      </c>
      <c r="L9" s="1">
        <f t="shared" si="0"/>
        <v>4638725</v>
      </c>
      <c r="AA9" s="7">
        <v>43737</v>
      </c>
      <c r="AB9">
        <v>-40446035</v>
      </c>
      <c r="AC9">
        <v>6765245</v>
      </c>
      <c r="AD9">
        <v>13541463</v>
      </c>
    </row>
    <row r="10" spans="1:30">
      <c r="A10" s="7">
        <v>43739</v>
      </c>
      <c r="B10" s="8">
        <v>0.760416666666667</v>
      </c>
      <c r="C10" s="6">
        <v>1</v>
      </c>
      <c r="D10" s="1">
        <v>1085475000</v>
      </c>
      <c r="E10" s="1">
        <v>1053860007</v>
      </c>
      <c r="F10" s="1">
        <v>53014662</v>
      </c>
      <c r="G10" s="1">
        <v>-50724602</v>
      </c>
      <c r="H10" s="1">
        <v>16704454</v>
      </c>
      <c r="I10" s="1">
        <v>44263000</v>
      </c>
      <c r="J10" s="1">
        <v>40889000</v>
      </c>
      <c r="K10" s="1">
        <v>31614993</v>
      </c>
      <c r="L10" s="1">
        <f t="shared" si="0"/>
        <v>2290060</v>
      </c>
      <c r="AA10" s="7">
        <v>43738</v>
      </c>
      <c r="AB10">
        <v>-53159011</v>
      </c>
      <c r="AC10">
        <v>4638725</v>
      </c>
      <c r="AD10">
        <v>14414394</v>
      </c>
    </row>
    <row r="11" spans="1:30">
      <c r="A11" s="7">
        <v>43740</v>
      </c>
      <c r="B11" s="8">
        <v>0.688194444444444</v>
      </c>
      <c r="C11" s="6">
        <v>1</v>
      </c>
      <c r="D11" s="1">
        <v>1085475000</v>
      </c>
      <c r="E11" s="1">
        <v>1053860007</v>
      </c>
      <c r="F11" s="1">
        <v>90356674</v>
      </c>
      <c r="G11" s="1">
        <v>-86095953</v>
      </c>
      <c r="H11" s="1">
        <v>18675115</v>
      </c>
      <c r="I11" s="1">
        <v>44263000</v>
      </c>
      <c r="J11" s="1">
        <v>40889000</v>
      </c>
      <c r="K11" s="1">
        <v>31614993</v>
      </c>
      <c r="L11" s="1">
        <f t="shared" si="0"/>
        <v>4260721</v>
      </c>
      <c r="AA11" s="7">
        <v>43739</v>
      </c>
      <c r="AB11">
        <v>-50724602</v>
      </c>
      <c r="AC11">
        <v>2290060</v>
      </c>
      <c r="AD11">
        <v>16704454</v>
      </c>
    </row>
    <row r="12" spans="1:30">
      <c r="A12" s="7">
        <v>43741</v>
      </c>
      <c r="B12" s="8">
        <v>0.452777777777778</v>
      </c>
      <c r="C12" s="6">
        <v>1</v>
      </c>
      <c r="D12" s="1">
        <v>1085475000</v>
      </c>
      <c r="E12" s="1">
        <v>1053860007</v>
      </c>
      <c r="F12" s="1">
        <v>76956234</v>
      </c>
      <c r="G12" s="1">
        <v>-71151118</v>
      </c>
      <c r="H12" s="1">
        <v>70260255</v>
      </c>
      <c r="I12" s="1">
        <v>44263000</v>
      </c>
      <c r="J12" s="1">
        <v>40889000</v>
      </c>
      <c r="K12" s="1">
        <v>31614993</v>
      </c>
      <c r="L12" s="1">
        <f t="shared" si="0"/>
        <v>5805116</v>
      </c>
      <c r="AA12" s="7">
        <v>43740</v>
      </c>
      <c r="AB12">
        <v>-86095953</v>
      </c>
      <c r="AC12">
        <v>4260721</v>
      </c>
      <c r="AD12">
        <v>18675115</v>
      </c>
    </row>
    <row r="13" spans="1:30">
      <c r="A13" s="7">
        <v>43742</v>
      </c>
      <c r="B13" s="8">
        <v>0.545833333333333</v>
      </c>
      <c r="C13" s="6">
        <v>1</v>
      </c>
      <c r="D13" s="1">
        <v>1085475000</v>
      </c>
      <c r="E13" s="1">
        <v>1053860007</v>
      </c>
      <c r="F13" s="1">
        <v>49481191</v>
      </c>
      <c r="G13" s="1">
        <v>-43182853</v>
      </c>
      <c r="H13" s="1">
        <v>122797237</v>
      </c>
      <c r="I13" s="1">
        <v>44263000</v>
      </c>
      <c r="J13" s="1">
        <v>40889000</v>
      </c>
      <c r="K13" s="1">
        <v>31614993</v>
      </c>
      <c r="L13" s="1">
        <f t="shared" si="0"/>
        <v>6298338</v>
      </c>
      <c r="AA13" s="7">
        <v>43741</v>
      </c>
      <c r="AB13">
        <v>-71151118</v>
      </c>
      <c r="AC13">
        <v>5805116</v>
      </c>
      <c r="AD13">
        <v>70260255</v>
      </c>
    </row>
    <row r="14" spans="1:30">
      <c r="A14" s="7">
        <v>43743</v>
      </c>
      <c r="B14" s="8">
        <v>0.514583333333333</v>
      </c>
      <c r="C14" s="6">
        <v>1</v>
      </c>
      <c r="D14" s="1">
        <v>1085475000</v>
      </c>
      <c r="E14" s="1">
        <v>1053860007</v>
      </c>
      <c r="F14" s="1">
        <v>43439646</v>
      </c>
      <c r="G14" s="1">
        <v>-41545873</v>
      </c>
      <c r="H14" s="1">
        <v>163617905</v>
      </c>
      <c r="I14" s="1">
        <v>44263000</v>
      </c>
      <c r="J14" s="1">
        <v>40889000</v>
      </c>
      <c r="K14" s="1">
        <v>31614993</v>
      </c>
      <c r="L14" s="1">
        <f t="shared" si="0"/>
        <v>1893773</v>
      </c>
      <c r="AA14" s="7">
        <v>43742</v>
      </c>
      <c r="AB14">
        <v>-43182853</v>
      </c>
      <c r="AC14">
        <v>6298338</v>
      </c>
      <c r="AD14">
        <v>122797237</v>
      </c>
    </row>
    <row r="15" spans="1:30">
      <c r="A15" s="7">
        <v>43744</v>
      </c>
      <c r="B15" s="8">
        <v>0.551388888888889</v>
      </c>
      <c r="C15" s="6">
        <v>1</v>
      </c>
      <c r="D15" s="1">
        <v>1085475000</v>
      </c>
      <c r="E15" s="1">
        <v>1053860007</v>
      </c>
      <c r="F15" s="1">
        <v>40550299</v>
      </c>
      <c r="G15" s="1">
        <v>-40838362</v>
      </c>
      <c r="H15" s="1">
        <v>20637949</v>
      </c>
      <c r="I15" s="1">
        <v>44263000</v>
      </c>
      <c r="J15" s="1">
        <v>40889000</v>
      </c>
      <c r="K15" s="1">
        <v>31614993</v>
      </c>
      <c r="L15" s="1">
        <f t="shared" si="0"/>
        <v>-288063</v>
      </c>
      <c r="AA15" s="7">
        <v>43743</v>
      </c>
      <c r="AB15">
        <v>-41545873</v>
      </c>
      <c r="AC15">
        <v>1893773</v>
      </c>
      <c r="AD15">
        <v>163617905</v>
      </c>
    </row>
    <row r="16" spans="1:30">
      <c r="A16" s="7">
        <v>43745</v>
      </c>
      <c r="B16" s="8">
        <v>0.465972222222222</v>
      </c>
      <c r="C16" s="6">
        <v>1</v>
      </c>
      <c r="D16" s="1">
        <v>1085475000</v>
      </c>
      <c r="E16" s="1">
        <v>1053860007</v>
      </c>
      <c r="F16" s="1">
        <v>85865861</v>
      </c>
      <c r="G16" s="1">
        <v>-80223839</v>
      </c>
      <c r="H16" s="1">
        <v>21804730</v>
      </c>
      <c r="I16" s="1">
        <v>44263000</v>
      </c>
      <c r="J16" s="1">
        <v>40889000</v>
      </c>
      <c r="K16" s="1">
        <v>31614993</v>
      </c>
      <c r="L16" s="1">
        <f t="shared" si="0"/>
        <v>5642022</v>
      </c>
      <c r="AA16" s="7">
        <v>43744</v>
      </c>
      <c r="AB16">
        <v>-40838362</v>
      </c>
      <c r="AC16">
        <v>-288063</v>
      </c>
      <c r="AD16">
        <v>20637949</v>
      </c>
    </row>
    <row r="17" spans="1:30">
      <c r="A17" s="7">
        <v>43746</v>
      </c>
      <c r="B17" s="8">
        <v>0.524305555555556</v>
      </c>
      <c r="C17" s="6">
        <v>1</v>
      </c>
      <c r="D17" s="1">
        <v>1085475000</v>
      </c>
      <c r="E17" s="1">
        <v>1053860007</v>
      </c>
      <c r="F17" s="1">
        <v>50776041</v>
      </c>
      <c r="G17" s="1">
        <v>-43330035</v>
      </c>
      <c r="H17" s="1">
        <v>29375315</v>
      </c>
      <c r="I17" s="1">
        <v>44263000</v>
      </c>
      <c r="J17" s="1">
        <v>40889000</v>
      </c>
      <c r="K17" s="1">
        <v>31614993</v>
      </c>
      <c r="L17" s="1">
        <f t="shared" si="0"/>
        <v>7446006</v>
      </c>
      <c r="AA17" s="7">
        <v>43745</v>
      </c>
      <c r="AB17">
        <v>-80223839</v>
      </c>
      <c r="AC17">
        <v>5642022</v>
      </c>
      <c r="AD17">
        <v>21804730</v>
      </c>
    </row>
    <row r="18" spans="1:30">
      <c r="A18" s="7">
        <v>43747</v>
      </c>
      <c r="B18" s="8">
        <v>0.779166666666667</v>
      </c>
      <c r="C18" s="6">
        <v>1</v>
      </c>
      <c r="D18" s="1">
        <v>1085475000</v>
      </c>
      <c r="E18" s="1">
        <v>1053860007</v>
      </c>
      <c r="F18" s="1">
        <v>54798187</v>
      </c>
      <c r="G18" s="1">
        <v>-51003348</v>
      </c>
      <c r="H18" s="1">
        <v>30880094</v>
      </c>
      <c r="I18" s="1">
        <v>44263000</v>
      </c>
      <c r="J18" s="1">
        <v>40889000</v>
      </c>
      <c r="K18" s="1">
        <v>31614993</v>
      </c>
      <c r="L18" s="1">
        <f t="shared" si="0"/>
        <v>3794839</v>
      </c>
      <c r="AA18" s="7">
        <v>43746</v>
      </c>
      <c r="AB18">
        <v>-43330035</v>
      </c>
      <c r="AC18">
        <v>7446006</v>
      </c>
      <c r="AD18">
        <v>29375315</v>
      </c>
    </row>
    <row r="19" spans="1:30">
      <c r="A19" s="7">
        <v>43748</v>
      </c>
      <c r="B19" s="8">
        <v>0.785416666666667</v>
      </c>
      <c r="C19" s="6">
        <v>1</v>
      </c>
      <c r="D19" s="1">
        <v>1085475000</v>
      </c>
      <c r="E19" s="1">
        <v>1053860007</v>
      </c>
      <c r="F19" s="1">
        <v>98373422</v>
      </c>
      <c r="G19" s="1">
        <v>-92057986</v>
      </c>
      <c r="H19" s="1">
        <v>29267795</v>
      </c>
      <c r="I19" s="1">
        <v>44263000</v>
      </c>
      <c r="J19" s="1">
        <v>40889000</v>
      </c>
      <c r="K19" s="1">
        <v>31614993</v>
      </c>
      <c r="L19" s="1">
        <f t="shared" si="0"/>
        <v>6315436</v>
      </c>
      <c r="AA19" s="7">
        <v>43747</v>
      </c>
      <c r="AB19">
        <v>-51003348</v>
      </c>
      <c r="AC19">
        <v>3794839</v>
      </c>
      <c r="AD19">
        <v>30880094</v>
      </c>
    </row>
    <row r="20" spans="1:30">
      <c r="A20" s="7">
        <v>43749</v>
      </c>
      <c r="B20" s="8">
        <v>0.763888888888889</v>
      </c>
      <c r="C20" s="6">
        <v>1</v>
      </c>
      <c r="D20" s="1">
        <v>1085475000</v>
      </c>
      <c r="E20" s="1">
        <v>1053860007</v>
      </c>
      <c r="F20" s="1">
        <v>87455680</v>
      </c>
      <c r="G20" s="1">
        <v>-80619951</v>
      </c>
      <c r="H20" s="1">
        <v>29542430</v>
      </c>
      <c r="I20" s="1">
        <v>44263000</v>
      </c>
      <c r="J20" s="1">
        <v>40889000</v>
      </c>
      <c r="K20" s="1">
        <v>31614993</v>
      </c>
      <c r="L20" s="1">
        <f t="shared" si="0"/>
        <v>6835729</v>
      </c>
      <c r="AA20" s="7">
        <v>43748</v>
      </c>
      <c r="AB20">
        <v>-92057986</v>
      </c>
      <c r="AC20">
        <v>6315436</v>
      </c>
      <c r="AD20">
        <v>29267795</v>
      </c>
    </row>
    <row r="21" spans="1:30">
      <c r="A21" s="7">
        <v>43750</v>
      </c>
      <c r="B21" s="8">
        <v>0.434722222222222</v>
      </c>
      <c r="C21" s="6">
        <v>1</v>
      </c>
      <c r="D21" s="1">
        <v>1085475000</v>
      </c>
      <c r="E21" s="1">
        <v>1053860007</v>
      </c>
      <c r="F21" s="1">
        <v>74306896</v>
      </c>
      <c r="G21" s="1">
        <v>-67099605</v>
      </c>
      <c r="H21" s="1">
        <v>27607062</v>
      </c>
      <c r="I21" s="1">
        <v>44263000</v>
      </c>
      <c r="J21" s="1">
        <v>40889000</v>
      </c>
      <c r="K21" s="1">
        <v>31614993</v>
      </c>
      <c r="L21" s="1">
        <f t="shared" si="0"/>
        <v>7207291</v>
      </c>
      <c r="AA21" s="7">
        <v>43749</v>
      </c>
      <c r="AB21">
        <v>-80619951</v>
      </c>
      <c r="AC21">
        <v>6835729</v>
      </c>
      <c r="AD21">
        <v>29542430</v>
      </c>
    </row>
    <row r="22" spans="1:30">
      <c r="A22" s="7">
        <v>43751</v>
      </c>
      <c r="B22" s="8">
        <v>0.506944444444444</v>
      </c>
      <c r="C22" s="6">
        <v>1</v>
      </c>
      <c r="D22" s="1">
        <v>1085475000</v>
      </c>
      <c r="E22" s="1">
        <v>1053860007</v>
      </c>
      <c r="F22" s="1">
        <v>45102862</v>
      </c>
      <c r="G22" s="1">
        <v>-44166272</v>
      </c>
      <c r="H22" s="1">
        <v>27547345</v>
      </c>
      <c r="I22" s="1">
        <v>44263000</v>
      </c>
      <c r="J22" s="1">
        <v>40889000</v>
      </c>
      <c r="K22" s="1">
        <v>31614993</v>
      </c>
      <c r="L22" s="1">
        <f t="shared" si="0"/>
        <v>936590</v>
      </c>
      <c r="AA22" s="7">
        <v>43750</v>
      </c>
      <c r="AB22">
        <v>-67099605</v>
      </c>
      <c r="AC22">
        <v>7207291</v>
      </c>
      <c r="AD22">
        <v>27607062</v>
      </c>
    </row>
    <row r="23" spans="1:30">
      <c r="A23" s="7">
        <v>43752</v>
      </c>
      <c r="B23" s="8">
        <v>0.453472222222222</v>
      </c>
      <c r="C23" s="6">
        <v>1</v>
      </c>
      <c r="D23" s="1">
        <v>1085475000</v>
      </c>
      <c r="E23" s="1">
        <v>1053860007</v>
      </c>
      <c r="F23" s="1">
        <v>66451600</v>
      </c>
      <c r="G23" s="1">
        <v>-63155521</v>
      </c>
      <c r="H23" s="1">
        <v>30675496</v>
      </c>
      <c r="I23" s="1">
        <v>44263000</v>
      </c>
      <c r="J23" s="1">
        <v>40889000</v>
      </c>
      <c r="K23" s="1">
        <v>31614993</v>
      </c>
      <c r="L23" s="1">
        <f t="shared" si="0"/>
        <v>3296079</v>
      </c>
      <c r="AA23" s="7">
        <v>43751</v>
      </c>
      <c r="AB23">
        <v>-44166272</v>
      </c>
      <c r="AC23">
        <v>936590</v>
      </c>
      <c r="AD23">
        <v>27547345</v>
      </c>
    </row>
    <row r="24" spans="1:30">
      <c r="A24" s="7">
        <v>43753</v>
      </c>
      <c r="B24" s="8">
        <v>0.906944444444444</v>
      </c>
      <c r="C24" s="6">
        <v>1</v>
      </c>
      <c r="D24" s="1">
        <v>1085475000</v>
      </c>
      <c r="E24" s="1">
        <v>1053860007</v>
      </c>
      <c r="F24" s="1">
        <v>64938230</v>
      </c>
      <c r="G24" s="1">
        <v>-58229911</v>
      </c>
      <c r="H24" s="1">
        <v>31453730</v>
      </c>
      <c r="I24" s="1">
        <v>44263000</v>
      </c>
      <c r="J24" s="1">
        <v>40889000</v>
      </c>
      <c r="K24" s="1">
        <v>31614993</v>
      </c>
      <c r="L24" s="1">
        <f t="shared" si="0"/>
        <v>6708319</v>
      </c>
      <c r="AA24" s="7">
        <v>43752</v>
      </c>
      <c r="AB24">
        <v>-63155521</v>
      </c>
      <c r="AC24">
        <v>3296079</v>
      </c>
      <c r="AD24">
        <v>30675496</v>
      </c>
    </row>
    <row r="25" spans="1:30">
      <c r="A25" s="7">
        <v>43754</v>
      </c>
      <c r="B25" s="8">
        <v>0.838194444444444</v>
      </c>
      <c r="C25" s="6">
        <v>1</v>
      </c>
      <c r="D25" s="1">
        <v>1085475000</v>
      </c>
      <c r="E25" s="1">
        <v>1053860007</v>
      </c>
      <c r="F25" s="1">
        <v>108944774</v>
      </c>
      <c r="G25" s="1">
        <v>-97330962</v>
      </c>
      <c r="H25" s="1">
        <v>28913217</v>
      </c>
      <c r="I25" s="1">
        <v>44263000</v>
      </c>
      <c r="J25" s="1">
        <v>40889000</v>
      </c>
      <c r="K25" s="1">
        <v>31614993</v>
      </c>
      <c r="L25" s="1">
        <f t="shared" si="0"/>
        <v>11613812</v>
      </c>
      <c r="AA25" s="7">
        <v>43753</v>
      </c>
      <c r="AB25">
        <v>-58229911</v>
      </c>
      <c r="AC25">
        <v>6708319</v>
      </c>
      <c r="AD25">
        <v>31453730</v>
      </c>
    </row>
    <row r="26" spans="1:30">
      <c r="A26" s="7">
        <v>43755</v>
      </c>
      <c r="B26" s="8">
        <v>0.803472222222222</v>
      </c>
      <c r="C26" s="6">
        <v>1</v>
      </c>
      <c r="D26" s="1">
        <v>1085475000</v>
      </c>
      <c r="E26" s="1">
        <v>1053860007</v>
      </c>
      <c r="F26" s="1">
        <v>59297075</v>
      </c>
      <c r="G26" s="1">
        <v>-52735451</v>
      </c>
      <c r="H26" s="1">
        <v>29912126</v>
      </c>
      <c r="I26" s="1">
        <v>44263000</v>
      </c>
      <c r="J26" s="1">
        <v>40889000</v>
      </c>
      <c r="K26" s="1">
        <v>31614993</v>
      </c>
      <c r="L26" s="1">
        <f t="shared" si="0"/>
        <v>6561624</v>
      </c>
      <c r="AA26" s="7">
        <v>43754</v>
      </c>
      <c r="AB26">
        <v>-97330962</v>
      </c>
      <c r="AC26">
        <v>11613812</v>
      </c>
      <c r="AD26">
        <v>28913217</v>
      </c>
    </row>
    <row r="27" spans="1:30">
      <c r="A27" s="7">
        <v>43756</v>
      </c>
      <c r="B27" s="8">
        <v>0.771527777777778</v>
      </c>
      <c r="C27" s="6">
        <v>1</v>
      </c>
      <c r="D27" s="1">
        <v>1085475000</v>
      </c>
      <c r="E27" s="1">
        <v>1053860007</v>
      </c>
      <c r="F27" s="1">
        <v>86484887</v>
      </c>
      <c r="G27" s="1">
        <v>-78798403</v>
      </c>
      <c r="H27" s="1">
        <v>30284265</v>
      </c>
      <c r="I27" s="1">
        <v>44263000</v>
      </c>
      <c r="J27" s="1">
        <v>40889000</v>
      </c>
      <c r="K27" s="1">
        <v>31614993</v>
      </c>
      <c r="L27" s="1">
        <f t="shared" si="0"/>
        <v>7686484</v>
      </c>
      <c r="AA27" s="7">
        <v>43755</v>
      </c>
      <c r="AB27">
        <v>-52735451</v>
      </c>
      <c r="AC27">
        <v>6561624</v>
      </c>
      <c r="AD27">
        <v>29912126</v>
      </c>
    </row>
    <row r="28" spans="1:30">
      <c r="A28" s="7">
        <v>43757</v>
      </c>
      <c r="B28" s="8">
        <v>0.820138888888889</v>
      </c>
      <c r="C28" s="6">
        <v>1</v>
      </c>
      <c r="D28" s="1">
        <v>1085475000</v>
      </c>
      <c r="E28" s="1">
        <v>1053860007</v>
      </c>
      <c r="F28" s="1">
        <v>45699646</v>
      </c>
      <c r="G28" s="1">
        <v>-40999267</v>
      </c>
      <c r="H28" s="1">
        <v>30669512</v>
      </c>
      <c r="I28" s="1">
        <v>44263000</v>
      </c>
      <c r="J28" s="1">
        <v>40889000</v>
      </c>
      <c r="K28" s="1">
        <v>31614993</v>
      </c>
      <c r="L28" s="1">
        <f t="shared" si="0"/>
        <v>4700379</v>
      </c>
      <c r="AA28" s="7">
        <v>43756</v>
      </c>
      <c r="AB28">
        <v>-78798403</v>
      </c>
      <c r="AC28">
        <v>7686484</v>
      </c>
      <c r="AD28">
        <v>30284265</v>
      </c>
    </row>
    <row r="29" spans="1:30">
      <c r="A29" s="7">
        <v>43758</v>
      </c>
      <c r="B29" s="8">
        <v>0.71875</v>
      </c>
      <c r="C29" s="6">
        <v>1</v>
      </c>
      <c r="D29" s="1">
        <v>1085475000</v>
      </c>
      <c r="E29" s="1">
        <v>1053860007</v>
      </c>
      <c r="F29" s="1">
        <v>90456265</v>
      </c>
      <c r="G29" s="1">
        <v>-79742067</v>
      </c>
      <c r="H29" s="1">
        <v>33310573</v>
      </c>
      <c r="I29" s="1">
        <v>44263000</v>
      </c>
      <c r="J29" s="1">
        <v>40889000</v>
      </c>
      <c r="K29" s="1">
        <v>31614993</v>
      </c>
      <c r="L29" s="1">
        <f t="shared" si="0"/>
        <v>10714198</v>
      </c>
      <c r="AA29" s="7">
        <v>43757</v>
      </c>
      <c r="AB29">
        <v>-40999267</v>
      </c>
      <c r="AC29">
        <v>4700379</v>
      </c>
      <c r="AD29">
        <v>30669512</v>
      </c>
    </row>
    <row r="30" spans="1:30">
      <c r="A30" s="7">
        <v>43759</v>
      </c>
      <c r="B30" s="8">
        <v>0.780555555555556</v>
      </c>
      <c r="C30" s="6">
        <v>1</v>
      </c>
      <c r="D30" s="1">
        <v>1085475000</v>
      </c>
      <c r="E30" s="1">
        <v>1053860007</v>
      </c>
      <c r="F30" s="1">
        <v>49816334</v>
      </c>
      <c r="G30" s="1">
        <v>-43190425</v>
      </c>
      <c r="H30" s="1">
        <v>39480491</v>
      </c>
      <c r="I30" s="1">
        <v>44263000</v>
      </c>
      <c r="J30" s="1">
        <v>40889000</v>
      </c>
      <c r="K30" s="1">
        <v>31614993</v>
      </c>
      <c r="L30" s="1">
        <f t="shared" si="0"/>
        <v>6625909</v>
      </c>
      <c r="AA30" s="7">
        <v>43758</v>
      </c>
      <c r="AB30">
        <v>-79742067</v>
      </c>
      <c r="AC30">
        <v>10714198</v>
      </c>
      <c r="AD30">
        <v>33310573</v>
      </c>
    </row>
    <row r="31" spans="1:30">
      <c r="A31" s="7">
        <v>43760</v>
      </c>
      <c r="B31" s="8">
        <v>0.827083333333333</v>
      </c>
      <c r="C31" s="6">
        <v>1</v>
      </c>
      <c r="D31" s="1">
        <v>1085475000</v>
      </c>
      <c r="E31" s="1">
        <v>1053860007</v>
      </c>
      <c r="F31" s="1">
        <v>45035017</v>
      </c>
      <c r="G31" s="1">
        <v>-41187622</v>
      </c>
      <c r="H31" s="1">
        <v>40487798</v>
      </c>
      <c r="I31" s="1">
        <v>44263000</v>
      </c>
      <c r="J31" s="1">
        <v>40889000</v>
      </c>
      <c r="K31" s="1">
        <v>31614993</v>
      </c>
      <c r="L31" s="1">
        <f t="shared" si="0"/>
        <v>3847395</v>
      </c>
      <c r="AA31" s="7">
        <v>43759</v>
      </c>
      <c r="AB31">
        <v>-43190425</v>
      </c>
      <c r="AC31">
        <v>6625909</v>
      </c>
      <c r="AD31">
        <v>39480491</v>
      </c>
    </row>
    <row r="32" spans="1:30">
      <c r="A32" s="7">
        <v>43761</v>
      </c>
      <c r="B32" s="8">
        <v>0.815277777777778</v>
      </c>
      <c r="C32" s="6">
        <v>1</v>
      </c>
      <c r="D32" s="1">
        <v>1085475000</v>
      </c>
      <c r="E32" s="1">
        <v>1053860007</v>
      </c>
      <c r="F32" s="1">
        <v>44353872</v>
      </c>
      <c r="G32" s="1">
        <v>-40582332</v>
      </c>
      <c r="H32" s="1">
        <v>37551019</v>
      </c>
      <c r="I32" s="1">
        <v>44263000</v>
      </c>
      <c r="J32" s="1">
        <v>40889000</v>
      </c>
      <c r="K32" s="1">
        <v>31614993</v>
      </c>
      <c r="L32" s="1">
        <f t="shared" si="0"/>
        <v>3771540</v>
      </c>
      <c r="AA32" s="7">
        <v>43760</v>
      </c>
      <c r="AB32">
        <v>-41187622</v>
      </c>
      <c r="AC32">
        <v>3847395</v>
      </c>
      <c r="AD32">
        <v>40487798</v>
      </c>
    </row>
    <row r="33" spans="1:30">
      <c r="A33" s="7">
        <v>43762</v>
      </c>
      <c r="B33" s="8">
        <v>0.810416666666667</v>
      </c>
      <c r="C33" s="6">
        <v>1</v>
      </c>
      <c r="D33" s="1">
        <v>1085475000</v>
      </c>
      <c r="E33" s="1">
        <v>1053860007</v>
      </c>
      <c r="F33" s="1">
        <v>49881976</v>
      </c>
      <c r="G33" s="1">
        <v>-42384004</v>
      </c>
      <c r="H33" s="1">
        <v>40143498</v>
      </c>
      <c r="I33" s="1">
        <v>44263000</v>
      </c>
      <c r="J33" s="1">
        <v>40889000</v>
      </c>
      <c r="K33" s="1">
        <v>31614993</v>
      </c>
      <c r="L33" s="1">
        <f t="shared" si="0"/>
        <v>7497972</v>
      </c>
      <c r="AA33" s="7">
        <v>43761</v>
      </c>
      <c r="AB33">
        <v>-40582332</v>
      </c>
      <c r="AC33">
        <v>3771540</v>
      </c>
      <c r="AD33">
        <v>37551019</v>
      </c>
    </row>
    <row r="34" spans="1:30">
      <c r="A34" s="7">
        <v>43763</v>
      </c>
      <c r="B34" s="8">
        <v>0.744444444444444</v>
      </c>
      <c r="C34" s="6">
        <v>1</v>
      </c>
      <c r="D34" s="1">
        <v>1085475000</v>
      </c>
      <c r="E34" s="1">
        <v>1053860007</v>
      </c>
      <c r="F34" s="1">
        <v>92976369</v>
      </c>
      <c r="G34" s="1">
        <v>-80814930</v>
      </c>
      <c r="H34" s="1">
        <v>40013217</v>
      </c>
      <c r="I34" s="1">
        <v>44263000</v>
      </c>
      <c r="J34" s="1">
        <v>40889000</v>
      </c>
      <c r="K34" s="1">
        <v>31614993</v>
      </c>
      <c r="L34" s="1">
        <f t="shared" si="0"/>
        <v>12161439</v>
      </c>
      <c r="AA34" s="7">
        <v>43762</v>
      </c>
      <c r="AB34">
        <v>-42384004</v>
      </c>
      <c r="AC34">
        <v>7497972</v>
      </c>
      <c r="AD34">
        <v>40143498</v>
      </c>
    </row>
    <row r="35" spans="1:30">
      <c r="A35" s="7">
        <v>43764</v>
      </c>
      <c r="B35" s="8">
        <v>0.833333333333333</v>
      </c>
      <c r="C35" s="6">
        <v>1</v>
      </c>
      <c r="D35" s="1">
        <v>1085475000</v>
      </c>
      <c r="E35" s="1">
        <v>1053860007</v>
      </c>
      <c r="F35" s="1">
        <v>44687015</v>
      </c>
      <c r="G35" s="1">
        <v>-44606396</v>
      </c>
      <c r="H35" s="1">
        <v>37201100</v>
      </c>
      <c r="I35" s="1">
        <v>44263000</v>
      </c>
      <c r="J35" s="1">
        <v>40889000</v>
      </c>
      <c r="K35" s="1">
        <v>31614993</v>
      </c>
      <c r="L35" s="1">
        <f t="shared" si="0"/>
        <v>80619</v>
      </c>
      <c r="AA35" s="7">
        <v>43763</v>
      </c>
      <c r="AB35">
        <v>-80814930</v>
      </c>
      <c r="AC35">
        <v>12161439</v>
      </c>
      <c r="AD35">
        <v>40013217</v>
      </c>
    </row>
    <row r="36" spans="1:30">
      <c r="A36" s="7">
        <v>43765</v>
      </c>
      <c r="B36" s="8">
        <v>0.786111111111111</v>
      </c>
      <c r="C36" s="6">
        <v>1</v>
      </c>
      <c r="D36" s="1">
        <v>1085475000</v>
      </c>
      <c r="E36" s="1">
        <v>1053860007</v>
      </c>
      <c r="F36" s="1">
        <v>87066911</v>
      </c>
      <c r="G36" s="1">
        <v>-81755756</v>
      </c>
      <c r="H36" s="1">
        <v>37731257</v>
      </c>
      <c r="I36" s="1">
        <v>44263000</v>
      </c>
      <c r="J36" s="1">
        <v>40889000</v>
      </c>
      <c r="K36" s="1">
        <v>31614993</v>
      </c>
      <c r="L36" s="1">
        <f t="shared" si="0"/>
        <v>5311155</v>
      </c>
      <c r="AA36" s="7">
        <v>43764</v>
      </c>
      <c r="AB36">
        <v>-44606396</v>
      </c>
      <c r="AC36">
        <v>80619</v>
      </c>
      <c r="AD36">
        <v>37201100</v>
      </c>
    </row>
    <row r="37" spans="1:30">
      <c r="A37" s="7">
        <v>43766</v>
      </c>
      <c r="B37" s="8">
        <v>0.727777777777778</v>
      </c>
      <c r="C37" s="6">
        <v>1</v>
      </c>
      <c r="D37" s="1">
        <v>1085475000</v>
      </c>
      <c r="E37" s="1">
        <v>1053860007</v>
      </c>
      <c r="F37" s="1">
        <v>88177473</v>
      </c>
      <c r="G37" s="1">
        <v>-76709940</v>
      </c>
      <c r="H37" s="1">
        <v>36803726</v>
      </c>
      <c r="I37" s="1">
        <v>44263000</v>
      </c>
      <c r="J37" s="1">
        <v>40889000</v>
      </c>
      <c r="K37" s="1">
        <v>31614993</v>
      </c>
      <c r="L37" s="1">
        <f t="shared" si="0"/>
        <v>11467533</v>
      </c>
      <c r="AA37" s="7">
        <v>43765</v>
      </c>
      <c r="AB37">
        <v>-81755756</v>
      </c>
      <c r="AC37">
        <v>5311155</v>
      </c>
      <c r="AD37">
        <v>37731257</v>
      </c>
    </row>
    <row r="38" spans="1:30">
      <c r="A38" s="7">
        <v>43767</v>
      </c>
      <c r="B38" s="8">
        <v>0.886805555555556</v>
      </c>
      <c r="C38" s="6">
        <v>1</v>
      </c>
      <c r="D38" s="1">
        <v>1085475000</v>
      </c>
      <c r="E38" s="1">
        <v>1053860007</v>
      </c>
      <c r="F38" s="1" t="s">
        <v>285</v>
      </c>
      <c r="G38" s="1">
        <v>-47801322</v>
      </c>
      <c r="H38" s="1">
        <v>-6379433</v>
      </c>
      <c r="I38" s="1" t="s">
        <v>285</v>
      </c>
      <c r="J38" s="1">
        <v>40889000</v>
      </c>
      <c r="K38" s="1">
        <v>31614993</v>
      </c>
      <c r="L38" s="1" t="e">
        <f t="shared" si="0"/>
        <v>#VALUE!</v>
      </c>
      <c r="AA38" s="7">
        <v>43766</v>
      </c>
      <c r="AB38">
        <v>-76709940</v>
      </c>
      <c r="AC38">
        <v>11467533</v>
      </c>
      <c r="AD38">
        <v>36803726</v>
      </c>
    </row>
    <row r="39" spans="1:30">
      <c r="A39" s="7">
        <v>43768</v>
      </c>
      <c r="B39" s="8">
        <v>0.620138888888889</v>
      </c>
      <c r="C39" s="6">
        <v>1</v>
      </c>
      <c r="D39" s="1">
        <v>1085475000</v>
      </c>
      <c r="E39" s="1">
        <v>1053860007</v>
      </c>
      <c r="F39" s="1" t="s">
        <v>285</v>
      </c>
      <c r="G39" s="1">
        <v>-52426417</v>
      </c>
      <c r="H39" s="1">
        <v>-39161947</v>
      </c>
      <c r="I39" s="1" t="s">
        <v>285</v>
      </c>
      <c r="J39" s="1">
        <v>40889000</v>
      </c>
      <c r="K39" s="1">
        <v>31614993</v>
      </c>
      <c r="L39" s="1" t="e">
        <f t="shared" si="0"/>
        <v>#VALUE!</v>
      </c>
      <c r="AA39" s="7">
        <v>43767</v>
      </c>
      <c r="AB39">
        <v>-47801322</v>
      </c>
      <c r="AC39" t="e">
        <v>#VALUE!</v>
      </c>
      <c r="AD39">
        <v>-6379433</v>
      </c>
    </row>
    <row r="40" spans="1:30">
      <c r="A40" s="7">
        <v>43769</v>
      </c>
      <c r="B40" s="8">
        <v>0.779166666666667</v>
      </c>
      <c r="C40" s="6">
        <v>1</v>
      </c>
      <c r="D40" s="1">
        <v>1085475000</v>
      </c>
      <c r="E40" s="1">
        <v>1053860007</v>
      </c>
      <c r="F40" s="1">
        <v>0</v>
      </c>
      <c r="G40" s="1">
        <v>-45306337</v>
      </c>
      <c r="H40" s="1">
        <v>-88239824</v>
      </c>
      <c r="I40" s="1">
        <v>44263000</v>
      </c>
      <c r="J40" s="1">
        <v>40889000</v>
      </c>
      <c r="K40" s="1">
        <v>31614993</v>
      </c>
      <c r="L40" s="1">
        <f t="shared" si="0"/>
        <v>-45306337</v>
      </c>
      <c r="AA40" s="7">
        <v>43768</v>
      </c>
      <c r="AB40">
        <v>-52426417</v>
      </c>
      <c r="AC40" t="e">
        <v>#VALUE!</v>
      </c>
      <c r="AD40">
        <v>-39161947</v>
      </c>
    </row>
    <row r="41" spans="1:30">
      <c r="A41" s="7">
        <v>43770</v>
      </c>
      <c r="B41" s="8">
        <v>0.778472222222222</v>
      </c>
      <c r="C41" s="6">
        <v>1</v>
      </c>
      <c r="D41" s="1">
        <v>1085475000</v>
      </c>
      <c r="E41" s="1">
        <v>1053860007</v>
      </c>
      <c r="F41" s="1" t="s">
        <v>285</v>
      </c>
      <c r="G41" s="1">
        <v>-41426614</v>
      </c>
      <c r="H41" s="1">
        <v>23722274</v>
      </c>
      <c r="I41" s="1" t="s">
        <v>285</v>
      </c>
      <c r="J41" s="1">
        <v>40889000</v>
      </c>
      <c r="K41" s="1">
        <v>31614993</v>
      </c>
      <c r="L41" s="1" t="e">
        <f t="shared" si="0"/>
        <v>#VALUE!</v>
      </c>
      <c r="AA41" s="7">
        <v>43769</v>
      </c>
      <c r="AB41">
        <v>-45306337</v>
      </c>
      <c r="AC41">
        <v>-45306337</v>
      </c>
      <c r="AD41">
        <v>-88239824</v>
      </c>
    </row>
    <row r="42" spans="1:30">
      <c r="A42" s="7">
        <v>43771</v>
      </c>
      <c r="B42" s="8">
        <v>0.507638888888889</v>
      </c>
      <c r="C42" s="6">
        <v>1</v>
      </c>
      <c r="D42" s="1">
        <v>1085475000</v>
      </c>
      <c r="E42" s="1">
        <v>1053860007</v>
      </c>
      <c r="F42" s="1">
        <v>196750042</v>
      </c>
      <c r="G42" s="1">
        <v>-72709064</v>
      </c>
      <c r="H42" s="1">
        <v>23639715</v>
      </c>
      <c r="I42" s="1">
        <v>44195000</v>
      </c>
      <c r="J42" s="1">
        <v>40889000</v>
      </c>
      <c r="K42" s="1">
        <v>31614993</v>
      </c>
      <c r="L42" s="1">
        <f t="shared" si="0"/>
        <v>124040978</v>
      </c>
      <c r="AA42" s="7">
        <v>43770</v>
      </c>
      <c r="AB42">
        <v>-41426614</v>
      </c>
      <c r="AC42" t="e">
        <v>#VALUE!</v>
      </c>
      <c r="AD42">
        <v>23722274</v>
      </c>
    </row>
    <row r="43" spans="1:30">
      <c r="A43" s="7">
        <v>43772</v>
      </c>
      <c r="B43" s="8">
        <v>0.453472222222222</v>
      </c>
      <c r="C43" s="6">
        <v>1</v>
      </c>
      <c r="D43" s="1">
        <v>1085475000</v>
      </c>
      <c r="E43" s="1">
        <v>1053860007</v>
      </c>
      <c r="F43" s="1">
        <v>75680655</v>
      </c>
      <c r="G43" s="1">
        <v>-52624710</v>
      </c>
      <c r="H43" s="1">
        <v>26999125</v>
      </c>
      <c r="I43" s="1">
        <v>44195000</v>
      </c>
      <c r="J43" s="1">
        <v>40889000</v>
      </c>
      <c r="K43" s="1">
        <v>31614993</v>
      </c>
      <c r="L43" s="1">
        <f t="shared" si="0"/>
        <v>23055945</v>
      </c>
      <c r="AA43" s="7">
        <v>43771</v>
      </c>
      <c r="AB43">
        <v>-72709064</v>
      </c>
      <c r="AC43">
        <v>124040978</v>
      </c>
      <c r="AD43">
        <v>23639715</v>
      </c>
    </row>
    <row r="44" spans="1:30">
      <c r="A44" s="7">
        <v>43773</v>
      </c>
      <c r="B44" s="8">
        <v>0.465972222222222</v>
      </c>
      <c r="C44" s="6">
        <v>1</v>
      </c>
      <c r="D44" s="1">
        <v>1085475000</v>
      </c>
      <c r="E44" s="1">
        <v>1053860007</v>
      </c>
      <c r="F44" s="1">
        <v>45726957</v>
      </c>
      <c r="G44" s="1">
        <v>-40238278</v>
      </c>
      <c r="H44" s="1">
        <v>27257268</v>
      </c>
      <c r="I44" s="1">
        <v>44195000</v>
      </c>
      <c r="J44" s="1">
        <v>40889000</v>
      </c>
      <c r="K44" s="1">
        <v>31614993</v>
      </c>
      <c r="L44" s="1">
        <f t="shared" si="0"/>
        <v>5488679</v>
      </c>
      <c r="AA44" s="7">
        <v>43772</v>
      </c>
      <c r="AB44">
        <v>-52624710</v>
      </c>
      <c r="AC44">
        <v>23055945</v>
      </c>
      <c r="AD44">
        <v>26999125</v>
      </c>
    </row>
    <row r="45" spans="1:30">
      <c r="A45" s="7">
        <v>43774</v>
      </c>
      <c r="B45" s="8">
        <v>0.566666666666667</v>
      </c>
      <c r="C45" s="6">
        <v>1</v>
      </c>
      <c r="D45" s="1">
        <v>1085475000</v>
      </c>
      <c r="E45" s="1">
        <v>1053860007</v>
      </c>
      <c r="F45" s="1">
        <v>48515364</v>
      </c>
      <c r="G45" s="1">
        <v>-46018581</v>
      </c>
      <c r="H45" s="1">
        <v>37733715</v>
      </c>
      <c r="I45" s="1">
        <v>44195000</v>
      </c>
      <c r="J45" s="1">
        <v>40889000</v>
      </c>
      <c r="K45" s="1">
        <v>31614993</v>
      </c>
      <c r="L45" s="1">
        <f t="shared" si="0"/>
        <v>2496783</v>
      </c>
      <c r="AA45" s="7">
        <v>43773</v>
      </c>
      <c r="AB45">
        <v>-40238278</v>
      </c>
      <c r="AC45">
        <v>5488679</v>
      </c>
      <c r="AD45">
        <v>27257268</v>
      </c>
    </row>
    <row r="46" spans="1:30">
      <c r="A46" s="7">
        <v>43775</v>
      </c>
      <c r="B46" s="8">
        <v>0.620833333333333</v>
      </c>
      <c r="C46" s="6">
        <v>1</v>
      </c>
      <c r="D46" s="1">
        <v>1085475000</v>
      </c>
      <c r="E46" s="1">
        <v>1053860007</v>
      </c>
      <c r="F46" s="1">
        <v>44578523</v>
      </c>
      <c r="G46" s="1">
        <v>-41335276</v>
      </c>
      <c r="H46" s="1">
        <v>64468260</v>
      </c>
      <c r="I46" s="1">
        <v>44195000</v>
      </c>
      <c r="J46" s="1">
        <v>40889000</v>
      </c>
      <c r="K46" s="1">
        <v>31614993</v>
      </c>
      <c r="L46" s="1">
        <f t="shared" si="0"/>
        <v>3243247</v>
      </c>
      <c r="AA46" s="7">
        <v>43774</v>
      </c>
      <c r="AB46">
        <v>-46018581</v>
      </c>
      <c r="AC46">
        <v>2496783</v>
      </c>
      <c r="AD46">
        <v>37733715</v>
      </c>
    </row>
    <row r="47" spans="1:30">
      <c r="A47" s="7">
        <v>43776</v>
      </c>
      <c r="B47" s="8">
        <v>0.795138888888889</v>
      </c>
      <c r="C47" s="6">
        <v>1</v>
      </c>
      <c r="D47" s="1">
        <v>1085475000</v>
      </c>
      <c r="E47" s="1">
        <v>1053860007</v>
      </c>
      <c r="F47" s="1">
        <v>54837269</v>
      </c>
      <c r="G47" s="1">
        <v>-49877007</v>
      </c>
      <c r="H47" s="1">
        <v>98363641</v>
      </c>
      <c r="I47" s="1">
        <v>44195000</v>
      </c>
      <c r="J47" s="1">
        <v>40889000</v>
      </c>
      <c r="K47" s="1">
        <v>31614993</v>
      </c>
      <c r="L47" s="1">
        <f t="shared" si="0"/>
        <v>4960262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AA47" s="7">
        <v>43775</v>
      </c>
      <c r="AB47">
        <v>-41335276</v>
      </c>
      <c r="AC47">
        <v>3243247</v>
      </c>
      <c r="AD47">
        <v>64468260</v>
      </c>
    </row>
    <row r="48" spans="1:30">
      <c r="A48" s="7">
        <v>43777</v>
      </c>
      <c r="B48" s="8">
        <v>0.777777777777778</v>
      </c>
      <c r="C48" s="6">
        <v>1</v>
      </c>
      <c r="D48" s="1">
        <v>1085475000</v>
      </c>
      <c r="E48" s="1">
        <v>1053860007</v>
      </c>
      <c r="F48" s="1">
        <v>98672301</v>
      </c>
      <c r="G48" s="1">
        <v>-90096827</v>
      </c>
      <c r="H48" s="1">
        <v>147285190</v>
      </c>
      <c r="I48" s="1">
        <v>44195000</v>
      </c>
      <c r="J48" s="1">
        <v>40889000</v>
      </c>
      <c r="K48" s="1">
        <v>31614993</v>
      </c>
      <c r="L48" s="1">
        <f t="shared" si="0"/>
        <v>8575474</v>
      </c>
      <c r="N48" s="7">
        <v>43777</v>
      </c>
      <c r="O48" s="8">
        <v>0.821527777777778</v>
      </c>
      <c r="P48" s="1">
        <v>1085475000</v>
      </c>
      <c r="Q48">
        <v>10</v>
      </c>
      <c r="R48" s="1"/>
      <c r="S48" s="1"/>
      <c r="T48" s="6">
        <v>1</v>
      </c>
      <c r="U48">
        <v>5</v>
      </c>
      <c r="V48" s="6">
        <f>R49/P48</f>
        <v>18.4251134296046</v>
      </c>
      <c r="AA48" s="7">
        <v>43776</v>
      </c>
      <c r="AB48">
        <v>-49877007</v>
      </c>
      <c r="AC48">
        <v>4960262</v>
      </c>
      <c r="AD48">
        <v>98363641</v>
      </c>
    </row>
    <row r="49" spans="1:30">
      <c r="A49" s="7">
        <v>43778</v>
      </c>
      <c r="B49" s="8">
        <v>0.469444444444444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18914525000</v>
      </c>
      <c r="N49" s="7">
        <v>43778</v>
      </c>
      <c r="O49" s="8">
        <v>0.0541666666666667</v>
      </c>
      <c r="P49" s="1"/>
      <c r="R49" s="1">
        <v>20000000000</v>
      </c>
      <c r="S49" s="1">
        <f>R49-P48</f>
        <v>18914525000</v>
      </c>
      <c r="AA49" s="7">
        <v>43777</v>
      </c>
      <c r="AB49">
        <v>-90096827</v>
      </c>
      <c r="AC49">
        <v>8575474</v>
      </c>
      <c r="AD49">
        <v>147285190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18914525000</v>
      </c>
      <c r="AD50">
        <v>0</v>
      </c>
    </row>
    <row r="51" spans="27:30">
      <c r="AA51" t="s">
        <v>286</v>
      </c>
      <c r="AB51">
        <v>-2640060242</v>
      </c>
      <c r="AC51" t="e">
        <v>#VALUE!</v>
      </c>
      <c r="AD51">
        <v>1209112532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51"/>
  <sheetViews>
    <sheetView topLeftCell="J1" workbookViewId="0">
      <pane ySplit="3" topLeftCell="A43" activePane="bottomLeft" state="frozen"/>
      <selection/>
      <selection pane="bottomLeft" activeCell="P47" sqref="P47:W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19" width="20.37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0.903472222222222</v>
      </c>
      <c r="C4" s="6">
        <v>1</v>
      </c>
      <c r="D4" s="1">
        <v>1237840000</v>
      </c>
      <c r="E4" s="1"/>
      <c r="F4" s="1">
        <v>0</v>
      </c>
      <c r="G4" s="1">
        <v>-53750103</v>
      </c>
      <c r="H4" s="1">
        <v>-53750103</v>
      </c>
      <c r="I4" s="1"/>
      <c r="J4" s="1"/>
      <c r="K4" s="1"/>
      <c r="L4" s="1">
        <f t="shared" ref="L4:L48" si="0">G4+F4</f>
        <v>-53750103</v>
      </c>
      <c r="M4" s="10"/>
      <c r="N4" s="7">
        <v>43732</v>
      </c>
      <c r="O4" s="8">
        <v>0.634027777777778</v>
      </c>
      <c r="P4" s="6">
        <v>1</v>
      </c>
      <c r="Q4" s="6">
        <v>0.097</v>
      </c>
      <c r="R4" s="6">
        <v>1</v>
      </c>
      <c r="S4" s="1">
        <v>1318361344</v>
      </c>
      <c r="U4" s="1">
        <v>490065472</v>
      </c>
      <c r="V4" s="1">
        <v>480715200</v>
      </c>
      <c r="W4" s="1">
        <v>9350272</v>
      </c>
      <c r="X4" s="1">
        <v>1318361392</v>
      </c>
      <c r="Y4">
        <v>3</v>
      </c>
      <c r="AA4" t="s">
        <v>284</v>
      </c>
    </row>
    <row r="5" spans="1:30">
      <c r="A5" s="7">
        <v>43734</v>
      </c>
      <c r="B5" s="8">
        <v>0.942361111111111</v>
      </c>
      <c r="C5" s="6">
        <v>1</v>
      </c>
      <c r="D5" s="1">
        <v>1237840000</v>
      </c>
      <c r="E5" s="1"/>
      <c r="F5" s="1">
        <v>0</v>
      </c>
      <c r="G5" s="1">
        <v>-52728496</v>
      </c>
      <c r="H5" s="1">
        <v>-106478599</v>
      </c>
      <c r="I5" s="1"/>
      <c r="J5" s="1"/>
      <c r="K5" s="1"/>
      <c r="L5" s="1">
        <f t="shared" si="0"/>
        <v>-52728496</v>
      </c>
      <c r="AA5" s="7">
        <v>43733</v>
      </c>
      <c r="AB5">
        <v>-53750103</v>
      </c>
      <c r="AC5">
        <v>-53750103</v>
      </c>
      <c r="AD5">
        <v>-53750103</v>
      </c>
    </row>
    <row r="6" spans="1:30">
      <c r="A6" s="7">
        <v>43735</v>
      </c>
      <c r="B6" s="8">
        <v>0.892361111111111</v>
      </c>
      <c r="C6" s="6">
        <v>1</v>
      </c>
      <c r="D6" s="1">
        <v>1237840000</v>
      </c>
      <c r="E6" s="1"/>
      <c r="F6" s="1">
        <v>0</v>
      </c>
      <c r="G6" s="1">
        <v>-97119539</v>
      </c>
      <c r="H6" s="1">
        <v>-150869642</v>
      </c>
      <c r="I6" s="1"/>
      <c r="J6" s="1"/>
      <c r="K6" s="1"/>
      <c r="L6" s="1">
        <f t="shared" si="0"/>
        <v>-97119539</v>
      </c>
      <c r="AA6" s="7">
        <v>43734</v>
      </c>
      <c r="AB6">
        <v>-52728496</v>
      </c>
      <c r="AC6">
        <v>-52728496</v>
      </c>
      <c r="AD6">
        <v>-106478599</v>
      </c>
    </row>
    <row r="7" spans="1:30">
      <c r="A7" s="7">
        <v>43736</v>
      </c>
      <c r="B7" s="8">
        <v>0.741666666666667</v>
      </c>
      <c r="C7" s="6">
        <v>1</v>
      </c>
      <c r="D7" s="1">
        <v>1237840000</v>
      </c>
      <c r="E7" s="1">
        <v>1201787960</v>
      </c>
      <c r="F7" s="1">
        <v>213775110</v>
      </c>
      <c r="G7" s="1">
        <v>-83448469</v>
      </c>
      <c r="H7" s="1">
        <v>23848042</v>
      </c>
      <c r="I7" s="1">
        <v>50476000</v>
      </c>
      <c r="J7" s="1">
        <v>46628000</v>
      </c>
      <c r="K7" s="1">
        <v>36052040</v>
      </c>
      <c r="L7" s="1">
        <f t="shared" si="0"/>
        <v>130326641</v>
      </c>
      <c r="AA7" s="7">
        <v>43735</v>
      </c>
      <c r="AB7">
        <v>-97119539</v>
      </c>
      <c r="AC7">
        <v>-97119539</v>
      </c>
      <c r="AD7">
        <v>-150869642</v>
      </c>
    </row>
    <row r="8" spans="1:30">
      <c r="A8" s="7">
        <v>43737</v>
      </c>
      <c r="B8" s="8">
        <v>0.776388888888889</v>
      </c>
      <c r="C8" s="6">
        <v>1</v>
      </c>
      <c r="D8" s="1">
        <v>1237840000</v>
      </c>
      <c r="E8" s="1">
        <v>1201787960</v>
      </c>
      <c r="F8" s="1">
        <v>52114828</v>
      </c>
      <c r="G8" s="1">
        <v>-46122862</v>
      </c>
      <c r="H8" s="1">
        <v>29840008</v>
      </c>
      <c r="I8" s="1">
        <v>50476000</v>
      </c>
      <c r="J8" s="1">
        <v>46628000</v>
      </c>
      <c r="K8" s="1">
        <v>36052040</v>
      </c>
      <c r="L8" s="1">
        <f t="shared" si="0"/>
        <v>5991966</v>
      </c>
      <c r="AA8" s="7">
        <v>43736</v>
      </c>
      <c r="AB8">
        <v>-83448469</v>
      </c>
      <c r="AC8">
        <v>130326641</v>
      </c>
      <c r="AD8">
        <v>23848042</v>
      </c>
    </row>
    <row r="9" spans="1:30">
      <c r="A9" s="7">
        <v>43738</v>
      </c>
      <c r="B9" s="8">
        <v>0.563194444444444</v>
      </c>
      <c r="C9" s="6">
        <v>1</v>
      </c>
      <c r="D9" s="1">
        <v>1237840000</v>
      </c>
      <c r="E9" s="1">
        <v>1201787960</v>
      </c>
      <c r="F9" s="1">
        <v>65185339</v>
      </c>
      <c r="G9" s="1">
        <v>-60620176</v>
      </c>
      <c r="H9" s="1">
        <v>30060141</v>
      </c>
      <c r="I9" s="1">
        <v>50476000</v>
      </c>
      <c r="J9" s="1">
        <v>46628000</v>
      </c>
      <c r="K9" s="1">
        <v>36052040</v>
      </c>
      <c r="L9" s="1">
        <f t="shared" si="0"/>
        <v>4565163</v>
      </c>
      <c r="AA9" s="7">
        <v>43737</v>
      </c>
      <c r="AB9">
        <v>-46122862</v>
      </c>
      <c r="AC9">
        <v>5991966</v>
      </c>
      <c r="AD9">
        <v>29840008</v>
      </c>
    </row>
    <row r="10" spans="1:30">
      <c r="A10" s="7">
        <v>43739</v>
      </c>
      <c r="B10" s="8">
        <v>0.761805555555556</v>
      </c>
      <c r="C10" s="6">
        <v>1</v>
      </c>
      <c r="D10" s="1">
        <v>1237840000</v>
      </c>
      <c r="E10" s="1">
        <v>1201787960</v>
      </c>
      <c r="F10" s="1">
        <v>63444441</v>
      </c>
      <c r="G10" s="1">
        <v>-57844624</v>
      </c>
      <c r="H10" s="1">
        <v>35659958</v>
      </c>
      <c r="I10" s="1">
        <v>50476000</v>
      </c>
      <c r="J10" s="1">
        <v>46628000</v>
      </c>
      <c r="K10" s="1">
        <v>36052040</v>
      </c>
      <c r="L10" s="1">
        <f t="shared" si="0"/>
        <v>5599817</v>
      </c>
      <c r="AA10" s="7">
        <v>43738</v>
      </c>
      <c r="AB10">
        <v>-60620176</v>
      </c>
      <c r="AC10">
        <v>4565163</v>
      </c>
      <c r="AD10">
        <v>30060141</v>
      </c>
    </row>
    <row r="11" spans="1:30">
      <c r="A11" s="7">
        <v>43740</v>
      </c>
      <c r="B11" s="8">
        <v>0.688194444444444</v>
      </c>
      <c r="C11" s="6">
        <v>1</v>
      </c>
      <c r="D11" s="1">
        <v>1237840000</v>
      </c>
      <c r="E11" s="1">
        <v>1201787960</v>
      </c>
      <c r="F11" s="1">
        <v>106447691</v>
      </c>
      <c r="G11" s="1">
        <v>-98180542</v>
      </c>
      <c r="H11" s="1">
        <v>38327290</v>
      </c>
      <c r="I11" s="1">
        <v>50476000</v>
      </c>
      <c r="J11" s="1">
        <v>46628000</v>
      </c>
      <c r="K11" s="1">
        <v>36052040</v>
      </c>
      <c r="L11" s="1">
        <f t="shared" si="0"/>
        <v>8267149</v>
      </c>
      <c r="AA11" s="7">
        <v>43739</v>
      </c>
      <c r="AB11">
        <v>-57844624</v>
      </c>
      <c r="AC11">
        <v>5599817</v>
      </c>
      <c r="AD11">
        <v>35659958</v>
      </c>
    </row>
    <row r="12" spans="1:30">
      <c r="A12" s="7">
        <v>43741</v>
      </c>
      <c r="B12" s="8">
        <v>0.452777777777778</v>
      </c>
      <c r="C12" s="6">
        <v>1</v>
      </c>
      <c r="D12" s="1">
        <v>1237840000</v>
      </c>
      <c r="E12" s="1">
        <v>1201787960</v>
      </c>
      <c r="F12" s="1">
        <v>887599137</v>
      </c>
      <c r="G12" s="1">
        <v>-81138115</v>
      </c>
      <c r="H12" s="1">
        <v>95871083</v>
      </c>
      <c r="I12" s="1">
        <v>50476000</v>
      </c>
      <c r="J12" s="1">
        <v>46628000</v>
      </c>
      <c r="K12" s="1">
        <v>36052040</v>
      </c>
      <c r="L12" s="1">
        <f t="shared" si="0"/>
        <v>806461022</v>
      </c>
      <c r="AA12" s="7">
        <v>43740</v>
      </c>
      <c r="AB12">
        <v>-98180542</v>
      </c>
      <c r="AC12">
        <v>8267149</v>
      </c>
      <c r="AD12">
        <v>38327290</v>
      </c>
    </row>
    <row r="13" spans="1:30">
      <c r="A13" s="7">
        <v>43742</v>
      </c>
      <c r="B13" s="8">
        <v>0.546527777777778</v>
      </c>
      <c r="C13" s="6">
        <v>1</v>
      </c>
      <c r="D13" s="1">
        <v>1237840000</v>
      </c>
      <c r="E13" s="1">
        <v>1201787960</v>
      </c>
      <c r="F13" s="1">
        <v>56728004</v>
      </c>
      <c r="G13" s="1">
        <v>-49243808</v>
      </c>
      <c r="H13" s="1">
        <v>156083775</v>
      </c>
      <c r="I13" s="1">
        <v>50476000</v>
      </c>
      <c r="J13" s="1">
        <v>46628000</v>
      </c>
      <c r="K13" s="1">
        <v>36052040</v>
      </c>
      <c r="L13" s="1">
        <f t="shared" si="0"/>
        <v>7484196</v>
      </c>
      <c r="AA13" s="7">
        <v>43741</v>
      </c>
      <c r="AB13">
        <v>-81138115</v>
      </c>
      <c r="AC13">
        <v>806461022</v>
      </c>
      <c r="AD13">
        <v>95871083</v>
      </c>
    </row>
    <row r="14" spans="1:30">
      <c r="A14" s="7">
        <v>43743</v>
      </c>
      <c r="B14" s="8">
        <v>0.515277777777778</v>
      </c>
      <c r="C14" s="6">
        <v>1</v>
      </c>
      <c r="D14" s="1">
        <v>1237840000</v>
      </c>
      <c r="E14" s="1">
        <v>1201787960</v>
      </c>
      <c r="F14" s="1">
        <v>48317882</v>
      </c>
      <c r="G14" s="1">
        <v>-47377069</v>
      </c>
      <c r="H14" s="1">
        <v>201415631</v>
      </c>
      <c r="I14" s="1">
        <v>50476000</v>
      </c>
      <c r="J14" s="1">
        <v>46628000</v>
      </c>
      <c r="K14" s="1">
        <v>36052040</v>
      </c>
      <c r="L14" s="1">
        <f t="shared" si="0"/>
        <v>940813</v>
      </c>
      <c r="AA14" s="7">
        <v>43742</v>
      </c>
      <c r="AB14">
        <v>-49243808</v>
      </c>
      <c r="AC14">
        <v>7484196</v>
      </c>
      <c r="AD14">
        <v>156083775</v>
      </c>
    </row>
    <row r="15" spans="1:30">
      <c r="A15" s="7">
        <v>43744</v>
      </c>
      <c r="B15" s="8">
        <v>0.551388888888889</v>
      </c>
      <c r="C15" s="6">
        <v>1</v>
      </c>
      <c r="D15" s="1">
        <v>1237840000</v>
      </c>
      <c r="E15" s="1">
        <v>1201787960</v>
      </c>
      <c r="F15" s="1">
        <v>49121665</v>
      </c>
      <c r="G15" s="1">
        <v>-46570254</v>
      </c>
      <c r="H15" s="1">
        <v>27602422</v>
      </c>
      <c r="I15" s="1">
        <v>50476000</v>
      </c>
      <c r="J15" s="1">
        <v>46628000</v>
      </c>
      <c r="K15" s="1">
        <v>36052040</v>
      </c>
      <c r="L15" s="1">
        <f t="shared" si="0"/>
        <v>2551411</v>
      </c>
      <c r="AA15" s="7">
        <v>43743</v>
      </c>
      <c r="AB15">
        <v>-47377069</v>
      </c>
      <c r="AC15">
        <v>940813</v>
      </c>
      <c r="AD15">
        <v>201415631</v>
      </c>
    </row>
    <row r="16" spans="1:30">
      <c r="A16" s="7">
        <v>43745</v>
      </c>
      <c r="B16" s="8">
        <v>0.465972222222222</v>
      </c>
      <c r="C16" s="6">
        <v>1</v>
      </c>
      <c r="D16" s="1">
        <v>1237840000</v>
      </c>
      <c r="E16" s="1">
        <v>1201787960</v>
      </c>
      <c r="F16" s="1">
        <v>94769260</v>
      </c>
      <c r="G16" s="1">
        <v>-91483163</v>
      </c>
      <c r="H16" s="1">
        <v>23703575</v>
      </c>
      <c r="I16" s="1">
        <v>50476000</v>
      </c>
      <c r="J16" s="1">
        <v>46628000</v>
      </c>
      <c r="K16" s="1">
        <v>36052040</v>
      </c>
      <c r="L16" s="1">
        <f t="shared" si="0"/>
        <v>3286097</v>
      </c>
      <c r="AA16" s="7">
        <v>43744</v>
      </c>
      <c r="AB16">
        <v>-46570254</v>
      </c>
      <c r="AC16">
        <v>2551411</v>
      </c>
      <c r="AD16">
        <v>27602422</v>
      </c>
    </row>
    <row r="17" spans="1:30">
      <c r="A17" s="7">
        <v>43746</v>
      </c>
      <c r="B17" s="8">
        <v>0.524305555555556</v>
      </c>
      <c r="C17" s="6">
        <v>1</v>
      </c>
      <c r="D17" s="1">
        <v>1237840000</v>
      </c>
      <c r="E17" s="1">
        <v>1201787960</v>
      </c>
      <c r="F17" s="1">
        <v>53370574</v>
      </c>
      <c r="G17" s="1">
        <v>-49411648</v>
      </c>
      <c r="H17" s="1">
        <v>27729871</v>
      </c>
      <c r="I17" s="1">
        <v>50476000</v>
      </c>
      <c r="J17" s="1">
        <v>46628000</v>
      </c>
      <c r="K17" s="1">
        <v>36052040</v>
      </c>
      <c r="L17" s="1">
        <f t="shared" si="0"/>
        <v>3958926</v>
      </c>
      <c r="AA17" s="7">
        <v>43745</v>
      </c>
      <c r="AB17">
        <v>-91483163</v>
      </c>
      <c r="AC17">
        <v>3286097</v>
      </c>
      <c r="AD17">
        <v>23703575</v>
      </c>
    </row>
    <row r="18" spans="1:30">
      <c r="A18" s="7">
        <v>43747</v>
      </c>
      <c r="B18" s="8">
        <v>0.779861111111111</v>
      </c>
      <c r="C18" s="6">
        <v>1</v>
      </c>
      <c r="D18" s="1">
        <v>1237840000</v>
      </c>
      <c r="E18" s="1">
        <v>1201787960</v>
      </c>
      <c r="F18" s="1">
        <v>57976233</v>
      </c>
      <c r="G18" s="1">
        <v>-58161953</v>
      </c>
      <c r="H18" s="1">
        <v>21944334</v>
      </c>
      <c r="I18" s="1">
        <v>50476000</v>
      </c>
      <c r="J18" s="1">
        <v>46628000</v>
      </c>
      <c r="K18" s="1">
        <v>36052040</v>
      </c>
      <c r="L18" s="1">
        <f t="shared" si="0"/>
        <v>-185720</v>
      </c>
      <c r="AA18" s="7">
        <v>43746</v>
      </c>
      <c r="AB18">
        <v>-49411648</v>
      </c>
      <c r="AC18">
        <v>3958926</v>
      </c>
      <c r="AD18">
        <v>27729871</v>
      </c>
    </row>
    <row r="19" spans="1:30">
      <c r="A19" s="7">
        <v>43748</v>
      </c>
      <c r="B19" s="8">
        <v>0.785416666666667</v>
      </c>
      <c r="C19" s="6">
        <v>1</v>
      </c>
      <c r="D19" s="1">
        <v>1237840000</v>
      </c>
      <c r="E19" s="1">
        <v>1201787960</v>
      </c>
      <c r="F19" s="1">
        <v>104204396</v>
      </c>
      <c r="G19" s="1">
        <v>-104978839</v>
      </c>
      <c r="H19" s="1">
        <v>16620207</v>
      </c>
      <c r="I19" s="1">
        <v>50476000</v>
      </c>
      <c r="J19" s="1">
        <v>46628000</v>
      </c>
      <c r="K19" s="1">
        <v>36052040</v>
      </c>
      <c r="L19" s="1">
        <f t="shared" si="0"/>
        <v>-774443</v>
      </c>
      <c r="AA19" s="7">
        <v>43747</v>
      </c>
      <c r="AB19">
        <v>-58161953</v>
      </c>
      <c r="AC19">
        <v>-185720</v>
      </c>
      <c r="AD19">
        <v>21944334</v>
      </c>
    </row>
    <row r="20" spans="1:30">
      <c r="A20" s="7">
        <v>43749</v>
      </c>
      <c r="B20" s="8">
        <v>0.765972222222222</v>
      </c>
      <c r="C20" s="6">
        <v>1</v>
      </c>
      <c r="D20" s="1">
        <v>1237840000</v>
      </c>
      <c r="E20" s="1">
        <v>1201787960</v>
      </c>
      <c r="F20" s="1">
        <v>94185316</v>
      </c>
      <c r="G20" s="1">
        <v>-91934872</v>
      </c>
      <c r="H20" s="1">
        <v>14014028</v>
      </c>
      <c r="I20" s="1">
        <v>50476000</v>
      </c>
      <c r="J20" s="1">
        <v>46628000</v>
      </c>
      <c r="K20" s="1">
        <v>36052040</v>
      </c>
      <c r="L20" s="1">
        <f t="shared" si="0"/>
        <v>2250444</v>
      </c>
      <c r="AA20" s="7">
        <v>43748</v>
      </c>
      <c r="AB20">
        <v>-104978839</v>
      </c>
      <c r="AC20">
        <v>-774443</v>
      </c>
      <c r="AD20">
        <v>16620207</v>
      </c>
    </row>
    <row r="21" spans="1:30">
      <c r="A21" s="7">
        <v>43750</v>
      </c>
      <c r="B21" s="8">
        <v>0.434722222222222</v>
      </c>
      <c r="C21" s="6">
        <v>1</v>
      </c>
      <c r="D21" s="1">
        <v>1237840000</v>
      </c>
      <c r="E21" s="1">
        <v>1201787960</v>
      </c>
      <c r="F21" s="1">
        <v>80944027</v>
      </c>
      <c r="G21" s="1">
        <v>-76516871</v>
      </c>
      <c r="H21" s="1">
        <v>10652793</v>
      </c>
      <c r="I21" s="1">
        <v>50476000</v>
      </c>
      <c r="J21" s="1">
        <v>46628000</v>
      </c>
      <c r="K21" s="1">
        <v>36052040</v>
      </c>
      <c r="L21" s="1">
        <f t="shared" si="0"/>
        <v>4427156</v>
      </c>
      <c r="AA21" s="7">
        <v>43749</v>
      </c>
      <c r="AB21">
        <v>-91934872</v>
      </c>
      <c r="AC21">
        <v>2250444</v>
      </c>
      <c r="AD21">
        <v>14014028</v>
      </c>
    </row>
    <row r="22" spans="1:30">
      <c r="A22" s="7">
        <v>43751</v>
      </c>
      <c r="B22" s="8">
        <v>0.506944444444444</v>
      </c>
      <c r="C22" s="6">
        <v>1</v>
      </c>
      <c r="D22" s="1">
        <v>1237840000</v>
      </c>
      <c r="E22" s="1">
        <v>1201787960</v>
      </c>
      <c r="F22" s="1">
        <v>52592550</v>
      </c>
      <c r="G22" s="1">
        <v>-50365255</v>
      </c>
      <c r="H22" s="1">
        <v>13124031</v>
      </c>
      <c r="I22" s="1">
        <v>50476000</v>
      </c>
      <c r="J22" s="1">
        <v>46628000</v>
      </c>
      <c r="K22" s="1">
        <v>36052040</v>
      </c>
      <c r="L22" s="1">
        <f t="shared" si="0"/>
        <v>2227295</v>
      </c>
      <c r="AA22" s="7">
        <v>43750</v>
      </c>
      <c r="AB22">
        <v>-76516871</v>
      </c>
      <c r="AC22">
        <v>4427156</v>
      </c>
      <c r="AD22">
        <v>10652793</v>
      </c>
    </row>
    <row r="23" spans="1:30">
      <c r="A23" s="7">
        <v>43752</v>
      </c>
      <c r="B23" s="8">
        <v>0.453472222222222</v>
      </c>
      <c r="C23" s="6">
        <v>1</v>
      </c>
      <c r="D23" s="1">
        <v>1237840000</v>
      </c>
      <c r="E23" s="1">
        <v>1201787960</v>
      </c>
      <c r="F23" s="1">
        <v>76717290</v>
      </c>
      <c r="G23" s="1">
        <v>-72019751</v>
      </c>
      <c r="H23" s="1">
        <v>15273205</v>
      </c>
      <c r="I23" s="1">
        <v>50476000</v>
      </c>
      <c r="J23" s="1">
        <v>46628000</v>
      </c>
      <c r="K23" s="1">
        <v>36052040</v>
      </c>
      <c r="L23" s="1">
        <f t="shared" si="0"/>
        <v>4697539</v>
      </c>
      <c r="AA23" s="7">
        <v>43751</v>
      </c>
      <c r="AB23">
        <v>-50365255</v>
      </c>
      <c r="AC23">
        <v>2227295</v>
      </c>
      <c r="AD23">
        <v>13124031</v>
      </c>
    </row>
    <row r="24" spans="1:30">
      <c r="A24" s="7">
        <v>43753</v>
      </c>
      <c r="B24" s="8">
        <v>0.906944444444444</v>
      </c>
      <c r="C24" s="6">
        <v>1</v>
      </c>
      <c r="D24" s="1">
        <v>1237840000</v>
      </c>
      <c r="E24" s="1">
        <v>1201787960</v>
      </c>
      <c r="F24" s="1">
        <v>78772048</v>
      </c>
      <c r="G24" s="1">
        <v>-66403344</v>
      </c>
      <c r="H24" s="1">
        <v>26908223</v>
      </c>
      <c r="I24" s="1">
        <v>50476000</v>
      </c>
      <c r="J24" s="1">
        <v>46628000</v>
      </c>
      <c r="K24" s="1">
        <v>36052040</v>
      </c>
      <c r="L24" s="1">
        <f t="shared" si="0"/>
        <v>12368704</v>
      </c>
      <c r="AA24" s="7">
        <v>43752</v>
      </c>
      <c r="AB24">
        <v>-72019751</v>
      </c>
      <c r="AC24">
        <v>4697539</v>
      </c>
      <c r="AD24">
        <v>15273205</v>
      </c>
    </row>
    <row r="25" spans="1:30">
      <c r="A25" s="7">
        <v>43754</v>
      </c>
      <c r="B25" s="8">
        <v>0.838888888888889</v>
      </c>
      <c r="C25" s="6">
        <v>1</v>
      </c>
      <c r="D25" s="1">
        <v>1237840000</v>
      </c>
      <c r="E25" s="1">
        <v>1201787960</v>
      </c>
      <c r="F25" s="1">
        <v>129919608</v>
      </c>
      <c r="G25" s="1">
        <v>-110992448</v>
      </c>
      <c r="H25" s="1">
        <v>29507753</v>
      </c>
      <c r="I25" s="1">
        <v>50476000</v>
      </c>
      <c r="J25" s="1">
        <v>46628000</v>
      </c>
      <c r="K25" s="1">
        <v>36052040</v>
      </c>
      <c r="L25" s="1">
        <f t="shared" si="0"/>
        <v>18927160</v>
      </c>
      <c r="AA25" s="7">
        <v>43753</v>
      </c>
      <c r="AB25">
        <v>-66403344</v>
      </c>
      <c r="AC25">
        <v>12368704</v>
      </c>
      <c r="AD25">
        <v>26908223</v>
      </c>
    </row>
    <row r="26" spans="1:30">
      <c r="A26" s="7">
        <v>43755</v>
      </c>
      <c r="B26" s="8">
        <v>0.803472222222222</v>
      </c>
      <c r="C26" s="6">
        <v>1</v>
      </c>
      <c r="D26" s="1">
        <v>1237840000</v>
      </c>
      <c r="E26" s="1">
        <v>1201787960</v>
      </c>
      <c r="F26" s="1">
        <v>61564882</v>
      </c>
      <c r="G26" s="1">
        <v>-60137167</v>
      </c>
      <c r="H26" s="1">
        <v>28644010</v>
      </c>
      <c r="I26" s="1">
        <v>50476000</v>
      </c>
      <c r="J26" s="1">
        <v>46628000</v>
      </c>
      <c r="K26" s="1">
        <v>36052040</v>
      </c>
      <c r="L26" s="1">
        <f t="shared" si="0"/>
        <v>1427715</v>
      </c>
      <c r="AA26" s="7">
        <v>43754</v>
      </c>
      <c r="AB26">
        <v>-110992448</v>
      </c>
      <c r="AC26">
        <v>18927160</v>
      </c>
      <c r="AD26">
        <v>29507753</v>
      </c>
    </row>
    <row r="27" spans="1:30">
      <c r="A27" s="7">
        <v>43756</v>
      </c>
      <c r="B27" s="8">
        <v>0.771527777777778</v>
      </c>
      <c r="C27" s="6">
        <v>1</v>
      </c>
      <c r="D27" s="1">
        <v>1237840000</v>
      </c>
      <c r="E27" s="1">
        <v>1201787960</v>
      </c>
      <c r="F27" s="1">
        <v>93473276</v>
      </c>
      <c r="G27" s="1">
        <v>-89858199</v>
      </c>
      <c r="H27" s="1">
        <v>33897273</v>
      </c>
      <c r="I27" s="1">
        <v>50476000</v>
      </c>
      <c r="J27" s="1">
        <v>46628000</v>
      </c>
      <c r="K27" s="1">
        <v>36052040</v>
      </c>
      <c r="L27" s="1">
        <f t="shared" si="0"/>
        <v>3615077</v>
      </c>
      <c r="AA27" s="7">
        <v>43755</v>
      </c>
      <c r="AB27">
        <v>-60137167</v>
      </c>
      <c r="AC27">
        <v>1427715</v>
      </c>
      <c r="AD27">
        <v>28644010</v>
      </c>
    </row>
    <row r="28" spans="1:30">
      <c r="A28" s="7">
        <v>43757</v>
      </c>
      <c r="B28" s="8">
        <v>0.820138888888889</v>
      </c>
      <c r="C28" s="6">
        <v>1</v>
      </c>
      <c r="D28" s="1">
        <v>1237840000</v>
      </c>
      <c r="E28" s="1">
        <v>1201787960</v>
      </c>
      <c r="F28" s="1">
        <v>51887160</v>
      </c>
      <c r="G28" s="1">
        <v>-46753744</v>
      </c>
      <c r="H28" s="1">
        <v>36191522</v>
      </c>
      <c r="I28" s="1">
        <v>50476000</v>
      </c>
      <c r="J28" s="1">
        <v>46628000</v>
      </c>
      <c r="K28" s="1">
        <v>36052040</v>
      </c>
      <c r="L28" s="1">
        <f t="shared" si="0"/>
        <v>5133416</v>
      </c>
      <c r="AA28" s="7">
        <v>43756</v>
      </c>
      <c r="AB28">
        <v>-89858199</v>
      </c>
      <c r="AC28">
        <v>3615077</v>
      </c>
      <c r="AD28">
        <v>33897273</v>
      </c>
    </row>
    <row r="29" spans="1:30">
      <c r="A29" s="7">
        <v>43758</v>
      </c>
      <c r="B29" s="8">
        <v>0.71875</v>
      </c>
      <c r="C29" s="6">
        <v>1</v>
      </c>
      <c r="D29" s="1">
        <v>1237840000</v>
      </c>
      <c r="E29" s="1">
        <v>1201787960</v>
      </c>
      <c r="F29" s="1">
        <v>95470051</v>
      </c>
      <c r="G29" s="1">
        <v>-90934313</v>
      </c>
      <c r="H29" s="1">
        <v>31775514</v>
      </c>
      <c r="I29" s="1">
        <v>50476000</v>
      </c>
      <c r="J29" s="1">
        <v>46628000</v>
      </c>
      <c r="K29" s="1">
        <v>36052040</v>
      </c>
      <c r="L29" s="1">
        <f t="shared" si="0"/>
        <v>4535738</v>
      </c>
      <c r="AA29" s="7">
        <v>43757</v>
      </c>
      <c r="AB29">
        <v>-46753744</v>
      </c>
      <c r="AC29">
        <v>5133416</v>
      </c>
      <c r="AD29">
        <v>36191522</v>
      </c>
    </row>
    <row r="30" spans="1:30">
      <c r="A30" s="7">
        <v>43759</v>
      </c>
      <c r="B30" s="8">
        <v>0.78125</v>
      </c>
      <c r="C30" s="6">
        <v>1</v>
      </c>
      <c r="D30" s="1">
        <v>1237840000</v>
      </c>
      <c r="E30" s="1">
        <v>1201787960</v>
      </c>
      <c r="F30" s="1">
        <v>50393417</v>
      </c>
      <c r="G30" s="1">
        <v>-49251904</v>
      </c>
      <c r="H30" s="1">
        <v>32920073</v>
      </c>
      <c r="I30" s="1">
        <v>50476000</v>
      </c>
      <c r="J30" s="1">
        <v>46628000</v>
      </c>
      <c r="K30" s="1">
        <v>36052040</v>
      </c>
      <c r="L30" s="1">
        <f t="shared" si="0"/>
        <v>1141513</v>
      </c>
      <c r="AA30" s="7">
        <v>43758</v>
      </c>
      <c r="AB30">
        <v>-90934313</v>
      </c>
      <c r="AC30">
        <v>4535738</v>
      </c>
      <c r="AD30">
        <v>31775514</v>
      </c>
    </row>
    <row r="31" spans="1:30">
      <c r="A31" s="7">
        <v>43760</v>
      </c>
      <c r="B31" s="8">
        <v>0.827777777777778</v>
      </c>
      <c r="C31" s="6">
        <v>1</v>
      </c>
      <c r="D31" s="1">
        <v>1237840000</v>
      </c>
      <c r="E31" s="1">
        <v>1201787960</v>
      </c>
      <c r="F31" s="1">
        <v>54363887</v>
      </c>
      <c r="G31" s="1">
        <v>-46969075</v>
      </c>
      <c r="H31" s="1">
        <v>35614300</v>
      </c>
      <c r="I31" s="1">
        <v>50476000</v>
      </c>
      <c r="J31" s="1">
        <v>46628000</v>
      </c>
      <c r="K31" s="1">
        <v>36052040</v>
      </c>
      <c r="L31" s="1">
        <f t="shared" si="0"/>
        <v>7394812</v>
      </c>
      <c r="AA31" s="7">
        <v>43759</v>
      </c>
      <c r="AB31">
        <v>-49251904</v>
      </c>
      <c r="AC31">
        <v>1141513</v>
      </c>
      <c r="AD31">
        <v>32920073</v>
      </c>
    </row>
    <row r="32" spans="1:30">
      <c r="A32" s="7">
        <v>43761</v>
      </c>
      <c r="B32" s="8">
        <v>0.816666666666667</v>
      </c>
      <c r="C32" s="6">
        <v>1</v>
      </c>
      <c r="D32" s="1">
        <v>1237840000</v>
      </c>
      <c r="E32" s="1">
        <v>1201787960</v>
      </c>
      <c r="F32" s="1">
        <v>51918084</v>
      </c>
      <c r="G32" s="1">
        <v>-46278290</v>
      </c>
      <c r="H32" s="1">
        <v>28885390</v>
      </c>
      <c r="I32" s="1">
        <v>50476000</v>
      </c>
      <c r="J32" s="1">
        <v>46628000</v>
      </c>
      <c r="K32" s="1">
        <v>36052040</v>
      </c>
      <c r="L32" s="1">
        <f t="shared" si="0"/>
        <v>5639794</v>
      </c>
      <c r="AA32" s="7">
        <v>43760</v>
      </c>
      <c r="AB32">
        <v>-46969075</v>
      </c>
      <c r="AC32">
        <v>7394812</v>
      </c>
      <c r="AD32">
        <v>35614300</v>
      </c>
    </row>
    <row r="33" spans="1:30">
      <c r="A33" s="7">
        <v>43762</v>
      </c>
      <c r="B33" s="8">
        <v>0.810416666666667</v>
      </c>
      <c r="C33" s="6">
        <v>1</v>
      </c>
      <c r="D33" s="1">
        <v>1237840000</v>
      </c>
      <c r="E33" s="1">
        <v>1201787960</v>
      </c>
      <c r="F33" s="1">
        <v>57465297</v>
      </c>
      <c r="G33" s="1">
        <v>-48332836</v>
      </c>
      <c r="H33" s="1">
        <v>31459395</v>
      </c>
      <c r="I33" s="1">
        <v>50476000</v>
      </c>
      <c r="J33" s="1">
        <v>46628000</v>
      </c>
      <c r="K33" s="1">
        <v>36052040</v>
      </c>
      <c r="L33" s="1">
        <f t="shared" si="0"/>
        <v>9132461</v>
      </c>
      <c r="AA33" s="7">
        <v>43761</v>
      </c>
      <c r="AB33">
        <v>-46278290</v>
      </c>
      <c r="AC33">
        <v>5639794</v>
      </c>
      <c r="AD33">
        <v>28885390</v>
      </c>
    </row>
    <row r="34" spans="1:30">
      <c r="A34" s="7">
        <v>43763</v>
      </c>
      <c r="B34" s="8">
        <v>0.744444444444444</v>
      </c>
      <c r="C34" s="6">
        <v>1</v>
      </c>
      <c r="D34" s="1">
        <v>1237840000</v>
      </c>
      <c r="E34" s="1">
        <v>1201787960</v>
      </c>
      <c r="F34" s="1">
        <v>106289996</v>
      </c>
      <c r="G34" s="1">
        <v>-92157757</v>
      </c>
      <c r="H34" s="1">
        <v>37508636</v>
      </c>
      <c r="I34" s="1">
        <v>50476000</v>
      </c>
      <c r="J34" s="1">
        <v>46628000</v>
      </c>
      <c r="K34" s="1">
        <v>36052040</v>
      </c>
      <c r="L34" s="1">
        <f t="shared" si="0"/>
        <v>14132239</v>
      </c>
      <c r="AA34" s="7">
        <v>43762</v>
      </c>
      <c r="AB34">
        <v>-48332836</v>
      </c>
      <c r="AC34">
        <v>9132461</v>
      </c>
      <c r="AD34">
        <v>31459395</v>
      </c>
    </row>
    <row r="35" spans="1:30">
      <c r="A35" s="7">
        <v>43764</v>
      </c>
      <c r="B35" s="8">
        <v>0.833333333333333</v>
      </c>
      <c r="C35" s="6">
        <v>1</v>
      </c>
      <c r="D35" s="1">
        <v>1237840000</v>
      </c>
      <c r="E35" s="1">
        <v>1201787960</v>
      </c>
      <c r="F35" s="1">
        <v>52316505</v>
      </c>
      <c r="G35" s="1">
        <v>-50867154</v>
      </c>
      <c r="H35" s="1">
        <v>34293447</v>
      </c>
      <c r="I35" s="1">
        <v>50476000</v>
      </c>
      <c r="J35" s="1">
        <v>46628000</v>
      </c>
      <c r="K35" s="1">
        <v>36052040</v>
      </c>
      <c r="L35" s="1">
        <f t="shared" si="0"/>
        <v>1449351</v>
      </c>
      <c r="AA35" s="7">
        <v>43763</v>
      </c>
      <c r="AB35">
        <v>-92157757</v>
      </c>
      <c r="AC35">
        <v>14132239</v>
      </c>
      <c r="AD35">
        <v>37508636</v>
      </c>
    </row>
    <row r="36" spans="1:30">
      <c r="A36" s="7">
        <v>43765</v>
      </c>
      <c r="B36" s="8">
        <v>0.786805555555556</v>
      </c>
      <c r="C36" s="6">
        <v>1</v>
      </c>
      <c r="D36" s="1">
        <v>1237840000</v>
      </c>
      <c r="E36" s="1">
        <v>1201787960</v>
      </c>
      <c r="F36" s="1">
        <v>102518747</v>
      </c>
      <c r="G36" s="1">
        <v>-93230634</v>
      </c>
      <c r="H36" s="1">
        <v>36998793</v>
      </c>
      <c r="I36" s="1">
        <v>50476000</v>
      </c>
      <c r="J36" s="1">
        <v>46628000</v>
      </c>
      <c r="K36" s="1">
        <v>36052040</v>
      </c>
      <c r="L36" s="1">
        <f t="shared" si="0"/>
        <v>9288113</v>
      </c>
      <c r="AA36" s="7">
        <v>43764</v>
      </c>
      <c r="AB36">
        <v>-50867154</v>
      </c>
      <c r="AC36">
        <v>1449351</v>
      </c>
      <c r="AD36">
        <v>34293447</v>
      </c>
    </row>
    <row r="37" spans="1:30">
      <c r="A37" s="7">
        <v>43766</v>
      </c>
      <c r="B37" s="8">
        <v>0.728472222222222</v>
      </c>
      <c r="C37" s="6">
        <v>1</v>
      </c>
      <c r="D37" s="1">
        <v>1237840000</v>
      </c>
      <c r="E37" s="1">
        <v>1201787960</v>
      </c>
      <c r="F37" s="1">
        <v>94459740</v>
      </c>
      <c r="G37" s="1">
        <v>-87476069</v>
      </c>
      <c r="H37" s="1">
        <v>35855061</v>
      </c>
      <c r="I37" s="1">
        <v>50476000</v>
      </c>
      <c r="J37" s="1">
        <v>46628000</v>
      </c>
      <c r="K37" s="1">
        <v>36052040</v>
      </c>
      <c r="L37" s="1">
        <f t="shared" si="0"/>
        <v>6983671</v>
      </c>
      <c r="AA37" s="7">
        <v>43765</v>
      </c>
      <c r="AB37">
        <v>-93230634</v>
      </c>
      <c r="AC37">
        <v>9288113</v>
      </c>
      <c r="AD37">
        <v>36998793</v>
      </c>
    </row>
    <row r="38" spans="1:30">
      <c r="A38" s="7">
        <v>43767</v>
      </c>
      <c r="B38" s="8">
        <v>0.886805555555556</v>
      </c>
      <c r="C38" s="6">
        <v>1</v>
      </c>
      <c r="D38" s="1">
        <v>1237840000</v>
      </c>
      <c r="E38" s="1">
        <v>1201787960</v>
      </c>
      <c r="F38" s="1" t="s">
        <v>285</v>
      </c>
      <c r="G38" s="1">
        <v>-54509966</v>
      </c>
      <c r="H38" s="1">
        <v>-7490604</v>
      </c>
      <c r="I38" s="1" t="s">
        <v>285</v>
      </c>
      <c r="J38" s="1">
        <v>46628000</v>
      </c>
      <c r="K38" s="1">
        <v>36052040</v>
      </c>
      <c r="L38" s="1" t="e">
        <f t="shared" si="0"/>
        <v>#VALUE!</v>
      </c>
      <c r="AA38" s="7">
        <v>43766</v>
      </c>
      <c r="AB38">
        <v>-87476069</v>
      </c>
      <c r="AC38">
        <v>6983671</v>
      </c>
      <c r="AD38">
        <v>35855061</v>
      </c>
    </row>
    <row r="39" spans="1:30">
      <c r="A39" s="7">
        <v>43768</v>
      </c>
      <c r="B39" s="8">
        <v>0.620138888888889</v>
      </c>
      <c r="C39" s="6">
        <v>1</v>
      </c>
      <c r="D39" s="1">
        <v>1237840000</v>
      </c>
      <c r="E39" s="1">
        <v>1201787960</v>
      </c>
      <c r="F39" s="1" t="s">
        <v>285</v>
      </c>
      <c r="G39" s="1">
        <v>-59784758</v>
      </c>
      <c r="H39" s="1">
        <v>-47881741</v>
      </c>
      <c r="I39" s="1" t="s">
        <v>285</v>
      </c>
      <c r="J39" s="1">
        <v>46628000</v>
      </c>
      <c r="K39" s="1">
        <v>36052040</v>
      </c>
      <c r="L39" s="1" t="e">
        <f t="shared" si="0"/>
        <v>#VALUE!</v>
      </c>
      <c r="AA39" s="7">
        <v>43767</v>
      </c>
      <c r="AB39">
        <v>-54509966</v>
      </c>
      <c r="AC39" t="e">
        <v>#VALUE!</v>
      </c>
      <c r="AD39">
        <v>-7490604</v>
      </c>
    </row>
    <row r="40" spans="1:30">
      <c r="A40" s="7">
        <v>43769</v>
      </c>
      <c r="B40" s="8">
        <v>0.779861111111111</v>
      </c>
      <c r="C40" s="6">
        <v>1</v>
      </c>
      <c r="D40" s="1">
        <v>1237840000</v>
      </c>
      <c r="E40" s="1">
        <v>1201787960</v>
      </c>
      <c r="F40" s="1">
        <v>0</v>
      </c>
      <c r="G40" s="1">
        <v>-51665335</v>
      </c>
      <c r="H40" s="1">
        <v>-105186870</v>
      </c>
      <c r="I40" s="1">
        <v>50476000</v>
      </c>
      <c r="J40" s="1">
        <v>46628000</v>
      </c>
      <c r="K40" s="1">
        <v>36052040</v>
      </c>
      <c r="L40" s="1">
        <f t="shared" si="0"/>
        <v>-51665335</v>
      </c>
      <c r="AA40" s="7">
        <v>43768</v>
      </c>
      <c r="AB40">
        <v>-59784758</v>
      </c>
      <c r="AC40" t="e">
        <v>#VALUE!</v>
      </c>
      <c r="AD40">
        <v>-47881741</v>
      </c>
    </row>
    <row r="41" spans="1:30">
      <c r="A41" s="7">
        <v>43770</v>
      </c>
      <c r="B41" s="8">
        <v>0.778472222222222</v>
      </c>
      <c r="C41" s="6">
        <v>1</v>
      </c>
      <c r="D41" s="1">
        <v>1237840000</v>
      </c>
      <c r="E41" s="1">
        <v>1201787960</v>
      </c>
      <c r="F41" s="1" t="s">
        <v>285</v>
      </c>
      <c r="G41" s="1">
        <v>-47241071</v>
      </c>
      <c r="H41" s="1">
        <v>21653186</v>
      </c>
      <c r="I41" s="1" t="s">
        <v>285</v>
      </c>
      <c r="J41" s="1">
        <v>46628000</v>
      </c>
      <c r="K41" s="1">
        <v>36052040</v>
      </c>
      <c r="L41" s="1" t="e">
        <f t="shared" si="0"/>
        <v>#VALUE!</v>
      </c>
      <c r="AA41" s="7">
        <v>43769</v>
      </c>
      <c r="AB41">
        <v>-51665335</v>
      </c>
      <c r="AC41">
        <v>-51665335</v>
      </c>
      <c r="AD41">
        <v>-105186870</v>
      </c>
    </row>
    <row r="42" spans="1:30">
      <c r="A42" s="7">
        <v>43771</v>
      </c>
      <c r="B42" s="8">
        <v>0.507638888888889</v>
      </c>
      <c r="C42" s="6">
        <v>1</v>
      </c>
      <c r="D42" s="1">
        <v>1237840000</v>
      </c>
      <c r="E42" s="1">
        <v>1201787960</v>
      </c>
      <c r="F42" s="1">
        <v>228256913</v>
      </c>
      <c r="G42" s="1">
        <v>-82914189</v>
      </c>
      <c r="H42" s="1">
        <v>26023615</v>
      </c>
      <c r="I42" s="1">
        <v>50398000</v>
      </c>
      <c r="J42" s="1">
        <v>46628000</v>
      </c>
      <c r="K42" s="1">
        <v>36052040</v>
      </c>
      <c r="L42" s="1">
        <f t="shared" si="0"/>
        <v>145342724</v>
      </c>
      <c r="AA42" s="7">
        <v>43770</v>
      </c>
      <c r="AB42">
        <v>-47241071</v>
      </c>
      <c r="AC42" t="e">
        <v>#VALUE!</v>
      </c>
      <c r="AD42">
        <v>21653186</v>
      </c>
    </row>
    <row r="43" spans="1:30">
      <c r="A43" s="7">
        <v>43772</v>
      </c>
      <c r="B43" s="8">
        <v>0.454166666666667</v>
      </c>
      <c r="C43" s="6">
        <v>1</v>
      </c>
      <c r="D43" s="1">
        <v>1237840000</v>
      </c>
      <c r="E43" s="1">
        <v>1201787960</v>
      </c>
      <c r="F43" s="1">
        <v>87603651</v>
      </c>
      <c r="G43" s="1">
        <v>-60010883</v>
      </c>
      <c r="H43" s="1">
        <v>24097984</v>
      </c>
      <c r="I43" s="1">
        <v>50398000</v>
      </c>
      <c r="J43" s="1">
        <v>46628000</v>
      </c>
      <c r="K43" s="1">
        <v>36052040</v>
      </c>
      <c r="L43" s="1">
        <f t="shared" si="0"/>
        <v>27592768</v>
      </c>
      <c r="AA43" s="7">
        <v>43771</v>
      </c>
      <c r="AB43">
        <v>-82914189</v>
      </c>
      <c r="AC43">
        <v>145342724</v>
      </c>
      <c r="AD43">
        <v>26023615</v>
      </c>
    </row>
    <row r="44" spans="1:30">
      <c r="A44" s="7">
        <v>43773</v>
      </c>
      <c r="B44" s="8">
        <v>0.466666666666667</v>
      </c>
      <c r="C44" s="6">
        <v>1</v>
      </c>
      <c r="D44" s="1">
        <v>1237840000</v>
      </c>
      <c r="E44" s="1">
        <v>1201787960</v>
      </c>
      <c r="F44" s="1">
        <v>46930792</v>
      </c>
      <c r="G44" s="1">
        <v>-45885945</v>
      </c>
      <c r="H44" s="1">
        <v>17304069</v>
      </c>
      <c r="I44" s="1">
        <v>50398000</v>
      </c>
      <c r="J44" s="1">
        <v>46628000</v>
      </c>
      <c r="K44" s="1">
        <v>36052040</v>
      </c>
      <c r="L44" s="1">
        <f t="shared" si="0"/>
        <v>1044847</v>
      </c>
      <c r="AA44" s="7">
        <v>43772</v>
      </c>
      <c r="AB44">
        <v>-60010883</v>
      </c>
      <c r="AC44">
        <v>27592768</v>
      </c>
      <c r="AD44">
        <v>24097984</v>
      </c>
    </row>
    <row r="45" spans="1:30">
      <c r="A45" s="7">
        <v>43774</v>
      </c>
      <c r="B45" s="8">
        <v>0.566666666666667</v>
      </c>
      <c r="C45" s="6">
        <v>1</v>
      </c>
      <c r="D45" s="1">
        <v>1237840000</v>
      </c>
      <c r="E45" s="1">
        <v>1201787960</v>
      </c>
      <c r="F45" s="1">
        <v>57696727</v>
      </c>
      <c r="G45" s="1">
        <v>-52477547</v>
      </c>
      <c r="H45" s="1">
        <v>39680378</v>
      </c>
      <c r="I45" s="1">
        <v>50398000</v>
      </c>
      <c r="J45" s="1">
        <v>46628000</v>
      </c>
      <c r="K45" s="1">
        <v>36052040</v>
      </c>
      <c r="L45" s="1">
        <f t="shared" si="0"/>
        <v>5219180</v>
      </c>
      <c r="AA45" s="7">
        <v>43773</v>
      </c>
      <c r="AB45">
        <v>-45885945</v>
      </c>
      <c r="AC45">
        <v>1044847</v>
      </c>
      <c r="AD45">
        <v>17304069</v>
      </c>
    </row>
    <row r="46" spans="1:30">
      <c r="A46" s="7">
        <v>43775</v>
      </c>
      <c r="B46" s="8">
        <v>0.621527777777778</v>
      </c>
      <c r="C46" s="6">
        <v>1</v>
      </c>
      <c r="D46" s="1">
        <v>1237840000</v>
      </c>
      <c r="E46" s="1">
        <v>1201787960</v>
      </c>
      <c r="F46" s="1">
        <v>48602564</v>
      </c>
      <c r="G46" s="1">
        <v>-47136914</v>
      </c>
      <c r="H46" s="1">
        <v>67934461</v>
      </c>
      <c r="I46" s="1">
        <v>50398000</v>
      </c>
      <c r="J46" s="1">
        <v>46628000</v>
      </c>
      <c r="K46" s="1">
        <v>36052040</v>
      </c>
      <c r="L46" s="1">
        <f t="shared" si="0"/>
        <v>1465650</v>
      </c>
      <c r="AA46" s="7">
        <v>43774</v>
      </c>
      <c r="AB46">
        <v>-52477547</v>
      </c>
      <c r="AC46">
        <v>5219180</v>
      </c>
      <c r="AD46">
        <v>39680378</v>
      </c>
    </row>
    <row r="47" spans="1:30">
      <c r="A47" s="7">
        <v>43776</v>
      </c>
      <c r="B47" s="8">
        <v>0.795833333333333</v>
      </c>
      <c r="C47" s="6">
        <v>1</v>
      </c>
      <c r="D47" s="1">
        <v>1237840000</v>
      </c>
      <c r="E47" s="1">
        <v>1201787960</v>
      </c>
      <c r="F47" s="1">
        <v>65434867</v>
      </c>
      <c r="G47" s="1">
        <v>-56876985</v>
      </c>
      <c r="H47" s="1">
        <v>109488668</v>
      </c>
      <c r="I47" s="1">
        <v>50398000</v>
      </c>
      <c r="J47" s="1">
        <v>46628000</v>
      </c>
      <c r="K47" s="1">
        <v>36052040</v>
      </c>
      <c r="L47" s="1">
        <f t="shared" si="0"/>
        <v>8557882</v>
      </c>
      <c r="P47" s="3" t="s">
        <v>11</v>
      </c>
      <c r="Q47" s="2" t="s">
        <v>12</v>
      </c>
      <c r="R47" s="2" t="s">
        <v>7</v>
      </c>
      <c r="S47" s="2" t="s">
        <v>13</v>
      </c>
      <c r="T47" s="2" t="s">
        <v>20</v>
      </c>
      <c r="U47" s="2" t="s">
        <v>151</v>
      </c>
      <c r="V47" s="2" t="s">
        <v>405</v>
      </c>
      <c r="W47" s="2" t="s">
        <v>407</v>
      </c>
      <c r="AA47" s="7">
        <v>43775</v>
      </c>
      <c r="AB47">
        <v>-47136914</v>
      </c>
      <c r="AC47">
        <v>1465650</v>
      </c>
      <c r="AD47">
        <v>67934461</v>
      </c>
    </row>
    <row r="48" spans="1:30">
      <c r="A48" s="7">
        <v>43777</v>
      </c>
      <c r="B48" s="8">
        <v>0.777777777777778</v>
      </c>
      <c r="C48" s="6">
        <v>1</v>
      </c>
      <c r="D48" s="1">
        <v>1237840000</v>
      </c>
      <c r="E48" s="1">
        <v>1201787960</v>
      </c>
      <c r="F48" s="1">
        <v>114974994</v>
      </c>
      <c r="G48" s="1">
        <v>-102741342</v>
      </c>
      <c r="H48" s="1">
        <v>164829773</v>
      </c>
      <c r="I48" s="1">
        <v>50398000</v>
      </c>
      <c r="J48" s="1">
        <v>46628000</v>
      </c>
      <c r="K48" s="1">
        <v>36052040</v>
      </c>
      <c r="L48" s="1">
        <f t="shared" si="0"/>
        <v>12233652</v>
      </c>
      <c r="N48" s="7">
        <v>43777</v>
      </c>
      <c r="O48" s="8">
        <v>0.976388888888889</v>
      </c>
      <c r="P48" s="1">
        <v>1237840000</v>
      </c>
      <c r="Q48">
        <v>10</v>
      </c>
      <c r="R48" s="1"/>
      <c r="S48" s="1"/>
      <c r="T48" s="6">
        <v>1</v>
      </c>
      <c r="U48">
        <v>5</v>
      </c>
      <c r="AA48" s="7">
        <v>43776</v>
      </c>
      <c r="AB48">
        <v>-56876985</v>
      </c>
      <c r="AC48">
        <v>8557882</v>
      </c>
      <c r="AD48">
        <v>109488668</v>
      </c>
    </row>
    <row r="49" spans="1:30">
      <c r="A49" s="7">
        <v>43778</v>
      </c>
      <c r="B49" s="8">
        <v>0.474305555555556</v>
      </c>
      <c r="C49">
        <v>0</v>
      </c>
      <c r="D49">
        <v>0</v>
      </c>
      <c r="E49">
        <v>0</v>
      </c>
      <c r="F49">
        <v>0</v>
      </c>
      <c r="G49">
        <v>0</v>
      </c>
      <c r="H49">
        <v>0</v>
      </c>
      <c r="I49">
        <v>0</v>
      </c>
      <c r="J49">
        <v>0</v>
      </c>
      <c r="K49">
        <v>0</v>
      </c>
      <c r="L49" s="20">
        <v>21762160000</v>
      </c>
      <c r="N49" s="7">
        <v>43778</v>
      </c>
      <c r="O49" s="8">
        <v>0.43125</v>
      </c>
      <c r="P49" s="1"/>
      <c r="R49" s="1">
        <v>23000000000</v>
      </c>
      <c r="S49" s="1">
        <f>R49-P48</f>
        <v>21762160000</v>
      </c>
      <c r="V49">
        <f>R49/P48</f>
        <v>18.5807535707361</v>
      </c>
      <c r="W49">
        <v>10</v>
      </c>
      <c r="AA49" s="7">
        <v>43777</v>
      </c>
      <c r="AB49">
        <v>-102741342</v>
      </c>
      <c r="AC49">
        <v>12233652</v>
      </c>
      <c r="AD49">
        <v>164829773</v>
      </c>
    </row>
    <row r="50" spans="14:30">
      <c r="N50" s="7"/>
      <c r="O50" s="8"/>
      <c r="P50" s="1"/>
      <c r="R50" s="1"/>
      <c r="S50" s="1"/>
      <c r="AA50" s="7">
        <v>43778</v>
      </c>
      <c r="AB50">
        <v>0</v>
      </c>
      <c r="AC50">
        <v>21762160000</v>
      </c>
      <c r="AD50">
        <v>0</v>
      </c>
    </row>
    <row r="51" spans="14:30">
      <c r="N51" s="7"/>
      <c r="O51" s="8"/>
      <c r="P51" s="1"/>
      <c r="R51" s="1"/>
      <c r="S51" s="1"/>
      <c r="AA51" t="s">
        <v>286</v>
      </c>
      <c r="AB51">
        <v>-3009904278</v>
      </c>
      <c r="AC51" t="e">
        <v>#VALUE!</v>
      </c>
      <c r="AD51">
        <v>1241584359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F129"/>
  <sheetViews>
    <sheetView topLeftCell="L1" workbookViewId="0">
      <pane ySplit="3" topLeftCell="A122" activePane="bottomLeft" state="frozen"/>
      <selection/>
      <selection pane="bottomLeft" activeCell="P126" sqref="P126:W1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3.375" customWidth="1"/>
    <col min="6" max="9" width="18.25" customWidth="1"/>
    <col min="10" max="10" width="21.5" customWidth="1"/>
    <col min="11" max="11" width="18.25" customWidth="1"/>
    <col min="12" max="12" width="21.5" customWidth="1"/>
    <col min="13" max="13" width="26.0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34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408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43660</v>
      </c>
      <c r="B4" s="5">
        <v>0.702083333333333</v>
      </c>
      <c r="C4" s="14">
        <v>0.58</v>
      </c>
      <c r="D4" s="1">
        <v>1627248533</v>
      </c>
      <c r="E4" s="1">
        <v>1579853784</v>
      </c>
      <c r="F4" s="1" t="s">
        <v>285</v>
      </c>
      <c r="G4" s="1">
        <v>-116233976</v>
      </c>
      <c r="H4" s="1">
        <v>-298588781</v>
      </c>
      <c r="I4" s="1" t="s">
        <v>285</v>
      </c>
      <c r="J4" s="1">
        <v>105686000</v>
      </c>
      <c r="K4" s="1">
        <v>47394796</v>
      </c>
      <c r="L4" s="1" t="e">
        <f t="shared" ref="L4:L67" si="0">F4+G4</f>
        <v>#VALUE!</v>
      </c>
      <c r="M4" s="19"/>
      <c r="N4" s="4">
        <v>43655</v>
      </c>
      <c r="O4" s="5">
        <v>0.809722222222222</v>
      </c>
      <c r="P4" s="6">
        <v>0.58</v>
      </c>
      <c r="Q4" s="6">
        <v>0.097</v>
      </c>
      <c r="R4" s="6">
        <v>0.58</v>
      </c>
      <c r="S4" s="1">
        <v>1733099520</v>
      </c>
      <c r="U4" s="1">
        <v>653986816</v>
      </c>
      <c r="V4" s="1">
        <v>631941504</v>
      </c>
      <c r="W4" s="1">
        <v>22045312</v>
      </c>
      <c r="X4" s="1">
        <v>1733099601</v>
      </c>
      <c r="Y4">
        <v>4</v>
      </c>
      <c r="AA4" t="s">
        <v>284</v>
      </c>
      <c r="AF4" s="1"/>
    </row>
    <row r="5" spans="1:30">
      <c r="A5" s="4">
        <v>43661</v>
      </c>
      <c r="B5" s="5">
        <v>0.847916666666667</v>
      </c>
      <c r="C5" s="14">
        <v>0.58</v>
      </c>
      <c r="D5" s="1">
        <v>1627248533</v>
      </c>
      <c r="E5" s="1">
        <v>1579853784</v>
      </c>
      <c r="F5" s="1" t="s">
        <v>285</v>
      </c>
      <c r="G5" s="1">
        <v>-70408135</v>
      </c>
      <c r="H5" s="1">
        <v>-368996916</v>
      </c>
      <c r="I5" s="1" t="s">
        <v>285</v>
      </c>
      <c r="J5" s="1">
        <v>105686000</v>
      </c>
      <c r="K5" s="1">
        <v>47394796</v>
      </c>
      <c r="L5" s="1" t="e">
        <f t="shared" si="0"/>
        <v>#VALUE!</v>
      </c>
      <c r="M5" s="19"/>
      <c r="AA5" s="7">
        <v>43660</v>
      </c>
      <c r="AB5">
        <v>-116233976</v>
      </c>
      <c r="AC5" t="e">
        <v>#VALUE!</v>
      </c>
      <c r="AD5">
        <v>-298588781</v>
      </c>
    </row>
    <row r="6" spans="1:30">
      <c r="A6" s="4">
        <v>43662</v>
      </c>
      <c r="B6" s="5">
        <v>0.852777777777778</v>
      </c>
      <c r="C6" s="14">
        <v>0.58</v>
      </c>
      <c r="D6" s="1">
        <v>1627248533</v>
      </c>
      <c r="E6" s="1">
        <v>1579853784</v>
      </c>
      <c r="F6" s="1" t="s">
        <v>285</v>
      </c>
      <c r="G6" s="1">
        <v>-60533075</v>
      </c>
      <c r="H6" s="1">
        <v>-429529991</v>
      </c>
      <c r="I6" s="1" t="s">
        <v>285</v>
      </c>
      <c r="J6" s="1">
        <v>105686000</v>
      </c>
      <c r="K6" s="1">
        <v>47394796</v>
      </c>
      <c r="L6" s="1" t="e">
        <f t="shared" si="0"/>
        <v>#VALUE!</v>
      </c>
      <c r="M6" s="19"/>
      <c r="AA6" s="7">
        <v>43661</v>
      </c>
      <c r="AB6">
        <v>-70408135</v>
      </c>
      <c r="AC6" t="e">
        <v>#VALUE!</v>
      </c>
      <c r="AD6">
        <v>-368996916</v>
      </c>
    </row>
    <row r="7" spans="1:30">
      <c r="A7" s="4">
        <v>43663</v>
      </c>
      <c r="B7" s="5">
        <v>0.840972222222222</v>
      </c>
      <c r="C7" s="14">
        <v>0.58</v>
      </c>
      <c r="D7" s="1">
        <v>1627248533</v>
      </c>
      <c r="E7" s="1">
        <v>1579853784</v>
      </c>
      <c r="F7" s="1" t="s">
        <v>285</v>
      </c>
      <c r="G7" s="1">
        <v>-119096672</v>
      </c>
      <c r="H7" s="1">
        <v>-488093588</v>
      </c>
      <c r="I7" s="1" t="s">
        <v>285</v>
      </c>
      <c r="J7" s="1">
        <v>105686000</v>
      </c>
      <c r="K7" s="1">
        <v>47394796</v>
      </c>
      <c r="L7" s="1" t="e">
        <f t="shared" si="0"/>
        <v>#VALUE!</v>
      </c>
      <c r="M7" s="19"/>
      <c r="AA7" s="7">
        <v>43662</v>
      </c>
      <c r="AB7">
        <v>-60533075</v>
      </c>
      <c r="AC7" t="e">
        <v>#VALUE!</v>
      </c>
      <c r="AD7">
        <v>-429529991</v>
      </c>
    </row>
    <row r="8" spans="1:30">
      <c r="A8" s="4">
        <v>43664</v>
      </c>
      <c r="B8" s="5">
        <v>0.683333333333333</v>
      </c>
      <c r="C8" s="14">
        <v>0.58</v>
      </c>
      <c r="D8" s="1">
        <v>1627248533</v>
      </c>
      <c r="E8" s="1">
        <v>1579853784</v>
      </c>
      <c r="F8" s="1" t="s">
        <v>285</v>
      </c>
      <c r="G8" s="1">
        <v>-112308499</v>
      </c>
      <c r="H8" s="1">
        <v>-488871163</v>
      </c>
      <c r="I8" s="1" t="s">
        <v>285</v>
      </c>
      <c r="J8" s="1">
        <v>105686000</v>
      </c>
      <c r="K8" s="1">
        <v>47394796</v>
      </c>
      <c r="L8" s="1" t="e">
        <f t="shared" si="0"/>
        <v>#VALUE!</v>
      </c>
      <c r="M8" s="19"/>
      <c r="AA8" s="7">
        <v>43663</v>
      </c>
      <c r="AB8">
        <v>-119096672</v>
      </c>
      <c r="AC8" t="e">
        <v>#VALUE!</v>
      </c>
      <c r="AD8">
        <v>-488093588</v>
      </c>
    </row>
    <row r="9" spans="1:30">
      <c r="A9" s="4">
        <v>43665</v>
      </c>
      <c r="B9" s="5">
        <v>0.740972222222222</v>
      </c>
      <c r="C9" s="14">
        <v>0.58</v>
      </c>
      <c r="D9" s="1">
        <v>1627248533</v>
      </c>
      <c r="E9" s="1">
        <v>1579853784</v>
      </c>
      <c r="F9" s="1" t="s">
        <v>285</v>
      </c>
      <c r="G9" s="1">
        <v>-62682757</v>
      </c>
      <c r="H9" s="1">
        <v>-478239102</v>
      </c>
      <c r="I9" s="1" t="s">
        <v>285</v>
      </c>
      <c r="J9" s="1">
        <v>105686000</v>
      </c>
      <c r="K9" s="1">
        <v>47394796</v>
      </c>
      <c r="L9" s="1" t="e">
        <f t="shared" si="0"/>
        <v>#VALUE!</v>
      </c>
      <c r="M9" s="19"/>
      <c r="AA9" s="7">
        <v>43664</v>
      </c>
      <c r="AB9">
        <v>-112308499</v>
      </c>
      <c r="AC9" t="e">
        <v>#VALUE!</v>
      </c>
      <c r="AD9">
        <v>-488871163</v>
      </c>
    </row>
    <row r="10" spans="1:30">
      <c r="A10" s="4">
        <v>43666</v>
      </c>
      <c r="B10" s="5">
        <v>0.552083333333333</v>
      </c>
      <c r="C10" s="14">
        <v>0.58</v>
      </c>
      <c r="D10" s="1">
        <v>1627248533</v>
      </c>
      <c r="E10" s="1">
        <v>1579853784</v>
      </c>
      <c r="F10" s="1" t="s">
        <v>285</v>
      </c>
      <c r="G10" s="1">
        <v>-64906224</v>
      </c>
      <c r="H10" s="1">
        <v>-474290214</v>
      </c>
      <c r="I10" s="1" t="s">
        <v>285</v>
      </c>
      <c r="J10" s="1">
        <v>105686000</v>
      </c>
      <c r="K10" s="1">
        <v>47394796</v>
      </c>
      <c r="L10" s="1" t="e">
        <f t="shared" si="0"/>
        <v>#VALUE!</v>
      </c>
      <c r="M10" s="19"/>
      <c r="AA10" s="7">
        <v>43665</v>
      </c>
      <c r="AB10">
        <v>-62682757</v>
      </c>
      <c r="AC10" t="e">
        <v>#VALUE!</v>
      </c>
      <c r="AD10">
        <v>-478239102</v>
      </c>
    </row>
    <row r="11" spans="1:30">
      <c r="A11" s="4">
        <v>43667</v>
      </c>
      <c r="B11" s="5">
        <v>0.679861111111111</v>
      </c>
      <c r="C11" s="14">
        <v>0.58</v>
      </c>
      <c r="D11" s="1">
        <v>1627248533</v>
      </c>
      <c r="E11" s="1">
        <v>1579853784</v>
      </c>
      <c r="F11" s="1" t="s">
        <v>285</v>
      </c>
      <c r="G11" s="1">
        <v>-69498599</v>
      </c>
      <c r="H11" s="1">
        <v>-484341221</v>
      </c>
      <c r="I11" s="1" t="s">
        <v>285</v>
      </c>
      <c r="J11" s="1">
        <v>105686000</v>
      </c>
      <c r="K11" s="1">
        <v>47394796</v>
      </c>
      <c r="L11" s="1" t="e">
        <f t="shared" si="0"/>
        <v>#VALUE!</v>
      </c>
      <c r="M11" s="19"/>
      <c r="AA11" s="7">
        <v>43666</v>
      </c>
      <c r="AB11">
        <v>-64906224</v>
      </c>
      <c r="AC11" t="e">
        <v>#VALUE!</v>
      </c>
      <c r="AD11">
        <v>-474290214</v>
      </c>
    </row>
    <row r="12" spans="1:30">
      <c r="A12" s="4">
        <v>43668</v>
      </c>
      <c r="B12" s="5">
        <v>0.711805555555556</v>
      </c>
      <c r="C12" s="14">
        <v>0.58</v>
      </c>
      <c r="D12" s="1">
        <v>1627248533</v>
      </c>
      <c r="E12" s="1">
        <v>1579853784</v>
      </c>
      <c r="F12" s="1" t="s">
        <v>285</v>
      </c>
      <c r="G12" s="1">
        <v>-62877861</v>
      </c>
      <c r="H12" s="1">
        <v>-490432698</v>
      </c>
      <c r="I12" s="1" t="s">
        <v>285</v>
      </c>
      <c r="J12" s="1">
        <v>105686000</v>
      </c>
      <c r="K12" s="1">
        <v>47394796</v>
      </c>
      <c r="L12" s="1" t="e">
        <f t="shared" si="0"/>
        <v>#VALUE!</v>
      </c>
      <c r="M12" s="19"/>
      <c r="AA12" s="7">
        <v>43667</v>
      </c>
      <c r="AB12">
        <v>-69498599</v>
      </c>
      <c r="AC12" t="e">
        <v>#VALUE!</v>
      </c>
      <c r="AD12">
        <v>-484341221</v>
      </c>
    </row>
    <row r="13" spans="1:30">
      <c r="A13" s="4">
        <v>43669</v>
      </c>
      <c r="B13" s="5">
        <v>0.810416666666667</v>
      </c>
      <c r="C13" s="14">
        <v>0.58</v>
      </c>
      <c r="D13" s="1">
        <v>1627248533</v>
      </c>
      <c r="E13" s="1">
        <v>1579853784</v>
      </c>
      <c r="F13" s="1" t="s">
        <v>285</v>
      </c>
      <c r="G13" s="1">
        <v>-68529469</v>
      </c>
      <c r="H13" s="1">
        <v>-488554032</v>
      </c>
      <c r="I13" s="1" t="s">
        <v>285</v>
      </c>
      <c r="J13" s="1">
        <v>105686000</v>
      </c>
      <c r="K13" s="1">
        <v>47394796</v>
      </c>
      <c r="L13" s="1" t="e">
        <f t="shared" si="0"/>
        <v>#VALUE!</v>
      </c>
      <c r="M13" s="19"/>
      <c r="AA13" s="7">
        <v>43668</v>
      </c>
      <c r="AB13">
        <v>-62877861</v>
      </c>
      <c r="AC13" t="e">
        <v>#VALUE!</v>
      </c>
      <c r="AD13">
        <v>-490432698</v>
      </c>
    </row>
    <row r="14" spans="1:30">
      <c r="A14" s="4">
        <v>43670</v>
      </c>
      <c r="B14" s="5">
        <v>0.840972222222222</v>
      </c>
      <c r="C14" s="14">
        <v>0.58</v>
      </c>
      <c r="D14" s="1">
        <v>1627248533</v>
      </c>
      <c r="E14" s="1">
        <v>1579853784</v>
      </c>
      <c r="F14" s="1" t="s">
        <v>285</v>
      </c>
      <c r="G14" s="1">
        <v>-62728873</v>
      </c>
      <c r="H14" s="1">
        <v>-551282905</v>
      </c>
      <c r="I14" s="1" t="s">
        <v>285</v>
      </c>
      <c r="J14" s="1">
        <v>105686000</v>
      </c>
      <c r="K14" s="1">
        <v>47394796</v>
      </c>
      <c r="L14" s="1" t="e">
        <f t="shared" si="0"/>
        <v>#VALUE!</v>
      </c>
      <c r="M14" s="19"/>
      <c r="AA14" s="7">
        <v>43669</v>
      </c>
      <c r="AB14">
        <v>-68529469</v>
      </c>
      <c r="AC14" t="e">
        <v>#VALUE!</v>
      </c>
      <c r="AD14">
        <v>-488554032</v>
      </c>
    </row>
    <row r="15" spans="1:30">
      <c r="A15" s="4">
        <v>43671</v>
      </c>
      <c r="B15" s="5">
        <v>0.634722222222222</v>
      </c>
      <c r="C15" s="14">
        <v>0.58</v>
      </c>
      <c r="D15" s="1">
        <v>1627248533</v>
      </c>
      <c r="E15" s="1">
        <v>1579853784</v>
      </c>
      <c r="F15" s="1" t="s">
        <v>285</v>
      </c>
      <c r="G15" s="1">
        <v>-107836734</v>
      </c>
      <c r="H15" s="1">
        <v>-596390766</v>
      </c>
      <c r="I15" s="1" t="s">
        <v>285</v>
      </c>
      <c r="J15" s="1">
        <v>105686000</v>
      </c>
      <c r="K15" s="1">
        <v>47394796</v>
      </c>
      <c r="L15" s="1" t="e">
        <f t="shared" si="0"/>
        <v>#VALUE!</v>
      </c>
      <c r="M15" s="19"/>
      <c r="AA15" s="7">
        <v>43670</v>
      </c>
      <c r="AB15">
        <v>-62728873</v>
      </c>
      <c r="AC15" t="e">
        <v>#VALUE!</v>
      </c>
      <c r="AD15">
        <v>-551282905</v>
      </c>
    </row>
    <row r="16" spans="1:30">
      <c r="A16" s="4">
        <v>43672</v>
      </c>
      <c r="B16" s="5">
        <v>0.765277777777778</v>
      </c>
      <c r="C16" s="14">
        <v>0.58</v>
      </c>
      <c r="D16" s="1">
        <v>1627248533</v>
      </c>
      <c r="E16" s="1">
        <v>1579853784</v>
      </c>
      <c r="F16" s="1" t="s">
        <v>285</v>
      </c>
      <c r="G16" s="1">
        <v>-71219055</v>
      </c>
      <c r="H16" s="1">
        <v>-613864919</v>
      </c>
      <c r="I16" s="1" t="s">
        <v>285</v>
      </c>
      <c r="J16" s="1">
        <v>105686000</v>
      </c>
      <c r="K16" s="1">
        <v>47394796</v>
      </c>
      <c r="L16" s="1" t="e">
        <f t="shared" si="0"/>
        <v>#VALUE!</v>
      </c>
      <c r="AA16" s="7">
        <v>43671</v>
      </c>
      <c r="AB16">
        <v>-107836734</v>
      </c>
      <c r="AC16" t="e">
        <v>#VALUE!</v>
      </c>
      <c r="AD16">
        <v>-596390766</v>
      </c>
    </row>
    <row r="17" spans="1:30">
      <c r="A17" s="4">
        <v>43673</v>
      </c>
      <c r="B17" s="5">
        <v>0.891666666666667</v>
      </c>
      <c r="C17" s="14">
        <v>0.58</v>
      </c>
      <c r="D17" s="1">
        <v>1627248533</v>
      </c>
      <c r="E17" s="1">
        <v>1579853784</v>
      </c>
      <c r="F17" s="1" t="s">
        <v>285</v>
      </c>
      <c r="G17" s="1">
        <v>-60064827</v>
      </c>
      <c r="H17" s="1">
        <v>-611246989</v>
      </c>
      <c r="I17" s="1" t="s">
        <v>285</v>
      </c>
      <c r="J17" s="1">
        <v>105686000</v>
      </c>
      <c r="K17" s="1">
        <v>47394796</v>
      </c>
      <c r="L17" s="1" t="e">
        <f t="shared" si="0"/>
        <v>#VALUE!</v>
      </c>
      <c r="AA17" s="7">
        <v>43672</v>
      </c>
      <c r="AB17">
        <v>-71219055</v>
      </c>
      <c r="AC17" t="e">
        <v>#VALUE!</v>
      </c>
      <c r="AD17">
        <v>-613864919</v>
      </c>
    </row>
    <row r="18" spans="1:30">
      <c r="A18" s="4">
        <v>43674</v>
      </c>
      <c r="B18" s="5">
        <v>0.698611111111111</v>
      </c>
      <c r="C18" s="14">
        <v>0.58</v>
      </c>
      <c r="D18" s="1">
        <v>1627248533</v>
      </c>
      <c r="E18" s="1">
        <v>1579853784</v>
      </c>
      <c r="F18" s="1">
        <v>357660440</v>
      </c>
      <c r="G18" s="1">
        <v>-119869280</v>
      </c>
      <c r="H18" s="1">
        <v>-261267230</v>
      </c>
      <c r="I18" s="1">
        <v>114802000</v>
      </c>
      <c r="J18" s="1">
        <v>105686000</v>
      </c>
      <c r="K18" s="1">
        <v>47394796</v>
      </c>
      <c r="L18" s="1">
        <f t="shared" si="0"/>
        <v>237791160</v>
      </c>
      <c r="AA18" s="7">
        <v>43673</v>
      </c>
      <c r="AB18">
        <v>-60064827</v>
      </c>
      <c r="AC18" t="e">
        <v>#VALUE!</v>
      </c>
      <c r="AD18">
        <v>-611246989</v>
      </c>
    </row>
    <row r="19" spans="1:30">
      <c r="A19" s="4">
        <v>43675</v>
      </c>
      <c r="B19" s="5">
        <v>0.698611111111111</v>
      </c>
      <c r="C19" s="14">
        <v>0.58</v>
      </c>
      <c r="D19" s="1">
        <v>1627248533</v>
      </c>
      <c r="E19" s="1">
        <v>1579853784</v>
      </c>
      <c r="F19" s="1">
        <v>119320225</v>
      </c>
      <c r="G19" s="1">
        <v>-108026161</v>
      </c>
      <c r="H19" s="1">
        <v>-181337525</v>
      </c>
      <c r="I19" s="1">
        <v>114802000</v>
      </c>
      <c r="J19" s="1">
        <v>105686000</v>
      </c>
      <c r="K19" s="1">
        <v>47394796</v>
      </c>
      <c r="L19" s="1">
        <f t="shared" si="0"/>
        <v>11294064</v>
      </c>
      <c r="AA19" s="7">
        <v>43674</v>
      </c>
      <c r="AB19">
        <v>-119869280</v>
      </c>
      <c r="AC19">
        <v>237791160</v>
      </c>
      <c r="AD19">
        <v>-261267230</v>
      </c>
    </row>
    <row r="20" spans="1:30">
      <c r="A20" s="4">
        <v>43676</v>
      </c>
      <c r="B20" s="5">
        <v>0.8375</v>
      </c>
      <c r="C20" s="14">
        <v>0.58</v>
      </c>
      <c r="D20" s="1">
        <v>1627248533</v>
      </c>
      <c r="E20" s="1">
        <v>1579853784</v>
      </c>
      <c r="F20" s="1">
        <v>73413129</v>
      </c>
      <c r="G20" s="1">
        <v>-68564232</v>
      </c>
      <c r="H20" s="1">
        <v>-113610767</v>
      </c>
      <c r="I20" s="1">
        <v>114802000</v>
      </c>
      <c r="J20" s="1">
        <v>105686000</v>
      </c>
      <c r="K20" s="1">
        <v>47394796</v>
      </c>
      <c r="L20" s="1">
        <f t="shared" si="0"/>
        <v>4848897</v>
      </c>
      <c r="AA20" s="7">
        <v>43675</v>
      </c>
      <c r="AB20">
        <v>-108026161</v>
      </c>
      <c r="AC20">
        <v>11294064</v>
      </c>
      <c r="AD20">
        <v>-181337525</v>
      </c>
    </row>
    <row r="21" spans="1:30">
      <c r="A21" s="4">
        <v>43677</v>
      </c>
      <c r="B21" s="5">
        <v>0.656944444444444</v>
      </c>
      <c r="C21" s="14">
        <v>0.58</v>
      </c>
      <c r="D21" s="1">
        <v>1627248533</v>
      </c>
      <c r="E21" s="1">
        <v>1579853784</v>
      </c>
      <c r="F21" s="1">
        <v>119260413</v>
      </c>
      <c r="G21" s="1">
        <v>-107767206</v>
      </c>
      <c r="H21" s="1">
        <v>-38436988</v>
      </c>
      <c r="I21" s="1">
        <v>114802000</v>
      </c>
      <c r="J21" s="1">
        <v>105686000</v>
      </c>
      <c r="K21" s="1">
        <v>47394796</v>
      </c>
      <c r="L21" s="1">
        <f t="shared" si="0"/>
        <v>11493207</v>
      </c>
      <c r="AA21" s="7">
        <v>43676</v>
      </c>
      <c r="AB21">
        <v>-68564232</v>
      </c>
      <c r="AC21">
        <v>4848897</v>
      </c>
      <c r="AD21">
        <v>-113610767</v>
      </c>
    </row>
    <row r="22" spans="1:30">
      <c r="A22" s="4">
        <v>43678</v>
      </c>
      <c r="B22" s="5">
        <v>0.777777777777778</v>
      </c>
      <c r="C22" s="14">
        <v>0.58</v>
      </c>
      <c r="D22" s="1">
        <v>1627248533</v>
      </c>
      <c r="E22" s="1">
        <v>1579853784</v>
      </c>
      <c r="F22" s="1">
        <v>79755642</v>
      </c>
      <c r="G22" s="1">
        <v>-69094913</v>
      </c>
      <c r="H22" s="1">
        <v>34952614</v>
      </c>
      <c r="I22" s="1">
        <v>114802000</v>
      </c>
      <c r="J22" s="1">
        <v>105686000</v>
      </c>
      <c r="K22" s="1">
        <v>47394796</v>
      </c>
      <c r="L22" s="1">
        <f t="shared" si="0"/>
        <v>10660729</v>
      </c>
      <c r="AA22" s="7">
        <v>43677</v>
      </c>
      <c r="AB22">
        <v>-107767206</v>
      </c>
      <c r="AC22">
        <v>11493207</v>
      </c>
      <c r="AD22">
        <v>-38436988</v>
      </c>
    </row>
    <row r="23" spans="1:30">
      <c r="A23" s="4">
        <v>43679</v>
      </c>
      <c r="B23" s="5">
        <v>0.939583333333333</v>
      </c>
      <c r="C23" s="14">
        <v>0.58</v>
      </c>
      <c r="D23" s="1">
        <v>1627248533</v>
      </c>
      <c r="E23" s="1">
        <v>1579853784</v>
      </c>
      <c r="F23" s="1">
        <v>72117073</v>
      </c>
      <c r="G23" s="1">
        <v>-69695831</v>
      </c>
      <c r="H23" s="1">
        <v>84320000</v>
      </c>
      <c r="I23" s="1">
        <v>114802000</v>
      </c>
      <c r="J23" s="1">
        <v>105686000</v>
      </c>
      <c r="K23" s="1">
        <v>47394796</v>
      </c>
      <c r="L23" s="1">
        <f t="shared" si="0"/>
        <v>2421242</v>
      </c>
      <c r="AA23" s="7">
        <v>43678</v>
      </c>
      <c r="AB23">
        <v>-69094913</v>
      </c>
      <c r="AC23">
        <v>10660729</v>
      </c>
      <c r="AD23">
        <v>34952614</v>
      </c>
    </row>
    <row r="24" spans="1:30">
      <c r="A24" s="4">
        <v>43680</v>
      </c>
      <c r="B24" s="5">
        <v>0.438888888888889</v>
      </c>
      <c r="C24" s="14">
        <v>0.58</v>
      </c>
      <c r="D24" s="1">
        <v>1627248533</v>
      </c>
      <c r="E24" s="1">
        <v>1579853784</v>
      </c>
      <c r="F24" s="1">
        <v>103303416</v>
      </c>
      <c r="G24" s="1">
        <v>-100001389</v>
      </c>
      <c r="H24" s="1">
        <v>85200785</v>
      </c>
      <c r="I24" s="1">
        <v>114802000</v>
      </c>
      <c r="J24" s="1">
        <v>105686000</v>
      </c>
      <c r="K24" s="1">
        <v>47394796</v>
      </c>
      <c r="L24" s="1">
        <f t="shared" si="0"/>
        <v>3302027</v>
      </c>
      <c r="AA24" s="7">
        <v>43679</v>
      </c>
      <c r="AB24">
        <v>-69695831</v>
      </c>
      <c r="AC24">
        <v>2421242</v>
      </c>
      <c r="AD24">
        <v>84320000</v>
      </c>
    </row>
    <row r="25" spans="1:30">
      <c r="A25" s="4">
        <v>43681</v>
      </c>
      <c r="B25" s="5">
        <v>0.493055555555556</v>
      </c>
      <c r="C25" s="14">
        <v>0.58</v>
      </c>
      <c r="D25" s="1">
        <v>1627248533</v>
      </c>
      <c r="E25" s="1">
        <v>1579853784</v>
      </c>
      <c r="F25" s="1">
        <v>66946236</v>
      </c>
      <c r="G25" s="1">
        <v>-65565318</v>
      </c>
      <c r="H25" s="1">
        <v>205678375</v>
      </c>
      <c r="I25" s="1">
        <v>114802000</v>
      </c>
      <c r="J25" s="1">
        <v>105686000</v>
      </c>
      <c r="K25" s="1">
        <v>47394796</v>
      </c>
      <c r="L25" s="1">
        <f t="shared" si="0"/>
        <v>1380918</v>
      </c>
      <c r="AA25" s="7">
        <v>43680</v>
      </c>
      <c r="AB25">
        <v>-100001389</v>
      </c>
      <c r="AC25">
        <v>3302027</v>
      </c>
      <c r="AD25">
        <v>85200785</v>
      </c>
    </row>
    <row r="26" spans="1:30">
      <c r="A26" s="4">
        <v>43682</v>
      </c>
      <c r="B26" s="5">
        <v>0.452777777777778</v>
      </c>
      <c r="C26" s="14">
        <v>0.58</v>
      </c>
      <c r="D26" s="1">
        <v>1627248533</v>
      </c>
      <c r="E26" s="1">
        <v>1579853784</v>
      </c>
      <c r="F26" s="1">
        <v>111346360</v>
      </c>
      <c r="G26" s="1">
        <v>-108507889</v>
      </c>
      <c r="H26" s="1">
        <v>42329504</v>
      </c>
      <c r="I26" s="1">
        <v>114802000</v>
      </c>
      <c r="J26" s="1">
        <v>105686000</v>
      </c>
      <c r="K26" s="1">
        <v>47394796</v>
      </c>
      <c r="L26" s="1">
        <f t="shared" si="0"/>
        <v>2838471</v>
      </c>
      <c r="AA26" s="7">
        <v>43681</v>
      </c>
      <c r="AB26">
        <v>-65565318</v>
      </c>
      <c r="AC26">
        <v>1380918</v>
      </c>
      <c r="AD26">
        <v>205678375</v>
      </c>
    </row>
    <row r="27" spans="1:30">
      <c r="A27" s="4">
        <v>43683</v>
      </c>
      <c r="B27" s="5">
        <v>0.647916666666667</v>
      </c>
      <c r="C27" s="14">
        <v>0.58</v>
      </c>
      <c r="D27" s="1">
        <v>1627248533</v>
      </c>
      <c r="E27" s="1">
        <v>1579853784</v>
      </c>
      <c r="F27" s="1">
        <v>71548725</v>
      </c>
      <c r="G27" s="1">
        <v>-69324070</v>
      </c>
      <c r="H27" s="1">
        <v>34123053</v>
      </c>
      <c r="I27" s="1">
        <v>114802000</v>
      </c>
      <c r="J27" s="1">
        <v>105686000</v>
      </c>
      <c r="K27" s="1">
        <v>47394796</v>
      </c>
      <c r="L27" s="1">
        <f t="shared" si="0"/>
        <v>2224655</v>
      </c>
      <c r="AA27" s="7">
        <v>43682</v>
      </c>
      <c r="AB27">
        <v>-108507889</v>
      </c>
      <c r="AC27">
        <v>2838471</v>
      </c>
      <c r="AD27">
        <v>42329504</v>
      </c>
    </row>
    <row r="28" spans="1:30">
      <c r="A28" s="4">
        <v>43684</v>
      </c>
      <c r="B28" s="5">
        <v>0.775694444444444</v>
      </c>
      <c r="C28" s="14">
        <v>0.58</v>
      </c>
      <c r="D28" s="1">
        <v>1627248533</v>
      </c>
      <c r="E28" s="1">
        <v>1579853784</v>
      </c>
      <c r="F28" s="1">
        <v>72084183</v>
      </c>
      <c r="G28" s="1">
        <v>-69325489</v>
      </c>
      <c r="H28" s="1">
        <v>32032850</v>
      </c>
      <c r="I28" s="1">
        <v>114802000</v>
      </c>
      <c r="J28" s="1">
        <v>105686000</v>
      </c>
      <c r="K28" s="1">
        <v>47394796</v>
      </c>
      <c r="L28" s="1">
        <f t="shared" si="0"/>
        <v>2758694</v>
      </c>
      <c r="AA28" s="7">
        <v>43683</v>
      </c>
      <c r="AB28">
        <v>-69324070</v>
      </c>
      <c r="AC28">
        <v>2224655</v>
      </c>
      <c r="AD28">
        <v>34123053</v>
      </c>
    </row>
    <row r="29" spans="1:30">
      <c r="A29" s="4">
        <v>43685</v>
      </c>
      <c r="B29" s="5">
        <v>0.776388888888889</v>
      </c>
      <c r="C29" s="14">
        <v>0.58</v>
      </c>
      <c r="D29" s="1">
        <v>1627248533</v>
      </c>
      <c r="E29" s="1">
        <v>1579853784</v>
      </c>
      <c r="F29" s="1">
        <v>72714134</v>
      </c>
      <c r="G29" s="1">
        <v>-65383695</v>
      </c>
      <c r="H29" s="1">
        <v>32718979</v>
      </c>
      <c r="I29" s="1">
        <v>114802000</v>
      </c>
      <c r="J29" s="1">
        <v>105686000</v>
      </c>
      <c r="K29" s="1">
        <v>47394796</v>
      </c>
      <c r="L29" s="1">
        <f t="shared" si="0"/>
        <v>7330439</v>
      </c>
      <c r="AA29" s="7">
        <v>43684</v>
      </c>
      <c r="AB29">
        <v>-69325489</v>
      </c>
      <c r="AC29">
        <v>2758694</v>
      </c>
      <c r="AD29">
        <v>32032850</v>
      </c>
    </row>
    <row r="30" spans="1:30">
      <c r="A30" s="4">
        <v>43686</v>
      </c>
      <c r="B30" s="5">
        <v>0.8</v>
      </c>
      <c r="C30" s="14">
        <v>0.58</v>
      </c>
      <c r="D30" s="1">
        <v>1627248533</v>
      </c>
      <c r="E30" s="1">
        <v>1579853784</v>
      </c>
      <c r="F30" s="1">
        <v>52921818</v>
      </c>
      <c r="G30" s="1">
        <v>-53028341</v>
      </c>
      <c r="H30" s="1">
        <v>20113444</v>
      </c>
      <c r="I30" s="1">
        <v>114802000</v>
      </c>
      <c r="J30" s="1">
        <v>105686000</v>
      </c>
      <c r="K30" s="1">
        <v>47394796</v>
      </c>
      <c r="L30" s="1">
        <f t="shared" si="0"/>
        <v>-106523</v>
      </c>
      <c r="AA30" s="7">
        <v>43685</v>
      </c>
      <c r="AB30">
        <v>-65383695</v>
      </c>
      <c r="AC30">
        <v>7330439</v>
      </c>
      <c r="AD30">
        <v>32718979</v>
      </c>
    </row>
    <row r="31" spans="1:30">
      <c r="A31" s="4">
        <v>43687</v>
      </c>
      <c r="B31" s="5">
        <v>0.966666666666667</v>
      </c>
      <c r="C31" s="14">
        <v>0.58</v>
      </c>
      <c r="D31" s="1">
        <v>1627248533</v>
      </c>
      <c r="E31" s="1">
        <v>1579853784</v>
      </c>
      <c r="F31" s="1">
        <v>58502033</v>
      </c>
      <c r="G31" s="1">
        <v>-80089510</v>
      </c>
      <c r="H31" s="1">
        <v>-3895275</v>
      </c>
      <c r="I31" s="1">
        <v>114596000</v>
      </c>
      <c r="J31" s="1">
        <v>105686000</v>
      </c>
      <c r="K31" s="1">
        <v>47394796</v>
      </c>
      <c r="L31" s="1">
        <f t="shared" si="0"/>
        <v>-21587477</v>
      </c>
      <c r="AA31" s="7">
        <v>43686</v>
      </c>
      <c r="AB31">
        <v>-53028341</v>
      </c>
      <c r="AC31">
        <v>-106523</v>
      </c>
      <c r="AD31">
        <v>20113444</v>
      </c>
    </row>
    <row r="32" spans="1:30">
      <c r="A32" s="4">
        <v>43688</v>
      </c>
      <c r="B32" s="5">
        <v>0.461805555555556</v>
      </c>
      <c r="C32" s="14">
        <v>0.58</v>
      </c>
      <c r="D32" s="1">
        <v>1627248533</v>
      </c>
      <c r="E32" s="1">
        <v>1579853784</v>
      </c>
      <c r="F32" s="1">
        <v>95338333</v>
      </c>
      <c r="G32" s="1">
        <v>-87796441</v>
      </c>
      <c r="H32" s="1">
        <v>23931303</v>
      </c>
      <c r="I32" s="1">
        <v>114596000</v>
      </c>
      <c r="J32" s="1">
        <v>105686000</v>
      </c>
      <c r="K32" s="1">
        <v>47394796</v>
      </c>
      <c r="L32" s="1">
        <f t="shared" si="0"/>
        <v>7541892</v>
      </c>
      <c r="AA32" s="7">
        <v>43687</v>
      </c>
      <c r="AB32">
        <v>-80089510</v>
      </c>
      <c r="AC32">
        <v>-21587477</v>
      </c>
      <c r="AD32">
        <v>-3895275</v>
      </c>
    </row>
    <row r="33" spans="1:30">
      <c r="A33" s="4">
        <v>43689</v>
      </c>
      <c r="B33" s="5">
        <v>0.551388888888889</v>
      </c>
      <c r="C33" s="14">
        <v>0.58</v>
      </c>
      <c r="D33" s="1">
        <v>1627248533</v>
      </c>
      <c r="E33" s="1">
        <v>1579853784</v>
      </c>
      <c r="F33" s="1">
        <v>130130061</v>
      </c>
      <c r="G33" s="1">
        <v>-90445588</v>
      </c>
      <c r="H33" s="1">
        <v>29764242</v>
      </c>
      <c r="I33" s="1">
        <v>114596000</v>
      </c>
      <c r="J33" s="1">
        <v>105686000</v>
      </c>
      <c r="K33" s="1">
        <v>47394796</v>
      </c>
      <c r="L33" s="1">
        <f t="shared" si="0"/>
        <v>39684473</v>
      </c>
      <c r="AA33" s="7">
        <v>43688</v>
      </c>
      <c r="AB33">
        <v>-87796441</v>
      </c>
      <c r="AC33">
        <v>7541892</v>
      </c>
      <c r="AD33">
        <v>23931303</v>
      </c>
    </row>
    <row r="34" spans="1:30">
      <c r="A34" s="4">
        <v>43690</v>
      </c>
      <c r="B34" s="5">
        <v>0.772222222222222</v>
      </c>
      <c r="C34" s="14">
        <v>0.58</v>
      </c>
      <c r="D34" s="1">
        <v>1627248533</v>
      </c>
      <c r="E34" s="1">
        <v>1579853784</v>
      </c>
      <c r="F34" s="1">
        <v>84572477</v>
      </c>
      <c r="G34" s="1">
        <v>-76200926</v>
      </c>
      <c r="H34" s="1">
        <v>38512460</v>
      </c>
      <c r="I34" s="1">
        <v>114596000</v>
      </c>
      <c r="J34" s="1">
        <v>105686000</v>
      </c>
      <c r="K34" s="1">
        <v>47394796</v>
      </c>
      <c r="L34" s="1">
        <f t="shared" si="0"/>
        <v>8371551</v>
      </c>
      <c r="AA34" s="7">
        <v>43689</v>
      </c>
      <c r="AB34">
        <v>-90445588</v>
      </c>
      <c r="AC34">
        <v>39684473</v>
      </c>
      <c r="AD34">
        <v>29764242</v>
      </c>
    </row>
    <row r="35" spans="1:30">
      <c r="A35" s="4">
        <v>43691</v>
      </c>
      <c r="B35" s="5">
        <v>0.71875</v>
      </c>
      <c r="C35" s="14">
        <v>0.58</v>
      </c>
      <c r="D35" s="1">
        <v>1627248533</v>
      </c>
      <c r="E35" s="1">
        <v>1579853784</v>
      </c>
      <c r="F35" s="1">
        <v>72101362</v>
      </c>
      <c r="G35" s="1">
        <v>-64497572</v>
      </c>
      <c r="H35" s="1">
        <v>42239177</v>
      </c>
      <c r="I35" s="1">
        <v>114596000</v>
      </c>
      <c r="J35" s="1">
        <v>105686000</v>
      </c>
      <c r="K35" s="1">
        <v>47394796</v>
      </c>
      <c r="L35" s="1">
        <f t="shared" si="0"/>
        <v>7603790</v>
      </c>
      <c r="AA35" s="7">
        <v>43690</v>
      </c>
      <c r="AB35">
        <v>-76200926</v>
      </c>
      <c r="AC35">
        <v>8371551</v>
      </c>
      <c r="AD35">
        <v>38512460</v>
      </c>
    </row>
    <row r="36" spans="1:30">
      <c r="A36" s="4">
        <v>43692</v>
      </c>
      <c r="B36" s="5">
        <v>0.620138888888889</v>
      </c>
      <c r="C36" s="14">
        <v>0.58</v>
      </c>
      <c r="D36" s="1">
        <v>1627248533</v>
      </c>
      <c r="E36" s="1">
        <v>1579853784</v>
      </c>
      <c r="F36" s="1">
        <v>133445343</v>
      </c>
      <c r="G36" s="1">
        <v>-119552858</v>
      </c>
      <c r="H36" s="1">
        <v>47584949</v>
      </c>
      <c r="I36" s="1">
        <v>114596000</v>
      </c>
      <c r="J36" s="1">
        <v>105686000</v>
      </c>
      <c r="K36" s="1">
        <v>47394796</v>
      </c>
      <c r="L36" s="1">
        <f t="shared" si="0"/>
        <v>13892485</v>
      </c>
      <c r="AA36" s="7">
        <v>43691</v>
      </c>
      <c r="AB36">
        <v>-64497572</v>
      </c>
      <c r="AC36">
        <v>7603790</v>
      </c>
      <c r="AD36">
        <v>42239177</v>
      </c>
    </row>
    <row r="37" spans="1:30">
      <c r="A37" s="4">
        <v>43693</v>
      </c>
      <c r="B37" s="5">
        <v>0.549305555555556</v>
      </c>
      <c r="C37" s="14">
        <v>0.58</v>
      </c>
      <c r="D37" s="1">
        <v>1627248533</v>
      </c>
      <c r="E37" s="1">
        <v>1579853784</v>
      </c>
      <c r="F37" s="1">
        <v>117891586</v>
      </c>
      <c r="G37" s="1">
        <v>-107155646</v>
      </c>
      <c r="H37" s="1">
        <v>44701754</v>
      </c>
      <c r="I37" s="1">
        <v>114596000</v>
      </c>
      <c r="J37" s="1">
        <v>105686000</v>
      </c>
      <c r="K37" s="1">
        <v>47394796</v>
      </c>
      <c r="L37" s="1">
        <f t="shared" si="0"/>
        <v>10735940</v>
      </c>
      <c r="AA37" s="7">
        <v>43692</v>
      </c>
      <c r="AB37">
        <v>-119552858</v>
      </c>
      <c r="AC37">
        <v>13892485</v>
      </c>
      <c r="AD37">
        <v>47584949</v>
      </c>
    </row>
    <row r="38" spans="1:30">
      <c r="A38" s="4">
        <v>43694</v>
      </c>
      <c r="B38" s="5">
        <v>0.4625</v>
      </c>
      <c r="C38" s="14">
        <v>0.58</v>
      </c>
      <c r="D38" s="1">
        <v>1627248533</v>
      </c>
      <c r="E38" s="1">
        <v>1579853784</v>
      </c>
      <c r="F38" s="1">
        <v>116598647</v>
      </c>
      <c r="G38" s="1">
        <v>-111958733</v>
      </c>
      <c r="H38" s="1">
        <v>43657271</v>
      </c>
      <c r="I38" s="1">
        <v>114596000</v>
      </c>
      <c r="J38" s="1">
        <v>105686000</v>
      </c>
      <c r="K38" s="1">
        <v>47394796</v>
      </c>
      <c r="L38" s="1">
        <f t="shared" si="0"/>
        <v>4639914</v>
      </c>
      <c r="AA38" s="7">
        <v>43693</v>
      </c>
      <c r="AB38">
        <v>-107155646</v>
      </c>
      <c r="AC38">
        <v>10735940</v>
      </c>
      <c r="AD38">
        <v>44701754</v>
      </c>
    </row>
    <row r="39" spans="1:30">
      <c r="A39" s="4">
        <v>43695</v>
      </c>
      <c r="B39" s="5">
        <v>0.677777777777778</v>
      </c>
      <c r="C39" s="14">
        <v>0.58</v>
      </c>
      <c r="D39" s="1">
        <v>1627248533</v>
      </c>
      <c r="E39" s="1">
        <v>1579853784</v>
      </c>
      <c r="F39" s="1">
        <v>80032622</v>
      </c>
      <c r="G39" s="1">
        <v>-75405615</v>
      </c>
      <c r="H39" s="1">
        <v>71215430</v>
      </c>
      <c r="I39" s="1">
        <v>114596000</v>
      </c>
      <c r="J39" s="1">
        <v>105686000</v>
      </c>
      <c r="K39" s="1">
        <v>47394796</v>
      </c>
      <c r="L39" s="1">
        <f t="shared" si="0"/>
        <v>4627007</v>
      </c>
      <c r="AA39" s="7">
        <v>43694</v>
      </c>
      <c r="AB39">
        <v>-111958733</v>
      </c>
      <c r="AC39">
        <v>4639914</v>
      </c>
      <c r="AD39">
        <v>43657271</v>
      </c>
    </row>
    <row r="40" spans="1:30">
      <c r="A40" s="4">
        <v>43696</v>
      </c>
      <c r="B40" s="5">
        <v>0.568055555555556</v>
      </c>
      <c r="C40" s="14">
        <v>0.58</v>
      </c>
      <c r="D40" s="1">
        <v>1627248533</v>
      </c>
      <c r="E40" s="1">
        <v>1579853784</v>
      </c>
      <c r="F40" s="1">
        <v>135304261</v>
      </c>
      <c r="G40" s="1">
        <v>-124808584</v>
      </c>
      <c r="H40" s="1">
        <v>46611056</v>
      </c>
      <c r="I40" s="1">
        <v>114596000</v>
      </c>
      <c r="J40" s="1">
        <v>105686000</v>
      </c>
      <c r="K40" s="1">
        <v>47394796</v>
      </c>
      <c r="L40" s="1">
        <f t="shared" si="0"/>
        <v>10495677</v>
      </c>
      <c r="AA40" s="7">
        <v>43695</v>
      </c>
      <c r="AB40">
        <v>-75405615</v>
      </c>
      <c r="AC40">
        <v>4627007</v>
      </c>
      <c r="AD40">
        <v>71215430</v>
      </c>
    </row>
    <row r="41" spans="1:30">
      <c r="A41" s="4">
        <v>43697</v>
      </c>
      <c r="B41" s="5">
        <v>0.659027777777778</v>
      </c>
      <c r="C41" s="14">
        <v>0.58</v>
      </c>
      <c r="D41" s="1">
        <v>1627248533</v>
      </c>
      <c r="E41" s="1">
        <v>1579853784</v>
      </c>
      <c r="F41" s="1">
        <v>70125008</v>
      </c>
      <c r="G41" s="1">
        <v>-71528382</v>
      </c>
      <c r="H41" s="1">
        <v>31065842</v>
      </c>
      <c r="I41" s="1">
        <v>114596000</v>
      </c>
      <c r="J41" s="1">
        <v>105686000</v>
      </c>
      <c r="K41" s="1">
        <v>47394796</v>
      </c>
      <c r="L41" s="1">
        <f t="shared" si="0"/>
        <v>-1403374</v>
      </c>
      <c r="AA41" s="7">
        <v>43696</v>
      </c>
      <c r="AB41">
        <v>-124808584</v>
      </c>
      <c r="AC41">
        <v>10495677</v>
      </c>
      <c r="AD41">
        <v>46611056</v>
      </c>
    </row>
    <row r="42" spans="1:30">
      <c r="A42" s="4">
        <v>43698</v>
      </c>
      <c r="B42" s="5">
        <v>0.624305555555556</v>
      </c>
      <c r="C42" s="14">
        <v>0.58</v>
      </c>
      <c r="D42" s="1">
        <v>1627248533</v>
      </c>
      <c r="E42" s="1">
        <v>1579853784</v>
      </c>
      <c r="F42" s="1">
        <v>136827981</v>
      </c>
      <c r="G42" s="1">
        <v>-131109353</v>
      </c>
      <c r="H42" s="1">
        <v>34746704</v>
      </c>
      <c r="I42" s="1">
        <v>114596000</v>
      </c>
      <c r="J42" s="1">
        <v>105686000</v>
      </c>
      <c r="K42" s="1">
        <v>47394796</v>
      </c>
      <c r="L42" s="1">
        <f t="shared" si="0"/>
        <v>5718628</v>
      </c>
      <c r="AA42" s="7">
        <v>43697</v>
      </c>
      <c r="AB42">
        <v>-71528382</v>
      </c>
      <c r="AC42">
        <v>-1403374</v>
      </c>
      <c r="AD42">
        <v>31065842</v>
      </c>
    </row>
    <row r="43" spans="1:30">
      <c r="A43" s="4">
        <v>43699</v>
      </c>
      <c r="B43" s="5">
        <v>0.708333333333333</v>
      </c>
      <c r="C43" s="14">
        <v>0.58</v>
      </c>
      <c r="D43" s="1">
        <v>1627248533</v>
      </c>
      <c r="E43" s="1">
        <v>1579853784</v>
      </c>
      <c r="F43" s="1">
        <v>69366146</v>
      </c>
      <c r="G43" s="1">
        <v>-66639450</v>
      </c>
      <c r="H43" s="1">
        <v>29869610</v>
      </c>
      <c r="I43" s="1">
        <v>114596000</v>
      </c>
      <c r="J43" s="1">
        <v>105686000</v>
      </c>
      <c r="K43" s="1">
        <v>47394796</v>
      </c>
      <c r="L43" s="1">
        <f t="shared" si="0"/>
        <v>2726696</v>
      </c>
      <c r="AA43" s="7">
        <v>43698</v>
      </c>
      <c r="AB43">
        <v>-131109353</v>
      </c>
      <c r="AC43">
        <v>5718628</v>
      </c>
      <c r="AD43">
        <v>34746704</v>
      </c>
    </row>
    <row r="44" spans="1:30">
      <c r="A44" s="4">
        <v>43700</v>
      </c>
      <c r="B44" s="5">
        <v>0.594444444444444</v>
      </c>
      <c r="C44" s="14">
        <v>0.58</v>
      </c>
      <c r="D44" s="1">
        <v>1627248533</v>
      </c>
      <c r="E44" s="1">
        <v>1579853784</v>
      </c>
      <c r="F44" s="1">
        <v>115545939</v>
      </c>
      <c r="G44" s="1">
        <v>-106475977</v>
      </c>
      <c r="H44" s="1">
        <v>31215337</v>
      </c>
      <c r="I44" s="1">
        <v>114406000</v>
      </c>
      <c r="J44" s="1">
        <v>105686000</v>
      </c>
      <c r="K44" s="1">
        <v>47394796</v>
      </c>
      <c r="L44" s="1">
        <f t="shared" si="0"/>
        <v>9069962</v>
      </c>
      <c r="AA44" s="7">
        <v>43699</v>
      </c>
      <c r="AB44">
        <v>-66639450</v>
      </c>
      <c r="AC44">
        <v>2726696</v>
      </c>
      <c r="AD44">
        <v>29869610</v>
      </c>
    </row>
    <row r="45" spans="1:30">
      <c r="A45" s="7">
        <v>43701</v>
      </c>
      <c r="B45" s="8">
        <v>0.938194444444444</v>
      </c>
      <c r="C45" s="14">
        <v>0.58</v>
      </c>
      <c r="D45" s="1">
        <v>1627248533</v>
      </c>
      <c r="E45" s="1">
        <v>1579853784</v>
      </c>
      <c r="F45" s="1">
        <v>78058563</v>
      </c>
      <c r="G45" s="1">
        <v>-79407714</v>
      </c>
      <c r="H45" s="1">
        <v>25418941</v>
      </c>
      <c r="I45" s="1">
        <v>114406000</v>
      </c>
      <c r="J45" s="1">
        <v>105686000</v>
      </c>
      <c r="K45" s="1">
        <v>47394796</v>
      </c>
      <c r="L45" s="1">
        <f t="shared" si="0"/>
        <v>-1349151</v>
      </c>
      <c r="AA45" s="7">
        <v>43700</v>
      </c>
      <c r="AB45">
        <v>-106475977</v>
      </c>
      <c r="AC45">
        <v>9069962</v>
      </c>
      <c r="AD45">
        <v>31215337</v>
      </c>
    </row>
    <row r="46" spans="1:30">
      <c r="A46" s="7">
        <v>43702</v>
      </c>
      <c r="B46" s="8">
        <v>0.679166666666667</v>
      </c>
      <c r="C46" s="14">
        <v>0.58</v>
      </c>
      <c r="D46" s="1">
        <v>1627248533</v>
      </c>
      <c r="E46" s="1">
        <v>1579853784</v>
      </c>
      <c r="F46" s="1">
        <v>128809537</v>
      </c>
      <c r="G46" s="1">
        <v>-128770244</v>
      </c>
      <c r="H46" s="1">
        <v>26614716</v>
      </c>
      <c r="I46" s="1">
        <v>114406000</v>
      </c>
      <c r="J46" s="1">
        <v>105686000</v>
      </c>
      <c r="K46" s="1">
        <v>47394796</v>
      </c>
      <c r="L46" s="1">
        <f t="shared" si="0"/>
        <v>39293</v>
      </c>
      <c r="AA46" s="7">
        <v>43701</v>
      </c>
      <c r="AB46">
        <v>-79407714</v>
      </c>
      <c r="AC46">
        <v>-1349151</v>
      </c>
      <c r="AD46">
        <v>25418941</v>
      </c>
    </row>
    <row r="47" spans="1:30">
      <c r="A47" s="7">
        <v>43703</v>
      </c>
      <c r="B47" s="8">
        <v>0.709027777777778</v>
      </c>
      <c r="C47" s="14">
        <v>0.58</v>
      </c>
      <c r="D47" s="1">
        <v>1627248533</v>
      </c>
      <c r="E47" s="1">
        <v>1579853784</v>
      </c>
      <c r="F47" s="1">
        <v>109765936</v>
      </c>
      <c r="G47" s="1">
        <v>-104035414</v>
      </c>
      <c r="H47" s="1">
        <v>23866572</v>
      </c>
      <c r="I47" s="1">
        <v>114406000</v>
      </c>
      <c r="J47" s="1">
        <v>105686000</v>
      </c>
      <c r="K47" s="1">
        <v>47394796</v>
      </c>
      <c r="L47" s="1">
        <f t="shared" si="0"/>
        <v>5730522</v>
      </c>
      <c r="AA47" s="7">
        <v>43702</v>
      </c>
      <c r="AB47">
        <v>-128770244</v>
      </c>
      <c r="AC47">
        <v>39293</v>
      </c>
      <c r="AD47">
        <v>26614716</v>
      </c>
    </row>
    <row r="48" spans="1:30">
      <c r="A48" s="7">
        <v>43704</v>
      </c>
      <c r="B48" s="8">
        <v>0.744444444444444</v>
      </c>
      <c r="C48" s="14">
        <v>0.58</v>
      </c>
      <c r="D48" s="1">
        <v>1627248533</v>
      </c>
      <c r="E48" s="1">
        <v>1579853784</v>
      </c>
      <c r="F48" s="1">
        <v>73678735</v>
      </c>
      <c r="G48" s="1">
        <v>-72540081</v>
      </c>
      <c r="H48" s="1">
        <v>21599771</v>
      </c>
      <c r="I48" s="1">
        <v>114406000</v>
      </c>
      <c r="J48" s="1">
        <v>105686000</v>
      </c>
      <c r="K48" s="1">
        <v>47394796</v>
      </c>
      <c r="L48" s="1">
        <f t="shared" si="0"/>
        <v>1138654</v>
      </c>
      <c r="AA48" s="7">
        <v>43703</v>
      </c>
      <c r="AB48">
        <v>-104035414</v>
      </c>
      <c r="AC48">
        <v>5730522</v>
      </c>
      <c r="AD48">
        <v>23866572</v>
      </c>
    </row>
    <row r="49" spans="1:30">
      <c r="A49" s="7">
        <v>43705</v>
      </c>
      <c r="B49" s="8">
        <v>0.723611111111111</v>
      </c>
      <c r="C49" s="14">
        <v>0.58</v>
      </c>
      <c r="D49" s="1">
        <v>1627248533</v>
      </c>
      <c r="E49" s="1">
        <v>1579853784</v>
      </c>
      <c r="F49" s="1">
        <v>126748922</v>
      </c>
      <c r="G49" s="1">
        <v>-118156629</v>
      </c>
      <c r="H49" s="1">
        <v>30137924</v>
      </c>
      <c r="I49" s="1">
        <v>114406000</v>
      </c>
      <c r="J49" s="1">
        <v>105686000</v>
      </c>
      <c r="K49" s="1">
        <v>47394796</v>
      </c>
      <c r="L49" s="1">
        <f t="shared" si="0"/>
        <v>8592293</v>
      </c>
      <c r="AA49" s="7">
        <v>43704</v>
      </c>
      <c r="AB49">
        <v>-72540081</v>
      </c>
      <c r="AC49">
        <v>1138654</v>
      </c>
      <c r="AD49">
        <v>21599771</v>
      </c>
    </row>
    <row r="50" spans="1:30">
      <c r="A50" s="7">
        <v>43706</v>
      </c>
      <c r="B50" s="8">
        <v>0.759722222222222</v>
      </c>
      <c r="C50" s="14">
        <v>0.58</v>
      </c>
      <c r="D50" s="1">
        <v>1627248533</v>
      </c>
      <c r="E50" s="1">
        <v>1579853784</v>
      </c>
      <c r="F50" s="1">
        <v>73775566</v>
      </c>
      <c r="G50" s="1">
        <v>-63920067</v>
      </c>
      <c r="H50" s="1">
        <v>31580265</v>
      </c>
      <c r="I50" s="1">
        <v>114406000</v>
      </c>
      <c r="J50" s="1">
        <v>105686000</v>
      </c>
      <c r="K50" s="1">
        <v>47394796</v>
      </c>
      <c r="L50" s="1">
        <f t="shared" si="0"/>
        <v>9855499</v>
      </c>
      <c r="AA50" s="7">
        <v>43705</v>
      </c>
      <c r="AB50">
        <v>-118156629</v>
      </c>
      <c r="AC50">
        <v>8592293</v>
      </c>
      <c r="AD50">
        <v>30137924</v>
      </c>
    </row>
    <row r="51" spans="1:30">
      <c r="A51" s="7">
        <v>43707</v>
      </c>
      <c r="B51" s="8">
        <v>0.728472222222222</v>
      </c>
      <c r="C51" s="14">
        <v>0.58</v>
      </c>
      <c r="D51" s="1">
        <v>1627248533</v>
      </c>
      <c r="E51" s="1">
        <v>1579853784</v>
      </c>
      <c r="F51" s="1">
        <v>142802042</v>
      </c>
      <c r="G51" s="1">
        <v>-122726301</v>
      </c>
      <c r="H51" s="1">
        <v>40364967</v>
      </c>
      <c r="I51" s="1">
        <v>114406000</v>
      </c>
      <c r="J51" s="1">
        <v>105686000</v>
      </c>
      <c r="K51" s="1">
        <v>47394796</v>
      </c>
      <c r="L51" s="1">
        <f t="shared" si="0"/>
        <v>20075741</v>
      </c>
      <c r="AA51" s="7">
        <v>43706</v>
      </c>
      <c r="AB51">
        <v>-63920067</v>
      </c>
      <c r="AC51">
        <v>9855499</v>
      </c>
      <c r="AD51">
        <v>31580265</v>
      </c>
    </row>
    <row r="52" spans="1:30">
      <c r="A52" s="7">
        <v>43708</v>
      </c>
      <c r="B52" s="8">
        <v>0.810416666666667</v>
      </c>
      <c r="C52" s="14">
        <v>0.58</v>
      </c>
      <c r="D52" s="1">
        <v>1627248533</v>
      </c>
      <c r="E52" s="1">
        <v>1579853784</v>
      </c>
      <c r="F52" s="1">
        <v>78246603</v>
      </c>
      <c r="G52" s="1">
        <v>-66369144</v>
      </c>
      <c r="H52" s="1">
        <v>44608004</v>
      </c>
      <c r="I52" s="1">
        <v>114406000</v>
      </c>
      <c r="J52" s="1">
        <v>105686000</v>
      </c>
      <c r="K52" s="1">
        <v>47394796</v>
      </c>
      <c r="L52" s="1">
        <f t="shared" si="0"/>
        <v>11877459</v>
      </c>
      <c r="AA52" s="7">
        <v>43707</v>
      </c>
      <c r="AB52">
        <v>-122726301</v>
      </c>
      <c r="AC52">
        <v>20075741</v>
      </c>
      <c r="AD52">
        <v>40364967</v>
      </c>
    </row>
    <row r="53" spans="1:30">
      <c r="A53" s="7">
        <v>43709</v>
      </c>
      <c r="B53" s="8">
        <v>0.608333333333333</v>
      </c>
      <c r="C53" s="14">
        <v>0.58</v>
      </c>
      <c r="D53" s="1">
        <v>1627248533</v>
      </c>
      <c r="E53" s="1">
        <v>1579853784</v>
      </c>
      <c r="F53" s="1">
        <v>130246504</v>
      </c>
      <c r="G53" s="1">
        <v>-115475556</v>
      </c>
      <c r="H53" s="1">
        <v>48850644</v>
      </c>
      <c r="I53" s="1">
        <v>114406000</v>
      </c>
      <c r="J53" s="1">
        <v>105686000</v>
      </c>
      <c r="K53" s="1">
        <v>47394796</v>
      </c>
      <c r="L53" s="1">
        <f t="shared" si="0"/>
        <v>14770948</v>
      </c>
      <c r="AA53" s="7">
        <v>43708</v>
      </c>
      <c r="AB53">
        <v>-66369144</v>
      </c>
      <c r="AC53">
        <v>11877459</v>
      </c>
      <c r="AD53">
        <v>44608004</v>
      </c>
    </row>
    <row r="54" spans="1:30">
      <c r="A54" s="7">
        <v>43710</v>
      </c>
      <c r="B54" s="8">
        <v>0.681944444444444</v>
      </c>
      <c r="C54" s="14">
        <v>0.58</v>
      </c>
      <c r="D54" s="1">
        <v>1627248533</v>
      </c>
      <c r="E54" s="1">
        <v>1579853784</v>
      </c>
      <c r="F54" s="1">
        <v>75436292</v>
      </c>
      <c r="G54" s="1">
        <v>-65599373</v>
      </c>
      <c r="H54" s="1">
        <v>57299119</v>
      </c>
      <c r="I54" s="1">
        <v>114406000</v>
      </c>
      <c r="J54" s="1">
        <v>105686000</v>
      </c>
      <c r="K54" s="1">
        <v>47394796</v>
      </c>
      <c r="L54" s="1">
        <f t="shared" si="0"/>
        <v>9836919</v>
      </c>
      <c r="AA54" s="7">
        <v>43709</v>
      </c>
      <c r="AB54">
        <v>-115475556</v>
      </c>
      <c r="AC54">
        <v>14770948</v>
      </c>
      <c r="AD54">
        <v>48850644</v>
      </c>
    </row>
    <row r="55" spans="1:30">
      <c r="A55" s="7">
        <v>43711</v>
      </c>
      <c r="B55" s="8">
        <v>0.691666666666667</v>
      </c>
      <c r="C55" s="14">
        <v>0.58</v>
      </c>
      <c r="D55" s="1">
        <v>1627248533</v>
      </c>
      <c r="E55" s="1">
        <v>1579853784</v>
      </c>
      <c r="F55" s="1">
        <v>139564957</v>
      </c>
      <c r="G55" s="1">
        <v>-127845099</v>
      </c>
      <c r="H55" s="1">
        <v>55158840</v>
      </c>
      <c r="I55" s="1">
        <v>114406000</v>
      </c>
      <c r="J55" s="1">
        <v>105686000</v>
      </c>
      <c r="K55" s="1">
        <v>47394796</v>
      </c>
      <c r="L55" s="1">
        <f t="shared" si="0"/>
        <v>11719858</v>
      </c>
      <c r="AA55" s="7">
        <v>43710</v>
      </c>
      <c r="AB55">
        <v>-65599373</v>
      </c>
      <c r="AC55">
        <v>9836919</v>
      </c>
      <c r="AD55">
        <v>57299119</v>
      </c>
    </row>
    <row r="56" spans="1:30">
      <c r="A56" s="7">
        <v>43712</v>
      </c>
      <c r="B56" s="8">
        <v>0.800694444444444</v>
      </c>
      <c r="C56" s="14">
        <v>0.58</v>
      </c>
      <c r="D56" s="1">
        <v>1627248533</v>
      </c>
      <c r="E56" s="1">
        <v>1579853784</v>
      </c>
      <c r="F56" s="1">
        <v>78422398</v>
      </c>
      <c r="G56" s="1">
        <v>-67697974</v>
      </c>
      <c r="H56" s="1">
        <v>64425750</v>
      </c>
      <c r="I56" s="1">
        <v>114406000</v>
      </c>
      <c r="J56" s="1">
        <v>105686000</v>
      </c>
      <c r="K56" s="1">
        <v>47394796</v>
      </c>
      <c r="L56" s="1">
        <f t="shared" si="0"/>
        <v>10724424</v>
      </c>
      <c r="AA56" s="7">
        <v>43711</v>
      </c>
      <c r="AB56">
        <v>-127845099</v>
      </c>
      <c r="AC56">
        <v>11719858</v>
      </c>
      <c r="AD56">
        <v>55158840</v>
      </c>
    </row>
    <row r="57" spans="1:30">
      <c r="A57" s="7">
        <v>43713</v>
      </c>
      <c r="B57" s="8">
        <v>0.434027777777778</v>
      </c>
      <c r="C57" s="14">
        <v>0.58</v>
      </c>
      <c r="D57" s="1">
        <v>1627248533</v>
      </c>
      <c r="E57" s="1">
        <v>1579853784</v>
      </c>
      <c r="F57" s="1">
        <v>117445009</v>
      </c>
      <c r="G57" s="1">
        <v>-106082224</v>
      </c>
      <c r="H57" s="1">
        <v>57929332</v>
      </c>
      <c r="I57" s="1">
        <v>114406000</v>
      </c>
      <c r="J57" s="1">
        <v>105686000</v>
      </c>
      <c r="K57" s="1">
        <v>47394796</v>
      </c>
      <c r="L57" s="1">
        <f t="shared" si="0"/>
        <v>11362785</v>
      </c>
      <c r="AA57" s="7">
        <v>43712</v>
      </c>
      <c r="AB57">
        <v>-67697974</v>
      </c>
      <c r="AC57">
        <v>10724424</v>
      </c>
      <c r="AD57">
        <v>64425750</v>
      </c>
    </row>
    <row r="58" spans="1:30">
      <c r="A58" s="7">
        <v>43714</v>
      </c>
      <c r="B58" s="8">
        <v>0.428472222222222</v>
      </c>
      <c r="C58" s="14">
        <v>0.58</v>
      </c>
      <c r="D58" s="1">
        <v>1627248533</v>
      </c>
      <c r="E58" s="1">
        <v>1579853784</v>
      </c>
      <c r="F58" s="1">
        <v>68287893</v>
      </c>
      <c r="G58" s="1">
        <v>-61614301</v>
      </c>
      <c r="H58" s="1">
        <v>54747425</v>
      </c>
      <c r="I58" s="1">
        <v>114406000</v>
      </c>
      <c r="J58" s="1">
        <v>105686000</v>
      </c>
      <c r="K58" s="1">
        <v>47394796</v>
      </c>
      <c r="L58" s="1">
        <f t="shared" si="0"/>
        <v>6673592</v>
      </c>
      <c r="AA58" s="7">
        <v>43713</v>
      </c>
      <c r="AB58">
        <v>-106082224</v>
      </c>
      <c r="AC58">
        <v>11362785</v>
      </c>
      <c r="AD58">
        <v>57929332</v>
      </c>
    </row>
    <row r="59" spans="1:30">
      <c r="A59" s="7">
        <v>43715</v>
      </c>
      <c r="B59" s="8">
        <v>0.7125</v>
      </c>
      <c r="C59" s="14">
        <v>0.58</v>
      </c>
      <c r="D59" s="1">
        <v>1627248533</v>
      </c>
      <c r="E59" s="1">
        <v>1579853784</v>
      </c>
      <c r="F59" s="1">
        <v>86966898</v>
      </c>
      <c r="G59" s="13">
        <v>-75878829</v>
      </c>
      <c r="H59" s="1">
        <v>55615252</v>
      </c>
      <c r="I59" s="1">
        <v>114406000</v>
      </c>
      <c r="J59" s="1">
        <v>105686000</v>
      </c>
      <c r="K59" s="1">
        <v>47394796</v>
      </c>
      <c r="L59" s="1">
        <f t="shared" si="0"/>
        <v>11088069</v>
      </c>
      <c r="AA59" s="7">
        <v>43714</v>
      </c>
      <c r="AB59">
        <v>-61614301</v>
      </c>
      <c r="AC59">
        <v>6673592</v>
      </c>
      <c r="AD59">
        <v>54747425</v>
      </c>
    </row>
    <row r="60" spans="1:30">
      <c r="A60" s="7">
        <v>43716</v>
      </c>
      <c r="B60" s="8">
        <v>0.461111111111111</v>
      </c>
      <c r="C60" s="14">
        <v>0.58</v>
      </c>
      <c r="D60" s="1">
        <v>1627248533</v>
      </c>
      <c r="E60" s="1">
        <v>1579853784</v>
      </c>
      <c r="F60" s="1">
        <v>112231088</v>
      </c>
      <c r="G60" s="13">
        <v>-95856687</v>
      </c>
      <c r="H60" s="1">
        <v>51011516</v>
      </c>
      <c r="I60" s="1">
        <v>114406000</v>
      </c>
      <c r="J60" s="1">
        <v>105686000</v>
      </c>
      <c r="K60" s="1">
        <v>47394796</v>
      </c>
      <c r="L60" s="1">
        <f t="shared" si="0"/>
        <v>16374401</v>
      </c>
      <c r="AA60" s="7">
        <v>43715</v>
      </c>
      <c r="AB60">
        <v>-75878829</v>
      </c>
      <c r="AC60">
        <v>11088069</v>
      </c>
      <c r="AD60">
        <v>55615252</v>
      </c>
    </row>
    <row r="61" spans="1:30">
      <c r="A61" s="7">
        <v>43717</v>
      </c>
      <c r="B61" s="8">
        <v>0.651388888888889</v>
      </c>
      <c r="C61" s="14">
        <v>0.58</v>
      </c>
      <c r="D61" s="1">
        <v>1627248533</v>
      </c>
      <c r="E61" s="1">
        <v>1579853784</v>
      </c>
      <c r="F61" s="1">
        <v>83923445</v>
      </c>
      <c r="G61" s="13">
        <v>-74534390</v>
      </c>
      <c r="H61" s="1">
        <v>56507082</v>
      </c>
      <c r="I61" s="1">
        <v>114406000</v>
      </c>
      <c r="J61" s="1">
        <v>105686000</v>
      </c>
      <c r="K61" s="1">
        <v>47394796</v>
      </c>
      <c r="L61" s="1">
        <f t="shared" si="0"/>
        <v>9389055</v>
      </c>
      <c r="AA61" s="7">
        <v>43716</v>
      </c>
      <c r="AB61">
        <v>-95856687</v>
      </c>
      <c r="AC61">
        <v>16374401</v>
      </c>
      <c r="AD61">
        <v>51011516</v>
      </c>
    </row>
    <row r="62" spans="1:30">
      <c r="A62" s="7">
        <v>43718</v>
      </c>
      <c r="B62" s="8">
        <v>0.810416666666667</v>
      </c>
      <c r="C62" s="14">
        <v>0.58</v>
      </c>
      <c r="D62" s="1">
        <v>1627248533</v>
      </c>
      <c r="E62" s="1">
        <v>1579853784</v>
      </c>
      <c r="F62" s="1">
        <v>67523484</v>
      </c>
      <c r="G62" s="13">
        <v>-60984295</v>
      </c>
      <c r="H62" s="1">
        <v>53209352</v>
      </c>
      <c r="I62" s="1">
        <v>114406000</v>
      </c>
      <c r="J62" s="1">
        <v>105686000</v>
      </c>
      <c r="K62" s="1">
        <v>47394796</v>
      </c>
      <c r="L62" s="1">
        <f t="shared" si="0"/>
        <v>6539189</v>
      </c>
      <c r="AA62" s="7">
        <v>43717</v>
      </c>
      <c r="AB62">
        <v>-74534390</v>
      </c>
      <c r="AC62">
        <v>9389055</v>
      </c>
      <c r="AD62">
        <v>56507082</v>
      </c>
    </row>
    <row r="63" spans="1:30">
      <c r="A63" s="7">
        <v>43719</v>
      </c>
      <c r="B63" s="8">
        <v>0.709027777777778</v>
      </c>
      <c r="C63" s="14">
        <v>0.58</v>
      </c>
      <c r="D63" s="1">
        <v>1627248533</v>
      </c>
      <c r="E63" s="1">
        <v>1579853784</v>
      </c>
      <c r="F63" s="1">
        <v>68431451</v>
      </c>
      <c r="G63" s="13">
        <v>-61222676</v>
      </c>
      <c r="H63" s="1">
        <v>58535188</v>
      </c>
      <c r="I63" s="1">
        <v>114406000</v>
      </c>
      <c r="J63" s="1">
        <v>105686000</v>
      </c>
      <c r="K63" s="1">
        <v>47394796</v>
      </c>
      <c r="L63" s="1">
        <f t="shared" si="0"/>
        <v>7208775</v>
      </c>
      <c r="AA63" s="7">
        <v>43718</v>
      </c>
      <c r="AB63">
        <v>-60984295</v>
      </c>
      <c r="AC63">
        <v>6539189</v>
      </c>
      <c r="AD63">
        <v>53209352</v>
      </c>
    </row>
    <row r="64" spans="1:30">
      <c r="A64" s="7">
        <v>43720</v>
      </c>
      <c r="B64" s="8">
        <v>0.690972222222222</v>
      </c>
      <c r="C64" s="14">
        <v>0.58</v>
      </c>
      <c r="D64" s="1">
        <v>1627248533</v>
      </c>
      <c r="E64" s="1">
        <v>1579853784</v>
      </c>
      <c r="F64" s="1">
        <v>133314268</v>
      </c>
      <c r="G64" s="13">
        <v>-121705379</v>
      </c>
      <c r="H64" s="1">
        <v>52521878</v>
      </c>
      <c r="I64" s="1">
        <v>114406000</v>
      </c>
      <c r="J64" s="1">
        <v>105686000</v>
      </c>
      <c r="K64" s="1">
        <v>47394796</v>
      </c>
      <c r="L64" s="1">
        <f t="shared" si="0"/>
        <v>11608889</v>
      </c>
      <c r="AA64" s="7">
        <v>43719</v>
      </c>
      <c r="AB64">
        <v>-61222676</v>
      </c>
      <c r="AC64">
        <v>7208775</v>
      </c>
      <c r="AD64">
        <v>58535188</v>
      </c>
    </row>
    <row r="65" spans="1:30">
      <c r="A65" s="7">
        <v>43721</v>
      </c>
      <c r="B65" s="8">
        <v>0.490277777777778</v>
      </c>
      <c r="C65" s="14">
        <v>0.58</v>
      </c>
      <c r="D65" s="1">
        <v>1627248533</v>
      </c>
      <c r="E65" s="1">
        <v>1579853784</v>
      </c>
      <c r="F65" s="1">
        <v>123092093</v>
      </c>
      <c r="G65" s="13">
        <v>-113087493</v>
      </c>
      <c r="H65" s="1">
        <v>57177003</v>
      </c>
      <c r="I65" s="1">
        <v>114406000</v>
      </c>
      <c r="J65" s="1">
        <v>105686000</v>
      </c>
      <c r="K65" s="1">
        <v>47394796</v>
      </c>
      <c r="L65" s="1">
        <f t="shared" si="0"/>
        <v>10004600</v>
      </c>
      <c r="AA65" s="7">
        <v>43720</v>
      </c>
      <c r="AB65">
        <v>-121705379</v>
      </c>
      <c r="AC65">
        <v>11608889</v>
      </c>
      <c r="AD65">
        <v>52521878</v>
      </c>
    </row>
    <row r="66" spans="1:30">
      <c r="A66" s="7">
        <v>43722</v>
      </c>
      <c r="B66" s="8">
        <v>0.961805555555556</v>
      </c>
      <c r="C66" s="14">
        <v>0.58</v>
      </c>
      <c r="D66" s="1">
        <v>1627248533</v>
      </c>
      <c r="E66" s="1">
        <v>1579853784</v>
      </c>
      <c r="F66" s="1">
        <v>96813532</v>
      </c>
      <c r="G66" s="13">
        <v>-90205079</v>
      </c>
      <c r="H66" s="1">
        <v>55162273</v>
      </c>
      <c r="I66" s="1">
        <v>114406000</v>
      </c>
      <c r="J66" s="1">
        <v>105686000</v>
      </c>
      <c r="K66" s="1">
        <v>47394796</v>
      </c>
      <c r="L66" s="1">
        <f t="shared" si="0"/>
        <v>6608453</v>
      </c>
      <c r="AA66" s="7">
        <v>43721</v>
      </c>
      <c r="AB66">
        <v>-113087493</v>
      </c>
      <c r="AC66">
        <v>10004600</v>
      </c>
      <c r="AD66">
        <v>57177003</v>
      </c>
    </row>
    <row r="67" spans="1:30">
      <c r="A67" s="7">
        <v>43723</v>
      </c>
      <c r="B67" s="8">
        <v>0.546527777777778</v>
      </c>
      <c r="C67" s="14">
        <v>0.58</v>
      </c>
      <c r="D67" s="1">
        <v>1627248533</v>
      </c>
      <c r="E67" s="1">
        <v>1579853784</v>
      </c>
      <c r="F67" s="1">
        <v>78109039</v>
      </c>
      <c r="G67" s="13">
        <v>-67697973</v>
      </c>
      <c r="H67" s="1">
        <v>52241031</v>
      </c>
      <c r="I67" s="1">
        <v>114406000</v>
      </c>
      <c r="J67" s="1">
        <v>105686000</v>
      </c>
      <c r="K67" s="1">
        <v>47394796</v>
      </c>
      <c r="L67" s="1">
        <f t="shared" si="0"/>
        <v>10411066</v>
      </c>
      <c r="AA67" s="7">
        <v>43722</v>
      </c>
      <c r="AB67">
        <v>-90205079</v>
      </c>
      <c r="AC67">
        <v>6608453</v>
      </c>
      <c r="AD67">
        <v>55162273</v>
      </c>
    </row>
    <row r="68" spans="1:30">
      <c r="A68" s="7">
        <v>43724</v>
      </c>
      <c r="B68" s="8">
        <v>0.455555555555556</v>
      </c>
      <c r="C68" s="14">
        <v>0.58</v>
      </c>
      <c r="D68" s="1">
        <v>1627248533</v>
      </c>
      <c r="E68" s="1">
        <v>1579853784</v>
      </c>
      <c r="F68" s="1" t="s">
        <v>285</v>
      </c>
      <c r="G68" s="13">
        <v>-90976269</v>
      </c>
      <c r="H68" s="1">
        <v>-12911654</v>
      </c>
      <c r="I68" s="1" t="s">
        <v>285</v>
      </c>
      <c r="J68" s="1">
        <v>105686000</v>
      </c>
      <c r="K68" s="1">
        <v>47394796</v>
      </c>
      <c r="L68" s="1" t="e">
        <f t="shared" ref="L68:L128" si="1">F68+G68</f>
        <v>#VALUE!</v>
      </c>
      <c r="AA68" s="7">
        <v>43723</v>
      </c>
      <c r="AB68">
        <v>-67697973</v>
      </c>
      <c r="AC68">
        <v>10411066</v>
      </c>
      <c r="AD68">
        <v>52241031</v>
      </c>
    </row>
    <row r="69" spans="1:30">
      <c r="A69" s="7">
        <v>43725</v>
      </c>
      <c r="B69" s="8">
        <v>0.779861111111111</v>
      </c>
      <c r="C69" s="14">
        <v>0.58</v>
      </c>
      <c r="D69" s="1">
        <v>1627248533</v>
      </c>
      <c r="E69" s="1">
        <v>1579853784</v>
      </c>
      <c r="F69" s="1" t="s">
        <v>285</v>
      </c>
      <c r="G69" s="13">
        <v>-68018652</v>
      </c>
      <c r="H69" s="1">
        <v>-102382762</v>
      </c>
      <c r="I69" s="1" t="s">
        <v>285</v>
      </c>
      <c r="J69" s="1">
        <v>105686000</v>
      </c>
      <c r="K69" s="1">
        <v>47394796</v>
      </c>
      <c r="L69" s="1" t="e">
        <f t="shared" si="1"/>
        <v>#VALUE!</v>
      </c>
      <c r="AA69" s="7">
        <v>43724</v>
      </c>
      <c r="AB69">
        <v>-90976269</v>
      </c>
      <c r="AC69" t="e">
        <v>#VALUE!</v>
      </c>
      <c r="AD69">
        <v>-12911654</v>
      </c>
    </row>
    <row r="70" spans="1:30">
      <c r="A70" s="7">
        <v>43726</v>
      </c>
      <c r="B70" s="8">
        <v>0.69375</v>
      </c>
      <c r="C70" s="14">
        <v>0.58</v>
      </c>
      <c r="D70" s="1">
        <v>1627248533</v>
      </c>
      <c r="E70" s="1">
        <v>1579853784</v>
      </c>
      <c r="F70" s="1">
        <v>0</v>
      </c>
      <c r="G70" s="13">
        <v>-106749831</v>
      </c>
      <c r="H70" s="1">
        <v>-164107779</v>
      </c>
      <c r="I70" s="1">
        <v>114406000</v>
      </c>
      <c r="J70" s="1">
        <v>105686000</v>
      </c>
      <c r="K70" s="1">
        <v>47394796</v>
      </c>
      <c r="L70" s="1">
        <f t="shared" si="1"/>
        <v>-106749831</v>
      </c>
      <c r="AA70" s="7">
        <v>43725</v>
      </c>
      <c r="AB70">
        <v>-68018652</v>
      </c>
      <c r="AC70" t="e">
        <v>#VALUE!</v>
      </c>
      <c r="AD70">
        <v>-102382762</v>
      </c>
    </row>
    <row r="71" spans="1:30">
      <c r="A71" s="7">
        <v>43727</v>
      </c>
      <c r="B71" s="8">
        <v>0.555555555555556</v>
      </c>
      <c r="C71" s="14">
        <v>0.58</v>
      </c>
      <c r="D71" s="1">
        <v>1627248533</v>
      </c>
      <c r="E71" s="1">
        <v>1579853784</v>
      </c>
      <c r="F71" s="1" t="s">
        <v>285</v>
      </c>
      <c r="G71" s="13">
        <v>-104602277</v>
      </c>
      <c r="H71" s="1">
        <v>57247375</v>
      </c>
      <c r="I71" s="1" t="s">
        <v>285</v>
      </c>
      <c r="J71" s="1">
        <v>105686000</v>
      </c>
      <c r="K71" s="1">
        <v>47394796</v>
      </c>
      <c r="L71" s="1" t="e">
        <f t="shared" si="1"/>
        <v>#VALUE!</v>
      </c>
      <c r="AA71" s="7">
        <v>43726</v>
      </c>
      <c r="AB71">
        <v>-106749831</v>
      </c>
      <c r="AC71">
        <v>-106749831</v>
      </c>
      <c r="AD71">
        <v>-164107779</v>
      </c>
    </row>
    <row r="72" spans="1:30">
      <c r="A72" s="7">
        <v>43728</v>
      </c>
      <c r="B72" s="8">
        <v>0.572916666666667</v>
      </c>
      <c r="C72" s="14">
        <v>0.58</v>
      </c>
      <c r="D72" s="1">
        <v>1627248533</v>
      </c>
      <c r="E72" s="1">
        <v>1579853784</v>
      </c>
      <c r="F72" s="1" t="s">
        <v>285</v>
      </c>
      <c r="G72" s="13">
        <v>-67360268</v>
      </c>
      <c r="H72" s="1">
        <v>-14513007</v>
      </c>
      <c r="I72" s="1" t="s">
        <v>285</v>
      </c>
      <c r="J72" s="1">
        <v>105686000</v>
      </c>
      <c r="K72" s="1">
        <v>47394796</v>
      </c>
      <c r="L72" s="1" t="e">
        <f t="shared" si="1"/>
        <v>#VALUE!</v>
      </c>
      <c r="AA72" s="7">
        <v>43727</v>
      </c>
      <c r="AB72">
        <v>-104602277</v>
      </c>
      <c r="AC72" t="e">
        <v>#VALUE!</v>
      </c>
      <c r="AD72">
        <v>57247375</v>
      </c>
    </row>
    <row r="73" spans="1:30">
      <c r="A73" s="7">
        <v>43729</v>
      </c>
      <c r="B73" s="8">
        <v>0.779861111111111</v>
      </c>
      <c r="C73" s="14">
        <v>0.58</v>
      </c>
      <c r="D73" s="1">
        <v>1627248533</v>
      </c>
      <c r="E73" s="1">
        <v>1579853784</v>
      </c>
      <c r="F73" s="1" t="s">
        <v>285</v>
      </c>
      <c r="G73" s="13">
        <v>-73921412</v>
      </c>
      <c r="H73" s="1">
        <v>59706526</v>
      </c>
      <c r="I73" s="1" t="s">
        <v>285</v>
      </c>
      <c r="J73" s="1">
        <v>105686000</v>
      </c>
      <c r="K73" s="1">
        <v>47394796</v>
      </c>
      <c r="L73" s="1" t="e">
        <f t="shared" si="1"/>
        <v>#VALUE!</v>
      </c>
      <c r="AA73" s="7">
        <v>43728</v>
      </c>
      <c r="AB73">
        <v>-67360268</v>
      </c>
      <c r="AC73" t="e">
        <v>#VALUE!</v>
      </c>
      <c r="AD73">
        <v>-14513007</v>
      </c>
    </row>
    <row r="74" spans="1:30">
      <c r="A74" s="7">
        <v>43730</v>
      </c>
      <c r="B74" s="8">
        <v>0.753472222222222</v>
      </c>
      <c r="C74" s="14">
        <v>0.58</v>
      </c>
      <c r="D74" s="1">
        <v>1627248533</v>
      </c>
      <c r="E74" s="1">
        <v>1579853784</v>
      </c>
      <c r="F74" s="1">
        <v>153745431</v>
      </c>
      <c r="G74" s="13">
        <v>-133493870</v>
      </c>
      <c r="H74" s="1">
        <v>-6512185</v>
      </c>
      <c r="I74" s="1">
        <v>114406000</v>
      </c>
      <c r="J74" s="1">
        <v>105686000</v>
      </c>
      <c r="K74" s="1">
        <v>47394796</v>
      </c>
      <c r="L74" s="1">
        <f t="shared" si="1"/>
        <v>20251561</v>
      </c>
      <c r="AA74" s="7">
        <v>43729</v>
      </c>
      <c r="AB74">
        <v>-73921412</v>
      </c>
      <c r="AC74" t="e">
        <v>#VALUE!</v>
      </c>
      <c r="AD74">
        <v>59706526</v>
      </c>
    </row>
    <row r="75" spans="1:30">
      <c r="A75" s="7">
        <v>43731</v>
      </c>
      <c r="B75" s="8">
        <v>0.614583333333333</v>
      </c>
      <c r="C75" s="14">
        <v>0.58</v>
      </c>
      <c r="D75" s="1">
        <v>1627248533</v>
      </c>
      <c r="E75" s="1">
        <v>1579853784</v>
      </c>
      <c r="F75" s="1" t="s">
        <v>285</v>
      </c>
      <c r="G75" s="13">
        <v>-112490832</v>
      </c>
      <c r="H75" s="1">
        <v>64564506</v>
      </c>
      <c r="I75" s="1" t="s">
        <v>285</v>
      </c>
      <c r="J75" s="1">
        <v>105686000</v>
      </c>
      <c r="K75" s="1">
        <v>47394796</v>
      </c>
      <c r="L75" s="1" t="e">
        <f t="shared" si="1"/>
        <v>#VALUE!</v>
      </c>
      <c r="AA75" s="7">
        <v>43730</v>
      </c>
      <c r="AB75">
        <v>-133493870</v>
      </c>
      <c r="AC75">
        <v>20251561</v>
      </c>
      <c r="AD75">
        <v>-6512185</v>
      </c>
    </row>
    <row r="76" spans="1:30">
      <c r="A76" s="7">
        <v>43732</v>
      </c>
      <c r="B76" s="8">
        <v>0.584722222222222</v>
      </c>
      <c r="C76" s="14">
        <v>0.58</v>
      </c>
      <c r="D76" s="1">
        <v>1627248533</v>
      </c>
      <c r="E76" s="1">
        <v>1579853784</v>
      </c>
      <c r="F76" s="1" t="s">
        <v>285</v>
      </c>
      <c r="G76" s="13">
        <v>-112545459</v>
      </c>
      <c r="H76" s="1">
        <v>92334433</v>
      </c>
      <c r="I76" s="1" t="s">
        <v>285</v>
      </c>
      <c r="J76" s="1">
        <v>105686000</v>
      </c>
      <c r="K76" s="1">
        <v>47394796</v>
      </c>
      <c r="L76" s="1" t="e">
        <f t="shared" si="1"/>
        <v>#VALUE!</v>
      </c>
      <c r="AA76" s="7">
        <v>43731</v>
      </c>
      <c r="AB76">
        <v>-112490832</v>
      </c>
      <c r="AC76" t="e">
        <v>#VALUE!</v>
      </c>
      <c r="AD76">
        <v>64564506</v>
      </c>
    </row>
    <row r="77" spans="1:30">
      <c r="A77" s="7">
        <v>43733</v>
      </c>
      <c r="B77" s="8">
        <v>0.875694444444444</v>
      </c>
      <c r="C77" s="14">
        <v>0.58</v>
      </c>
      <c r="D77" s="1">
        <v>1627248533</v>
      </c>
      <c r="E77" s="1">
        <v>1579853784</v>
      </c>
      <c r="F77" s="1">
        <v>139407548</v>
      </c>
      <c r="G77" s="13">
        <v>-73978878</v>
      </c>
      <c r="H77" s="1">
        <v>209327106</v>
      </c>
      <c r="I77" s="1">
        <v>114406000</v>
      </c>
      <c r="J77" s="1">
        <v>105686000</v>
      </c>
      <c r="K77" s="1">
        <v>47394796</v>
      </c>
      <c r="L77" s="1">
        <f t="shared" si="1"/>
        <v>65428670</v>
      </c>
      <c r="AA77" s="7">
        <v>43732</v>
      </c>
      <c r="AB77">
        <v>-112545459</v>
      </c>
      <c r="AC77" t="e">
        <v>#VALUE!</v>
      </c>
      <c r="AD77">
        <v>92334433</v>
      </c>
    </row>
    <row r="78" spans="1:30">
      <c r="A78" s="7">
        <v>43734</v>
      </c>
      <c r="B78" s="8">
        <v>0.925694444444444</v>
      </c>
      <c r="C78" s="14">
        <v>0.58</v>
      </c>
      <c r="D78" s="1">
        <v>1627248533</v>
      </c>
      <c r="E78" s="1">
        <v>1579853784</v>
      </c>
      <c r="F78" s="1">
        <v>73106343</v>
      </c>
      <c r="G78" s="13">
        <v>-69317685</v>
      </c>
      <c r="H78" s="1">
        <v>268301592</v>
      </c>
      <c r="I78" s="1">
        <v>114406000</v>
      </c>
      <c r="J78" s="1">
        <v>105686000</v>
      </c>
      <c r="K78" s="1">
        <v>47394796</v>
      </c>
      <c r="L78" s="1">
        <f t="shared" si="1"/>
        <v>3788658</v>
      </c>
      <c r="AA78" s="7">
        <v>43733</v>
      </c>
      <c r="AB78">
        <v>-73978878</v>
      </c>
      <c r="AC78">
        <v>65428670</v>
      </c>
      <c r="AD78">
        <v>209327106</v>
      </c>
    </row>
    <row r="79" spans="1:30">
      <c r="A79" s="7">
        <v>43735</v>
      </c>
      <c r="B79" s="8">
        <v>0.879166666666667</v>
      </c>
      <c r="C79" s="14">
        <v>0.58</v>
      </c>
      <c r="D79" s="1">
        <v>1627248533</v>
      </c>
      <c r="E79" s="1">
        <v>1579853784</v>
      </c>
      <c r="F79" s="1">
        <v>137142591</v>
      </c>
      <c r="G79" s="13">
        <v>-127674118</v>
      </c>
      <c r="H79" s="1">
        <v>45417478</v>
      </c>
      <c r="I79" s="1">
        <v>114406000</v>
      </c>
      <c r="J79" s="1">
        <v>105686000</v>
      </c>
      <c r="K79" s="1">
        <v>47394796</v>
      </c>
      <c r="L79" s="1">
        <f t="shared" si="1"/>
        <v>9468473</v>
      </c>
      <c r="AA79" s="7">
        <v>43734</v>
      </c>
      <c r="AB79">
        <v>-69317685</v>
      </c>
      <c r="AC79">
        <v>3788658</v>
      </c>
      <c r="AD79">
        <v>268301592</v>
      </c>
    </row>
    <row r="80" spans="1:30">
      <c r="A80" s="7">
        <v>43736</v>
      </c>
      <c r="B80" s="8">
        <v>0.720138888888889</v>
      </c>
      <c r="C80" s="14">
        <v>0.58</v>
      </c>
      <c r="D80" s="1">
        <v>1627248533</v>
      </c>
      <c r="E80" s="1">
        <v>1579853784</v>
      </c>
      <c r="F80" s="1">
        <v>119092037</v>
      </c>
      <c r="G80" s="13">
        <v>-109701921</v>
      </c>
      <c r="H80" s="1">
        <v>116488047</v>
      </c>
      <c r="I80" s="1">
        <v>114406000</v>
      </c>
      <c r="J80" s="1">
        <v>105686000</v>
      </c>
      <c r="K80" s="1">
        <v>47394796</v>
      </c>
      <c r="L80" s="1">
        <f t="shared" si="1"/>
        <v>9390116</v>
      </c>
      <c r="AA80" s="7">
        <v>43735</v>
      </c>
      <c r="AB80">
        <v>-127674118</v>
      </c>
      <c r="AC80">
        <v>9468473</v>
      </c>
      <c r="AD80">
        <v>45417478</v>
      </c>
    </row>
    <row r="81" spans="1:30">
      <c r="A81" s="7">
        <v>43737</v>
      </c>
      <c r="B81" s="8">
        <v>0.757638888888889</v>
      </c>
      <c r="C81" s="14">
        <v>0.58</v>
      </c>
      <c r="D81" s="1">
        <v>1627248533</v>
      </c>
      <c r="E81" s="1">
        <v>1579853784</v>
      </c>
      <c r="F81" s="1">
        <v>68560099</v>
      </c>
      <c r="G81" s="13">
        <v>-60633818</v>
      </c>
      <c r="H81" s="1">
        <v>44590309</v>
      </c>
      <c r="I81" s="1">
        <v>114406000</v>
      </c>
      <c r="J81" s="1">
        <v>105686000</v>
      </c>
      <c r="K81" s="1">
        <v>47394796</v>
      </c>
      <c r="L81" s="1">
        <f t="shared" si="1"/>
        <v>7926281</v>
      </c>
      <c r="AA81" s="7">
        <v>43736</v>
      </c>
      <c r="AB81">
        <v>-109701921</v>
      </c>
      <c r="AC81">
        <v>9390116</v>
      </c>
      <c r="AD81">
        <v>116488047</v>
      </c>
    </row>
    <row r="82" spans="1:30">
      <c r="A82" s="7">
        <v>43740</v>
      </c>
      <c r="B82" s="8">
        <v>0.676388888888889</v>
      </c>
      <c r="C82" s="14">
        <v>0.58</v>
      </c>
      <c r="D82" s="1">
        <v>1627248533</v>
      </c>
      <c r="E82" s="1">
        <v>1579853784</v>
      </c>
      <c r="F82" s="1">
        <v>266445083</v>
      </c>
      <c r="G82" s="13">
        <v>-233659921</v>
      </c>
      <c r="H82" s="1">
        <v>182342776</v>
      </c>
      <c r="I82" s="1">
        <v>114406000</v>
      </c>
      <c r="J82" s="1">
        <v>105686000</v>
      </c>
      <c r="K82" s="1">
        <v>47394796</v>
      </c>
      <c r="L82" s="1">
        <f t="shared" si="1"/>
        <v>32785162</v>
      </c>
      <c r="AA82" s="7">
        <v>43737</v>
      </c>
      <c r="AB82">
        <v>-60633818</v>
      </c>
      <c r="AC82">
        <v>7926281</v>
      </c>
      <c r="AD82">
        <v>44590309</v>
      </c>
    </row>
    <row r="83" spans="1:30">
      <c r="A83" s="7">
        <v>43739</v>
      </c>
      <c r="B83" s="8">
        <v>0.694444444444444</v>
      </c>
      <c r="C83" s="14">
        <v>0.58</v>
      </c>
      <c r="D83" s="1">
        <v>1627248533</v>
      </c>
      <c r="E83" s="1">
        <v>1579853784</v>
      </c>
      <c r="F83" s="1">
        <v>83248118</v>
      </c>
      <c r="G83" s="13">
        <v>-76043425</v>
      </c>
      <c r="H83" s="1">
        <v>80308010</v>
      </c>
      <c r="I83" s="1">
        <v>114406000</v>
      </c>
      <c r="J83" s="1">
        <v>105686000</v>
      </c>
      <c r="K83" s="1">
        <v>47394796</v>
      </c>
      <c r="L83" s="1">
        <f t="shared" si="1"/>
        <v>7204693</v>
      </c>
      <c r="AA83" s="7">
        <v>43739</v>
      </c>
      <c r="AB83">
        <v>-76043425</v>
      </c>
      <c r="AC83">
        <v>7204693</v>
      </c>
      <c r="AD83">
        <v>80308010</v>
      </c>
    </row>
    <row r="84" spans="1:30">
      <c r="A84" s="7">
        <v>43740</v>
      </c>
      <c r="B84" s="8">
        <v>0.676388888888889</v>
      </c>
      <c r="C84" s="14">
        <v>0.58</v>
      </c>
      <c r="D84" s="1">
        <v>1627248533</v>
      </c>
      <c r="E84" s="1">
        <v>1579853784</v>
      </c>
      <c r="F84" s="1">
        <v>135462603</v>
      </c>
      <c r="G84" s="13">
        <v>-129069638</v>
      </c>
      <c r="H84" s="1">
        <v>97408884</v>
      </c>
      <c r="I84" s="1">
        <v>114406000</v>
      </c>
      <c r="J84" s="1">
        <v>105686000</v>
      </c>
      <c r="K84" s="1">
        <v>47394796</v>
      </c>
      <c r="L84" s="1">
        <f t="shared" si="1"/>
        <v>6392965</v>
      </c>
      <c r="AA84" s="7">
        <v>43740</v>
      </c>
      <c r="AB84">
        <v>-362729559</v>
      </c>
      <c r="AC84">
        <v>39178127</v>
      </c>
      <c r="AD84">
        <v>279751660</v>
      </c>
    </row>
    <row r="85" spans="1:30">
      <c r="A85" s="7">
        <v>43741</v>
      </c>
      <c r="B85" s="8">
        <v>0.440972222222222</v>
      </c>
      <c r="C85" s="14">
        <v>0.58</v>
      </c>
      <c r="D85" s="1">
        <v>1627248533</v>
      </c>
      <c r="E85" s="1">
        <v>1579853784</v>
      </c>
      <c r="F85" s="1">
        <v>107461030</v>
      </c>
      <c r="G85" s="13">
        <v>-106665405</v>
      </c>
      <c r="H85" s="1">
        <v>33587567</v>
      </c>
      <c r="I85" s="1">
        <v>114406000</v>
      </c>
      <c r="J85" s="1">
        <v>105686000</v>
      </c>
      <c r="K85" s="1">
        <v>47394796</v>
      </c>
      <c r="L85" s="1">
        <f t="shared" si="1"/>
        <v>795625</v>
      </c>
      <c r="AA85" s="7">
        <v>43741</v>
      </c>
      <c r="AB85">
        <v>-106665405</v>
      </c>
      <c r="AC85">
        <v>795625</v>
      </c>
      <c r="AD85">
        <v>33587567</v>
      </c>
    </row>
    <row r="86" spans="1:30">
      <c r="A86" s="7">
        <v>43742</v>
      </c>
      <c r="B86" s="8">
        <v>0.534027777777778</v>
      </c>
      <c r="C86" s="14">
        <v>0.58</v>
      </c>
      <c r="D86" s="1">
        <v>1627248533</v>
      </c>
      <c r="E86" s="1">
        <v>1579853784</v>
      </c>
      <c r="F86" s="1">
        <v>72250435</v>
      </c>
      <c r="G86" s="13">
        <v>-64736662</v>
      </c>
      <c r="H86" s="1">
        <v>37312682</v>
      </c>
      <c r="I86" s="1">
        <v>114406000</v>
      </c>
      <c r="J86" s="1">
        <v>105686000</v>
      </c>
      <c r="K86" s="1">
        <v>47394796</v>
      </c>
      <c r="L86" s="1">
        <f t="shared" si="1"/>
        <v>7513773</v>
      </c>
      <c r="AA86" s="7">
        <v>43742</v>
      </c>
      <c r="AB86">
        <v>-64736662</v>
      </c>
      <c r="AC86">
        <v>7513773</v>
      </c>
      <c r="AD86">
        <v>37312682</v>
      </c>
    </row>
    <row r="87" spans="1:30">
      <c r="A87" s="7">
        <v>43743</v>
      </c>
      <c r="B87" s="8">
        <v>0.508333333333333</v>
      </c>
      <c r="C87" s="14">
        <v>0.58</v>
      </c>
      <c r="D87" s="1">
        <v>1627248533</v>
      </c>
      <c r="E87" s="1">
        <v>1579853784</v>
      </c>
      <c r="F87" s="1">
        <v>65059032</v>
      </c>
      <c r="G87" s="13">
        <v>-62282617</v>
      </c>
      <c r="H87" s="1">
        <v>34409282</v>
      </c>
      <c r="I87" s="1">
        <v>114406000</v>
      </c>
      <c r="J87" s="1">
        <v>105686000</v>
      </c>
      <c r="K87" s="1">
        <v>47394796</v>
      </c>
      <c r="L87" s="1">
        <f t="shared" si="1"/>
        <v>2776415</v>
      </c>
      <c r="AA87" s="7">
        <v>43743</v>
      </c>
      <c r="AB87">
        <v>-62282617</v>
      </c>
      <c r="AC87">
        <v>2776415</v>
      </c>
      <c r="AD87">
        <v>34409282</v>
      </c>
    </row>
    <row r="88" spans="1:30">
      <c r="A88" s="7">
        <v>43744</v>
      </c>
      <c r="B88" s="8">
        <v>0.545138888888889</v>
      </c>
      <c r="C88" s="14">
        <v>0.58</v>
      </c>
      <c r="D88" s="1">
        <v>1627248533</v>
      </c>
      <c r="E88" s="1">
        <v>1579853784</v>
      </c>
      <c r="F88" s="1">
        <v>71052049</v>
      </c>
      <c r="G88" s="13">
        <v>-61221967</v>
      </c>
      <c r="H88" s="1">
        <v>38219557</v>
      </c>
      <c r="I88" s="1">
        <v>114406000</v>
      </c>
      <c r="J88" s="1">
        <v>105686000</v>
      </c>
      <c r="K88" s="1">
        <v>47394796</v>
      </c>
      <c r="L88" s="1">
        <f t="shared" si="1"/>
        <v>9830082</v>
      </c>
      <c r="AA88" s="7">
        <v>43744</v>
      </c>
      <c r="AB88">
        <v>-61221967</v>
      </c>
      <c r="AC88">
        <v>9830082</v>
      </c>
      <c r="AD88">
        <v>38219557</v>
      </c>
    </row>
    <row r="89" spans="1:30">
      <c r="A89" s="7">
        <v>43745</v>
      </c>
      <c r="B89" s="8">
        <v>0.460416666666667</v>
      </c>
      <c r="C89" s="14">
        <v>0.58</v>
      </c>
      <c r="D89" s="1">
        <v>1627248533</v>
      </c>
      <c r="E89" s="1">
        <v>1579853784</v>
      </c>
      <c r="F89" s="1">
        <v>135813564</v>
      </c>
      <c r="G89" s="13">
        <v>-120265163</v>
      </c>
      <c r="H89" s="1">
        <v>35198814</v>
      </c>
      <c r="I89" s="1">
        <v>114406000</v>
      </c>
      <c r="J89" s="1">
        <v>105686000</v>
      </c>
      <c r="K89" s="1">
        <v>47394796</v>
      </c>
      <c r="L89" s="1">
        <f t="shared" si="1"/>
        <v>15548401</v>
      </c>
      <c r="AA89" s="7">
        <v>43745</v>
      </c>
      <c r="AB89">
        <v>-120265163</v>
      </c>
      <c r="AC89">
        <v>15548401</v>
      </c>
      <c r="AD89">
        <v>35198814</v>
      </c>
    </row>
    <row r="90" spans="1:30">
      <c r="A90" s="7">
        <v>43746</v>
      </c>
      <c r="B90" s="8">
        <v>0.51875</v>
      </c>
      <c r="C90" s="14">
        <v>0.58</v>
      </c>
      <c r="D90" s="1">
        <v>1627248533</v>
      </c>
      <c r="E90" s="1">
        <v>1579853784</v>
      </c>
      <c r="F90" s="1">
        <v>65765136</v>
      </c>
      <c r="G90" s="13">
        <v>-64957306</v>
      </c>
      <c r="H90" s="1">
        <v>34646737</v>
      </c>
      <c r="I90" s="1">
        <v>114406000</v>
      </c>
      <c r="J90" s="1">
        <v>105686000</v>
      </c>
      <c r="K90" s="1">
        <v>47394796</v>
      </c>
      <c r="L90" s="1">
        <f t="shared" si="1"/>
        <v>807830</v>
      </c>
      <c r="AA90" s="7">
        <v>43746</v>
      </c>
      <c r="AB90">
        <v>-64957306</v>
      </c>
      <c r="AC90">
        <v>807830</v>
      </c>
      <c r="AD90">
        <v>34646737</v>
      </c>
    </row>
    <row r="91" spans="1:30">
      <c r="A91" s="7">
        <v>43747</v>
      </c>
      <c r="B91" s="8">
        <v>0.771527777777778</v>
      </c>
      <c r="C91" s="14">
        <v>0.58</v>
      </c>
      <c r="D91" s="1">
        <v>1627248533</v>
      </c>
      <c r="E91" s="1">
        <v>1579853784</v>
      </c>
      <c r="F91" s="1">
        <v>83593720</v>
      </c>
      <c r="G91" s="13">
        <v>-76460591</v>
      </c>
      <c r="H91" s="1">
        <v>34575173</v>
      </c>
      <c r="I91" s="1">
        <v>114406000</v>
      </c>
      <c r="J91" s="1">
        <v>105686000</v>
      </c>
      <c r="K91" s="1">
        <v>47394796</v>
      </c>
      <c r="L91" s="1">
        <f t="shared" si="1"/>
        <v>7133129</v>
      </c>
      <c r="AA91" s="7">
        <v>43747</v>
      </c>
      <c r="AB91">
        <v>-76460591</v>
      </c>
      <c r="AC91">
        <v>7133129</v>
      </c>
      <c r="AD91">
        <v>34575173</v>
      </c>
    </row>
    <row r="92" spans="1:30">
      <c r="A92" s="7">
        <v>43748</v>
      </c>
      <c r="B92" s="8">
        <v>0.772916666666667</v>
      </c>
      <c r="C92" s="14">
        <v>0.58</v>
      </c>
      <c r="D92" s="1">
        <v>1627248533</v>
      </c>
      <c r="E92" s="1">
        <v>1579853784</v>
      </c>
      <c r="F92" s="1">
        <v>156400348</v>
      </c>
      <c r="G92" s="13">
        <v>-138006784</v>
      </c>
      <c r="H92" s="1">
        <v>45997413</v>
      </c>
      <c r="I92" s="1">
        <v>114406000</v>
      </c>
      <c r="J92" s="1">
        <v>105686000</v>
      </c>
      <c r="K92" s="1">
        <v>47394796</v>
      </c>
      <c r="L92" s="1">
        <f t="shared" si="1"/>
        <v>18393564</v>
      </c>
      <c r="AA92" s="7">
        <v>43748</v>
      </c>
      <c r="AB92">
        <v>-138006784</v>
      </c>
      <c r="AC92">
        <v>18393564</v>
      </c>
      <c r="AD92">
        <v>45997413</v>
      </c>
    </row>
    <row r="93" spans="1:30">
      <c r="A93" s="7">
        <v>43749</v>
      </c>
      <c r="B93" s="8">
        <v>0.750694444444444</v>
      </c>
      <c r="C93" s="14">
        <v>0.58</v>
      </c>
      <c r="D93" s="1">
        <v>1627248533</v>
      </c>
      <c r="E93" s="1">
        <v>1579853784</v>
      </c>
      <c r="F93" s="1">
        <v>132032676</v>
      </c>
      <c r="G93" s="13">
        <v>-120858986</v>
      </c>
      <c r="H93" s="1">
        <v>43578920</v>
      </c>
      <c r="I93" s="1">
        <v>114406000</v>
      </c>
      <c r="J93" s="1">
        <v>105686000</v>
      </c>
      <c r="K93" s="1">
        <v>47394796</v>
      </c>
      <c r="L93" s="1">
        <f t="shared" si="1"/>
        <v>11173690</v>
      </c>
      <c r="AA93" s="7">
        <v>43749</v>
      </c>
      <c r="AB93">
        <v>-120858986</v>
      </c>
      <c r="AC93">
        <v>11173690</v>
      </c>
      <c r="AD93">
        <v>43578920</v>
      </c>
    </row>
    <row r="94" spans="1:30">
      <c r="A94" s="7">
        <v>43750</v>
      </c>
      <c r="B94" s="8">
        <v>0.421527777777778</v>
      </c>
      <c r="C94" s="14">
        <v>0.58</v>
      </c>
      <c r="D94" s="1">
        <v>1627248533</v>
      </c>
      <c r="E94" s="1">
        <v>1579853784</v>
      </c>
      <c r="F94" s="1">
        <v>99577627</v>
      </c>
      <c r="G94" s="13">
        <v>-100589536</v>
      </c>
      <c r="H94" s="1">
        <v>33469157</v>
      </c>
      <c r="I94" s="1">
        <v>114406000</v>
      </c>
      <c r="J94" s="1">
        <v>105686000</v>
      </c>
      <c r="K94" s="1">
        <v>47394796</v>
      </c>
      <c r="L94" s="1">
        <f t="shared" si="1"/>
        <v>-1011909</v>
      </c>
      <c r="AA94" s="7">
        <v>43750</v>
      </c>
      <c r="AB94">
        <v>-100589536</v>
      </c>
      <c r="AC94">
        <v>-1011909</v>
      </c>
      <c r="AD94">
        <v>33469157</v>
      </c>
    </row>
    <row r="95" spans="1:30">
      <c r="A95" s="7">
        <v>43751</v>
      </c>
      <c r="B95" s="8">
        <v>0.5</v>
      </c>
      <c r="C95" s="14">
        <v>0.58</v>
      </c>
      <c r="D95" s="1">
        <v>1627248533</v>
      </c>
      <c r="E95" s="1">
        <v>1579853784</v>
      </c>
      <c r="F95" s="1">
        <v>72516522</v>
      </c>
      <c r="G95" s="13">
        <v>-66210933</v>
      </c>
      <c r="H95" s="1">
        <v>40043475</v>
      </c>
      <c r="I95" s="1">
        <v>114406000</v>
      </c>
      <c r="J95" s="1">
        <v>105686000</v>
      </c>
      <c r="K95" s="1">
        <v>47394796</v>
      </c>
      <c r="L95" s="1">
        <f t="shared" si="1"/>
        <v>6305589</v>
      </c>
      <c r="AA95" s="7">
        <v>43751</v>
      </c>
      <c r="AB95">
        <v>-66210933</v>
      </c>
      <c r="AC95">
        <v>6305589</v>
      </c>
      <c r="AD95">
        <v>40043475</v>
      </c>
    </row>
    <row r="96" spans="1:30">
      <c r="A96" s="7">
        <v>43752</v>
      </c>
      <c r="B96" s="8">
        <v>0.445833333333333</v>
      </c>
      <c r="C96" s="14">
        <v>0.58</v>
      </c>
      <c r="D96" s="1">
        <v>1627248533</v>
      </c>
      <c r="E96" s="1">
        <v>1579853784</v>
      </c>
      <c r="F96" s="1">
        <v>99083133</v>
      </c>
      <c r="G96" s="13">
        <v>-94678264</v>
      </c>
      <c r="H96" s="1">
        <v>32791220</v>
      </c>
      <c r="I96" s="1">
        <v>114406000</v>
      </c>
      <c r="J96" s="1">
        <v>105686000</v>
      </c>
      <c r="K96" s="1">
        <v>47394796</v>
      </c>
      <c r="L96" s="1">
        <f t="shared" si="1"/>
        <v>4404869</v>
      </c>
      <c r="AA96" s="7">
        <v>43752</v>
      </c>
      <c r="AB96">
        <v>-94678264</v>
      </c>
      <c r="AC96">
        <v>4404869</v>
      </c>
      <c r="AD96">
        <v>32791220</v>
      </c>
    </row>
    <row r="97" spans="1:30">
      <c r="A97" s="7">
        <v>43753</v>
      </c>
      <c r="B97" s="8">
        <v>0.893055555555556</v>
      </c>
      <c r="C97" s="14">
        <v>0.58</v>
      </c>
      <c r="D97" s="1">
        <v>1627248533</v>
      </c>
      <c r="E97" s="1">
        <v>1579853784</v>
      </c>
      <c r="F97" s="1">
        <v>85109203</v>
      </c>
      <c r="G97" s="13">
        <v>-87294850</v>
      </c>
      <c r="H97" s="1">
        <v>24887254</v>
      </c>
      <c r="I97" s="1">
        <v>114406000</v>
      </c>
      <c r="J97" s="1">
        <v>105686000</v>
      </c>
      <c r="K97" s="1">
        <v>47394796</v>
      </c>
      <c r="L97" s="1">
        <f t="shared" si="1"/>
        <v>-2185647</v>
      </c>
      <c r="AA97" s="7">
        <v>43753</v>
      </c>
      <c r="AB97">
        <v>-87294850</v>
      </c>
      <c r="AC97">
        <v>-2185647</v>
      </c>
      <c r="AD97">
        <v>24887254</v>
      </c>
    </row>
    <row r="98" spans="1:30">
      <c r="A98" s="7">
        <v>43754</v>
      </c>
      <c r="B98" s="8">
        <v>0.823611111111111</v>
      </c>
      <c r="C98" s="14">
        <v>0.58</v>
      </c>
      <c r="D98" s="1">
        <v>1627248533</v>
      </c>
      <c r="E98" s="1">
        <v>1579853784</v>
      </c>
      <c r="F98" s="1">
        <v>146311067</v>
      </c>
      <c r="G98" s="13">
        <v>-145912366</v>
      </c>
      <c r="H98" s="1">
        <v>26663772</v>
      </c>
      <c r="I98" s="1">
        <v>114406000</v>
      </c>
      <c r="J98" s="1">
        <v>105686000</v>
      </c>
      <c r="K98" s="1">
        <v>47394796</v>
      </c>
      <c r="L98" s="1">
        <f t="shared" si="1"/>
        <v>398701</v>
      </c>
      <c r="AA98" s="7">
        <v>43754</v>
      </c>
      <c r="AB98">
        <v>-145912366</v>
      </c>
      <c r="AC98">
        <v>398701</v>
      </c>
      <c r="AD98">
        <v>26663772</v>
      </c>
    </row>
    <row r="99" spans="1:30">
      <c r="A99" s="7">
        <v>43755</v>
      </c>
      <c r="B99" s="8">
        <v>0.797222222222222</v>
      </c>
      <c r="C99" s="14">
        <v>0.58</v>
      </c>
      <c r="D99" s="1">
        <v>1627248533</v>
      </c>
      <c r="E99" s="1">
        <v>1579853784</v>
      </c>
      <c r="F99" s="1">
        <v>82423538</v>
      </c>
      <c r="G99" s="13">
        <v>-79057237</v>
      </c>
      <c r="H99" s="1">
        <v>21566970</v>
      </c>
      <c r="I99" s="1">
        <v>114406000</v>
      </c>
      <c r="J99" s="1">
        <v>105686000</v>
      </c>
      <c r="K99" s="1">
        <v>47394796</v>
      </c>
      <c r="L99" s="1">
        <f t="shared" si="1"/>
        <v>3366301</v>
      </c>
      <c r="AA99" s="7">
        <v>43755</v>
      </c>
      <c r="AB99">
        <v>-79057237</v>
      </c>
      <c r="AC99">
        <v>3366301</v>
      </c>
      <c r="AD99">
        <v>21566970</v>
      </c>
    </row>
    <row r="100" spans="1:30">
      <c r="A100" s="7">
        <v>43756</v>
      </c>
      <c r="B100" s="8">
        <v>0.7625</v>
      </c>
      <c r="C100" s="14">
        <v>0.58</v>
      </c>
      <c r="D100" s="1">
        <v>1627248533</v>
      </c>
      <c r="E100" s="1">
        <v>1579853784</v>
      </c>
      <c r="F100" s="1">
        <v>121162176</v>
      </c>
      <c r="G100" s="13">
        <v>-118128960</v>
      </c>
      <c r="H100" s="1">
        <v>11303424</v>
      </c>
      <c r="I100" s="1">
        <v>114406000</v>
      </c>
      <c r="J100" s="1">
        <v>105686000</v>
      </c>
      <c r="K100" s="1">
        <v>47394796</v>
      </c>
      <c r="L100" s="1">
        <f t="shared" si="1"/>
        <v>3033216</v>
      </c>
      <c r="AA100" s="7">
        <v>43756</v>
      </c>
      <c r="AB100">
        <v>-118128960</v>
      </c>
      <c r="AC100">
        <v>3033216</v>
      </c>
      <c r="AD100">
        <v>11303424</v>
      </c>
    </row>
    <row r="101" spans="1:30">
      <c r="A101" s="7">
        <v>43757</v>
      </c>
      <c r="B101" s="8">
        <v>0.770833333333333</v>
      </c>
      <c r="C101" s="14">
        <v>0.58</v>
      </c>
      <c r="D101" s="1">
        <v>1627248533</v>
      </c>
      <c r="E101" s="1">
        <v>1579853784</v>
      </c>
      <c r="F101" s="1">
        <v>64526666</v>
      </c>
      <c r="G101" s="13">
        <v>-61463185</v>
      </c>
      <c r="H101" s="1">
        <v>14453650</v>
      </c>
      <c r="I101" s="1">
        <v>114406000</v>
      </c>
      <c r="J101" s="1">
        <v>105686000</v>
      </c>
      <c r="K101" s="1">
        <v>47394796</v>
      </c>
      <c r="L101" s="1">
        <f t="shared" si="1"/>
        <v>3063481</v>
      </c>
      <c r="AA101" s="7">
        <v>43757</v>
      </c>
      <c r="AB101">
        <v>-61463185</v>
      </c>
      <c r="AC101">
        <v>3063481</v>
      </c>
      <c r="AD101">
        <v>14453650</v>
      </c>
    </row>
    <row r="102" spans="1:30">
      <c r="A102" s="7">
        <v>43758</v>
      </c>
      <c r="B102" s="8">
        <v>0.7125</v>
      </c>
      <c r="C102" s="14">
        <v>0.58</v>
      </c>
      <c r="D102" s="1">
        <v>1627248533</v>
      </c>
      <c r="E102" s="1">
        <v>1579853784</v>
      </c>
      <c r="F102" s="1">
        <v>130652285</v>
      </c>
      <c r="G102" s="13">
        <v>-119543635</v>
      </c>
      <c r="H102" s="1">
        <v>18945436</v>
      </c>
      <c r="I102" s="1">
        <v>114406000</v>
      </c>
      <c r="J102" s="1">
        <v>105686000</v>
      </c>
      <c r="K102" s="1">
        <v>47394796</v>
      </c>
      <c r="L102" s="1">
        <f t="shared" si="1"/>
        <v>11108650</v>
      </c>
      <c r="AA102" s="7">
        <v>43758</v>
      </c>
      <c r="AB102">
        <v>-119543635</v>
      </c>
      <c r="AC102">
        <v>11108650</v>
      </c>
      <c r="AD102">
        <v>18945436</v>
      </c>
    </row>
    <row r="103" spans="1:30">
      <c r="A103" s="7">
        <v>43759</v>
      </c>
      <c r="B103" s="8">
        <v>0.771527777777778</v>
      </c>
      <c r="C103" s="14">
        <v>0.58</v>
      </c>
      <c r="D103" s="1">
        <v>1627248533</v>
      </c>
      <c r="E103" s="1">
        <v>1579853784</v>
      </c>
      <c r="F103" s="1">
        <v>66412146</v>
      </c>
      <c r="G103" s="13">
        <v>-64747304</v>
      </c>
      <c r="H103" s="1">
        <v>18783236</v>
      </c>
      <c r="I103" s="1">
        <v>114406000</v>
      </c>
      <c r="J103" s="1">
        <v>105686000</v>
      </c>
      <c r="K103" s="1">
        <v>47394796</v>
      </c>
      <c r="L103" s="1">
        <f t="shared" si="1"/>
        <v>1664842</v>
      </c>
      <c r="AA103" s="7">
        <v>43759</v>
      </c>
      <c r="AB103">
        <v>-64747304</v>
      </c>
      <c r="AC103">
        <v>1664842</v>
      </c>
      <c r="AD103">
        <v>18783236</v>
      </c>
    </row>
    <row r="104" spans="1:30">
      <c r="A104" s="7">
        <v>43760</v>
      </c>
      <c r="B104" s="8">
        <v>0.804166666666667</v>
      </c>
      <c r="C104" s="14">
        <v>0.58</v>
      </c>
      <c r="D104" s="1">
        <v>1627248533</v>
      </c>
      <c r="E104" s="1">
        <v>1579853784</v>
      </c>
      <c r="F104" s="1">
        <v>106535233</v>
      </c>
      <c r="G104" s="13">
        <v>-106558985</v>
      </c>
      <c r="H104" s="1">
        <v>16283423</v>
      </c>
      <c r="I104" s="1">
        <v>114406000</v>
      </c>
      <c r="J104" s="1">
        <v>105686000</v>
      </c>
      <c r="K104" s="1">
        <v>47394796</v>
      </c>
      <c r="L104" s="1">
        <f t="shared" si="1"/>
        <v>-23752</v>
      </c>
      <c r="AA104" s="7">
        <v>43760</v>
      </c>
      <c r="AB104">
        <v>-106558985</v>
      </c>
      <c r="AC104">
        <v>-23752</v>
      </c>
      <c r="AD104">
        <v>16283423</v>
      </c>
    </row>
    <row r="105" spans="1:30">
      <c r="A105" s="7">
        <v>43761</v>
      </c>
      <c r="B105" s="8">
        <v>0.794444444444444</v>
      </c>
      <c r="C105" s="14">
        <v>0.58</v>
      </c>
      <c r="D105" s="1">
        <v>1627248533</v>
      </c>
      <c r="E105" s="1">
        <v>1579853784</v>
      </c>
      <c r="F105" s="1">
        <v>124139266</v>
      </c>
      <c r="G105" s="13">
        <v>-122584407</v>
      </c>
      <c r="H105" s="1">
        <v>19945915</v>
      </c>
      <c r="I105" s="1">
        <v>114406000</v>
      </c>
      <c r="J105" s="1">
        <v>105686000</v>
      </c>
      <c r="K105" s="1">
        <v>47394796</v>
      </c>
      <c r="L105" s="1">
        <f t="shared" si="1"/>
        <v>1554859</v>
      </c>
      <c r="AA105" s="7">
        <v>43761</v>
      </c>
      <c r="AB105">
        <v>-122584407</v>
      </c>
      <c r="AC105">
        <v>1554859</v>
      </c>
      <c r="AD105">
        <v>19945915</v>
      </c>
    </row>
    <row r="106" spans="1:30">
      <c r="A106" s="7">
        <v>43762</v>
      </c>
      <c r="B106" s="8">
        <v>0.798611111111111</v>
      </c>
      <c r="C106" s="14">
        <v>0.58</v>
      </c>
      <c r="D106" s="1">
        <v>1627248533</v>
      </c>
      <c r="E106" s="1">
        <v>1579853784</v>
      </c>
      <c r="F106" s="1">
        <v>137608234</v>
      </c>
      <c r="G106" s="13">
        <v>-124377228</v>
      </c>
      <c r="H106" s="1">
        <v>29115728</v>
      </c>
      <c r="I106" s="1">
        <v>114406000</v>
      </c>
      <c r="J106" s="1">
        <v>105686000</v>
      </c>
      <c r="K106" s="1">
        <v>47394796</v>
      </c>
      <c r="L106" s="1">
        <f t="shared" si="1"/>
        <v>13231006</v>
      </c>
      <c r="AA106" s="7">
        <v>43762</v>
      </c>
      <c r="AB106">
        <v>-124377228</v>
      </c>
      <c r="AC106">
        <v>13231006</v>
      </c>
      <c r="AD106">
        <v>29115728</v>
      </c>
    </row>
    <row r="107" spans="1:30">
      <c r="A107" s="7">
        <v>43763</v>
      </c>
      <c r="B107" s="8">
        <v>0.738194444444444</v>
      </c>
      <c r="C107" s="14">
        <v>0.58</v>
      </c>
      <c r="D107" s="1">
        <v>1627248533</v>
      </c>
      <c r="E107" s="1">
        <v>1579853784</v>
      </c>
      <c r="F107" s="1">
        <v>137245518</v>
      </c>
      <c r="G107" s="13">
        <v>-121151994</v>
      </c>
      <c r="H107" s="1">
        <v>31418764</v>
      </c>
      <c r="I107" s="1">
        <v>114406000</v>
      </c>
      <c r="J107" s="1">
        <v>105686000</v>
      </c>
      <c r="K107" s="1">
        <v>47394796</v>
      </c>
      <c r="L107" s="1">
        <f t="shared" si="1"/>
        <v>16093524</v>
      </c>
      <c r="AA107" s="7">
        <v>43763</v>
      </c>
      <c r="AB107">
        <v>-121151994</v>
      </c>
      <c r="AC107">
        <v>16093524</v>
      </c>
      <c r="AD107">
        <v>31418764</v>
      </c>
    </row>
    <row r="108" spans="1:30">
      <c r="A108" s="7">
        <v>43764</v>
      </c>
      <c r="B108" s="8">
        <v>0.827777777777778</v>
      </c>
      <c r="C108" s="14">
        <v>0.58</v>
      </c>
      <c r="D108" s="1">
        <v>1627248533</v>
      </c>
      <c r="E108" s="1">
        <v>1579853784</v>
      </c>
      <c r="F108" s="1">
        <v>65669126</v>
      </c>
      <c r="G108" s="13">
        <v>-66870737</v>
      </c>
      <c r="H108" s="1">
        <v>29220264</v>
      </c>
      <c r="I108" s="1">
        <v>114406000</v>
      </c>
      <c r="J108" s="1">
        <v>105686000</v>
      </c>
      <c r="K108" s="1">
        <v>47394796</v>
      </c>
      <c r="L108" s="1">
        <f t="shared" si="1"/>
        <v>-1201611</v>
      </c>
      <c r="AA108" s="7">
        <v>43764</v>
      </c>
      <c r="AB108">
        <v>-66870737</v>
      </c>
      <c r="AC108">
        <v>-1201611</v>
      </c>
      <c r="AD108">
        <v>29220264</v>
      </c>
    </row>
    <row r="109" spans="1:30">
      <c r="A109" s="7">
        <v>43765</v>
      </c>
      <c r="B109" s="8">
        <v>0.78125</v>
      </c>
      <c r="C109" s="14">
        <v>0.58</v>
      </c>
      <c r="D109" s="1">
        <v>1627248533</v>
      </c>
      <c r="E109" s="1">
        <v>1579853784</v>
      </c>
      <c r="F109" s="1">
        <v>130109942</v>
      </c>
      <c r="G109" s="13">
        <v>-122562415</v>
      </c>
      <c r="H109" s="1">
        <v>34905921</v>
      </c>
      <c r="I109" s="1">
        <v>114406000</v>
      </c>
      <c r="J109" s="1">
        <v>105686000</v>
      </c>
      <c r="K109" s="1">
        <v>47394796</v>
      </c>
      <c r="L109" s="1">
        <f t="shared" si="1"/>
        <v>7547527</v>
      </c>
      <c r="AA109" s="7">
        <v>43765</v>
      </c>
      <c r="AB109">
        <v>-122562415</v>
      </c>
      <c r="AC109">
        <v>7547527</v>
      </c>
      <c r="AD109">
        <v>34905921</v>
      </c>
    </row>
    <row r="110" spans="1:30">
      <c r="A110" s="7">
        <v>43766</v>
      </c>
      <c r="B110" s="8">
        <v>0.702777777777778</v>
      </c>
      <c r="C110" s="14">
        <v>0.58</v>
      </c>
      <c r="D110" s="1">
        <v>1627248533</v>
      </c>
      <c r="E110" s="1">
        <v>1579853784</v>
      </c>
      <c r="F110" s="1">
        <v>134692871</v>
      </c>
      <c r="G110" s="13">
        <v>-114997376</v>
      </c>
      <c r="H110" s="1">
        <v>36040501</v>
      </c>
      <c r="I110" s="1">
        <v>114406000</v>
      </c>
      <c r="J110" s="1">
        <v>105686000</v>
      </c>
      <c r="K110" s="1">
        <v>47394796</v>
      </c>
      <c r="L110" s="1">
        <f t="shared" si="1"/>
        <v>19695495</v>
      </c>
      <c r="AA110" s="7">
        <v>43766</v>
      </c>
      <c r="AB110">
        <v>-114997376</v>
      </c>
      <c r="AC110">
        <v>19695495</v>
      </c>
      <c r="AD110">
        <v>36040501</v>
      </c>
    </row>
    <row r="111" spans="1:30">
      <c r="A111" s="7">
        <v>43767</v>
      </c>
      <c r="B111" s="8">
        <v>0.88125</v>
      </c>
      <c r="C111" s="14">
        <v>0.58</v>
      </c>
      <c r="D111" s="1">
        <v>1627248533</v>
      </c>
      <c r="E111" s="1">
        <v>1579853784</v>
      </c>
      <c r="F111" s="1" t="s">
        <v>285</v>
      </c>
      <c r="G111" s="13">
        <v>-71659633</v>
      </c>
      <c r="H111" s="1">
        <v>-19993582</v>
      </c>
      <c r="I111" s="1" t="s">
        <v>285</v>
      </c>
      <c r="J111" s="1">
        <v>105686000</v>
      </c>
      <c r="K111" s="1">
        <v>47394796</v>
      </c>
      <c r="L111" s="1" t="e">
        <f t="shared" si="1"/>
        <v>#VALUE!</v>
      </c>
      <c r="AA111" s="7">
        <v>43767</v>
      </c>
      <c r="AB111">
        <v>-71659633</v>
      </c>
      <c r="AC111" t="e">
        <v>#VALUE!</v>
      </c>
      <c r="AD111">
        <v>-19993582</v>
      </c>
    </row>
    <row r="112" spans="1:30">
      <c r="A112" s="7">
        <v>43768</v>
      </c>
      <c r="B112" s="8">
        <v>0.615972222222222</v>
      </c>
      <c r="C112" s="14">
        <v>0.58</v>
      </c>
      <c r="D112" s="1">
        <v>1627248533</v>
      </c>
      <c r="E112" s="1">
        <v>1579853784</v>
      </c>
      <c r="F112" s="1" t="s">
        <v>285</v>
      </c>
      <c r="G112" s="13">
        <v>-78593956</v>
      </c>
      <c r="H112" s="1">
        <v>-63449069</v>
      </c>
      <c r="I112" s="1" t="s">
        <v>285</v>
      </c>
      <c r="J112" s="1">
        <v>105686000</v>
      </c>
      <c r="K112" s="1">
        <v>47394796</v>
      </c>
      <c r="L112" s="1" t="e">
        <f t="shared" si="1"/>
        <v>#VALUE!</v>
      </c>
      <c r="AA112" s="7">
        <v>43768</v>
      </c>
      <c r="AB112">
        <v>-78593956</v>
      </c>
      <c r="AC112" t="e">
        <v>#VALUE!</v>
      </c>
      <c r="AD112">
        <v>-63449069</v>
      </c>
    </row>
    <row r="113" spans="1:30">
      <c r="A113" s="7">
        <v>43769</v>
      </c>
      <c r="B113" s="8">
        <v>0.775</v>
      </c>
      <c r="C113" s="14">
        <v>0.58</v>
      </c>
      <c r="D113" s="1">
        <v>1627248533</v>
      </c>
      <c r="E113" s="1">
        <v>1579853784</v>
      </c>
      <c r="F113" s="1">
        <v>0</v>
      </c>
      <c r="G113" s="13">
        <v>-67920037</v>
      </c>
      <c r="H113" s="1">
        <v>-132845951</v>
      </c>
      <c r="I113" s="1">
        <v>114406000</v>
      </c>
      <c r="J113" s="1">
        <v>105686000</v>
      </c>
      <c r="K113" s="1">
        <v>47394796</v>
      </c>
      <c r="L113" s="1">
        <f t="shared" si="1"/>
        <v>-67920037</v>
      </c>
      <c r="AA113" s="7">
        <v>43769</v>
      </c>
      <c r="AB113">
        <v>-67920037</v>
      </c>
      <c r="AC113">
        <v>-67920037</v>
      </c>
      <c r="AD113">
        <v>-132845951</v>
      </c>
    </row>
    <row r="114" spans="1:30">
      <c r="A114" s="7">
        <v>43770</v>
      </c>
      <c r="B114" s="8">
        <v>0.772222222222222</v>
      </c>
      <c r="C114" s="14">
        <v>0.58</v>
      </c>
      <c r="D114" s="1">
        <v>1627248533</v>
      </c>
      <c r="E114" s="1">
        <v>1579853784</v>
      </c>
      <c r="F114" s="1" t="s">
        <v>285</v>
      </c>
      <c r="G114" s="13">
        <v>-62103833</v>
      </c>
      <c r="H114" s="1">
        <v>56063591</v>
      </c>
      <c r="I114" s="1" t="s">
        <v>285</v>
      </c>
      <c r="J114" s="1">
        <v>105686000</v>
      </c>
      <c r="K114" s="1">
        <v>47394796</v>
      </c>
      <c r="L114" s="1" t="e">
        <f t="shared" si="1"/>
        <v>#VALUE!</v>
      </c>
      <c r="AA114" s="7">
        <v>43770</v>
      </c>
      <c r="AB114">
        <v>-62103833</v>
      </c>
      <c r="AC114" t="e">
        <v>#VALUE!</v>
      </c>
      <c r="AD114">
        <v>56063591</v>
      </c>
    </row>
    <row r="115" spans="1:30">
      <c r="A115" s="7">
        <v>43771</v>
      </c>
      <c r="B115" s="8">
        <v>0.497916666666667</v>
      </c>
      <c r="C115" s="14">
        <v>0.58</v>
      </c>
      <c r="D115" s="1">
        <v>1627248533</v>
      </c>
      <c r="E115" s="1">
        <v>1579853784</v>
      </c>
      <c r="F115" s="1">
        <v>318420545</v>
      </c>
      <c r="G115" s="13">
        <v>-109000967</v>
      </c>
      <c r="H115" s="1">
        <v>60480103</v>
      </c>
      <c r="I115" s="1">
        <v>114231000</v>
      </c>
      <c r="J115" s="1">
        <v>105686000</v>
      </c>
      <c r="K115" s="1">
        <v>47394796</v>
      </c>
      <c r="L115" s="1">
        <f t="shared" si="1"/>
        <v>209419578</v>
      </c>
      <c r="AA115" s="7">
        <v>43771</v>
      </c>
      <c r="AB115">
        <v>-109000967</v>
      </c>
      <c r="AC115">
        <v>209419578</v>
      </c>
      <c r="AD115">
        <v>60480103</v>
      </c>
    </row>
    <row r="116" spans="1:30">
      <c r="A116" s="7">
        <v>43772</v>
      </c>
      <c r="B116" s="8">
        <v>0.447916666666667</v>
      </c>
      <c r="C116" s="14">
        <v>0.58</v>
      </c>
      <c r="D116" s="1">
        <v>1627248533</v>
      </c>
      <c r="E116" s="1">
        <v>1579853784</v>
      </c>
      <c r="F116" s="1">
        <v>120188862</v>
      </c>
      <c r="G116" s="13">
        <v>-78891222</v>
      </c>
      <c r="H116" s="1">
        <v>69013727</v>
      </c>
      <c r="I116" s="1">
        <v>114231000</v>
      </c>
      <c r="J116" s="1">
        <v>105686000</v>
      </c>
      <c r="K116" s="1">
        <v>47394796</v>
      </c>
      <c r="L116" s="1">
        <f t="shared" si="1"/>
        <v>41297640</v>
      </c>
      <c r="AA116" s="7">
        <v>43772</v>
      </c>
      <c r="AB116">
        <v>-78891222</v>
      </c>
      <c r="AC116">
        <v>41297640</v>
      </c>
      <c r="AD116">
        <v>69013727</v>
      </c>
    </row>
    <row r="117" spans="1:30">
      <c r="A117" s="7">
        <v>43773</v>
      </c>
      <c r="B117" s="8">
        <v>0.460416666666667</v>
      </c>
      <c r="C117" s="14">
        <v>0.58</v>
      </c>
      <c r="D117" s="1">
        <v>1627248533</v>
      </c>
      <c r="E117" s="1">
        <v>1579853784</v>
      </c>
      <c r="F117" s="1">
        <v>67846434</v>
      </c>
      <c r="G117" s="13">
        <v>-60322363</v>
      </c>
      <c r="H117" s="1">
        <v>67788660</v>
      </c>
      <c r="I117" s="1">
        <v>114231000</v>
      </c>
      <c r="J117" s="1">
        <v>105686000</v>
      </c>
      <c r="K117" s="1">
        <v>47394796</v>
      </c>
      <c r="L117" s="1">
        <f t="shared" si="1"/>
        <v>7524071</v>
      </c>
      <c r="AA117" s="7">
        <v>43773</v>
      </c>
      <c r="AB117">
        <v>-60322363</v>
      </c>
      <c r="AC117">
        <v>7524071</v>
      </c>
      <c r="AD117">
        <v>67788660</v>
      </c>
    </row>
    <row r="118" spans="1:30">
      <c r="A118" s="7">
        <v>43774</v>
      </c>
      <c r="B118" s="8">
        <v>0.554861111111111</v>
      </c>
      <c r="C118" s="14">
        <v>0.58</v>
      </c>
      <c r="D118" s="1">
        <v>1627248533</v>
      </c>
      <c r="E118" s="1">
        <v>1579853784</v>
      </c>
      <c r="F118" s="1">
        <v>71637496</v>
      </c>
      <c r="G118" s="13">
        <v>-68987784</v>
      </c>
      <c r="H118" s="1">
        <v>80411381</v>
      </c>
      <c r="I118" s="1">
        <v>114231000</v>
      </c>
      <c r="J118" s="1">
        <v>105686000</v>
      </c>
      <c r="K118" s="1">
        <v>47394796</v>
      </c>
      <c r="L118" s="1">
        <f t="shared" si="1"/>
        <v>2649712</v>
      </c>
      <c r="AA118" s="7">
        <v>43774</v>
      </c>
      <c r="AB118">
        <v>-68987784</v>
      </c>
      <c r="AC118">
        <v>2649712</v>
      </c>
      <c r="AD118">
        <v>80411381</v>
      </c>
    </row>
    <row r="119" spans="1:30">
      <c r="A119" s="7">
        <v>43775</v>
      </c>
      <c r="B119" s="8">
        <v>0.585416666666667</v>
      </c>
      <c r="C119" s="14">
        <v>0.58</v>
      </c>
      <c r="D119" s="1">
        <v>1627248533</v>
      </c>
      <c r="E119" s="1">
        <v>1579853784</v>
      </c>
      <c r="F119" s="1">
        <v>73344858</v>
      </c>
      <c r="G119" s="13">
        <v>-61966906</v>
      </c>
      <c r="H119" s="1">
        <v>127005816</v>
      </c>
      <c r="I119" s="1">
        <v>114231000</v>
      </c>
      <c r="J119" s="1">
        <v>105686000</v>
      </c>
      <c r="K119" s="1">
        <v>47394796</v>
      </c>
      <c r="L119" s="1">
        <f t="shared" si="1"/>
        <v>11377952</v>
      </c>
      <c r="AA119" s="7">
        <v>43775</v>
      </c>
      <c r="AB119">
        <v>-61966906</v>
      </c>
      <c r="AC119">
        <v>11377952</v>
      </c>
      <c r="AD119">
        <v>127005816</v>
      </c>
    </row>
    <row r="120" spans="1:30">
      <c r="A120" s="7">
        <v>43776</v>
      </c>
      <c r="B120" s="8">
        <v>0.790972222222222</v>
      </c>
      <c r="C120" s="14">
        <v>0.58</v>
      </c>
      <c r="D120" s="1">
        <v>1627248533</v>
      </c>
      <c r="E120" s="1">
        <v>1579853784</v>
      </c>
      <c r="F120" s="1">
        <v>75196051</v>
      </c>
      <c r="G120" s="13">
        <v>-74771352</v>
      </c>
      <c r="H120" s="1">
        <v>170807988</v>
      </c>
      <c r="I120" s="1">
        <v>114231000</v>
      </c>
      <c r="J120" s="1">
        <v>105686000</v>
      </c>
      <c r="K120" s="1">
        <v>47394796</v>
      </c>
      <c r="L120" s="1">
        <f t="shared" si="1"/>
        <v>424699</v>
      </c>
      <c r="AA120" s="7">
        <v>43776</v>
      </c>
      <c r="AB120">
        <v>-74771352</v>
      </c>
      <c r="AC120">
        <v>424699</v>
      </c>
      <c r="AD120">
        <v>170807988</v>
      </c>
    </row>
    <row r="121" spans="1:30">
      <c r="A121" s="7">
        <v>43777</v>
      </c>
      <c r="B121" s="8">
        <v>0.771527777777778</v>
      </c>
      <c r="C121" s="14">
        <v>0.58</v>
      </c>
      <c r="D121" s="1">
        <v>1627248533</v>
      </c>
      <c r="E121" s="1">
        <v>1579853784</v>
      </c>
      <c r="F121" s="1">
        <v>141299496</v>
      </c>
      <c r="G121" s="13">
        <v>-135066046</v>
      </c>
      <c r="H121" s="1">
        <v>244536776</v>
      </c>
      <c r="I121" s="1">
        <v>114231000</v>
      </c>
      <c r="J121" s="1">
        <v>105686000</v>
      </c>
      <c r="K121" s="1">
        <v>47394796</v>
      </c>
      <c r="L121" s="1">
        <f t="shared" si="1"/>
        <v>6233450</v>
      </c>
      <c r="AA121" s="7">
        <v>43777</v>
      </c>
      <c r="AB121">
        <v>-135066046</v>
      </c>
      <c r="AC121">
        <v>6233450</v>
      </c>
      <c r="AD121">
        <v>244536776</v>
      </c>
    </row>
    <row r="122" spans="1:30">
      <c r="A122" s="7">
        <v>43778</v>
      </c>
      <c r="B122" s="8">
        <v>0.45625</v>
      </c>
      <c r="C122" s="14">
        <v>0.58</v>
      </c>
      <c r="D122" s="1">
        <v>1627248533</v>
      </c>
      <c r="E122" s="1">
        <v>1579853784</v>
      </c>
      <c r="F122" s="1">
        <v>111446905</v>
      </c>
      <c r="G122" s="13">
        <v>-100858827</v>
      </c>
      <c r="H122" s="1">
        <v>74132152</v>
      </c>
      <c r="I122" s="1">
        <v>114231000</v>
      </c>
      <c r="J122" s="1">
        <v>105686000</v>
      </c>
      <c r="K122" s="1">
        <v>47394796</v>
      </c>
      <c r="L122" s="1">
        <f t="shared" si="1"/>
        <v>10588078</v>
      </c>
      <c r="AA122" s="7">
        <v>43778</v>
      </c>
      <c r="AB122">
        <v>-100858827</v>
      </c>
      <c r="AC122">
        <v>10588078</v>
      </c>
      <c r="AD122">
        <v>74132152</v>
      </c>
    </row>
    <row r="123" spans="1:30">
      <c r="A123" s="7">
        <v>43779</v>
      </c>
      <c r="B123" s="8">
        <v>0.7125</v>
      </c>
      <c r="C123" s="14">
        <v>0.58</v>
      </c>
      <c r="D123" s="1">
        <v>1627248533</v>
      </c>
      <c r="E123" s="1">
        <v>1579853784</v>
      </c>
      <c r="F123" s="1">
        <v>80184697</v>
      </c>
      <c r="G123" s="13">
        <v>-78386792</v>
      </c>
      <c r="H123" s="1">
        <v>41964430</v>
      </c>
      <c r="I123" s="1">
        <v>114231000</v>
      </c>
      <c r="J123" s="1">
        <v>105686000</v>
      </c>
      <c r="K123" s="1">
        <v>47394796</v>
      </c>
      <c r="L123" s="1">
        <f t="shared" si="1"/>
        <v>1797905</v>
      </c>
      <c r="AA123" s="7">
        <v>43779</v>
      </c>
      <c r="AB123">
        <v>-78386792</v>
      </c>
      <c r="AC123">
        <v>1797905</v>
      </c>
      <c r="AD123">
        <v>41964430</v>
      </c>
    </row>
    <row r="124" spans="1:30">
      <c r="A124" s="7">
        <v>43780</v>
      </c>
      <c r="B124" s="8">
        <v>0.585416666666667</v>
      </c>
      <c r="C124" s="14">
        <v>0.58</v>
      </c>
      <c r="D124" s="1">
        <v>1627248533</v>
      </c>
      <c r="E124" s="1">
        <v>1579853784</v>
      </c>
      <c r="F124" s="1">
        <v>133570982</v>
      </c>
      <c r="G124" s="13">
        <v>-131822367</v>
      </c>
      <c r="H124" s="1">
        <v>34583127</v>
      </c>
      <c r="I124" s="1">
        <v>114231000</v>
      </c>
      <c r="J124" s="1">
        <v>105686000</v>
      </c>
      <c r="K124" s="1">
        <v>47394796</v>
      </c>
      <c r="L124" s="1">
        <f t="shared" si="1"/>
        <v>1748615</v>
      </c>
      <c r="AA124" s="7">
        <v>43780</v>
      </c>
      <c r="AB124">
        <v>-131822367</v>
      </c>
      <c r="AC124">
        <v>1748615</v>
      </c>
      <c r="AD124">
        <v>34583127</v>
      </c>
    </row>
    <row r="125" spans="1:30">
      <c r="A125" s="7">
        <v>43781</v>
      </c>
      <c r="B125" s="8">
        <v>0.625694444444444</v>
      </c>
      <c r="C125" s="14">
        <v>0.58</v>
      </c>
      <c r="D125" s="1">
        <v>1627248533</v>
      </c>
      <c r="E125" s="1">
        <v>1579853784</v>
      </c>
      <c r="F125" s="1">
        <v>66678487</v>
      </c>
      <c r="G125" s="13">
        <v>-62650832</v>
      </c>
      <c r="H125" s="1">
        <v>31086711</v>
      </c>
      <c r="I125" s="1">
        <v>114231000</v>
      </c>
      <c r="J125" s="1">
        <v>105686000</v>
      </c>
      <c r="K125" s="1">
        <v>47394796</v>
      </c>
      <c r="L125" s="1">
        <f t="shared" si="1"/>
        <v>4027655</v>
      </c>
      <c r="AA125" s="7">
        <v>43781</v>
      </c>
      <c r="AB125">
        <v>-62650832</v>
      </c>
      <c r="AC125">
        <v>4027655</v>
      </c>
      <c r="AD125">
        <v>31086711</v>
      </c>
    </row>
    <row r="126" spans="1:30">
      <c r="A126" s="7">
        <v>43782</v>
      </c>
      <c r="B126" s="8">
        <v>0.457638888888889</v>
      </c>
      <c r="C126" s="14">
        <v>0.58</v>
      </c>
      <c r="D126" s="1">
        <v>1627248533</v>
      </c>
      <c r="E126" s="1">
        <v>1579853784</v>
      </c>
      <c r="F126" s="1">
        <v>119193492</v>
      </c>
      <c r="G126" s="13">
        <v>-113908345</v>
      </c>
      <c r="H126" s="1">
        <v>29694491</v>
      </c>
      <c r="I126" s="1">
        <v>114231000</v>
      </c>
      <c r="J126" s="1">
        <v>105686000</v>
      </c>
      <c r="K126" s="1">
        <v>47394796</v>
      </c>
      <c r="L126" s="1">
        <f t="shared" si="1"/>
        <v>5285147</v>
      </c>
      <c r="P126" s="3" t="s">
        <v>11</v>
      </c>
      <c r="Q126" s="2" t="s">
        <v>12</v>
      </c>
      <c r="R126" s="2" t="s">
        <v>7</v>
      </c>
      <c r="S126" s="2" t="s">
        <v>13</v>
      </c>
      <c r="T126" s="2" t="s">
        <v>14</v>
      </c>
      <c r="U126" s="2" t="s">
        <v>151</v>
      </c>
      <c r="V126" s="2" t="s">
        <v>405</v>
      </c>
      <c r="W126" s="2" t="s">
        <v>407</v>
      </c>
      <c r="AA126" s="7">
        <v>43782</v>
      </c>
      <c r="AB126">
        <v>-113908345</v>
      </c>
      <c r="AC126">
        <v>5285147</v>
      </c>
      <c r="AD126">
        <v>29694491</v>
      </c>
    </row>
    <row r="127" spans="1:30">
      <c r="A127" s="7">
        <v>43783</v>
      </c>
      <c r="B127" s="8">
        <v>0.459027777777778</v>
      </c>
      <c r="C127" s="14">
        <v>0.58</v>
      </c>
      <c r="D127" s="1">
        <v>1627248533</v>
      </c>
      <c r="E127" s="1">
        <v>1579853784</v>
      </c>
      <c r="F127" s="1">
        <v>92008986</v>
      </c>
      <c r="G127" s="13">
        <v>-88903371</v>
      </c>
      <c r="H127" s="1">
        <v>21953040</v>
      </c>
      <c r="I127" s="1">
        <v>114231000</v>
      </c>
      <c r="J127" s="1">
        <v>105686000</v>
      </c>
      <c r="K127" s="1">
        <v>47394796</v>
      </c>
      <c r="L127" s="1">
        <f t="shared" si="1"/>
        <v>3105615</v>
      </c>
      <c r="N127" s="7">
        <v>43783</v>
      </c>
      <c r="O127" s="8">
        <v>0.515972222222222</v>
      </c>
      <c r="Q127">
        <v>10</v>
      </c>
      <c r="R127" s="1">
        <v>40000000000</v>
      </c>
      <c r="S127" s="1">
        <f>R127-T127</f>
        <v>38420146304</v>
      </c>
      <c r="T127" s="1">
        <v>1579853696</v>
      </c>
      <c r="X127" s="14">
        <v>0.58</v>
      </c>
      <c r="AA127" s="7">
        <v>43783</v>
      </c>
      <c r="AB127">
        <v>-88903371</v>
      </c>
      <c r="AC127">
        <v>3105615</v>
      </c>
      <c r="AD127">
        <v>21953040</v>
      </c>
    </row>
    <row r="128" spans="1:30">
      <c r="A128" s="7">
        <v>43784</v>
      </c>
      <c r="B128" s="8">
        <v>0.763194444444444</v>
      </c>
      <c r="C128" s="14">
        <v>0</v>
      </c>
      <c r="D128" s="1">
        <v>0</v>
      </c>
      <c r="E128" s="1">
        <v>0</v>
      </c>
      <c r="F128" s="1">
        <v>0</v>
      </c>
      <c r="G128" s="13">
        <v>0</v>
      </c>
      <c r="H128" s="1">
        <v>0</v>
      </c>
      <c r="I128" s="1">
        <v>0</v>
      </c>
      <c r="J128" s="1">
        <v>0</v>
      </c>
      <c r="K128" s="1">
        <v>0</v>
      </c>
      <c r="L128" s="1">
        <v>38420146304</v>
      </c>
      <c r="AA128" s="7">
        <v>43784</v>
      </c>
      <c r="AB128">
        <v>0</v>
      </c>
      <c r="AC128">
        <v>38420146304</v>
      </c>
      <c r="AD128">
        <v>0</v>
      </c>
    </row>
    <row r="129" spans="27:30">
      <c r="AA129" t="s">
        <v>286</v>
      </c>
      <c r="AB129">
        <v>-11286393927</v>
      </c>
      <c r="AC129" t="e">
        <v>#VALUE!</v>
      </c>
      <c r="AD129">
        <v>-2611896185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3"/>
  <sheetViews>
    <sheetView topLeftCell="O1" workbookViewId="0">
      <pane ySplit="3" topLeftCell="A92" activePane="bottomLeft" state="frozen"/>
      <selection/>
      <selection pane="bottomLeft" activeCell="P99" sqref="P99:W9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3" width="18.25" customWidth="1"/>
    <col min="24" max="24" width="20.375" customWidth="1"/>
    <col min="27" max="27" width="11.5"/>
    <col min="28" max="30" width="26.625"/>
  </cols>
  <sheetData>
    <row r="1" ht="238" customHeight="1" spans="5:13">
      <c r="E1" s="1"/>
      <c r="F1" s="1"/>
      <c r="G1" s="1"/>
      <c r="H1" s="1"/>
      <c r="I1" s="1"/>
      <c r="J1" s="1"/>
      <c r="K1" s="1"/>
      <c r="M1" s="9" t="s">
        <v>351</v>
      </c>
    </row>
    <row r="2" ht="238" customHeight="1" spans="5:11"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43694</v>
      </c>
      <c r="B4" s="5">
        <v>0.533333333333333</v>
      </c>
      <c r="C4" s="14">
        <v>1</v>
      </c>
      <c r="D4" s="1">
        <v>1292114000</v>
      </c>
      <c r="E4" s="1"/>
      <c r="F4" s="1">
        <v>0</v>
      </c>
      <c r="G4" s="1">
        <v>-40476894</v>
      </c>
      <c r="H4" s="1">
        <v>-40476894</v>
      </c>
      <c r="I4" s="1"/>
      <c r="J4" s="1"/>
      <c r="K4" s="1"/>
      <c r="L4" s="1">
        <f t="shared" ref="L4:L67" si="0">F4+G4</f>
        <v>-40476894</v>
      </c>
      <c r="M4" t="s">
        <v>399</v>
      </c>
      <c r="N4" s="4">
        <v>43693</v>
      </c>
      <c r="O4" s="5">
        <v>0.60625</v>
      </c>
      <c r="P4" s="6">
        <v>1</v>
      </c>
      <c r="Q4" s="6">
        <v>0.097</v>
      </c>
      <c r="R4" s="6">
        <v>1</v>
      </c>
      <c r="S4" s="1">
        <v>1376165504</v>
      </c>
      <c r="U4" s="1">
        <v>512402528</v>
      </c>
      <c r="V4" s="1">
        <v>501792416</v>
      </c>
      <c r="W4" s="1">
        <v>10610112</v>
      </c>
      <c r="X4" s="1">
        <v>1376165610</v>
      </c>
      <c r="Y4">
        <v>3</v>
      </c>
      <c r="AA4" t="s">
        <v>284</v>
      </c>
    </row>
    <row r="5" spans="1:30">
      <c r="A5" s="4">
        <v>43695</v>
      </c>
      <c r="B5" s="5">
        <v>0.710416666666667</v>
      </c>
      <c r="C5" s="14">
        <v>1</v>
      </c>
      <c r="D5" s="1">
        <v>1292114000</v>
      </c>
      <c r="E5" s="1"/>
      <c r="F5" s="1">
        <v>0</v>
      </c>
      <c r="G5" s="1">
        <v>-59875113</v>
      </c>
      <c r="H5" s="1">
        <v>-100352007</v>
      </c>
      <c r="I5" s="1"/>
      <c r="J5" s="1"/>
      <c r="K5" s="1"/>
      <c r="L5" s="1">
        <f t="shared" si="0"/>
        <v>-59875113</v>
      </c>
      <c r="AA5" s="7">
        <v>43694</v>
      </c>
      <c r="AB5">
        <v>-40476894</v>
      </c>
      <c r="AC5">
        <v>-40476894</v>
      </c>
      <c r="AD5">
        <v>-40476894</v>
      </c>
    </row>
    <row r="6" spans="1:30">
      <c r="A6" s="4">
        <v>43696</v>
      </c>
      <c r="B6" s="5">
        <v>0.575</v>
      </c>
      <c r="C6" s="14">
        <v>1</v>
      </c>
      <c r="D6" s="1">
        <v>1292114000</v>
      </c>
      <c r="E6" s="1"/>
      <c r="F6" s="1">
        <v>0</v>
      </c>
      <c r="G6" s="1">
        <v>-99103071</v>
      </c>
      <c r="H6" s="1">
        <v>-139579965</v>
      </c>
      <c r="I6" s="1"/>
      <c r="J6" s="1"/>
      <c r="K6" s="1"/>
      <c r="L6" s="1">
        <f t="shared" si="0"/>
        <v>-99103071</v>
      </c>
      <c r="AA6" s="7">
        <v>43695</v>
      </c>
      <c r="AB6">
        <v>-59875113</v>
      </c>
      <c r="AC6">
        <v>-59875113</v>
      </c>
      <c r="AD6">
        <v>-100352007</v>
      </c>
    </row>
    <row r="7" spans="1:30">
      <c r="A7" s="4">
        <v>43697</v>
      </c>
      <c r="B7" s="5">
        <v>0.665972222222222</v>
      </c>
      <c r="C7" s="14">
        <v>1</v>
      </c>
      <c r="D7" s="1">
        <v>1292114000</v>
      </c>
      <c r="E7" s="1">
        <v>1254480958</v>
      </c>
      <c r="F7" s="1">
        <v>195931315</v>
      </c>
      <c r="G7" s="1">
        <v>-56796433</v>
      </c>
      <c r="H7" s="1">
        <v>-445083</v>
      </c>
      <c r="I7" s="1">
        <v>52777000</v>
      </c>
      <c r="J7" s="1">
        <v>48673000</v>
      </c>
      <c r="K7" s="1">
        <v>37633042</v>
      </c>
      <c r="L7" s="1">
        <f t="shared" si="0"/>
        <v>139134882</v>
      </c>
      <c r="AA7" s="7">
        <v>43696</v>
      </c>
      <c r="AB7">
        <v>-99103071</v>
      </c>
      <c r="AC7">
        <v>-99103071</v>
      </c>
      <c r="AD7">
        <v>-139579965</v>
      </c>
    </row>
    <row r="8" spans="1:30">
      <c r="A8" s="4">
        <v>43698</v>
      </c>
      <c r="B8" s="5">
        <v>0.630555555555556</v>
      </c>
      <c r="C8" s="14">
        <v>1</v>
      </c>
      <c r="D8" s="1">
        <v>1292114000</v>
      </c>
      <c r="E8" s="1">
        <v>1254480958</v>
      </c>
      <c r="F8" s="1">
        <v>251450929</v>
      </c>
      <c r="G8" s="1">
        <v>-104106138</v>
      </c>
      <c r="H8" s="1">
        <v>7764826</v>
      </c>
      <c r="I8" s="1">
        <v>52777000</v>
      </c>
      <c r="J8" s="1">
        <v>48673000</v>
      </c>
      <c r="K8" s="1">
        <v>37633042</v>
      </c>
      <c r="L8" s="1">
        <f t="shared" si="0"/>
        <v>147344791</v>
      </c>
      <c r="AA8" s="7">
        <v>43697</v>
      </c>
      <c r="AB8">
        <v>-56796433</v>
      </c>
      <c r="AC8">
        <v>139134882</v>
      </c>
      <c r="AD8">
        <v>-445083</v>
      </c>
    </row>
    <row r="9" spans="1:30">
      <c r="A9" s="4">
        <v>43699</v>
      </c>
      <c r="B9" s="5">
        <v>0.715277777777778</v>
      </c>
      <c r="C9" s="14">
        <v>1</v>
      </c>
      <c r="D9" s="1">
        <v>1292114000</v>
      </c>
      <c r="E9" s="1">
        <v>1254480958</v>
      </c>
      <c r="F9" s="1">
        <v>56097489</v>
      </c>
      <c r="G9" s="1">
        <v>-52914423</v>
      </c>
      <c r="H9" s="1">
        <v>10947892</v>
      </c>
      <c r="I9" s="1">
        <v>52777000</v>
      </c>
      <c r="J9" s="1">
        <v>48673000</v>
      </c>
      <c r="K9" s="1">
        <v>37633042</v>
      </c>
      <c r="L9" s="1">
        <f t="shared" si="0"/>
        <v>3183066</v>
      </c>
      <c r="AA9" s="7">
        <v>43698</v>
      </c>
      <c r="AB9">
        <v>-104106138</v>
      </c>
      <c r="AC9">
        <v>147344791</v>
      </c>
      <c r="AD9">
        <v>7764826</v>
      </c>
    </row>
    <row r="10" spans="1:30">
      <c r="A10" s="4">
        <v>43700</v>
      </c>
      <c r="B10" s="5">
        <v>0.620138888888889</v>
      </c>
      <c r="C10" s="14">
        <v>1</v>
      </c>
      <c r="D10" s="1">
        <v>1292114000</v>
      </c>
      <c r="E10" s="1">
        <v>1254480958</v>
      </c>
      <c r="F10" s="1">
        <v>88305233</v>
      </c>
      <c r="G10" s="1">
        <v>-84546239</v>
      </c>
      <c r="H10" s="1">
        <v>12460629</v>
      </c>
      <c r="I10" s="1">
        <v>52689000</v>
      </c>
      <c r="J10" s="1">
        <v>48673000</v>
      </c>
      <c r="K10" s="1">
        <v>37633042</v>
      </c>
      <c r="L10" s="1">
        <f t="shared" si="0"/>
        <v>3758994</v>
      </c>
      <c r="AA10" s="7">
        <v>43699</v>
      </c>
      <c r="AB10">
        <v>-52914423</v>
      </c>
      <c r="AC10">
        <v>3183066</v>
      </c>
      <c r="AD10">
        <v>10947892</v>
      </c>
    </row>
    <row r="11" spans="1:30">
      <c r="A11" s="7">
        <v>43701</v>
      </c>
      <c r="B11" s="8">
        <v>0.945138888888889</v>
      </c>
      <c r="C11" s="14">
        <v>1</v>
      </c>
      <c r="D11" s="1">
        <v>1292114000</v>
      </c>
      <c r="E11" s="1">
        <v>1254480958</v>
      </c>
      <c r="F11" s="1">
        <v>70664364</v>
      </c>
      <c r="G11" s="1">
        <v>-63052942</v>
      </c>
      <c r="H11" s="1">
        <v>20072051</v>
      </c>
      <c r="I11" s="1">
        <v>52689000</v>
      </c>
      <c r="J11" s="1">
        <v>48673000</v>
      </c>
      <c r="K11" s="1">
        <v>37633042</v>
      </c>
      <c r="L11" s="1">
        <f t="shared" si="0"/>
        <v>7611422</v>
      </c>
      <c r="AA11" s="7">
        <v>43700</v>
      </c>
      <c r="AB11">
        <v>-84546239</v>
      </c>
      <c r="AC11">
        <v>3758994</v>
      </c>
      <c r="AD11">
        <v>12460629</v>
      </c>
    </row>
    <row r="12" spans="1:30">
      <c r="A12" s="7">
        <v>43702</v>
      </c>
      <c r="B12" s="8">
        <v>0.693055555555556</v>
      </c>
      <c r="C12" s="14">
        <v>1</v>
      </c>
      <c r="D12" s="1">
        <v>1292114000</v>
      </c>
      <c r="E12" s="1">
        <v>1254480958</v>
      </c>
      <c r="F12" s="1">
        <v>117520195</v>
      </c>
      <c r="G12" s="1">
        <v>-102248227</v>
      </c>
      <c r="H12" s="1">
        <v>67948311</v>
      </c>
      <c r="I12" s="1">
        <v>52689000</v>
      </c>
      <c r="J12" s="1">
        <v>48673000</v>
      </c>
      <c r="K12" s="1">
        <v>37633042</v>
      </c>
      <c r="L12" s="1">
        <f t="shared" si="0"/>
        <v>15271968</v>
      </c>
      <c r="AA12" s="7">
        <v>43701</v>
      </c>
      <c r="AB12">
        <v>-63052942</v>
      </c>
      <c r="AC12">
        <v>7611422</v>
      </c>
      <c r="AD12">
        <v>20072051</v>
      </c>
    </row>
    <row r="13" spans="1:30">
      <c r="A13" s="7">
        <v>43703</v>
      </c>
      <c r="B13" s="8">
        <v>0.715277777777778</v>
      </c>
      <c r="C13" s="14">
        <v>1</v>
      </c>
      <c r="D13" s="1">
        <v>1292114000</v>
      </c>
      <c r="E13" s="1">
        <v>1254480958</v>
      </c>
      <c r="F13" s="1">
        <v>89973314</v>
      </c>
      <c r="G13" s="1">
        <v>-82607770</v>
      </c>
      <c r="H13" s="1">
        <v>137941640</v>
      </c>
      <c r="I13" s="1">
        <v>52689000</v>
      </c>
      <c r="J13" s="1">
        <v>48673000</v>
      </c>
      <c r="K13" s="1">
        <v>37633042</v>
      </c>
      <c r="L13" s="1">
        <f t="shared" si="0"/>
        <v>7365544</v>
      </c>
      <c r="AA13" s="7">
        <v>43702</v>
      </c>
      <c r="AB13">
        <v>-102248227</v>
      </c>
      <c r="AC13">
        <v>15271968</v>
      </c>
      <c r="AD13">
        <v>67948311</v>
      </c>
    </row>
    <row r="14" spans="1:30">
      <c r="A14" s="7">
        <v>43704</v>
      </c>
      <c r="B14" s="8">
        <v>0.757638888888889</v>
      </c>
      <c r="C14" s="14">
        <v>1</v>
      </c>
      <c r="D14" s="1">
        <v>1292114000</v>
      </c>
      <c r="E14" s="1">
        <v>1254480958</v>
      </c>
      <c r="F14" s="1">
        <v>64976003</v>
      </c>
      <c r="G14" s="1">
        <v>-57599199</v>
      </c>
      <c r="H14" s="1">
        <v>174394364</v>
      </c>
      <c r="I14" s="1">
        <v>52689000</v>
      </c>
      <c r="J14" s="1">
        <v>48673000</v>
      </c>
      <c r="K14" s="1">
        <v>37633042</v>
      </c>
      <c r="L14" s="1">
        <f t="shared" si="0"/>
        <v>7376804</v>
      </c>
      <c r="AA14" s="7">
        <v>43703</v>
      </c>
      <c r="AB14">
        <v>-82607770</v>
      </c>
      <c r="AC14">
        <v>7365544</v>
      </c>
      <c r="AD14">
        <v>137941640</v>
      </c>
    </row>
    <row r="15" spans="1:30">
      <c r="A15" s="7">
        <v>43705</v>
      </c>
      <c r="B15" s="8">
        <v>0.770833333333333</v>
      </c>
      <c r="C15" s="14">
        <v>1</v>
      </c>
      <c r="D15" s="1">
        <v>1292114000</v>
      </c>
      <c r="E15" s="1">
        <v>1254480958</v>
      </c>
      <c r="F15" s="1">
        <v>99444108</v>
      </c>
      <c r="G15" s="1">
        <v>-93820586</v>
      </c>
      <c r="H15" s="1">
        <v>35635853</v>
      </c>
      <c r="I15" s="1">
        <v>52689000</v>
      </c>
      <c r="J15" s="1">
        <v>48673000</v>
      </c>
      <c r="K15" s="1">
        <v>37633042</v>
      </c>
      <c r="L15" s="1">
        <f t="shared" si="0"/>
        <v>5623522</v>
      </c>
      <c r="AA15" s="7">
        <v>43704</v>
      </c>
      <c r="AB15">
        <v>-57599199</v>
      </c>
      <c r="AC15">
        <v>7376804</v>
      </c>
      <c r="AD15">
        <v>174394364</v>
      </c>
    </row>
    <row r="16" spans="1:30">
      <c r="A16" s="7">
        <v>43706</v>
      </c>
      <c r="B16" s="8">
        <v>0.763888888888889</v>
      </c>
      <c r="C16" s="14">
        <v>1</v>
      </c>
      <c r="D16" s="1">
        <v>1292114000</v>
      </c>
      <c r="E16" s="1">
        <v>1254480958</v>
      </c>
      <c r="F16" s="1">
        <v>57638338</v>
      </c>
      <c r="G16" s="1">
        <v>-50755122</v>
      </c>
      <c r="H16" s="1">
        <v>33372351</v>
      </c>
      <c r="I16" s="1">
        <v>52689000</v>
      </c>
      <c r="J16" s="1">
        <v>48673000</v>
      </c>
      <c r="K16" s="1">
        <v>37633042</v>
      </c>
      <c r="L16" s="1">
        <f t="shared" si="0"/>
        <v>6883216</v>
      </c>
      <c r="AA16" s="7">
        <v>43705</v>
      </c>
      <c r="AB16">
        <v>-93820586</v>
      </c>
      <c r="AC16">
        <v>5623522</v>
      </c>
      <c r="AD16">
        <v>35635853</v>
      </c>
    </row>
    <row r="17" spans="1:30">
      <c r="A17" s="7">
        <v>43707</v>
      </c>
      <c r="B17" s="8">
        <v>0.733333333333333</v>
      </c>
      <c r="C17" s="14">
        <v>1</v>
      </c>
      <c r="D17" s="1">
        <v>1292114000</v>
      </c>
      <c r="E17" s="1">
        <v>1254480958</v>
      </c>
      <c r="F17" s="1">
        <v>106810969</v>
      </c>
      <c r="G17" s="1">
        <v>-97449654</v>
      </c>
      <c r="H17" s="1">
        <v>33604193</v>
      </c>
      <c r="I17" s="1">
        <v>52689000</v>
      </c>
      <c r="J17" s="1">
        <v>48673000</v>
      </c>
      <c r="K17" s="1">
        <v>37633042</v>
      </c>
      <c r="L17" s="1">
        <f t="shared" si="0"/>
        <v>9361315</v>
      </c>
      <c r="AA17" s="7">
        <v>43706</v>
      </c>
      <c r="AB17">
        <v>-50755122</v>
      </c>
      <c r="AC17">
        <v>6883216</v>
      </c>
      <c r="AD17">
        <v>33372351</v>
      </c>
    </row>
    <row r="18" spans="1:30">
      <c r="A18" s="7">
        <v>43708</v>
      </c>
      <c r="B18" s="8">
        <v>0.822916666666667</v>
      </c>
      <c r="C18" s="14">
        <v>1</v>
      </c>
      <c r="D18" s="1">
        <v>1292114000</v>
      </c>
      <c r="E18" s="1">
        <v>1254480958</v>
      </c>
      <c r="F18" s="1">
        <v>61468785</v>
      </c>
      <c r="G18" s="1">
        <v>-52699789</v>
      </c>
      <c r="H18" s="1">
        <v>40860452</v>
      </c>
      <c r="I18" s="1">
        <v>52689000</v>
      </c>
      <c r="J18" s="1">
        <v>48673000</v>
      </c>
      <c r="K18" s="1">
        <v>37633042</v>
      </c>
      <c r="L18" s="1">
        <f t="shared" si="0"/>
        <v>8768996</v>
      </c>
      <c r="AA18" s="7">
        <v>43707</v>
      </c>
      <c r="AB18">
        <v>-97449654</v>
      </c>
      <c r="AC18">
        <v>9361315</v>
      </c>
      <c r="AD18">
        <v>33604193</v>
      </c>
    </row>
    <row r="19" spans="1:30">
      <c r="A19" s="7">
        <v>43709</v>
      </c>
      <c r="B19" s="8">
        <v>0.614583333333333</v>
      </c>
      <c r="C19" s="14">
        <v>1</v>
      </c>
      <c r="D19" s="1">
        <v>1292114000</v>
      </c>
      <c r="E19" s="1">
        <v>1254480958</v>
      </c>
      <c r="F19" s="1">
        <v>104797780</v>
      </c>
      <c r="G19" s="1">
        <v>-91692270</v>
      </c>
      <c r="H19" s="1">
        <v>37585544</v>
      </c>
      <c r="I19" s="1">
        <v>52689000</v>
      </c>
      <c r="J19" s="1">
        <v>48673000</v>
      </c>
      <c r="K19" s="1">
        <v>37633042</v>
      </c>
      <c r="L19" s="1">
        <f t="shared" si="0"/>
        <v>13105510</v>
      </c>
      <c r="AA19" s="7">
        <v>43708</v>
      </c>
      <c r="AB19">
        <v>-52699789</v>
      </c>
      <c r="AC19">
        <v>8768996</v>
      </c>
      <c r="AD19">
        <v>40860452</v>
      </c>
    </row>
    <row r="20" spans="1:30">
      <c r="A20" s="7">
        <v>43710</v>
      </c>
      <c r="B20" s="8">
        <v>0.689583333333333</v>
      </c>
      <c r="C20" s="14">
        <v>1</v>
      </c>
      <c r="D20" s="1">
        <v>1292114000</v>
      </c>
      <c r="E20" s="1">
        <v>1254480958</v>
      </c>
      <c r="F20" s="1">
        <v>55257479</v>
      </c>
      <c r="G20" s="1">
        <v>-52088560</v>
      </c>
      <c r="H20" s="1">
        <v>33355097</v>
      </c>
      <c r="I20" s="1">
        <v>52689000</v>
      </c>
      <c r="J20" s="1">
        <v>48673000</v>
      </c>
      <c r="K20" s="1">
        <v>37633042</v>
      </c>
      <c r="L20" s="1">
        <f t="shared" si="0"/>
        <v>3168919</v>
      </c>
      <c r="AA20" s="7">
        <v>43709</v>
      </c>
      <c r="AB20">
        <v>-91692270</v>
      </c>
      <c r="AC20">
        <v>13105510</v>
      </c>
      <c r="AD20">
        <v>37585544</v>
      </c>
    </row>
    <row r="21" spans="1:30">
      <c r="A21" s="7">
        <v>43711</v>
      </c>
      <c r="B21" s="8">
        <v>0.697916666666667</v>
      </c>
      <c r="C21" s="14">
        <v>1</v>
      </c>
      <c r="D21" s="1">
        <v>1292114000</v>
      </c>
      <c r="E21" s="1">
        <v>1254480958</v>
      </c>
      <c r="F21" s="1">
        <v>110131850</v>
      </c>
      <c r="G21" s="1">
        <v>-101514188</v>
      </c>
      <c r="H21" s="1">
        <v>36708009</v>
      </c>
      <c r="I21" s="1">
        <v>52689000</v>
      </c>
      <c r="J21" s="1">
        <v>48673000</v>
      </c>
      <c r="K21" s="1">
        <v>37633042</v>
      </c>
      <c r="L21" s="1">
        <f t="shared" si="0"/>
        <v>8617662</v>
      </c>
      <c r="AA21" s="7">
        <v>43710</v>
      </c>
      <c r="AB21">
        <v>-52088560</v>
      </c>
      <c r="AC21">
        <v>3168919</v>
      </c>
      <c r="AD21">
        <v>33355097</v>
      </c>
    </row>
    <row r="22" spans="1:30">
      <c r="A22" s="7">
        <v>43712</v>
      </c>
      <c r="B22" s="8">
        <v>0.807638888888889</v>
      </c>
      <c r="C22" s="14">
        <v>1</v>
      </c>
      <c r="D22" s="1">
        <v>1292114000</v>
      </c>
      <c r="E22" s="1">
        <v>1254480958</v>
      </c>
      <c r="F22" s="1">
        <v>59775693</v>
      </c>
      <c r="G22" s="1">
        <v>-53754934</v>
      </c>
      <c r="H22" s="1">
        <v>37481617</v>
      </c>
      <c r="I22" s="1">
        <v>52689000</v>
      </c>
      <c r="J22" s="1">
        <v>48673000</v>
      </c>
      <c r="K22" s="1">
        <v>37633042</v>
      </c>
      <c r="L22" s="1">
        <f t="shared" si="0"/>
        <v>6020759</v>
      </c>
      <c r="AA22" s="7">
        <v>43711</v>
      </c>
      <c r="AB22">
        <v>-101514188</v>
      </c>
      <c r="AC22">
        <v>8617662</v>
      </c>
      <c r="AD22">
        <v>36708009</v>
      </c>
    </row>
    <row r="23" spans="1:30">
      <c r="A23" s="7">
        <v>43713</v>
      </c>
      <c r="B23" s="8">
        <v>0.44375</v>
      </c>
      <c r="C23" s="14">
        <v>1</v>
      </c>
      <c r="D23" s="1">
        <v>1292114000</v>
      </c>
      <c r="E23" s="1">
        <v>1254480958</v>
      </c>
      <c r="F23" s="1">
        <v>90894249</v>
      </c>
      <c r="G23" s="1">
        <v>-84233583</v>
      </c>
      <c r="H23" s="1">
        <v>37745153</v>
      </c>
      <c r="I23" s="1">
        <v>52689000</v>
      </c>
      <c r="J23" s="1">
        <v>48673000</v>
      </c>
      <c r="K23" s="1">
        <v>37633042</v>
      </c>
      <c r="L23" s="1">
        <f t="shared" si="0"/>
        <v>6660666</v>
      </c>
      <c r="AA23" s="7">
        <v>43712</v>
      </c>
      <c r="AB23">
        <v>-53754934</v>
      </c>
      <c r="AC23">
        <v>6020759</v>
      </c>
      <c r="AD23">
        <v>37481617</v>
      </c>
    </row>
    <row r="24" spans="1:30">
      <c r="A24" s="7">
        <v>43714</v>
      </c>
      <c r="B24" s="8">
        <v>0.439583333333333</v>
      </c>
      <c r="C24" s="14">
        <v>1</v>
      </c>
      <c r="D24" s="1">
        <v>1292114000</v>
      </c>
      <c r="E24" s="1">
        <v>1254480958</v>
      </c>
      <c r="F24" s="1">
        <v>53345481</v>
      </c>
      <c r="G24" s="1">
        <v>-48924251</v>
      </c>
      <c r="H24" s="1">
        <v>35283167</v>
      </c>
      <c r="I24" s="1">
        <v>52689000</v>
      </c>
      <c r="J24" s="1">
        <v>48673000</v>
      </c>
      <c r="K24" s="1">
        <v>37633042</v>
      </c>
      <c r="L24" s="1">
        <f t="shared" si="0"/>
        <v>4421230</v>
      </c>
      <c r="AA24" s="7">
        <v>43713</v>
      </c>
      <c r="AB24">
        <v>-84233583</v>
      </c>
      <c r="AC24">
        <v>6660666</v>
      </c>
      <c r="AD24">
        <v>37745153</v>
      </c>
    </row>
    <row r="25" spans="1:30">
      <c r="A25" s="7">
        <v>43715</v>
      </c>
      <c r="B25" s="8">
        <v>0.71875</v>
      </c>
      <c r="C25" s="14">
        <v>1</v>
      </c>
      <c r="D25" s="1">
        <v>1292114000</v>
      </c>
      <c r="E25" s="1">
        <v>1254480958</v>
      </c>
      <c r="F25" s="1">
        <v>63500532</v>
      </c>
      <c r="G25" s="13">
        <v>-60250863</v>
      </c>
      <c r="H25" s="1">
        <v>36054737</v>
      </c>
      <c r="I25" s="1">
        <v>52689000</v>
      </c>
      <c r="J25" s="1">
        <v>48673000</v>
      </c>
      <c r="K25" s="1">
        <v>37633042</v>
      </c>
      <c r="L25" s="1">
        <f t="shared" si="0"/>
        <v>3249669</v>
      </c>
      <c r="AA25" s="7">
        <v>43714</v>
      </c>
      <c r="AB25">
        <v>-48924251</v>
      </c>
      <c r="AC25">
        <v>4421230</v>
      </c>
      <c r="AD25">
        <v>35283167</v>
      </c>
    </row>
    <row r="26" spans="1:30">
      <c r="A26" s="7">
        <v>43716</v>
      </c>
      <c r="B26" s="8">
        <v>0.46875</v>
      </c>
      <c r="C26" s="14">
        <v>1</v>
      </c>
      <c r="D26" s="1">
        <v>1292114000</v>
      </c>
      <c r="E26" s="1">
        <v>1254480958</v>
      </c>
      <c r="F26" s="1">
        <v>79169945</v>
      </c>
      <c r="G26" s="13">
        <v>-76114093</v>
      </c>
      <c r="H26" s="1">
        <v>30056003</v>
      </c>
      <c r="I26" s="1">
        <v>52689000</v>
      </c>
      <c r="J26" s="1">
        <v>48673000</v>
      </c>
      <c r="K26" s="1">
        <v>37633042</v>
      </c>
      <c r="L26" s="1">
        <f t="shared" si="0"/>
        <v>3055852</v>
      </c>
      <c r="AA26" s="7">
        <v>43715</v>
      </c>
      <c r="AB26">
        <v>-60250863</v>
      </c>
      <c r="AC26">
        <v>3249669</v>
      </c>
      <c r="AD26">
        <v>36054737</v>
      </c>
    </row>
    <row r="27" spans="1:30">
      <c r="A27" s="7">
        <v>43717</v>
      </c>
      <c r="B27" s="8">
        <v>0.656944444444444</v>
      </c>
      <c r="C27" s="14">
        <v>1</v>
      </c>
      <c r="D27" s="1">
        <v>1292114000</v>
      </c>
      <c r="E27" s="1">
        <v>1254480958</v>
      </c>
      <c r="F27" s="1">
        <v>69908980</v>
      </c>
      <c r="G27" s="13">
        <v>-59183325</v>
      </c>
      <c r="H27" s="1">
        <v>36445144</v>
      </c>
      <c r="I27" s="1">
        <v>52689000</v>
      </c>
      <c r="J27" s="1">
        <v>48673000</v>
      </c>
      <c r="K27" s="1">
        <v>37633042</v>
      </c>
      <c r="L27" s="1">
        <f t="shared" si="0"/>
        <v>10725655</v>
      </c>
      <c r="AA27" s="7">
        <v>43716</v>
      </c>
      <c r="AB27">
        <v>-76114093</v>
      </c>
      <c r="AC27">
        <v>3055852</v>
      </c>
      <c r="AD27">
        <v>30056003</v>
      </c>
    </row>
    <row r="28" spans="1:30">
      <c r="A28" s="7">
        <v>43718</v>
      </c>
      <c r="B28" s="8">
        <v>0.815972222222222</v>
      </c>
      <c r="C28" s="14">
        <v>1</v>
      </c>
      <c r="D28" s="1">
        <v>1292114000</v>
      </c>
      <c r="E28" s="1">
        <v>1254480958</v>
      </c>
      <c r="F28" s="1">
        <v>48067743</v>
      </c>
      <c r="G28" s="13">
        <v>-48424001</v>
      </c>
      <c r="H28" s="1">
        <v>32919967</v>
      </c>
      <c r="I28" s="1">
        <v>52689000</v>
      </c>
      <c r="J28" s="1">
        <v>48673000</v>
      </c>
      <c r="K28" s="1">
        <v>37633042</v>
      </c>
      <c r="L28" s="1">
        <f t="shared" si="0"/>
        <v>-356258</v>
      </c>
      <c r="AA28" s="7">
        <v>43717</v>
      </c>
      <c r="AB28">
        <v>-59183325</v>
      </c>
      <c r="AC28">
        <v>10725655</v>
      </c>
      <c r="AD28">
        <v>36445144</v>
      </c>
    </row>
    <row r="29" spans="1:30">
      <c r="A29" s="7">
        <v>43719</v>
      </c>
      <c r="B29" s="8">
        <v>0.713194444444444</v>
      </c>
      <c r="C29" s="14">
        <v>1</v>
      </c>
      <c r="D29" s="1">
        <v>1292114000</v>
      </c>
      <c r="E29" s="1">
        <v>1254480958</v>
      </c>
      <c r="F29" s="1">
        <v>49456917</v>
      </c>
      <c r="G29" s="13">
        <v>-48613285</v>
      </c>
      <c r="H29" s="1">
        <v>28314856</v>
      </c>
      <c r="I29" s="1">
        <v>52689000</v>
      </c>
      <c r="J29" s="1">
        <v>48673000</v>
      </c>
      <c r="K29" s="1">
        <v>37633042</v>
      </c>
      <c r="L29" s="1">
        <f t="shared" si="0"/>
        <v>843632</v>
      </c>
      <c r="AA29" s="7">
        <v>43718</v>
      </c>
      <c r="AB29">
        <v>-48424001</v>
      </c>
      <c r="AC29">
        <v>-356258</v>
      </c>
      <c r="AD29">
        <v>32919967</v>
      </c>
    </row>
    <row r="30" spans="1:30">
      <c r="A30" s="7">
        <v>43720</v>
      </c>
      <c r="B30" s="8">
        <v>0.711805555555556</v>
      </c>
      <c r="C30" s="14">
        <v>1</v>
      </c>
      <c r="D30" s="1">
        <v>1292114000</v>
      </c>
      <c r="E30" s="1">
        <v>1254480958</v>
      </c>
      <c r="F30" s="1">
        <v>102454188</v>
      </c>
      <c r="G30" s="13">
        <v>-96639001</v>
      </c>
      <c r="H30" s="1">
        <v>27265652</v>
      </c>
      <c r="I30" s="1">
        <v>52689000</v>
      </c>
      <c r="J30" s="1">
        <v>48673000</v>
      </c>
      <c r="K30" s="1">
        <v>37633042</v>
      </c>
      <c r="L30" s="1">
        <f t="shared" si="0"/>
        <v>5815187</v>
      </c>
      <c r="AA30" s="7">
        <v>43719</v>
      </c>
      <c r="AB30">
        <v>-48613285</v>
      </c>
      <c r="AC30">
        <v>843632</v>
      </c>
      <c r="AD30">
        <v>28314856</v>
      </c>
    </row>
    <row r="31" spans="1:30">
      <c r="A31" s="7">
        <v>43721</v>
      </c>
      <c r="B31" s="8">
        <v>0.497916666666667</v>
      </c>
      <c r="C31" s="14">
        <v>1</v>
      </c>
      <c r="D31" s="1">
        <v>1292114000</v>
      </c>
      <c r="E31" s="1">
        <v>1254480958</v>
      </c>
      <c r="F31" s="1">
        <v>96128937</v>
      </c>
      <c r="G31" s="13">
        <v>-89796050</v>
      </c>
      <c r="H31" s="1">
        <v>27987077</v>
      </c>
      <c r="I31" s="1">
        <v>52689000</v>
      </c>
      <c r="J31" s="1">
        <v>48673000</v>
      </c>
      <c r="K31" s="1">
        <v>37633042</v>
      </c>
      <c r="L31" s="1">
        <f t="shared" si="0"/>
        <v>6332887</v>
      </c>
      <c r="AA31" s="7">
        <v>43720</v>
      </c>
      <c r="AB31">
        <v>-96639001</v>
      </c>
      <c r="AC31">
        <v>5815187</v>
      </c>
      <c r="AD31">
        <v>27265652</v>
      </c>
    </row>
    <row r="32" spans="1:30">
      <c r="A32" s="7">
        <v>43722</v>
      </c>
      <c r="B32" s="8">
        <v>0.976388888888889</v>
      </c>
      <c r="C32" s="14">
        <v>1</v>
      </c>
      <c r="D32" s="1">
        <v>1292114000</v>
      </c>
      <c r="E32" s="1">
        <v>1254480958</v>
      </c>
      <c r="F32" s="1">
        <v>82615647</v>
      </c>
      <c r="G32" s="13">
        <v>-71626488</v>
      </c>
      <c r="H32" s="1">
        <v>31590927</v>
      </c>
      <c r="I32" s="1">
        <v>52689000</v>
      </c>
      <c r="J32" s="1">
        <v>48673000</v>
      </c>
      <c r="K32" s="1">
        <v>37633042</v>
      </c>
      <c r="L32" s="1">
        <f t="shared" si="0"/>
        <v>10989159</v>
      </c>
      <c r="AA32" s="7">
        <v>43721</v>
      </c>
      <c r="AB32">
        <v>-89796050</v>
      </c>
      <c r="AC32">
        <v>6332887</v>
      </c>
      <c r="AD32">
        <v>27987077</v>
      </c>
    </row>
    <row r="33" spans="1:30">
      <c r="A33" s="7">
        <v>43723</v>
      </c>
      <c r="B33" s="8">
        <v>0.551388888888889</v>
      </c>
      <c r="C33" s="14">
        <v>1</v>
      </c>
      <c r="D33" s="1">
        <v>1292114000</v>
      </c>
      <c r="E33" s="1">
        <v>1254480958</v>
      </c>
      <c r="F33" s="1">
        <v>56615636</v>
      </c>
      <c r="G33" s="13">
        <v>-53754934</v>
      </c>
      <c r="H33" s="1">
        <v>31122880</v>
      </c>
      <c r="I33" s="1">
        <v>52689000</v>
      </c>
      <c r="J33" s="1">
        <v>48673000</v>
      </c>
      <c r="K33" s="1">
        <v>37633042</v>
      </c>
      <c r="L33" s="1">
        <f t="shared" si="0"/>
        <v>2860702</v>
      </c>
      <c r="AA33" s="7">
        <v>43722</v>
      </c>
      <c r="AB33">
        <v>-71626488</v>
      </c>
      <c r="AC33">
        <v>10989159</v>
      </c>
      <c r="AD33">
        <v>31590927</v>
      </c>
    </row>
    <row r="34" spans="1:30">
      <c r="A34" s="7">
        <v>43724</v>
      </c>
      <c r="B34" s="8">
        <v>0.459722222222222</v>
      </c>
      <c r="C34" s="14">
        <v>1</v>
      </c>
      <c r="D34" s="1">
        <v>1292114000</v>
      </c>
      <c r="E34" s="1">
        <v>1254480958</v>
      </c>
      <c r="F34" s="1" t="s">
        <v>285</v>
      </c>
      <c r="G34" s="13">
        <v>-72238843</v>
      </c>
      <c r="H34" s="1">
        <v>-17605622</v>
      </c>
      <c r="I34" s="1" t="s">
        <v>285</v>
      </c>
      <c r="J34" s="1">
        <v>48673000</v>
      </c>
      <c r="K34" s="1">
        <v>37633042</v>
      </c>
      <c r="L34" s="1" t="e">
        <f t="shared" si="0"/>
        <v>#VALUE!</v>
      </c>
      <c r="AA34" s="7">
        <v>43723</v>
      </c>
      <c r="AB34">
        <v>-53754934</v>
      </c>
      <c r="AC34">
        <v>2860702</v>
      </c>
      <c r="AD34">
        <v>31122880</v>
      </c>
    </row>
    <row r="35" spans="1:30">
      <c r="A35" s="7">
        <v>43725</v>
      </c>
      <c r="B35" s="8">
        <v>0.786111111111111</v>
      </c>
      <c r="C35" s="14">
        <v>1</v>
      </c>
      <c r="D35" s="1">
        <v>1292114000</v>
      </c>
      <c r="E35" s="1">
        <v>1254480958</v>
      </c>
      <c r="F35" s="1" t="s">
        <v>285</v>
      </c>
      <c r="G35" s="13">
        <v>-54009565</v>
      </c>
      <c r="H35" s="1">
        <v>-92713711</v>
      </c>
      <c r="I35" s="1" t="s">
        <v>285</v>
      </c>
      <c r="J35" s="1">
        <v>48673000</v>
      </c>
      <c r="K35" s="1">
        <v>37633042</v>
      </c>
      <c r="L35" s="1" t="e">
        <f t="shared" si="0"/>
        <v>#VALUE!</v>
      </c>
      <c r="AA35" s="7">
        <v>43724</v>
      </c>
      <c r="AB35">
        <v>-72238843</v>
      </c>
      <c r="AC35" t="e">
        <v>#VALUE!</v>
      </c>
      <c r="AD35">
        <v>-17605622</v>
      </c>
    </row>
    <row r="36" spans="1:30">
      <c r="A36" s="7">
        <v>43726</v>
      </c>
      <c r="B36" s="8">
        <v>0.705555555555556</v>
      </c>
      <c r="C36" s="14">
        <v>1</v>
      </c>
      <c r="D36" s="1">
        <v>1292114000</v>
      </c>
      <c r="E36" s="1">
        <v>1254480958</v>
      </c>
      <c r="F36" s="1">
        <v>0</v>
      </c>
      <c r="G36" s="13">
        <v>-84763690</v>
      </c>
      <c r="H36" s="1">
        <v>-136177236</v>
      </c>
      <c r="I36" s="1">
        <v>52689000</v>
      </c>
      <c r="J36" s="1">
        <v>48673000</v>
      </c>
      <c r="K36" s="1">
        <v>37633042</v>
      </c>
      <c r="L36" s="1">
        <f t="shared" si="0"/>
        <v>-84763690</v>
      </c>
      <c r="AA36" s="7">
        <v>43725</v>
      </c>
      <c r="AB36">
        <v>-54009565</v>
      </c>
      <c r="AC36" t="e">
        <v>#VALUE!</v>
      </c>
      <c r="AD36">
        <v>-92713711</v>
      </c>
    </row>
    <row r="37" spans="1:30">
      <c r="A37" s="7">
        <v>43727</v>
      </c>
      <c r="B37" s="8">
        <v>0.5625</v>
      </c>
      <c r="C37" s="14">
        <v>1</v>
      </c>
      <c r="D37" s="1">
        <v>1292114000</v>
      </c>
      <c r="E37" s="1">
        <v>1254480958</v>
      </c>
      <c r="F37" s="1" t="s">
        <v>285</v>
      </c>
      <c r="G37" s="13">
        <v>-83057445</v>
      </c>
      <c r="H37" s="1">
        <v>25608381</v>
      </c>
      <c r="I37" s="1" t="s">
        <v>285</v>
      </c>
      <c r="J37" s="1">
        <v>48673000</v>
      </c>
      <c r="K37" s="1">
        <v>37633042</v>
      </c>
      <c r="L37" s="1" t="e">
        <f t="shared" si="0"/>
        <v>#VALUE!</v>
      </c>
      <c r="AA37" s="7">
        <v>43726</v>
      </c>
      <c r="AB37">
        <v>-84763690</v>
      </c>
      <c r="AC37">
        <v>-84763690</v>
      </c>
      <c r="AD37">
        <v>-136177236</v>
      </c>
    </row>
    <row r="38" spans="1:30">
      <c r="A38" s="7">
        <v>43728</v>
      </c>
      <c r="B38" s="8">
        <v>0.579166666666667</v>
      </c>
      <c r="C38" s="14">
        <v>1</v>
      </c>
      <c r="D38" s="1">
        <v>1292114000</v>
      </c>
      <c r="E38" s="1">
        <v>1254480958</v>
      </c>
      <c r="F38" s="1" t="s">
        <v>285</v>
      </c>
      <c r="G38" s="13">
        <v>-53486782</v>
      </c>
      <c r="H38" s="1">
        <v>-32849956</v>
      </c>
      <c r="I38" s="1" t="s">
        <v>285</v>
      </c>
      <c r="J38" s="1">
        <v>48673000</v>
      </c>
      <c r="K38" s="1">
        <v>37633042</v>
      </c>
      <c r="L38" s="1" t="e">
        <f t="shared" si="0"/>
        <v>#VALUE!</v>
      </c>
      <c r="AA38" s="7">
        <v>43727</v>
      </c>
      <c r="AB38">
        <v>-83057445</v>
      </c>
      <c r="AC38" t="e">
        <v>#VALUE!</v>
      </c>
      <c r="AD38">
        <v>25608381</v>
      </c>
    </row>
    <row r="39" spans="1:30">
      <c r="A39" s="7">
        <v>43729</v>
      </c>
      <c r="B39" s="8">
        <v>0.786805555555556</v>
      </c>
      <c r="C39" s="14">
        <v>1</v>
      </c>
      <c r="D39" s="1">
        <v>1292114000</v>
      </c>
      <c r="E39" s="1">
        <v>1254480958</v>
      </c>
      <c r="F39" s="1" t="s">
        <v>285</v>
      </c>
      <c r="G39" s="13">
        <v>-58696595</v>
      </c>
      <c r="H39" s="1">
        <v>26065454</v>
      </c>
      <c r="I39" s="1" t="s">
        <v>285</v>
      </c>
      <c r="J39" s="1">
        <v>48673000</v>
      </c>
      <c r="K39" s="1">
        <v>37633042</v>
      </c>
      <c r="L39" s="1" t="e">
        <f t="shared" si="0"/>
        <v>#VALUE!</v>
      </c>
      <c r="AA39" s="7">
        <v>43728</v>
      </c>
      <c r="AB39">
        <v>-53486782</v>
      </c>
      <c r="AC39" t="e">
        <v>#VALUE!</v>
      </c>
      <c r="AD39">
        <v>-32849956</v>
      </c>
    </row>
    <row r="40" spans="1:30">
      <c r="A40" s="7">
        <v>43730</v>
      </c>
      <c r="B40" s="8">
        <v>0.792361111111111</v>
      </c>
      <c r="C40" s="14">
        <v>1</v>
      </c>
      <c r="D40" s="1">
        <v>1292114000</v>
      </c>
      <c r="E40" s="1">
        <v>1254480958</v>
      </c>
      <c r="F40" s="1">
        <v>118973337</v>
      </c>
      <c r="G40" s="13">
        <v>-105999540</v>
      </c>
      <c r="H40" s="1">
        <v>-32226650</v>
      </c>
      <c r="I40" s="1">
        <v>52689000</v>
      </c>
      <c r="J40" s="1">
        <v>48673000</v>
      </c>
      <c r="K40" s="1">
        <v>37633042</v>
      </c>
      <c r="L40" s="1">
        <f t="shared" si="0"/>
        <v>12973797</v>
      </c>
      <c r="AA40" s="7">
        <v>43729</v>
      </c>
      <c r="AB40">
        <v>-58696595</v>
      </c>
      <c r="AC40" t="e">
        <v>#VALUE!</v>
      </c>
      <c r="AD40">
        <v>26065454</v>
      </c>
    </row>
    <row r="41" spans="1:30">
      <c r="A41" s="7">
        <v>43731</v>
      </c>
      <c r="B41" s="8">
        <v>0.621527777777778</v>
      </c>
      <c r="C41" s="14">
        <v>1</v>
      </c>
      <c r="D41" s="1">
        <v>1292114000</v>
      </c>
      <c r="E41" s="1">
        <v>1254480958</v>
      </c>
      <c r="F41" s="1" t="s">
        <v>285</v>
      </c>
      <c r="G41" s="13">
        <v>-89322278</v>
      </c>
      <c r="H41" s="1">
        <v>17234934</v>
      </c>
      <c r="I41" s="1" t="s">
        <v>285</v>
      </c>
      <c r="J41" s="1">
        <v>48673000</v>
      </c>
      <c r="K41" s="1">
        <v>37633042</v>
      </c>
      <c r="L41" s="1" t="e">
        <f t="shared" si="0"/>
        <v>#VALUE!</v>
      </c>
      <c r="AA41" s="7">
        <v>43730</v>
      </c>
      <c r="AB41">
        <v>-105999540</v>
      </c>
      <c r="AC41">
        <v>12973797</v>
      </c>
      <c r="AD41">
        <v>-32226650</v>
      </c>
    </row>
    <row r="42" spans="1:30">
      <c r="A42" s="7">
        <v>43732</v>
      </c>
      <c r="B42" s="8">
        <v>0.588194444444444</v>
      </c>
      <c r="C42" s="14">
        <v>1</v>
      </c>
      <c r="D42" s="1">
        <v>1292114000</v>
      </c>
      <c r="E42" s="1">
        <v>1254480958</v>
      </c>
      <c r="F42" s="1" t="s">
        <v>285</v>
      </c>
      <c r="G42" s="13">
        <v>-89365090</v>
      </c>
      <c r="H42" s="1">
        <v>39285944</v>
      </c>
      <c r="I42" s="1" t="s">
        <v>285</v>
      </c>
      <c r="J42" s="1">
        <v>48673000</v>
      </c>
      <c r="K42" s="1">
        <v>37633042</v>
      </c>
      <c r="L42" s="1" t="e">
        <f t="shared" si="0"/>
        <v>#VALUE!</v>
      </c>
      <c r="AA42" s="7">
        <v>43731</v>
      </c>
      <c r="AB42">
        <v>-89322278</v>
      </c>
      <c r="AC42" t="e">
        <v>#VALUE!</v>
      </c>
      <c r="AD42">
        <v>17234934</v>
      </c>
    </row>
    <row r="43" spans="1:30">
      <c r="A43" s="7">
        <v>43733</v>
      </c>
      <c r="B43" s="8">
        <v>0.885416666666667</v>
      </c>
      <c r="C43" s="14">
        <v>1</v>
      </c>
      <c r="D43" s="1">
        <v>1292114000</v>
      </c>
      <c r="E43" s="1">
        <v>1254480958</v>
      </c>
      <c r="F43" s="1">
        <v>104124634</v>
      </c>
      <c r="G43" s="13">
        <v>-58742226</v>
      </c>
      <c r="H43" s="1">
        <v>125612259</v>
      </c>
      <c r="I43" s="1">
        <v>52689000</v>
      </c>
      <c r="J43" s="1">
        <v>48673000</v>
      </c>
      <c r="K43" s="1">
        <v>37633042</v>
      </c>
      <c r="L43" s="1">
        <f t="shared" si="0"/>
        <v>45382408</v>
      </c>
      <c r="AA43" s="7">
        <v>43732</v>
      </c>
      <c r="AB43">
        <v>-89365090</v>
      </c>
      <c r="AC43" t="e">
        <v>#VALUE!</v>
      </c>
      <c r="AD43">
        <v>39285944</v>
      </c>
    </row>
    <row r="44" spans="1:30">
      <c r="A44" s="7">
        <v>43734</v>
      </c>
      <c r="B44" s="8">
        <v>0.933333333333333</v>
      </c>
      <c r="C44" s="14">
        <v>1</v>
      </c>
      <c r="D44" s="1">
        <v>1292114000</v>
      </c>
      <c r="E44" s="1">
        <v>1254480958</v>
      </c>
      <c r="F44" s="1">
        <v>54548131</v>
      </c>
      <c r="G44" s="13">
        <v>-55041050</v>
      </c>
      <c r="H44" s="1">
        <v>168939123</v>
      </c>
      <c r="I44" s="1">
        <v>52689000</v>
      </c>
      <c r="J44" s="1">
        <v>48673000</v>
      </c>
      <c r="K44" s="1">
        <v>37633042</v>
      </c>
      <c r="L44" s="1">
        <f t="shared" si="0"/>
        <v>-492919</v>
      </c>
      <c r="AA44" s="7">
        <v>43733</v>
      </c>
      <c r="AB44">
        <v>-58742226</v>
      </c>
      <c r="AC44">
        <v>45382408</v>
      </c>
      <c r="AD44">
        <v>125612259</v>
      </c>
    </row>
    <row r="45" spans="1:30">
      <c r="A45" s="7">
        <v>43735</v>
      </c>
      <c r="B45" s="8">
        <v>0.884027777777778</v>
      </c>
      <c r="C45" s="14">
        <v>1</v>
      </c>
      <c r="D45" s="1">
        <v>1292114000</v>
      </c>
      <c r="E45" s="1">
        <v>1254480958</v>
      </c>
      <c r="F45" s="1">
        <v>102191714</v>
      </c>
      <c r="G45" s="13">
        <v>-101378422</v>
      </c>
      <c r="H45" s="1">
        <v>7616085</v>
      </c>
      <c r="I45" s="1">
        <v>52689000</v>
      </c>
      <c r="J45" s="1">
        <v>48673000</v>
      </c>
      <c r="K45" s="1">
        <v>37633042</v>
      </c>
      <c r="L45" s="1">
        <f t="shared" si="0"/>
        <v>813292</v>
      </c>
      <c r="AA45" s="7">
        <v>43734</v>
      </c>
      <c r="AB45">
        <v>-55041050</v>
      </c>
      <c r="AC45">
        <v>-492919</v>
      </c>
      <c r="AD45">
        <v>168939123</v>
      </c>
    </row>
    <row r="46" spans="1:30">
      <c r="A46" s="7">
        <v>43736</v>
      </c>
      <c r="B46" s="8">
        <v>0.726388888888889</v>
      </c>
      <c r="C46" s="14">
        <v>1</v>
      </c>
      <c r="D46" s="1">
        <v>1292114000</v>
      </c>
      <c r="E46" s="1">
        <v>1254480958</v>
      </c>
      <c r="F46" s="1">
        <v>92971713</v>
      </c>
      <c r="G46" s="13">
        <v>-87107769</v>
      </c>
      <c r="H46" s="1">
        <v>65660600</v>
      </c>
      <c r="I46" s="1">
        <v>52689000</v>
      </c>
      <c r="J46" s="1">
        <v>48673000</v>
      </c>
      <c r="K46" s="1">
        <v>37633042</v>
      </c>
      <c r="L46" s="1">
        <f t="shared" si="0"/>
        <v>5863944</v>
      </c>
      <c r="AA46" s="7">
        <v>43735</v>
      </c>
      <c r="AB46">
        <v>-101378422</v>
      </c>
      <c r="AC46">
        <v>813292</v>
      </c>
      <c r="AD46">
        <v>7616085</v>
      </c>
    </row>
    <row r="47" spans="1:30">
      <c r="A47" s="7">
        <v>43737</v>
      </c>
      <c r="B47" s="8">
        <v>0.771527777777778</v>
      </c>
      <c r="C47" s="14">
        <v>1</v>
      </c>
      <c r="D47" s="1">
        <v>1292114000</v>
      </c>
      <c r="E47" s="1">
        <v>1254480958</v>
      </c>
      <c r="F47" s="1">
        <v>54447911</v>
      </c>
      <c r="G47" s="13">
        <v>-48145708</v>
      </c>
      <c r="H47" s="1">
        <v>11686061</v>
      </c>
      <c r="I47" s="1">
        <v>52689000</v>
      </c>
      <c r="J47" s="1">
        <v>48673000</v>
      </c>
      <c r="K47" s="1">
        <v>37633042</v>
      </c>
      <c r="L47" s="1">
        <f t="shared" si="0"/>
        <v>6302203</v>
      </c>
      <c r="AA47" s="7">
        <v>43736</v>
      </c>
      <c r="AB47">
        <v>-87107769</v>
      </c>
      <c r="AC47">
        <v>5863944</v>
      </c>
      <c r="AD47">
        <v>65660600</v>
      </c>
    </row>
    <row r="48" spans="1:30">
      <c r="A48" s="7">
        <v>43738</v>
      </c>
      <c r="B48" s="8">
        <v>0.553472222222222</v>
      </c>
      <c r="C48" s="14">
        <v>1</v>
      </c>
      <c r="D48" s="1">
        <v>1292114000</v>
      </c>
      <c r="E48" s="1">
        <v>1254480958</v>
      </c>
      <c r="F48" s="1">
        <v>69529230</v>
      </c>
      <c r="G48" s="13">
        <v>-63278842</v>
      </c>
      <c r="H48" s="1">
        <v>60969098</v>
      </c>
      <c r="I48" s="1">
        <v>52689000</v>
      </c>
      <c r="J48" s="1">
        <v>48673000</v>
      </c>
      <c r="K48" s="1">
        <v>37633042</v>
      </c>
      <c r="L48" s="1">
        <f t="shared" si="0"/>
        <v>6250388</v>
      </c>
      <c r="AA48" s="7">
        <v>43737</v>
      </c>
      <c r="AB48">
        <v>-48145708</v>
      </c>
      <c r="AC48">
        <v>6302203</v>
      </c>
      <c r="AD48">
        <v>11686061</v>
      </c>
    </row>
    <row r="49" spans="1:30">
      <c r="A49" s="7">
        <v>43739</v>
      </c>
      <c r="B49" s="8">
        <v>0.724305555555556</v>
      </c>
      <c r="C49" s="14">
        <v>1</v>
      </c>
      <c r="D49" s="1">
        <v>1292114000</v>
      </c>
      <c r="E49" s="1">
        <v>1254480958</v>
      </c>
      <c r="F49" s="1">
        <v>64078132</v>
      </c>
      <c r="G49" s="13">
        <v>-60380997</v>
      </c>
      <c r="H49" s="1">
        <v>48410095</v>
      </c>
      <c r="I49" s="1">
        <v>52689000</v>
      </c>
      <c r="J49" s="1">
        <v>48673000</v>
      </c>
      <c r="K49" s="1">
        <v>37633042</v>
      </c>
      <c r="L49" s="1">
        <f t="shared" si="0"/>
        <v>3697135</v>
      </c>
      <c r="AA49" s="7">
        <v>43738</v>
      </c>
      <c r="AB49">
        <v>-63278842</v>
      </c>
      <c r="AC49">
        <v>6250388</v>
      </c>
      <c r="AD49">
        <v>60969098</v>
      </c>
    </row>
    <row r="50" spans="1:30">
      <c r="A50" s="7">
        <v>43740</v>
      </c>
      <c r="B50" s="8">
        <v>0.683333333333333</v>
      </c>
      <c r="C50" s="14">
        <v>1</v>
      </c>
      <c r="D50" s="1">
        <v>1292114000</v>
      </c>
      <c r="E50" s="1">
        <v>1254480958</v>
      </c>
      <c r="F50" s="1">
        <v>112846992</v>
      </c>
      <c r="G50" s="13">
        <v>-102485958</v>
      </c>
      <c r="H50" s="1">
        <v>69396762</v>
      </c>
      <c r="I50" s="1">
        <v>52689000</v>
      </c>
      <c r="J50" s="1">
        <v>48673000</v>
      </c>
      <c r="K50" s="1">
        <v>37633042</v>
      </c>
      <c r="L50" s="1">
        <f t="shared" si="0"/>
        <v>10361034</v>
      </c>
      <c r="AA50" s="7">
        <v>43739</v>
      </c>
      <c r="AB50">
        <v>-60380997</v>
      </c>
      <c r="AC50">
        <v>3697135</v>
      </c>
      <c r="AD50">
        <v>48410095</v>
      </c>
    </row>
    <row r="51" spans="1:30">
      <c r="A51" s="7">
        <v>43741</v>
      </c>
      <c r="B51" s="8">
        <v>0.446527777777778</v>
      </c>
      <c r="C51" s="14">
        <v>1</v>
      </c>
      <c r="D51" s="1">
        <v>1292114000</v>
      </c>
      <c r="E51" s="1">
        <v>1254480958</v>
      </c>
      <c r="F51" s="1">
        <v>95232636</v>
      </c>
      <c r="G51" s="13">
        <v>-84696652</v>
      </c>
      <c r="H51" s="1">
        <v>27886439</v>
      </c>
      <c r="I51" s="1">
        <v>52689000</v>
      </c>
      <c r="J51" s="1">
        <v>48673000</v>
      </c>
      <c r="K51" s="1">
        <v>37633042</v>
      </c>
      <c r="L51" s="1">
        <f t="shared" si="0"/>
        <v>10535984</v>
      </c>
      <c r="AA51" s="7">
        <v>43740</v>
      </c>
      <c r="AB51">
        <v>-102485958</v>
      </c>
      <c r="AC51">
        <v>10361034</v>
      </c>
      <c r="AD51">
        <v>69396762</v>
      </c>
    </row>
    <row r="52" spans="1:30">
      <c r="A52" s="7">
        <v>43742</v>
      </c>
      <c r="B52" s="8">
        <v>0.541666666666667</v>
      </c>
      <c r="C52" s="14">
        <v>1</v>
      </c>
      <c r="D52" s="1">
        <v>1292114000</v>
      </c>
      <c r="E52" s="1">
        <v>1254480958</v>
      </c>
      <c r="F52" s="1">
        <v>57011395</v>
      </c>
      <c r="G52" s="13">
        <v>-51403532</v>
      </c>
      <c r="H52" s="1">
        <v>33987221</v>
      </c>
      <c r="I52" s="1">
        <v>52689000</v>
      </c>
      <c r="J52" s="1">
        <v>48673000</v>
      </c>
      <c r="K52" s="1">
        <v>37633042</v>
      </c>
      <c r="L52" s="1">
        <f t="shared" si="0"/>
        <v>5607863</v>
      </c>
      <c r="AA52" s="7">
        <v>43741</v>
      </c>
      <c r="AB52">
        <v>-84696652</v>
      </c>
      <c r="AC52">
        <v>10535984</v>
      </c>
      <c r="AD52">
        <v>27886439</v>
      </c>
    </row>
    <row r="53" spans="1:30">
      <c r="A53" s="7">
        <v>43743</v>
      </c>
      <c r="B53" s="8">
        <v>0.510416666666667</v>
      </c>
      <c r="C53" s="14">
        <v>1</v>
      </c>
      <c r="D53" s="1">
        <v>1292114000</v>
      </c>
      <c r="E53" s="1">
        <v>1254480958</v>
      </c>
      <c r="F53" s="1">
        <v>56194454</v>
      </c>
      <c r="G53" s="13">
        <v>-49454922</v>
      </c>
      <c r="H53" s="1">
        <v>39420542</v>
      </c>
      <c r="I53" s="1">
        <v>52689000</v>
      </c>
      <c r="J53" s="1">
        <v>48673000</v>
      </c>
      <c r="K53" s="1">
        <v>37633042</v>
      </c>
      <c r="L53" s="1">
        <f t="shared" si="0"/>
        <v>6739532</v>
      </c>
      <c r="AA53" s="7">
        <v>43742</v>
      </c>
      <c r="AB53">
        <v>-51403532</v>
      </c>
      <c r="AC53">
        <v>5607863</v>
      </c>
      <c r="AD53">
        <v>33987221</v>
      </c>
    </row>
    <row r="54" spans="1:30">
      <c r="A54" s="7">
        <v>43744</v>
      </c>
      <c r="B54" s="8">
        <v>0.547916666666667</v>
      </c>
      <c r="C54" s="14">
        <v>1</v>
      </c>
      <c r="D54" s="1">
        <v>1292114000</v>
      </c>
      <c r="E54" s="1">
        <v>1254480958</v>
      </c>
      <c r="F54" s="1">
        <v>47629180</v>
      </c>
      <c r="G54" s="13">
        <v>-48612722</v>
      </c>
      <c r="H54" s="1">
        <v>31847360</v>
      </c>
      <c r="I54" s="1">
        <v>52689000</v>
      </c>
      <c r="J54" s="1">
        <v>48673000</v>
      </c>
      <c r="K54" s="1">
        <v>37633042</v>
      </c>
      <c r="L54" s="1">
        <f t="shared" si="0"/>
        <v>-983542</v>
      </c>
      <c r="AA54" s="7">
        <v>43743</v>
      </c>
      <c r="AB54">
        <v>-49454922</v>
      </c>
      <c r="AC54">
        <v>6739532</v>
      </c>
      <c r="AD54">
        <v>39420542</v>
      </c>
    </row>
    <row r="55" spans="1:30">
      <c r="A55" s="7">
        <v>43745</v>
      </c>
      <c r="B55" s="8">
        <v>0.4625</v>
      </c>
      <c r="C55" s="14">
        <v>1</v>
      </c>
      <c r="D55" s="1">
        <v>1292114000</v>
      </c>
      <c r="E55" s="1">
        <v>1254480958</v>
      </c>
      <c r="F55" s="1">
        <v>99413922</v>
      </c>
      <c r="G55" s="13">
        <v>-95495975</v>
      </c>
      <c r="H55" s="1">
        <v>32165251</v>
      </c>
      <c r="I55" s="1">
        <v>52689000</v>
      </c>
      <c r="J55" s="1">
        <v>48673000</v>
      </c>
      <c r="K55" s="1">
        <v>37633042</v>
      </c>
      <c r="L55" s="1">
        <f t="shared" si="0"/>
        <v>3917947</v>
      </c>
      <c r="AA55" s="7">
        <v>43744</v>
      </c>
      <c r="AB55">
        <v>-48612722</v>
      </c>
      <c r="AC55">
        <v>-983542</v>
      </c>
      <c r="AD55">
        <v>31847360</v>
      </c>
    </row>
    <row r="56" spans="1:30">
      <c r="A56" s="7">
        <v>43746</v>
      </c>
      <c r="B56" s="8">
        <v>0.520833333333333</v>
      </c>
      <c r="C56" s="14">
        <v>1</v>
      </c>
      <c r="D56" s="1">
        <v>1292114000</v>
      </c>
      <c r="E56" s="1">
        <v>1254480958</v>
      </c>
      <c r="F56" s="1">
        <v>52035455</v>
      </c>
      <c r="G56" s="13">
        <v>-51578733</v>
      </c>
      <c r="H56" s="1">
        <v>30955183</v>
      </c>
      <c r="I56" s="1">
        <v>52689000</v>
      </c>
      <c r="J56" s="1">
        <v>48673000</v>
      </c>
      <c r="K56" s="1">
        <v>37633042</v>
      </c>
      <c r="L56" s="1">
        <f t="shared" si="0"/>
        <v>456722</v>
      </c>
      <c r="AA56" s="7">
        <v>43745</v>
      </c>
      <c r="AB56">
        <v>-95495975</v>
      </c>
      <c r="AC56">
        <v>3917947</v>
      </c>
      <c r="AD56">
        <v>32165251</v>
      </c>
    </row>
    <row r="57" spans="1:30">
      <c r="A57" s="7">
        <v>43747</v>
      </c>
      <c r="B57" s="8">
        <v>0.775</v>
      </c>
      <c r="C57" s="14">
        <v>1</v>
      </c>
      <c r="D57" s="1">
        <v>1292114000</v>
      </c>
      <c r="E57" s="1">
        <v>1254480958</v>
      </c>
      <c r="F57" s="1">
        <v>70543097</v>
      </c>
      <c r="G57" s="13">
        <v>-60712807</v>
      </c>
      <c r="H57" s="1">
        <v>37088338</v>
      </c>
      <c r="I57" s="1">
        <v>52689000</v>
      </c>
      <c r="J57" s="1">
        <v>48673000</v>
      </c>
      <c r="K57" s="1">
        <v>37633042</v>
      </c>
      <c r="L57" s="1">
        <f t="shared" si="0"/>
        <v>9830290</v>
      </c>
      <c r="AA57" s="7">
        <v>43746</v>
      </c>
      <c r="AB57">
        <v>-51578733</v>
      </c>
      <c r="AC57">
        <v>456722</v>
      </c>
      <c r="AD57">
        <v>30955183</v>
      </c>
    </row>
    <row r="58" spans="1:30">
      <c r="A58" s="7">
        <v>43748</v>
      </c>
      <c r="B58" s="8">
        <v>0.779166666666667</v>
      </c>
      <c r="C58" s="14">
        <v>1</v>
      </c>
      <c r="D58" s="1">
        <v>1292114000</v>
      </c>
      <c r="E58" s="1">
        <v>1254480958</v>
      </c>
      <c r="F58" s="1">
        <v>120503611</v>
      </c>
      <c r="G58" s="13">
        <v>-109582977</v>
      </c>
      <c r="H58" s="1">
        <v>31555658</v>
      </c>
      <c r="I58" s="1">
        <v>52689000</v>
      </c>
      <c r="J58" s="1">
        <v>48673000</v>
      </c>
      <c r="K58" s="1">
        <v>37633042</v>
      </c>
      <c r="L58" s="1">
        <f t="shared" si="0"/>
        <v>10920634</v>
      </c>
      <c r="AA58" s="7">
        <v>43747</v>
      </c>
      <c r="AB58">
        <v>-60712807</v>
      </c>
      <c r="AC58">
        <v>9830290</v>
      </c>
      <c r="AD58">
        <v>37088338</v>
      </c>
    </row>
    <row r="59" spans="1:30">
      <c r="A59" s="7">
        <v>43749</v>
      </c>
      <c r="B59" s="8">
        <v>0.754861111111111</v>
      </c>
      <c r="C59" s="14">
        <v>1</v>
      </c>
      <c r="D59" s="1">
        <v>1292114000</v>
      </c>
      <c r="E59" s="1">
        <v>1254480958</v>
      </c>
      <c r="F59" s="1">
        <v>104456182</v>
      </c>
      <c r="G59" s="13">
        <v>-95966930</v>
      </c>
      <c r="H59" s="1">
        <v>34070662</v>
      </c>
      <c r="I59" s="1">
        <v>52689000</v>
      </c>
      <c r="J59" s="1">
        <v>48673000</v>
      </c>
      <c r="K59" s="1">
        <v>37633042</v>
      </c>
      <c r="L59" s="1">
        <f t="shared" si="0"/>
        <v>8489252</v>
      </c>
      <c r="AA59" s="7">
        <v>43748</v>
      </c>
      <c r="AB59">
        <v>-109582977</v>
      </c>
      <c r="AC59">
        <v>10920634</v>
      </c>
      <c r="AD59">
        <v>31555658</v>
      </c>
    </row>
    <row r="60" spans="1:30">
      <c r="A60" s="7">
        <v>43750</v>
      </c>
      <c r="B60" s="8">
        <v>0.425694444444444</v>
      </c>
      <c r="C60" s="14">
        <v>1</v>
      </c>
      <c r="D60" s="1">
        <v>1292114000</v>
      </c>
      <c r="E60" s="1">
        <v>1254480958</v>
      </c>
      <c r="F60" s="1">
        <v>90004372</v>
      </c>
      <c r="G60" s="13">
        <v>-79872730</v>
      </c>
      <c r="H60" s="1">
        <v>29020890</v>
      </c>
      <c r="I60" s="1">
        <v>52689000</v>
      </c>
      <c r="J60" s="1">
        <v>48673000</v>
      </c>
      <c r="K60" s="1">
        <v>37633042</v>
      </c>
      <c r="L60" s="1">
        <f t="shared" si="0"/>
        <v>10131642</v>
      </c>
      <c r="AA60" s="7">
        <v>43749</v>
      </c>
      <c r="AB60">
        <v>-95966930</v>
      </c>
      <c r="AC60">
        <v>8489252</v>
      </c>
      <c r="AD60">
        <v>34070662</v>
      </c>
    </row>
    <row r="61" spans="1:30">
      <c r="A61" s="7">
        <v>43751</v>
      </c>
      <c r="B61" s="8">
        <v>0.502777777777778</v>
      </c>
      <c r="C61" s="14">
        <v>1</v>
      </c>
      <c r="D61" s="1">
        <v>1292114000</v>
      </c>
      <c r="E61" s="1">
        <v>1254480958</v>
      </c>
      <c r="F61" s="1">
        <v>57228358</v>
      </c>
      <c r="G61" s="13">
        <v>-52574162</v>
      </c>
      <c r="H61" s="1">
        <v>30081141</v>
      </c>
      <c r="I61" s="1">
        <v>52689000</v>
      </c>
      <c r="J61" s="1">
        <v>48673000</v>
      </c>
      <c r="K61" s="1">
        <v>37633042</v>
      </c>
      <c r="L61" s="1">
        <f t="shared" si="0"/>
        <v>4654196</v>
      </c>
      <c r="AA61" s="7">
        <v>43750</v>
      </c>
      <c r="AB61">
        <v>-79872730</v>
      </c>
      <c r="AC61">
        <v>10131642</v>
      </c>
      <c r="AD61">
        <v>29020890</v>
      </c>
    </row>
    <row r="62" spans="1:30">
      <c r="A62" s="7">
        <v>43752</v>
      </c>
      <c r="B62" s="8">
        <v>0.448611111111111</v>
      </c>
      <c r="C62" s="14">
        <v>1</v>
      </c>
      <c r="D62" s="1">
        <v>1292114000</v>
      </c>
      <c r="E62" s="1">
        <v>1254480958</v>
      </c>
      <c r="F62" s="1">
        <v>86065890</v>
      </c>
      <c r="G62" s="13">
        <v>-75178377</v>
      </c>
      <c r="H62" s="1">
        <v>36862297</v>
      </c>
      <c r="I62" s="1">
        <v>52689000</v>
      </c>
      <c r="J62" s="1">
        <v>48673000</v>
      </c>
      <c r="K62" s="1">
        <v>37633042</v>
      </c>
      <c r="L62" s="1">
        <f t="shared" si="0"/>
        <v>10887513</v>
      </c>
      <c r="AA62" s="7">
        <v>43751</v>
      </c>
      <c r="AB62">
        <v>-52574162</v>
      </c>
      <c r="AC62">
        <v>4654196</v>
      </c>
      <c r="AD62">
        <v>30081141</v>
      </c>
    </row>
    <row r="63" spans="1:30">
      <c r="A63" s="7">
        <v>43753</v>
      </c>
      <c r="B63" s="8">
        <v>0.899305555555556</v>
      </c>
      <c r="C63" s="14">
        <v>1</v>
      </c>
      <c r="D63" s="1">
        <v>1292114000</v>
      </c>
      <c r="E63" s="1">
        <v>1254480958</v>
      </c>
      <c r="F63" s="1">
        <v>76481782</v>
      </c>
      <c r="G63" s="13">
        <v>-69315084</v>
      </c>
      <c r="H63" s="1">
        <v>39127506</v>
      </c>
      <c r="I63" s="1">
        <v>52689000</v>
      </c>
      <c r="J63" s="1">
        <v>48673000</v>
      </c>
      <c r="K63" s="1">
        <v>37633042</v>
      </c>
      <c r="L63" s="1">
        <f t="shared" si="0"/>
        <v>7166698</v>
      </c>
      <c r="AA63" s="7">
        <v>43752</v>
      </c>
      <c r="AB63">
        <v>-75178377</v>
      </c>
      <c r="AC63">
        <v>10887513</v>
      </c>
      <c r="AD63">
        <v>36862297</v>
      </c>
    </row>
    <row r="64" spans="1:30">
      <c r="A64" s="7">
        <v>43754</v>
      </c>
      <c r="B64" s="8">
        <v>0.830555555555556</v>
      </c>
      <c r="C64" s="14">
        <v>1</v>
      </c>
      <c r="D64" s="1">
        <v>1292114000</v>
      </c>
      <c r="E64" s="1">
        <v>1254480958</v>
      </c>
      <c r="F64" s="1">
        <v>129256986</v>
      </c>
      <c r="G64" s="13">
        <v>-115859766</v>
      </c>
      <c r="H64" s="1">
        <v>44901306</v>
      </c>
      <c r="I64" s="1">
        <v>52689000</v>
      </c>
      <c r="J64" s="1">
        <v>48673000</v>
      </c>
      <c r="K64" s="1">
        <v>37633042</v>
      </c>
      <c r="L64" s="1">
        <f t="shared" si="0"/>
        <v>13397220</v>
      </c>
      <c r="AA64" s="7">
        <v>43753</v>
      </c>
      <c r="AB64">
        <v>-69315084</v>
      </c>
      <c r="AC64">
        <v>7166698</v>
      </c>
      <c r="AD64">
        <v>39127506</v>
      </c>
    </row>
    <row r="65" spans="1:30">
      <c r="A65" s="7">
        <v>43755</v>
      </c>
      <c r="B65" s="8">
        <v>0.799305555555556</v>
      </c>
      <c r="C65" s="14">
        <v>1</v>
      </c>
      <c r="D65" s="1">
        <v>1292114000</v>
      </c>
      <c r="E65" s="1">
        <v>1254480958</v>
      </c>
      <c r="F65" s="1">
        <v>67224919</v>
      </c>
      <c r="G65" s="13">
        <v>-62774649</v>
      </c>
      <c r="H65" s="1">
        <v>37000983</v>
      </c>
      <c r="I65" s="1">
        <v>52689000</v>
      </c>
      <c r="J65" s="1">
        <v>48673000</v>
      </c>
      <c r="K65" s="1">
        <v>37633042</v>
      </c>
      <c r="L65" s="1">
        <f t="shared" si="0"/>
        <v>4450270</v>
      </c>
      <c r="AA65" s="7">
        <v>43754</v>
      </c>
      <c r="AB65">
        <v>-115859766</v>
      </c>
      <c r="AC65">
        <v>13397220</v>
      </c>
      <c r="AD65">
        <v>44901306</v>
      </c>
    </row>
    <row r="66" spans="1:30">
      <c r="A66" s="7">
        <v>43756</v>
      </c>
      <c r="B66" s="8">
        <v>0.765277777777778</v>
      </c>
      <c r="C66" s="14">
        <v>1</v>
      </c>
      <c r="D66" s="1">
        <v>1292114000</v>
      </c>
      <c r="E66" s="1">
        <v>1254480958</v>
      </c>
      <c r="F66" s="1">
        <v>104405184</v>
      </c>
      <c r="G66" s="13">
        <v>-93799180</v>
      </c>
      <c r="H66" s="1">
        <v>44586676</v>
      </c>
      <c r="I66" s="1">
        <v>52689000</v>
      </c>
      <c r="J66" s="1">
        <v>48673000</v>
      </c>
      <c r="K66" s="1">
        <v>37633042</v>
      </c>
      <c r="L66" s="1">
        <f t="shared" si="0"/>
        <v>10606004</v>
      </c>
      <c r="AA66" s="7">
        <v>43755</v>
      </c>
      <c r="AB66">
        <v>-62774649</v>
      </c>
      <c r="AC66">
        <v>4450270</v>
      </c>
      <c r="AD66">
        <v>37000983</v>
      </c>
    </row>
    <row r="67" spans="1:30">
      <c r="A67" s="7">
        <v>43757</v>
      </c>
      <c r="B67" s="8">
        <v>0.811805555555556</v>
      </c>
      <c r="C67" s="14">
        <v>1</v>
      </c>
      <c r="D67" s="1">
        <v>1292114000</v>
      </c>
      <c r="E67" s="1">
        <v>1254480958</v>
      </c>
      <c r="F67" s="1">
        <v>54540166</v>
      </c>
      <c r="G67" s="13">
        <v>-48804259</v>
      </c>
      <c r="H67" s="1">
        <v>42923675</v>
      </c>
      <c r="I67" s="1">
        <v>52689000</v>
      </c>
      <c r="J67" s="1">
        <v>48673000</v>
      </c>
      <c r="K67" s="1">
        <v>37633042</v>
      </c>
      <c r="L67" s="1">
        <f t="shared" si="0"/>
        <v>5735907</v>
      </c>
      <c r="AA67" s="7">
        <v>43756</v>
      </c>
      <c r="AB67">
        <v>-93799180</v>
      </c>
      <c r="AC67">
        <v>10606004</v>
      </c>
      <c r="AD67">
        <v>44586676</v>
      </c>
    </row>
    <row r="68" spans="1:30">
      <c r="A68" s="7">
        <v>43758</v>
      </c>
      <c r="B68" s="8">
        <v>0.714583333333333</v>
      </c>
      <c r="C68" s="14">
        <v>1</v>
      </c>
      <c r="D68" s="1">
        <v>1292114000</v>
      </c>
      <c r="E68" s="1">
        <v>1254480958</v>
      </c>
      <c r="F68" s="1">
        <v>101123222</v>
      </c>
      <c r="G68" s="13">
        <v>-94922489</v>
      </c>
      <c r="H68" s="1">
        <v>41091470</v>
      </c>
      <c r="I68" s="1">
        <v>52689000</v>
      </c>
      <c r="J68" s="1">
        <v>48673000</v>
      </c>
      <c r="K68" s="1">
        <v>37633042</v>
      </c>
      <c r="L68" s="1">
        <f t="shared" ref="L68:L100" si="1">F68+G68</f>
        <v>6200733</v>
      </c>
      <c r="AA68" s="7">
        <v>43757</v>
      </c>
      <c r="AB68">
        <v>-48804259</v>
      </c>
      <c r="AC68">
        <v>5735907</v>
      </c>
      <c r="AD68">
        <v>42923675</v>
      </c>
    </row>
    <row r="69" spans="1:30">
      <c r="A69" s="7">
        <v>43759</v>
      </c>
      <c r="B69" s="8">
        <v>0.775694444444444</v>
      </c>
      <c r="C69" s="14">
        <v>1</v>
      </c>
      <c r="D69" s="1">
        <v>1292114000</v>
      </c>
      <c r="E69" s="1">
        <v>1254480958</v>
      </c>
      <c r="F69" s="1">
        <v>54367474</v>
      </c>
      <c r="G69" s="13">
        <v>-51411982</v>
      </c>
      <c r="H69" s="1">
        <v>38957063</v>
      </c>
      <c r="I69" s="1">
        <v>52689000</v>
      </c>
      <c r="J69" s="1">
        <v>48673000</v>
      </c>
      <c r="K69" s="1">
        <v>37633042</v>
      </c>
      <c r="L69" s="1">
        <f t="shared" si="1"/>
        <v>2955492</v>
      </c>
      <c r="AA69" s="7">
        <v>43758</v>
      </c>
      <c r="AB69">
        <v>-94922489</v>
      </c>
      <c r="AC69">
        <v>6200733</v>
      </c>
      <c r="AD69">
        <v>41091470</v>
      </c>
    </row>
    <row r="70" spans="1:30">
      <c r="A70" s="7">
        <v>43760</v>
      </c>
      <c r="B70" s="8">
        <v>0.819444444444444</v>
      </c>
      <c r="C70" s="14">
        <v>1</v>
      </c>
      <c r="D70" s="1">
        <v>1292114000</v>
      </c>
      <c r="E70" s="1">
        <v>1254480958</v>
      </c>
      <c r="F70" s="1">
        <v>53495281</v>
      </c>
      <c r="G70" s="13">
        <v>-49028470</v>
      </c>
      <c r="H70" s="1">
        <v>37626260</v>
      </c>
      <c r="I70" s="1">
        <v>52689000</v>
      </c>
      <c r="J70" s="1">
        <v>48673000</v>
      </c>
      <c r="K70" s="1">
        <v>37633042</v>
      </c>
      <c r="L70" s="1">
        <f t="shared" si="1"/>
        <v>4466811</v>
      </c>
      <c r="AA70" s="7">
        <v>43759</v>
      </c>
      <c r="AB70">
        <v>-51411982</v>
      </c>
      <c r="AC70">
        <v>2955492</v>
      </c>
      <c r="AD70">
        <v>38957063</v>
      </c>
    </row>
    <row r="71" spans="1:30">
      <c r="A71" s="7">
        <v>43761</v>
      </c>
      <c r="B71" s="8">
        <v>0.809027777777778</v>
      </c>
      <c r="C71" s="14">
        <v>1</v>
      </c>
      <c r="D71" s="1">
        <v>1292114000</v>
      </c>
      <c r="E71" s="1">
        <v>1254480958</v>
      </c>
      <c r="F71" s="1">
        <v>54190730</v>
      </c>
      <c r="G71" s="13">
        <v>-48307952</v>
      </c>
      <c r="H71" s="1">
        <v>36342340</v>
      </c>
      <c r="I71" s="1">
        <v>52689000</v>
      </c>
      <c r="J71" s="1">
        <v>48673000</v>
      </c>
      <c r="K71" s="1">
        <v>37633042</v>
      </c>
      <c r="L71" s="1">
        <f t="shared" si="1"/>
        <v>5882778</v>
      </c>
      <c r="AA71" s="7">
        <v>43760</v>
      </c>
      <c r="AB71">
        <v>-49028470</v>
      </c>
      <c r="AC71">
        <v>4466811</v>
      </c>
      <c r="AD71">
        <v>37626260</v>
      </c>
    </row>
    <row r="72" spans="1:30">
      <c r="A72" s="7">
        <v>43762</v>
      </c>
      <c r="B72" s="8">
        <v>0.802777777777778</v>
      </c>
      <c r="C72" s="14">
        <v>1</v>
      </c>
      <c r="D72" s="1">
        <v>1292114000</v>
      </c>
      <c r="E72" s="1">
        <v>1254480958</v>
      </c>
      <c r="F72" s="1">
        <v>58809201</v>
      </c>
      <c r="G72" s="13">
        <v>-50452606</v>
      </c>
      <c r="H72" s="1">
        <v>38468413</v>
      </c>
      <c r="I72" s="1">
        <v>52689000</v>
      </c>
      <c r="J72" s="1">
        <v>48673000</v>
      </c>
      <c r="K72" s="1">
        <v>37633042</v>
      </c>
      <c r="L72" s="1">
        <f t="shared" si="1"/>
        <v>8356595</v>
      </c>
      <c r="AA72" s="7">
        <v>43761</v>
      </c>
      <c r="AB72">
        <v>-48307952</v>
      </c>
      <c r="AC72">
        <v>5882778</v>
      </c>
      <c r="AD72">
        <v>36342340</v>
      </c>
    </row>
    <row r="73" spans="1:30">
      <c r="A73" s="7">
        <v>43763</v>
      </c>
      <c r="B73" s="8">
        <v>0.740972222222222</v>
      </c>
      <c r="C73" s="14">
        <v>1</v>
      </c>
      <c r="D73" s="1">
        <v>1292114000</v>
      </c>
      <c r="E73" s="1">
        <v>1254480958</v>
      </c>
      <c r="F73" s="1">
        <v>107128062</v>
      </c>
      <c r="G73" s="13">
        <v>-96199591</v>
      </c>
      <c r="H73" s="1">
        <v>39110322</v>
      </c>
      <c r="I73" s="1">
        <v>52689000</v>
      </c>
      <c r="J73" s="1">
        <v>48673000</v>
      </c>
      <c r="K73" s="1">
        <v>37633042</v>
      </c>
      <c r="L73" s="1">
        <f t="shared" si="1"/>
        <v>10928471</v>
      </c>
      <c r="AA73" s="7">
        <v>43762</v>
      </c>
      <c r="AB73">
        <v>-50452606</v>
      </c>
      <c r="AC73">
        <v>8356595</v>
      </c>
      <c r="AD73">
        <v>38468413</v>
      </c>
    </row>
    <row r="74" spans="1:30">
      <c r="A74" s="7">
        <v>43764</v>
      </c>
      <c r="B74" s="8">
        <v>0.830555555555556</v>
      </c>
      <c r="C74" s="14">
        <v>1</v>
      </c>
      <c r="D74" s="1">
        <v>1292114000</v>
      </c>
      <c r="E74" s="1">
        <v>1254480958</v>
      </c>
      <c r="F74" s="1">
        <v>52156387</v>
      </c>
      <c r="G74" s="13">
        <v>-53098074</v>
      </c>
      <c r="H74" s="1">
        <v>29492598</v>
      </c>
      <c r="I74" s="1">
        <v>52689000</v>
      </c>
      <c r="J74" s="1">
        <v>48673000</v>
      </c>
      <c r="K74" s="1">
        <v>37633042</v>
      </c>
      <c r="L74" s="1">
        <f t="shared" si="1"/>
        <v>-941687</v>
      </c>
      <c r="AA74" s="7">
        <v>43763</v>
      </c>
      <c r="AB74">
        <v>-96199591</v>
      </c>
      <c r="AC74">
        <v>10928471</v>
      </c>
      <c r="AD74">
        <v>39110322</v>
      </c>
    </row>
    <row r="75" spans="1:30">
      <c r="A75" s="7">
        <v>43765</v>
      </c>
      <c r="B75" s="8">
        <v>0.783333333333333</v>
      </c>
      <c r="C75" s="14">
        <v>1</v>
      </c>
      <c r="D75" s="1">
        <v>1292114000</v>
      </c>
      <c r="E75" s="1">
        <v>1254480958</v>
      </c>
      <c r="F75" s="1">
        <v>102944845</v>
      </c>
      <c r="G75" s="13">
        <v>-97319522</v>
      </c>
      <c r="H75" s="1">
        <v>30323701</v>
      </c>
      <c r="I75" s="1">
        <v>52689000</v>
      </c>
      <c r="J75" s="1">
        <v>48673000</v>
      </c>
      <c r="K75" s="1">
        <v>37633042</v>
      </c>
      <c r="L75" s="1">
        <f t="shared" si="1"/>
        <v>5625323</v>
      </c>
      <c r="AA75" s="7">
        <v>43764</v>
      </c>
      <c r="AB75">
        <v>-53098074</v>
      </c>
      <c r="AC75">
        <v>-941687</v>
      </c>
      <c r="AD75">
        <v>29492598</v>
      </c>
    </row>
    <row r="76" spans="1:30">
      <c r="A76" s="7">
        <v>43766</v>
      </c>
      <c r="B76" s="8">
        <v>0.884027777777778</v>
      </c>
      <c r="C76" s="14">
        <v>1</v>
      </c>
      <c r="D76" s="1">
        <v>1292114000</v>
      </c>
      <c r="E76" s="1">
        <v>1254480958</v>
      </c>
      <c r="F76" s="1">
        <v>106202321</v>
      </c>
      <c r="G76" s="13">
        <v>-91312575</v>
      </c>
      <c r="H76" s="1">
        <v>37454865</v>
      </c>
      <c r="I76" s="1">
        <v>52689000</v>
      </c>
      <c r="J76" s="1">
        <v>48673000</v>
      </c>
      <c r="K76" s="1">
        <v>37633042</v>
      </c>
      <c r="L76" s="1">
        <f t="shared" si="1"/>
        <v>14889746</v>
      </c>
      <c r="AA76" s="7">
        <v>43765</v>
      </c>
      <c r="AB76">
        <v>-97319522</v>
      </c>
      <c r="AC76">
        <v>5625323</v>
      </c>
      <c r="AD76">
        <v>30323701</v>
      </c>
    </row>
    <row r="77" spans="1:30">
      <c r="A77" s="7">
        <v>43767</v>
      </c>
      <c r="B77" s="8">
        <v>0.884027777777778</v>
      </c>
      <c r="C77" s="14">
        <v>1</v>
      </c>
      <c r="D77" s="1">
        <v>1292114000</v>
      </c>
      <c r="E77" s="1">
        <v>1254480958</v>
      </c>
      <c r="F77" s="1" t="s">
        <v>285</v>
      </c>
      <c r="G77" s="13">
        <v>-56901214</v>
      </c>
      <c r="H77" s="1">
        <v>-11472394</v>
      </c>
      <c r="I77" s="1" t="s">
        <v>285</v>
      </c>
      <c r="J77" s="1">
        <v>48673000</v>
      </c>
      <c r="K77" s="1">
        <v>37633042</v>
      </c>
      <c r="L77" s="1" t="e">
        <f t="shared" si="1"/>
        <v>#VALUE!</v>
      </c>
      <c r="AA77" s="7">
        <v>43766</v>
      </c>
      <c r="AB77">
        <v>-91312575</v>
      </c>
      <c r="AC77">
        <v>14889746</v>
      </c>
      <c r="AD77">
        <v>37454865</v>
      </c>
    </row>
    <row r="78" spans="1:30">
      <c r="A78" s="7">
        <v>43768</v>
      </c>
      <c r="B78" s="8">
        <v>0.617361111111111</v>
      </c>
      <c r="C78" s="14">
        <v>1</v>
      </c>
      <c r="D78" s="1">
        <v>1292114000</v>
      </c>
      <c r="E78" s="1">
        <v>1254480958</v>
      </c>
      <c r="F78" s="1" t="s">
        <v>285</v>
      </c>
      <c r="G78" s="13">
        <v>-62406784</v>
      </c>
      <c r="H78" s="1">
        <v>-50382675</v>
      </c>
      <c r="I78" s="1" t="s">
        <v>285</v>
      </c>
      <c r="J78" s="1">
        <v>48673000</v>
      </c>
      <c r="K78" s="1">
        <v>37633042</v>
      </c>
      <c r="L78" s="1" t="e">
        <f t="shared" si="1"/>
        <v>#VALUE!</v>
      </c>
      <c r="AA78" s="7">
        <v>43767</v>
      </c>
      <c r="AB78">
        <v>-56901214</v>
      </c>
      <c r="AC78" t="e">
        <v>#VALUE!</v>
      </c>
      <c r="AD78">
        <v>-11472394</v>
      </c>
    </row>
    <row r="79" spans="1:30">
      <c r="A79" s="7">
        <v>43769</v>
      </c>
      <c r="B79" s="8">
        <v>0.776388888888889</v>
      </c>
      <c r="C79" s="14">
        <v>1</v>
      </c>
      <c r="D79" s="1">
        <v>1292114000</v>
      </c>
      <c r="E79" s="1">
        <v>1254480958</v>
      </c>
      <c r="F79" s="1">
        <v>0</v>
      </c>
      <c r="G79" s="13">
        <v>-53931261</v>
      </c>
      <c r="H79" s="1">
        <v>-110196714</v>
      </c>
      <c r="I79" s="1">
        <v>52689000</v>
      </c>
      <c r="J79" s="1">
        <v>48673000</v>
      </c>
      <c r="K79" s="1">
        <v>37633042</v>
      </c>
      <c r="L79" s="1">
        <f t="shared" si="1"/>
        <v>-53931261</v>
      </c>
      <c r="AA79" s="7">
        <v>43768</v>
      </c>
      <c r="AB79">
        <v>-62406784</v>
      </c>
      <c r="AC79" t="e">
        <v>#VALUE!</v>
      </c>
      <c r="AD79">
        <v>-50382675</v>
      </c>
    </row>
    <row r="80" spans="1:30">
      <c r="A80" s="7">
        <v>43770</v>
      </c>
      <c r="B80" s="8">
        <v>0.774305555555556</v>
      </c>
      <c r="C80" s="14">
        <v>1</v>
      </c>
      <c r="D80" s="1">
        <v>1292114000</v>
      </c>
      <c r="E80" s="1">
        <v>1254480958</v>
      </c>
      <c r="F80" s="1" t="s">
        <v>285</v>
      </c>
      <c r="G80" s="13">
        <v>-49312959</v>
      </c>
      <c r="H80" s="1">
        <v>37645870</v>
      </c>
      <c r="I80" s="1" t="s">
        <v>285</v>
      </c>
      <c r="J80" s="1">
        <v>48673000</v>
      </c>
      <c r="K80" s="1">
        <v>37633042</v>
      </c>
      <c r="L80" s="1" t="e">
        <f t="shared" si="1"/>
        <v>#VALUE!</v>
      </c>
      <c r="AA80" s="7">
        <v>43769</v>
      </c>
      <c r="AB80">
        <v>-53931261</v>
      </c>
      <c r="AC80">
        <v>-53931261</v>
      </c>
      <c r="AD80">
        <v>-110196714</v>
      </c>
    </row>
    <row r="81" spans="1:30">
      <c r="A81" s="7">
        <v>43771</v>
      </c>
      <c r="B81" s="8">
        <v>0.501388888888889</v>
      </c>
      <c r="C81" s="14">
        <v>1</v>
      </c>
      <c r="D81" s="1">
        <v>1292114000</v>
      </c>
      <c r="E81" s="1">
        <v>1254480958</v>
      </c>
      <c r="F81" s="1">
        <v>243042856</v>
      </c>
      <c r="G81" s="13">
        <v>-86551182</v>
      </c>
      <c r="H81" s="1">
        <v>35366489</v>
      </c>
      <c r="I81" s="1">
        <v>52608000</v>
      </c>
      <c r="J81" s="1">
        <v>48673000</v>
      </c>
      <c r="K81" s="1">
        <v>37633042</v>
      </c>
      <c r="L81" s="1">
        <f t="shared" si="1"/>
        <v>156491674</v>
      </c>
      <c r="AA81" s="7">
        <v>43770</v>
      </c>
      <c r="AB81">
        <v>-49312959</v>
      </c>
      <c r="AC81" t="e">
        <v>#VALUE!</v>
      </c>
      <c r="AD81">
        <v>37645870</v>
      </c>
    </row>
    <row r="82" spans="1:30">
      <c r="A82" s="7">
        <v>43772</v>
      </c>
      <c r="B82" s="8">
        <v>0.449305555555556</v>
      </c>
      <c r="C82" s="14">
        <v>1</v>
      </c>
      <c r="D82" s="1">
        <v>1292114000</v>
      </c>
      <c r="E82" s="1">
        <v>1254480958</v>
      </c>
      <c r="F82" s="1">
        <v>89477467</v>
      </c>
      <c r="G82" s="13">
        <v>-62642826</v>
      </c>
      <c r="H82" s="1">
        <v>40993762</v>
      </c>
      <c r="I82" s="1">
        <v>52608000</v>
      </c>
      <c r="J82" s="1">
        <v>48673000</v>
      </c>
      <c r="K82" s="1">
        <v>37633042</v>
      </c>
      <c r="L82" s="1">
        <f t="shared" si="1"/>
        <v>26834641</v>
      </c>
      <c r="AA82" s="7">
        <v>43771</v>
      </c>
      <c r="AB82">
        <v>-86551182</v>
      </c>
      <c r="AC82">
        <v>156491674</v>
      </c>
      <c r="AD82">
        <v>35366489</v>
      </c>
    </row>
    <row r="83" spans="1:30">
      <c r="A83" s="7">
        <v>43773</v>
      </c>
      <c r="B83" s="8">
        <v>0.4625</v>
      </c>
      <c r="C83" s="14">
        <v>1</v>
      </c>
      <c r="D83" s="1">
        <v>1292114000</v>
      </c>
      <c r="E83" s="1">
        <v>1254480958</v>
      </c>
      <c r="F83" s="1">
        <v>55485688</v>
      </c>
      <c r="G83" s="13">
        <v>-47898400</v>
      </c>
      <c r="H83" s="1">
        <v>42014040</v>
      </c>
      <c r="I83" s="1">
        <v>52608000</v>
      </c>
      <c r="J83" s="1">
        <v>48673000</v>
      </c>
      <c r="K83" s="1">
        <v>37633042</v>
      </c>
      <c r="L83" s="1">
        <f t="shared" si="1"/>
        <v>7587288</v>
      </c>
      <c r="AA83" s="7">
        <v>43772</v>
      </c>
      <c r="AB83">
        <v>-62642826</v>
      </c>
      <c r="AC83">
        <v>26834641</v>
      </c>
      <c r="AD83">
        <v>40993762</v>
      </c>
    </row>
    <row r="84" spans="1:30">
      <c r="A84" s="7">
        <v>43774</v>
      </c>
      <c r="B84" s="8">
        <v>0.55625</v>
      </c>
      <c r="C84" s="14">
        <v>1</v>
      </c>
      <c r="D84" s="1">
        <v>1292114000</v>
      </c>
      <c r="E84" s="1">
        <v>1254480958</v>
      </c>
      <c r="F84" s="1">
        <v>62918280</v>
      </c>
      <c r="G84" s="13">
        <v>-54779095</v>
      </c>
      <c r="H84" s="1">
        <v>60565688</v>
      </c>
      <c r="I84" s="1">
        <v>52608000</v>
      </c>
      <c r="J84" s="1">
        <v>48673000</v>
      </c>
      <c r="K84" s="1">
        <v>37633042</v>
      </c>
      <c r="L84" s="1">
        <f t="shared" si="1"/>
        <v>8139185</v>
      </c>
      <c r="AA84" s="7">
        <v>43773</v>
      </c>
      <c r="AB84">
        <v>-47898400</v>
      </c>
      <c r="AC84">
        <v>7587288</v>
      </c>
      <c r="AD84">
        <v>42014040</v>
      </c>
    </row>
    <row r="85" spans="1:30">
      <c r="A85" s="7">
        <v>43775</v>
      </c>
      <c r="B85" s="8">
        <v>0.617361111111111</v>
      </c>
      <c r="C85" s="14">
        <v>1</v>
      </c>
      <c r="D85" s="1">
        <v>1292114000</v>
      </c>
      <c r="E85" s="1">
        <v>1254480958</v>
      </c>
      <c r="F85" s="1">
        <v>49067426</v>
      </c>
      <c r="G85" s="13">
        <v>-49204234</v>
      </c>
      <c r="H85" s="1">
        <v>88392194</v>
      </c>
      <c r="I85" s="1">
        <v>52608000</v>
      </c>
      <c r="J85" s="1">
        <v>48673000</v>
      </c>
      <c r="K85" s="1">
        <v>37633042</v>
      </c>
      <c r="L85" s="1">
        <f t="shared" si="1"/>
        <v>-136808</v>
      </c>
      <c r="AA85" s="7">
        <v>43774</v>
      </c>
      <c r="AB85">
        <v>-54779095</v>
      </c>
      <c r="AC85">
        <v>8139185</v>
      </c>
      <c r="AD85">
        <v>60565688</v>
      </c>
    </row>
    <row r="86" spans="1:30">
      <c r="A86" s="7">
        <v>43776</v>
      </c>
      <c r="B86" s="8">
        <v>0.792361111111111</v>
      </c>
      <c r="C86" s="14">
        <v>1</v>
      </c>
      <c r="D86" s="1">
        <v>1292114000</v>
      </c>
      <c r="E86" s="1">
        <v>1254480958</v>
      </c>
      <c r="F86" s="1">
        <v>67946246</v>
      </c>
      <c r="G86" s="13">
        <v>-59372046</v>
      </c>
      <c r="H86" s="1">
        <v>131409864</v>
      </c>
      <c r="I86" s="1">
        <v>52608000</v>
      </c>
      <c r="J86" s="1">
        <v>48673000</v>
      </c>
      <c r="K86" s="1">
        <v>37633042</v>
      </c>
      <c r="L86" s="1">
        <f t="shared" si="1"/>
        <v>8574200</v>
      </c>
      <c r="AA86" s="7">
        <v>43775</v>
      </c>
      <c r="AB86">
        <v>-49204234</v>
      </c>
      <c r="AC86">
        <v>-136808</v>
      </c>
      <c r="AD86">
        <v>88392194</v>
      </c>
    </row>
    <row r="87" spans="1:30">
      <c r="A87" s="7">
        <v>43777</v>
      </c>
      <c r="B87" s="8">
        <v>0.774305555555556</v>
      </c>
      <c r="C87" s="14">
        <v>1</v>
      </c>
      <c r="D87" s="1">
        <v>1292114000</v>
      </c>
      <c r="E87" s="1">
        <v>1254480958</v>
      </c>
      <c r="F87" s="1">
        <v>117669666</v>
      </c>
      <c r="G87" s="13">
        <v>-107248476</v>
      </c>
      <c r="H87" s="1">
        <v>187188115</v>
      </c>
      <c r="I87" s="1">
        <v>52608000</v>
      </c>
      <c r="J87" s="1">
        <v>48673000</v>
      </c>
      <c r="K87" s="1">
        <v>37633042</v>
      </c>
      <c r="L87" s="1">
        <f t="shared" si="1"/>
        <v>10421190</v>
      </c>
      <c r="AA87" s="7">
        <v>43776</v>
      </c>
      <c r="AB87">
        <v>-59372046</v>
      </c>
      <c r="AC87">
        <v>8574200</v>
      </c>
      <c r="AD87">
        <v>131409864</v>
      </c>
    </row>
    <row r="88" spans="1:30">
      <c r="A88" s="7">
        <v>43778</v>
      </c>
      <c r="B88" s="8">
        <v>0.459722222222222</v>
      </c>
      <c r="C88" s="14">
        <v>1</v>
      </c>
      <c r="D88" s="1">
        <v>1292114000</v>
      </c>
      <c r="E88" s="1">
        <v>1254480958</v>
      </c>
      <c r="F88" s="1">
        <v>85225708</v>
      </c>
      <c r="G88" s="13">
        <v>-79871603</v>
      </c>
      <c r="H88" s="1">
        <v>5635261</v>
      </c>
      <c r="I88" s="1">
        <v>52608000</v>
      </c>
      <c r="J88" s="1">
        <v>48673000</v>
      </c>
      <c r="K88" s="1">
        <v>37633042</v>
      </c>
      <c r="L88" s="1">
        <f t="shared" si="1"/>
        <v>5354105</v>
      </c>
      <c r="AA88" s="7">
        <v>43777</v>
      </c>
      <c r="AB88">
        <v>-107248476</v>
      </c>
      <c r="AC88">
        <v>10421190</v>
      </c>
      <c r="AD88">
        <v>187188115</v>
      </c>
    </row>
    <row r="89" spans="1:30">
      <c r="A89" s="7">
        <v>43779</v>
      </c>
      <c r="B89" s="8">
        <v>0.714583333333333</v>
      </c>
      <c r="C89" s="14">
        <v>1</v>
      </c>
      <c r="D89" s="1">
        <v>1292114000</v>
      </c>
      <c r="E89" s="1">
        <v>1254480958</v>
      </c>
      <c r="F89" s="1">
        <v>61807323</v>
      </c>
      <c r="G89" s="13">
        <v>-62242288</v>
      </c>
      <c r="H89" s="1">
        <v>33768591</v>
      </c>
      <c r="I89" s="1">
        <v>52608000</v>
      </c>
      <c r="J89" s="1">
        <v>48673000</v>
      </c>
      <c r="K89" s="1">
        <v>37633042</v>
      </c>
      <c r="L89" s="1">
        <f t="shared" si="1"/>
        <v>-434965</v>
      </c>
      <c r="AA89" s="7">
        <v>43778</v>
      </c>
      <c r="AB89">
        <v>-79871603</v>
      </c>
      <c r="AC89">
        <v>5354105</v>
      </c>
      <c r="AD89">
        <v>5635261</v>
      </c>
    </row>
    <row r="90" spans="1:30">
      <c r="A90" s="7">
        <v>43780</v>
      </c>
      <c r="B90" s="8">
        <v>0.5875</v>
      </c>
      <c r="C90" s="14">
        <v>1</v>
      </c>
      <c r="D90" s="1">
        <v>1292114000</v>
      </c>
      <c r="E90" s="1">
        <v>1254480958</v>
      </c>
      <c r="F90" s="1">
        <v>108813934</v>
      </c>
      <c r="G90" s="13">
        <v>-104672299</v>
      </c>
      <c r="H90" s="1">
        <v>33659605</v>
      </c>
      <c r="I90" s="1">
        <v>52608000</v>
      </c>
      <c r="J90" s="1">
        <v>48673000</v>
      </c>
      <c r="K90" s="1">
        <v>37633042</v>
      </c>
      <c r="L90" s="1">
        <f t="shared" si="1"/>
        <v>4141635</v>
      </c>
      <c r="AA90" s="7">
        <v>43779</v>
      </c>
      <c r="AB90">
        <v>-62242288</v>
      </c>
      <c r="AC90">
        <v>-434965</v>
      </c>
      <c r="AD90">
        <v>33768591</v>
      </c>
    </row>
    <row r="91" spans="1:30">
      <c r="A91" s="7">
        <v>43781</v>
      </c>
      <c r="B91" s="8">
        <v>0.627083333333333</v>
      </c>
      <c r="C91" s="14">
        <v>1</v>
      </c>
      <c r="D91" s="1">
        <v>1292114000</v>
      </c>
      <c r="E91" s="1">
        <v>1254480958</v>
      </c>
      <c r="F91" s="1">
        <v>56587613</v>
      </c>
      <c r="G91" s="13">
        <v>-49747298</v>
      </c>
      <c r="H91" s="1">
        <v>32912632</v>
      </c>
      <c r="I91" s="1">
        <v>52608000</v>
      </c>
      <c r="J91" s="1">
        <v>48673000</v>
      </c>
      <c r="K91" s="1">
        <v>37633042</v>
      </c>
      <c r="L91" s="1">
        <f t="shared" si="1"/>
        <v>6840315</v>
      </c>
      <c r="AA91" s="7">
        <v>43780</v>
      </c>
      <c r="AB91">
        <v>-104672299</v>
      </c>
      <c r="AC91">
        <v>4141635</v>
      </c>
      <c r="AD91">
        <v>33659605</v>
      </c>
    </row>
    <row r="92" spans="1:30">
      <c r="A92" s="7">
        <v>43782</v>
      </c>
      <c r="B92" s="8">
        <v>0.475694444444444</v>
      </c>
      <c r="C92" s="14">
        <v>1</v>
      </c>
      <c r="D92" s="1">
        <v>1292114000</v>
      </c>
      <c r="E92" s="1">
        <v>1254480958</v>
      </c>
      <c r="F92" s="1">
        <v>99054024</v>
      </c>
      <c r="G92" s="13">
        <v>-90447840</v>
      </c>
      <c r="H92" s="1">
        <v>26539316</v>
      </c>
      <c r="I92" s="1">
        <v>52608000</v>
      </c>
      <c r="J92" s="1">
        <v>48673000</v>
      </c>
      <c r="K92" s="1">
        <v>37633042</v>
      </c>
      <c r="L92" s="1">
        <f t="shared" si="1"/>
        <v>8606184</v>
      </c>
      <c r="AA92" s="7">
        <v>43781</v>
      </c>
      <c r="AB92">
        <v>-49747298</v>
      </c>
      <c r="AC92">
        <v>6840315</v>
      </c>
      <c r="AD92">
        <v>32912632</v>
      </c>
    </row>
    <row r="93" spans="1:30">
      <c r="A93" s="7">
        <v>43783</v>
      </c>
      <c r="B93" s="8">
        <v>0.461805555555556</v>
      </c>
      <c r="C93" s="14">
        <v>1</v>
      </c>
      <c r="D93" s="1">
        <v>1292114000</v>
      </c>
      <c r="E93" s="1">
        <v>1254480958</v>
      </c>
      <c r="F93" s="1">
        <v>52149507</v>
      </c>
      <c r="G93" s="13">
        <v>-49527030</v>
      </c>
      <c r="H93" s="1">
        <v>29298601</v>
      </c>
      <c r="I93" s="1">
        <v>52608000</v>
      </c>
      <c r="J93" s="1">
        <v>48673000</v>
      </c>
      <c r="K93" s="1">
        <v>37633042</v>
      </c>
      <c r="L93" s="1">
        <f t="shared" si="1"/>
        <v>2622477</v>
      </c>
      <c r="AA93" s="7">
        <v>43782</v>
      </c>
      <c r="AB93">
        <v>-90447840</v>
      </c>
      <c r="AC93">
        <v>8606184</v>
      </c>
      <c r="AD93">
        <v>26539316</v>
      </c>
    </row>
    <row r="94" spans="1:30">
      <c r="A94" s="7">
        <v>43784</v>
      </c>
      <c r="B94" s="8">
        <v>0.783333333333333</v>
      </c>
      <c r="C94" s="14">
        <v>1</v>
      </c>
      <c r="D94" s="1">
        <v>1292114000</v>
      </c>
      <c r="E94" s="1">
        <v>1254480958</v>
      </c>
      <c r="F94" s="1">
        <v>58994081</v>
      </c>
      <c r="G94" s="13">
        <v>-59210366</v>
      </c>
      <c r="H94" s="1">
        <v>20508116</v>
      </c>
      <c r="I94" s="1">
        <v>52533000</v>
      </c>
      <c r="J94" s="1">
        <v>48673000</v>
      </c>
      <c r="K94" s="1">
        <v>37633042</v>
      </c>
      <c r="L94" s="1">
        <f t="shared" si="1"/>
        <v>-216285</v>
      </c>
      <c r="AA94" s="7">
        <v>43783</v>
      </c>
      <c r="AB94">
        <v>-49527030</v>
      </c>
      <c r="AC94">
        <v>2622477</v>
      </c>
      <c r="AD94">
        <v>29298601</v>
      </c>
    </row>
    <row r="95" spans="1:30">
      <c r="A95" s="7">
        <v>43785</v>
      </c>
      <c r="B95" s="8">
        <v>0.624305555555556</v>
      </c>
      <c r="C95" s="14">
        <v>1</v>
      </c>
      <c r="D95" s="1">
        <v>1292114000</v>
      </c>
      <c r="E95" s="1">
        <v>1254480958</v>
      </c>
      <c r="F95" s="1">
        <v>60384417</v>
      </c>
      <c r="G95" s="13">
        <v>-55444404</v>
      </c>
      <c r="H95" s="1">
        <v>22119724</v>
      </c>
      <c r="I95" s="1">
        <v>52533000</v>
      </c>
      <c r="J95" s="1">
        <v>48673000</v>
      </c>
      <c r="K95" s="1">
        <v>37633042</v>
      </c>
      <c r="L95" s="1">
        <f t="shared" si="1"/>
        <v>4940013</v>
      </c>
      <c r="AA95" s="7">
        <v>43784</v>
      </c>
      <c r="AB95">
        <v>-59210366</v>
      </c>
      <c r="AC95">
        <v>-216285</v>
      </c>
      <c r="AD95">
        <v>20508116</v>
      </c>
    </row>
    <row r="96" spans="1:30">
      <c r="A96" s="7">
        <v>43786</v>
      </c>
      <c r="B96" s="8">
        <v>0.551388888888889</v>
      </c>
      <c r="C96" s="14">
        <v>1</v>
      </c>
      <c r="D96" s="1">
        <v>1292114000</v>
      </c>
      <c r="E96" s="1">
        <v>1254480958</v>
      </c>
      <c r="F96" s="1">
        <v>84503715</v>
      </c>
      <c r="G96" s="13">
        <v>-76558008</v>
      </c>
      <c r="H96" s="1">
        <v>24834286</v>
      </c>
      <c r="I96" s="1">
        <v>52533000</v>
      </c>
      <c r="J96" s="1">
        <v>48673000</v>
      </c>
      <c r="K96" s="1">
        <v>37633042</v>
      </c>
      <c r="L96" s="1">
        <f t="shared" si="1"/>
        <v>7945707</v>
      </c>
      <c r="AA96" s="7">
        <v>43785</v>
      </c>
      <c r="AB96">
        <v>-55444404</v>
      </c>
      <c r="AC96">
        <v>4940013</v>
      </c>
      <c r="AD96">
        <v>22119724</v>
      </c>
    </row>
    <row r="97" spans="1:30">
      <c r="A97" s="7">
        <v>43787</v>
      </c>
      <c r="B97" s="8">
        <v>0.45625</v>
      </c>
      <c r="C97" s="14">
        <v>1</v>
      </c>
      <c r="D97" s="1">
        <v>1292114000</v>
      </c>
      <c r="E97" s="1">
        <v>1254480958</v>
      </c>
      <c r="F97" s="1">
        <v>103414579</v>
      </c>
      <c r="G97" s="13">
        <v>-90012938</v>
      </c>
      <c r="H97" s="1">
        <v>33021396</v>
      </c>
      <c r="I97" s="1">
        <v>52533000</v>
      </c>
      <c r="J97" s="1">
        <v>48673000</v>
      </c>
      <c r="K97" s="1">
        <v>37633042</v>
      </c>
      <c r="L97" s="1">
        <f t="shared" si="1"/>
        <v>13401641</v>
      </c>
      <c r="AA97" s="7">
        <v>43786</v>
      </c>
      <c r="AB97">
        <v>-76558008</v>
      </c>
      <c r="AC97">
        <v>7945707</v>
      </c>
      <c r="AD97">
        <v>24834286</v>
      </c>
    </row>
    <row r="98" spans="1:30">
      <c r="A98" s="7">
        <v>43788</v>
      </c>
      <c r="B98" s="8">
        <v>0.870138888888889</v>
      </c>
      <c r="C98" s="14">
        <v>1</v>
      </c>
      <c r="D98" s="1">
        <v>1292114000</v>
      </c>
      <c r="E98" s="1">
        <v>1254480958</v>
      </c>
      <c r="F98" s="1">
        <v>74697760</v>
      </c>
      <c r="G98" s="13">
        <v>-68749485</v>
      </c>
      <c r="H98" s="1">
        <v>34393071</v>
      </c>
      <c r="I98" s="1">
        <v>52533000</v>
      </c>
      <c r="J98" s="1">
        <v>48673000</v>
      </c>
      <c r="K98" s="1">
        <v>37633042</v>
      </c>
      <c r="L98" s="1">
        <f t="shared" si="1"/>
        <v>5948275</v>
      </c>
      <c r="AA98" s="7">
        <v>43787</v>
      </c>
      <c r="AB98">
        <v>-90012938</v>
      </c>
      <c r="AC98">
        <v>13401641</v>
      </c>
      <c r="AD98">
        <v>33021396</v>
      </c>
    </row>
    <row r="99" spans="1:30">
      <c r="A99" s="7">
        <v>43789</v>
      </c>
      <c r="B99" s="8">
        <v>0.670833333333333</v>
      </c>
      <c r="C99" s="14">
        <v>1</v>
      </c>
      <c r="D99" s="1">
        <v>1292114000</v>
      </c>
      <c r="E99" s="1">
        <v>1254480958</v>
      </c>
      <c r="F99" s="1">
        <v>43407320</v>
      </c>
      <c r="G99" s="13">
        <v>-40716879</v>
      </c>
      <c r="H99" s="1">
        <v>27603382</v>
      </c>
      <c r="I99" s="1">
        <v>52533000</v>
      </c>
      <c r="J99" s="1">
        <v>48673000</v>
      </c>
      <c r="K99" s="1">
        <v>37633042</v>
      </c>
      <c r="L99" s="1">
        <f t="shared" si="1"/>
        <v>2690441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7">
        <v>43788</v>
      </c>
      <c r="AB99">
        <v>-68749485</v>
      </c>
      <c r="AC99">
        <v>5948275</v>
      </c>
      <c r="AD99">
        <v>34393071</v>
      </c>
    </row>
    <row r="100" spans="1:30">
      <c r="A100" s="7">
        <v>43790</v>
      </c>
      <c r="B100" s="8">
        <v>0.788194444444444</v>
      </c>
      <c r="C100" s="14">
        <v>1</v>
      </c>
      <c r="D100" s="1">
        <v>1292114000</v>
      </c>
      <c r="E100" s="1">
        <v>1254480958</v>
      </c>
      <c r="F100" s="1">
        <v>62374404</v>
      </c>
      <c r="G100" s="13">
        <v>-60382687</v>
      </c>
      <c r="H100" s="1">
        <v>26332578</v>
      </c>
      <c r="I100" s="1">
        <v>52533000</v>
      </c>
      <c r="J100" s="1">
        <v>48673000</v>
      </c>
      <c r="K100" s="1">
        <v>37633042</v>
      </c>
      <c r="L100" s="1">
        <f t="shared" si="1"/>
        <v>1991717</v>
      </c>
      <c r="N100" s="7">
        <v>43790</v>
      </c>
      <c r="O100" s="8">
        <v>0.806944444444444</v>
      </c>
      <c r="P100" s="1">
        <v>1292114000</v>
      </c>
      <c r="Q100">
        <v>10</v>
      </c>
      <c r="R100" s="1"/>
      <c r="S100" s="1"/>
      <c r="U100">
        <v>5</v>
      </c>
      <c r="AA100" s="7">
        <v>43789</v>
      </c>
      <c r="AB100">
        <v>-40716879</v>
      </c>
      <c r="AC100">
        <v>2690441</v>
      </c>
      <c r="AD100">
        <v>27603382</v>
      </c>
    </row>
    <row r="101" spans="1:30">
      <c r="A101" s="7">
        <v>43791</v>
      </c>
      <c r="B101" s="8">
        <v>0.479861111111111</v>
      </c>
      <c r="C101">
        <v>0</v>
      </c>
      <c r="D101" s="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13507886000</v>
      </c>
      <c r="N101" s="7">
        <v>43791</v>
      </c>
      <c r="O101" s="8">
        <v>0.477083333333333</v>
      </c>
      <c r="P101" s="1"/>
      <c r="R101" s="1">
        <v>14800000000</v>
      </c>
      <c r="S101" s="1">
        <f>R101-P100</f>
        <v>13507886000</v>
      </c>
      <c r="V101" s="6">
        <f>R101/P100</f>
        <v>11.4540977034534</v>
      </c>
      <c r="AA101" s="7">
        <v>43790</v>
      </c>
      <c r="AB101">
        <v>-60382687</v>
      </c>
      <c r="AC101">
        <v>1991717</v>
      </c>
      <c r="AD101">
        <v>26332578</v>
      </c>
    </row>
    <row r="102" spans="27:30">
      <c r="AA102" s="7">
        <v>43791</v>
      </c>
      <c r="AB102">
        <v>0</v>
      </c>
      <c r="AC102">
        <v>13507886000</v>
      </c>
      <c r="AD102">
        <v>0</v>
      </c>
    </row>
    <row r="103" spans="27:30">
      <c r="AA103" t="s">
        <v>286</v>
      </c>
      <c r="AB103">
        <v>-6857730546</v>
      </c>
      <c r="AC103" t="e">
        <v>#VALUE!</v>
      </c>
      <c r="AD103">
        <v>2883475022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7"/>
  <sheetViews>
    <sheetView topLeftCell="K1" workbookViewId="0">
      <pane ySplit="3" topLeftCell="A58" activePane="bottomLeft" state="frozen"/>
      <selection/>
      <selection pane="bottomLeft" activeCell="P63" sqref="P63:W6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0.901388888888889</v>
      </c>
      <c r="C4" s="6">
        <v>1</v>
      </c>
      <c r="D4" s="1">
        <v>1302570000</v>
      </c>
      <c r="E4" s="1"/>
      <c r="F4" s="1">
        <v>0</v>
      </c>
      <c r="G4" s="1">
        <v>-57696885</v>
      </c>
      <c r="H4" s="1">
        <v>-57696885</v>
      </c>
      <c r="I4" s="1"/>
      <c r="J4" s="1"/>
      <c r="K4" s="1"/>
      <c r="L4" s="1">
        <f t="shared" ref="L4:L64" si="0">G4+F4</f>
        <v>-57696885</v>
      </c>
      <c r="M4" s="10"/>
      <c r="N4" s="7">
        <v>43732</v>
      </c>
      <c r="O4" s="8">
        <v>0.610416666666667</v>
      </c>
      <c r="P4" s="6">
        <v>1</v>
      </c>
      <c r="Q4" s="6">
        <v>0.097</v>
      </c>
      <c r="R4" s="6">
        <v>1</v>
      </c>
      <c r="S4" s="1">
        <v>1387301376</v>
      </c>
      <c r="U4" s="1">
        <v>515691968</v>
      </c>
      <c r="V4" s="1">
        <v>505852832</v>
      </c>
      <c r="W4" s="1">
        <v>9839136</v>
      </c>
      <c r="X4" s="1">
        <v>1387301312</v>
      </c>
      <c r="Y4">
        <v>3</v>
      </c>
      <c r="AA4" t="s">
        <v>284</v>
      </c>
    </row>
    <row r="5" spans="1:30">
      <c r="A5" s="7">
        <v>43734</v>
      </c>
      <c r="B5" s="8">
        <v>0.940972222222222</v>
      </c>
      <c r="C5" s="6">
        <v>1</v>
      </c>
      <c r="D5" s="1">
        <v>1302570000</v>
      </c>
      <c r="E5" s="1"/>
      <c r="F5" s="1">
        <v>0</v>
      </c>
      <c r="G5" s="1">
        <v>-55486599</v>
      </c>
      <c r="H5" s="1">
        <v>-113183484</v>
      </c>
      <c r="I5" s="1"/>
      <c r="J5" s="1"/>
      <c r="K5" s="1"/>
      <c r="L5" s="1">
        <f t="shared" si="0"/>
        <v>-55486599</v>
      </c>
      <c r="AA5" s="7">
        <v>43733</v>
      </c>
      <c r="AB5">
        <v>-57696885</v>
      </c>
      <c r="AC5">
        <v>-57696885</v>
      </c>
      <c r="AD5">
        <v>-57696885</v>
      </c>
    </row>
    <row r="6" spans="1:30">
      <c r="A6" s="7">
        <v>43735</v>
      </c>
      <c r="B6" s="8">
        <v>0.890277777777778</v>
      </c>
      <c r="C6" s="6">
        <v>1</v>
      </c>
      <c r="D6" s="1">
        <v>1302570000</v>
      </c>
      <c r="E6" s="1"/>
      <c r="F6" s="1">
        <v>0</v>
      </c>
      <c r="G6" s="1">
        <v>-102199632</v>
      </c>
      <c r="H6" s="1">
        <v>-159896517</v>
      </c>
      <c r="I6" s="1"/>
      <c r="J6" s="1"/>
      <c r="K6" s="1"/>
      <c r="L6" s="1">
        <f t="shared" si="0"/>
        <v>-102199632</v>
      </c>
      <c r="AA6" s="7">
        <v>43734</v>
      </c>
      <c r="AB6">
        <v>-55486599</v>
      </c>
      <c r="AC6">
        <v>-55486599</v>
      </c>
      <c r="AD6">
        <v>-113183484</v>
      </c>
    </row>
    <row r="7" spans="1:30">
      <c r="A7" s="7">
        <v>43736</v>
      </c>
      <c r="B7" s="8">
        <v>0.738194444444444</v>
      </c>
      <c r="C7" s="6">
        <v>1</v>
      </c>
      <c r="D7" s="1">
        <v>1302570000</v>
      </c>
      <c r="E7" s="1">
        <v>1264632008</v>
      </c>
      <c r="F7" s="1">
        <v>232225400</v>
      </c>
      <c r="G7" s="1">
        <v>-87813460</v>
      </c>
      <c r="H7" s="1">
        <v>31228456</v>
      </c>
      <c r="I7" s="1">
        <v>53116000</v>
      </c>
      <c r="J7" s="1">
        <v>49067000</v>
      </c>
      <c r="K7" s="1">
        <v>37937992</v>
      </c>
      <c r="L7" s="1">
        <f t="shared" si="0"/>
        <v>144411940</v>
      </c>
      <c r="AA7" s="7">
        <v>43735</v>
      </c>
      <c r="AB7">
        <v>-102199632</v>
      </c>
      <c r="AC7">
        <v>-102199632</v>
      </c>
      <c r="AD7">
        <v>-159896517</v>
      </c>
    </row>
    <row r="8" spans="1:30">
      <c r="A8" s="7">
        <v>43737</v>
      </c>
      <c r="B8" s="8">
        <v>0.775694444444444</v>
      </c>
      <c r="C8" s="6">
        <v>1</v>
      </c>
      <c r="D8" s="1">
        <v>1302570000</v>
      </c>
      <c r="E8" s="1">
        <v>1264632008</v>
      </c>
      <c r="F8" s="1">
        <v>55087070</v>
      </c>
      <c r="G8" s="1">
        <v>-48536008</v>
      </c>
      <c r="H8" s="1">
        <v>37779518</v>
      </c>
      <c r="I8" s="1">
        <v>53116000</v>
      </c>
      <c r="J8" s="1">
        <v>49067000</v>
      </c>
      <c r="K8" s="1">
        <v>37937992</v>
      </c>
      <c r="L8" s="1">
        <f t="shared" si="0"/>
        <v>6551062</v>
      </c>
      <c r="AA8" s="7">
        <v>43736</v>
      </c>
      <c r="AB8">
        <v>-87813460</v>
      </c>
      <c r="AC8">
        <v>144411940</v>
      </c>
      <c r="AD8">
        <v>31228456</v>
      </c>
    </row>
    <row r="9" spans="1:30">
      <c r="A9" s="7">
        <v>43738</v>
      </c>
      <c r="B9" s="8">
        <v>0.5625</v>
      </c>
      <c r="C9" s="6">
        <v>1</v>
      </c>
      <c r="D9" s="1">
        <v>1302570000</v>
      </c>
      <c r="E9" s="1">
        <v>1264632008</v>
      </c>
      <c r="F9" s="1">
        <v>71488813</v>
      </c>
      <c r="G9" s="1">
        <v>-63791074</v>
      </c>
      <c r="H9" s="1">
        <v>40517118</v>
      </c>
      <c r="I9" s="1">
        <v>53116000</v>
      </c>
      <c r="J9" s="1">
        <v>49067000</v>
      </c>
      <c r="K9" s="1">
        <v>37937992</v>
      </c>
      <c r="L9" s="1">
        <f t="shared" si="0"/>
        <v>7697739</v>
      </c>
      <c r="AA9" s="7">
        <v>43737</v>
      </c>
      <c r="AB9">
        <v>-48536008</v>
      </c>
      <c r="AC9">
        <v>6551062</v>
      </c>
      <c r="AD9">
        <v>37779518</v>
      </c>
    </row>
    <row r="10" spans="1:30">
      <c r="A10" s="7">
        <v>43739</v>
      </c>
      <c r="B10" s="8">
        <v>0.759722222222222</v>
      </c>
      <c r="C10" s="6">
        <v>1</v>
      </c>
      <c r="D10" s="1">
        <v>1302570000</v>
      </c>
      <c r="E10" s="1">
        <v>1264632008</v>
      </c>
      <c r="F10" s="1">
        <v>61374689</v>
      </c>
      <c r="G10" s="1">
        <v>-60870339</v>
      </c>
      <c r="H10" s="1">
        <v>41021468</v>
      </c>
      <c r="I10" s="1">
        <v>53116000</v>
      </c>
      <c r="J10" s="1">
        <v>49067000</v>
      </c>
      <c r="K10" s="1">
        <v>37937992</v>
      </c>
      <c r="L10" s="1">
        <f t="shared" si="0"/>
        <v>504350</v>
      </c>
      <c r="AA10" s="7">
        <v>43738</v>
      </c>
      <c r="AB10">
        <v>-63791074</v>
      </c>
      <c r="AC10">
        <v>7697739</v>
      </c>
      <c r="AD10">
        <v>40517118</v>
      </c>
    </row>
    <row r="11" spans="1:30">
      <c r="A11" s="7">
        <v>43740</v>
      </c>
      <c r="B11" s="8">
        <v>0.6875</v>
      </c>
      <c r="C11" s="6">
        <v>1</v>
      </c>
      <c r="D11" s="1">
        <v>1302570000</v>
      </c>
      <c r="E11" s="1">
        <v>1264632008</v>
      </c>
      <c r="F11" s="1">
        <v>103340137</v>
      </c>
      <c r="G11" s="1">
        <v>-103316133</v>
      </c>
      <c r="H11" s="1">
        <v>40541122</v>
      </c>
      <c r="I11" s="1">
        <v>53116000</v>
      </c>
      <c r="J11" s="1">
        <v>49067000</v>
      </c>
      <c r="K11" s="1">
        <v>37937992</v>
      </c>
      <c r="L11" s="1">
        <f t="shared" si="0"/>
        <v>24004</v>
      </c>
      <c r="AA11" s="7">
        <v>43739</v>
      </c>
      <c r="AB11">
        <v>-60870339</v>
      </c>
      <c r="AC11">
        <v>504350</v>
      </c>
      <c r="AD11">
        <v>41021468</v>
      </c>
    </row>
    <row r="12" spans="1:30">
      <c r="A12" s="7">
        <v>43741</v>
      </c>
      <c r="B12" s="8">
        <v>0.452083333333333</v>
      </c>
      <c r="C12" s="6">
        <v>1</v>
      </c>
      <c r="D12" s="1">
        <v>1302570000</v>
      </c>
      <c r="E12" s="1">
        <v>1264632008</v>
      </c>
      <c r="F12" s="1">
        <v>91114320</v>
      </c>
      <c r="G12" s="1">
        <v>-85382257</v>
      </c>
      <c r="H12" s="1">
        <v>104450416</v>
      </c>
      <c r="I12" s="1">
        <v>53116000</v>
      </c>
      <c r="J12" s="1">
        <v>49067000</v>
      </c>
      <c r="K12" s="1">
        <v>37937992</v>
      </c>
      <c r="L12" s="1">
        <f t="shared" si="0"/>
        <v>5732063</v>
      </c>
      <c r="AA12" s="7">
        <v>43740</v>
      </c>
      <c r="AB12">
        <v>-103316133</v>
      </c>
      <c r="AC12">
        <v>24004</v>
      </c>
      <c r="AD12">
        <v>40541122</v>
      </c>
    </row>
    <row r="13" spans="1:30">
      <c r="A13" s="7">
        <v>43742</v>
      </c>
      <c r="B13" s="8">
        <v>0.545138888888889</v>
      </c>
      <c r="C13" s="6">
        <v>1</v>
      </c>
      <c r="D13" s="1">
        <v>1302570000</v>
      </c>
      <c r="E13" s="1">
        <v>1264632008</v>
      </c>
      <c r="F13" s="1">
        <v>56653109</v>
      </c>
      <c r="G13" s="1">
        <v>-51819635</v>
      </c>
      <c r="H13" s="1">
        <v>164770489</v>
      </c>
      <c r="I13" s="1">
        <v>53116000</v>
      </c>
      <c r="J13" s="1">
        <v>49067000</v>
      </c>
      <c r="K13" s="1">
        <v>37937992</v>
      </c>
      <c r="L13" s="1">
        <f t="shared" si="0"/>
        <v>4833474</v>
      </c>
      <c r="AA13" s="7">
        <v>43741</v>
      </c>
      <c r="AB13">
        <v>-85382257</v>
      </c>
      <c r="AC13">
        <v>5732063</v>
      </c>
      <c r="AD13">
        <v>104450416</v>
      </c>
    </row>
    <row r="14" spans="1:30">
      <c r="A14" s="7">
        <v>43743</v>
      </c>
      <c r="B14" s="8">
        <v>0.513888888888889</v>
      </c>
      <c r="C14" s="6">
        <v>1</v>
      </c>
      <c r="D14" s="1">
        <v>1302570000</v>
      </c>
      <c r="E14" s="1">
        <v>1264632008</v>
      </c>
      <c r="F14" s="1">
        <v>54543048</v>
      </c>
      <c r="G14" s="1">
        <v>-49855250</v>
      </c>
      <c r="H14" s="1">
        <v>216171320</v>
      </c>
      <c r="I14" s="1">
        <v>53116000</v>
      </c>
      <c r="J14" s="1">
        <v>49067000</v>
      </c>
      <c r="K14" s="1">
        <v>37937992</v>
      </c>
      <c r="L14" s="1">
        <f t="shared" si="0"/>
        <v>4687798</v>
      </c>
      <c r="AA14" s="7">
        <v>43742</v>
      </c>
      <c r="AB14">
        <v>-51819635</v>
      </c>
      <c r="AC14">
        <v>4833474</v>
      </c>
      <c r="AD14">
        <v>164770489</v>
      </c>
    </row>
    <row r="15" spans="1:30">
      <c r="A15" s="7">
        <v>43744</v>
      </c>
      <c r="B15" s="8">
        <v>0.550694444444444</v>
      </c>
      <c r="C15" s="6">
        <v>1</v>
      </c>
      <c r="D15" s="1">
        <v>1302570000</v>
      </c>
      <c r="E15" s="1">
        <v>1264632008</v>
      </c>
      <c r="F15" s="1">
        <v>56495075</v>
      </c>
      <c r="G15" s="1">
        <v>-49006234</v>
      </c>
      <c r="H15" s="1">
        <v>30944265</v>
      </c>
      <c r="I15" s="1">
        <v>53116000</v>
      </c>
      <c r="J15" s="1">
        <v>49067000</v>
      </c>
      <c r="K15" s="1">
        <v>37937992</v>
      </c>
      <c r="L15" s="1">
        <f t="shared" si="0"/>
        <v>7488841</v>
      </c>
      <c r="AA15" s="7">
        <v>43743</v>
      </c>
      <c r="AB15">
        <v>-49855250</v>
      </c>
      <c r="AC15">
        <v>4687798</v>
      </c>
      <c r="AD15">
        <v>216171320</v>
      </c>
    </row>
    <row r="16" spans="1:30">
      <c r="A16" s="7">
        <v>43745</v>
      </c>
      <c r="B16" s="8">
        <v>0.465277777777778</v>
      </c>
      <c r="C16" s="6">
        <v>1</v>
      </c>
      <c r="D16" s="1">
        <v>1302570000</v>
      </c>
      <c r="E16" s="1">
        <v>1264632008</v>
      </c>
      <c r="F16" s="1">
        <v>112507692</v>
      </c>
      <c r="G16" s="1">
        <v>-96268431</v>
      </c>
      <c r="H16" s="1">
        <v>34214194</v>
      </c>
      <c r="I16" s="1">
        <v>53116000</v>
      </c>
      <c r="J16" s="1">
        <v>49067000</v>
      </c>
      <c r="K16" s="1">
        <v>37937992</v>
      </c>
      <c r="L16" s="1">
        <f t="shared" si="0"/>
        <v>16239261</v>
      </c>
      <c r="AA16" s="7">
        <v>43744</v>
      </c>
      <c r="AB16">
        <v>-49006234</v>
      </c>
      <c r="AC16">
        <v>7488841</v>
      </c>
      <c r="AD16">
        <v>30944265</v>
      </c>
    </row>
    <row r="17" spans="1:30">
      <c r="A17" s="7">
        <v>43746</v>
      </c>
      <c r="B17" s="8">
        <v>0.523611111111111</v>
      </c>
      <c r="C17" s="6">
        <v>1</v>
      </c>
      <c r="D17" s="1">
        <v>1302570000</v>
      </c>
      <c r="E17" s="1">
        <v>1264632008</v>
      </c>
      <c r="F17" s="1">
        <v>54110954</v>
      </c>
      <c r="G17" s="1">
        <v>-51996254</v>
      </c>
      <c r="H17" s="1">
        <v>34111646</v>
      </c>
      <c r="I17" s="1">
        <v>53116000</v>
      </c>
      <c r="J17" s="1">
        <v>49067000</v>
      </c>
      <c r="K17" s="1">
        <v>37937992</v>
      </c>
      <c r="L17" s="1">
        <f t="shared" si="0"/>
        <v>2114700</v>
      </c>
      <c r="AA17" s="7">
        <v>43745</v>
      </c>
      <c r="AB17">
        <v>-96268431</v>
      </c>
      <c r="AC17">
        <v>16239261</v>
      </c>
      <c r="AD17">
        <v>34214194</v>
      </c>
    </row>
    <row r="18" spans="1:30">
      <c r="A18" s="7">
        <v>43747</v>
      </c>
      <c r="B18" s="8">
        <v>0.779166666666667</v>
      </c>
      <c r="C18" s="6">
        <v>1</v>
      </c>
      <c r="D18" s="1">
        <v>1302570000</v>
      </c>
      <c r="E18" s="1">
        <v>1264632008</v>
      </c>
      <c r="F18" s="1">
        <v>66691620</v>
      </c>
      <c r="G18" s="1">
        <v>-61204267</v>
      </c>
      <c r="H18" s="1">
        <v>39094649</v>
      </c>
      <c r="I18" s="1">
        <v>53116000</v>
      </c>
      <c r="J18" s="1">
        <v>49067000</v>
      </c>
      <c r="K18" s="1">
        <v>37937992</v>
      </c>
      <c r="L18" s="1">
        <f t="shared" si="0"/>
        <v>5487353</v>
      </c>
      <c r="AA18" s="7">
        <v>43746</v>
      </c>
      <c r="AB18">
        <v>-51996254</v>
      </c>
      <c r="AC18">
        <v>2114700</v>
      </c>
      <c r="AD18">
        <v>34111646</v>
      </c>
    </row>
    <row r="19" spans="1:30">
      <c r="A19" s="7">
        <v>43748</v>
      </c>
      <c r="B19" s="8">
        <v>0.782638888888889</v>
      </c>
      <c r="C19" s="6">
        <v>1</v>
      </c>
      <c r="D19" s="1">
        <v>1302570000</v>
      </c>
      <c r="E19" s="1">
        <v>1264632008</v>
      </c>
      <c r="F19" s="1">
        <v>123609333</v>
      </c>
      <c r="G19" s="1">
        <v>-110470033</v>
      </c>
      <c r="H19" s="1">
        <v>44634005</v>
      </c>
      <c r="I19" s="1">
        <v>53116000</v>
      </c>
      <c r="J19" s="1">
        <v>49067000</v>
      </c>
      <c r="K19" s="1">
        <v>37937992</v>
      </c>
      <c r="L19" s="1">
        <f t="shared" si="0"/>
        <v>13139300</v>
      </c>
      <c r="AA19" s="7">
        <v>43747</v>
      </c>
      <c r="AB19">
        <v>-61204267</v>
      </c>
      <c r="AC19">
        <v>5487353</v>
      </c>
      <c r="AD19">
        <v>39094649</v>
      </c>
    </row>
    <row r="20" spans="1:30">
      <c r="A20" s="7">
        <v>43749</v>
      </c>
      <c r="B20" s="8">
        <v>0.761111111111111</v>
      </c>
      <c r="C20" s="6">
        <v>1</v>
      </c>
      <c r="D20" s="1">
        <v>1302570000</v>
      </c>
      <c r="E20" s="1">
        <v>1264632008</v>
      </c>
      <c r="F20" s="1">
        <v>109876236</v>
      </c>
      <c r="G20" s="1">
        <v>-96743767</v>
      </c>
      <c r="H20" s="1">
        <v>45901047</v>
      </c>
      <c r="I20" s="1">
        <v>53116000</v>
      </c>
      <c r="J20" s="1">
        <v>49067000</v>
      </c>
      <c r="K20" s="1">
        <v>37937992</v>
      </c>
      <c r="L20" s="1">
        <f t="shared" si="0"/>
        <v>13132469</v>
      </c>
      <c r="AA20" s="7">
        <v>43748</v>
      </c>
      <c r="AB20">
        <v>-110470033</v>
      </c>
      <c r="AC20">
        <v>13139300</v>
      </c>
      <c r="AD20">
        <v>44634005</v>
      </c>
    </row>
    <row r="21" spans="1:30">
      <c r="A21" s="7">
        <v>43750</v>
      </c>
      <c r="B21" s="8">
        <v>0.434027777777778</v>
      </c>
      <c r="C21" s="6">
        <v>1</v>
      </c>
      <c r="D21" s="1">
        <v>1302570000</v>
      </c>
      <c r="E21" s="1">
        <v>1264632008</v>
      </c>
      <c r="F21" s="1">
        <v>91351511</v>
      </c>
      <c r="G21" s="1">
        <v>-80519287</v>
      </c>
      <c r="H21" s="1">
        <v>45754966</v>
      </c>
      <c r="I21" s="1">
        <v>53116000</v>
      </c>
      <c r="J21" s="1">
        <v>49067000</v>
      </c>
      <c r="K21" s="1">
        <v>37937992</v>
      </c>
      <c r="L21" s="1">
        <f t="shared" si="0"/>
        <v>10832224</v>
      </c>
      <c r="AA21" s="7">
        <v>43749</v>
      </c>
      <c r="AB21">
        <v>-96743767</v>
      </c>
      <c r="AC21">
        <v>13132469</v>
      </c>
      <c r="AD21">
        <v>45901047</v>
      </c>
    </row>
    <row r="22" spans="1:30">
      <c r="A22" s="7">
        <v>43751</v>
      </c>
      <c r="B22" s="8">
        <v>0.50625</v>
      </c>
      <c r="C22" s="6">
        <v>1</v>
      </c>
      <c r="D22" s="1">
        <v>1302570000</v>
      </c>
      <c r="E22" s="1">
        <v>1264632008</v>
      </c>
      <c r="F22" s="1">
        <v>57228675</v>
      </c>
      <c r="G22" s="1">
        <v>-52999742</v>
      </c>
      <c r="H22" s="1">
        <v>46554418</v>
      </c>
      <c r="I22" s="1">
        <v>53116000</v>
      </c>
      <c r="J22" s="1">
        <v>49067000</v>
      </c>
      <c r="K22" s="1">
        <v>37937992</v>
      </c>
      <c r="L22" s="1">
        <f t="shared" si="0"/>
        <v>4228933</v>
      </c>
      <c r="AA22" s="7">
        <v>43750</v>
      </c>
      <c r="AB22">
        <v>-80519287</v>
      </c>
      <c r="AC22">
        <v>10832224</v>
      </c>
      <c r="AD22">
        <v>45754966</v>
      </c>
    </row>
    <row r="23" spans="1:30">
      <c r="A23" s="7">
        <v>43752</v>
      </c>
      <c r="B23" s="8">
        <v>0.452777777777778</v>
      </c>
      <c r="C23" s="6">
        <v>1</v>
      </c>
      <c r="D23" s="1">
        <v>1302570000</v>
      </c>
      <c r="E23" s="1">
        <v>1264632008</v>
      </c>
      <c r="F23" s="1">
        <v>80220666</v>
      </c>
      <c r="G23" s="1">
        <v>-75786934</v>
      </c>
      <c r="H23" s="1">
        <v>40828720</v>
      </c>
      <c r="I23" s="1">
        <v>53116000</v>
      </c>
      <c r="J23" s="1">
        <v>49067000</v>
      </c>
      <c r="K23" s="1">
        <v>37937992</v>
      </c>
      <c r="L23" s="1">
        <f t="shared" si="0"/>
        <v>4433732</v>
      </c>
      <c r="AA23" s="7">
        <v>43751</v>
      </c>
      <c r="AB23">
        <v>-52999742</v>
      </c>
      <c r="AC23">
        <v>4228933</v>
      </c>
      <c r="AD23">
        <v>46554418</v>
      </c>
    </row>
    <row r="24" spans="1:30">
      <c r="A24" s="7">
        <v>43753</v>
      </c>
      <c r="B24" s="8">
        <v>0.905555555555556</v>
      </c>
      <c r="C24" s="6">
        <v>1</v>
      </c>
      <c r="D24" s="1">
        <v>1302570000</v>
      </c>
      <c r="E24" s="1">
        <v>1264632008</v>
      </c>
      <c r="F24" s="1">
        <v>73780475</v>
      </c>
      <c r="G24" s="1">
        <v>-69876746</v>
      </c>
      <c r="H24" s="1">
        <v>35982029</v>
      </c>
      <c r="I24" s="1">
        <v>53116000</v>
      </c>
      <c r="J24" s="1">
        <v>49067000</v>
      </c>
      <c r="K24" s="1">
        <v>37937992</v>
      </c>
      <c r="L24" s="1">
        <f t="shared" si="0"/>
        <v>3903729</v>
      </c>
      <c r="AA24" s="7">
        <v>43752</v>
      </c>
      <c r="AB24">
        <v>-75786934</v>
      </c>
      <c r="AC24">
        <v>4433732</v>
      </c>
      <c r="AD24">
        <v>40828720</v>
      </c>
    </row>
    <row r="25" spans="1:30">
      <c r="A25" s="7">
        <v>43754</v>
      </c>
      <c r="B25" s="8">
        <v>0.8375</v>
      </c>
      <c r="C25" s="6">
        <v>1</v>
      </c>
      <c r="D25" s="1">
        <v>1302570000</v>
      </c>
      <c r="E25" s="1">
        <v>1264632008</v>
      </c>
      <c r="F25" s="1">
        <v>124098847</v>
      </c>
      <c r="G25" s="1">
        <v>-116798199</v>
      </c>
      <c r="H25" s="1">
        <v>37264248</v>
      </c>
      <c r="I25" s="1">
        <v>53116000</v>
      </c>
      <c r="J25" s="1">
        <v>49067000</v>
      </c>
      <c r="K25" s="1">
        <v>37937992</v>
      </c>
      <c r="L25" s="1">
        <f t="shared" si="0"/>
        <v>7300648</v>
      </c>
      <c r="AA25" s="7">
        <v>43753</v>
      </c>
      <c r="AB25">
        <v>-69876746</v>
      </c>
      <c r="AC25">
        <v>3903729</v>
      </c>
      <c r="AD25">
        <v>35982029</v>
      </c>
    </row>
    <row r="26" spans="1:30">
      <c r="A26" s="7">
        <v>43755</v>
      </c>
      <c r="B26" s="8">
        <v>0.802777777777778</v>
      </c>
      <c r="C26" s="6">
        <v>1</v>
      </c>
      <c r="D26" s="1">
        <v>1302570000</v>
      </c>
      <c r="E26" s="1">
        <v>1264632008</v>
      </c>
      <c r="F26" s="1">
        <v>62460426</v>
      </c>
      <c r="G26" s="1">
        <v>-63282799</v>
      </c>
      <c r="H26" s="1">
        <v>30736214</v>
      </c>
      <c r="I26" s="1">
        <v>53116000</v>
      </c>
      <c r="J26" s="1">
        <v>49067000</v>
      </c>
      <c r="K26" s="1">
        <v>37937992</v>
      </c>
      <c r="L26" s="1">
        <f t="shared" si="0"/>
        <v>-822373</v>
      </c>
      <c r="AA26" s="7">
        <v>43754</v>
      </c>
      <c r="AB26">
        <v>-116798199</v>
      </c>
      <c r="AC26">
        <v>7300648</v>
      </c>
      <c r="AD26">
        <v>37264248</v>
      </c>
    </row>
    <row r="27" spans="1:30">
      <c r="A27" s="7">
        <v>43756</v>
      </c>
      <c r="B27" s="8">
        <v>0.770833333333333</v>
      </c>
      <c r="C27" s="6">
        <v>1</v>
      </c>
      <c r="D27" s="1">
        <v>1302570000</v>
      </c>
      <c r="E27" s="1">
        <v>1264632008</v>
      </c>
      <c r="F27" s="1">
        <v>96296370</v>
      </c>
      <c r="G27" s="1">
        <v>-94558468</v>
      </c>
      <c r="H27" s="1">
        <v>25862850</v>
      </c>
      <c r="I27" s="1">
        <v>53116000</v>
      </c>
      <c r="J27" s="1">
        <v>49067000</v>
      </c>
      <c r="K27" s="1">
        <v>37937992</v>
      </c>
      <c r="L27" s="1">
        <f t="shared" si="0"/>
        <v>1737902</v>
      </c>
      <c r="AA27" s="7">
        <v>43755</v>
      </c>
      <c r="AB27">
        <v>-63282799</v>
      </c>
      <c r="AC27">
        <v>-822373</v>
      </c>
      <c r="AD27">
        <v>30736214</v>
      </c>
    </row>
    <row r="28" spans="1:30">
      <c r="A28" s="7">
        <v>43757</v>
      </c>
      <c r="B28" s="8">
        <v>0.818055555555556</v>
      </c>
      <c r="C28" s="6">
        <v>1</v>
      </c>
      <c r="D28" s="1">
        <v>1302570000</v>
      </c>
      <c r="E28" s="1">
        <v>1264632008</v>
      </c>
      <c r="F28" s="1">
        <v>51150597</v>
      </c>
      <c r="G28" s="1">
        <v>-49199889</v>
      </c>
      <c r="H28" s="1">
        <v>22333036</v>
      </c>
      <c r="I28" s="1">
        <v>53116000</v>
      </c>
      <c r="J28" s="1">
        <v>49067000</v>
      </c>
      <c r="K28" s="1">
        <v>37937992</v>
      </c>
      <c r="L28" s="1">
        <f t="shared" si="0"/>
        <v>1950708</v>
      </c>
      <c r="AA28" s="7">
        <v>43756</v>
      </c>
      <c r="AB28">
        <v>-94558468</v>
      </c>
      <c r="AC28">
        <v>1737902</v>
      </c>
      <c r="AD28">
        <v>25862850</v>
      </c>
    </row>
    <row r="29" spans="1:30">
      <c r="A29" s="7">
        <v>43758</v>
      </c>
      <c r="B29" s="8">
        <v>0.718055555555556</v>
      </c>
      <c r="C29" s="6">
        <v>1</v>
      </c>
      <c r="D29" s="1">
        <v>1302570000</v>
      </c>
      <c r="E29" s="1">
        <v>1264632008</v>
      </c>
      <c r="F29" s="1">
        <v>98264233</v>
      </c>
      <c r="G29" s="1">
        <v>-95691439</v>
      </c>
      <c r="H29" s="1">
        <v>16045076</v>
      </c>
      <c r="I29" s="1">
        <v>53116000</v>
      </c>
      <c r="J29" s="1">
        <v>49067000</v>
      </c>
      <c r="K29" s="1">
        <v>37937992</v>
      </c>
      <c r="L29" s="1">
        <f t="shared" si="0"/>
        <v>2572794</v>
      </c>
      <c r="AA29" s="7">
        <v>43757</v>
      </c>
      <c r="AB29">
        <v>-49199889</v>
      </c>
      <c r="AC29">
        <v>1950708</v>
      </c>
      <c r="AD29">
        <v>22333036</v>
      </c>
    </row>
    <row r="30" spans="1:30">
      <c r="A30" s="7">
        <v>43759</v>
      </c>
      <c r="B30" s="8">
        <v>0.780555555555556</v>
      </c>
      <c r="C30" s="6">
        <v>1</v>
      </c>
      <c r="D30" s="1">
        <v>1302570000</v>
      </c>
      <c r="E30" s="1">
        <v>1264632008</v>
      </c>
      <c r="F30" s="1">
        <v>53996612</v>
      </c>
      <c r="G30" s="1">
        <v>-51828154</v>
      </c>
      <c r="H30" s="1">
        <v>15542945</v>
      </c>
      <c r="I30" s="1">
        <v>53116000</v>
      </c>
      <c r="J30" s="1">
        <v>49067000</v>
      </c>
      <c r="K30" s="1">
        <v>37937992</v>
      </c>
      <c r="L30" s="1">
        <f t="shared" si="0"/>
        <v>2168458</v>
      </c>
      <c r="AA30" s="7">
        <v>43758</v>
      </c>
      <c r="AB30">
        <v>-95691439</v>
      </c>
      <c r="AC30">
        <v>2572794</v>
      </c>
      <c r="AD30">
        <v>16045076</v>
      </c>
    </row>
    <row r="31" spans="1:30">
      <c r="A31" s="7">
        <v>43760</v>
      </c>
      <c r="B31" s="8">
        <v>0.827083333333333</v>
      </c>
      <c r="C31" s="6">
        <v>1</v>
      </c>
      <c r="D31" s="1">
        <v>1302570000</v>
      </c>
      <c r="E31" s="1">
        <v>1264632008</v>
      </c>
      <c r="F31" s="1">
        <v>53294313</v>
      </c>
      <c r="G31" s="1">
        <v>-49425916</v>
      </c>
      <c r="H31" s="1">
        <v>17648199</v>
      </c>
      <c r="I31" s="1">
        <v>53116000</v>
      </c>
      <c r="J31" s="1">
        <v>49067000</v>
      </c>
      <c r="K31" s="1">
        <v>37937992</v>
      </c>
      <c r="L31" s="1">
        <f t="shared" si="0"/>
        <v>3868397</v>
      </c>
      <c r="AA31" s="7">
        <v>43759</v>
      </c>
      <c r="AB31">
        <v>-51828154</v>
      </c>
      <c r="AC31">
        <v>2168458</v>
      </c>
      <c r="AD31">
        <v>15542945</v>
      </c>
    </row>
    <row r="32" spans="1:30">
      <c r="A32" s="7">
        <v>43761</v>
      </c>
      <c r="B32" s="8">
        <v>0.813194444444444</v>
      </c>
      <c r="C32" s="6">
        <v>1</v>
      </c>
      <c r="D32" s="1">
        <v>1302570000</v>
      </c>
      <c r="E32" s="1">
        <v>1264632008</v>
      </c>
      <c r="F32" s="1">
        <v>57189663</v>
      </c>
      <c r="G32" s="1">
        <v>-48698997</v>
      </c>
      <c r="H32" s="1">
        <v>22235136</v>
      </c>
      <c r="I32" s="1">
        <v>53116000</v>
      </c>
      <c r="J32" s="1">
        <v>49067000</v>
      </c>
      <c r="K32" s="1">
        <v>37937992</v>
      </c>
      <c r="L32" s="1">
        <f t="shared" si="0"/>
        <v>8490666</v>
      </c>
      <c r="AA32" s="7">
        <v>43760</v>
      </c>
      <c r="AB32">
        <v>-49425916</v>
      </c>
      <c r="AC32">
        <v>3868397</v>
      </c>
      <c r="AD32">
        <v>17648199</v>
      </c>
    </row>
    <row r="33" spans="1:30">
      <c r="A33" s="7">
        <v>43762</v>
      </c>
      <c r="B33" s="8">
        <v>0.809722222222222</v>
      </c>
      <c r="C33" s="6">
        <v>1</v>
      </c>
      <c r="D33" s="1">
        <v>1302570000</v>
      </c>
      <c r="E33" s="1">
        <v>1264632008</v>
      </c>
      <c r="F33" s="1">
        <v>56695412</v>
      </c>
      <c r="G33" s="1">
        <v>-50861012</v>
      </c>
      <c r="H33" s="1">
        <v>24672617</v>
      </c>
      <c r="I33" s="1">
        <v>53116000</v>
      </c>
      <c r="J33" s="1">
        <v>49067000</v>
      </c>
      <c r="K33" s="1">
        <v>37937992</v>
      </c>
      <c r="L33" s="1">
        <f t="shared" si="0"/>
        <v>5834400</v>
      </c>
      <c r="AA33" s="7">
        <v>43761</v>
      </c>
      <c r="AB33">
        <v>-48698997</v>
      </c>
      <c r="AC33">
        <v>8490666</v>
      </c>
      <c r="AD33">
        <v>22235136</v>
      </c>
    </row>
    <row r="34" spans="1:30">
      <c r="A34" s="7">
        <v>43763</v>
      </c>
      <c r="B34" s="8">
        <v>0.744444444444444</v>
      </c>
      <c r="C34" s="6">
        <v>1</v>
      </c>
      <c r="D34" s="1">
        <v>1302570000</v>
      </c>
      <c r="E34" s="1">
        <v>1264632008</v>
      </c>
      <c r="F34" s="1">
        <v>107062878</v>
      </c>
      <c r="G34" s="1">
        <v>-96978312</v>
      </c>
      <c r="H34" s="1">
        <v>29963464</v>
      </c>
      <c r="I34" s="1">
        <v>53116000</v>
      </c>
      <c r="J34" s="1">
        <v>49067000</v>
      </c>
      <c r="K34" s="1">
        <v>37937992</v>
      </c>
      <c r="L34" s="1">
        <f t="shared" si="0"/>
        <v>10084566</v>
      </c>
      <c r="AA34" s="7">
        <v>43762</v>
      </c>
      <c r="AB34">
        <v>-50861012</v>
      </c>
      <c r="AC34">
        <v>5834400</v>
      </c>
      <c r="AD34">
        <v>24672617</v>
      </c>
    </row>
    <row r="35" spans="1:30">
      <c r="A35" s="7">
        <v>43764</v>
      </c>
      <c r="B35" s="8">
        <v>0.833333333333333</v>
      </c>
      <c r="C35" s="6">
        <v>1</v>
      </c>
      <c r="D35" s="1">
        <v>1302570000</v>
      </c>
      <c r="E35" s="1">
        <v>1264632008</v>
      </c>
      <c r="F35" s="1">
        <v>59152598</v>
      </c>
      <c r="G35" s="1">
        <v>-53527894</v>
      </c>
      <c r="H35" s="1">
        <v>32809585</v>
      </c>
      <c r="I35" s="1">
        <v>53116000</v>
      </c>
      <c r="J35" s="1">
        <v>49067000</v>
      </c>
      <c r="K35" s="1">
        <v>37937992</v>
      </c>
      <c r="L35" s="1">
        <f t="shared" si="0"/>
        <v>5624704</v>
      </c>
      <c r="AA35" s="7">
        <v>43763</v>
      </c>
      <c r="AB35">
        <v>-96978312</v>
      </c>
      <c r="AC35">
        <v>10084566</v>
      </c>
      <c r="AD35">
        <v>29963464</v>
      </c>
    </row>
    <row r="36" spans="1:30">
      <c r="A36" s="7">
        <v>43765</v>
      </c>
      <c r="B36" s="8">
        <v>0.786111111111111</v>
      </c>
      <c r="C36" s="6">
        <v>1</v>
      </c>
      <c r="D36" s="1">
        <v>1302570000</v>
      </c>
      <c r="E36" s="1">
        <v>1264632008</v>
      </c>
      <c r="F36" s="1">
        <v>109999165</v>
      </c>
      <c r="G36" s="1">
        <v>-98107307</v>
      </c>
      <c r="H36" s="1">
        <v>37126031</v>
      </c>
      <c r="I36" s="1">
        <v>53116000</v>
      </c>
      <c r="J36" s="1">
        <v>49067000</v>
      </c>
      <c r="K36" s="1">
        <v>37937992</v>
      </c>
      <c r="L36" s="1">
        <f t="shared" si="0"/>
        <v>11891858</v>
      </c>
      <c r="AA36" s="7">
        <v>43764</v>
      </c>
      <c r="AB36">
        <v>-53527894</v>
      </c>
      <c r="AC36">
        <v>5624704</v>
      </c>
      <c r="AD36">
        <v>32809585</v>
      </c>
    </row>
    <row r="37" spans="1:30">
      <c r="A37" s="7">
        <v>43766</v>
      </c>
      <c r="B37" s="8">
        <v>0.727777777777778</v>
      </c>
      <c r="C37" s="6">
        <v>1</v>
      </c>
      <c r="D37" s="1">
        <v>1302570000</v>
      </c>
      <c r="E37" s="1">
        <v>1264632008</v>
      </c>
      <c r="F37" s="1">
        <v>98719739</v>
      </c>
      <c r="G37" s="1">
        <v>-92051735</v>
      </c>
      <c r="H37" s="1">
        <v>36484238</v>
      </c>
      <c r="I37" s="1">
        <v>53116000</v>
      </c>
      <c r="J37" s="1">
        <v>49067000</v>
      </c>
      <c r="K37" s="1">
        <v>37937992</v>
      </c>
      <c r="L37" s="1">
        <f t="shared" si="0"/>
        <v>6668004</v>
      </c>
      <c r="AA37" s="7">
        <v>43765</v>
      </c>
      <c r="AB37">
        <v>-98107307</v>
      </c>
      <c r="AC37">
        <v>11891858</v>
      </c>
      <c r="AD37">
        <v>37126031</v>
      </c>
    </row>
    <row r="38" spans="1:30">
      <c r="A38" s="7">
        <v>43767</v>
      </c>
      <c r="B38" s="8">
        <v>0.886805555555556</v>
      </c>
      <c r="C38" s="6">
        <v>1</v>
      </c>
      <c r="D38" s="1">
        <v>1302570000</v>
      </c>
      <c r="E38" s="1">
        <v>1264632008</v>
      </c>
      <c r="F38" s="1" t="s">
        <v>285</v>
      </c>
      <c r="G38" s="1">
        <v>-57361252</v>
      </c>
      <c r="H38" s="1">
        <v>-11458766</v>
      </c>
      <c r="I38" s="1" t="s">
        <v>285</v>
      </c>
      <c r="J38" s="1">
        <v>49067000</v>
      </c>
      <c r="K38" s="1">
        <v>37937992</v>
      </c>
      <c r="L38" s="1" t="e">
        <f t="shared" si="0"/>
        <v>#VALUE!</v>
      </c>
      <c r="AA38" s="7">
        <v>43766</v>
      </c>
      <c r="AB38">
        <v>-92051735</v>
      </c>
      <c r="AC38">
        <v>6668004</v>
      </c>
      <c r="AD38">
        <v>36484238</v>
      </c>
    </row>
    <row r="39" spans="1:30">
      <c r="A39" s="7">
        <v>43768</v>
      </c>
      <c r="B39" s="8">
        <v>0.620138888888889</v>
      </c>
      <c r="C39" s="6">
        <v>1</v>
      </c>
      <c r="D39" s="1">
        <v>1302570000</v>
      </c>
      <c r="E39" s="1">
        <v>1264632008</v>
      </c>
      <c r="F39" s="1" t="s">
        <v>285</v>
      </c>
      <c r="G39" s="1">
        <v>-62911957</v>
      </c>
      <c r="H39" s="1">
        <v>-50049448</v>
      </c>
      <c r="I39" s="1" t="s">
        <v>285</v>
      </c>
      <c r="J39" s="1">
        <v>49067000</v>
      </c>
      <c r="K39" s="1">
        <v>37937992</v>
      </c>
      <c r="L39" s="1" t="e">
        <f t="shared" si="0"/>
        <v>#VALUE!</v>
      </c>
      <c r="AA39" s="7">
        <v>43767</v>
      </c>
      <c r="AB39">
        <v>-57361252</v>
      </c>
      <c r="AC39" t="e">
        <v>#VALUE!</v>
      </c>
      <c r="AD39">
        <v>-11458766</v>
      </c>
    </row>
    <row r="40" spans="1:30">
      <c r="A40" s="7">
        <v>43769</v>
      </c>
      <c r="B40" s="8">
        <v>0.779166666666667</v>
      </c>
      <c r="C40" s="6">
        <v>1</v>
      </c>
      <c r="D40" s="1">
        <v>1302570000</v>
      </c>
      <c r="E40" s="1">
        <v>1264632008</v>
      </c>
      <c r="F40" s="1">
        <v>0</v>
      </c>
      <c r="G40" s="1">
        <v>-54367826</v>
      </c>
      <c r="H40" s="1">
        <v>-112907940</v>
      </c>
      <c r="I40" s="1">
        <v>53116000</v>
      </c>
      <c r="J40" s="1">
        <v>49067000</v>
      </c>
      <c r="K40" s="1">
        <v>37937992</v>
      </c>
      <c r="L40" s="1">
        <f t="shared" si="0"/>
        <v>-54367826</v>
      </c>
      <c r="AA40" s="7">
        <v>43768</v>
      </c>
      <c r="AB40">
        <v>-62911957</v>
      </c>
      <c r="AC40" t="e">
        <v>#VALUE!</v>
      </c>
      <c r="AD40">
        <v>-50049448</v>
      </c>
    </row>
    <row r="41" spans="1:30">
      <c r="A41" s="7">
        <v>43770</v>
      </c>
      <c r="B41" s="8">
        <v>0.777777777777778</v>
      </c>
      <c r="C41" s="6">
        <v>1</v>
      </c>
      <c r="D41" s="1">
        <v>1302570000</v>
      </c>
      <c r="E41" s="1">
        <v>1264632008</v>
      </c>
      <c r="F41" s="1" t="s">
        <v>285</v>
      </c>
      <c r="G41" s="1">
        <v>-49712140</v>
      </c>
      <c r="H41" s="1">
        <v>17794830</v>
      </c>
      <c r="I41" s="1" t="s">
        <v>285</v>
      </c>
      <c r="J41" s="1">
        <v>49067000</v>
      </c>
      <c r="K41" s="1">
        <v>37937992</v>
      </c>
      <c r="L41" s="1" t="e">
        <f t="shared" si="0"/>
        <v>#VALUE!</v>
      </c>
      <c r="AA41" s="7">
        <v>43769</v>
      </c>
      <c r="AB41">
        <v>-54367826</v>
      </c>
      <c r="AC41">
        <v>-54367826</v>
      </c>
      <c r="AD41">
        <v>-112907940</v>
      </c>
    </row>
    <row r="42" spans="1:30">
      <c r="A42" s="7">
        <v>43771</v>
      </c>
      <c r="B42" s="8">
        <v>0.506944444444444</v>
      </c>
      <c r="C42" s="6">
        <v>1</v>
      </c>
      <c r="D42" s="1">
        <v>1302570000</v>
      </c>
      <c r="E42" s="1">
        <v>1264632008</v>
      </c>
      <c r="F42" s="1">
        <v>230299878</v>
      </c>
      <c r="G42" s="1">
        <v>-87251233</v>
      </c>
      <c r="H42" s="1">
        <v>20056139</v>
      </c>
      <c r="I42" s="1">
        <v>53033000</v>
      </c>
      <c r="J42" s="1">
        <v>49067000</v>
      </c>
      <c r="K42" s="1">
        <v>37937992</v>
      </c>
      <c r="L42" s="1">
        <f t="shared" si="0"/>
        <v>143048645</v>
      </c>
      <c r="AA42" s="7">
        <v>43770</v>
      </c>
      <c r="AB42">
        <v>-49712140</v>
      </c>
      <c r="AC42" t="e">
        <v>#VALUE!</v>
      </c>
      <c r="AD42">
        <v>17794830</v>
      </c>
    </row>
    <row r="43" spans="1:30">
      <c r="A43" s="7">
        <v>43772</v>
      </c>
      <c r="B43" s="8">
        <v>0.453472222222222</v>
      </c>
      <c r="C43" s="6">
        <v>1</v>
      </c>
      <c r="D43" s="1">
        <v>1302570000</v>
      </c>
      <c r="E43" s="1">
        <v>1264632008</v>
      </c>
      <c r="F43" s="1">
        <v>97741021</v>
      </c>
      <c r="G43" s="1">
        <v>-63149909</v>
      </c>
      <c r="H43" s="1">
        <v>23209283</v>
      </c>
      <c r="I43" s="1">
        <v>53033000</v>
      </c>
      <c r="J43" s="1">
        <v>49067000</v>
      </c>
      <c r="K43" s="1">
        <v>37937992</v>
      </c>
      <c r="L43" s="1">
        <f t="shared" si="0"/>
        <v>34591112</v>
      </c>
      <c r="AA43" s="7">
        <v>43771</v>
      </c>
      <c r="AB43">
        <v>-87251233</v>
      </c>
      <c r="AC43">
        <v>143048645</v>
      </c>
      <c r="AD43">
        <v>20056139</v>
      </c>
    </row>
    <row r="44" spans="1:30">
      <c r="A44" s="7">
        <v>43773</v>
      </c>
      <c r="B44" s="8">
        <v>0.465972222222222</v>
      </c>
      <c r="C44" s="6">
        <v>1</v>
      </c>
      <c r="D44" s="1">
        <v>1302570000</v>
      </c>
      <c r="E44" s="1">
        <v>1264632008</v>
      </c>
      <c r="F44" s="1">
        <v>55153557</v>
      </c>
      <c r="G44" s="1">
        <v>-48286130</v>
      </c>
      <c r="H44" s="1">
        <v>23809556</v>
      </c>
      <c r="I44" s="1">
        <v>53033000</v>
      </c>
      <c r="J44" s="1">
        <v>49067000</v>
      </c>
      <c r="K44" s="1">
        <v>37937992</v>
      </c>
      <c r="L44" s="1">
        <f t="shared" si="0"/>
        <v>6867427</v>
      </c>
      <c r="AA44" s="7">
        <v>43772</v>
      </c>
      <c r="AB44">
        <v>-63149909</v>
      </c>
      <c r="AC44">
        <v>34591112</v>
      </c>
      <c r="AD44">
        <v>23209283</v>
      </c>
    </row>
    <row r="45" spans="1:30">
      <c r="A45" s="7">
        <v>43774</v>
      </c>
      <c r="B45" s="8">
        <v>0.566666666666667</v>
      </c>
      <c r="C45" s="6">
        <v>1</v>
      </c>
      <c r="D45" s="1">
        <v>1302570000</v>
      </c>
      <c r="E45" s="1">
        <v>1264632008</v>
      </c>
      <c r="F45" s="1">
        <v>63688263</v>
      </c>
      <c r="G45" s="1">
        <v>-55222523</v>
      </c>
      <c r="H45" s="1">
        <v>49879877</v>
      </c>
      <c r="I45" s="1">
        <v>53033000</v>
      </c>
      <c r="J45" s="1">
        <v>49067000</v>
      </c>
      <c r="K45" s="1">
        <v>37937992</v>
      </c>
      <c r="L45" s="1">
        <f t="shared" si="0"/>
        <v>8465740</v>
      </c>
      <c r="AA45" s="7">
        <v>43773</v>
      </c>
      <c r="AB45">
        <v>-48286130</v>
      </c>
      <c r="AC45">
        <v>6867427</v>
      </c>
      <c r="AD45">
        <v>23809556</v>
      </c>
    </row>
    <row r="46" spans="1:30">
      <c r="A46" s="7">
        <v>43775</v>
      </c>
      <c r="B46" s="8">
        <v>0.620833333333333</v>
      </c>
      <c r="C46" s="6">
        <v>1</v>
      </c>
      <c r="D46" s="1">
        <v>1302570000</v>
      </c>
      <c r="E46" s="1">
        <v>1264632008</v>
      </c>
      <c r="F46" s="1">
        <v>55497334</v>
      </c>
      <c r="G46" s="1">
        <v>-49602534</v>
      </c>
      <c r="H46" s="1">
        <v>83964349</v>
      </c>
      <c r="I46" s="1">
        <v>53033000</v>
      </c>
      <c r="J46" s="1">
        <v>49067000</v>
      </c>
      <c r="K46" s="1">
        <v>37937992</v>
      </c>
      <c r="L46" s="1">
        <f t="shared" si="0"/>
        <v>5894800</v>
      </c>
      <c r="AA46" s="7">
        <v>43774</v>
      </c>
      <c r="AB46">
        <v>-55222523</v>
      </c>
      <c r="AC46">
        <v>8465740</v>
      </c>
      <c r="AD46">
        <v>49879877</v>
      </c>
    </row>
    <row r="47" spans="1:30">
      <c r="A47" s="7">
        <v>43776</v>
      </c>
      <c r="B47" s="8">
        <v>0.795138888888889</v>
      </c>
      <c r="C47" s="6">
        <v>1</v>
      </c>
      <c r="D47" s="1">
        <v>1302570000</v>
      </c>
      <c r="E47" s="1">
        <v>1264632008</v>
      </c>
      <c r="F47" s="1">
        <v>67713677</v>
      </c>
      <c r="G47" s="1">
        <v>-59852085</v>
      </c>
      <c r="H47" s="1">
        <v>126548226</v>
      </c>
      <c r="I47" s="1">
        <v>53033000</v>
      </c>
      <c r="J47" s="1">
        <v>49067000</v>
      </c>
      <c r="K47" s="1">
        <v>37937992</v>
      </c>
      <c r="L47" s="1">
        <f t="shared" si="0"/>
        <v>7861592</v>
      </c>
      <c r="AA47" s="7">
        <v>43775</v>
      </c>
      <c r="AB47">
        <v>-49602534</v>
      </c>
      <c r="AC47">
        <v>5894800</v>
      </c>
      <c r="AD47">
        <v>83964349</v>
      </c>
    </row>
    <row r="48" spans="1:30">
      <c r="A48" s="7">
        <v>43777</v>
      </c>
      <c r="B48" s="8">
        <v>0.777083333333333</v>
      </c>
      <c r="C48" s="6">
        <v>1</v>
      </c>
      <c r="D48" s="1">
        <v>1302570000</v>
      </c>
      <c r="E48" s="1">
        <v>1264632008</v>
      </c>
      <c r="F48" s="1">
        <v>121637988</v>
      </c>
      <c r="G48" s="1">
        <v>-108115499</v>
      </c>
      <c r="H48" s="1">
        <v>186576949</v>
      </c>
      <c r="I48" s="1">
        <v>53033000</v>
      </c>
      <c r="J48" s="1">
        <v>49067000</v>
      </c>
      <c r="K48" s="1">
        <v>37937992</v>
      </c>
      <c r="L48" s="1">
        <f t="shared" si="0"/>
        <v>13522489</v>
      </c>
      <c r="AA48" s="7">
        <v>43776</v>
      </c>
      <c r="AB48">
        <v>-59852085</v>
      </c>
      <c r="AC48">
        <v>7861592</v>
      </c>
      <c r="AD48">
        <v>126548226</v>
      </c>
    </row>
    <row r="49" spans="1:30">
      <c r="A49" s="7">
        <v>43778</v>
      </c>
      <c r="B49" s="8">
        <v>0.464583333333333</v>
      </c>
      <c r="C49" s="6">
        <v>1</v>
      </c>
      <c r="D49" s="1">
        <v>1302570000</v>
      </c>
      <c r="E49" s="1">
        <v>1264632008</v>
      </c>
      <c r="F49" s="1">
        <v>86001940</v>
      </c>
      <c r="G49" s="1">
        <v>-80517583</v>
      </c>
      <c r="H49" s="1">
        <v>69165028</v>
      </c>
      <c r="I49" s="1">
        <v>53033000</v>
      </c>
      <c r="J49" s="1">
        <v>49067000</v>
      </c>
      <c r="K49" s="1">
        <v>37937992</v>
      </c>
      <c r="L49" s="1">
        <f t="shared" si="0"/>
        <v>5484357</v>
      </c>
      <c r="AA49" s="7">
        <v>43777</v>
      </c>
      <c r="AB49">
        <v>-108115499</v>
      </c>
      <c r="AC49">
        <v>13522489</v>
      </c>
      <c r="AD49">
        <v>186576949</v>
      </c>
    </row>
    <row r="50" spans="1:30">
      <c r="A50" s="7">
        <v>43779</v>
      </c>
      <c r="B50" s="8">
        <v>0.717361111111111</v>
      </c>
      <c r="C50" s="6">
        <v>1</v>
      </c>
      <c r="D50" s="1">
        <v>1302570000</v>
      </c>
      <c r="E50" s="1">
        <v>1264632008</v>
      </c>
      <c r="F50" s="1">
        <v>69675322</v>
      </c>
      <c r="G50" s="1">
        <v>-62746129</v>
      </c>
      <c r="H50" s="1">
        <v>50280957</v>
      </c>
      <c r="I50" s="1">
        <v>53033000</v>
      </c>
      <c r="J50" s="1">
        <v>49067000</v>
      </c>
      <c r="K50" s="1">
        <v>37937992</v>
      </c>
      <c r="L50" s="1">
        <f t="shared" si="0"/>
        <v>6929193</v>
      </c>
      <c r="AA50" s="7">
        <v>43778</v>
      </c>
      <c r="AB50">
        <v>-80517583</v>
      </c>
      <c r="AC50">
        <v>5484357</v>
      </c>
      <c r="AD50">
        <v>69165028</v>
      </c>
    </row>
    <row r="51" spans="1:30">
      <c r="A51" s="7">
        <v>43780</v>
      </c>
      <c r="B51" s="8">
        <v>0.590277777777778</v>
      </c>
      <c r="C51" s="6">
        <v>1</v>
      </c>
      <c r="D51" s="1">
        <v>1302570000</v>
      </c>
      <c r="E51" s="1">
        <v>1264632008</v>
      </c>
      <c r="F51" s="1">
        <v>113479924</v>
      </c>
      <c r="G51" s="1">
        <v>-105519604</v>
      </c>
      <c r="H51" s="1">
        <v>42534236</v>
      </c>
      <c r="I51" s="1">
        <v>53033000</v>
      </c>
      <c r="J51" s="1">
        <v>49067000</v>
      </c>
      <c r="K51" s="1">
        <v>37937992</v>
      </c>
      <c r="L51" s="1">
        <f t="shared" si="0"/>
        <v>7960320</v>
      </c>
      <c r="AA51" s="7">
        <v>43779</v>
      </c>
      <c r="AB51">
        <v>-62746129</v>
      </c>
      <c r="AC51">
        <v>6929193</v>
      </c>
      <c r="AD51">
        <v>50280957</v>
      </c>
    </row>
    <row r="52" spans="1:30">
      <c r="A52" s="7">
        <v>43781</v>
      </c>
      <c r="B52" s="8">
        <v>0.634027777777778</v>
      </c>
      <c r="C52" s="6">
        <v>1</v>
      </c>
      <c r="D52" s="1">
        <v>1302570000</v>
      </c>
      <c r="E52" s="1">
        <v>1264632008</v>
      </c>
      <c r="F52" s="1">
        <v>55026611</v>
      </c>
      <c r="G52" s="1">
        <v>-50149995</v>
      </c>
      <c r="H52" s="1">
        <v>40543425</v>
      </c>
      <c r="I52" s="1">
        <v>53033000</v>
      </c>
      <c r="J52" s="1">
        <v>49067000</v>
      </c>
      <c r="K52" s="1">
        <v>37937992</v>
      </c>
      <c r="L52" s="1">
        <f t="shared" si="0"/>
        <v>4876616</v>
      </c>
      <c r="AA52" s="7">
        <v>43780</v>
      </c>
      <c r="AB52">
        <v>-105519604</v>
      </c>
      <c r="AC52">
        <v>7960320</v>
      </c>
      <c r="AD52">
        <v>42534236</v>
      </c>
    </row>
    <row r="53" spans="1:30">
      <c r="A53" s="7">
        <v>43782</v>
      </c>
      <c r="B53" s="8">
        <v>0.681944444444444</v>
      </c>
      <c r="C53" s="6">
        <v>1</v>
      </c>
      <c r="D53" s="1">
        <v>1302570000</v>
      </c>
      <c r="E53" s="1">
        <v>1264632008</v>
      </c>
      <c r="F53" s="1">
        <v>95495048</v>
      </c>
      <c r="G53" s="1">
        <v>-91179433</v>
      </c>
      <c r="H53" s="1">
        <v>31516684</v>
      </c>
      <c r="I53" s="1">
        <v>53033000</v>
      </c>
      <c r="J53" s="1">
        <v>49067000</v>
      </c>
      <c r="K53" s="1">
        <v>37937992</v>
      </c>
      <c r="L53" s="1">
        <f t="shared" si="0"/>
        <v>4315615</v>
      </c>
      <c r="AA53" s="7">
        <v>43781</v>
      </c>
      <c r="AB53">
        <v>-50149995</v>
      </c>
      <c r="AC53">
        <v>4876616</v>
      </c>
      <c r="AD53">
        <v>40543425</v>
      </c>
    </row>
    <row r="54" spans="1:30">
      <c r="A54" s="7">
        <v>43783</v>
      </c>
      <c r="B54" s="8">
        <v>0.466666666666667</v>
      </c>
      <c r="C54" s="6">
        <v>1</v>
      </c>
      <c r="D54" s="1">
        <v>1302570000</v>
      </c>
      <c r="E54" s="1">
        <v>1264632008</v>
      </c>
      <c r="F54" s="1">
        <v>78457174</v>
      </c>
      <c r="G54" s="1">
        <v>-71161914</v>
      </c>
      <c r="H54" s="1">
        <v>33016395</v>
      </c>
      <c r="I54" s="1">
        <v>53033000</v>
      </c>
      <c r="J54" s="1">
        <v>49067000</v>
      </c>
      <c r="K54" s="1">
        <v>37937992</v>
      </c>
      <c r="L54" s="1">
        <f t="shared" si="0"/>
        <v>7295260</v>
      </c>
      <c r="AA54" s="7">
        <v>43782</v>
      </c>
      <c r="AB54">
        <v>-91179433</v>
      </c>
      <c r="AC54">
        <v>4315615</v>
      </c>
      <c r="AD54">
        <v>31516684</v>
      </c>
    </row>
    <row r="55" spans="1:30">
      <c r="A55" s="7">
        <v>43784</v>
      </c>
      <c r="B55" s="8">
        <v>0.793055555555556</v>
      </c>
      <c r="C55" s="6">
        <v>1</v>
      </c>
      <c r="D55" s="1">
        <v>1302570000</v>
      </c>
      <c r="E55" s="1">
        <v>1264632008</v>
      </c>
      <c r="F55" s="1">
        <v>67726471</v>
      </c>
      <c r="G55" s="1">
        <v>-59689296</v>
      </c>
      <c r="H55" s="1">
        <v>33192178</v>
      </c>
      <c r="I55" s="1">
        <v>52958000</v>
      </c>
      <c r="J55" s="1">
        <v>49067000</v>
      </c>
      <c r="K55" s="1">
        <v>37937992</v>
      </c>
      <c r="L55" s="1">
        <f t="shared" si="0"/>
        <v>8037175</v>
      </c>
      <c r="AA55" s="7">
        <v>43783</v>
      </c>
      <c r="AB55">
        <v>-71161914</v>
      </c>
      <c r="AC55">
        <v>7295260</v>
      </c>
      <c r="AD55">
        <v>33016395</v>
      </c>
    </row>
    <row r="56" spans="1:30">
      <c r="A56" s="7">
        <v>43785</v>
      </c>
      <c r="B56" s="8">
        <v>0.633333333333333</v>
      </c>
      <c r="C56" s="6">
        <v>1</v>
      </c>
      <c r="D56" s="1">
        <v>1302570000</v>
      </c>
      <c r="E56" s="1">
        <v>1264632008</v>
      </c>
      <c r="F56" s="1">
        <v>57830439</v>
      </c>
      <c r="G56" s="1">
        <v>-55892650</v>
      </c>
      <c r="H56" s="1">
        <v>28036019</v>
      </c>
      <c r="I56" s="1">
        <v>52958000</v>
      </c>
      <c r="J56" s="1">
        <v>49067000</v>
      </c>
      <c r="K56" s="1">
        <v>37937992</v>
      </c>
      <c r="L56" s="1">
        <f t="shared" si="0"/>
        <v>1937789</v>
      </c>
      <c r="AA56" s="7">
        <v>43784</v>
      </c>
      <c r="AB56">
        <v>-59689296</v>
      </c>
      <c r="AC56">
        <v>8037175</v>
      </c>
      <c r="AD56">
        <v>33192178</v>
      </c>
    </row>
    <row r="57" spans="1:30">
      <c r="A57" s="7">
        <v>43786</v>
      </c>
      <c r="B57" s="8">
        <v>0.554166666666667</v>
      </c>
      <c r="C57" s="6">
        <v>1</v>
      </c>
      <c r="D57" s="1">
        <v>1302570000</v>
      </c>
      <c r="E57" s="1">
        <v>1264632008</v>
      </c>
      <c r="F57" s="1">
        <v>77003896</v>
      </c>
      <c r="G57" s="1">
        <v>-77178301</v>
      </c>
      <c r="H57" s="1">
        <v>27266988</v>
      </c>
      <c r="I57" s="1">
        <v>52958000</v>
      </c>
      <c r="J57" s="1">
        <v>49067000</v>
      </c>
      <c r="K57" s="1">
        <v>37937992</v>
      </c>
      <c r="L57" s="1">
        <f t="shared" si="0"/>
        <v>-174405</v>
      </c>
      <c r="AA57" s="7">
        <v>43785</v>
      </c>
      <c r="AB57">
        <v>-55892650</v>
      </c>
      <c r="AC57">
        <v>1937789</v>
      </c>
      <c r="AD57">
        <v>28036019</v>
      </c>
    </row>
    <row r="58" spans="1:30">
      <c r="A58" s="7">
        <v>43787</v>
      </c>
      <c r="B58" s="8">
        <v>0.459722222222222</v>
      </c>
      <c r="C58" s="6">
        <v>1</v>
      </c>
      <c r="D58" s="1">
        <v>1302570000</v>
      </c>
      <c r="E58" s="1">
        <v>1264632008</v>
      </c>
      <c r="F58" s="1">
        <v>93238848</v>
      </c>
      <c r="G58" s="1">
        <v>-90742146</v>
      </c>
      <c r="H58" s="1">
        <v>24056339</v>
      </c>
      <c r="I58" s="1">
        <v>52958000</v>
      </c>
      <c r="J58" s="1">
        <v>49067000</v>
      </c>
      <c r="K58" s="1">
        <v>37937992</v>
      </c>
      <c r="L58" s="1">
        <f t="shared" si="0"/>
        <v>2496702</v>
      </c>
      <c r="AA58" s="7">
        <v>43786</v>
      </c>
      <c r="AB58">
        <v>-77178301</v>
      </c>
      <c r="AC58">
        <v>-174405</v>
      </c>
      <c r="AD58">
        <v>27266988</v>
      </c>
    </row>
    <row r="59" spans="1:30">
      <c r="A59" s="7">
        <v>43788</v>
      </c>
      <c r="B59" s="8">
        <v>0.873611111111111</v>
      </c>
      <c r="C59" s="6">
        <v>1</v>
      </c>
      <c r="D59" s="1">
        <v>1302570000</v>
      </c>
      <c r="E59" s="1">
        <v>1264632008</v>
      </c>
      <c r="F59" s="1">
        <v>69165651</v>
      </c>
      <c r="G59" s="1">
        <v>-69306000</v>
      </c>
      <c r="H59" s="1">
        <v>22884863</v>
      </c>
      <c r="I59" s="1">
        <v>52958000</v>
      </c>
      <c r="J59" s="1">
        <v>49067000</v>
      </c>
      <c r="K59" s="1">
        <v>37937992</v>
      </c>
      <c r="L59" s="1">
        <f t="shared" si="0"/>
        <v>-140349</v>
      </c>
      <c r="AA59" s="7">
        <v>43787</v>
      </c>
      <c r="AB59">
        <v>-90742146</v>
      </c>
      <c r="AC59">
        <v>2496702</v>
      </c>
      <c r="AD59">
        <v>24056339</v>
      </c>
    </row>
    <row r="60" spans="1:30">
      <c r="A60" s="7">
        <v>43789</v>
      </c>
      <c r="B60" s="8">
        <v>0.672916666666667</v>
      </c>
      <c r="C60" s="6">
        <v>1</v>
      </c>
      <c r="D60" s="1">
        <v>1302570000</v>
      </c>
      <c r="E60" s="1">
        <v>1264632008</v>
      </c>
      <c r="F60" s="1">
        <v>42869820</v>
      </c>
      <c r="G60" s="1">
        <v>-41046475</v>
      </c>
      <c r="H60" s="1">
        <v>19444442</v>
      </c>
      <c r="I60" s="1">
        <v>52958000</v>
      </c>
      <c r="J60" s="1">
        <v>49067000</v>
      </c>
      <c r="K60" s="1">
        <v>37937992</v>
      </c>
      <c r="L60" s="1">
        <f t="shared" si="0"/>
        <v>1823345</v>
      </c>
      <c r="AA60" s="7">
        <v>43788</v>
      </c>
      <c r="AB60">
        <v>-69306000</v>
      </c>
      <c r="AC60">
        <v>-140349</v>
      </c>
      <c r="AD60">
        <v>22884863</v>
      </c>
    </row>
    <row r="61" spans="1:30">
      <c r="A61" s="7">
        <v>43790</v>
      </c>
      <c r="B61" s="8">
        <v>0.790972222222222</v>
      </c>
      <c r="C61" s="6">
        <v>1</v>
      </c>
      <c r="D61" s="1">
        <v>1302570000</v>
      </c>
      <c r="E61" s="1">
        <v>1264632008</v>
      </c>
      <c r="F61" s="1">
        <v>60405520</v>
      </c>
      <c r="G61" s="1">
        <v>-60871474</v>
      </c>
      <c r="H61" s="1">
        <v>16925567</v>
      </c>
      <c r="I61" s="1">
        <v>52958000</v>
      </c>
      <c r="J61" s="1">
        <v>49067000</v>
      </c>
      <c r="K61" s="1">
        <v>37937992</v>
      </c>
      <c r="L61" s="1">
        <f t="shared" si="0"/>
        <v>-465954</v>
      </c>
      <c r="AA61" s="7">
        <v>43789</v>
      </c>
      <c r="AB61">
        <v>-41046475</v>
      </c>
      <c r="AC61">
        <v>1823345</v>
      </c>
      <c r="AD61">
        <v>19444442</v>
      </c>
    </row>
    <row r="62" spans="1:30">
      <c r="A62" s="7">
        <v>43791</v>
      </c>
      <c r="B62" s="8">
        <v>0.56875</v>
      </c>
      <c r="C62" s="6">
        <v>1</v>
      </c>
      <c r="D62" s="1">
        <v>1302570000</v>
      </c>
      <c r="E62" s="1">
        <v>1264632008</v>
      </c>
      <c r="F62" s="1">
        <v>84941670</v>
      </c>
      <c r="G62" s="1">
        <v>-83256021</v>
      </c>
      <c r="H62" s="1">
        <v>14396909</v>
      </c>
      <c r="I62" s="1">
        <v>52958000</v>
      </c>
      <c r="J62" s="1">
        <v>49067000</v>
      </c>
      <c r="K62" s="1">
        <v>37937992</v>
      </c>
      <c r="L62" s="1">
        <f t="shared" si="0"/>
        <v>1685649</v>
      </c>
      <c r="AA62" s="7">
        <v>43790</v>
      </c>
      <c r="AB62">
        <v>-60871474</v>
      </c>
      <c r="AC62">
        <v>-465954</v>
      </c>
      <c r="AD62">
        <v>16925567</v>
      </c>
    </row>
    <row r="63" spans="1:30">
      <c r="A63" s="7">
        <v>43792</v>
      </c>
      <c r="B63" s="8">
        <v>0.547222222222222</v>
      </c>
      <c r="C63" s="6">
        <v>1</v>
      </c>
      <c r="D63" s="1">
        <v>1302570000</v>
      </c>
      <c r="E63" s="1">
        <v>1264632008</v>
      </c>
      <c r="F63" s="1">
        <v>50003671</v>
      </c>
      <c r="G63" s="1">
        <v>-50496417</v>
      </c>
      <c r="H63" s="1">
        <v>6133216</v>
      </c>
      <c r="I63" s="1">
        <v>52958000</v>
      </c>
      <c r="J63" s="1">
        <v>49067000</v>
      </c>
      <c r="K63" s="1">
        <v>37937992</v>
      </c>
      <c r="L63" s="1">
        <f t="shared" si="0"/>
        <v>-492746</v>
      </c>
      <c r="P63" s="3" t="s">
        <v>11</v>
      </c>
      <c r="Q63" s="2" t="s">
        <v>12</v>
      </c>
      <c r="R63" s="2" t="s">
        <v>7</v>
      </c>
      <c r="S63" s="2" t="s">
        <v>13</v>
      </c>
      <c r="T63" s="2" t="s">
        <v>14</v>
      </c>
      <c r="U63" s="2" t="s">
        <v>151</v>
      </c>
      <c r="V63" s="2" t="s">
        <v>405</v>
      </c>
      <c r="W63" s="2" t="s">
        <v>407</v>
      </c>
      <c r="AA63" s="7">
        <v>43791</v>
      </c>
      <c r="AB63">
        <v>-83256021</v>
      </c>
      <c r="AC63">
        <v>1685649</v>
      </c>
      <c r="AD63">
        <v>14396909</v>
      </c>
    </row>
    <row r="64" spans="1:30">
      <c r="A64" s="7">
        <v>43793</v>
      </c>
      <c r="B64" s="8">
        <v>0.477777777777778</v>
      </c>
      <c r="C64" s="6">
        <v>1</v>
      </c>
      <c r="D64" s="1">
        <v>1302570000</v>
      </c>
      <c r="E64" s="1">
        <v>1264632008</v>
      </c>
      <c r="F64" s="1">
        <v>101515002</v>
      </c>
      <c r="G64" s="1">
        <v>-97002165</v>
      </c>
      <c r="H64" s="1">
        <v>10091362</v>
      </c>
      <c r="I64" s="1">
        <v>52958000</v>
      </c>
      <c r="J64" s="1">
        <v>49067000</v>
      </c>
      <c r="K64" s="1">
        <v>37937992</v>
      </c>
      <c r="L64" s="1">
        <f t="shared" si="0"/>
        <v>4512837</v>
      </c>
      <c r="N64" s="7">
        <v>43793</v>
      </c>
      <c r="O64" s="8">
        <v>0.972222222222222</v>
      </c>
      <c r="P64" s="1">
        <v>1302570000</v>
      </c>
      <c r="Q64">
        <v>10</v>
      </c>
      <c r="R64" s="1"/>
      <c r="S64" s="1"/>
      <c r="T64" s="1"/>
      <c r="U64">
        <v>5</v>
      </c>
      <c r="V64">
        <f>R65/P64</f>
        <v>9.21255671480228</v>
      </c>
      <c r="W64" s="8">
        <f>O65-O64</f>
        <v>-0.777083333333333</v>
      </c>
      <c r="AA64" s="7">
        <v>43792</v>
      </c>
      <c r="AB64">
        <v>-50496417</v>
      </c>
      <c r="AC64">
        <v>-492746</v>
      </c>
      <c r="AD64">
        <v>6133216</v>
      </c>
    </row>
    <row r="65" spans="1:30">
      <c r="A65" s="7">
        <v>43794</v>
      </c>
      <c r="B65" s="8">
        <v>0.557638888888889</v>
      </c>
      <c r="C65">
        <v>0</v>
      </c>
      <c r="D65">
        <v>0</v>
      </c>
      <c r="E65">
        <v>0</v>
      </c>
      <c r="F65">
        <v>0</v>
      </c>
      <c r="G65">
        <v>0</v>
      </c>
      <c r="H65">
        <v>0</v>
      </c>
      <c r="I65">
        <v>0</v>
      </c>
      <c r="J65">
        <v>0</v>
      </c>
      <c r="K65">
        <v>0</v>
      </c>
      <c r="L65" s="20">
        <v>10697430000</v>
      </c>
      <c r="N65" s="7">
        <v>43794</v>
      </c>
      <c r="O65" s="8">
        <v>0.195138888888889</v>
      </c>
      <c r="P65" s="1"/>
      <c r="R65" s="1">
        <v>12000000000</v>
      </c>
      <c r="S65" s="1">
        <f>R65-P64</f>
        <v>10697430000</v>
      </c>
      <c r="T65" s="1"/>
      <c r="AA65" s="7">
        <v>43793</v>
      </c>
      <c r="AB65">
        <v>-97002165</v>
      </c>
      <c r="AC65">
        <v>4512837</v>
      </c>
      <c r="AD65">
        <v>10091362</v>
      </c>
    </row>
    <row r="66" spans="14:30">
      <c r="N66" s="7"/>
      <c r="P66" s="1"/>
      <c r="R66" s="1"/>
      <c r="S66" s="1"/>
      <c r="T66" s="1"/>
      <c r="AA66" s="7">
        <v>43794</v>
      </c>
      <c r="AB66">
        <v>0</v>
      </c>
      <c r="AC66">
        <v>10697430000</v>
      </c>
      <c r="AD66">
        <v>0</v>
      </c>
    </row>
    <row r="67" spans="16:30">
      <c r="P67" s="1"/>
      <c r="T67" s="1"/>
      <c r="AA67" t="s">
        <v>286</v>
      </c>
      <c r="AB67">
        <v>-4315237779</v>
      </c>
      <c r="AC67" t="e">
        <v>#VALUE!</v>
      </c>
      <c r="AD67">
        <v>1919354262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8"/>
  <sheetViews>
    <sheetView workbookViewId="0">
      <pane ySplit="3" topLeftCell="A62" activePane="bottomLeft" state="frozen"/>
      <selection/>
      <selection pane="bottomLeft" activeCell="A67" sqref="A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0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401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43733</v>
      </c>
      <c r="B4" s="5">
        <v>0.902777777777778</v>
      </c>
      <c r="C4" s="6">
        <v>1</v>
      </c>
      <c r="D4" s="1">
        <v>1334318000</v>
      </c>
      <c r="E4" s="1"/>
      <c r="F4" s="1">
        <v>0</v>
      </c>
      <c r="G4" s="1">
        <v>-58968854</v>
      </c>
      <c r="H4" s="1">
        <v>-58968854</v>
      </c>
      <c r="I4" s="1"/>
      <c r="J4" s="1"/>
      <c r="K4" s="1"/>
      <c r="L4" s="1">
        <f t="shared" ref="L4:L65" si="0">G4+F4</f>
        <v>-58968854</v>
      </c>
      <c r="M4" s="10"/>
      <c r="N4" s="7">
        <v>43732</v>
      </c>
      <c r="O4" s="8">
        <v>0.613194444444444</v>
      </c>
      <c r="P4" s="6">
        <v>1</v>
      </c>
      <c r="Q4" s="6">
        <v>0.097</v>
      </c>
      <c r="R4" s="6">
        <v>1</v>
      </c>
      <c r="S4" s="1">
        <v>1421114624</v>
      </c>
      <c r="U4" s="1">
        <v>528261216</v>
      </c>
      <c r="V4" s="1">
        <v>518182144</v>
      </c>
      <c r="W4" s="1">
        <v>10079072</v>
      </c>
      <c r="X4" s="1">
        <v>1421114614</v>
      </c>
      <c r="Y4">
        <v>3</v>
      </c>
      <c r="AA4" t="s">
        <v>284</v>
      </c>
    </row>
    <row r="5" spans="1:30">
      <c r="A5" s="7">
        <v>43734</v>
      </c>
      <c r="B5" s="8">
        <v>0.941666666666667</v>
      </c>
      <c r="C5" s="6">
        <v>1</v>
      </c>
      <c r="D5" s="1">
        <v>1334318000</v>
      </c>
      <c r="E5" s="1"/>
      <c r="F5" s="1">
        <v>0</v>
      </c>
      <c r="G5" s="1">
        <v>-56839075</v>
      </c>
      <c r="H5" s="1">
        <v>-115807929</v>
      </c>
      <c r="I5" s="1"/>
      <c r="J5" s="1"/>
      <c r="K5" s="1"/>
      <c r="L5" s="1">
        <f t="shared" si="0"/>
        <v>-56839075</v>
      </c>
      <c r="P5" s="6"/>
      <c r="Q5" s="6"/>
      <c r="R5" s="6"/>
      <c r="S5" s="1"/>
      <c r="T5" s="1"/>
      <c r="U5" s="1"/>
      <c r="V5" s="1"/>
      <c r="W5" s="1"/>
      <c r="AA5" s="7">
        <v>43733</v>
      </c>
      <c r="AB5">
        <v>-58968854</v>
      </c>
      <c r="AC5">
        <v>-58968854</v>
      </c>
      <c r="AD5">
        <v>-58968854</v>
      </c>
    </row>
    <row r="6" spans="1:30">
      <c r="A6" s="7">
        <v>43735</v>
      </c>
      <c r="B6" s="8">
        <v>0.890972222222222</v>
      </c>
      <c r="C6" s="6">
        <v>1</v>
      </c>
      <c r="D6" s="1">
        <v>1334318000</v>
      </c>
      <c r="E6" s="1"/>
      <c r="F6" s="1">
        <v>0</v>
      </c>
      <c r="G6" s="1">
        <v>-104690730</v>
      </c>
      <c r="H6" s="1">
        <v>-163659584</v>
      </c>
      <c r="I6" s="1"/>
      <c r="J6" s="1"/>
      <c r="K6" s="1"/>
      <c r="L6" s="1">
        <f t="shared" si="0"/>
        <v>-104690730</v>
      </c>
      <c r="P6" s="6"/>
      <c r="Q6" s="6"/>
      <c r="R6" s="6"/>
      <c r="S6" s="1"/>
      <c r="T6" s="1"/>
      <c r="U6" s="1"/>
      <c r="V6" s="1"/>
      <c r="W6" s="1"/>
      <c r="AA6" s="7">
        <v>43734</v>
      </c>
      <c r="AB6">
        <v>-56839075</v>
      </c>
      <c r="AC6">
        <v>-56839075</v>
      </c>
      <c r="AD6">
        <v>-115807929</v>
      </c>
    </row>
    <row r="7" spans="1:30">
      <c r="A7" s="7">
        <v>43736</v>
      </c>
      <c r="B7" s="8">
        <v>0.739583333333333</v>
      </c>
      <c r="C7" s="6">
        <v>1</v>
      </c>
      <c r="D7" s="1">
        <v>1334318000</v>
      </c>
      <c r="E7" s="1">
        <v>1295455437</v>
      </c>
      <c r="F7" s="1">
        <v>203682846</v>
      </c>
      <c r="G7" s="1">
        <v>-89953898</v>
      </c>
      <c r="H7" s="1">
        <v>-2078981</v>
      </c>
      <c r="I7" s="1">
        <v>54410000</v>
      </c>
      <c r="J7" s="1">
        <v>50263000</v>
      </c>
      <c r="K7" s="1">
        <v>38862563</v>
      </c>
      <c r="L7" s="1">
        <f t="shared" si="0"/>
        <v>113728948</v>
      </c>
      <c r="P7" s="6"/>
      <c r="Q7" s="6"/>
      <c r="R7" s="6"/>
      <c r="S7" s="1"/>
      <c r="T7" s="1"/>
      <c r="U7" s="1"/>
      <c r="V7" s="1"/>
      <c r="W7" s="1"/>
      <c r="AA7" s="7">
        <v>43735</v>
      </c>
      <c r="AB7">
        <v>-104690730</v>
      </c>
      <c r="AC7">
        <v>-104690730</v>
      </c>
      <c r="AD7">
        <v>-163659584</v>
      </c>
    </row>
    <row r="8" spans="1:30">
      <c r="A8" s="7">
        <v>43737</v>
      </c>
      <c r="B8" s="8">
        <v>0.775694444444444</v>
      </c>
      <c r="C8" s="6">
        <v>1</v>
      </c>
      <c r="D8" s="1">
        <v>1334318000</v>
      </c>
      <c r="E8" s="1">
        <v>1295455437</v>
      </c>
      <c r="F8" s="1">
        <v>55361149</v>
      </c>
      <c r="G8" s="1">
        <v>-49719065</v>
      </c>
      <c r="H8" s="1">
        <v>3563103</v>
      </c>
      <c r="I8" s="1">
        <v>54410000</v>
      </c>
      <c r="J8" s="1">
        <v>50263000</v>
      </c>
      <c r="K8" s="1">
        <v>38862563</v>
      </c>
      <c r="L8" s="1">
        <f t="shared" si="0"/>
        <v>5642084</v>
      </c>
      <c r="AA8" s="7">
        <v>43736</v>
      </c>
      <c r="AB8">
        <v>-89953898</v>
      </c>
      <c r="AC8">
        <v>113728948</v>
      </c>
      <c r="AD8">
        <v>-2078981</v>
      </c>
    </row>
    <row r="9" spans="1:30">
      <c r="A9" s="7">
        <v>43738</v>
      </c>
      <c r="B9" s="8">
        <v>0.5625</v>
      </c>
      <c r="C9" s="6">
        <v>1</v>
      </c>
      <c r="D9" s="1">
        <v>1334318000</v>
      </c>
      <c r="E9" s="1">
        <v>1295455437</v>
      </c>
      <c r="F9" s="1">
        <v>72885358</v>
      </c>
      <c r="G9" s="1">
        <v>-65345971</v>
      </c>
      <c r="H9" s="1">
        <v>7086350</v>
      </c>
      <c r="I9" s="1">
        <v>54410000</v>
      </c>
      <c r="J9" s="1">
        <v>50263000</v>
      </c>
      <c r="K9" s="1">
        <v>38862563</v>
      </c>
      <c r="L9" s="1">
        <f t="shared" si="0"/>
        <v>7539387</v>
      </c>
      <c r="AA9" s="7">
        <v>43737</v>
      </c>
      <c r="AB9">
        <v>-49719065</v>
      </c>
      <c r="AC9">
        <v>5642084</v>
      </c>
      <c r="AD9">
        <v>3563103</v>
      </c>
    </row>
    <row r="10" spans="1:30">
      <c r="A10" s="7">
        <v>43739</v>
      </c>
      <c r="B10" s="8">
        <v>0.760416666666667</v>
      </c>
      <c r="C10" s="6">
        <v>1</v>
      </c>
      <c r="D10" s="1">
        <v>1334318000</v>
      </c>
      <c r="E10" s="1">
        <v>1295455437</v>
      </c>
      <c r="F10" s="1">
        <v>61522655</v>
      </c>
      <c r="G10" s="1">
        <v>-62354043</v>
      </c>
      <c r="H10" s="1">
        <v>6254962</v>
      </c>
      <c r="I10" s="1">
        <v>54410000</v>
      </c>
      <c r="J10" s="1">
        <v>50263000</v>
      </c>
      <c r="K10" s="1">
        <v>38862563</v>
      </c>
      <c r="L10" s="1">
        <f t="shared" si="0"/>
        <v>-831388</v>
      </c>
      <c r="AA10" s="7">
        <v>43738</v>
      </c>
      <c r="AB10">
        <v>-65345971</v>
      </c>
      <c r="AC10">
        <v>7539387</v>
      </c>
      <c r="AD10">
        <v>7086350</v>
      </c>
    </row>
    <row r="11" spans="1:30">
      <c r="A11" s="7">
        <v>43740</v>
      </c>
      <c r="B11" s="8">
        <v>0.6875</v>
      </c>
      <c r="C11" s="6">
        <v>1</v>
      </c>
      <c r="D11" s="1">
        <v>1334318000</v>
      </c>
      <c r="E11" s="1">
        <v>1295455437</v>
      </c>
      <c r="F11" s="1">
        <v>112085997</v>
      </c>
      <c r="G11" s="1">
        <v>-105834446</v>
      </c>
      <c r="H11" s="1">
        <v>13337901</v>
      </c>
      <c r="I11" s="1">
        <v>54410000</v>
      </c>
      <c r="J11" s="1">
        <v>50263000</v>
      </c>
      <c r="K11" s="1">
        <v>38862563</v>
      </c>
      <c r="L11" s="1">
        <f t="shared" si="0"/>
        <v>6251551</v>
      </c>
      <c r="AA11" s="7">
        <v>43739</v>
      </c>
      <c r="AB11">
        <v>-62354043</v>
      </c>
      <c r="AC11">
        <v>-831388</v>
      </c>
      <c r="AD11">
        <v>6254962</v>
      </c>
    </row>
    <row r="12" spans="1:30">
      <c r="A12" s="7">
        <v>43741</v>
      </c>
      <c r="B12" s="8">
        <v>0.452083333333333</v>
      </c>
      <c r="C12" s="6">
        <v>1</v>
      </c>
      <c r="D12" s="1">
        <v>1334318000</v>
      </c>
      <c r="E12" s="1">
        <v>1295455437</v>
      </c>
      <c r="F12" s="1">
        <v>98166360</v>
      </c>
      <c r="G12" s="1">
        <v>-87463436</v>
      </c>
      <c r="H12" s="1">
        <v>75926740</v>
      </c>
      <c r="I12" s="1">
        <v>54410000</v>
      </c>
      <c r="J12" s="1">
        <v>50263000</v>
      </c>
      <c r="K12" s="1">
        <v>38862563</v>
      </c>
      <c r="L12" s="1">
        <f t="shared" si="0"/>
        <v>10702924</v>
      </c>
      <c r="AA12" s="7">
        <v>43740</v>
      </c>
      <c r="AB12">
        <v>-105834446</v>
      </c>
      <c r="AC12">
        <v>6251551</v>
      </c>
      <c r="AD12">
        <v>13337901</v>
      </c>
    </row>
    <row r="13" spans="1:30">
      <c r="A13" s="7">
        <v>43742</v>
      </c>
      <c r="B13" s="8">
        <v>0.545833333333333</v>
      </c>
      <c r="C13" s="6">
        <v>1</v>
      </c>
      <c r="D13" s="1">
        <v>1334318000</v>
      </c>
      <c r="E13" s="1">
        <v>1295455437</v>
      </c>
      <c r="F13" s="1">
        <v>56945718</v>
      </c>
      <c r="G13" s="1">
        <v>-53082730</v>
      </c>
      <c r="H13" s="1">
        <v>136528803</v>
      </c>
      <c r="I13" s="1">
        <v>54410000</v>
      </c>
      <c r="J13" s="1">
        <v>50263000</v>
      </c>
      <c r="K13" s="1">
        <v>38862563</v>
      </c>
      <c r="L13" s="1">
        <f t="shared" si="0"/>
        <v>3862988</v>
      </c>
      <c r="AA13" s="7">
        <v>43741</v>
      </c>
      <c r="AB13">
        <v>-87463436</v>
      </c>
      <c r="AC13">
        <v>10702924</v>
      </c>
      <c r="AD13">
        <v>75926740</v>
      </c>
    </row>
    <row r="14" spans="1:30">
      <c r="A14" s="7">
        <v>43743</v>
      </c>
      <c r="B14" s="8">
        <v>0.514583333333333</v>
      </c>
      <c r="C14" s="6">
        <v>1</v>
      </c>
      <c r="D14" s="1">
        <v>1334318000</v>
      </c>
      <c r="E14" s="1">
        <v>1295455437</v>
      </c>
      <c r="F14" s="1">
        <v>58250533</v>
      </c>
      <c r="G14" s="1">
        <v>-51069882</v>
      </c>
      <c r="H14" s="1">
        <v>191561109</v>
      </c>
      <c r="I14" s="1">
        <v>54410000</v>
      </c>
      <c r="J14" s="1">
        <v>50263000</v>
      </c>
      <c r="K14" s="1">
        <v>38862563</v>
      </c>
      <c r="L14" s="1">
        <f t="shared" si="0"/>
        <v>7180651</v>
      </c>
      <c r="AA14" s="7">
        <v>43742</v>
      </c>
      <c r="AB14">
        <v>-53082730</v>
      </c>
      <c r="AC14">
        <v>3862988</v>
      </c>
      <c r="AD14">
        <v>136528803</v>
      </c>
    </row>
    <row r="15" spans="1:30">
      <c r="A15" s="7">
        <v>43744</v>
      </c>
      <c r="B15" s="8">
        <v>0.551388888888889</v>
      </c>
      <c r="C15" s="6">
        <v>1</v>
      </c>
      <c r="D15" s="1">
        <v>1334318000</v>
      </c>
      <c r="E15" s="1">
        <v>1295455437</v>
      </c>
      <c r="F15" s="1">
        <v>56072797</v>
      </c>
      <c r="G15" s="1">
        <v>-50200752</v>
      </c>
      <c r="H15" s="1">
        <v>34226607</v>
      </c>
      <c r="I15" s="1">
        <v>54410000</v>
      </c>
      <c r="J15" s="1">
        <v>50263000</v>
      </c>
      <c r="K15" s="1">
        <v>38862563</v>
      </c>
      <c r="L15" s="1">
        <f t="shared" si="0"/>
        <v>5872045</v>
      </c>
      <c r="AA15" s="7">
        <v>43743</v>
      </c>
      <c r="AB15">
        <v>-51069882</v>
      </c>
      <c r="AC15">
        <v>7180651</v>
      </c>
      <c r="AD15">
        <v>191561109</v>
      </c>
    </row>
    <row r="16" spans="1:30">
      <c r="A16" s="7">
        <v>43745</v>
      </c>
      <c r="B16" s="8">
        <v>0.465277777777778</v>
      </c>
      <c r="C16" s="6">
        <v>1</v>
      </c>
      <c r="D16" s="1">
        <v>1334318000</v>
      </c>
      <c r="E16" s="1">
        <v>1295455437</v>
      </c>
      <c r="F16" s="1">
        <v>106106362</v>
      </c>
      <c r="G16" s="1">
        <v>-98614957</v>
      </c>
      <c r="H16" s="1">
        <v>30052526</v>
      </c>
      <c r="I16" s="1">
        <v>54410000</v>
      </c>
      <c r="J16" s="1">
        <v>50263000</v>
      </c>
      <c r="K16" s="1">
        <v>38862563</v>
      </c>
      <c r="L16" s="1">
        <f t="shared" si="0"/>
        <v>7491405</v>
      </c>
      <c r="AA16" s="7">
        <v>43744</v>
      </c>
      <c r="AB16">
        <v>-50200752</v>
      </c>
      <c r="AC16">
        <v>5872045</v>
      </c>
      <c r="AD16">
        <v>34226607</v>
      </c>
    </row>
    <row r="17" spans="1:30">
      <c r="A17" s="7">
        <v>43746</v>
      </c>
      <c r="B17" s="8">
        <v>0.523611111111111</v>
      </c>
      <c r="C17" s="6">
        <v>1</v>
      </c>
      <c r="D17" s="1">
        <v>1334318000</v>
      </c>
      <c r="E17" s="1">
        <v>1295455437</v>
      </c>
      <c r="F17" s="1">
        <v>62589112</v>
      </c>
      <c r="G17" s="1">
        <v>-53263654</v>
      </c>
      <c r="H17" s="1">
        <v>37632038</v>
      </c>
      <c r="I17" s="1">
        <v>54410000</v>
      </c>
      <c r="J17" s="1">
        <v>50263000</v>
      </c>
      <c r="K17" s="1">
        <v>38862563</v>
      </c>
      <c r="L17" s="1">
        <f t="shared" si="0"/>
        <v>9325458</v>
      </c>
      <c r="AA17" s="7">
        <v>43745</v>
      </c>
      <c r="AB17">
        <v>-98614957</v>
      </c>
      <c r="AC17">
        <v>7491405</v>
      </c>
      <c r="AD17">
        <v>30052526</v>
      </c>
    </row>
    <row r="18" spans="1:30">
      <c r="A18" s="7">
        <v>43747</v>
      </c>
      <c r="B18" s="8">
        <v>0.779166666666667</v>
      </c>
      <c r="C18" s="6">
        <v>1</v>
      </c>
      <c r="D18" s="1">
        <v>1334318000</v>
      </c>
      <c r="E18" s="1">
        <v>1295455437</v>
      </c>
      <c r="F18" s="1">
        <v>64469861</v>
      </c>
      <c r="G18" s="1">
        <v>-62696111</v>
      </c>
      <c r="H18" s="1">
        <v>40237176</v>
      </c>
      <c r="I18" s="1">
        <v>54410000</v>
      </c>
      <c r="J18" s="1">
        <v>50263000</v>
      </c>
      <c r="K18" s="1">
        <v>38862563</v>
      </c>
      <c r="L18" s="1">
        <f t="shared" si="0"/>
        <v>1773750</v>
      </c>
      <c r="AA18" s="7">
        <v>43746</v>
      </c>
      <c r="AB18">
        <v>-53263654</v>
      </c>
      <c r="AC18">
        <v>9325458</v>
      </c>
      <c r="AD18">
        <v>37632038</v>
      </c>
    </row>
    <row r="19" spans="1:30">
      <c r="A19" s="7">
        <v>43748</v>
      </c>
      <c r="B19" s="8">
        <v>0.784722222222222</v>
      </c>
      <c r="C19" s="6">
        <v>1</v>
      </c>
      <c r="D19" s="1">
        <v>1334318000</v>
      </c>
      <c r="E19" s="1">
        <v>1295455437</v>
      </c>
      <c r="F19" s="1">
        <v>120354068</v>
      </c>
      <c r="G19" s="1">
        <v>-113162140</v>
      </c>
      <c r="H19" s="1">
        <v>36868429</v>
      </c>
      <c r="I19" s="1">
        <v>54410000</v>
      </c>
      <c r="J19" s="1">
        <v>50263000</v>
      </c>
      <c r="K19" s="1">
        <v>38862563</v>
      </c>
      <c r="L19" s="1">
        <f t="shared" si="0"/>
        <v>7191928</v>
      </c>
      <c r="AA19" s="7">
        <v>43747</v>
      </c>
      <c r="AB19">
        <v>-62696111</v>
      </c>
      <c r="AC19">
        <v>1773750</v>
      </c>
      <c r="AD19">
        <v>40237176</v>
      </c>
    </row>
    <row r="20" spans="1:30">
      <c r="A20" s="7">
        <v>43749</v>
      </c>
      <c r="B20" s="8">
        <v>0.761111111111111</v>
      </c>
      <c r="C20" s="6">
        <v>1</v>
      </c>
      <c r="D20" s="1">
        <v>1334318000</v>
      </c>
      <c r="E20" s="1">
        <v>1295455437</v>
      </c>
      <c r="F20" s="1">
        <v>107895514</v>
      </c>
      <c r="G20" s="1">
        <v>-99101298</v>
      </c>
      <c r="H20" s="1">
        <v>37438925</v>
      </c>
      <c r="I20" s="1">
        <v>54410000</v>
      </c>
      <c r="J20" s="1">
        <v>50263000</v>
      </c>
      <c r="K20" s="1">
        <v>38862563</v>
      </c>
      <c r="L20" s="1">
        <f t="shared" si="0"/>
        <v>8794216</v>
      </c>
      <c r="AA20" s="7">
        <v>43748</v>
      </c>
      <c r="AB20">
        <v>-113162140</v>
      </c>
      <c r="AC20">
        <v>7191928</v>
      </c>
      <c r="AD20">
        <v>36868429</v>
      </c>
    </row>
    <row r="21" spans="1:30">
      <c r="A21" s="7">
        <v>43750</v>
      </c>
      <c r="B21" s="8">
        <v>0.434722222222222</v>
      </c>
      <c r="C21" s="6">
        <v>1</v>
      </c>
      <c r="D21" s="1">
        <v>1334318000</v>
      </c>
      <c r="E21" s="1">
        <v>1295455437</v>
      </c>
      <c r="F21" s="1">
        <v>88864098</v>
      </c>
      <c r="G21" s="1">
        <v>-82481931</v>
      </c>
      <c r="H21" s="1">
        <v>32782096</v>
      </c>
      <c r="I21" s="1">
        <v>54410000</v>
      </c>
      <c r="J21" s="1">
        <v>50263000</v>
      </c>
      <c r="K21" s="1">
        <v>38862563</v>
      </c>
      <c r="L21" s="1">
        <f t="shared" si="0"/>
        <v>6382167</v>
      </c>
      <c r="AA21" s="7">
        <v>43749</v>
      </c>
      <c r="AB21">
        <v>-99101298</v>
      </c>
      <c r="AC21">
        <v>8794216</v>
      </c>
      <c r="AD21">
        <v>37438925</v>
      </c>
    </row>
    <row r="22" spans="1:30">
      <c r="A22" s="7">
        <v>43751</v>
      </c>
      <c r="B22" s="8">
        <v>0.50625</v>
      </c>
      <c r="C22" s="6">
        <v>1</v>
      </c>
      <c r="D22" s="1">
        <v>1334318000</v>
      </c>
      <c r="E22" s="1">
        <v>1295455437</v>
      </c>
      <c r="F22" s="1">
        <v>58096508</v>
      </c>
      <c r="G22" s="1">
        <v>-54291601</v>
      </c>
      <c r="H22" s="1">
        <v>34195865</v>
      </c>
      <c r="I22" s="1">
        <v>54410000</v>
      </c>
      <c r="J22" s="1">
        <v>50263000</v>
      </c>
      <c r="K22" s="1">
        <v>38862563</v>
      </c>
      <c r="L22" s="1">
        <f t="shared" si="0"/>
        <v>3804907</v>
      </c>
      <c r="AA22" s="7">
        <v>43750</v>
      </c>
      <c r="AB22">
        <v>-82481931</v>
      </c>
      <c r="AC22">
        <v>6382167</v>
      </c>
      <c r="AD22">
        <v>32782096</v>
      </c>
    </row>
    <row r="23" spans="1:30">
      <c r="A23" s="7">
        <v>43752</v>
      </c>
      <c r="B23" s="8">
        <v>0.452777777777778</v>
      </c>
      <c r="C23" s="6">
        <v>1</v>
      </c>
      <c r="D23" s="1">
        <v>1334318000</v>
      </c>
      <c r="E23" s="1">
        <v>1295455437</v>
      </c>
      <c r="F23" s="1">
        <v>81229831</v>
      </c>
      <c r="G23" s="1">
        <v>-77634809</v>
      </c>
      <c r="H23" s="1">
        <v>27831889</v>
      </c>
      <c r="I23" s="1">
        <v>54410000</v>
      </c>
      <c r="J23" s="1">
        <v>50263000</v>
      </c>
      <c r="K23" s="1">
        <v>38862563</v>
      </c>
      <c r="L23" s="1">
        <f t="shared" si="0"/>
        <v>3595022</v>
      </c>
      <c r="AA23" s="7">
        <v>43751</v>
      </c>
      <c r="AB23">
        <v>-54291601</v>
      </c>
      <c r="AC23">
        <v>3804907</v>
      </c>
      <c r="AD23">
        <v>34195865</v>
      </c>
    </row>
    <row r="24" spans="1:30">
      <c r="A24" s="7">
        <v>43753</v>
      </c>
      <c r="B24" s="8">
        <v>0.90625</v>
      </c>
      <c r="C24" s="6">
        <v>1</v>
      </c>
      <c r="D24" s="1">
        <v>1334318000</v>
      </c>
      <c r="E24" s="1">
        <v>1295455437</v>
      </c>
      <c r="F24" s="1">
        <v>75390476</v>
      </c>
      <c r="G24" s="1">
        <v>-71579980</v>
      </c>
      <c r="H24" s="1">
        <v>30023025</v>
      </c>
      <c r="I24" s="1">
        <v>54410000</v>
      </c>
      <c r="J24" s="1">
        <v>50263000</v>
      </c>
      <c r="K24" s="1">
        <v>38862563</v>
      </c>
      <c r="L24" s="1">
        <f t="shared" si="0"/>
        <v>3810496</v>
      </c>
      <c r="AA24" s="7">
        <v>43752</v>
      </c>
      <c r="AB24">
        <v>-77634809</v>
      </c>
      <c r="AC24">
        <v>3595022</v>
      </c>
      <c r="AD24">
        <v>27831889</v>
      </c>
    </row>
    <row r="25" spans="1:30">
      <c r="A25" s="7">
        <v>43754</v>
      </c>
      <c r="B25" s="8">
        <v>0.838194444444444</v>
      </c>
      <c r="C25" s="6">
        <v>1</v>
      </c>
      <c r="D25" s="1">
        <v>1334318000</v>
      </c>
      <c r="E25" s="1">
        <v>1295455437</v>
      </c>
      <c r="F25" s="1">
        <v>127461149</v>
      </c>
      <c r="G25" s="1">
        <v>-119645137</v>
      </c>
      <c r="H25" s="1">
        <v>24703083</v>
      </c>
      <c r="I25" s="1">
        <v>54410000</v>
      </c>
      <c r="J25" s="1">
        <v>50263000</v>
      </c>
      <c r="K25" s="1">
        <v>38862563</v>
      </c>
      <c r="L25" s="1">
        <f t="shared" si="0"/>
        <v>7816012</v>
      </c>
      <c r="AA25" s="7">
        <v>43753</v>
      </c>
      <c r="AB25">
        <v>-71579980</v>
      </c>
      <c r="AC25">
        <v>3810496</v>
      </c>
      <c r="AD25">
        <v>30023025</v>
      </c>
    </row>
    <row r="26" spans="1:30">
      <c r="A26" s="7">
        <v>43755</v>
      </c>
      <c r="B26" s="8">
        <v>0.803472222222222</v>
      </c>
      <c r="C26" s="6">
        <v>1</v>
      </c>
      <c r="D26" s="1">
        <v>1334318000</v>
      </c>
      <c r="E26" s="1">
        <v>1295455437</v>
      </c>
      <c r="F26" s="1">
        <v>68906489</v>
      </c>
      <c r="G26" s="1">
        <v>-64825307</v>
      </c>
      <c r="H26" s="1">
        <v>24750440</v>
      </c>
      <c r="I26" s="1">
        <v>54410000</v>
      </c>
      <c r="J26" s="1">
        <v>50263000</v>
      </c>
      <c r="K26" s="1">
        <v>38862563</v>
      </c>
      <c r="L26" s="1">
        <f t="shared" si="0"/>
        <v>4081182</v>
      </c>
      <c r="AA26" s="7">
        <v>43754</v>
      </c>
      <c r="AB26">
        <v>-119645137</v>
      </c>
      <c r="AC26">
        <v>7816012</v>
      </c>
      <c r="AD26">
        <v>24703083</v>
      </c>
    </row>
    <row r="27" spans="1:30">
      <c r="A27" s="7">
        <v>43756</v>
      </c>
      <c r="B27" s="8">
        <v>0.770833333333333</v>
      </c>
      <c r="C27" s="6">
        <v>1</v>
      </c>
      <c r="D27" s="1">
        <v>1334318000</v>
      </c>
      <c r="E27" s="1">
        <v>1295455437</v>
      </c>
      <c r="F27" s="1">
        <v>106972909</v>
      </c>
      <c r="G27" s="1">
        <v>-96863897</v>
      </c>
      <c r="H27" s="1">
        <v>27620167</v>
      </c>
      <c r="I27" s="1">
        <v>54410000</v>
      </c>
      <c r="J27" s="1">
        <v>50263000</v>
      </c>
      <c r="K27" s="1">
        <v>38862563</v>
      </c>
      <c r="L27" s="1">
        <f t="shared" si="0"/>
        <v>10109012</v>
      </c>
      <c r="AA27" s="7">
        <v>43755</v>
      </c>
      <c r="AB27">
        <v>-64825307</v>
      </c>
      <c r="AC27">
        <v>4081182</v>
      </c>
      <c r="AD27">
        <v>24750440</v>
      </c>
    </row>
    <row r="28" spans="1:30">
      <c r="A28" s="7">
        <v>43757</v>
      </c>
      <c r="B28" s="8">
        <v>0.81875</v>
      </c>
      <c r="C28" s="6">
        <v>1</v>
      </c>
      <c r="D28" s="1">
        <v>1334318000</v>
      </c>
      <c r="E28" s="1">
        <v>1295455437</v>
      </c>
      <c r="F28" s="1">
        <v>59527222</v>
      </c>
      <c r="G28" s="1">
        <v>-50399128</v>
      </c>
      <c r="H28" s="1">
        <v>33372223</v>
      </c>
      <c r="I28" s="1">
        <v>54410000</v>
      </c>
      <c r="J28" s="1">
        <v>50263000</v>
      </c>
      <c r="K28" s="1">
        <v>38862563</v>
      </c>
      <c r="L28" s="1">
        <f t="shared" si="0"/>
        <v>9128094</v>
      </c>
      <c r="AA28" s="7">
        <v>43756</v>
      </c>
      <c r="AB28">
        <v>-96863897</v>
      </c>
      <c r="AC28">
        <v>10109012</v>
      </c>
      <c r="AD28">
        <v>27620167</v>
      </c>
    </row>
    <row r="29" spans="1:30">
      <c r="A29" s="7">
        <v>43758</v>
      </c>
      <c r="B29" s="8">
        <v>0.718055555555556</v>
      </c>
      <c r="C29" s="6">
        <v>1</v>
      </c>
      <c r="D29" s="1">
        <v>1334318000</v>
      </c>
      <c r="E29" s="1">
        <v>1295455437</v>
      </c>
      <c r="F29" s="1">
        <v>109886830</v>
      </c>
      <c r="G29" s="1">
        <v>-98023902</v>
      </c>
      <c r="H29" s="1">
        <v>33382974</v>
      </c>
      <c r="I29" s="1">
        <v>54410000</v>
      </c>
      <c r="J29" s="1">
        <v>50263000</v>
      </c>
      <c r="K29" s="1">
        <v>38862563</v>
      </c>
      <c r="L29" s="1">
        <f t="shared" si="0"/>
        <v>11862928</v>
      </c>
      <c r="AA29" s="7">
        <v>43757</v>
      </c>
      <c r="AB29">
        <v>-50399128</v>
      </c>
      <c r="AC29">
        <v>9128094</v>
      </c>
      <c r="AD29">
        <v>33372223</v>
      </c>
    </row>
    <row r="30" spans="1:30">
      <c r="A30" s="7">
        <v>43759</v>
      </c>
      <c r="B30" s="8">
        <v>0.780555555555556</v>
      </c>
      <c r="C30" s="6">
        <v>1</v>
      </c>
      <c r="D30" s="1">
        <v>1334318000</v>
      </c>
      <c r="E30" s="1">
        <v>1295455437</v>
      </c>
      <c r="F30" s="1">
        <v>57404013</v>
      </c>
      <c r="G30" s="1">
        <v>-53090874</v>
      </c>
      <c r="H30" s="1">
        <v>33609160</v>
      </c>
      <c r="I30" s="1">
        <v>54410000</v>
      </c>
      <c r="J30" s="1">
        <v>50263000</v>
      </c>
      <c r="K30" s="1">
        <v>38862563</v>
      </c>
      <c r="L30" s="1">
        <f t="shared" si="0"/>
        <v>4313139</v>
      </c>
      <c r="AA30" s="7">
        <v>43758</v>
      </c>
      <c r="AB30">
        <v>-98023902</v>
      </c>
      <c r="AC30">
        <v>11862928</v>
      </c>
      <c r="AD30">
        <v>33382974</v>
      </c>
    </row>
    <row r="31" spans="1:30">
      <c r="A31" s="7">
        <v>43760</v>
      </c>
      <c r="B31" s="8">
        <v>0.827083333333333</v>
      </c>
      <c r="C31" s="6">
        <v>1</v>
      </c>
      <c r="D31" s="1">
        <v>1334318000</v>
      </c>
      <c r="E31" s="1">
        <v>1295455437</v>
      </c>
      <c r="F31" s="1">
        <v>54290923</v>
      </c>
      <c r="G31" s="1">
        <v>-50630664</v>
      </c>
      <c r="H31" s="1">
        <v>37761350</v>
      </c>
      <c r="I31" s="1">
        <v>54410000</v>
      </c>
      <c r="J31" s="1">
        <v>50263000</v>
      </c>
      <c r="K31" s="1">
        <v>38862563</v>
      </c>
      <c r="L31" s="1">
        <f t="shared" si="0"/>
        <v>3660259</v>
      </c>
      <c r="AA31" s="7">
        <v>43759</v>
      </c>
      <c r="AB31">
        <v>-53090874</v>
      </c>
      <c r="AC31">
        <v>4313139</v>
      </c>
      <c r="AD31">
        <v>33609160</v>
      </c>
    </row>
    <row r="32" spans="1:30">
      <c r="A32" s="7">
        <v>43761</v>
      </c>
      <c r="B32" s="8">
        <v>0.815277777777778</v>
      </c>
      <c r="C32" s="6">
        <v>1</v>
      </c>
      <c r="D32" s="1">
        <v>1334318000</v>
      </c>
      <c r="E32" s="1">
        <v>1295455437</v>
      </c>
      <c r="F32" s="1">
        <v>56912210</v>
      </c>
      <c r="G32" s="1">
        <v>-49886027</v>
      </c>
      <c r="H32" s="1">
        <v>40977037</v>
      </c>
      <c r="I32" s="1">
        <v>54410000</v>
      </c>
      <c r="J32" s="1">
        <v>50263000</v>
      </c>
      <c r="K32" s="1">
        <v>38862563</v>
      </c>
      <c r="L32" s="1">
        <f t="shared" si="0"/>
        <v>7026183</v>
      </c>
      <c r="AA32" s="7">
        <v>43760</v>
      </c>
      <c r="AB32">
        <v>-50630664</v>
      </c>
      <c r="AC32">
        <v>3660259</v>
      </c>
      <c r="AD32">
        <v>37761350</v>
      </c>
    </row>
    <row r="33" spans="1:30">
      <c r="A33" s="7">
        <v>43762</v>
      </c>
      <c r="B33" s="8">
        <v>0.809722222222222</v>
      </c>
      <c r="C33" s="6">
        <v>1</v>
      </c>
      <c r="D33" s="1">
        <v>1334318000</v>
      </c>
      <c r="E33" s="1">
        <v>1295455437</v>
      </c>
      <c r="F33" s="1">
        <v>58712246</v>
      </c>
      <c r="G33" s="1">
        <v>-52100740</v>
      </c>
      <c r="H33" s="1">
        <v>43583027</v>
      </c>
      <c r="I33" s="1">
        <v>54410000</v>
      </c>
      <c r="J33" s="1">
        <v>50263000</v>
      </c>
      <c r="K33" s="1">
        <v>38862563</v>
      </c>
      <c r="L33" s="1">
        <f t="shared" si="0"/>
        <v>6611506</v>
      </c>
      <c r="AA33" s="7">
        <v>43761</v>
      </c>
      <c r="AB33">
        <v>-49886027</v>
      </c>
      <c r="AC33">
        <v>7026183</v>
      </c>
      <c r="AD33">
        <v>40977037</v>
      </c>
    </row>
    <row r="34" spans="1:30">
      <c r="A34" s="7">
        <v>43763</v>
      </c>
      <c r="B34" s="8">
        <v>0.744444444444444</v>
      </c>
      <c r="C34" s="6">
        <v>1</v>
      </c>
      <c r="D34" s="1">
        <v>1334318000</v>
      </c>
      <c r="E34" s="1">
        <v>1295455437</v>
      </c>
      <c r="F34" s="1">
        <v>111813085</v>
      </c>
      <c r="G34" s="1">
        <v>-99341559</v>
      </c>
      <c r="H34" s="1">
        <v>47621940</v>
      </c>
      <c r="I34" s="1">
        <v>54410000</v>
      </c>
      <c r="J34" s="1">
        <v>50263000</v>
      </c>
      <c r="K34" s="1">
        <v>38862563</v>
      </c>
      <c r="L34" s="1">
        <f t="shared" si="0"/>
        <v>12471526</v>
      </c>
      <c r="AA34" s="7">
        <v>43762</v>
      </c>
      <c r="AB34">
        <v>-52100740</v>
      </c>
      <c r="AC34">
        <v>6611506</v>
      </c>
      <c r="AD34">
        <v>43583027</v>
      </c>
    </row>
    <row r="35" spans="1:30">
      <c r="A35" s="7">
        <v>43764</v>
      </c>
      <c r="B35" s="8">
        <v>0.833333333333333</v>
      </c>
      <c r="C35" s="6">
        <v>1</v>
      </c>
      <c r="D35" s="1">
        <v>1334318000</v>
      </c>
      <c r="E35" s="1">
        <v>1295455437</v>
      </c>
      <c r="F35" s="1">
        <v>64423706</v>
      </c>
      <c r="G35" s="1">
        <v>-54832046</v>
      </c>
      <c r="H35" s="1">
        <v>48925695</v>
      </c>
      <c r="I35" s="1">
        <v>54410000</v>
      </c>
      <c r="J35" s="1">
        <v>50263000</v>
      </c>
      <c r="K35" s="1">
        <v>38862563</v>
      </c>
      <c r="L35" s="1">
        <f t="shared" si="0"/>
        <v>9591660</v>
      </c>
      <c r="AA35" s="7">
        <v>43763</v>
      </c>
      <c r="AB35">
        <v>-99341559</v>
      </c>
      <c r="AC35">
        <v>12471526</v>
      </c>
      <c r="AD35">
        <v>47621940</v>
      </c>
    </row>
    <row r="36" spans="1:30">
      <c r="A36" s="7">
        <v>43765</v>
      </c>
      <c r="B36" s="8">
        <v>0.786111111111111</v>
      </c>
      <c r="C36" s="6">
        <v>1</v>
      </c>
      <c r="D36" s="1">
        <v>1334318000</v>
      </c>
      <c r="E36" s="1">
        <v>1295455437</v>
      </c>
      <c r="F36" s="1">
        <v>118068094</v>
      </c>
      <c r="G36" s="1">
        <v>-100498657</v>
      </c>
      <c r="H36" s="1">
        <v>47775378</v>
      </c>
      <c r="I36" s="1">
        <v>54410000</v>
      </c>
      <c r="J36" s="1">
        <v>50263000</v>
      </c>
      <c r="K36" s="1">
        <v>38862563</v>
      </c>
      <c r="L36" s="1">
        <f t="shared" si="0"/>
        <v>17569437</v>
      </c>
      <c r="AA36" s="7">
        <v>43764</v>
      </c>
      <c r="AB36">
        <v>-54832046</v>
      </c>
      <c r="AC36">
        <v>9591660</v>
      </c>
      <c r="AD36">
        <v>48925695</v>
      </c>
    </row>
    <row r="37" spans="1:30">
      <c r="A37" s="7">
        <v>43766</v>
      </c>
      <c r="B37" s="8">
        <v>0.727777777777778</v>
      </c>
      <c r="C37" s="6">
        <v>1</v>
      </c>
      <c r="D37" s="1">
        <v>1334318000</v>
      </c>
      <c r="E37" s="1">
        <v>1295455437</v>
      </c>
      <c r="F37" s="1">
        <v>107733596</v>
      </c>
      <c r="G37" s="1">
        <v>-94296063</v>
      </c>
      <c r="H37" s="1">
        <v>50456310</v>
      </c>
      <c r="I37" s="1">
        <v>54410000</v>
      </c>
      <c r="J37" s="1">
        <v>50263000</v>
      </c>
      <c r="K37" s="1">
        <v>38862563</v>
      </c>
      <c r="L37" s="1">
        <f t="shared" si="0"/>
        <v>13437533</v>
      </c>
      <c r="AA37" s="7">
        <v>43765</v>
      </c>
      <c r="AB37">
        <v>-100498657</v>
      </c>
      <c r="AC37">
        <v>17569437</v>
      </c>
      <c r="AD37">
        <v>47775378</v>
      </c>
    </row>
    <row r="38" spans="1:30">
      <c r="A38" s="7">
        <v>43767</v>
      </c>
      <c r="B38" s="8">
        <v>0.886805555555556</v>
      </c>
      <c r="C38" s="6">
        <v>1</v>
      </c>
      <c r="D38" s="1">
        <v>1334318000</v>
      </c>
      <c r="E38" s="1">
        <v>1295455437</v>
      </c>
      <c r="F38" s="1" t="s">
        <v>285</v>
      </c>
      <c r="G38" s="1">
        <v>-58758841</v>
      </c>
      <c r="H38" s="1">
        <v>-1733787</v>
      </c>
      <c r="I38" s="1" t="s">
        <v>285</v>
      </c>
      <c r="J38" s="1">
        <v>50263000</v>
      </c>
      <c r="K38" s="1">
        <v>38862563</v>
      </c>
      <c r="L38" s="1" t="e">
        <f t="shared" si="0"/>
        <v>#VALUE!</v>
      </c>
      <c r="AA38" s="7">
        <v>43766</v>
      </c>
      <c r="AB38">
        <v>-94296063</v>
      </c>
      <c r="AC38">
        <v>13437533</v>
      </c>
      <c r="AD38">
        <v>50456310</v>
      </c>
    </row>
    <row r="39" spans="1:30">
      <c r="A39" s="7">
        <v>43768</v>
      </c>
      <c r="B39" s="8">
        <v>0.620138888888889</v>
      </c>
      <c r="C39" s="6">
        <v>1</v>
      </c>
      <c r="D39" s="1">
        <v>1334318000</v>
      </c>
      <c r="E39" s="1">
        <v>1295455437</v>
      </c>
      <c r="F39" s="1" t="s">
        <v>285</v>
      </c>
      <c r="G39" s="1">
        <v>-64445426</v>
      </c>
      <c r="H39" s="1">
        <v>-40962681</v>
      </c>
      <c r="I39" s="1" t="s">
        <v>285</v>
      </c>
      <c r="J39" s="1">
        <v>50263000</v>
      </c>
      <c r="K39" s="1">
        <v>38862563</v>
      </c>
      <c r="L39" s="1" t="e">
        <f t="shared" si="0"/>
        <v>#VALUE!</v>
      </c>
      <c r="AA39" s="7">
        <v>43767</v>
      </c>
      <c r="AB39">
        <v>-58758841</v>
      </c>
      <c r="AC39" t="e">
        <v>#VALUE!</v>
      </c>
      <c r="AD39">
        <v>-1733787</v>
      </c>
    </row>
    <row r="40" spans="1:30">
      <c r="A40" s="7">
        <v>43769</v>
      </c>
      <c r="B40" s="8">
        <v>0.779166666666667</v>
      </c>
      <c r="C40" s="6">
        <v>1</v>
      </c>
      <c r="D40" s="1">
        <v>1334318000</v>
      </c>
      <c r="E40" s="1">
        <v>1295455437</v>
      </c>
      <c r="F40" s="1">
        <v>0</v>
      </c>
      <c r="G40" s="1">
        <v>-55693032</v>
      </c>
      <c r="H40" s="1">
        <v>-103681896</v>
      </c>
      <c r="I40" s="1">
        <v>54410000</v>
      </c>
      <c r="J40" s="1">
        <v>50263000</v>
      </c>
      <c r="K40" s="1">
        <v>38862563</v>
      </c>
      <c r="L40" s="1">
        <f t="shared" si="0"/>
        <v>-55693032</v>
      </c>
      <c r="AA40" s="7">
        <v>43768</v>
      </c>
      <c r="AB40">
        <v>-64445426</v>
      </c>
      <c r="AC40" t="e">
        <v>#VALUE!</v>
      </c>
      <c r="AD40">
        <v>-40962681</v>
      </c>
    </row>
    <row r="41" spans="1:30">
      <c r="A41" s="7">
        <v>43770</v>
      </c>
      <c r="B41" s="8">
        <v>0.778472222222222</v>
      </c>
      <c r="C41" s="6">
        <v>1</v>
      </c>
      <c r="D41" s="1">
        <v>1334318000</v>
      </c>
      <c r="E41" s="1">
        <v>1295455437</v>
      </c>
      <c r="F41" s="1" t="s">
        <v>285</v>
      </c>
      <c r="G41" s="1">
        <v>-50923283</v>
      </c>
      <c r="H41" s="1">
        <v>53958304</v>
      </c>
      <c r="I41" s="1">
        <v>54410000</v>
      </c>
      <c r="J41" s="1">
        <v>50263000</v>
      </c>
      <c r="K41" s="1">
        <v>38862563</v>
      </c>
      <c r="L41" s="1" t="e">
        <f t="shared" si="0"/>
        <v>#VALUE!</v>
      </c>
      <c r="AA41" s="7">
        <v>43769</v>
      </c>
      <c r="AB41">
        <v>-55693032</v>
      </c>
      <c r="AC41">
        <v>-55693032</v>
      </c>
      <c r="AD41">
        <v>-103681896</v>
      </c>
    </row>
    <row r="42" spans="1:30">
      <c r="A42" s="7">
        <v>43771</v>
      </c>
      <c r="B42" s="8">
        <v>0.507638888888889</v>
      </c>
      <c r="C42" s="6">
        <v>1</v>
      </c>
      <c r="D42" s="1">
        <v>1334318000</v>
      </c>
      <c r="E42" s="1">
        <v>1295455437</v>
      </c>
      <c r="F42" s="1">
        <v>257404594</v>
      </c>
      <c r="G42" s="1">
        <v>-89377385</v>
      </c>
      <c r="H42" s="1">
        <v>51873787</v>
      </c>
      <c r="I42" s="1">
        <v>54326000</v>
      </c>
      <c r="J42" s="1">
        <v>50263000</v>
      </c>
      <c r="K42" s="1">
        <v>38862563</v>
      </c>
      <c r="L42" s="1">
        <f t="shared" si="0"/>
        <v>168027209</v>
      </c>
      <c r="AA42" s="7">
        <v>43770</v>
      </c>
      <c r="AB42">
        <v>-50923283</v>
      </c>
      <c r="AC42" t="e">
        <v>#VALUE!</v>
      </c>
      <c r="AD42">
        <v>53958304</v>
      </c>
    </row>
    <row r="43" spans="1:30">
      <c r="A43" s="7">
        <v>43772</v>
      </c>
      <c r="B43" s="8">
        <v>0.453472222222222</v>
      </c>
      <c r="C43" s="6">
        <v>1</v>
      </c>
      <c r="D43" s="1">
        <v>1334318000</v>
      </c>
      <c r="E43" s="1">
        <v>1295455437</v>
      </c>
      <c r="F43" s="1">
        <v>96595199</v>
      </c>
      <c r="G43" s="1">
        <v>-64689178</v>
      </c>
      <c r="H43" s="1">
        <v>50189214</v>
      </c>
      <c r="I43" s="1">
        <v>54326000</v>
      </c>
      <c r="J43" s="1">
        <v>50263000</v>
      </c>
      <c r="K43" s="1">
        <v>38862563</v>
      </c>
      <c r="L43" s="1">
        <f t="shared" si="0"/>
        <v>31906021</v>
      </c>
      <c r="AA43" s="7">
        <v>43771</v>
      </c>
      <c r="AB43">
        <v>-89377385</v>
      </c>
      <c r="AC43">
        <v>168027209</v>
      </c>
      <c r="AD43">
        <v>51873787</v>
      </c>
    </row>
    <row r="44" spans="1:30">
      <c r="A44" s="7">
        <v>43773</v>
      </c>
      <c r="B44" s="8">
        <v>0.465972222222222</v>
      </c>
      <c r="C44" s="6">
        <v>1</v>
      </c>
      <c r="D44" s="1">
        <v>1334318000</v>
      </c>
      <c r="E44" s="1">
        <v>1295455437</v>
      </c>
      <c r="F44" s="1">
        <v>58166025</v>
      </c>
      <c r="G44" s="1">
        <v>-49463096</v>
      </c>
      <c r="H44" s="1">
        <v>50914366</v>
      </c>
      <c r="I44" s="1">
        <v>54326000</v>
      </c>
      <c r="J44" s="1">
        <v>50263000</v>
      </c>
      <c r="K44" s="1">
        <v>38862563</v>
      </c>
      <c r="L44" s="1">
        <f t="shared" si="0"/>
        <v>8702929</v>
      </c>
      <c r="AA44" s="7">
        <v>43772</v>
      </c>
      <c r="AB44">
        <v>-64689178</v>
      </c>
      <c r="AC44">
        <v>31906021</v>
      </c>
      <c r="AD44">
        <v>50189214</v>
      </c>
    </row>
    <row r="45" spans="1:30">
      <c r="A45" s="7">
        <v>43774</v>
      </c>
      <c r="B45" s="8">
        <v>0.566666666666667</v>
      </c>
      <c r="C45" s="6">
        <v>1</v>
      </c>
      <c r="D45" s="1">
        <v>1334318000</v>
      </c>
      <c r="E45" s="1">
        <v>1295455437</v>
      </c>
      <c r="F45" s="1">
        <v>63513892</v>
      </c>
      <c r="G45" s="1">
        <v>-56567981</v>
      </c>
      <c r="H45" s="1">
        <v>71444678</v>
      </c>
      <c r="I45" s="1">
        <v>54326000</v>
      </c>
      <c r="J45" s="1">
        <v>50263000</v>
      </c>
      <c r="K45" s="1">
        <v>38862563</v>
      </c>
      <c r="L45" s="1">
        <f t="shared" si="0"/>
        <v>6945911</v>
      </c>
      <c r="AA45" s="7">
        <v>43773</v>
      </c>
      <c r="AB45">
        <v>-49463096</v>
      </c>
      <c r="AC45">
        <v>8702929</v>
      </c>
      <c r="AD45">
        <v>50914366</v>
      </c>
    </row>
    <row r="46" spans="1:30">
      <c r="A46" s="7">
        <v>43775</v>
      </c>
      <c r="B46" s="8">
        <v>0.620833333333333</v>
      </c>
      <c r="C46" s="6">
        <v>1</v>
      </c>
      <c r="D46" s="1">
        <v>1334318000</v>
      </c>
      <c r="E46" s="1">
        <v>1295455437</v>
      </c>
      <c r="F46" s="1">
        <v>57878334</v>
      </c>
      <c r="G46" s="1">
        <v>-50811588</v>
      </c>
      <c r="H46" s="1">
        <v>107388215</v>
      </c>
      <c r="I46" s="1">
        <v>54326000</v>
      </c>
      <c r="J46" s="1">
        <v>50263000</v>
      </c>
      <c r="K46" s="1">
        <v>38862563</v>
      </c>
      <c r="L46" s="1">
        <f t="shared" si="0"/>
        <v>7066746</v>
      </c>
      <c r="AA46" s="7">
        <v>43774</v>
      </c>
      <c r="AB46">
        <v>-56567981</v>
      </c>
      <c r="AC46">
        <v>6945911</v>
      </c>
      <c r="AD46">
        <v>71444678</v>
      </c>
    </row>
    <row r="47" spans="1:30">
      <c r="A47" s="7">
        <v>43776</v>
      </c>
      <c r="B47" s="8">
        <v>0.795138888888889</v>
      </c>
      <c r="C47" s="6">
        <v>1</v>
      </c>
      <c r="D47" s="1">
        <v>1334318000</v>
      </c>
      <c r="E47" s="1">
        <v>1295455437</v>
      </c>
      <c r="F47" s="1">
        <v>70952800</v>
      </c>
      <c r="G47" s="1">
        <v>-61310970</v>
      </c>
      <c r="H47" s="1">
        <v>152598680</v>
      </c>
      <c r="I47" s="1">
        <v>54326000</v>
      </c>
      <c r="J47" s="1">
        <v>50263000</v>
      </c>
      <c r="K47" s="1">
        <v>38862563</v>
      </c>
      <c r="L47" s="1">
        <f t="shared" si="0"/>
        <v>9641830</v>
      </c>
      <c r="AA47" s="7">
        <v>43775</v>
      </c>
      <c r="AB47">
        <v>-50811588</v>
      </c>
      <c r="AC47">
        <v>7066746</v>
      </c>
      <c r="AD47">
        <v>107388215</v>
      </c>
    </row>
    <row r="48" spans="1:30">
      <c r="A48" s="7">
        <v>43777</v>
      </c>
      <c r="B48" s="8">
        <v>0.777083333333333</v>
      </c>
      <c r="C48" s="6">
        <v>1</v>
      </c>
      <c r="D48" s="1">
        <v>1334318000</v>
      </c>
      <c r="E48" s="1">
        <v>1295455437</v>
      </c>
      <c r="F48" s="1">
        <v>121267199</v>
      </c>
      <c r="G48" s="1">
        <v>-110750796</v>
      </c>
      <c r="H48" s="1">
        <v>209166285</v>
      </c>
      <c r="I48" s="1">
        <v>54326000</v>
      </c>
      <c r="J48" s="1">
        <v>50263000</v>
      </c>
      <c r="K48" s="1">
        <v>38862563</v>
      </c>
      <c r="L48" s="1">
        <f t="shared" si="0"/>
        <v>10516403</v>
      </c>
      <c r="AA48" s="7">
        <v>43776</v>
      </c>
      <c r="AB48">
        <v>-61310970</v>
      </c>
      <c r="AC48">
        <v>9641830</v>
      </c>
      <c r="AD48">
        <v>152598680</v>
      </c>
    </row>
    <row r="49" spans="1:30">
      <c r="A49" s="7">
        <v>43778</v>
      </c>
      <c r="B49" s="8">
        <v>0.464583333333333</v>
      </c>
      <c r="C49" s="6">
        <v>1</v>
      </c>
      <c r="D49" s="1">
        <v>1334318000</v>
      </c>
      <c r="E49" s="1">
        <v>1295455437</v>
      </c>
      <c r="F49" s="1">
        <v>87675046</v>
      </c>
      <c r="G49" s="1">
        <v>-82480185</v>
      </c>
      <c r="H49" s="1">
        <v>69458298</v>
      </c>
      <c r="I49" s="1">
        <v>54326000</v>
      </c>
      <c r="J49" s="1">
        <v>50263000</v>
      </c>
      <c r="K49" s="1">
        <v>38862563</v>
      </c>
      <c r="L49" s="1">
        <f t="shared" si="0"/>
        <v>5194861</v>
      </c>
      <c r="AA49" s="7">
        <v>43777</v>
      </c>
      <c r="AB49">
        <v>-110750796</v>
      </c>
      <c r="AC49">
        <v>10516403</v>
      </c>
      <c r="AD49">
        <v>209166285</v>
      </c>
    </row>
    <row r="50" spans="1:30">
      <c r="A50" s="7">
        <v>43779</v>
      </c>
      <c r="B50" s="8">
        <v>0.717361111111111</v>
      </c>
      <c r="C50" s="6">
        <v>1</v>
      </c>
      <c r="D50" s="1">
        <v>1334318000</v>
      </c>
      <c r="E50" s="1">
        <v>1295455437</v>
      </c>
      <c r="F50" s="1">
        <v>64112154</v>
      </c>
      <c r="G50" s="1">
        <v>-64275556</v>
      </c>
      <c r="H50" s="1">
        <v>45295962</v>
      </c>
      <c r="I50" s="1">
        <v>54326000</v>
      </c>
      <c r="J50" s="1">
        <v>50263000</v>
      </c>
      <c r="K50" s="1">
        <v>38862563</v>
      </c>
      <c r="L50" s="1">
        <f t="shared" si="0"/>
        <v>-163402</v>
      </c>
      <c r="AA50" s="7">
        <v>43778</v>
      </c>
      <c r="AB50">
        <v>-82480185</v>
      </c>
      <c r="AC50">
        <v>5194861</v>
      </c>
      <c r="AD50">
        <v>69458298</v>
      </c>
    </row>
    <row r="51" spans="1:30">
      <c r="A51" s="7">
        <v>43780</v>
      </c>
      <c r="B51" s="8">
        <v>0.590277777777778</v>
      </c>
      <c r="C51" s="6">
        <v>1</v>
      </c>
      <c r="D51" s="1">
        <v>1334318000</v>
      </c>
      <c r="E51" s="1">
        <v>1295455437</v>
      </c>
      <c r="F51" s="1">
        <v>114815260</v>
      </c>
      <c r="G51" s="1">
        <v>-108091628</v>
      </c>
      <c r="H51" s="1">
        <v>44275909</v>
      </c>
      <c r="I51" s="1">
        <v>54326000</v>
      </c>
      <c r="J51" s="1">
        <v>50263000</v>
      </c>
      <c r="K51" s="1">
        <v>38862563</v>
      </c>
      <c r="L51" s="1">
        <f t="shared" si="0"/>
        <v>6723632</v>
      </c>
      <c r="AA51" s="7">
        <v>43779</v>
      </c>
      <c r="AB51">
        <v>-64275556</v>
      </c>
      <c r="AC51">
        <v>-163402</v>
      </c>
      <c r="AD51">
        <v>45295962</v>
      </c>
    </row>
    <row r="52" spans="1:30">
      <c r="A52" s="7">
        <v>43781</v>
      </c>
      <c r="B52" s="8">
        <v>0.634027777777778</v>
      </c>
      <c r="C52" s="6">
        <v>1</v>
      </c>
      <c r="D52" s="1">
        <v>1334318000</v>
      </c>
      <c r="E52" s="1">
        <v>1295455437</v>
      </c>
      <c r="F52" s="1">
        <v>59898590</v>
      </c>
      <c r="G52" s="1">
        <v>-51372392</v>
      </c>
      <c r="H52" s="1">
        <v>44099178</v>
      </c>
      <c r="I52" s="1">
        <v>54326000</v>
      </c>
      <c r="J52" s="1">
        <v>50263000</v>
      </c>
      <c r="K52" s="1">
        <v>38862563</v>
      </c>
      <c r="L52" s="1">
        <f t="shared" si="0"/>
        <v>8526198</v>
      </c>
      <c r="AA52" s="7">
        <v>43780</v>
      </c>
      <c r="AB52">
        <v>-108091628</v>
      </c>
      <c r="AC52">
        <v>6723632</v>
      </c>
      <c r="AD52">
        <v>44275909</v>
      </c>
    </row>
    <row r="53" spans="1:30">
      <c r="A53" s="7">
        <v>43782</v>
      </c>
      <c r="B53" s="8">
        <v>0.681944444444444</v>
      </c>
      <c r="C53" s="6">
        <v>1</v>
      </c>
      <c r="D53" s="1">
        <v>1334318000</v>
      </c>
      <c r="E53" s="1">
        <v>1295455437</v>
      </c>
      <c r="F53" s="1">
        <v>106786544</v>
      </c>
      <c r="G53" s="1">
        <v>-93401916</v>
      </c>
      <c r="H53" s="1">
        <v>42011697</v>
      </c>
      <c r="I53" s="1">
        <v>54326000</v>
      </c>
      <c r="J53" s="1">
        <v>50263000</v>
      </c>
      <c r="K53" s="1">
        <v>38862563</v>
      </c>
      <c r="L53" s="1">
        <f t="shared" si="0"/>
        <v>13384628</v>
      </c>
      <c r="AA53" s="7">
        <v>43781</v>
      </c>
      <c r="AB53">
        <v>-51372392</v>
      </c>
      <c r="AC53">
        <v>8526198</v>
      </c>
      <c r="AD53">
        <v>44099178</v>
      </c>
    </row>
    <row r="54" spans="1:30">
      <c r="A54" s="7">
        <v>43783</v>
      </c>
      <c r="B54" s="8">
        <v>0.466666666666667</v>
      </c>
      <c r="C54" s="6">
        <v>1</v>
      </c>
      <c r="D54" s="1">
        <v>1334318000</v>
      </c>
      <c r="E54" s="1">
        <v>1295455437</v>
      </c>
      <c r="F54" s="1">
        <v>78158475</v>
      </c>
      <c r="G54" s="1">
        <v>-72895891</v>
      </c>
      <c r="H54" s="1">
        <v>36381863</v>
      </c>
      <c r="I54" s="1">
        <v>54326000</v>
      </c>
      <c r="J54" s="1">
        <v>50263000</v>
      </c>
      <c r="K54" s="1">
        <v>38862563</v>
      </c>
      <c r="L54" s="1">
        <f t="shared" si="0"/>
        <v>5262584</v>
      </c>
      <c r="AA54" s="7">
        <v>43782</v>
      </c>
      <c r="AB54">
        <v>-93401916</v>
      </c>
      <c r="AC54">
        <v>13384628</v>
      </c>
      <c r="AD54">
        <v>42011697</v>
      </c>
    </row>
    <row r="55" spans="1:30">
      <c r="A55" s="7">
        <v>43784</v>
      </c>
      <c r="B55" s="8">
        <v>0.793055555555556</v>
      </c>
      <c r="C55" s="6">
        <v>1</v>
      </c>
      <c r="D55" s="1">
        <v>1334318000</v>
      </c>
      <c r="E55" s="1">
        <v>1295455437</v>
      </c>
      <c r="F55" s="1">
        <v>64658020</v>
      </c>
      <c r="G55" s="1">
        <v>-61144008</v>
      </c>
      <c r="H55" s="1">
        <v>30254045</v>
      </c>
      <c r="I55" s="1">
        <v>54249000</v>
      </c>
      <c r="J55" s="1">
        <v>50263000</v>
      </c>
      <c r="K55" s="1">
        <v>38862563</v>
      </c>
      <c r="L55" s="1">
        <f t="shared" si="0"/>
        <v>3514012</v>
      </c>
      <c r="AA55" s="7">
        <v>43783</v>
      </c>
      <c r="AB55">
        <v>-72895891</v>
      </c>
      <c r="AC55">
        <v>5262584</v>
      </c>
      <c r="AD55">
        <v>36381863</v>
      </c>
    </row>
    <row r="56" spans="1:30">
      <c r="A56" s="7">
        <v>43785</v>
      </c>
      <c r="B56" s="8">
        <v>0.634027777777778</v>
      </c>
      <c r="C56" s="6">
        <v>1</v>
      </c>
      <c r="D56" s="1">
        <v>1334318000</v>
      </c>
      <c r="E56" s="1">
        <v>1295455437</v>
      </c>
      <c r="F56" s="1">
        <v>62742000</v>
      </c>
      <c r="G56" s="1">
        <v>-57255024</v>
      </c>
      <c r="H56" s="1">
        <v>32603234</v>
      </c>
      <c r="I56" s="1">
        <v>54249000</v>
      </c>
      <c r="J56" s="1">
        <v>50263000</v>
      </c>
      <c r="K56" s="1">
        <v>38862563</v>
      </c>
      <c r="L56" s="1">
        <f t="shared" si="0"/>
        <v>5486976</v>
      </c>
      <c r="AA56" s="7">
        <v>43784</v>
      </c>
      <c r="AB56">
        <v>-61144008</v>
      </c>
      <c r="AC56">
        <v>3514012</v>
      </c>
      <c r="AD56">
        <v>30254045</v>
      </c>
    </row>
    <row r="57" spans="1:30">
      <c r="A57" s="7">
        <v>43786</v>
      </c>
      <c r="B57" s="8">
        <v>0.554861111111111</v>
      </c>
      <c r="C57" s="6">
        <v>1</v>
      </c>
      <c r="D57" s="1">
        <v>1334318000</v>
      </c>
      <c r="E57" s="1">
        <v>1295455437</v>
      </c>
      <c r="F57" s="1">
        <v>90586230</v>
      </c>
      <c r="G57" s="1">
        <v>-79058928</v>
      </c>
      <c r="H57" s="1">
        <v>36595198</v>
      </c>
      <c r="I57" s="1">
        <v>54249000</v>
      </c>
      <c r="J57" s="1">
        <v>50263000</v>
      </c>
      <c r="K57" s="1">
        <v>38862563</v>
      </c>
      <c r="L57" s="1">
        <f t="shared" si="0"/>
        <v>11527302</v>
      </c>
      <c r="AA57" s="7">
        <v>43785</v>
      </c>
      <c r="AB57">
        <v>-57255024</v>
      </c>
      <c r="AC57">
        <v>5486976</v>
      </c>
      <c r="AD57">
        <v>32603234</v>
      </c>
    </row>
    <row r="58" spans="1:30">
      <c r="A58" s="7">
        <v>43787</v>
      </c>
      <c r="B58" s="8">
        <v>0.460416666666667</v>
      </c>
      <c r="C58" s="6">
        <v>1</v>
      </c>
      <c r="D58" s="1">
        <v>1334318000</v>
      </c>
      <c r="E58" s="1">
        <v>1295455437</v>
      </c>
      <c r="F58" s="1">
        <v>105441088</v>
      </c>
      <c r="G58" s="1">
        <v>-92953389</v>
      </c>
      <c r="H58" s="1">
        <v>41535101</v>
      </c>
      <c r="I58" s="1">
        <v>54249000</v>
      </c>
      <c r="J58" s="1">
        <v>50263000</v>
      </c>
      <c r="K58" s="1">
        <v>38862563</v>
      </c>
      <c r="L58" s="1">
        <f t="shared" si="0"/>
        <v>12487699</v>
      </c>
      <c r="AA58" s="7">
        <v>43786</v>
      </c>
      <c r="AB58">
        <v>-79058928</v>
      </c>
      <c r="AC58">
        <v>11527302</v>
      </c>
      <c r="AD58">
        <v>36595198</v>
      </c>
    </row>
    <row r="59" spans="1:30">
      <c r="A59" s="7">
        <v>43788</v>
      </c>
      <c r="B59" s="8">
        <v>0.873611111111111</v>
      </c>
      <c r="C59" s="6">
        <v>1</v>
      </c>
      <c r="D59" s="1">
        <v>1334318000</v>
      </c>
      <c r="E59" s="1">
        <v>1295455437</v>
      </c>
      <c r="F59" s="1">
        <v>77018263</v>
      </c>
      <c r="G59" s="1">
        <v>-70995323</v>
      </c>
      <c r="H59" s="1">
        <v>40671007</v>
      </c>
      <c r="I59" s="1">
        <v>54249000</v>
      </c>
      <c r="J59" s="1">
        <v>50263000</v>
      </c>
      <c r="K59" s="1">
        <v>38862563</v>
      </c>
      <c r="L59" s="1">
        <f t="shared" si="0"/>
        <v>6022940</v>
      </c>
      <c r="AA59" s="7">
        <v>43787</v>
      </c>
      <c r="AB59">
        <v>-92953389</v>
      </c>
      <c r="AC59">
        <v>12487699</v>
      </c>
      <c r="AD59">
        <v>41535101</v>
      </c>
    </row>
    <row r="60" spans="1:30">
      <c r="A60" s="7">
        <v>43789</v>
      </c>
      <c r="B60" s="8">
        <v>0.672916666666667</v>
      </c>
      <c r="C60" s="6">
        <v>1</v>
      </c>
      <c r="D60" s="1">
        <v>1334318000</v>
      </c>
      <c r="E60" s="1">
        <v>1295455437</v>
      </c>
      <c r="F60" s="1">
        <v>43369235</v>
      </c>
      <c r="G60" s="1">
        <v>-42046977</v>
      </c>
      <c r="H60" s="1">
        <v>32436763</v>
      </c>
      <c r="I60" s="1">
        <v>54249000</v>
      </c>
      <c r="J60" s="1">
        <v>50263000</v>
      </c>
      <c r="K60" s="1">
        <v>38862563</v>
      </c>
      <c r="L60" s="1">
        <f t="shared" si="0"/>
        <v>1322258</v>
      </c>
      <c r="AA60" s="7">
        <v>43788</v>
      </c>
      <c r="AB60">
        <v>-70995323</v>
      </c>
      <c r="AC60">
        <v>6022940</v>
      </c>
      <c r="AD60">
        <v>40671007</v>
      </c>
    </row>
    <row r="61" spans="1:30">
      <c r="A61" s="7">
        <v>43790</v>
      </c>
      <c r="B61" s="8">
        <v>0.790972222222222</v>
      </c>
      <c r="C61" s="6">
        <v>1</v>
      </c>
      <c r="D61" s="1">
        <v>1334318000</v>
      </c>
      <c r="E61" s="1">
        <v>1295455437</v>
      </c>
      <c r="F61" s="1">
        <v>63524210</v>
      </c>
      <c r="G61" s="1">
        <v>-62355206</v>
      </c>
      <c r="H61" s="1">
        <v>28278389</v>
      </c>
      <c r="I61" s="1">
        <v>54249000</v>
      </c>
      <c r="J61" s="1">
        <v>50263000</v>
      </c>
      <c r="K61" s="1">
        <v>38862563</v>
      </c>
      <c r="L61" s="1">
        <f t="shared" si="0"/>
        <v>1169004</v>
      </c>
      <c r="AA61" s="7">
        <v>43789</v>
      </c>
      <c r="AB61">
        <v>-42046977</v>
      </c>
      <c r="AC61">
        <v>1322258</v>
      </c>
      <c r="AD61">
        <v>32436763</v>
      </c>
    </row>
    <row r="62" spans="1:30">
      <c r="A62" s="7">
        <v>43791</v>
      </c>
      <c r="B62" s="8">
        <v>0.569444444444444</v>
      </c>
      <c r="C62" s="6">
        <v>1</v>
      </c>
      <c r="D62" s="1">
        <v>1334318000</v>
      </c>
      <c r="E62" s="1">
        <v>1295455437</v>
      </c>
      <c r="F62" s="1">
        <v>85671526</v>
      </c>
      <c r="G62" s="1">
        <v>-85285373</v>
      </c>
      <c r="H62" s="1">
        <v>28314316</v>
      </c>
      <c r="I62" s="1">
        <v>54249000</v>
      </c>
      <c r="J62" s="1">
        <v>50263000</v>
      </c>
      <c r="K62" s="1">
        <v>38862563</v>
      </c>
      <c r="L62" s="1">
        <f t="shared" si="0"/>
        <v>386153</v>
      </c>
      <c r="AA62" s="7">
        <v>43790</v>
      </c>
      <c r="AB62">
        <v>-62355206</v>
      </c>
      <c r="AC62">
        <v>1169004</v>
      </c>
      <c r="AD62">
        <v>28278389</v>
      </c>
    </row>
    <row r="63" spans="1:30">
      <c r="A63" s="7">
        <v>43792</v>
      </c>
      <c r="B63" s="8">
        <v>0.547916666666667</v>
      </c>
      <c r="C63" s="6">
        <v>1</v>
      </c>
      <c r="D63" s="1">
        <v>1334318000</v>
      </c>
      <c r="E63" s="1">
        <v>1295455437</v>
      </c>
      <c r="F63" s="1">
        <v>53059578</v>
      </c>
      <c r="G63" s="1">
        <v>-51726677</v>
      </c>
      <c r="H63" s="1">
        <v>26124493</v>
      </c>
      <c r="I63" s="1">
        <v>54249000</v>
      </c>
      <c r="J63" s="1">
        <v>50263000</v>
      </c>
      <c r="K63" s="1">
        <v>38862563</v>
      </c>
      <c r="L63" s="1">
        <f t="shared" si="0"/>
        <v>1332901</v>
      </c>
      <c r="AA63" s="7">
        <v>43791</v>
      </c>
      <c r="AB63">
        <v>-85285373</v>
      </c>
      <c r="AC63">
        <v>386153</v>
      </c>
      <c r="AD63">
        <v>28314316</v>
      </c>
    </row>
    <row r="64" spans="1:30">
      <c r="A64" s="7">
        <v>43793</v>
      </c>
      <c r="B64" s="8">
        <v>0.477777777777778</v>
      </c>
      <c r="C64" s="6">
        <v>1</v>
      </c>
      <c r="D64" s="1">
        <v>1334318000</v>
      </c>
      <c r="E64" s="1">
        <v>1295455437</v>
      </c>
      <c r="F64" s="1">
        <v>104558067</v>
      </c>
      <c r="G64" s="1">
        <v>-99365994</v>
      </c>
      <c r="H64" s="1">
        <v>26167561</v>
      </c>
      <c r="I64" s="1">
        <v>54249000</v>
      </c>
      <c r="J64" s="1">
        <v>50263000</v>
      </c>
      <c r="K64" s="1">
        <v>38862563</v>
      </c>
      <c r="L64" s="1">
        <f t="shared" si="0"/>
        <v>5192073</v>
      </c>
      <c r="P64" s="3" t="s">
        <v>11</v>
      </c>
      <c r="Q64" s="2" t="s">
        <v>12</v>
      </c>
      <c r="R64" s="2" t="s">
        <v>7</v>
      </c>
      <c r="S64" s="2" t="s">
        <v>13</v>
      </c>
      <c r="T64" s="2" t="s">
        <v>14</v>
      </c>
      <c r="U64" s="2" t="s">
        <v>151</v>
      </c>
      <c r="V64" s="2" t="s">
        <v>405</v>
      </c>
      <c r="W64" s="2" t="s">
        <v>407</v>
      </c>
      <c r="AA64" s="7">
        <v>43792</v>
      </c>
      <c r="AB64">
        <v>-51726677</v>
      </c>
      <c r="AC64">
        <v>1332901</v>
      </c>
      <c r="AD64">
        <v>26124493</v>
      </c>
    </row>
    <row r="65" spans="1:30">
      <c r="A65" s="7">
        <v>43794</v>
      </c>
      <c r="B65" s="8">
        <v>0.736111111111111</v>
      </c>
      <c r="C65" s="6">
        <v>1</v>
      </c>
      <c r="D65" s="1">
        <v>1334318000</v>
      </c>
      <c r="E65" s="1">
        <v>1295455437</v>
      </c>
      <c r="F65" s="1">
        <v>63603123</v>
      </c>
      <c r="G65" s="1">
        <v>-55734916</v>
      </c>
      <c r="H65" s="1">
        <v>26324570</v>
      </c>
      <c r="I65" s="1">
        <v>54249000</v>
      </c>
      <c r="J65" s="1">
        <v>50263000</v>
      </c>
      <c r="K65" s="1">
        <v>38862563</v>
      </c>
      <c r="L65" s="1">
        <f t="shared" si="0"/>
        <v>7868207</v>
      </c>
      <c r="N65" s="7">
        <v>43794</v>
      </c>
      <c r="O65" s="8">
        <v>0.747222222222222</v>
      </c>
      <c r="P65" s="1">
        <v>1334318000</v>
      </c>
      <c r="Q65">
        <v>10</v>
      </c>
      <c r="R65" s="1"/>
      <c r="S65" s="1"/>
      <c r="U65">
        <v>5</v>
      </c>
      <c r="AA65" s="7">
        <v>43793</v>
      </c>
      <c r="AB65">
        <v>-99365994</v>
      </c>
      <c r="AC65">
        <v>5192073</v>
      </c>
      <c r="AD65">
        <v>26167561</v>
      </c>
    </row>
    <row r="66" spans="1:30">
      <c r="A66" s="7">
        <v>43795</v>
      </c>
      <c r="B66" s="8">
        <v>0.597222222222222</v>
      </c>
      <c r="C66">
        <v>0</v>
      </c>
      <c r="D66">
        <v>0</v>
      </c>
      <c r="E66">
        <v>0</v>
      </c>
      <c r="F66">
        <v>0</v>
      </c>
      <c r="G66">
        <v>0</v>
      </c>
      <c r="H66">
        <v>0</v>
      </c>
      <c r="I66">
        <v>0</v>
      </c>
      <c r="J66">
        <v>0</v>
      </c>
      <c r="K66">
        <v>0</v>
      </c>
      <c r="L66" s="20">
        <v>22665682000</v>
      </c>
      <c r="N66" s="7">
        <v>43794</v>
      </c>
      <c r="O66" s="8">
        <v>0.960416666666667</v>
      </c>
      <c r="P66" s="1"/>
      <c r="R66" s="1">
        <v>24000000000</v>
      </c>
      <c r="S66" s="1">
        <f>R66-P65</f>
        <v>22665682000</v>
      </c>
      <c r="V66">
        <f>R66/P65</f>
        <v>17.9867168096361</v>
      </c>
      <c r="W66">
        <f>ROUND((((O66-O65)-(4/24))/((5/60)/24)),0)</f>
        <v>13</v>
      </c>
      <c r="AA66" s="7">
        <v>43794</v>
      </c>
      <c r="AB66">
        <v>-55734916</v>
      </c>
      <c r="AC66">
        <v>7868207</v>
      </c>
      <c r="AD66">
        <v>26324570</v>
      </c>
    </row>
    <row r="67" spans="18:30">
      <c r="R67" s="1"/>
      <c r="S67" s="1"/>
      <c r="AA67" s="7">
        <v>43795</v>
      </c>
      <c r="AB67">
        <v>0</v>
      </c>
      <c r="AC67">
        <v>22665682000</v>
      </c>
      <c r="AD67">
        <v>0</v>
      </c>
    </row>
    <row r="68" spans="27:30">
      <c r="AA68" t="s">
        <v>286</v>
      </c>
      <c r="AB68">
        <v>-4476014323</v>
      </c>
      <c r="AC68" t="e">
        <v>#VALUE!</v>
      </c>
      <c r="AD68">
        <v>2161553729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C159"/>
  <sheetViews>
    <sheetView zoomScale="115" zoomScaleNormal="115" topLeftCell="Q1" workbookViewId="0">
      <pane ySplit="3" topLeftCell="A154" activePane="bottomLeft" state="frozen"/>
      <selection/>
      <selection pane="bottomLeft" activeCell="W157" sqref="W1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6" max="26" width="11.5"/>
    <col min="27" max="29" width="26.625"/>
  </cols>
  <sheetData>
    <row r="1" ht="217" customHeight="1" spans="13:13">
      <c r="M1" s="9" t="s">
        <v>351</v>
      </c>
    </row>
    <row r="2" ht="217" customHeight="1"/>
    <row r="3" ht="40.5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340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0.790972222222222</v>
      </c>
      <c r="C4" s="14">
        <v>0.094</v>
      </c>
      <c r="D4" s="1">
        <v>2168943517</v>
      </c>
      <c r="E4" s="1">
        <v>2126415381</v>
      </c>
      <c r="F4" s="1">
        <v>425739382</v>
      </c>
      <c r="G4" s="1">
        <v>-92200274</v>
      </c>
      <c r="H4" s="1">
        <v>8919240</v>
      </c>
      <c r="I4" s="1">
        <v>958004000</v>
      </c>
      <c r="J4" s="1">
        <v>886759000</v>
      </c>
      <c r="K4" s="1">
        <v>42528211</v>
      </c>
      <c r="L4" s="1">
        <f t="shared" ref="L4:L67" si="0">F4+G4</f>
        <v>333539108</v>
      </c>
      <c r="M4" s="19" t="s">
        <v>409</v>
      </c>
      <c r="N4" s="4">
        <v>43637</v>
      </c>
      <c r="O4" s="5">
        <v>0.770138888888889</v>
      </c>
      <c r="P4" s="6">
        <v>0.094</v>
      </c>
      <c r="Q4" s="6">
        <v>0.098</v>
      </c>
      <c r="R4" s="6">
        <v>0.094</v>
      </c>
      <c r="S4" s="1">
        <v>2334803968</v>
      </c>
      <c r="T4" s="1">
        <v>882867200</v>
      </c>
      <c r="U4" s="1">
        <v>850566080</v>
      </c>
      <c r="V4" s="1">
        <v>32301120</v>
      </c>
      <c r="W4" s="1">
        <v>2334804088</v>
      </c>
      <c r="X4">
        <v>4</v>
      </c>
      <c r="Z4" t="s">
        <v>284</v>
      </c>
    </row>
    <row r="5" spans="1:29">
      <c r="A5" s="4">
        <v>43643</v>
      </c>
      <c r="B5" s="5">
        <v>0.784027777777778</v>
      </c>
      <c r="C5" s="14">
        <v>0.094</v>
      </c>
      <c r="D5" s="1">
        <v>2168943517</v>
      </c>
      <c r="E5" s="1">
        <v>2126415381</v>
      </c>
      <c r="F5" s="1">
        <v>519482243</v>
      </c>
      <c r="G5" s="1">
        <v>-175389681</v>
      </c>
      <c r="H5" s="1">
        <v>19472694</v>
      </c>
      <c r="I5" s="1">
        <v>958004000</v>
      </c>
      <c r="J5" s="1">
        <v>886759000</v>
      </c>
      <c r="K5" s="1">
        <v>42528211</v>
      </c>
      <c r="L5" s="1">
        <f t="shared" si="0"/>
        <v>344092562</v>
      </c>
      <c r="M5" s="19"/>
      <c r="Z5" s="7">
        <v>43642</v>
      </c>
      <c r="AA5">
        <v>-92200274</v>
      </c>
      <c r="AB5">
        <v>333539108</v>
      </c>
      <c r="AC5">
        <v>8919240</v>
      </c>
    </row>
    <row r="6" spans="1:29">
      <c r="A6" s="4">
        <v>43644</v>
      </c>
      <c r="B6" s="5">
        <v>0.811111111111111</v>
      </c>
      <c r="C6" s="14">
        <v>0.094</v>
      </c>
      <c r="D6" s="1">
        <v>2168943517</v>
      </c>
      <c r="E6" s="1">
        <v>2126415381</v>
      </c>
      <c r="F6" s="1">
        <v>173488491</v>
      </c>
      <c r="G6" s="1">
        <v>-161199976</v>
      </c>
      <c r="H6" s="1">
        <v>31761209</v>
      </c>
      <c r="I6" s="1">
        <v>958004000</v>
      </c>
      <c r="J6" s="1">
        <v>886759000</v>
      </c>
      <c r="K6" s="1">
        <v>42528211</v>
      </c>
      <c r="L6" s="1">
        <f t="shared" si="0"/>
        <v>12288515</v>
      </c>
      <c r="M6" s="19"/>
      <c r="Z6" s="7">
        <v>43643</v>
      </c>
      <c r="AA6">
        <v>-175389681</v>
      </c>
      <c r="AB6">
        <v>344092562</v>
      </c>
      <c r="AC6">
        <v>19472694</v>
      </c>
    </row>
    <row r="7" spans="1:29">
      <c r="A7" s="4">
        <v>43645</v>
      </c>
      <c r="B7" s="5">
        <v>0.779166666666667</v>
      </c>
      <c r="C7" s="14">
        <v>0.094</v>
      </c>
      <c r="D7" s="1">
        <v>2168943517</v>
      </c>
      <c r="E7" s="1">
        <v>2126415381</v>
      </c>
      <c r="F7" s="1">
        <v>85574200</v>
      </c>
      <c r="G7" s="1">
        <v>-83388147</v>
      </c>
      <c r="H7" s="1">
        <v>33947262</v>
      </c>
      <c r="I7" s="1">
        <v>958004000</v>
      </c>
      <c r="J7" s="1">
        <v>886759000</v>
      </c>
      <c r="K7" s="1">
        <v>42528211</v>
      </c>
      <c r="L7" s="1">
        <f t="shared" si="0"/>
        <v>2186053</v>
      </c>
      <c r="M7" s="19"/>
      <c r="Z7" s="7">
        <v>43644</v>
      </c>
      <c r="AA7">
        <v>-161199976</v>
      </c>
      <c r="AB7">
        <v>12288515</v>
      </c>
      <c r="AC7">
        <v>31761209</v>
      </c>
    </row>
    <row r="8" spans="1:29">
      <c r="A8" s="4">
        <v>43646</v>
      </c>
      <c r="B8" s="5">
        <v>0.83125</v>
      </c>
      <c r="C8" s="14">
        <v>0.094</v>
      </c>
      <c r="D8" s="1">
        <v>2168943517</v>
      </c>
      <c r="E8" s="1">
        <v>2126415381</v>
      </c>
      <c r="F8" s="1">
        <v>98695400</v>
      </c>
      <c r="G8" s="1">
        <v>-89068660</v>
      </c>
      <c r="H8" s="1">
        <v>123571015</v>
      </c>
      <c r="I8" s="1">
        <v>958004000</v>
      </c>
      <c r="J8" s="1">
        <v>886759000</v>
      </c>
      <c r="K8" s="1">
        <v>42528211</v>
      </c>
      <c r="L8" s="1">
        <f t="shared" si="0"/>
        <v>9626740</v>
      </c>
      <c r="M8" s="19"/>
      <c r="Z8" s="7">
        <v>43645</v>
      </c>
      <c r="AA8">
        <v>-83388147</v>
      </c>
      <c r="AB8">
        <v>2186053</v>
      </c>
      <c r="AC8">
        <v>33947262</v>
      </c>
    </row>
    <row r="9" spans="1:29">
      <c r="A9" s="4">
        <v>43647</v>
      </c>
      <c r="B9" s="5">
        <v>0.786111111111111</v>
      </c>
      <c r="C9" s="14">
        <v>0.094</v>
      </c>
      <c r="D9" s="1">
        <v>2168943517</v>
      </c>
      <c r="E9" s="1">
        <v>2126415381</v>
      </c>
      <c r="F9" s="1">
        <v>176633455</v>
      </c>
      <c r="G9" s="1">
        <v>-167278935</v>
      </c>
      <c r="H9" s="1">
        <v>206113874</v>
      </c>
      <c r="I9" s="1">
        <v>958004000</v>
      </c>
      <c r="J9" s="1">
        <v>886759000</v>
      </c>
      <c r="K9" s="1">
        <v>42528211</v>
      </c>
      <c r="L9" s="1">
        <f t="shared" si="0"/>
        <v>9354520</v>
      </c>
      <c r="M9" s="19"/>
      <c r="Z9" s="7">
        <v>43646</v>
      </c>
      <c r="AA9">
        <v>-89068660</v>
      </c>
      <c r="AB9">
        <v>9626740</v>
      </c>
      <c r="AC9">
        <v>123571015</v>
      </c>
    </row>
    <row r="10" spans="1:29">
      <c r="A10" s="4">
        <v>43648</v>
      </c>
      <c r="B10" s="5">
        <v>0.624305555555556</v>
      </c>
      <c r="C10" s="14">
        <v>0.094</v>
      </c>
      <c r="D10" s="1">
        <v>2168943517</v>
      </c>
      <c r="E10" s="1">
        <v>2126415381</v>
      </c>
      <c r="F10" s="1">
        <v>153594419</v>
      </c>
      <c r="G10" s="1">
        <v>-149380690</v>
      </c>
      <c r="H10" s="1">
        <v>293582771</v>
      </c>
      <c r="I10" s="1">
        <v>958004000</v>
      </c>
      <c r="J10" s="1">
        <v>886759000</v>
      </c>
      <c r="K10" s="1">
        <v>42528211</v>
      </c>
      <c r="L10" s="1">
        <f t="shared" si="0"/>
        <v>4213729</v>
      </c>
      <c r="M10" s="19"/>
      <c r="Z10" s="7">
        <v>43647</v>
      </c>
      <c r="AA10">
        <v>-167278935</v>
      </c>
      <c r="AB10">
        <v>9354520</v>
      </c>
      <c r="AC10">
        <v>206113874</v>
      </c>
    </row>
    <row r="11" spans="1:29">
      <c r="A11" s="4">
        <v>43649</v>
      </c>
      <c r="B11" s="5">
        <v>0.825</v>
      </c>
      <c r="C11" s="14">
        <v>0.094</v>
      </c>
      <c r="D11" s="1">
        <v>2168943517</v>
      </c>
      <c r="E11" s="1">
        <v>2126415381</v>
      </c>
      <c r="F11" s="1">
        <v>91736746</v>
      </c>
      <c r="G11" s="1">
        <v>-86147364</v>
      </c>
      <c r="H11" s="1">
        <v>377996981</v>
      </c>
      <c r="I11" s="1">
        <v>955151000</v>
      </c>
      <c r="J11" s="1">
        <v>886759000</v>
      </c>
      <c r="K11" s="1">
        <v>42528211</v>
      </c>
      <c r="L11" s="1">
        <f t="shared" si="0"/>
        <v>5589382</v>
      </c>
      <c r="M11" s="19"/>
      <c r="Z11" s="7">
        <v>43648</v>
      </c>
      <c r="AA11">
        <v>-149380690</v>
      </c>
      <c r="AB11">
        <v>4213729</v>
      </c>
      <c r="AC11">
        <v>293582771</v>
      </c>
    </row>
    <row r="12" spans="1:29">
      <c r="A12" s="4">
        <v>43650</v>
      </c>
      <c r="B12" s="5">
        <v>0.796527777777778</v>
      </c>
      <c r="C12" s="14">
        <v>0.094</v>
      </c>
      <c r="D12" s="1">
        <v>2168943517</v>
      </c>
      <c r="E12" s="1">
        <v>2126415381</v>
      </c>
      <c r="F12" s="1">
        <v>97033449</v>
      </c>
      <c r="G12" s="1">
        <v>-85278114</v>
      </c>
      <c r="H12" s="1">
        <v>56213208</v>
      </c>
      <c r="I12" s="1">
        <v>955151000</v>
      </c>
      <c r="J12" s="1">
        <v>886759000</v>
      </c>
      <c r="K12" s="1">
        <v>42528211</v>
      </c>
      <c r="L12" s="1">
        <f t="shared" si="0"/>
        <v>11755335</v>
      </c>
      <c r="M12" s="19"/>
      <c r="Z12" s="7">
        <v>43649</v>
      </c>
      <c r="AA12">
        <v>-86147364</v>
      </c>
      <c r="AB12">
        <v>5589382</v>
      </c>
      <c r="AC12">
        <v>377996981</v>
      </c>
    </row>
    <row r="13" spans="1:29">
      <c r="A13" s="4">
        <v>43651</v>
      </c>
      <c r="B13" s="5">
        <v>0.890972222222222</v>
      </c>
      <c r="C13" s="14">
        <v>0.094</v>
      </c>
      <c r="D13" s="1">
        <v>2190207727</v>
      </c>
      <c r="E13" s="1">
        <v>2126415381</v>
      </c>
      <c r="F13" s="1">
        <v>117138770</v>
      </c>
      <c r="G13" s="1">
        <v>-100388520</v>
      </c>
      <c r="H13" s="1">
        <v>62410004</v>
      </c>
      <c r="I13" s="1">
        <v>964515000</v>
      </c>
      <c r="J13" s="1">
        <v>877711000</v>
      </c>
      <c r="K13" s="1">
        <v>63792421</v>
      </c>
      <c r="L13" s="1">
        <f t="shared" si="0"/>
        <v>16750250</v>
      </c>
      <c r="M13" s="19"/>
      <c r="Z13" s="7">
        <v>43650</v>
      </c>
      <c r="AA13">
        <v>-85278114</v>
      </c>
      <c r="AB13">
        <v>11755335</v>
      </c>
      <c r="AC13">
        <v>56213208</v>
      </c>
    </row>
    <row r="14" spans="1:29">
      <c r="A14" s="4">
        <v>43652</v>
      </c>
      <c r="B14" s="5">
        <v>0.865277777777778</v>
      </c>
      <c r="C14" s="14">
        <v>0.094</v>
      </c>
      <c r="D14" s="1">
        <v>2190207727</v>
      </c>
      <c r="E14" s="1">
        <v>2126415381</v>
      </c>
      <c r="F14" s="1">
        <v>206602525</v>
      </c>
      <c r="G14" s="1">
        <v>-176130631</v>
      </c>
      <c r="H14" s="1">
        <v>63843133</v>
      </c>
      <c r="I14" s="1">
        <v>964515000</v>
      </c>
      <c r="J14" s="1">
        <v>877711000</v>
      </c>
      <c r="K14" s="1">
        <v>63792421</v>
      </c>
      <c r="L14" s="1">
        <f t="shared" si="0"/>
        <v>30471894</v>
      </c>
      <c r="M14" s="19"/>
      <c r="Z14" s="7">
        <v>43651</v>
      </c>
      <c r="AA14">
        <v>-100388520</v>
      </c>
      <c r="AB14">
        <v>16750250</v>
      </c>
      <c r="AC14">
        <v>62410004</v>
      </c>
    </row>
    <row r="15" spans="1:29">
      <c r="A15" s="4">
        <v>43653</v>
      </c>
      <c r="B15" s="5">
        <v>0.509027777777778</v>
      </c>
      <c r="C15" s="14">
        <v>0.094</v>
      </c>
      <c r="D15" s="1">
        <v>2190207727</v>
      </c>
      <c r="E15" s="1">
        <v>2126415381</v>
      </c>
      <c r="F15" s="1" t="s">
        <v>285</v>
      </c>
      <c r="G15" s="1">
        <v>-132266516</v>
      </c>
      <c r="H15" s="1">
        <v>5132675</v>
      </c>
      <c r="I15" s="1" t="s">
        <v>285</v>
      </c>
      <c r="J15" s="1">
        <v>877711000</v>
      </c>
      <c r="K15" s="1">
        <v>63792421</v>
      </c>
      <c r="L15" s="1" t="e">
        <f t="shared" si="0"/>
        <v>#VALUE!</v>
      </c>
      <c r="M15" s="19"/>
      <c r="Z15" s="7">
        <v>43652</v>
      </c>
      <c r="AA15">
        <v>-176130631</v>
      </c>
      <c r="AB15">
        <v>30471894</v>
      </c>
      <c r="AC15">
        <v>63843133</v>
      </c>
    </row>
    <row r="16" spans="1:29">
      <c r="A16" s="4">
        <v>43654</v>
      </c>
      <c r="B16" s="5">
        <v>0.844444444444444</v>
      </c>
      <c r="C16" s="14">
        <v>0.094</v>
      </c>
      <c r="D16" s="1">
        <v>2190207727</v>
      </c>
      <c r="E16" s="1">
        <v>2126415381</v>
      </c>
      <c r="F16" s="1" t="s">
        <v>285</v>
      </c>
      <c r="G16" s="1">
        <v>-98694497</v>
      </c>
      <c r="H16" s="1">
        <v>-103188562</v>
      </c>
      <c r="I16" s="1" t="s">
        <v>285</v>
      </c>
      <c r="J16" s="1">
        <v>877711000</v>
      </c>
      <c r="K16" s="1">
        <v>63792421</v>
      </c>
      <c r="L16" s="1" t="e">
        <f t="shared" si="0"/>
        <v>#VALUE!</v>
      </c>
      <c r="M16" s="19"/>
      <c r="Z16" s="7">
        <v>43653</v>
      </c>
      <c r="AA16">
        <v>-132266516</v>
      </c>
      <c r="AB16" t="e">
        <v>#VALUE!</v>
      </c>
      <c r="AC16">
        <v>5132675</v>
      </c>
    </row>
    <row r="17" spans="1:29">
      <c r="A17" s="4">
        <v>43655</v>
      </c>
      <c r="B17" s="5">
        <v>0.757638888888889</v>
      </c>
      <c r="C17" s="14">
        <v>0.094</v>
      </c>
      <c r="D17" s="1">
        <v>2190207727</v>
      </c>
      <c r="E17" s="1">
        <v>2126415381</v>
      </c>
      <c r="F17" s="1" t="s">
        <v>285</v>
      </c>
      <c r="G17" s="1">
        <v>-85348576</v>
      </c>
      <c r="H17" s="1">
        <v>-188264918</v>
      </c>
      <c r="I17" s="1" t="s">
        <v>285</v>
      </c>
      <c r="J17" s="1">
        <v>877711000</v>
      </c>
      <c r="K17" s="1">
        <v>63792421</v>
      </c>
      <c r="L17" s="1" t="e">
        <f t="shared" si="0"/>
        <v>#VALUE!</v>
      </c>
      <c r="Z17" s="7">
        <v>43654</v>
      </c>
      <c r="AA17">
        <v>-98694497</v>
      </c>
      <c r="AB17" t="e">
        <v>#VALUE!</v>
      </c>
      <c r="AC17">
        <v>-103188562</v>
      </c>
    </row>
    <row r="18" spans="1:29">
      <c r="A18" s="4">
        <v>43656</v>
      </c>
      <c r="B18" s="5">
        <v>0.815277777777778</v>
      </c>
      <c r="C18" s="14">
        <v>0.094</v>
      </c>
      <c r="D18" s="1">
        <v>2190207727</v>
      </c>
      <c r="E18" s="1">
        <v>2126415381</v>
      </c>
      <c r="F18" s="1" t="s">
        <v>285</v>
      </c>
      <c r="G18" s="1">
        <v>-80584495</v>
      </c>
      <c r="H18" s="1">
        <v>-273335362</v>
      </c>
      <c r="I18" s="1" t="s">
        <v>285</v>
      </c>
      <c r="J18" s="1">
        <v>877711000</v>
      </c>
      <c r="K18" s="1">
        <v>63792421</v>
      </c>
      <c r="L18" s="1" t="e">
        <f t="shared" si="0"/>
        <v>#VALUE!</v>
      </c>
      <c r="Z18" s="7">
        <v>43655</v>
      </c>
      <c r="AA18">
        <v>-85348576</v>
      </c>
      <c r="AB18" t="e">
        <v>#VALUE!</v>
      </c>
      <c r="AC18">
        <v>-188264918</v>
      </c>
    </row>
    <row r="19" spans="1:29">
      <c r="A19" s="4">
        <v>43657</v>
      </c>
      <c r="B19" s="5">
        <v>0.806944444444444</v>
      </c>
      <c r="C19" s="14">
        <v>0.094</v>
      </c>
      <c r="D19" s="1">
        <v>2190207727</v>
      </c>
      <c r="E19" s="1">
        <v>2126415381</v>
      </c>
      <c r="F19" s="1" t="s">
        <v>285</v>
      </c>
      <c r="G19" s="1">
        <v>-162051334</v>
      </c>
      <c r="H19" s="1">
        <v>-360391583</v>
      </c>
      <c r="I19" s="1" t="s">
        <v>285</v>
      </c>
      <c r="J19" s="1">
        <v>877711000</v>
      </c>
      <c r="K19" s="1">
        <v>63792421</v>
      </c>
      <c r="L19" s="1" t="e">
        <f t="shared" si="0"/>
        <v>#VALUE!</v>
      </c>
      <c r="Z19" s="7">
        <v>43656</v>
      </c>
      <c r="AA19">
        <v>-80584495</v>
      </c>
      <c r="AB19" t="e">
        <v>#VALUE!</v>
      </c>
      <c r="AC19">
        <v>-273335362</v>
      </c>
    </row>
    <row r="20" spans="1:29">
      <c r="A20" s="4">
        <v>43658</v>
      </c>
      <c r="B20" s="5">
        <v>0.831944444444444</v>
      </c>
      <c r="C20" s="14">
        <v>0.094</v>
      </c>
      <c r="D20" s="1">
        <v>2190207727</v>
      </c>
      <c r="E20" s="1">
        <v>2126415381</v>
      </c>
      <c r="F20" s="1" t="s">
        <v>285</v>
      </c>
      <c r="G20" s="1">
        <v>-92684249</v>
      </c>
      <c r="H20" s="1">
        <v>-464831167</v>
      </c>
      <c r="I20" s="1" t="s">
        <v>285</v>
      </c>
      <c r="J20" s="1">
        <v>877711000</v>
      </c>
      <c r="K20" s="1">
        <v>63792421</v>
      </c>
      <c r="L20" s="1" t="e">
        <f t="shared" si="0"/>
        <v>#VALUE!</v>
      </c>
      <c r="Z20" s="7">
        <v>43657</v>
      </c>
      <c r="AA20">
        <v>-162051334</v>
      </c>
      <c r="AB20" t="e">
        <v>#VALUE!</v>
      </c>
      <c r="AC20">
        <v>-360391583</v>
      </c>
    </row>
    <row r="21" spans="1:29">
      <c r="A21" s="4">
        <v>43659</v>
      </c>
      <c r="B21" s="5">
        <v>0.840277777777778</v>
      </c>
      <c r="C21" s="14">
        <v>0.094</v>
      </c>
      <c r="D21" s="1">
        <v>2190207727</v>
      </c>
      <c r="E21" s="1">
        <v>2126415381</v>
      </c>
      <c r="F21" s="1" t="s">
        <v>285</v>
      </c>
      <c r="G21" s="1">
        <v>-106676649</v>
      </c>
      <c r="H21" s="1">
        <v>-561595827</v>
      </c>
      <c r="I21" s="1" t="s">
        <v>285</v>
      </c>
      <c r="J21" s="1">
        <v>877711000</v>
      </c>
      <c r="K21" s="1">
        <v>63792421</v>
      </c>
      <c r="L21" s="1" t="e">
        <f t="shared" si="0"/>
        <v>#VALUE!</v>
      </c>
      <c r="Z21" s="7">
        <v>43658</v>
      </c>
      <c r="AA21">
        <v>-92684249</v>
      </c>
      <c r="AB21" t="e">
        <v>#VALUE!</v>
      </c>
      <c r="AC21">
        <v>-464831167</v>
      </c>
    </row>
    <row r="22" spans="1:29">
      <c r="A22" s="4">
        <v>43660</v>
      </c>
      <c r="B22" s="5">
        <v>0.699305555555556</v>
      </c>
      <c r="C22" s="14">
        <v>0.094</v>
      </c>
      <c r="D22" s="1">
        <v>2190207727</v>
      </c>
      <c r="E22" s="1">
        <v>2126415381</v>
      </c>
      <c r="F22" s="1" t="s">
        <v>285</v>
      </c>
      <c r="G22" s="1">
        <v>-156446926</v>
      </c>
      <c r="H22" s="1">
        <v>-651749987</v>
      </c>
      <c r="I22" s="1" t="s">
        <v>285</v>
      </c>
      <c r="J22" s="1">
        <v>877711000</v>
      </c>
      <c r="K22" s="1">
        <v>63792421</v>
      </c>
      <c r="L22" s="1" t="e">
        <f t="shared" si="0"/>
        <v>#VALUE!</v>
      </c>
      <c r="Z22" s="7">
        <v>43659</v>
      </c>
      <c r="AA22">
        <v>-106676649</v>
      </c>
      <c r="AB22" t="e">
        <v>#VALUE!</v>
      </c>
      <c r="AC22">
        <v>-561595827</v>
      </c>
    </row>
    <row r="23" spans="1:29">
      <c r="A23" s="4">
        <v>43661</v>
      </c>
      <c r="B23" s="5">
        <v>0.846527777777778</v>
      </c>
      <c r="C23" s="14">
        <v>0.094</v>
      </c>
      <c r="D23" s="1">
        <v>2190207727</v>
      </c>
      <c r="E23" s="1">
        <v>2126415381</v>
      </c>
      <c r="F23" s="1" t="s">
        <v>285</v>
      </c>
      <c r="G23" s="1">
        <v>-94766923</v>
      </c>
      <c r="H23" s="1">
        <v>-689992505</v>
      </c>
      <c r="I23" s="1" t="s">
        <v>285</v>
      </c>
      <c r="J23" s="1">
        <v>877711000</v>
      </c>
      <c r="K23" s="1">
        <v>63792421</v>
      </c>
      <c r="L23" s="1" t="e">
        <f t="shared" si="0"/>
        <v>#VALUE!</v>
      </c>
      <c r="Z23" s="7">
        <v>43660</v>
      </c>
      <c r="AA23">
        <v>-156446926</v>
      </c>
      <c r="AB23" t="e">
        <v>#VALUE!</v>
      </c>
      <c r="AC23">
        <v>-651749987</v>
      </c>
    </row>
    <row r="24" spans="1:29">
      <c r="A24" s="4">
        <v>43662</v>
      </c>
      <c r="B24" s="5">
        <v>0.850694444444444</v>
      </c>
      <c r="C24" s="14">
        <v>0.094</v>
      </c>
      <c r="D24" s="1">
        <v>2190207727</v>
      </c>
      <c r="E24" s="1">
        <v>2126415381</v>
      </c>
      <c r="F24" s="1" t="s">
        <v>285</v>
      </c>
      <c r="G24" s="1">
        <v>-81475433</v>
      </c>
      <c r="H24" s="1">
        <v>-655579205</v>
      </c>
      <c r="I24" s="1" t="s">
        <v>285</v>
      </c>
      <c r="J24" s="1">
        <v>877711000</v>
      </c>
      <c r="K24" s="1">
        <v>63792421</v>
      </c>
      <c r="L24" s="1" t="e">
        <f t="shared" si="0"/>
        <v>#VALUE!</v>
      </c>
      <c r="Z24" s="7">
        <v>43661</v>
      </c>
      <c r="AA24">
        <v>-94766923</v>
      </c>
      <c r="AB24" t="e">
        <v>#VALUE!</v>
      </c>
      <c r="AC24">
        <v>-689992505</v>
      </c>
    </row>
    <row r="25" spans="1:29">
      <c r="A25" s="4">
        <v>43663</v>
      </c>
      <c r="B25" s="5">
        <v>0.838888888888889</v>
      </c>
      <c r="C25" s="14">
        <v>0.094</v>
      </c>
      <c r="D25" s="1">
        <v>2190207727</v>
      </c>
      <c r="E25" s="1">
        <v>2126415381</v>
      </c>
      <c r="F25" s="1" t="s">
        <v>285</v>
      </c>
      <c r="G25" s="1">
        <v>-160300016</v>
      </c>
      <c r="H25" s="1">
        <v>-666249448</v>
      </c>
      <c r="I25" s="1" t="s">
        <v>285</v>
      </c>
      <c r="J25" s="1">
        <v>877711000</v>
      </c>
      <c r="K25" s="1">
        <v>63792421</v>
      </c>
      <c r="L25" s="1" t="e">
        <f t="shared" si="0"/>
        <v>#VALUE!</v>
      </c>
      <c r="Z25" s="7">
        <v>43662</v>
      </c>
      <c r="AA25">
        <v>-81475433</v>
      </c>
      <c r="AB25" t="e">
        <v>#VALUE!</v>
      </c>
      <c r="AC25">
        <v>-655579205</v>
      </c>
    </row>
    <row r="26" spans="1:29">
      <c r="A26" s="4">
        <v>43664</v>
      </c>
      <c r="B26" s="5">
        <v>0.680555555555556</v>
      </c>
      <c r="C26" s="14">
        <v>0.094</v>
      </c>
      <c r="D26" s="1">
        <v>2190207727</v>
      </c>
      <c r="E26" s="1">
        <v>2126415381</v>
      </c>
      <c r="F26" s="1" t="s">
        <v>285</v>
      </c>
      <c r="G26" s="1">
        <v>-151163369</v>
      </c>
      <c r="H26" s="1">
        <v>-658003739</v>
      </c>
      <c r="I26" s="1" t="s">
        <v>285</v>
      </c>
      <c r="J26" s="1">
        <v>877711000</v>
      </c>
      <c r="K26" s="1">
        <v>63792421</v>
      </c>
      <c r="L26" s="1" t="e">
        <f t="shared" si="0"/>
        <v>#VALUE!</v>
      </c>
      <c r="Z26" s="7">
        <v>43663</v>
      </c>
      <c r="AA26">
        <v>-160300016</v>
      </c>
      <c r="AB26" t="e">
        <v>#VALUE!</v>
      </c>
      <c r="AC26">
        <v>-666249448</v>
      </c>
    </row>
    <row r="27" spans="1:29">
      <c r="A27" s="4">
        <v>43665</v>
      </c>
      <c r="B27" s="5">
        <v>0.738194444444444</v>
      </c>
      <c r="C27" s="14">
        <v>0.094</v>
      </c>
      <c r="D27" s="1">
        <v>2190207727</v>
      </c>
      <c r="E27" s="1">
        <v>2126415381</v>
      </c>
      <c r="F27" s="1" t="s">
        <v>285</v>
      </c>
      <c r="G27" s="1">
        <v>-84368831</v>
      </c>
      <c r="H27" s="1">
        <v>-643693351</v>
      </c>
      <c r="I27" s="1" t="s">
        <v>285</v>
      </c>
      <c r="J27" s="1">
        <v>877711000</v>
      </c>
      <c r="K27" s="1">
        <v>63792421</v>
      </c>
      <c r="L27" s="1" t="e">
        <f t="shared" si="0"/>
        <v>#VALUE!</v>
      </c>
      <c r="Z27" s="7">
        <v>43664</v>
      </c>
      <c r="AA27">
        <v>-151163369</v>
      </c>
      <c r="AB27" t="e">
        <v>#VALUE!</v>
      </c>
      <c r="AC27">
        <v>-658003739</v>
      </c>
    </row>
    <row r="28" spans="1:29">
      <c r="A28" s="4">
        <v>43666</v>
      </c>
      <c r="B28" s="5">
        <v>0.548611111111111</v>
      </c>
      <c r="C28" s="14">
        <v>0.094</v>
      </c>
      <c r="D28" s="1">
        <v>2190207727</v>
      </c>
      <c r="E28" s="1">
        <v>2126415381</v>
      </c>
      <c r="F28" s="1" t="s">
        <v>285</v>
      </c>
      <c r="G28" s="1">
        <v>-87361541</v>
      </c>
      <c r="H28" s="1">
        <v>-638378283</v>
      </c>
      <c r="I28" s="1" t="s">
        <v>285</v>
      </c>
      <c r="J28" s="1">
        <v>877711000</v>
      </c>
      <c r="K28" s="1">
        <v>63792421</v>
      </c>
      <c r="L28" s="1" t="e">
        <f t="shared" si="0"/>
        <v>#VALUE!</v>
      </c>
      <c r="Z28" s="7">
        <v>43665</v>
      </c>
      <c r="AA28">
        <v>-84368831</v>
      </c>
      <c r="AB28" t="e">
        <v>#VALUE!</v>
      </c>
      <c r="AC28">
        <v>-643693351</v>
      </c>
    </row>
    <row r="29" spans="1:29">
      <c r="A29" s="4">
        <v>43667</v>
      </c>
      <c r="B29" s="5">
        <v>0.678472222222222</v>
      </c>
      <c r="C29" s="14">
        <v>0.094</v>
      </c>
      <c r="D29" s="1">
        <v>2190207727</v>
      </c>
      <c r="E29" s="1">
        <v>2126415381</v>
      </c>
      <c r="F29" s="1" t="s">
        <v>285</v>
      </c>
      <c r="G29" s="1">
        <v>-93542720</v>
      </c>
      <c r="H29" s="1">
        <v>-651906593</v>
      </c>
      <c r="I29" s="1" t="s">
        <v>285</v>
      </c>
      <c r="J29" s="1">
        <v>877711000</v>
      </c>
      <c r="K29" s="1">
        <v>63792421</v>
      </c>
      <c r="L29" s="1" t="e">
        <f t="shared" si="0"/>
        <v>#VALUE!</v>
      </c>
      <c r="Z29" s="7">
        <v>43666</v>
      </c>
      <c r="AA29">
        <v>-87361541</v>
      </c>
      <c r="AB29" t="e">
        <v>#VALUE!</v>
      </c>
      <c r="AC29">
        <v>-638378283</v>
      </c>
    </row>
    <row r="30" spans="1:29">
      <c r="A30" s="4">
        <v>43668</v>
      </c>
      <c r="B30" s="5">
        <v>0.702777777777778</v>
      </c>
      <c r="C30" s="14">
        <v>0.094</v>
      </c>
      <c r="D30" s="1">
        <v>2190207727</v>
      </c>
      <c r="E30" s="1">
        <v>2126415381</v>
      </c>
      <c r="F30" s="1" t="s">
        <v>285</v>
      </c>
      <c r="G30" s="1">
        <v>-84631434</v>
      </c>
      <c r="H30" s="1">
        <v>-660105511</v>
      </c>
      <c r="I30" s="1" t="s">
        <v>285</v>
      </c>
      <c r="J30" s="1">
        <v>877711000</v>
      </c>
      <c r="K30" s="1">
        <v>63792421</v>
      </c>
      <c r="L30" s="1" t="e">
        <f t="shared" si="0"/>
        <v>#VALUE!</v>
      </c>
      <c r="Z30" s="7">
        <v>43667</v>
      </c>
      <c r="AA30">
        <v>-93542720</v>
      </c>
      <c r="AB30" t="e">
        <v>#VALUE!</v>
      </c>
      <c r="AC30">
        <v>-651906593</v>
      </c>
    </row>
    <row r="31" spans="1:29">
      <c r="A31" s="4">
        <v>43669</v>
      </c>
      <c r="B31" s="5">
        <v>0.808333333333333</v>
      </c>
      <c r="C31" s="14">
        <v>0.094</v>
      </c>
      <c r="D31" s="1">
        <v>2190207727</v>
      </c>
      <c r="E31" s="1">
        <v>2126415381</v>
      </c>
      <c r="F31" s="1" t="s">
        <v>285</v>
      </c>
      <c r="G31" s="1">
        <v>-92238303</v>
      </c>
      <c r="H31" s="1">
        <v>-657576891</v>
      </c>
      <c r="I31" s="1" t="s">
        <v>285</v>
      </c>
      <c r="J31" s="1">
        <v>877711000</v>
      </c>
      <c r="K31" s="1">
        <v>63792421</v>
      </c>
      <c r="L31" s="1" t="e">
        <f t="shared" si="0"/>
        <v>#VALUE!</v>
      </c>
      <c r="Z31" s="7">
        <v>43668</v>
      </c>
      <c r="AA31">
        <v>-84631434</v>
      </c>
      <c r="AB31" t="e">
        <v>#VALUE!</v>
      </c>
      <c r="AC31">
        <v>-660105511</v>
      </c>
    </row>
    <row r="32" spans="1:29">
      <c r="A32" s="4">
        <v>43670</v>
      </c>
      <c r="B32" s="5">
        <v>0.839583333333333</v>
      </c>
      <c r="C32" s="14">
        <v>0.094</v>
      </c>
      <c r="D32" s="1">
        <v>2190207727</v>
      </c>
      <c r="E32" s="1">
        <v>2126415381</v>
      </c>
      <c r="F32" s="1" t="s">
        <v>285</v>
      </c>
      <c r="G32" s="1">
        <v>-84430901</v>
      </c>
      <c r="H32" s="1">
        <v>-742007792</v>
      </c>
      <c r="I32" s="1" t="s">
        <v>285</v>
      </c>
      <c r="J32" s="1">
        <v>877711000</v>
      </c>
      <c r="K32" s="1">
        <v>63792421</v>
      </c>
      <c r="L32" s="1" t="e">
        <f t="shared" si="0"/>
        <v>#VALUE!</v>
      </c>
      <c r="Z32" s="7">
        <v>43669</v>
      </c>
      <c r="AA32">
        <v>-92238303</v>
      </c>
      <c r="AB32" t="e">
        <v>#VALUE!</v>
      </c>
      <c r="AC32">
        <v>-657576891</v>
      </c>
    </row>
    <row r="33" spans="1:29">
      <c r="A33" s="4">
        <v>43671</v>
      </c>
      <c r="B33" s="5">
        <v>0.598611111111111</v>
      </c>
      <c r="C33" s="14">
        <v>0.094</v>
      </c>
      <c r="D33" s="1">
        <v>2190207727</v>
      </c>
      <c r="E33" s="1">
        <v>2126415381</v>
      </c>
      <c r="F33" s="1" t="s">
        <v>285</v>
      </c>
      <c r="G33" s="1">
        <v>-145144527</v>
      </c>
      <c r="H33" s="1">
        <v>-802721418</v>
      </c>
      <c r="I33" s="1" t="s">
        <v>285</v>
      </c>
      <c r="J33" s="1">
        <v>877711000</v>
      </c>
      <c r="K33" s="1">
        <v>63792421</v>
      </c>
      <c r="L33" s="1" t="e">
        <f t="shared" si="0"/>
        <v>#VALUE!</v>
      </c>
      <c r="Z33" s="7">
        <v>43670</v>
      </c>
      <c r="AA33">
        <v>-84430901</v>
      </c>
      <c r="AB33" t="e">
        <v>#VALUE!</v>
      </c>
      <c r="AC33">
        <v>-742007792</v>
      </c>
    </row>
    <row r="34" spans="1:29">
      <c r="A34" s="4">
        <v>43672</v>
      </c>
      <c r="B34" s="5">
        <v>0.763194444444444</v>
      </c>
      <c r="C34" s="14">
        <v>0.094</v>
      </c>
      <c r="D34" s="1">
        <v>2190207727</v>
      </c>
      <c r="E34" s="1">
        <v>2126415381</v>
      </c>
      <c r="F34" s="1" t="s">
        <v>285</v>
      </c>
      <c r="G34" s="1">
        <v>-95858394</v>
      </c>
      <c r="H34" s="1">
        <v>-826241026</v>
      </c>
      <c r="I34" s="1" t="s">
        <v>285</v>
      </c>
      <c r="J34" s="1">
        <v>877711000</v>
      </c>
      <c r="K34" s="1">
        <v>63792421</v>
      </c>
      <c r="L34" s="1" t="e">
        <f t="shared" si="0"/>
        <v>#VALUE!</v>
      </c>
      <c r="Z34" s="7">
        <v>43671</v>
      </c>
      <c r="AA34">
        <v>-145144527</v>
      </c>
      <c r="AB34" t="e">
        <v>#VALUE!</v>
      </c>
      <c r="AC34">
        <v>-802721418</v>
      </c>
    </row>
    <row r="35" spans="1:29">
      <c r="A35" s="4">
        <v>43673</v>
      </c>
      <c r="B35" s="5">
        <v>0.888888888888889</v>
      </c>
      <c r="C35" s="14">
        <v>0.094</v>
      </c>
      <c r="D35" s="1">
        <v>2190207727</v>
      </c>
      <c r="E35" s="1">
        <v>2126415381</v>
      </c>
      <c r="F35" s="1" t="s">
        <v>285</v>
      </c>
      <c r="G35" s="1">
        <v>-80845188</v>
      </c>
      <c r="H35" s="1">
        <v>-822717383</v>
      </c>
      <c r="I35" s="1" t="s">
        <v>285</v>
      </c>
      <c r="J35" s="1">
        <v>877711000</v>
      </c>
      <c r="K35" s="1">
        <v>63792421</v>
      </c>
      <c r="L35" s="1" t="e">
        <f t="shared" si="0"/>
        <v>#VALUE!</v>
      </c>
      <c r="Z35" s="7">
        <v>43672</v>
      </c>
      <c r="AA35">
        <v>-95858394</v>
      </c>
      <c r="AB35" t="e">
        <v>#VALUE!</v>
      </c>
      <c r="AC35">
        <v>-826241026</v>
      </c>
    </row>
    <row r="36" spans="1:29">
      <c r="A36" s="4">
        <v>43674</v>
      </c>
      <c r="B36" s="5">
        <v>0.695138888888889</v>
      </c>
      <c r="C36" s="14">
        <v>0.094</v>
      </c>
      <c r="D36" s="1">
        <v>2190207727</v>
      </c>
      <c r="E36" s="1">
        <v>2126415381</v>
      </c>
      <c r="F36" s="1">
        <v>383606949</v>
      </c>
      <c r="G36" s="1">
        <v>-161339921</v>
      </c>
      <c r="H36" s="1">
        <v>-449448366</v>
      </c>
      <c r="I36" s="1">
        <v>953419000</v>
      </c>
      <c r="J36" s="1">
        <v>877711000</v>
      </c>
      <c r="K36" s="1">
        <v>63792421</v>
      </c>
      <c r="L36" s="1">
        <f t="shared" si="0"/>
        <v>222267028</v>
      </c>
      <c r="Z36" s="7">
        <v>43673</v>
      </c>
      <c r="AA36">
        <v>-80845188</v>
      </c>
      <c r="AB36" t="e">
        <v>#VALUE!</v>
      </c>
      <c r="AC36">
        <v>-822717383</v>
      </c>
    </row>
    <row r="37" spans="1:29">
      <c r="A37" s="4">
        <v>43675</v>
      </c>
      <c r="B37" s="5">
        <v>0.694444444444444</v>
      </c>
      <c r="C37" s="14">
        <v>0.094</v>
      </c>
      <c r="D37" s="1">
        <v>2190207727</v>
      </c>
      <c r="E37" s="1">
        <v>2126415381</v>
      </c>
      <c r="F37" s="1">
        <v>152210813</v>
      </c>
      <c r="G37" s="1">
        <v>-145399491</v>
      </c>
      <c r="H37" s="1">
        <v>-355386309</v>
      </c>
      <c r="I37" s="1">
        <v>953419000</v>
      </c>
      <c r="J37" s="1">
        <v>877711000</v>
      </c>
      <c r="K37" s="1">
        <v>63792421</v>
      </c>
      <c r="L37" s="1">
        <f t="shared" si="0"/>
        <v>6811322</v>
      </c>
      <c r="Z37" s="7">
        <v>43674</v>
      </c>
      <c r="AA37">
        <v>-161339921</v>
      </c>
      <c r="AB37">
        <v>222267028</v>
      </c>
      <c r="AC37">
        <v>-449448366</v>
      </c>
    </row>
    <row r="38" spans="1:29">
      <c r="A38" s="4">
        <v>43676</v>
      </c>
      <c r="B38" s="5">
        <v>0.836111111111111</v>
      </c>
      <c r="C38" s="14">
        <v>0.094</v>
      </c>
      <c r="D38" s="1">
        <v>2190207727</v>
      </c>
      <c r="E38" s="1">
        <v>2126415381</v>
      </c>
      <c r="F38" s="1">
        <v>95734520</v>
      </c>
      <c r="G38" s="1">
        <v>-92285094</v>
      </c>
      <c r="H38" s="1">
        <v>-267305449</v>
      </c>
      <c r="I38" s="1">
        <v>953419000</v>
      </c>
      <c r="J38" s="1">
        <v>877711000</v>
      </c>
      <c r="K38" s="1">
        <v>63792421</v>
      </c>
      <c r="L38" s="1">
        <f t="shared" si="0"/>
        <v>3449426</v>
      </c>
      <c r="Z38" s="7">
        <v>43675</v>
      </c>
      <c r="AA38">
        <v>-145399491</v>
      </c>
      <c r="AB38">
        <v>6811322</v>
      </c>
      <c r="AC38">
        <v>-355386309</v>
      </c>
    </row>
    <row r="39" spans="1:29">
      <c r="A39" s="4">
        <v>43677</v>
      </c>
      <c r="B39" s="5">
        <v>0.654861111111111</v>
      </c>
      <c r="C39" s="14">
        <v>0.094</v>
      </c>
      <c r="D39" s="1">
        <v>2190207727</v>
      </c>
      <c r="E39" s="1">
        <v>2126415381</v>
      </c>
      <c r="F39" s="1">
        <v>155720146</v>
      </c>
      <c r="G39" s="1">
        <v>-145050945</v>
      </c>
      <c r="H39" s="1">
        <v>-167847371</v>
      </c>
      <c r="I39" s="1">
        <v>953419000</v>
      </c>
      <c r="J39" s="1">
        <v>877711000</v>
      </c>
      <c r="K39" s="1">
        <v>63792421</v>
      </c>
      <c r="L39" s="1">
        <f t="shared" si="0"/>
        <v>10669201</v>
      </c>
      <c r="Z39" s="7">
        <v>43676</v>
      </c>
      <c r="AA39">
        <v>-92285094</v>
      </c>
      <c r="AB39">
        <v>3449426</v>
      </c>
      <c r="AC39">
        <v>-267305449</v>
      </c>
    </row>
    <row r="40" spans="1:29">
      <c r="A40" s="4">
        <v>43678</v>
      </c>
      <c r="B40" s="5">
        <v>0.766666666666667</v>
      </c>
      <c r="C40" s="14">
        <v>0.094</v>
      </c>
      <c r="D40" s="1">
        <v>2190207727</v>
      </c>
      <c r="E40" s="1">
        <v>2126415381</v>
      </c>
      <c r="F40" s="1">
        <v>107997709</v>
      </c>
      <c r="G40" s="1">
        <v>-92999372</v>
      </c>
      <c r="H40" s="1">
        <v>-68418133</v>
      </c>
      <c r="I40" s="1">
        <v>953419000</v>
      </c>
      <c r="J40" s="1">
        <v>877711000</v>
      </c>
      <c r="K40" s="1">
        <v>63792421</v>
      </c>
      <c r="L40" s="1">
        <f t="shared" si="0"/>
        <v>14998337</v>
      </c>
      <c r="Z40" s="7">
        <v>43677</v>
      </c>
      <c r="AA40">
        <v>-145050945</v>
      </c>
      <c r="AB40">
        <v>10669201</v>
      </c>
      <c r="AC40">
        <v>-167847371</v>
      </c>
    </row>
    <row r="41" spans="1:29">
      <c r="A41" s="4">
        <v>43679</v>
      </c>
      <c r="B41" s="5">
        <v>0.936805555555556</v>
      </c>
      <c r="C41" s="14">
        <v>0.094</v>
      </c>
      <c r="D41" s="1">
        <v>2190207727</v>
      </c>
      <c r="E41" s="1">
        <v>2126415381</v>
      </c>
      <c r="F41" s="1">
        <v>107518230</v>
      </c>
      <c r="G41" s="1">
        <v>-93808187</v>
      </c>
      <c r="H41" s="1">
        <v>5626715</v>
      </c>
      <c r="I41" s="1">
        <v>953419000</v>
      </c>
      <c r="J41" s="1">
        <v>877711000</v>
      </c>
      <c r="K41" s="1">
        <v>63792421</v>
      </c>
      <c r="L41" s="1">
        <f t="shared" si="0"/>
        <v>13710043</v>
      </c>
      <c r="Z41" s="7">
        <v>43678</v>
      </c>
      <c r="AA41">
        <v>-92999372</v>
      </c>
      <c r="AB41">
        <v>14998337</v>
      </c>
      <c r="AC41">
        <v>-68418133</v>
      </c>
    </row>
    <row r="42" spans="1:29">
      <c r="A42" s="4">
        <v>43680</v>
      </c>
      <c r="B42" s="5">
        <v>0.436111111111111</v>
      </c>
      <c r="C42" s="14">
        <v>0.094</v>
      </c>
      <c r="D42" s="1">
        <v>2190207727</v>
      </c>
      <c r="E42" s="1">
        <v>2126415381</v>
      </c>
      <c r="F42" s="1">
        <v>154253033</v>
      </c>
      <c r="G42" s="1">
        <v>-134598424</v>
      </c>
      <c r="H42" s="1">
        <v>11571281</v>
      </c>
      <c r="I42" s="1">
        <v>953419000</v>
      </c>
      <c r="J42" s="1">
        <v>877711000</v>
      </c>
      <c r="K42" s="1">
        <v>63792421</v>
      </c>
      <c r="L42" s="1">
        <f t="shared" si="0"/>
        <v>19654609</v>
      </c>
      <c r="Z42" s="7">
        <v>43679</v>
      </c>
      <c r="AA42">
        <v>-93808187</v>
      </c>
      <c r="AB42">
        <v>13710043</v>
      </c>
      <c r="AC42">
        <v>5626715</v>
      </c>
    </row>
    <row r="43" spans="1:29">
      <c r="A43" s="4">
        <v>43681</v>
      </c>
      <c r="B43" s="5">
        <v>0.490972222222222</v>
      </c>
      <c r="C43" s="14">
        <v>0.094</v>
      </c>
      <c r="D43" s="1">
        <v>2190207727</v>
      </c>
      <c r="E43" s="1">
        <v>2126415381</v>
      </c>
      <c r="F43" s="1">
        <v>99037261</v>
      </c>
      <c r="G43" s="1">
        <v>-88248659</v>
      </c>
      <c r="H43" s="1">
        <v>182659899</v>
      </c>
      <c r="I43" s="1">
        <v>953419000</v>
      </c>
      <c r="J43" s="1">
        <v>877711000</v>
      </c>
      <c r="K43" s="1">
        <v>63792421</v>
      </c>
      <c r="L43" s="1">
        <f t="shared" si="0"/>
        <v>10788602</v>
      </c>
      <c r="Z43" s="7">
        <v>43680</v>
      </c>
      <c r="AA43">
        <v>-134598424</v>
      </c>
      <c r="AB43">
        <v>19654609</v>
      </c>
      <c r="AC43">
        <v>11571281</v>
      </c>
    </row>
    <row r="44" spans="1:29">
      <c r="A44" s="4">
        <v>43682</v>
      </c>
      <c r="B44" s="5">
        <v>0.450694444444444</v>
      </c>
      <c r="C44" s="14">
        <v>0.094</v>
      </c>
      <c r="D44" s="1">
        <v>2190207727</v>
      </c>
      <c r="E44" s="1">
        <v>2126415381</v>
      </c>
      <c r="F44" s="1">
        <v>160633525</v>
      </c>
      <c r="G44" s="1">
        <v>-146047879</v>
      </c>
      <c r="H44" s="1">
        <v>63910400</v>
      </c>
      <c r="I44" s="1">
        <v>953419000</v>
      </c>
      <c r="J44" s="1">
        <v>877711000</v>
      </c>
      <c r="K44" s="1">
        <v>63792421</v>
      </c>
      <c r="L44" s="1">
        <f t="shared" si="0"/>
        <v>14585646</v>
      </c>
      <c r="Z44" s="7">
        <v>43681</v>
      </c>
      <c r="AA44">
        <v>-88248659</v>
      </c>
      <c r="AB44">
        <v>10788602</v>
      </c>
      <c r="AC44">
        <v>182659899</v>
      </c>
    </row>
    <row r="45" spans="1:29">
      <c r="A45" s="4">
        <v>43683</v>
      </c>
      <c r="B45" s="5">
        <v>0.646527777777778</v>
      </c>
      <c r="C45" s="14">
        <v>0.094</v>
      </c>
      <c r="D45" s="1">
        <v>2190207727</v>
      </c>
      <c r="E45" s="1">
        <v>2126415381</v>
      </c>
      <c r="F45" s="1">
        <v>106704264</v>
      </c>
      <c r="G45" s="1">
        <v>-93307810</v>
      </c>
      <c r="H45" s="1">
        <v>76787517</v>
      </c>
      <c r="I45" s="1">
        <v>953419000</v>
      </c>
      <c r="J45" s="1">
        <v>877711000</v>
      </c>
      <c r="K45" s="1">
        <v>63792421</v>
      </c>
      <c r="L45" s="1">
        <f t="shared" si="0"/>
        <v>13396454</v>
      </c>
      <c r="Z45" s="7">
        <v>43682</v>
      </c>
      <c r="AA45">
        <v>-146047879</v>
      </c>
      <c r="AB45">
        <v>14585646</v>
      </c>
      <c r="AC45">
        <v>63910400</v>
      </c>
    </row>
    <row r="46" spans="1:29">
      <c r="A46" s="4">
        <v>43684</v>
      </c>
      <c r="B46" s="5">
        <v>0.773611111111111</v>
      </c>
      <c r="C46" s="14">
        <v>0.094</v>
      </c>
      <c r="D46" s="1">
        <v>2190207727</v>
      </c>
      <c r="E46" s="1">
        <v>2126415381</v>
      </c>
      <c r="F46" s="1">
        <v>102160867</v>
      </c>
      <c r="G46" s="1">
        <v>-93309720</v>
      </c>
      <c r="H46" s="1">
        <v>82189238</v>
      </c>
      <c r="I46" s="1">
        <v>953419000</v>
      </c>
      <c r="J46" s="1">
        <v>877711000</v>
      </c>
      <c r="K46" s="1">
        <v>63792421</v>
      </c>
      <c r="L46" s="1">
        <f t="shared" si="0"/>
        <v>8851147</v>
      </c>
      <c r="Z46" s="7">
        <v>43683</v>
      </c>
      <c r="AA46">
        <v>-93307810</v>
      </c>
      <c r="AB46">
        <v>13396454</v>
      </c>
      <c r="AC46">
        <v>76787517</v>
      </c>
    </row>
    <row r="47" spans="1:29">
      <c r="A47" s="4">
        <v>43685</v>
      </c>
      <c r="B47" s="5">
        <v>0.772222222222222</v>
      </c>
      <c r="C47" s="14">
        <v>0.094</v>
      </c>
      <c r="D47" s="1">
        <v>2190207727</v>
      </c>
      <c r="E47" s="1">
        <v>2126415381</v>
      </c>
      <c r="F47" s="1">
        <v>102183785</v>
      </c>
      <c r="G47" s="1">
        <v>-88149048</v>
      </c>
      <c r="H47" s="1">
        <v>89149048</v>
      </c>
      <c r="I47" s="1">
        <v>953419000</v>
      </c>
      <c r="J47" s="1">
        <v>877711000</v>
      </c>
      <c r="K47" s="1">
        <v>63792421</v>
      </c>
      <c r="L47" s="1">
        <f t="shared" si="0"/>
        <v>14034737</v>
      </c>
      <c r="Z47" s="7">
        <v>43684</v>
      </c>
      <c r="AA47">
        <v>-93309720</v>
      </c>
      <c r="AB47">
        <v>8851147</v>
      </c>
      <c r="AC47">
        <v>82189238</v>
      </c>
    </row>
    <row r="48" spans="1:29">
      <c r="A48" s="4">
        <v>43686</v>
      </c>
      <c r="B48" s="5">
        <v>0.798611111111111</v>
      </c>
      <c r="C48" s="14">
        <v>0.094</v>
      </c>
      <c r="D48" s="1">
        <v>2190207727</v>
      </c>
      <c r="E48" s="1">
        <v>2126415381</v>
      </c>
      <c r="F48" s="1">
        <v>75237939</v>
      </c>
      <c r="G48" s="1">
        <v>-71374320</v>
      </c>
      <c r="H48" s="1">
        <v>78393151</v>
      </c>
      <c r="I48" s="1">
        <v>953419000</v>
      </c>
      <c r="J48" s="1">
        <v>877711000</v>
      </c>
      <c r="K48" s="1">
        <v>63792421</v>
      </c>
      <c r="L48" s="1">
        <f t="shared" si="0"/>
        <v>3863619</v>
      </c>
      <c r="Z48" s="7">
        <v>43685</v>
      </c>
      <c r="AA48">
        <v>-88149048</v>
      </c>
      <c r="AB48">
        <v>14034737</v>
      </c>
      <c r="AC48">
        <v>89149048</v>
      </c>
    </row>
    <row r="49" spans="1:29">
      <c r="A49" s="4">
        <v>43687</v>
      </c>
      <c r="B49" s="5">
        <v>0.958333333333333</v>
      </c>
      <c r="C49" s="14">
        <v>0.094</v>
      </c>
      <c r="D49" s="1">
        <v>2190207727</v>
      </c>
      <c r="E49" s="1">
        <v>2126415381</v>
      </c>
      <c r="F49" s="1">
        <v>74673752</v>
      </c>
      <c r="G49" s="1">
        <v>-107797721</v>
      </c>
      <c r="H49" s="1">
        <v>31559139</v>
      </c>
      <c r="I49" s="1">
        <v>951709000</v>
      </c>
      <c r="J49" s="1">
        <v>877711000</v>
      </c>
      <c r="K49" s="1">
        <v>63792421</v>
      </c>
      <c r="L49" s="1">
        <f t="shared" si="0"/>
        <v>-33123969</v>
      </c>
      <c r="Z49" s="7">
        <v>43686</v>
      </c>
      <c r="AA49">
        <v>-71374320</v>
      </c>
      <c r="AB49">
        <v>3863619</v>
      </c>
      <c r="AC49">
        <v>78393151</v>
      </c>
    </row>
    <row r="50" spans="1:29">
      <c r="A50" s="4">
        <v>43688</v>
      </c>
      <c r="B50" s="5">
        <v>0.461805555555556</v>
      </c>
      <c r="C50" s="14">
        <v>0.094</v>
      </c>
      <c r="D50" s="1">
        <v>2190207727</v>
      </c>
      <c r="E50" s="1">
        <v>2126415381</v>
      </c>
      <c r="F50" s="1">
        <v>136059350</v>
      </c>
      <c r="G50" s="1">
        <v>-118170985</v>
      </c>
      <c r="H50" s="1">
        <v>72437959</v>
      </c>
      <c r="I50" s="1">
        <v>951709000</v>
      </c>
      <c r="J50" s="1">
        <v>877711000</v>
      </c>
      <c r="K50" s="1">
        <v>63792421</v>
      </c>
      <c r="L50" s="1">
        <f t="shared" si="0"/>
        <v>17888365</v>
      </c>
      <c r="Z50" s="7">
        <v>43687</v>
      </c>
      <c r="AA50">
        <v>-107797721</v>
      </c>
      <c r="AB50">
        <v>-33123969</v>
      </c>
      <c r="AC50">
        <v>31559139</v>
      </c>
    </row>
    <row r="51" spans="1:29">
      <c r="A51" s="4">
        <v>43689</v>
      </c>
      <c r="B51" s="5">
        <v>0.550694444444444</v>
      </c>
      <c r="C51" s="14">
        <v>0.094</v>
      </c>
      <c r="D51" s="1">
        <v>2190207727</v>
      </c>
      <c r="E51" s="1">
        <v>2126415381</v>
      </c>
      <c r="F51" s="1">
        <v>175744134</v>
      </c>
      <c r="G51" s="1">
        <v>-121736646</v>
      </c>
      <c r="H51" s="1">
        <v>61642949</v>
      </c>
      <c r="I51" s="1">
        <v>951709000</v>
      </c>
      <c r="J51" s="1">
        <v>877711000</v>
      </c>
      <c r="K51" s="1">
        <v>63792421</v>
      </c>
      <c r="L51" s="1">
        <f t="shared" si="0"/>
        <v>54007488</v>
      </c>
      <c r="Z51" s="7">
        <v>43688</v>
      </c>
      <c r="AA51">
        <v>-118170985</v>
      </c>
      <c r="AB51">
        <v>17888365</v>
      </c>
      <c r="AC51">
        <v>72437959</v>
      </c>
    </row>
    <row r="52" spans="1:29">
      <c r="A52" s="4">
        <v>43690</v>
      </c>
      <c r="B52" s="5">
        <v>0.772222222222222</v>
      </c>
      <c r="C52" s="14">
        <v>0.094</v>
      </c>
      <c r="D52" s="1">
        <v>2190207727</v>
      </c>
      <c r="E52" s="1">
        <v>2126415381</v>
      </c>
      <c r="F52" s="1">
        <v>111435044</v>
      </c>
      <c r="G52" s="1">
        <v>-102563820</v>
      </c>
      <c r="H52" s="1">
        <v>67434561</v>
      </c>
      <c r="I52" s="1">
        <v>951709000</v>
      </c>
      <c r="J52" s="1">
        <v>877711000</v>
      </c>
      <c r="K52" s="1">
        <v>63792421</v>
      </c>
      <c r="L52" s="1">
        <f t="shared" si="0"/>
        <v>8871224</v>
      </c>
      <c r="Z52" s="7">
        <v>43689</v>
      </c>
      <c r="AA52">
        <v>-121736646</v>
      </c>
      <c r="AB52">
        <v>54007488</v>
      </c>
      <c r="AC52">
        <v>61642949</v>
      </c>
    </row>
    <row r="53" spans="1:29">
      <c r="A53" s="4">
        <v>43691</v>
      </c>
      <c r="B53" s="5">
        <v>0.718055555555556</v>
      </c>
      <c r="C53" s="14">
        <v>0.094</v>
      </c>
      <c r="D53" s="1">
        <v>2190207727</v>
      </c>
      <c r="E53" s="1">
        <v>2126415381</v>
      </c>
      <c r="F53" s="1">
        <v>101307156</v>
      </c>
      <c r="G53" s="1">
        <v>-86811509</v>
      </c>
      <c r="H53" s="1">
        <v>68417948</v>
      </c>
      <c r="I53" s="1">
        <v>951709000</v>
      </c>
      <c r="J53" s="1">
        <v>877711000</v>
      </c>
      <c r="K53" s="1">
        <v>63792421</v>
      </c>
      <c r="L53" s="1">
        <f t="shared" si="0"/>
        <v>14495647</v>
      </c>
      <c r="Z53" s="7">
        <v>43690</v>
      </c>
      <c r="AA53">
        <v>-102563820</v>
      </c>
      <c r="AB53">
        <v>8871224</v>
      </c>
      <c r="AC53">
        <v>67434561</v>
      </c>
    </row>
    <row r="54" spans="1:29">
      <c r="A54" s="4">
        <v>43692</v>
      </c>
      <c r="B54" s="5">
        <v>0.620138888888889</v>
      </c>
      <c r="C54" s="14">
        <v>0.094</v>
      </c>
      <c r="D54" s="1">
        <v>2190207727</v>
      </c>
      <c r="E54" s="1">
        <v>2126415381</v>
      </c>
      <c r="F54" s="1">
        <v>173686022</v>
      </c>
      <c r="G54" s="1">
        <v>-160914027</v>
      </c>
      <c r="H54" s="1">
        <v>60569942</v>
      </c>
      <c r="I54" s="1">
        <v>951709000</v>
      </c>
      <c r="J54" s="1">
        <v>877711000</v>
      </c>
      <c r="K54" s="1">
        <v>63792421</v>
      </c>
      <c r="L54" s="1">
        <f t="shared" si="0"/>
        <v>12771995</v>
      </c>
      <c r="Z54" s="7">
        <v>43691</v>
      </c>
      <c r="AA54">
        <v>-86811509</v>
      </c>
      <c r="AB54">
        <v>14495647</v>
      </c>
      <c r="AC54">
        <v>68417948</v>
      </c>
    </row>
    <row r="55" spans="1:29">
      <c r="A55" s="4">
        <v>43693</v>
      </c>
      <c r="B55" s="5">
        <v>0.548611111111111</v>
      </c>
      <c r="C55" s="14">
        <v>0.094</v>
      </c>
      <c r="D55" s="1">
        <v>2190207727</v>
      </c>
      <c r="E55" s="1">
        <v>2126415381</v>
      </c>
      <c r="F55" s="1">
        <v>155868786</v>
      </c>
      <c r="G55" s="1">
        <v>-144227807</v>
      </c>
      <c r="H55" s="1">
        <v>59754988</v>
      </c>
      <c r="I55" s="1">
        <v>951709000</v>
      </c>
      <c r="J55" s="1">
        <v>877711000</v>
      </c>
      <c r="K55" s="1">
        <v>63792421</v>
      </c>
      <c r="L55" s="1">
        <f t="shared" si="0"/>
        <v>11640979</v>
      </c>
      <c r="Z55" s="7">
        <v>43692</v>
      </c>
      <c r="AA55">
        <v>-160914027</v>
      </c>
      <c r="AB55">
        <v>12771995</v>
      </c>
      <c r="AC55">
        <v>60569942</v>
      </c>
    </row>
    <row r="56" spans="1:29">
      <c r="A56" s="4">
        <v>43694</v>
      </c>
      <c r="B56" s="5">
        <v>0.461805555555556</v>
      </c>
      <c r="C56" s="14">
        <v>0.094</v>
      </c>
      <c r="D56" s="1">
        <v>2190207727</v>
      </c>
      <c r="E56" s="1">
        <v>2126415381</v>
      </c>
      <c r="F56" s="1">
        <v>163628186</v>
      </c>
      <c r="G56" s="1">
        <v>-150692596</v>
      </c>
      <c r="H56" s="1">
        <v>55789185</v>
      </c>
      <c r="I56" s="1">
        <v>951709000</v>
      </c>
      <c r="J56" s="1">
        <v>877711000</v>
      </c>
      <c r="K56" s="1">
        <v>63792421</v>
      </c>
      <c r="L56" s="1">
        <f t="shared" si="0"/>
        <v>12935590</v>
      </c>
      <c r="Z56" s="7">
        <v>43693</v>
      </c>
      <c r="AA56">
        <v>-144227807</v>
      </c>
      <c r="AB56">
        <v>11640979</v>
      </c>
      <c r="AC56">
        <v>59754988</v>
      </c>
    </row>
    <row r="57" spans="1:29">
      <c r="A57" s="4">
        <v>43695</v>
      </c>
      <c r="B57" s="5">
        <v>0.677777777777778</v>
      </c>
      <c r="C57" s="14">
        <v>0.094</v>
      </c>
      <c r="D57" s="1">
        <v>2190207727</v>
      </c>
      <c r="E57" s="1">
        <v>2126415381</v>
      </c>
      <c r="F57" s="1">
        <v>116109225</v>
      </c>
      <c r="G57" s="1">
        <v>-101493359</v>
      </c>
      <c r="H57" s="1">
        <v>103202163</v>
      </c>
      <c r="I57" s="1">
        <v>951709000</v>
      </c>
      <c r="J57" s="1">
        <v>877711000</v>
      </c>
      <c r="K57" s="1">
        <v>63792421</v>
      </c>
      <c r="L57" s="1">
        <f t="shared" si="0"/>
        <v>14615866</v>
      </c>
      <c r="Z57" s="7">
        <v>43694</v>
      </c>
      <c r="AA57">
        <v>-150692596</v>
      </c>
      <c r="AB57">
        <v>12935590</v>
      </c>
      <c r="AC57">
        <v>55789185</v>
      </c>
    </row>
    <row r="58" spans="1:29">
      <c r="A58" s="4">
        <v>43696</v>
      </c>
      <c r="B58" s="5">
        <v>0.567361111111111</v>
      </c>
      <c r="C58" s="14">
        <v>0.094</v>
      </c>
      <c r="D58" s="1">
        <v>2190207727</v>
      </c>
      <c r="E58" s="1">
        <v>2126415381</v>
      </c>
      <c r="F58" s="1">
        <v>189791794</v>
      </c>
      <c r="G58" s="1">
        <v>-167988053</v>
      </c>
      <c r="H58" s="1">
        <v>59704561</v>
      </c>
      <c r="I58" s="1">
        <v>951709000</v>
      </c>
      <c r="J58" s="1">
        <v>877711000</v>
      </c>
      <c r="K58" s="1">
        <v>63792421</v>
      </c>
      <c r="L58" s="1">
        <f t="shared" si="0"/>
        <v>21803741</v>
      </c>
      <c r="Z58" s="7">
        <v>43695</v>
      </c>
      <c r="AA58">
        <v>-101493359</v>
      </c>
      <c r="AB58">
        <v>14615866</v>
      </c>
      <c r="AC58">
        <v>103202163</v>
      </c>
    </row>
    <row r="59" spans="1:29">
      <c r="A59" s="4">
        <v>43697</v>
      </c>
      <c r="B59" s="5">
        <v>0.658333333333333</v>
      </c>
      <c r="C59" s="14">
        <v>0.094</v>
      </c>
      <c r="D59" s="1">
        <v>2190207727</v>
      </c>
      <c r="E59" s="1">
        <v>2126415381</v>
      </c>
      <c r="F59" s="1">
        <v>114297418</v>
      </c>
      <c r="G59" s="1">
        <v>-96274738</v>
      </c>
      <c r="H59" s="1">
        <v>68036582</v>
      </c>
      <c r="I59" s="1">
        <v>951709000</v>
      </c>
      <c r="J59" s="1">
        <v>877711000</v>
      </c>
      <c r="K59" s="1">
        <v>63792421</v>
      </c>
      <c r="L59" s="1">
        <f t="shared" si="0"/>
        <v>18022680</v>
      </c>
      <c r="Z59" s="7">
        <v>43696</v>
      </c>
      <c r="AA59">
        <v>-167988053</v>
      </c>
      <c r="AB59">
        <v>21803741</v>
      </c>
      <c r="AC59">
        <v>59704561</v>
      </c>
    </row>
    <row r="60" spans="1:29">
      <c r="A60" s="4">
        <v>43698</v>
      </c>
      <c r="B60" s="5">
        <v>0.623611111111111</v>
      </c>
      <c r="C60" s="14">
        <v>0.094</v>
      </c>
      <c r="D60" s="1">
        <v>2190207727</v>
      </c>
      <c r="E60" s="1">
        <v>2126415381</v>
      </c>
      <c r="F60" s="1">
        <v>200602336</v>
      </c>
      <c r="G60" s="1">
        <v>-176468672</v>
      </c>
      <c r="H60" s="1">
        <v>71644990</v>
      </c>
      <c r="I60" s="1">
        <v>951709000</v>
      </c>
      <c r="J60" s="1">
        <v>877711000</v>
      </c>
      <c r="K60" s="1">
        <v>63792421</v>
      </c>
      <c r="L60" s="1">
        <f t="shared" si="0"/>
        <v>24133664</v>
      </c>
      <c r="Z60" s="7">
        <v>43697</v>
      </c>
      <c r="AA60">
        <v>-96274738</v>
      </c>
      <c r="AB60">
        <v>18022680</v>
      </c>
      <c r="AC60">
        <v>68036582</v>
      </c>
    </row>
    <row r="61" spans="1:29">
      <c r="A61" s="4">
        <v>43699</v>
      </c>
      <c r="B61" s="5">
        <v>0.707638888888889</v>
      </c>
      <c r="C61" s="14">
        <v>0.094</v>
      </c>
      <c r="D61" s="1">
        <v>2190207727</v>
      </c>
      <c r="E61" s="1">
        <v>2126415381</v>
      </c>
      <c r="F61" s="1">
        <v>100255205</v>
      </c>
      <c r="G61" s="1">
        <v>-89694403</v>
      </c>
      <c r="H61" s="1">
        <v>67710145</v>
      </c>
      <c r="I61" s="1">
        <v>951709000</v>
      </c>
      <c r="J61" s="1">
        <v>877711000</v>
      </c>
      <c r="K61" s="1">
        <v>63792421</v>
      </c>
      <c r="L61" s="1">
        <f t="shared" si="0"/>
        <v>10560802</v>
      </c>
      <c r="Z61" s="7">
        <v>43698</v>
      </c>
      <c r="AA61">
        <v>-176468672</v>
      </c>
      <c r="AB61">
        <v>24133664</v>
      </c>
      <c r="AC61">
        <v>71644990</v>
      </c>
    </row>
    <row r="62" spans="1:29">
      <c r="A62" s="4">
        <v>43700</v>
      </c>
      <c r="B62" s="5">
        <v>0.59375</v>
      </c>
      <c r="C62" s="14">
        <v>0.094</v>
      </c>
      <c r="D62" s="1">
        <v>2190207727</v>
      </c>
      <c r="E62" s="1">
        <v>2126415381</v>
      </c>
      <c r="F62" s="1">
        <v>156676379</v>
      </c>
      <c r="G62" s="1">
        <v>-143312996</v>
      </c>
      <c r="H62" s="1">
        <v>72880495</v>
      </c>
      <c r="I62" s="1">
        <v>950130000</v>
      </c>
      <c r="J62" s="1">
        <v>877711000</v>
      </c>
      <c r="K62" s="1">
        <v>63792421</v>
      </c>
      <c r="L62" s="1">
        <f t="shared" si="0"/>
        <v>13363383</v>
      </c>
      <c r="Z62" s="7">
        <v>43699</v>
      </c>
      <c r="AA62">
        <v>-89694403</v>
      </c>
      <c r="AB62">
        <v>10560802</v>
      </c>
      <c r="AC62">
        <v>67710145</v>
      </c>
    </row>
    <row r="63" spans="1:29">
      <c r="A63" s="7">
        <v>43701</v>
      </c>
      <c r="B63" s="8">
        <v>0.9375</v>
      </c>
      <c r="C63" s="14">
        <v>0.094</v>
      </c>
      <c r="D63" s="1">
        <v>2190207727</v>
      </c>
      <c r="E63" s="1">
        <v>2126415381</v>
      </c>
      <c r="F63" s="1">
        <v>109304665</v>
      </c>
      <c r="G63" s="1">
        <v>-106880046</v>
      </c>
      <c r="H63" s="1">
        <v>61940483</v>
      </c>
      <c r="I63" s="1">
        <v>950130000</v>
      </c>
      <c r="J63" s="1">
        <v>877711000</v>
      </c>
      <c r="K63" s="1">
        <v>63792421</v>
      </c>
      <c r="L63" s="1">
        <f t="shared" si="0"/>
        <v>2424619</v>
      </c>
      <c r="Z63" s="7">
        <v>43700</v>
      </c>
      <c r="AA63">
        <v>-143312996</v>
      </c>
      <c r="AB63">
        <v>13363383</v>
      </c>
      <c r="AC63">
        <v>72880495</v>
      </c>
    </row>
    <row r="64" spans="1:29">
      <c r="A64" s="7">
        <v>43702</v>
      </c>
      <c r="B64" s="8">
        <v>0.678472222222222</v>
      </c>
      <c r="C64" s="14">
        <v>0.094</v>
      </c>
      <c r="D64" s="1">
        <v>2190207727</v>
      </c>
      <c r="E64" s="1">
        <v>2126415381</v>
      </c>
      <c r="F64" s="1">
        <v>180345485</v>
      </c>
      <c r="G64" s="1">
        <v>-173320310</v>
      </c>
      <c r="H64" s="1">
        <v>66970080</v>
      </c>
      <c r="I64" s="1">
        <v>950130000</v>
      </c>
      <c r="J64" s="1">
        <v>877711000</v>
      </c>
      <c r="K64" s="1">
        <v>63792421</v>
      </c>
      <c r="L64" s="1">
        <f t="shared" si="0"/>
        <v>7025175</v>
      </c>
      <c r="Z64" s="7">
        <v>43701</v>
      </c>
      <c r="AA64">
        <v>-106880046</v>
      </c>
      <c r="AB64">
        <v>2424619</v>
      </c>
      <c r="AC64">
        <v>61940483</v>
      </c>
    </row>
    <row r="65" spans="1:29">
      <c r="A65" s="7">
        <v>43703</v>
      </c>
      <c r="B65" s="8">
        <v>0.708333333333333</v>
      </c>
      <c r="C65" s="14">
        <v>0.094</v>
      </c>
      <c r="D65" s="1">
        <v>2190207727</v>
      </c>
      <c r="E65" s="1">
        <v>2126415381</v>
      </c>
      <c r="F65" s="1">
        <v>149335373</v>
      </c>
      <c r="G65" s="1">
        <v>-140028082</v>
      </c>
      <c r="H65" s="1">
        <v>57218444</v>
      </c>
      <c r="I65" s="1">
        <v>950130000</v>
      </c>
      <c r="J65" s="1">
        <v>877711000</v>
      </c>
      <c r="K65" s="1">
        <v>63792421</v>
      </c>
      <c r="L65" s="1">
        <f t="shared" si="0"/>
        <v>9307291</v>
      </c>
      <c r="Z65" s="7">
        <v>43702</v>
      </c>
      <c r="AA65">
        <v>-173320310</v>
      </c>
      <c r="AB65">
        <v>7025175</v>
      </c>
      <c r="AC65">
        <v>66970080</v>
      </c>
    </row>
    <row r="66" spans="1:29">
      <c r="A66" s="7">
        <v>43704</v>
      </c>
      <c r="B66" s="8">
        <v>0.74375</v>
      </c>
      <c r="C66" s="14">
        <v>0.094</v>
      </c>
      <c r="D66" s="1">
        <v>2190207727</v>
      </c>
      <c r="E66" s="1">
        <v>2126415381</v>
      </c>
      <c r="F66" s="1">
        <v>114790320</v>
      </c>
      <c r="G66" s="1">
        <v>-97636449</v>
      </c>
      <c r="H66" s="1">
        <v>67026945</v>
      </c>
      <c r="I66" s="1">
        <v>950130000</v>
      </c>
      <c r="J66" s="1">
        <v>877711000</v>
      </c>
      <c r="K66" s="1">
        <v>63792421</v>
      </c>
      <c r="L66" s="1">
        <f t="shared" si="0"/>
        <v>17153871</v>
      </c>
      <c r="Z66" s="7">
        <v>43703</v>
      </c>
      <c r="AA66">
        <v>-140028082</v>
      </c>
      <c r="AB66">
        <v>9307291</v>
      </c>
      <c r="AC66">
        <v>57218444</v>
      </c>
    </row>
    <row r="67" spans="1:29">
      <c r="A67" s="7">
        <v>43705</v>
      </c>
      <c r="B67" s="8">
        <v>0.722916666666667</v>
      </c>
      <c r="C67" s="14">
        <v>0.094</v>
      </c>
      <c r="D67" s="1">
        <v>2190207727</v>
      </c>
      <c r="E67" s="1">
        <v>2126415381</v>
      </c>
      <c r="F67" s="1">
        <v>174952422</v>
      </c>
      <c r="G67" s="1">
        <v>-159034751</v>
      </c>
      <c r="H67" s="1">
        <v>50375883</v>
      </c>
      <c r="I67" s="1">
        <v>950130000</v>
      </c>
      <c r="J67" s="1">
        <v>877711000</v>
      </c>
      <c r="K67" s="1">
        <v>63792421</v>
      </c>
      <c r="L67" s="1">
        <f t="shared" si="0"/>
        <v>15917671</v>
      </c>
      <c r="Z67" s="7">
        <v>43704</v>
      </c>
      <c r="AA67">
        <v>-97636449</v>
      </c>
      <c r="AB67">
        <v>17153871</v>
      </c>
      <c r="AC67">
        <v>67026945</v>
      </c>
    </row>
    <row r="68" spans="1:29">
      <c r="A68" s="7">
        <v>43706</v>
      </c>
      <c r="B68" s="8">
        <v>0.759722222222222</v>
      </c>
      <c r="C68" s="14">
        <v>0.094</v>
      </c>
      <c r="D68" s="1">
        <v>2190207727</v>
      </c>
      <c r="E68" s="1">
        <v>2126415381</v>
      </c>
      <c r="F68" s="1">
        <v>96142649</v>
      </c>
      <c r="G68" s="1">
        <v>-86034207</v>
      </c>
      <c r="H68" s="1">
        <v>53729224</v>
      </c>
      <c r="I68" s="1">
        <v>950130000</v>
      </c>
      <c r="J68" s="1">
        <v>877711000</v>
      </c>
      <c r="K68" s="1">
        <v>63792421</v>
      </c>
      <c r="L68" s="1">
        <f t="shared" ref="L68:L131" si="1">F68+G68</f>
        <v>10108442</v>
      </c>
      <c r="Z68" s="7">
        <v>43705</v>
      </c>
      <c r="AA68">
        <v>-159034751</v>
      </c>
      <c r="AB68">
        <v>15917671</v>
      </c>
      <c r="AC68">
        <v>50375883</v>
      </c>
    </row>
    <row r="69" spans="1:29">
      <c r="A69" s="7">
        <v>43707</v>
      </c>
      <c r="B69" s="8">
        <v>0.722916666666667</v>
      </c>
      <c r="C69" s="14">
        <v>0.094</v>
      </c>
      <c r="D69" s="1">
        <v>2190207727</v>
      </c>
      <c r="E69" s="1">
        <v>2126415381</v>
      </c>
      <c r="F69" s="1">
        <v>188217100</v>
      </c>
      <c r="G69" s="1">
        <v>-165185372</v>
      </c>
      <c r="H69" s="1">
        <v>56735825</v>
      </c>
      <c r="I69" s="1">
        <v>950130000</v>
      </c>
      <c r="J69" s="1">
        <v>877711000</v>
      </c>
      <c r="K69" s="1">
        <v>63792421</v>
      </c>
      <c r="L69" s="1">
        <f t="shared" si="1"/>
        <v>23031728</v>
      </c>
      <c r="Z69" s="7">
        <v>43706</v>
      </c>
      <c r="AA69">
        <v>-86034207</v>
      </c>
      <c r="AB69">
        <v>10108442</v>
      </c>
      <c r="AC69">
        <v>53729224</v>
      </c>
    </row>
    <row r="70" spans="1:29">
      <c r="A70" s="7">
        <v>43708</v>
      </c>
      <c r="B70" s="8">
        <v>0.809722222222222</v>
      </c>
      <c r="C70" s="14">
        <v>0.094</v>
      </c>
      <c r="D70" s="1">
        <v>2190207727</v>
      </c>
      <c r="E70" s="1">
        <v>2126415381</v>
      </c>
      <c r="F70" s="1">
        <v>102494530</v>
      </c>
      <c r="G70" s="1">
        <v>-89330581</v>
      </c>
      <c r="H70" s="1">
        <v>66453076</v>
      </c>
      <c r="I70" s="1">
        <v>950130000</v>
      </c>
      <c r="J70" s="1">
        <v>877711000</v>
      </c>
      <c r="K70" s="1">
        <v>63792421</v>
      </c>
      <c r="L70" s="1">
        <f t="shared" si="1"/>
        <v>13163949</v>
      </c>
      <c r="Z70" s="7">
        <v>43707</v>
      </c>
      <c r="AA70">
        <v>-165185372</v>
      </c>
      <c r="AB70">
        <v>23031728</v>
      </c>
      <c r="AC70">
        <v>56735825</v>
      </c>
    </row>
    <row r="71" spans="1:29">
      <c r="A71" s="7">
        <v>43709</v>
      </c>
      <c r="B71" s="8">
        <v>0.608333333333333</v>
      </c>
      <c r="C71" s="14">
        <v>0.094</v>
      </c>
      <c r="D71" s="1">
        <v>2190207727</v>
      </c>
      <c r="E71" s="1">
        <v>2126415381</v>
      </c>
      <c r="F71" s="1">
        <v>130246504</v>
      </c>
      <c r="G71" s="1">
        <v>-115475556</v>
      </c>
      <c r="H71" s="1">
        <v>48850644</v>
      </c>
      <c r="I71" s="1">
        <v>950130000</v>
      </c>
      <c r="J71" s="1">
        <v>877711000</v>
      </c>
      <c r="K71" s="1">
        <v>63792421</v>
      </c>
      <c r="L71" s="1">
        <f t="shared" si="1"/>
        <v>14770948</v>
      </c>
      <c r="Z71" s="7">
        <v>43708</v>
      </c>
      <c r="AA71">
        <v>-89330581</v>
      </c>
      <c r="AB71">
        <v>13163949</v>
      </c>
      <c r="AC71">
        <v>66453076</v>
      </c>
    </row>
    <row r="72" spans="1:29">
      <c r="A72" s="7">
        <v>43710</v>
      </c>
      <c r="B72" s="8">
        <v>0.68125</v>
      </c>
      <c r="C72" s="14">
        <v>0.094</v>
      </c>
      <c r="D72" s="1">
        <v>2190207727</v>
      </c>
      <c r="E72" s="1">
        <v>2126415381</v>
      </c>
      <c r="F72" s="1">
        <v>95372948</v>
      </c>
      <c r="G72" s="1">
        <v>-88294496</v>
      </c>
      <c r="H72" s="1">
        <v>78011129</v>
      </c>
      <c r="I72" s="1">
        <v>950130000</v>
      </c>
      <c r="J72" s="1">
        <v>877711000</v>
      </c>
      <c r="K72" s="1">
        <v>63792421</v>
      </c>
      <c r="L72" s="1">
        <f t="shared" si="1"/>
        <v>7078452</v>
      </c>
      <c r="Z72" s="7">
        <v>43709</v>
      </c>
      <c r="AA72">
        <v>-115475556</v>
      </c>
      <c r="AB72">
        <v>14770948</v>
      </c>
      <c r="AC72">
        <v>48850644</v>
      </c>
    </row>
    <row r="73" spans="1:29">
      <c r="A73" s="7">
        <v>43711</v>
      </c>
      <c r="B73" s="8">
        <v>0.691666666666667</v>
      </c>
      <c r="C73" s="14">
        <v>0.094</v>
      </c>
      <c r="D73" s="1">
        <v>2190207727</v>
      </c>
      <c r="E73" s="1">
        <v>2126415381</v>
      </c>
      <c r="F73" s="1">
        <v>192067636</v>
      </c>
      <c r="G73" s="1">
        <v>-172074144</v>
      </c>
      <c r="H73" s="1">
        <v>83611616</v>
      </c>
      <c r="I73" s="1">
        <v>950130000</v>
      </c>
      <c r="J73" s="1">
        <v>877711000</v>
      </c>
      <c r="K73" s="1">
        <v>63792421</v>
      </c>
      <c r="L73" s="1">
        <f t="shared" si="1"/>
        <v>19993492</v>
      </c>
      <c r="Z73" s="7">
        <v>43710</v>
      </c>
      <c r="AA73">
        <v>-88294496</v>
      </c>
      <c r="AB73">
        <v>7078452</v>
      </c>
      <c r="AC73">
        <v>78011129</v>
      </c>
    </row>
    <row r="74" spans="1:29">
      <c r="A74" s="7">
        <v>43712</v>
      </c>
      <c r="B74" s="8">
        <v>0.8</v>
      </c>
      <c r="C74" s="14">
        <v>0.094</v>
      </c>
      <c r="D74" s="1">
        <v>2190207727</v>
      </c>
      <c r="E74" s="1">
        <v>2126415381</v>
      </c>
      <c r="F74" s="1">
        <v>95296118</v>
      </c>
      <c r="G74" s="1">
        <v>-91119140</v>
      </c>
      <c r="H74" s="1">
        <v>73242541</v>
      </c>
      <c r="I74" s="1">
        <v>950130000</v>
      </c>
      <c r="J74" s="1">
        <v>877711000</v>
      </c>
      <c r="K74" s="1">
        <v>63792421</v>
      </c>
      <c r="L74" s="1">
        <f t="shared" si="1"/>
        <v>4176978</v>
      </c>
      <c r="Z74" s="7">
        <v>43711</v>
      </c>
      <c r="AA74">
        <v>-172074144</v>
      </c>
      <c r="AB74">
        <v>19993492</v>
      </c>
      <c r="AC74">
        <v>83611616</v>
      </c>
    </row>
    <row r="75" spans="1:29">
      <c r="A75" s="7">
        <v>43713</v>
      </c>
      <c r="B75" s="8">
        <v>0.434027777777778</v>
      </c>
      <c r="C75" s="14">
        <v>0.094</v>
      </c>
      <c r="D75" s="1">
        <v>2190207727</v>
      </c>
      <c r="E75" s="1">
        <v>2126415381</v>
      </c>
      <c r="F75" s="1">
        <v>152166457</v>
      </c>
      <c r="G75" s="1">
        <v>-142783017</v>
      </c>
      <c r="H75" s="1">
        <v>77077385</v>
      </c>
      <c r="I75" s="1">
        <v>950130000</v>
      </c>
      <c r="J75" s="1">
        <v>877711000</v>
      </c>
      <c r="K75" s="1">
        <v>63792421</v>
      </c>
      <c r="L75" s="1">
        <f t="shared" si="1"/>
        <v>9383440</v>
      </c>
      <c r="Z75" s="7">
        <v>43712</v>
      </c>
      <c r="AA75">
        <v>-91119140</v>
      </c>
      <c r="AB75">
        <v>4176978</v>
      </c>
      <c r="AC75">
        <v>73242541</v>
      </c>
    </row>
    <row r="76" spans="1:29">
      <c r="A76" s="7">
        <v>43714</v>
      </c>
      <c r="B76" s="8">
        <v>0.427777777777778</v>
      </c>
      <c r="C76" s="14">
        <v>0.094</v>
      </c>
      <c r="D76" s="1">
        <v>2190207727</v>
      </c>
      <c r="E76" s="1">
        <v>2126415381</v>
      </c>
      <c r="F76" s="1">
        <v>95287780</v>
      </c>
      <c r="G76" s="1">
        <v>-82930727</v>
      </c>
      <c r="H76" s="1">
        <v>79325996</v>
      </c>
      <c r="I76" s="1">
        <v>950130000</v>
      </c>
      <c r="J76" s="1">
        <v>877711000</v>
      </c>
      <c r="K76" s="1">
        <v>63792421</v>
      </c>
      <c r="L76" s="1">
        <f t="shared" si="1"/>
        <v>12357053</v>
      </c>
      <c r="Z76" s="7">
        <v>43713</v>
      </c>
      <c r="AA76">
        <v>-142783017</v>
      </c>
      <c r="AB76">
        <v>9383440</v>
      </c>
      <c r="AC76">
        <v>77077385</v>
      </c>
    </row>
    <row r="77" spans="1:29">
      <c r="A77" s="7">
        <v>43715</v>
      </c>
      <c r="B77" s="8">
        <v>0.7125</v>
      </c>
      <c r="C77" s="14">
        <v>0.094</v>
      </c>
      <c r="D77" s="1">
        <v>2190207727</v>
      </c>
      <c r="E77" s="1">
        <v>2126415381</v>
      </c>
      <c r="F77" s="1">
        <v>115632376</v>
      </c>
      <c r="G77" s="13">
        <v>-102130288</v>
      </c>
      <c r="H77" s="1">
        <v>79904798</v>
      </c>
      <c r="I77" s="1">
        <v>950130000</v>
      </c>
      <c r="J77" s="1">
        <v>877711000</v>
      </c>
      <c r="K77" s="1">
        <v>63792421</v>
      </c>
      <c r="L77" s="1">
        <f t="shared" si="1"/>
        <v>13502088</v>
      </c>
      <c r="Z77" s="7">
        <v>43714</v>
      </c>
      <c r="AA77">
        <v>-82930727</v>
      </c>
      <c r="AB77">
        <v>12357053</v>
      </c>
      <c r="AC77">
        <v>79325996</v>
      </c>
    </row>
    <row r="78" spans="1:29">
      <c r="A78" s="7">
        <v>43716</v>
      </c>
      <c r="B78" s="8">
        <v>0.454861111111111</v>
      </c>
      <c r="C78" s="14">
        <v>0.094</v>
      </c>
      <c r="D78" s="1">
        <v>2190207727</v>
      </c>
      <c r="E78" s="1">
        <v>2126415381</v>
      </c>
      <c r="F78" s="1">
        <v>147611970</v>
      </c>
      <c r="G78" s="13">
        <v>-129019798</v>
      </c>
      <c r="H78" s="1">
        <v>77177667</v>
      </c>
      <c r="I78" s="1">
        <v>950130000</v>
      </c>
      <c r="J78" s="1">
        <v>877711000</v>
      </c>
      <c r="K78" s="1">
        <v>63792421</v>
      </c>
      <c r="L78" s="1">
        <f t="shared" si="1"/>
        <v>18592172</v>
      </c>
      <c r="Z78" s="7">
        <v>43715</v>
      </c>
      <c r="AA78">
        <v>-102130288</v>
      </c>
      <c r="AB78">
        <v>13502088</v>
      </c>
      <c r="AC78">
        <v>79904798</v>
      </c>
    </row>
    <row r="79" spans="1:29">
      <c r="A79" s="7">
        <v>43717</v>
      </c>
      <c r="B79" s="8">
        <v>0.650694444444444</v>
      </c>
      <c r="C79" s="14">
        <v>0.094</v>
      </c>
      <c r="D79" s="1">
        <v>2190207727</v>
      </c>
      <c r="E79" s="1">
        <v>2126415381</v>
      </c>
      <c r="F79" s="1">
        <v>114421226</v>
      </c>
      <c r="G79" s="13">
        <v>-100320721</v>
      </c>
      <c r="H79" s="1">
        <v>79773396</v>
      </c>
      <c r="I79" s="1">
        <v>950130000</v>
      </c>
      <c r="J79" s="1">
        <v>877711000</v>
      </c>
      <c r="K79" s="1">
        <v>63792421</v>
      </c>
      <c r="L79" s="1">
        <f t="shared" si="1"/>
        <v>14100505</v>
      </c>
      <c r="Z79" s="7">
        <v>43716</v>
      </c>
      <c r="AA79">
        <v>-129019798</v>
      </c>
      <c r="AB79">
        <v>18592172</v>
      </c>
      <c r="AC79">
        <v>77177667</v>
      </c>
    </row>
    <row r="80" spans="1:29">
      <c r="A80" s="7">
        <v>43718</v>
      </c>
      <c r="B80" s="8">
        <v>0.810416666666667</v>
      </c>
      <c r="C80" s="14">
        <v>0.094</v>
      </c>
      <c r="D80" s="1">
        <v>2190207727</v>
      </c>
      <c r="E80" s="1">
        <v>2126415381</v>
      </c>
      <c r="F80" s="1">
        <v>92350708</v>
      </c>
      <c r="G80" s="13">
        <v>-82082760</v>
      </c>
      <c r="H80" s="1">
        <v>82962892</v>
      </c>
      <c r="I80" s="1">
        <v>950130000</v>
      </c>
      <c r="J80" s="1">
        <v>877711000</v>
      </c>
      <c r="K80" s="1">
        <v>63792421</v>
      </c>
      <c r="L80" s="1">
        <f t="shared" si="1"/>
        <v>10267948</v>
      </c>
      <c r="Z80" s="7">
        <v>43717</v>
      </c>
      <c r="AA80">
        <v>-100320721</v>
      </c>
      <c r="AB80">
        <v>14100505</v>
      </c>
      <c r="AC80">
        <v>79773396</v>
      </c>
    </row>
    <row r="81" spans="1:29">
      <c r="A81" s="7">
        <v>43719</v>
      </c>
      <c r="B81" s="8">
        <v>0.709027777777778</v>
      </c>
      <c r="C81" s="14">
        <v>0.094</v>
      </c>
      <c r="D81" s="1">
        <v>2190207727</v>
      </c>
      <c r="E81" s="1">
        <v>2126415381</v>
      </c>
      <c r="F81" s="1">
        <v>91433487</v>
      </c>
      <c r="G81" s="13">
        <v>-82403612</v>
      </c>
      <c r="H81" s="1">
        <v>79077727</v>
      </c>
      <c r="I81" s="1">
        <v>950130000</v>
      </c>
      <c r="J81" s="1">
        <v>877711000</v>
      </c>
      <c r="K81" s="1">
        <v>63792421</v>
      </c>
      <c r="L81" s="1">
        <f t="shared" si="1"/>
        <v>9029875</v>
      </c>
      <c r="Z81" s="7">
        <v>43718</v>
      </c>
      <c r="AA81">
        <v>-82082760</v>
      </c>
      <c r="AB81">
        <v>10267948</v>
      </c>
      <c r="AC81">
        <v>82962892</v>
      </c>
    </row>
    <row r="82" spans="1:29">
      <c r="A82" s="7">
        <v>43720</v>
      </c>
      <c r="B82" s="8">
        <v>0.690277777777778</v>
      </c>
      <c r="C82" s="14">
        <v>0.094</v>
      </c>
      <c r="D82" s="1">
        <v>2190207727</v>
      </c>
      <c r="E82" s="1">
        <v>2126415381</v>
      </c>
      <c r="F82" s="1">
        <v>179254429</v>
      </c>
      <c r="G82" s="13">
        <v>-163811246</v>
      </c>
      <c r="H82" s="1">
        <v>81314057</v>
      </c>
      <c r="I82" s="1">
        <v>950130000</v>
      </c>
      <c r="J82" s="1">
        <v>877711000</v>
      </c>
      <c r="K82" s="1">
        <v>63792421</v>
      </c>
      <c r="L82" s="1">
        <f t="shared" si="1"/>
        <v>15443183</v>
      </c>
      <c r="Z82" s="7">
        <v>43719</v>
      </c>
      <c r="AA82">
        <v>-82403612</v>
      </c>
      <c r="AB82">
        <v>9029875</v>
      </c>
      <c r="AC82">
        <v>79077727</v>
      </c>
    </row>
    <row r="83" spans="1:29">
      <c r="A83" s="7">
        <v>43721</v>
      </c>
      <c r="B83" s="8">
        <v>0.490277777777778</v>
      </c>
      <c r="C83" s="14">
        <v>0.094</v>
      </c>
      <c r="D83" s="1">
        <v>2190207727</v>
      </c>
      <c r="E83" s="1">
        <v>2126415381</v>
      </c>
      <c r="F83" s="1">
        <v>171393052</v>
      </c>
      <c r="G83" s="13">
        <v>-152211869</v>
      </c>
      <c r="H83" s="1">
        <v>88875470</v>
      </c>
      <c r="I83" s="1">
        <v>950130000</v>
      </c>
      <c r="J83" s="1">
        <v>877711000</v>
      </c>
      <c r="K83" s="1">
        <v>63792421</v>
      </c>
      <c r="L83" s="1">
        <f t="shared" si="1"/>
        <v>19181183</v>
      </c>
      <c r="Z83" s="7">
        <v>43720</v>
      </c>
      <c r="AA83">
        <v>-163811246</v>
      </c>
      <c r="AB83">
        <v>15443183</v>
      </c>
      <c r="AC83">
        <v>81314057</v>
      </c>
    </row>
    <row r="84" spans="1:29">
      <c r="A84" s="7">
        <v>43722</v>
      </c>
      <c r="B84" s="8">
        <v>0.961111111111111</v>
      </c>
      <c r="C84" s="14">
        <v>0.094</v>
      </c>
      <c r="D84" s="1">
        <v>2190207727</v>
      </c>
      <c r="E84" s="1">
        <v>2126415381</v>
      </c>
      <c r="F84" s="1">
        <v>137506148</v>
      </c>
      <c r="G84" s="13">
        <v>-121412929</v>
      </c>
      <c r="H84" s="1">
        <v>87264902</v>
      </c>
      <c r="I84" s="1">
        <v>950130000</v>
      </c>
      <c r="J84" s="1">
        <v>877711000</v>
      </c>
      <c r="K84" s="1">
        <v>63792421</v>
      </c>
      <c r="L84" s="1">
        <f t="shared" si="1"/>
        <v>16093219</v>
      </c>
      <c r="Z84" s="7">
        <v>43721</v>
      </c>
      <c r="AA84">
        <v>-152211869</v>
      </c>
      <c r="AB84">
        <v>19181183</v>
      </c>
      <c r="AC84">
        <v>88875470</v>
      </c>
    </row>
    <row r="85" spans="1:29">
      <c r="A85" s="7">
        <v>43723</v>
      </c>
      <c r="B85" s="8">
        <v>0.545833333333333</v>
      </c>
      <c r="C85" s="14">
        <v>0.094</v>
      </c>
      <c r="D85" s="1">
        <v>2190207727</v>
      </c>
      <c r="E85" s="1">
        <v>2126415381</v>
      </c>
      <c r="F85" s="1">
        <v>102130439</v>
      </c>
      <c r="G85" s="13">
        <v>-91119140</v>
      </c>
      <c r="H85" s="1">
        <v>82238193</v>
      </c>
      <c r="I85" s="1">
        <v>950130000</v>
      </c>
      <c r="J85" s="1">
        <v>877711000</v>
      </c>
      <c r="K85" s="1">
        <v>63792421</v>
      </c>
      <c r="L85" s="1">
        <f t="shared" si="1"/>
        <v>11011299</v>
      </c>
      <c r="Z85" s="7">
        <v>43722</v>
      </c>
      <c r="AA85">
        <v>-121412929</v>
      </c>
      <c r="AB85">
        <v>16093219</v>
      </c>
      <c r="AC85">
        <v>87264902</v>
      </c>
    </row>
    <row r="86" spans="1:29">
      <c r="A86" s="7">
        <v>43724</v>
      </c>
      <c r="B86" s="8">
        <v>0.454861111111111</v>
      </c>
      <c r="C86" s="14">
        <v>0.094</v>
      </c>
      <c r="D86" s="1">
        <v>2190207727</v>
      </c>
      <c r="E86" s="1">
        <v>2126415381</v>
      </c>
      <c r="F86" s="1" t="s">
        <v>285</v>
      </c>
      <c r="G86" s="1">
        <v>-122450923</v>
      </c>
      <c r="H86" s="1">
        <v>-6101713</v>
      </c>
      <c r="I86" t="s">
        <v>285</v>
      </c>
      <c r="J86" s="1">
        <v>877711000</v>
      </c>
      <c r="K86" s="1">
        <v>63792421</v>
      </c>
      <c r="L86" s="1" t="e">
        <f t="shared" si="1"/>
        <v>#VALUE!</v>
      </c>
      <c r="Z86" s="7">
        <v>43723</v>
      </c>
      <c r="AA86">
        <v>-91119140</v>
      </c>
      <c r="AB86">
        <v>11011299</v>
      </c>
      <c r="AC86">
        <v>82238193</v>
      </c>
    </row>
    <row r="87" spans="1:29">
      <c r="A87" s="7">
        <v>43725</v>
      </c>
      <c r="B87" s="8">
        <v>0.779166666666667</v>
      </c>
      <c r="C87" s="14">
        <v>0.094</v>
      </c>
      <c r="D87" s="1">
        <v>2190207727</v>
      </c>
      <c r="E87" s="1">
        <v>2126415381</v>
      </c>
      <c r="F87" s="1" t="s">
        <v>285</v>
      </c>
      <c r="G87" s="1">
        <v>-91550762</v>
      </c>
      <c r="H87" s="1">
        <v>-129335867</v>
      </c>
      <c r="I87" t="s">
        <v>285</v>
      </c>
      <c r="J87" s="1">
        <v>877711000</v>
      </c>
      <c r="K87" s="1">
        <v>63792421</v>
      </c>
      <c r="L87" s="1" t="e">
        <f t="shared" si="1"/>
        <v>#VALUE!</v>
      </c>
      <c r="Z87" s="7">
        <v>43724</v>
      </c>
      <c r="AA87">
        <v>-122450923</v>
      </c>
      <c r="AB87" t="e">
        <v>#VALUE!</v>
      </c>
      <c r="AC87">
        <v>-6101713</v>
      </c>
    </row>
    <row r="88" spans="1:29">
      <c r="A88" s="7">
        <v>43726</v>
      </c>
      <c r="B88" s="8">
        <v>0.69375</v>
      </c>
      <c r="C88" s="14">
        <v>0.094</v>
      </c>
      <c r="D88" s="1">
        <v>2190207727</v>
      </c>
      <c r="E88" s="1">
        <v>2126415381</v>
      </c>
      <c r="F88" s="1">
        <v>0</v>
      </c>
      <c r="G88" s="1">
        <v>-143681594</v>
      </c>
      <c r="H88" s="1">
        <v>-213882038</v>
      </c>
      <c r="I88" s="1">
        <v>950130000</v>
      </c>
      <c r="J88" s="1">
        <v>877711000</v>
      </c>
      <c r="K88" s="1">
        <v>63792421</v>
      </c>
      <c r="L88" s="1">
        <f t="shared" si="1"/>
        <v>-143681594</v>
      </c>
      <c r="Z88" s="7">
        <v>43725</v>
      </c>
      <c r="AA88">
        <v>-91550762</v>
      </c>
      <c r="AB88" t="e">
        <v>#VALUE!</v>
      </c>
      <c r="AC88">
        <v>-129335867</v>
      </c>
    </row>
    <row r="89" spans="1:29">
      <c r="A89" s="7">
        <v>43727</v>
      </c>
      <c r="B89" s="8">
        <v>0.554861111111111</v>
      </c>
      <c r="C89" s="14">
        <v>0.094</v>
      </c>
      <c r="D89" s="1">
        <v>2190207727</v>
      </c>
      <c r="E89" s="1">
        <v>2126415381</v>
      </c>
      <c r="F89" s="1" t="s">
        <v>285</v>
      </c>
      <c r="G89" s="1">
        <v>-140791060</v>
      </c>
      <c r="H89" s="1">
        <v>59740978</v>
      </c>
      <c r="I89" t="s">
        <v>285</v>
      </c>
      <c r="J89" s="1">
        <v>877711000</v>
      </c>
      <c r="K89" s="1">
        <v>63792421</v>
      </c>
      <c r="L89" s="1" t="e">
        <f t="shared" si="1"/>
        <v>#VALUE!</v>
      </c>
      <c r="Z89" s="7">
        <v>43726</v>
      </c>
      <c r="AA89">
        <v>-143681594</v>
      </c>
      <c r="AB89">
        <v>-143681594</v>
      </c>
      <c r="AC89">
        <v>-213882038</v>
      </c>
    </row>
    <row r="90" spans="1:29">
      <c r="A90" s="7">
        <v>43728</v>
      </c>
      <c r="B90" s="8">
        <v>0.572222222222222</v>
      </c>
      <c r="C90" s="14">
        <v>0.094</v>
      </c>
      <c r="D90" s="1">
        <v>2190207727</v>
      </c>
      <c r="E90" s="1">
        <v>2126415381</v>
      </c>
      <c r="F90" s="1" t="s">
        <v>285</v>
      </c>
      <c r="G90" s="1">
        <v>-90664600</v>
      </c>
      <c r="H90" s="1">
        <v>-37336930</v>
      </c>
      <c r="I90" t="s">
        <v>285</v>
      </c>
      <c r="J90" s="1">
        <v>877711000</v>
      </c>
      <c r="K90" s="1">
        <v>63792421</v>
      </c>
      <c r="L90" s="1" t="e">
        <f t="shared" si="1"/>
        <v>#VALUE!</v>
      </c>
      <c r="Z90" s="7">
        <v>43727</v>
      </c>
      <c r="AA90">
        <v>-140791060</v>
      </c>
      <c r="AB90" t="e">
        <v>#VALUE!</v>
      </c>
      <c r="AC90">
        <v>59740978</v>
      </c>
    </row>
    <row r="91" spans="1:29">
      <c r="A91" s="7">
        <v>43729</v>
      </c>
      <c r="B91" s="8">
        <v>0.779166666666667</v>
      </c>
      <c r="C91" s="14">
        <v>0.094</v>
      </c>
      <c r="D91" s="1">
        <v>2190207727</v>
      </c>
      <c r="E91" s="1">
        <v>2126415381</v>
      </c>
      <c r="F91" s="1" t="s">
        <v>285</v>
      </c>
      <c r="G91" s="1">
        <v>-99946573</v>
      </c>
      <c r="H91" s="1">
        <v>56273086</v>
      </c>
      <c r="I91" t="s">
        <v>285</v>
      </c>
      <c r="J91" s="1">
        <v>877711000</v>
      </c>
      <c r="K91" s="1">
        <v>63792421</v>
      </c>
      <c r="L91" s="1" t="e">
        <f t="shared" si="1"/>
        <v>#VALUE!</v>
      </c>
      <c r="Z91" s="7">
        <v>43728</v>
      </c>
      <c r="AA91">
        <v>-90664600</v>
      </c>
      <c r="AB91" t="e">
        <v>#VALUE!</v>
      </c>
      <c r="AC91">
        <v>-37336930</v>
      </c>
    </row>
    <row r="92" spans="1:29">
      <c r="A92" s="7">
        <v>43730</v>
      </c>
      <c r="B92" s="8">
        <v>0.752777777777778</v>
      </c>
      <c r="C92" s="14">
        <v>0.094</v>
      </c>
      <c r="D92" s="1">
        <v>2190207727</v>
      </c>
      <c r="E92" s="1">
        <v>2126415381</v>
      </c>
      <c r="F92" s="1">
        <v>205873564</v>
      </c>
      <c r="G92" s="1">
        <v>-179678148</v>
      </c>
      <c r="H92" s="1">
        <v>-40002608</v>
      </c>
      <c r="I92" s="1">
        <v>950130000</v>
      </c>
      <c r="J92" s="1">
        <v>877711000</v>
      </c>
      <c r="K92" s="1">
        <v>63792421</v>
      </c>
      <c r="L92" s="1">
        <f t="shared" si="1"/>
        <v>26195416</v>
      </c>
      <c r="Z92" s="7">
        <v>43729</v>
      </c>
      <c r="AA92">
        <v>-99946573</v>
      </c>
      <c r="AB92" t="e">
        <v>#VALUE!</v>
      </c>
      <c r="AC92">
        <v>56273086</v>
      </c>
    </row>
    <row r="93" spans="1:29">
      <c r="A93" s="7">
        <v>43731</v>
      </c>
      <c r="B93" s="8">
        <v>0.614583333333333</v>
      </c>
      <c r="C93" s="14">
        <v>0.094</v>
      </c>
      <c r="D93" s="1">
        <v>2190207727</v>
      </c>
      <c r="E93" s="1">
        <v>2126415381</v>
      </c>
      <c r="F93" s="1" t="s">
        <v>285</v>
      </c>
      <c r="G93" s="1">
        <v>-151408783</v>
      </c>
      <c r="H93" s="1">
        <v>37449840</v>
      </c>
      <c r="I93" t="s">
        <v>285</v>
      </c>
      <c r="J93" s="1">
        <v>877711000</v>
      </c>
      <c r="K93" s="1">
        <v>63792421</v>
      </c>
      <c r="L93" s="1" t="e">
        <f t="shared" si="1"/>
        <v>#VALUE!</v>
      </c>
      <c r="Z93" s="7">
        <v>43730</v>
      </c>
      <c r="AA93">
        <v>-179678148</v>
      </c>
      <c r="AB93">
        <v>26195416</v>
      </c>
      <c r="AC93">
        <v>-40002608</v>
      </c>
    </row>
    <row r="94" spans="1:29">
      <c r="A94" s="7">
        <v>43732</v>
      </c>
      <c r="B94" s="8">
        <v>0.584027777777778</v>
      </c>
      <c r="C94" s="14">
        <v>0.094</v>
      </c>
      <c r="D94" s="1">
        <v>2190207727</v>
      </c>
      <c r="E94" s="1">
        <v>2126415381</v>
      </c>
      <c r="F94" s="1" t="s">
        <v>285</v>
      </c>
      <c r="G94" s="1">
        <v>-151482310</v>
      </c>
      <c r="H94" s="1">
        <v>74827204</v>
      </c>
      <c r="I94" t="s">
        <v>285</v>
      </c>
      <c r="J94" s="1">
        <v>877711000</v>
      </c>
      <c r="K94" s="1">
        <v>63792421</v>
      </c>
      <c r="L94" s="1" t="e">
        <f t="shared" si="1"/>
        <v>#VALUE!</v>
      </c>
      <c r="Z94" s="7">
        <v>43731</v>
      </c>
      <c r="AA94">
        <v>-151408783</v>
      </c>
      <c r="AB94" t="e">
        <v>#VALUE!</v>
      </c>
      <c r="AC94">
        <v>37449840</v>
      </c>
    </row>
    <row r="95" spans="1:29">
      <c r="A95" s="7">
        <v>43733</v>
      </c>
      <c r="B95" s="8">
        <v>0.875</v>
      </c>
      <c r="C95" s="14">
        <v>0.094</v>
      </c>
      <c r="D95" s="1">
        <v>2190207727</v>
      </c>
      <c r="E95" s="1">
        <v>2126415381</v>
      </c>
      <c r="F95" s="1">
        <v>187510219</v>
      </c>
      <c r="G95" s="1">
        <v>-99573021</v>
      </c>
      <c r="H95" s="1">
        <v>232167773</v>
      </c>
      <c r="I95" s="1">
        <v>950130000</v>
      </c>
      <c r="J95" s="1">
        <v>877711000</v>
      </c>
      <c r="K95" s="1">
        <v>63792421</v>
      </c>
      <c r="L95" s="1">
        <f t="shared" si="1"/>
        <v>87937198</v>
      </c>
      <c r="Z95" s="7">
        <v>43732</v>
      </c>
      <c r="AA95">
        <v>-151482310</v>
      </c>
      <c r="AB95" t="e">
        <v>#VALUE!</v>
      </c>
      <c r="AC95">
        <v>74827204</v>
      </c>
    </row>
    <row r="96" spans="1:29">
      <c r="A96" s="7">
        <v>43734</v>
      </c>
      <c r="B96" s="8">
        <v>0.925</v>
      </c>
      <c r="C96" s="14">
        <v>0.094</v>
      </c>
      <c r="D96" s="1">
        <v>2190207727</v>
      </c>
      <c r="E96" s="1">
        <v>2126415381</v>
      </c>
      <c r="F96" s="1">
        <v>107595049</v>
      </c>
      <c r="G96" s="1">
        <v>-93299216</v>
      </c>
      <c r="H96" s="1">
        <v>320741829</v>
      </c>
      <c r="I96" s="1">
        <v>950130000</v>
      </c>
      <c r="J96" s="1">
        <v>877711000</v>
      </c>
      <c r="K96" s="1">
        <v>63792421</v>
      </c>
      <c r="L96" s="1">
        <f t="shared" si="1"/>
        <v>14295833</v>
      </c>
      <c r="Z96" s="7">
        <v>43733</v>
      </c>
      <c r="AA96">
        <v>-99573021</v>
      </c>
      <c r="AB96">
        <v>87937198</v>
      </c>
      <c r="AC96">
        <v>232167773</v>
      </c>
    </row>
    <row r="97" spans="1:29">
      <c r="A97" s="7">
        <v>43735</v>
      </c>
      <c r="B97" s="8">
        <v>0.878472222222222</v>
      </c>
      <c r="C97" s="14">
        <v>0.094</v>
      </c>
      <c r="D97" s="1">
        <v>2190207727</v>
      </c>
      <c r="E97" s="1">
        <v>2126415381</v>
      </c>
      <c r="F97" s="1">
        <v>197170242</v>
      </c>
      <c r="G97" s="1">
        <v>-171844963</v>
      </c>
      <c r="H97" s="1">
        <v>49118384</v>
      </c>
      <c r="I97" s="1">
        <v>950130000</v>
      </c>
      <c r="J97" s="1">
        <v>877711000</v>
      </c>
      <c r="K97" s="1">
        <v>63792421</v>
      </c>
      <c r="L97" s="1">
        <f t="shared" si="1"/>
        <v>25325279</v>
      </c>
      <c r="Z97" s="7">
        <v>43734</v>
      </c>
      <c r="AA97">
        <v>-93299216</v>
      </c>
      <c r="AB97">
        <v>14295833</v>
      </c>
      <c r="AC97">
        <v>320741829</v>
      </c>
    </row>
    <row r="98" spans="1:29">
      <c r="A98" s="7">
        <v>43736</v>
      </c>
      <c r="B98" s="8">
        <v>0.719444444444444</v>
      </c>
      <c r="C98" s="14">
        <v>0.094</v>
      </c>
      <c r="D98" s="1">
        <v>2190207727</v>
      </c>
      <c r="E98" s="1">
        <v>2126415381</v>
      </c>
      <c r="F98" s="1">
        <v>161282144</v>
      </c>
      <c r="G98" s="1">
        <v>-147655004</v>
      </c>
      <c r="H98" s="1">
        <v>142380678</v>
      </c>
      <c r="I98" s="1">
        <v>950130000</v>
      </c>
      <c r="J98" s="1">
        <v>877711000</v>
      </c>
      <c r="K98" s="1">
        <v>63792421</v>
      </c>
      <c r="L98" s="1">
        <f t="shared" si="1"/>
        <v>13627140</v>
      </c>
      <c r="Z98" s="7">
        <v>43735</v>
      </c>
      <c r="AA98">
        <v>-171844963</v>
      </c>
      <c r="AB98">
        <v>25325279</v>
      </c>
      <c r="AC98">
        <v>49118384</v>
      </c>
    </row>
    <row r="99" spans="1:29">
      <c r="A99" s="7">
        <v>43737</v>
      </c>
      <c r="B99" s="8">
        <v>0.757638888888889</v>
      </c>
      <c r="C99" s="14">
        <v>0.094</v>
      </c>
      <c r="D99" s="1">
        <v>2190207727</v>
      </c>
      <c r="E99" s="1">
        <v>2126415381</v>
      </c>
      <c r="F99" s="1">
        <v>87251105</v>
      </c>
      <c r="G99" s="1">
        <v>-81611031</v>
      </c>
      <c r="H99" s="1">
        <v>41642861</v>
      </c>
      <c r="I99" s="1">
        <v>950130000</v>
      </c>
      <c r="J99" s="1">
        <v>877711000</v>
      </c>
      <c r="K99" s="1">
        <v>63792421</v>
      </c>
      <c r="L99" s="1">
        <f t="shared" si="1"/>
        <v>5640074</v>
      </c>
      <c r="Z99" s="7">
        <v>43736</v>
      </c>
      <c r="AA99">
        <v>-147655004</v>
      </c>
      <c r="AB99">
        <v>13627140</v>
      </c>
      <c r="AC99">
        <v>142380678</v>
      </c>
    </row>
    <row r="100" spans="1:29">
      <c r="A100" s="7">
        <v>43738</v>
      </c>
      <c r="B100" s="8">
        <v>0.55</v>
      </c>
      <c r="C100" s="14">
        <v>0.094</v>
      </c>
      <c r="D100" s="1">
        <v>2190207727</v>
      </c>
      <c r="E100" s="1">
        <v>2126415381</v>
      </c>
      <c r="F100" s="1">
        <v>112587171</v>
      </c>
      <c r="G100" s="1">
        <v>-107262967</v>
      </c>
      <c r="H100" s="1">
        <v>124941999</v>
      </c>
      <c r="I100" s="1">
        <v>950130000</v>
      </c>
      <c r="J100" s="1">
        <v>877711000</v>
      </c>
      <c r="K100" s="1">
        <v>63792421</v>
      </c>
      <c r="L100" s="1">
        <f t="shared" si="1"/>
        <v>5324204</v>
      </c>
      <c r="Z100" s="7">
        <v>43737</v>
      </c>
      <c r="AA100">
        <v>-81611031</v>
      </c>
      <c r="AB100">
        <v>5640074</v>
      </c>
      <c r="AC100">
        <v>41642861</v>
      </c>
    </row>
    <row r="101" spans="1:29">
      <c r="A101" s="7">
        <v>43739</v>
      </c>
      <c r="B101" s="8">
        <v>0.692361111111111</v>
      </c>
      <c r="C101" s="14">
        <v>0.094</v>
      </c>
      <c r="D101" s="1">
        <v>2190207727</v>
      </c>
      <c r="E101" s="1">
        <v>2126415381</v>
      </c>
      <c r="F101" s="1">
        <v>117575911</v>
      </c>
      <c r="G101" s="1">
        <v>-102351830</v>
      </c>
      <c r="H101" s="1">
        <v>115731244</v>
      </c>
      <c r="I101" s="1">
        <v>950130000</v>
      </c>
      <c r="J101" s="1">
        <v>877711000</v>
      </c>
      <c r="K101" s="1">
        <v>63792421</v>
      </c>
      <c r="L101" s="1">
        <f t="shared" si="1"/>
        <v>15224081</v>
      </c>
      <c r="Z101" s="7">
        <v>43738</v>
      </c>
      <c r="AA101">
        <v>-107262967</v>
      </c>
      <c r="AB101">
        <v>5324204</v>
      </c>
      <c r="AC101">
        <v>124941999</v>
      </c>
    </row>
    <row r="102" spans="1:29">
      <c r="A102" s="7">
        <v>43740</v>
      </c>
      <c r="B102" s="8">
        <v>0.675694444444444</v>
      </c>
      <c r="C102" s="14">
        <v>0.094</v>
      </c>
      <c r="D102" s="1">
        <v>2190207727</v>
      </c>
      <c r="E102" s="1">
        <v>2126415381</v>
      </c>
      <c r="F102" s="1">
        <v>197656122</v>
      </c>
      <c r="G102" s="1">
        <v>-173723285</v>
      </c>
      <c r="H102" s="1">
        <v>148549745</v>
      </c>
      <c r="I102" s="1">
        <v>950130000</v>
      </c>
      <c r="J102" s="1">
        <v>877711000</v>
      </c>
      <c r="K102" s="1">
        <v>63792421</v>
      </c>
      <c r="L102" s="1">
        <f t="shared" si="1"/>
        <v>23932837</v>
      </c>
      <c r="Z102" s="7">
        <v>43739</v>
      </c>
      <c r="AA102">
        <v>-102351830</v>
      </c>
      <c r="AB102">
        <v>15224081</v>
      </c>
      <c r="AC102">
        <v>115731244</v>
      </c>
    </row>
    <row r="103" spans="1:29">
      <c r="A103" s="7">
        <v>43741</v>
      </c>
      <c r="B103" s="8">
        <v>0.440972222222222</v>
      </c>
      <c r="C103" s="14">
        <v>0.094</v>
      </c>
      <c r="D103" s="1">
        <v>2190207727</v>
      </c>
      <c r="E103" s="1">
        <v>2126415381</v>
      </c>
      <c r="F103" s="1">
        <v>159272850</v>
      </c>
      <c r="G103" s="1">
        <v>-143456958</v>
      </c>
      <c r="H103" s="1">
        <v>67608683</v>
      </c>
      <c r="I103" s="1">
        <v>950130000</v>
      </c>
      <c r="J103" s="1">
        <v>877711000</v>
      </c>
      <c r="K103" s="1">
        <v>63792421</v>
      </c>
      <c r="L103" s="1">
        <f t="shared" si="1"/>
        <v>15815892</v>
      </c>
      <c r="Z103" s="7">
        <v>43740</v>
      </c>
      <c r="AA103">
        <v>-173723285</v>
      </c>
      <c r="AB103">
        <v>23932837</v>
      </c>
      <c r="AC103">
        <v>148549745</v>
      </c>
    </row>
    <row r="104" spans="1:29">
      <c r="A104" s="7">
        <v>43742</v>
      </c>
      <c r="B104" s="8">
        <v>0.533333333333333</v>
      </c>
      <c r="C104" s="14">
        <v>0.094</v>
      </c>
      <c r="D104" s="1">
        <v>2190207727</v>
      </c>
      <c r="E104" s="1">
        <v>2126415381</v>
      </c>
      <c r="F104" s="1">
        <v>93422194</v>
      </c>
      <c r="G104" s="1">
        <v>-87133316</v>
      </c>
      <c r="H104" s="1">
        <v>59601728</v>
      </c>
      <c r="I104" s="1">
        <v>950130000</v>
      </c>
      <c r="J104" s="1">
        <v>877711000</v>
      </c>
      <c r="K104" s="1">
        <v>63792421</v>
      </c>
      <c r="L104" s="1">
        <f t="shared" si="1"/>
        <v>6288878</v>
      </c>
      <c r="Z104" s="7">
        <v>43741</v>
      </c>
      <c r="AA104">
        <v>-143456958</v>
      </c>
      <c r="AB104">
        <v>15815892</v>
      </c>
      <c r="AC104">
        <v>67608683</v>
      </c>
    </row>
    <row r="105" spans="1:29">
      <c r="A105" s="7">
        <v>43743</v>
      </c>
      <c r="B105" s="8">
        <v>0.507638888888889</v>
      </c>
      <c r="C105" s="14">
        <v>0.094</v>
      </c>
      <c r="D105" s="1">
        <v>2190207727</v>
      </c>
      <c r="E105" s="1">
        <v>2126415381</v>
      </c>
      <c r="F105" s="1">
        <v>90317950</v>
      </c>
      <c r="G105" s="1">
        <v>-83830258</v>
      </c>
      <c r="H105" s="1">
        <v>55059974</v>
      </c>
      <c r="I105" s="1">
        <v>950130000</v>
      </c>
      <c r="J105" s="1">
        <v>877711000</v>
      </c>
      <c r="K105" s="1">
        <v>63792421</v>
      </c>
      <c r="L105" s="1">
        <f t="shared" si="1"/>
        <v>6487692</v>
      </c>
      <c r="Z105" s="7">
        <v>43742</v>
      </c>
      <c r="AA105">
        <v>-87133316</v>
      </c>
      <c r="AB105">
        <v>6288878</v>
      </c>
      <c r="AC105">
        <v>59601728</v>
      </c>
    </row>
    <row r="106" spans="1:29">
      <c r="A106" s="7">
        <v>43744</v>
      </c>
      <c r="B106" s="8">
        <v>0.544444444444444</v>
      </c>
      <c r="C106" s="14">
        <v>0.094</v>
      </c>
      <c r="D106" s="1">
        <v>2190207727</v>
      </c>
      <c r="E106" s="1">
        <v>2126415381</v>
      </c>
      <c r="F106" s="1">
        <v>94055433</v>
      </c>
      <c r="G106" s="1">
        <v>-82402657</v>
      </c>
      <c r="H106" s="1">
        <v>60682523</v>
      </c>
      <c r="I106" s="1">
        <v>950130000</v>
      </c>
      <c r="J106" s="1">
        <v>877711000</v>
      </c>
      <c r="K106" s="1">
        <v>63792421</v>
      </c>
      <c r="L106" s="1">
        <f t="shared" si="1"/>
        <v>11652776</v>
      </c>
      <c r="Z106" s="7">
        <v>43743</v>
      </c>
      <c r="AA106">
        <v>-83830258</v>
      </c>
      <c r="AB106">
        <v>6487692</v>
      </c>
      <c r="AC106">
        <v>55059974</v>
      </c>
    </row>
    <row r="107" spans="1:29">
      <c r="A107" s="7">
        <v>43745</v>
      </c>
      <c r="B107" s="8">
        <v>0.460416666666667</v>
      </c>
      <c r="C107" s="14">
        <v>0.094</v>
      </c>
      <c r="D107" s="1">
        <v>2190207727</v>
      </c>
      <c r="E107" s="1">
        <v>2126415381</v>
      </c>
      <c r="F107" s="1">
        <v>181956546</v>
      </c>
      <c r="G107" s="1">
        <v>-161872764</v>
      </c>
      <c r="H107" s="1">
        <v>64134952</v>
      </c>
      <c r="I107" s="1">
        <v>950130000</v>
      </c>
      <c r="J107" s="1">
        <v>877711000</v>
      </c>
      <c r="K107" s="1">
        <v>63792421</v>
      </c>
      <c r="L107" s="1">
        <f t="shared" si="1"/>
        <v>20083782</v>
      </c>
      <c r="Z107" s="7">
        <v>43744</v>
      </c>
      <c r="AA107">
        <v>-82402657</v>
      </c>
      <c r="AB107">
        <v>11652776</v>
      </c>
      <c r="AC107">
        <v>60682523</v>
      </c>
    </row>
    <row r="108" spans="1:29">
      <c r="A108" s="7">
        <v>43746</v>
      </c>
      <c r="B108" s="8">
        <v>0.51875</v>
      </c>
      <c r="C108" s="14">
        <v>0.094</v>
      </c>
      <c r="D108" s="1">
        <v>2190207727</v>
      </c>
      <c r="E108" s="1">
        <v>2126415381</v>
      </c>
      <c r="F108" s="1">
        <v>87599969</v>
      </c>
      <c r="G108" s="1">
        <v>-87430296</v>
      </c>
      <c r="H108" s="1">
        <v>63958998</v>
      </c>
      <c r="I108" s="1">
        <v>950130000</v>
      </c>
      <c r="J108" s="1">
        <v>877711000</v>
      </c>
      <c r="K108" s="1">
        <v>63792421</v>
      </c>
      <c r="L108" s="1">
        <f t="shared" si="1"/>
        <v>169673</v>
      </c>
      <c r="Z108" s="7">
        <v>43745</v>
      </c>
      <c r="AA108">
        <v>-161872764</v>
      </c>
      <c r="AB108">
        <v>20083782</v>
      </c>
      <c r="AC108">
        <v>64134952</v>
      </c>
    </row>
    <row r="109" spans="1:29">
      <c r="A109" s="7">
        <v>43747</v>
      </c>
      <c r="B109" s="8">
        <v>0.770833333333333</v>
      </c>
      <c r="C109" s="14">
        <v>0.094</v>
      </c>
      <c r="D109" s="1">
        <v>2190207727</v>
      </c>
      <c r="E109" s="1">
        <v>2126415381</v>
      </c>
      <c r="F109" s="1">
        <v>119340886</v>
      </c>
      <c r="G109" s="1">
        <v>-102913321</v>
      </c>
      <c r="H109" s="1">
        <v>65162482</v>
      </c>
      <c r="I109" s="1">
        <v>950130000</v>
      </c>
      <c r="J109" s="1">
        <v>877711000</v>
      </c>
      <c r="K109" s="1">
        <v>63792421</v>
      </c>
      <c r="L109" s="1">
        <f t="shared" si="1"/>
        <v>16427565</v>
      </c>
      <c r="Z109" s="7">
        <v>43746</v>
      </c>
      <c r="AA109">
        <v>-87430296</v>
      </c>
      <c r="AB109">
        <v>169673</v>
      </c>
      <c r="AC109">
        <v>63958998</v>
      </c>
    </row>
    <row r="110" spans="1:29">
      <c r="A110" s="7">
        <v>43748</v>
      </c>
      <c r="B110" s="8">
        <v>0.772222222222222</v>
      </c>
      <c r="C110" s="14">
        <v>0.094</v>
      </c>
      <c r="D110" s="1">
        <v>2190207727</v>
      </c>
      <c r="E110" s="1">
        <v>2126415381</v>
      </c>
      <c r="F110" s="1">
        <v>204545768</v>
      </c>
      <c r="G110" s="1">
        <v>-185752375</v>
      </c>
      <c r="H110" s="1">
        <v>59077881</v>
      </c>
      <c r="I110" s="1">
        <v>950130000</v>
      </c>
      <c r="J110" s="1">
        <v>877711000</v>
      </c>
      <c r="K110" s="1">
        <v>63792421</v>
      </c>
      <c r="L110" s="1">
        <f t="shared" si="1"/>
        <v>18793393</v>
      </c>
      <c r="Z110" s="7">
        <v>43747</v>
      </c>
      <c r="AA110">
        <v>-102913321</v>
      </c>
      <c r="AB110">
        <v>16427565</v>
      </c>
      <c r="AC110">
        <v>65162482</v>
      </c>
    </row>
    <row r="111" spans="1:29">
      <c r="A111" s="7">
        <v>43749</v>
      </c>
      <c r="B111" s="8">
        <v>0.750694444444444</v>
      </c>
      <c r="C111" s="14">
        <v>0.094</v>
      </c>
      <c r="D111" s="1">
        <v>2190207727</v>
      </c>
      <c r="E111" s="1">
        <v>2126415381</v>
      </c>
      <c r="F111" s="1">
        <v>163198837</v>
      </c>
      <c r="G111" s="1">
        <v>-162672030</v>
      </c>
      <c r="H111" s="1">
        <v>50031055</v>
      </c>
      <c r="I111" s="1">
        <v>950130000</v>
      </c>
      <c r="J111" s="1">
        <v>877711000</v>
      </c>
      <c r="K111" s="1">
        <v>63792421</v>
      </c>
      <c r="L111" s="1">
        <f t="shared" si="1"/>
        <v>526807</v>
      </c>
      <c r="Z111" s="7">
        <v>43748</v>
      </c>
      <c r="AA111">
        <v>-185752375</v>
      </c>
      <c r="AB111">
        <v>18793393</v>
      </c>
      <c r="AC111">
        <v>59077881</v>
      </c>
    </row>
    <row r="112" spans="1:29">
      <c r="A112" s="7">
        <v>43750</v>
      </c>
      <c r="B112" s="8">
        <v>0.421527777777778</v>
      </c>
      <c r="C112" s="14">
        <v>0.094</v>
      </c>
      <c r="D112" s="1">
        <v>2190207727</v>
      </c>
      <c r="E112" s="1">
        <v>2126415381</v>
      </c>
      <c r="F112" s="1">
        <v>132974282</v>
      </c>
      <c r="G112" s="1">
        <v>-135390050</v>
      </c>
      <c r="H112" s="1">
        <v>37612977</v>
      </c>
      <c r="I112" s="1">
        <v>950130000</v>
      </c>
      <c r="J112" s="1">
        <v>877711000</v>
      </c>
      <c r="K112" s="1">
        <v>63792421</v>
      </c>
      <c r="L112" s="1">
        <f t="shared" si="1"/>
        <v>-2415768</v>
      </c>
      <c r="Z112" s="7">
        <v>43749</v>
      </c>
      <c r="AA112">
        <v>-162672030</v>
      </c>
      <c r="AB112">
        <v>526807</v>
      </c>
      <c r="AC112">
        <v>50031055</v>
      </c>
    </row>
    <row r="113" spans="1:29">
      <c r="A113" s="7">
        <v>43751</v>
      </c>
      <c r="B113" s="8">
        <v>0.5</v>
      </c>
      <c r="C113" s="14">
        <v>0.094</v>
      </c>
      <c r="D113" s="1">
        <v>2190207727</v>
      </c>
      <c r="E113" s="1">
        <v>2126415381</v>
      </c>
      <c r="F113" s="1">
        <v>96879302</v>
      </c>
      <c r="G113" s="1">
        <v>-89117634</v>
      </c>
      <c r="H113" s="1">
        <v>44392748</v>
      </c>
      <c r="I113" s="1">
        <v>950130000</v>
      </c>
      <c r="J113" s="1">
        <v>877711000</v>
      </c>
      <c r="K113" s="1">
        <v>63792421</v>
      </c>
      <c r="L113" s="1">
        <f t="shared" si="1"/>
        <v>7761668</v>
      </c>
      <c r="Z113" s="7">
        <v>43750</v>
      </c>
      <c r="AA113">
        <v>-135390050</v>
      </c>
      <c r="AB113">
        <v>-2415768</v>
      </c>
      <c r="AC113">
        <v>37612977</v>
      </c>
    </row>
    <row r="114" spans="1:29">
      <c r="A114" s="7">
        <v>43752</v>
      </c>
      <c r="B114" s="8">
        <v>0.445833333333333</v>
      </c>
      <c r="C114" s="14">
        <v>0.094</v>
      </c>
      <c r="D114" s="1">
        <v>2190207727</v>
      </c>
      <c r="E114" s="1">
        <v>2126415381</v>
      </c>
      <c r="F114" s="1">
        <v>146292948</v>
      </c>
      <c r="G114" s="1">
        <v>-127433681</v>
      </c>
      <c r="H114" s="1">
        <v>45893958</v>
      </c>
      <c r="I114" s="1">
        <v>950130000</v>
      </c>
      <c r="J114" s="1">
        <v>877711000</v>
      </c>
      <c r="K114" s="1">
        <v>63792421</v>
      </c>
      <c r="L114" s="1">
        <f t="shared" si="1"/>
        <v>18859267</v>
      </c>
      <c r="Z114" s="7">
        <v>43751</v>
      </c>
      <c r="AA114">
        <v>-89117634</v>
      </c>
      <c r="AB114">
        <v>7761668</v>
      </c>
      <c r="AC114">
        <v>44392748</v>
      </c>
    </row>
    <row r="115" spans="1:29">
      <c r="A115" s="7">
        <v>43753</v>
      </c>
      <c r="B115" s="8">
        <v>0.893055555555556</v>
      </c>
      <c r="C115" s="14">
        <v>0.094</v>
      </c>
      <c r="D115" s="1">
        <v>2190207727</v>
      </c>
      <c r="E115" s="1">
        <v>2126415381</v>
      </c>
      <c r="F115" s="1">
        <v>131638054</v>
      </c>
      <c r="G115" s="1">
        <v>-117495859</v>
      </c>
      <c r="H115" s="1">
        <v>51605147</v>
      </c>
      <c r="I115" s="1">
        <v>950130000</v>
      </c>
      <c r="J115" s="1">
        <v>877711000</v>
      </c>
      <c r="K115" s="1">
        <v>63792421</v>
      </c>
      <c r="L115" s="1">
        <f t="shared" si="1"/>
        <v>14142195</v>
      </c>
      <c r="Z115" s="7">
        <v>43752</v>
      </c>
      <c r="AA115">
        <v>-127433681</v>
      </c>
      <c r="AB115">
        <v>18859267</v>
      </c>
      <c r="AC115">
        <v>45893958</v>
      </c>
    </row>
    <row r="116" spans="1:29">
      <c r="A116" s="7">
        <v>43754</v>
      </c>
      <c r="B116" s="8">
        <v>0.822916666666667</v>
      </c>
      <c r="C116" s="14">
        <v>0.094</v>
      </c>
      <c r="D116" s="1">
        <v>2190207727</v>
      </c>
      <c r="E116" s="1">
        <v>2126415381</v>
      </c>
      <c r="F116" s="1">
        <v>213738211</v>
      </c>
      <c r="G116" s="1">
        <v>-196393016</v>
      </c>
      <c r="H116" s="1">
        <v>54638474</v>
      </c>
      <c r="I116" s="1">
        <v>950130000</v>
      </c>
      <c r="J116" s="1">
        <v>877711000</v>
      </c>
      <c r="K116" s="1">
        <v>63792421</v>
      </c>
      <c r="L116" s="1">
        <f t="shared" si="1"/>
        <v>17345195</v>
      </c>
      <c r="Z116" s="7">
        <v>43753</v>
      </c>
      <c r="AA116">
        <v>-117495859</v>
      </c>
      <c r="AB116">
        <v>14142195</v>
      </c>
      <c r="AC116">
        <v>51605147</v>
      </c>
    </row>
    <row r="117" spans="1:29">
      <c r="A117" s="7">
        <v>43755</v>
      </c>
      <c r="B117" s="8">
        <v>0.796527777777778</v>
      </c>
      <c r="C117" s="14">
        <v>0.094</v>
      </c>
      <c r="D117" s="1">
        <v>2190207727</v>
      </c>
      <c r="E117" s="1">
        <v>2126415381</v>
      </c>
      <c r="F117" s="1">
        <v>115186395</v>
      </c>
      <c r="G117" s="1">
        <v>-106408317</v>
      </c>
      <c r="H117" s="1">
        <v>44145629</v>
      </c>
      <c r="I117" s="1">
        <v>950130000</v>
      </c>
      <c r="J117" s="1">
        <v>877711000</v>
      </c>
      <c r="K117" s="1">
        <v>63792421</v>
      </c>
      <c r="L117" s="1">
        <f t="shared" si="1"/>
        <v>8778078</v>
      </c>
      <c r="Z117" s="7">
        <v>43754</v>
      </c>
      <c r="AA117">
        <v>-196393016</v>
      </c>
      <c r="AB117">
        <v>17345195</v>
      </c>
      <c r="AC117">
        <v>54638474</v>
      </c>
    </row>
    <row r="118" spans="1:29">
      <c r="A118" s="7">
        <v>43756</v>
      </c>
      <c r="B118" s="8">
        <v>0.7625</v>
      </c>
      <c r="C118" s="14">
        <v>0.094</v>
      </c>
      <c r="D118" s="1">
        <v>2190207727</v>
      </c>
      <c r="E118" s="1">
        <v>2126415381</v>
      </c>
      <c r="F118" s="1">
        <v>172112862</v>
      </c>
      <c r="G118" s="1">
        <v>-158997509</v>
      </c>
      <c r="H118" s="1">
        <v>48960434</v>
      </c>
      <c r="I118" s="1">
        <v>950130000</v>
      </c>
      <c r="J118" s="1">
        <v>877711000</v>
      </c>
      <c r="K118" s="1">
        <v>63792421</v>
      </c>
      <c r="L118" s="1">
        <f t="shared" si="1"/>
        <v>13115353</v>
      </c>
      <c r="Z118" s="7">
        <v>43755</v>
      </c>
      <c r="AA118">
        <v>-106408317</v>
      </c>
      <c r="AB118">
        <v>8778078</v>
      </c>
      <c r="AC118">
        <v>44145629</v>
      </c>
    </row>
    <row r="119" spans="1:29">
      <c r="A119" s="7">
        <v>43757</v>
      </c>
      <c r="B119" s="8">
        <v>0.770138888888889</v>
      </c>
      <c r="C119" s="14">
        <v>0.094</v>
      </c>
      <c r="D119" s="1">
        <v>2190207727</v>
      </c>
      <c r="E119" s="1">
        <v>2126415381</v>
      </c>
      <c r="F119" s="1">
        <v>94616050</v>
      </c>
      <c r="G119" s="1">
        <v>-82727329</v>
      </c>
      <c r="H119" s="1">
        <v>62688176</v>
      </c>
      <c r="I119" s="1">
        <v>950130000</v>
      </c>
      <c r="J119" s="1">
        <v>877711000</v>
      </c>
      <c r="K119" s="1">
        <v>63792421</v>
      </c>
      <c r="L119" s="1">
        <f t="shared" si="1"/>
        <v>11888721</v>
      </c>
      <c r="Z119" s="7">
        <v>43756</v>
      </c>
      <c r="AA119">
        <v>-158997509</v>
      </c>
      <c r="AB119">
        <v>13115353</v>
      </c>
      <c r="AC119">
        <v>48960434</v>
      </c>
    </row>
    <row r="120" spans="1:29">
      <c r="A120" s="7">
        <v>43758</v>
      </c>
      <c r="B120" s="8">
        <v>0.711805555555556</v>
      </c>
      <c r="C120" s="14">
        <v>0.094</v>
      </c>
      <c r="D120" s="1">
        <v>2190207727</v>
      </c>
      <c r="E120" s="1">
        <v>2126415381</v>
      </c>
      <c r="F120" s="1">
        <v>182344889</v>
      </c>
      <c r="G120" s="1">
        <v>-160901614</v>
      </c>
      <c r="H120" s="1">
        <v>70763090</v>
      </c>
      <c r="I120" s="1">
        <v>950130000</v>
      </c>
      <c r="J120" s="1">
        <v>877711000</v>
      </c>
      <c r="K120" s="1">
        <v>63792421</v>
      </c>
      <c r="L120" s="1">
        <f t="shared" si="1"/>
        <v>21443275</v>
      </c>
      <c r="Z120" s="7">
        <v>43757</v>
      </c>
      <c r="AA120">
        <v>-82727329</v>
      </c>
      <c r="AB120">
        <v>11888721</v>
      </c>
      <c r="AC120">
        <v>62688176</v>
      </c>
    </row>
    <row r="121" spans="1:29">
      <c r="A121" s="7">
        <v>43759</v>
      </c>
      <c r="B121" s="8">
        <v>0.770833333333333</v>
      </c>
      <c r="C121" s="14">
        <v>0.094</v>
      </c>
      <c r="D121" s="1">
        <v>2190207727</v>
      </c>
      <c r="E121" s="1">
        <v>2126415381</v>
      </c>
      <c r="F121" s="1">
        <v>96528304</v>
      </c>
      <c r="G121" s="1">
        <v>-87147640</v>
      </c>
      <c r="H121" s="1">
        <v>74438473</v>
      </c>
      <c r="I121" s="1">
        <v>950130000</v>
      </c>
      <c r="J121" s="1">
        <v>877711000</v>
      </c>
      <c r="K121" s="1">
        <v>63792421</v>
      </c>
      <c r="L121" s="1">
        <f t="shared" si="1"/>
        <v>9380664</v>
      </c>
      <c r="Z121" s="7">
        <v>43758</v>
      </c>
      <c r="AA121">
        <v>-160901614</v>
      </c>
      <c r="AB121">
        <v>21443275</v>
      </c>
      <c r="AC121">
        <v>70763090</v>
      </c>
    </row>
    <row r="122" spans="1:29">
      <c r="A122" s="7">
        <v>43760</v>
      </c>
      <c r="B122" s="8">
        <v>0.803472222222222</v>
      </c>
      <c r="C122" s="14">
        <v>0.094</v>
      </c>
      <c r="D122" s="1">
        <v>2190207727</v>
      </c>
      <c r="E122" s="1">
        <v>2126415381</v>
      </c>
      <c r="F122" s="1">
        <v>160404345</v>
      </c>
      <c r="G122" s="1">
        <v>-143424722</v>
      </c>
      <c r="H122" s="1">
        <v>70223840</v>
      </c>
      <c r="I122" s="1">
        <v>950130000</v>
      </c>
      <c r="J122" s="1">
        <v>877711000</v>
      </c>
      <c r="K122" s="1">
        <v>63792421</v>
      </c>
      <c r="L122" s="1">
        <f t="shared" si="1"/>
        <v>16979623</v>
      </c>
      <c r="Z122" s="7">
        <v>43759</v>
      </c>
      <c r="AA122">
        <v>-87147640</v>
      </c>
      <c r="AB122">
        <v>9380664</v>
      </c>
      <c r="AC122">
        <v>74438473</v>
      </c>
    </row>
    <row r="123" spans="1:29">
      <c r="A123" s="7">
        <v>43761</v>
      </c>
      <c r="B123" s="8">
        <v>0.794444444444444</v>
      </c>
      <c r="C123" s="14">
        <v>0.094</v>
      </c>
      <c r="D123" s="1">
        <v>2190207727</v>
      </c>
      <c r="E123" s="1">
        <v>2126415381</v>
      </c>
      <c r="F123" s="1">
        <v>178126656</v>
      </c>
      <c r="G123" s="1">
        <v>-164994388</v>
      </c>
      <c r="H123" s="1">
        <v>60274560</v>
      </c>
      <c r="I123" s="1">
        <v>950130000</v>
      </c>
      <c r="J123" s="1">
        <v>877711000</v>
      </c>
      <c r="K123" s="1">
        <v>63792421</v>
      </c>
      <c r="L123" s="1">
        <f t="shared" si="1"/>
        <v>13132268</v>
      </c>
      <c r="M123" s="1"/>
      <c r="N123" s="1"/>
      <c r="O123" s="1"/>
      <c r="Z123" s="7">
        <v>43760</v>
      </c>
      <c r="AA123">
        <v>-143424722</v>
      </c>
      <c r="AB123">
        <v>16979623</v>
      </c>
      <c r="AC123">
        <v>70223840</v>
      </c>
    </row>
    <row r="124" spans="1:29">
      <c r="A124" s="7">
        <v>43762</v>
      </c>
      <c r="B124" s="8">
        <v>0.798611111111111</v>
      </c>
      <c r="C124" s="14">
        <v>0.094</v>
      </c>
      <c r="D124" s="1">
        <v>2190207727</v>
      </c>
      <c r="E124" s="1">
        <v>2126415381</v>
      </c>
      <c r="F124" s="1">
        <v>177595115</v>
      </c>
      <c r="G124" s="1">
        <v>-167407463</v>
      </c>
      <c r="H124" s="1">
        <v>63066297</v>
      </c>
      <c r="I124" s="1">
        <v>950130000</v>
      </c>
      <c r="J124" s="1">
        <v>877711000</v>
      </c>
      <c r="K124" s="1">
        <v>63792421</v>
      </c>
      <c r="L124" s="1">
        <f t="shared" si="1"/>
        <v>10187652</v>
      </c>
      <c r="Z124" s="7">
        <v>43761</v>
      </c>
      <c r="AA124">
        <v>-164994388</v>
      </c>
      <c r="AB124">
        <v>13132268</v>
      </c>
      <c r="AC124">
        <v>60274560</v>
      </c>
    </row>
    <row r="125" spans="1:29">
      <c r="A125" s="7">
        <v>43763</v>
      </c>
      <c r="B125" s="8">
        <v>0.7375</v>
      </c>
      <c r="C125" s="14">
        <v>0.094</v>
      </c>
      <c r="D125" s="1">
        <v>2190207727</v>
      </c>
      <c r="E125" s="1">
        <v>2126415381</v>
      </c>
      <c r="F125" s="1">
        <v>172389464</v>
      </c>
      <c r="G125" s="1">
        <v>-163066410</v>
      </c>
      <c r="H125" s="1">
        <v>60459894</v>
      </c>
      <c r="I125" s="1">
        <v>950130000</v>
      </c>
      <c r="J125" s="1">
        <v>877711000</v>
      </c>
      <c r="K125" s="1">
        <v>63792421</v>
      </c>
      <c r="L125" s="1">
        <f t="shared" si="1"/>
        <v>9323054</v>
      </c>
      <c r="Z125" s="7">
        <v>43762</v>
      </c>
      <c r="AA125">
        <v>-167407463</v>
      </c>
      <c r="AB125">
        <v>10187652</v>
      </c>
      <c r="AC125">
        <v>63066297</v>
      </c>
    </row>
    <row r="126" spans="1:29">
      <c r="A126" s="7">
        <v>43764</v>
      </c>
      <c r="B126" s="8">
        <v>0.827777777777778</v>
      </c>
      <c r="C126" s="14">
        <v>0.094</v>
      </c>
      <c r="D126" s="1">
        <v>2190207727</v>
      </c>
      <c r="E126" s="1">
        <v>2126415381</v>
      </c>
      <c r="F126" s="1">
        <v>94903562</v>
      </c>
      <c r="G126" s="1">
        <v>-90005707</v>
      </c>
      <c r="H126" s="1">
        <v>58177116</v>
      </c>
      <c r="I126" s="1">
        <v>950130000</v>
      </c>
      <c r="J126" s="1">
        <v>877711000</v>
      </c>
      <c r="K126" s="1">
        <v>63792421</v>
      </c>
      <c r="L126" s="1">
        <f t="shared" si="1"/>
        <v>4897855</v>
      </c>
      <c r="Z126" s="7">
        <v>43763</v>
      </c>
      <c r="AA126">
        <v>-163066410</v>
      </c>
      <c r="AB126">
        <v>9323054</v>
      </c>
      <c r="AC126">
        <v>60459894</v>
      </c>
    </row>
    <row r="127" spans="1:29">
      <c r="A127" s="7">
        <v>43765</v>
      </c>
      <c r="B127" s="8">
        <v>0.78125</v>
      </c>
      <c r="C127" s="14">
        <v>0.094</v>
      </c>
      <c r="D127" s="1">
        <v>2190207727</v>
      </c>
      <c r="E127" s="1">
        <v>2126415381</v>
      </c>
      <c r="F127" s="1">
        <v>181287214</v>
      </c>
      <c r="G127" s="1">
        <v>-164964786</v>
      </c>
      <c r="H127" s="1">
        <v>57712968</v>
      </c>
      <c r="I127" s="1">
        <v>950130000</v>
      </c>
      <c r="J127" s="1">
        <v>877711000</v>
      </c>
      <c r="K127" s="1">
        <v>63792421</v>
      </c>
      <c r="L127" s="1">
        <f t="shared" si="1"/>
        <v>16322428</v>
      </c>
      <c r="Z127" s="7">
        <v>43764</v>
      </c>
      <c r="AA127">
        <v>-90005707</v>
      </c>
      <c r="AB127">
        <v>4897855</v>
      </c>
      <c r="AC127">
        <v>58177116</v>
      </c>
    </row>
    <row r="128" spans="1:29">
      <c r="A128" s="7">
        <v>43766</v>
      </c>
      <c r="B128" s="8">
        <v>0.702777777777778</v>
      </c>
      <c r="C128" s="14">
        <v>0.094</v>
      </c>
      <c r="D128" s="1">
        <v>2190207727</v>
      </c>
      <c r="E128" s="1">
        <v>2126415381</v>
      </c>
      <c r="F128" s="1">
        <v>177687046</v>
      </c>
      <c r="G128" s="1">
        <v>-154782505</v>
      </c>
      <c r="H128" s="1">
        <v>58297988</v>
      </c>
      <c r="I128" s="1">
        <v>950130000</v>
      </c>
      <c r="J128" s="1">
        <v>877711000</v>
      </c>
      <c r="K128" s="1">
        <v>63792421</v>
      </c>
      <c r="L128" s="1">
        <f t="shared" si="1"/>
        <v>22904541</v>
      </c>
      <c r="Z128" s="7">
        <v>43765</v>
      </c>
      <c r="AA128">
        <v>-164964786</v>
      </c>
      <c r="AB128">
        <v>16322428</v>
      </c>
      <c r="AC128">
        <v>57712968</v>
      </c>
    </row>
    <row r="129" spans="1:29">
      <c r="A129" s="7">
        <v>43767</v>
      </c>
      <c r="B129" s="8">
        <v>0.88125</v>
      </c>
      <c r="C129" s="14">
        <v>0.094</v>
      </c>
      <c r="D129" s="1">
        <v>2190207727</v>
      </c>
      <c r="E129" s="1">
        <v>2126415381</v>
      </c>
      <c r="F129" s="1" t="s">
        <v>285</v>
      </c>
      <c r="G129" s="1">
        <v>-96451397</v>
      </c>
      <c r="H129" s="1">
        <v>-27865915</v>
      </c>
      <c r="I129" s="1" t="s">
        <v>285</v>
      </c>
      <c r="J129" s="1">
        <v>877711000</v>
      </c>
      <c r="K129" s="1">
        <v>63792421</v>
      </c>
      <c r="L129" s="1" t="e">
        <f t="shared" si="1"/>
        <v>#VALUE!</v>
      </c>
      <c r="Z129" s="7">
        <v>43766</v>
      </c>
      <c r="AA129">
        <v>-154782505</v>
      </c>
      <c r="AB129">
        <v>22904541</v>
      </c>
      <c r="AC129">
        <v>58297988</v>
      </c>
    </row>
    <row r="130" spans="1:29">
      <c r="A130" s="7">
        <v>43768</v>
      </c>
      <c r="B130" s="8">
        <v>0.615972222222222</v>
      </c>
      <c r="C130" s="14">
        <v>0.094</v>
      </c>
      <c r="D130" s="1">
        <v>2190207727</v>
      </c>
      <c r="E130" s="1">
        <v>2126415381</v>
      </c>
      <c r="F130" s="1" t="s">
        <v>285</v>
      </c>
      <c r="G130" s="1">
        <v>-105784756</v>
      </c>
      <c r="H130" s="1">
        <v>-95189851</v>
      </c>
      <c r="I130" s="1" t="s">
        <v>285</v>
      </c>
      <c r="J130" s="1">
        <v>877711000</v>
      </c>
      <c r="K130" s="1">
        <v>63792421</v>
      </c>
      <c r="L130" s="1" t="e">
        <f t="shared" si="1"/>
        <v>#VALUE!</v>
      </c>
      <c r="Z130" s="7">
        <v>43767</v>
      </c>
      <c r="AA130">
        <v>-96451397</v>
      </c>
      <c r="AB130" t="e">
        <v>#VALUE!</v>
      </c>
      <c r="AC130">
        <v>-27865915</v>
      </c>
    </row>
    <row r="131" spans="1:29">
      <c r="A131" s="7">
        <v>43769</v>
      </c>
      <c r="B131" s="8">
        <v>0.774305555555556</v>
      </c>
      <c r="C131" s="14">
        <v>0.094</v>
      </c>
      <c r="D131" s="1">
        <v>2190207727</v>
      </c>
      <c r="E131" s="1">
        <v>2126415381</v>
      </c>
      <c r="F131" s="1">
        <v>0</v>
      </c>
      <c r="G131" s="1">
        <v>-91418029</v>
      </c>
      <c r="H131" s="1">
        <v>-190800795</v>
      </c>
      <c r="I131" s="1">
        <v>950130000</v>
      </c>
      <c r="J131" s="1">
        <v>877711000</v>
      </c>
      <c r="K131" s="1">
        <v>63792421</v>
      </c>
      <c r="L131" s="1">
        <f t="shared" si="1"/>
        <v>-91418029</v>
      </c>
      <c r="Z131" s="7">
        <v>43768</v>
      </c>
      <c r="AA131">
        <v>-105784756</v>
      </c>
      <c r="AB131" t="e">
        <v>#VALUE!</v>
      </c>
      <c r="AC131">
        <v>-95189851</v>
      </c>
    </row>
    <row r="132" spans="1:29">
      <c r="A132" s="7">
        <v>43770</v>
      </c>
      <c r="B132" s="8">
        <v>0.772222222222222</v>
      </c>
      <c r="C132" s="14">
        <v>0.094</v>
      </c>
      <c r="D132" s="1">
        <v>2190207727</v>
      </c>
      <c r="E132" s="1">
        <v>2126415381</v>
      </c>
      <c r="F132" s="1" t="s">
        <v>285</v>
      </c>
      <c r="G132" s="1">
        <v>-83589619</v>
      </c>
      <c r="H132" s="1">
        <v>75606430</v>
      </c>
      <c r="I132" s="1" t="s">
        <v>285</v>
      </c>
      <c r="J132" s="1">
        <v>877711000</v>
      </c>
      <c r="K132" s="1">
        <v>63792421</v>
      </c>
      <c r="L132" s="1" t="e">
        <f t="shared" ref="L132:L156" si="2">F132+G132</f>
        <v>#VALUE!</v>
      </c>
      <c r="Z132" s="7">
        <v>43769</v>
      </c>
      <c r="AA132">
        <v>-91418029</v>
      </c>
      <c r="AB132">
        <v>-91418029</v>
      </c>
      <c r="AC132">
        <v>-190800795</v>
      </c>
    </row>
    <row r="133" spans="1:29">
      <c r="A133" s="7">
        <v>43771</v>
      </c>
      <c r="B133" s="8">
        <v>0.497222222222222</v>
      </c>
      <c r="C133" s="14">
        <v>0.094</v>
      </c>
      <c r="D133" s="1">
        <v>2190207727</v>
      </c>
      <c r="E133" s="1">
        <v>2126415381</v>
      </c>
      <c r="F133" s="1">
        <v>422703996</v>
      </c>
      <c r="G133" s="1">
        <v>-146711545</v>
      </c>
      <c r="H133" s="1">
        <v>75868602</v>
      </c>
      <c r="I133" s="1">
        <v>948671000</v>
      </c>
      <c r="J133" s="1">
        <v>877711000</v>
      </c>
      <c r="K133" s="1">
        <v>63792421</v>
      </c>
      <c r="L133" s="1">
        <f t="shared" si="2"/>
        <v>275992451</v>
      </c>
      <c r="Z133" s="7">
        <v>43770</v>
      </c>
      <c r="AA133">
        <v>-83589619</v>
      </c>
      <c r="AB133" t="e">
        <v>#VALUE!</v>
      </c>
      <c r="AC133">
        <v>75606430</v>
      </c>
    </row>
    <row r="134" spans="1:29">
      <c r="A134" s="7">
        <v>43772</v>
      </c>
      <c r="B134" s="8">
        <v>0.447916666666667</v>
      </c>
      <c r="C134" s="14">
        <v>0.094</v>
      </c>
      <c r="D134" s="1">
        <v>2190207727</v>
      </c>
      <c r="E134" s="1">
        <v>2126415381</v>
      </c>
      <c r="F134" s="1">
        <v>148026860</v>
      </c>
      <c r="G134" s="1">
        <v>-106184866</v>
      </c>
      <c r="H134" s="1">
        <v>71449287</v>
      </c>
      <c r="I134" s="1">
        <v>948671000</v>
      </c>
      <c r="J134" s="1">
        <v>877711000</v>
      </c>
      <c r="K134" s="1">
        <v>63792421</v>
      </c>
      <c r="L134" s="1">
        <f t="shared" si="2"/>
        <v>41841994</v>
      </c>
      <c r="Z134" s="7">
        <v>43771</v>
      </c>
      <c r="AA134">
        <v>-146711545</v>
      </c>
      <c r="AB134">
        <v>275992451</v>
      </c>
      <c r="AC134">
        <v>75868602</v>
      </c>
    </row>
    <row r="135" spans="1:29">
      <c r="A135" s="7">
        <v>43773</v>
      </c>
      <c r="B135" s="8">
        <v>0.460416666666667</v>
      </c>
      <c r="C135" s="14">
        <v>0.094</v>
      </c>
      <c r="D135" s="1">
        <v>2190207727</v>
      </c>
      <c r="E135" s="1">
        <v>2126415381</v>
      </c>
      <c r="F135" s="1">
        <v>93198615</v>
      </c>
      <c r="G135" s="1">
        <v>-81191823</v>
      </c>
      <c r="H135" s="1">
        <v>72031506</v>
      </c>
      <c r="I135" s="1">
        <v>948671000</v>
      </c>
      <c r="J135" s="1">
        <v>877711000</v>
      </c>
      <c r="K135" s="1">
        <v>63792421</v>
      </c>
      <c r="L135" s="1">
        <f t="shared" si="2"/>
        <v>12006792</v>
      </c>
      <c r="Z135" s="7">
        <v>43772</v>
      </c>
      <c r="AA135">
        <v>-106184866</v>
      </c>
      <c r="AB135">
        <v>41841994</v>
      </c>
      <c r="AC135">
        <v>71449287</v>
      </c>
    </row>
    <row r="136" spans="1:29">
      <c r="A136" s="7">
        <v>43774</v>
      </c>
      <c r="B136" s="8">
        <v>0.554166666666667</v>
      </c>
      <c r="C136" s="14">
        <v>0.094</v>
      </c>
      <c r="D136" s="1">
        <v>2190207727</v>
      </c>
      <c r="E136" s="1">
        <v>2126415381</v>
      </c>
      <c r="F136" s="1">
        <v>103737060</v>
      </c>
      <c r="G136" s="1">
        <v>-92855180</v>
      </c>
      <c r="H136" s="1">
        <v>102156878</v>
      </c>
      <c r="I136" s="1">
        <v>948671000</v>
      </c>
      <c r="J136" s="1">
        <v>877711000</v>
      </c>
      <c r="K136" s="1">
        <v>63792421</v>
      </c>
      <c r="L136" s="1">
        <f t="shared" si="2"/>
        <v>10881880</v>
      </c>
      <c r="Z136" s="7">
        <v>43773</v>
      </c>
      <c r="AA136">
        <v>-81191823</v>
      </c>
      <c r="AB136">
        <v>12006792</v>
      </c>
      <c r="AC136">
        <v>72031506</v>
      </c>
    </row>
    <row r="137" spans="1:29">
      <c r="A137" s="7">
        <v>43775</v>
      </c>
      <c r="B137" s="8">
        <v>0.585416666666667</v>
      </c>
      <c r="C137" s="14">
        <v>0.094</v>
      </c>
      <c r="D137" s="1">
        <v>2190207727</v>
      </c>
      <c r="E137" s="1">
        <v>2126415381</v>
      </c>
      <c r="F137" s="1">
        <v>93539255</v>
      </c>
      <c r="G137" s="1">
        <v>-83405320</v>
      </c>
      <c r="H137" s="1">
        <v>159690986</v>
      </c>
      <c r="I137" s="1">
        <v>948671000</v>
      </c>
      <c r="J137" s="1">
        <v>877711000</v>
      </c>
      <c r="K137" s="1">
        <v>63792421</v>
      </c>
      <c r="L137" s="1">
        <f t="shared" si="2"/>
        <v>10133935</v>
      </c>
      <c r="Z137" s="7">
        <v>43774</v>
      </c>
      <c r="AA137">
        <v>-92855180</v>
      </c>
      <c r="AB137">
        <v>10881880</v>
      </c>
      <c r="AC137">
        <v>102156878</v>
      </c>
    </row>
    <row r="138" spans="1:29">
      <c r="A138" s="7">
        <v>43776</v>
      </c>
      <c r="B138" s="8">
        <v>0.790972222222222</v>
      </c>
      <c r="C138" s="14">
        <v>0.094</v>
      </c>
      <c r="D138" s="1">
        <v>2190207727</v>
      </c>
      <c r="E138" s="1">
        <v>2126415381</v>
      </c>
      <c r="F138" s="1">
        <v>114968505</v>
      </c>
      <c r="G138" s="1">
        <v>-100639663</v>
      </c>
      <c r="H138" s="1">
        <v>232404411</v>
      </c>
      <c r="I138" s="1">
        <v>948671000</v>
      </c>
      <c r="J138" s="1">
        <v>877711000</v>
      </c>
      <c r="K138" s="1">
        <v>63792421</v>
      </c>
      <c r="L138" s="1">
        <f t="shared" si="2"/>
        <v>14328842</v>
      </c>
      <c r="Z138" s="7">
        <v>43775</v>
      </c>
      <c r="AA138">
        <v>-83405320</v>
      </c>
      <c r="AB138">
        <v>10133935</v>
      </c>
      <c r="AC138">
        <v>159690986</v>
      </c>
    </row>
    <row r="139" spans="1:29">
      <c r="A139" s="7">
        <v>43777</v>
      </c>
      <c r="B139" s="8">
        <v>0.771527777777778</v>
      </c>
      <c r="C139" s="14">
        <v>0.094</v>
      </c>
      <c r="D139" s="1">
        <v>2190207727</v>
      </c>
      <c r="E139" s="1">
        <v>2126415381</v>
      </c>
      <c r="F139" s="1">
        <v>205594244</v>
      </c>
      <c r="G139" s="1">
        <v>-181793289</v>
      </c>
      <c r="H139" s="1">
        <v>333294553</v>
      </c>
      <c r="I139" s="1">
        <v>948671000</v>
      </c>
      <c r="J139" s="1">
        <v>877711000</v>
      </c>
      <c r="K139" s="1">
        <v>63792421</v>
      </c>
      <c r="L139" s="1">
        <f t="shared" si="2"/>
        <v>23800955</v>
      </c>
      <c r="Z139" s="7">
        <v>43776</v>
      </c>
      <c r="AA139">
        <v>-100639663</v>
      </c>
      <c r="AB139">
        <v>14328842</v>
      </c>
      <c r="AC139">
        <v>232404411</v>
      </c>
    </row>
    <row r="140" spans="1:29">
      <c r="A140" s="7">
        <v>43778</v>
      </c>
      <c r="B140" s="8">
        <v>0.45625</v>
      </c>
      <c r="C140" s="14">
        <v>0.094</v>
      </c>
      <c r="D140" s="1">
        <v>2190207727</v>
      </c>
      <c r="E140" s="1">
        <v>2126415381</v>
      </c>
      <c r="F140" s="1">
        <v>149753858</v>
      </c>
      <c r="G140" s="1">
        <v>-135388139</v>
      </c>
      <c r="H140" s="1">
        <v>103559162</v>
      </c>
      <c r="I140" s="1">
        <v>948671000</v>
      </c>
      <c r="J140" s="1">
        <v>877711000</v>
      </c>
      <c r="K140" s="1">
        <v>63792421</v>
      </c>
      <c r="L140" s="1">
        <f t="shared" si="2"/>
        <v>14365719</v>
      </c>
      <c r="Z140" s="7">
        <v>43777</v>
      </c>
      <c r="AA140">
        <v>-181793289</v>
      </c>
      <c r="AB140">
        <v>23800955</v>
      </c>
      <c r="AC140">
        <v>333294553</v>
      </c>
    </row>
    <row r="141" spans="1:29">
      <c r="A141" s="7">
        <v>43779</v>
      </c>
      <c r="B141" s="8">
        <v>0.711805555555556</v>
      </c>
      <c r="C141" s="14">
        <v>0.094</v>
      </c>
      <c r="D141" s="1">
        <v>2190207727</v>
      </c>
      <c r="E141" s="1">
        <v>2126415381</v>
      </c>
      <c r="F141" s="1">
        <v>104299044</v>
      </c>
      <c r="G141" s="1">
        <v>-105505921</v>
      </c>
      <c r="H141" s="1">
        <v>60988831</v>
      </c>
      <c r="I141" s="1">
        <v>948671000</v>
      </c>
      <c r="J141" s="1">
        <v>877711000</v>
      </c>
      <c r="K141" s="1">
        <v>63792421</v>
      </c>
      <c r="L141" s="1">
        <f t="shared" si="2"/>
        <v>-1206877</v>
      </c>
      <c r="Z141" s="7">
        <v>43778</v>
      </c>
      <c r="AA141">
        <v>-135388139</v>
      </c>
      <c r="AB141">
        <v>14365719</v>
      </c>
      <c r="AC141">
        <v>103559162</v>
      </c>
    </row>
    <row r="142" spans="1:29">
      <c r="A142" s="7">
        <v>43780</v>
      </c>
      <c r="B142" s="8">
        <v>0.585416666666667</v>
      </c>
      <c r="C142" s="14">
        <v>0.094</v>
      </c>
      <c r="D142" s="1">
        <v>2190207727</v>
      </c>
      <c r="E142" s="1">
        <v>2126415381</v>
      </c>
      <c r="F142" s="1">
        <v>188851113</v>
      </c>
      <c r="G142" s="1">
        <v>-177428364</v>
      </c>
      <c r="H142" s="1">
        <v>73139917</v>
      </c>
      <c r="I142" s="1">
        <v>948671000</v>
      </c>
      <c r="J142" s="1">
        <v>877711000</v>
      </c>
      <c r="K142" s="1">
        <v>63792421</v>
      </c>
      <c r="L142" s="1">
        <f t="shared" si="2"/>
        <v>11422749</v>
      </c>
      <c r="Z142" s="7">
        <v>43779</v>
      </c>
      <c r="AA142">
        <v>-105505921</v>
      </c>
      <c r="AB142">
        <v>-1206877</v>
      </c>
      <c r="AC142">
        <v>60988831</v>
      </c>
    </row>
    <row r="143" spans="1:29">
      <c r="A143" s="7">
        <v>43781</v>
      </c>
      <c r="B143" s="8">
        <v>0.625</v>
      </c>
      <c r="C143" s="14">
        <v>0.094</v>
      </c>
      <c r="D143" s="1">
        <v>2190207727</v>
      </c>
      <c r="E143" s="1">
        <v>2126415381</v>
      </c>
      <c r="F143" s="1">
        <v>84693543</v>
      </c>
      <c r="G143" s="1">
        <v>-84325860</v>
      </c>
      <c r="H143" s="1">
        <v>61500808</v>
      </c>
      <c r="I143" s="1">
        <v>948671000</v>
      </c>
      <c r="J143" s="1">
        <v>877711000</v>
      </c>
      <c r="K143" s="1">
        <v>63792421</v>
      </c>
      <c r="L143" s="1">
        <f t="shared" si="2"/>
        <v>367683</v>
      </c>
      <c r="Z143" s="7">
        <v>43780</v>
      </c>
      <c r="AA143">
        <v>-177428364</v>
      </c>
      <c r="AB143">
        <v>11422749</v>
      </c>
      <c r="AC143">
        <v>73139917</v>
      </c>
    </row>
    <row r="144" spans="1:29">
      <c r="A144" s="7">
        <v>43782</v>
      </c>
      <c r="B144" s="8">
        <v>0.457638888888889</v>
      </c>
      <c r="C144" s="14">
        <v>0.094</v>
      </c>
      <c r="D144" s="1">
        <v>2190207727</v>
      </c>
      <c r="E144" s="1">
        <v>2126415381</v>
      </c>
      <c r="F144" s="1">
        <v>155192542</v>
      </c>
      <c r="G144" s="1">
        <v>-153315751</v>
      </c>
      <c r="H144" s="1">
        <v>52128036</v>
      </c>
      <c r="I144" s="1">
        <v>948671000</v>
      </c>
      <c r="J144" s="1">
        <v>877711000</v>
      </c>
      <c r="K144" s="1">
        <v>63792421</v>
      </c>
      <c r="L144" s="1">
        <f t="shared" si="2"/>
        <v>1876791</v>
      </c>
      <c r="Z144" s="7">
        <v>43781</v>
      </c>
      <c r="AA144">
        <v>-84325860</v>
      </c>
      <c r="AB144">
        <v>367683</v>
      </c>
      <c r="AC144">
        <v>61500808</v>
      </c>
    </row>
    <row r="145" spans="1:29">
      <c r="A145" s="7">
        <v>43783</v>
      </c>
      <c r="B145" s="8">
        <v>0.459027777777778</v>
      </c>
      <c r="C145" s="14">
        <v>0.094</v>
      </c>
      <c r="D145" s="1">
        <v>2190207727</v>
      </c>
      <c r="E145" s="1">
        <v>2126415381</v>
      </c>
      <c r="F145" s="1">
        <v>132470495</v>
      </c>
      <c r="G145" s="1">
        <v>-119656835</v>
      </c>
      <c r="H145" s="1">
        <v>54531409</v>
      </c>
      <c r="I145" s="1">
        <v>948671000</v>
      </c>
      <c r="J145" s="1">
        <v>877711000</v>
      </c>
      <c r="K145" s="1">
        <v>63792421</v>
      </c>
      <c r="L145" s="1">
        <f t="shared" si="2"/>
        <v>12813660</v>
      </c>
      <c r="Z145" s="7">
        <v>43782</v>
      </c>
      <c r="AA145">
        <v>-153315751</v>
      </c>
      <c r="AB145">
        <v>1876791</v>
      </c>
      <c r="AC145">
        <v>52128036</v>
      </c>
    </row>
    <row r="146" spans="1:29">
      <c r="A146" s="7">
        <v>43784</v>
      </c>
      <c r="B146" s="8">
        <v>0.760416666666667</v>
      </c>
      <c r="C146" s="14">
        <v>0.094</v>
      </c>
      <c r="D146" s="1">
        <v>2190207727</v>
      </c>
      <c r="E146" s="1">
        <v>2126415381</v>
      </c>
      <c r="F146" s="1">
        <v>117784825</v>
      </c>
      <c r="G146" s="1">
        <v>-100365601</v>
      </c>
      <c r="H146" s="1">
        <v>57621791</v>
      </c>
      <c r="I146" s="1">
        <v>947317000</v>
      </c>
      <c r="J146" s="1">
        <v>877711000</v>
      </c>
      <c r="K146" s="1">
        <v>63792421</v>
      </c>
      <c r="L146" s="1">
        <f t="shared" si="2"/>
        <v>17419224</v>
      </c>
      <c r="Z146" s="7">
        <v>43783</v>
      </c>
      <c r="AA146">
        <v>-119656835</v>
      </c>
      <c r="AB146">
        <v>12813660</v>
      </c>
      <c r="AC146">
        <v>54531409</v>
      </c>
    </row>
    <row r="147" spans="1:29">
      <c r="A147" s="7">
        <v>43785</v>
      </c>
      <c r="B147" s="8">
        <v>0.622222222222222</v>
      </c>
      <c r="C147" s="14">
        <v>0.094</v>
      </c>
      <c r="D147" s="1">
        <v>2190207727</v>
      </c>
      <c r="E147" s="1">
        <v>2126415381</v>
      </c>
      <c r="F147" s="1">
        <v>101088432</v>
      </c>
      <c r="G147" s="1">
        <v>-93981981</v>
      </c>
      <c r="H147" s="1">
        <v>50838748</v>
      </c>
      <c r="I147" s="1">
        <v>947317000</v>
      </c>
      <c r="J147" s="1">
        <v>877711000</v>
      </c>
      <c r="K147" s="1">
        <v>63792421</v>
      </c>
      <c r="L147" s="1">
        <f t="shared" si="2"/>
        <v>7106451</v>
      </c>
      <c r="Z147" s="7">
        <v>43784</v>
      </c>
      <c r="AA147">
        <v>-100365601</v>
      </c>
      <c r="AB147">
        <v>17419224</v>
      </c>
      <c r="AC147">
        <v>57621791</v>
      </c>
    </row>
    <row r="148" spans="1:29">
      <c r="A148" s="7">
        <v>43786</v>
      </c>
      <c r="B148" s="8">
        <v>0.545833333333333</v>
      </c>
      <c r="C148" s="14">
        <v>0.094</v>
      </c>
      <c r="D148" s="1">
        <v>2190207727</v>
      </c>
      <c r="E148" s="1">
        <v>2126415381</v>
      </c>
      <c r="F148" s="1">
        <v>132650322</v>
      </c>
      <c r="G148" s="1">
        <v>-129773228</v>
      </c>
      <c r="H148" s="1">
        <v>48214130</v>
      </c>
      <c r="I148" s="1">
        <v>947317000</v>
      </c>
      <c r="J148" s="1">
        <v>877711000</v>
      </c>
      <c r="K148" s="1">
        <v>63792421</v>
      </c>
      <c r="L148" s="1">
        <f t="shared" si="2"/>
        <v>2877094</v>
      </c>
      <c r="M148" s="1"/>
      <c r="N148" s="1"/>
      <c r="O148" s="1"/>
      <c r="Z148" s="7">
        <v>43785</v>
      </c>
      <c r="AA148">
        <v>-93981981</v>
      </c>
      <c r="AB148">
        <v>7106451</v>
      </c>
      <c r="AC148">
        <v>50838748</v>
      </c>
    </row>
    <row r="149" spans="1:29">
      <c r="A149" s="7">
        <v>43787</v>
      </c>
      <c r="B149" s="8">
        <v>0.453472222222222</v>
      </c>
      <c r="C149" s="14">
        <v>0.094</v>
      </c>
      <c r="D149" s="1">
        <v>2190207727</v>
      </c>
      <c r="E149" s="1">
        <v>2126415381</v>
      </c>
      <c r="F149" s="1">
        <v>152440089</v>
      </c>
      <c r="G149" s="1">
        <v>-152580467</v>
      </c>
      <c r="H149" s="1">
        <v>49304111</v>
      </c>
      <c r="I149" s="1">
        <v>947317000</v>
      </c>
      <c r="J149" s="1">
        <v>877711000</v>
      </c>
      <c r="K149" s="1">
        <v>63792421</v>
      </c>
      <c r="L149" s="1">
        <f t="shared" si="2"/>
        <v>-140378</v>
      </c>
      <c r="Z149" s="7">
        <v>43786</v>
      </c>
      <c r="AA149">
        <v>-129773228</v>
      </c>
      <c r="AB149">
        <v>2877094</v>
      </c>
      <c r="AC149">
        <v>48214130</v>
      </c>
    </row>
    <row r="150" spans="1:29">
      <c r="A150" s="7">
        <v>43788</v>
      </c>
      <c r="B150" s="8">
        <v>0.86875</v>
      </c>
      <c r="C150" s="14">
        <v>0.094</v>
      </c>
      <c r="D150" s="1">
        <v>2190207727</v>
      </c>
      <c r="E150" s="1">
        <v>2126415381</v>
      </c>
      <c r="F150" s="1">
        <v>120715399</v>
      </c>
      <c r="G150" s="1">
        <v>-116536167</v>
      </c>
      <c r="H150" s="1">
        <v>40853717</v>
      </c>
      <c r="I150" s="1">
        <v>947317000</v>
      </c>
      <c r="J150" s="1">
        <v>877711000</v>
      </c>
      <c r="K150" s="1">
        <v>63792421</v>
      </c>
      <c r="L150" s="1">
        <f t="shared" si="2"/>
        <v>4179232</v>
      </c>
      <c r="Z150" s="7">
        <v>43787</v>
      </c>
      <c r="AA150">
        <v>-152580467</v>
      </c>
      <c r="AB150">
        <v>-140378</v>
      </c>
      <c r="AC150">
        <v>49304111</v>
      </c>
    </row>
    <row r="151" spans="1:29">
      <c r="A151" s="7">
        <v>43789</v>
      </c>
      <c r="B151" s="8">
        <v>0.66875</v>
      </c>
      <c r="C151" s="14">
        <v>0.094</v>
      </c>
      <c r="D151" s="1">
        <v>2190207727</v>
      </c>
      <c r="E151" s="1">
        <v>2126415381</v>
      </c>
      <c r="F151" s="1">
        <v>71090998</v>
      </c>
      <c r="G151" s="1">
        <v>-69018539</v>
      </c>
      <c r="H151" s="1">
        <v>40038859</v>
      </c>
      <c r="I151" s="1">
        <v>947317000</v>
      </c>
      <c r="J151" s="1">
        <v>877711000</v>
      </c>
      <c r="K151" s="1">
        <v>63792421</v>
      </c>
      <c r="L151" s="1">
        <f t="shared" si="2"/>
        <v>2072459</v>
      </c>
      <c r="Z151" s="7">
        <v>43788</v>
      </c>
      <c r="AA151">
        <v>-116536167</v>
      </c>
      <c r="AB151">
        <v>4179232</v>
      </c>
      <c r="AC151">
        <v>40853717</v>
      </c>
    </row>
    <row r="152" spans="1:29">
      <c r="A152" s="7">
        <v>43790</v>
      </c>
      <c r="B152" s="8">
        <v>0.786805555555556</v>
      </c>
      <c r="C152" s="14">
        <v>0.094</v>
      </c>
      <c r="D152" s="1">
        <v>2190207727</v>
      </c>
      <c r="E152" s="1">
        <v>2126415381</v>
      </c>
      <c r="F152" s="1">
        <v>106927719</v>
      </c>
      <c r="G152" s="1">
        <v>-102353739</v>
      </c>
      <c r="H152" s="1">
        <v>42984386</v>
      </c>
      <c r="I152" s="1">
        <v>947317000</v>
      </c>
      <c r="J152" s="1">
        <v>877711000</v>
      </c>
      <c r="K152" s="1">
        <v>63792421</v>
      </c>
      <c r="L152" s="1">
        <f t="shared" si="2"/>
        <v>4573980</v>
      </c>
      <c r="Z152" s="7">
        <v>43789</v>
      </c>
      <c r="AA152">
        <v>-69018539</v>
      </c>
      <c r="AB152">
        <v>2072459</v>
      </c>
      <c r="AC152">
        <v>40038859</v>
      </c>
    </row>
    <row r="153" spans="1:29">
      <c r="A153" s="7">
        <v>43791</v>
      </c>
      <c r="B153" s="8">
        <v>0.565277777777778</v>
      </c>
      <c r="C153" s="14">
        <v>0.094</v>
      </c>
      <c r="D153" s="1">
        <v>2190207727</v>
      </c>
      <c r="E153" s="1">
        <v>2126415381</v>
      </c>
      <c r="F153" s="1">
        <v>151654309</v>
      </c>
      <c r="G153" s="1">
        <v>-139992749</v>
      </c>
      <c r="H153" s="1">
        <v>39189379</v>
      </c>
      <c r="I153" s="1">
        <v>947317000</v>
      </c>
      <c r="J153" s="1">
        <v>877711000</v>
      </c>
      <c r="K153" s="1">
        <v>63792421</v>
      </c>
      <c r="L153" s="1">
        <f t="shared" si="2"/>
        <v>11661560</v>
      </c>
      <c r="Z153" s="7">
        <v>43790</v>
      </c>
      <c r="AA153">
        <v>-102353739</v>
      </c>
      <c r="AB153">
        <v>4573980</v>
      </c>
      <c r="AC153">
        <v>42984386</v>
      </c>
    </row>
    <row r="154" spans="1:29">
      <c r="A154" s="7">
        <v>43792</v>
      </c>
      <c r="B154" s="8">
        <v>0.543055555555556</v>
      </c>
      <c r="C154" s="14">
        <v>0.094</v>
      </c>
      <c r="D154" s="1">
        <v>2190207727</v>
      </c>
      <c r="E154" s="1">
        <v>2126415381</v>
      </c>
      <c r="F154" s="1">
        <v>87574852</v>
      </c>
      <c r="G154" s="1">
        <v>-84908360</v>
      </c>
      <c r="H154" s="1">
        <v>19538116</v>
      </c>
      <c r="I154" s="1">
        <v>947317000</v>
      </c>
      <c r="J154" s="1">
        <v>877711000</v>
      </c>
      <c r="K154" s="1">
        <v>63792421</v>
      </c>
      <c r="L154" s="1">
        <f t="shared" si="2"/>
        <v>2666492</v>
      </c>
      <c r="Z154" s="7">
        <v>43791</v>
      </c>
      <c r="AA154">
        <v>-139992749</v>
      </c>
      <c r="AB154">
        <v>11661560</v>
      </c>
      <c r="AC154">
        <v>39189379</v>
      </c>
    </row>
    <row r="155" spans="1:29">
      <c r="A155" s="7">
        <v>43793</v>
      </c>
      <c r="B155" s="8">
        <v>0.472916666666667</v>
      </c>
      <c r="C155" s="14">
        <v>0.094</v>
      </c>
      <c r="D155" s="1">
        <v>2190207727</v>
      </c>
      <c r="E155" s="1">
        <v>2126415381</v>
      </c>
      <c r="F155" s="1">
        <v>161425754</v>
      </c>
      <c r="G155" s="1">
        <v>-163106518</v>
      </c>
      <c r="H155" s="1">
        <v>15107851</v>
      </c>
      <c r="I155" s="1">
        <v>947317000</v>
      </c>
      <c r="J155" s="1">
        <v>877711000</v>
      </c>
      <c r="K155" s="1">
        <v>63792421</v>
      </c>
      <c r="L155" s="1">
        <f t="shared" si="2"/>
        <v>-1680764</v>
      </c>
      <c r="P155" s="3" t="s">
        <v>11</v>
      </c>
      <c r="Q155" s="2" t="s">
        <v>12</v>
      </c>
      <c r="R155" s="2" t="s">
        <v>7</v>
      </c>
      <c r="S155" s="2" t="s">
        <v>13</v>
      </c>
      <c r="T155" s="2" t="s">
        <v>14</v>
      </c>
      <c r="U155" s="2" t="s">
        <v>151</v>
      </c>
      <c r="V155" s="2" t="s">
        <v>405</v>
      </c>
      <c r="W155" s="2" t="s">
        <v>407</v>
      </c>
      <c r="Z155" s="7">
        <v>43792</v>
      </c>
      <c r="AA155">
        <v>-84908360</v>
      </c>
      <c r="AB155">
        <v>2666492</v>
      </c>
      <c r="AC155">
        <v>19538116</v>
      </c>
    </row>
    <row r="156" spans="1:29">
      <c r="A156" s="7">
        <v>43794</v>
      </c>
      <c r="B156" s="8">
        <v>0.559722222222222</v>
      </c>
      <c r="C156" s="14">
        <v>0.094</v>
      </c>
      <c r="D156" s="1">
        <v>2190207727</v>
      </c>
      <c r="E156" s="1">
        <v>2126415381</v>
      </c>
      <c r="F156" s="1">
        <v>99803866</v>
      </c>
      <c r="G156" s="1">
        <v>-91485827</v>
      </c>
      <c r="H156" s="1">
        <v>23449372</v>
      </c>
      <c r="I156" s="1">
        <v>947317000</v>
      </c>
      <c r="J156" s="1">
        <v>877711000</v>
      </c>
      <c r="K156" s="1">
        <v>63792421</v>
      </c>
      <c r="L156" s="1">
        <f t="shared" si="2"/>
        <v>8318039</v>
      </c>
      <c r="N156" s="7">
        <v>43794</v>
      </c>
      <c r="O156" s="8">
        <v>0.768055555555556</v>
      </c>
      <c r="P156" s="1">
        <v>2190207727</v>
      </c>
      <c r="Q156">
        <v>10</v>
      </c>
      <c r="U156">
        <v>5</v>
      </c>
      <c r="Z156" s="7">
        <v>43793</v>
      </c>
      <c r="AA156">
        <v>-163106518</v>
      </c>
      <c r="AB156">
        <v>-1680764</v>
      </c>
      <c r="AC156">
        <v>15107851</v>
      </c>
    </row>
    <row r="157" spans="1:29">
      <c r="A157" s="7">
        <v>43795</v>
      </c>
      <c r="B157" s="8">
        <v>0.604166666666667</v>
      </c>
      <c r="C157">
        <v>0</v>
      </c>
      <c r="D157" s="1">
        <v>0</v>
      </c>
      <c r="E157">
        <v>0</v>
      </c>
      <c r="F157" s="1">
        <v>0</v>
      </c>
      <c r="G157" s="1">
        <v>0</v>
      </c>
      <c r="H157" s="1">
        <v>0</v>
      </c>
      <c r="I157" s="1">
        <v>0</v>
      </c>
      <c r="J157" s="1">
        <v>0</v>
      </c>
      <c r="K157" s="1">
        <v>0</v>
      </c>
      <c r="L157" s="20">
        <v>32809792273</v>
      </c>
      <c r="N157" s="7">
        <v>43794</v>
      </c>
      <c r="O157" s="8">
        <v>0.974305555555556</v>
      </c>
      <c r="R157" s="1">
        <v>35000000000</v>
      </c>
      <c r="S157" s="1">
        <f>R157-P154</f>
        <v>35000000000</v>
      </c>
      <c r="V157">
        <f>R157/P156</f>
        <v>15.9802193958747</v>
      </c>
      <c r="W157">
        <f>ROUND((((O157-O156)-(4/24))/((5/60)/24)),0)</f>
        <v>11</v>
      </c>
      <c r="Z157" s="7">
        <v>43794</v>
      </c>
      <c r="AA157">
        <v>-91485827</v>
      </c>
      <c r="AB157">
        <v>8318039</v>
      </c>
      <c r="AC157">
        <v>23449372</v>
      </c>
    </row>
    <row r="158" spans="26:29">
      <c r="Z158" s="7">
        <v>43795</v>
      </c>
      <c r="AA158">
        <v>0</v>
      </c>
      <c r="AB158">
        <v>32809792273</v>
      </c>
      <c r="AC158">
        <v>0</v>
      </c>
    </row>
    <row r="159" spans="26:29">
      <c r="Z159" t="s">
        <v>286</v>
      </c>
      <c r="AA159">
        <v>-18312285465</v>
      </c>
      <c r="AB159" t="e">
        <v>#VALUE!</v>
      </c>
      <c r="AC159">
        <v>-4446529659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5"/>
  <sheetViews>
    <sheetView workbookViewId="0">
      <pane ySplit="3" topLeftCell="A100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5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-83701110</v>
      </c>
      <c r="H4" s="1">
        <v>-83701110</v>
      </c>
      <c r="I4" s="1"/>
      <c r="J4" s="1"/>
      <c r="K4" s="1"/>
      <c r="L4" s="1">
        <f t="shared" ref="L4:L67" si="0">F4+G4</f>
        <v>-83701110</v>
      </c>
      <c r="M4" s="12"/>
      <c r="N4" s="4">
        <v>43699</v>
      </c>
      <c r="O4" s="5">
        <v>0.764583333333333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0.947916666666667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-220610962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-83701110</v>
      </c>
      <c r="AC5">
        <v>-83701110</v>
      </c>
      <c r="AD5">
        <v>-83701110</v>
      </c>
    </row>
    <row r="6" spans="1:30">
      <c r="A6" s="7">
        <v>43702</v>
      </c>
      <c r="B6" s="8">
        <v>0.701388888888889</v>
      </c>
      <c r="C6" s="14">
        <v>1</v>
      </c>
      <c r="D6" s="1">
        <v>2805601000</v>
      </c>
      <c r="E6" s="1"/>
      <c r="F6" s="1">
        <v>0</v>
      </c>
      <c r="G6" s="1">
        <v>-222017662</v>
      </c>
      <c r="H6" s="1">
        <v>-305718772</v>
      </c>
      <c r="I6" s="1"/>
      <c r="J6" s="1"/>
      <c r="K6" s="1"/>
      <c r="L6" s="1">
        <f t="shared" si="0"/>
        <v>-222017662</v>
      </c>
      <c r="M6" s="12"/>
      <c r="AA6" s="7">
        <v>43701</v>
      </c>
      <c r="AB6">
        <v>-136909852</v>
      </c>
      <c r="AC6">
        <v>-136909852</v>
      </c>
      <c r="AD6">
        <v>-220610962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-399982366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-222017662</v>
      </c>
      <c r="AC7">
        <v>-222017662</v>
      </c>
      <c r="AD7">
        <v>-305718772</v>
      </c>
    </row>
    <row r="8" spans="1:30">
      <c r="A8" s="7">
        <v>43704</v>
      </c>
      <c r="B8" s="8">
        <v>0.761111111111111</v>
      </c>
      <c r="C8" s="14">
        <v>1</v>
      </c>
      <c r="D8" s="1">
        <v>2805601000</v>
      </c>
      <c r="E8" s="1">
        <v>2723885835</v>
      </c>
      <c r="F8" s="1">
        <v>619080475</v>
      </c>
      <c r="G8" s="1">
        <v>-125069105</v>
      </c>
      <c r="H8" s="1">
        <v>94029004</v>
      </c>
      <c r="I8" s="1">
        <v>114406000</v>
      </c>
      <c r="J8" s="1">
        <v>105686000</v>
      </c>
      <c r="K8" s="1">
        <v>81715165</v>
      </c>
      <c r="L8" s="1">
        <f t="shared" si="0"/>
        <v>494011370</v>
      </c>
      <c r="AA8" s="7">
        <v>43703</v>
      </c>
      <c r="AB8">
        <v>-179371404</v>
      </c>
      <c r="AC8">
        <v>-179371404</v>
      </c>
      <c r="AD8">
        <v>-399982366</v>
      </c>
    </row>
    <row r="9" spans="1:30">
      <c r="A9" s="7">
        <v>43705</v>
      </c>
      <c r="B9" s="8">
        <v>0.774305555555556</v>
      </c>
      <c r="C9" s="14">
        <v>1</v>
      </c>
      <c r="D9" s="1">
        <v>2805601000</v>
      </c>
      <c r="E9" s="1">
        <v>2723885835</v>
      </c>
      <c r="F9" s="1">
        <v>729227542</v>
      </c>
      <c r="G9" s="1">
        <v>-203718327</v>
      </c>
      <c r="H9" s="1">
        <v>100636818</v>
      </c>
      <c r="I9" s="1">
        <v>114406000</v>
      </c>
      <c r="J9" s="1">
        <v>105686000</v>
      </c>
      <c r="K9" s="1">
        <v>81715165</v>
      </c>
      <c r="L9" s="1">
        <f t="shared" si="0"/>
        <v>525509215</v>
      </c>
      <c r="AA9" s="7">
        <v>43704</v>
      </c>
      <c r="AB9">
        <v>-125069105</v>
      </c>
      <c r="AC9">
        <v>494011370</v>
      </c>
      <c r="AD9">
        <v>94029004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118878115</v>
      </c>
      <c r="G10" s="1">
        <v>-110205789</v>
      </c>
      <c r="H10" s="1">
        <v>109309144</v>
      </c>
      <c r="I10" s="1">
        <v>114406000</v>
      </c>
      <c r="J10" s="1">
        <v>105686000</v>
      </c>
      <c r="K10" s="1">
        <v>81715165</v>
      </c>
      <c r="L10" s="1">
        <f t="shared" si="0"/>
        <v>8672326</v>
      </c>
      <c r="AA10" s="7">
        <v>43705</v>
      </c>
      <c r="AB10">
        <v>-203718327</v>
      </c>
      <c r="AC10">
        <v>525509215</v>
      </c>
      <c r="AD10">
        <v>100636818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234956016</v>
      </c>
      <c r="G11" s="1">
        <v>-211595848</v>
      </c>
      <c r="H11" s="1">
        <v>123996986</v>
      </c>
      <c r="I11" s="1">
        <v>114406000</v>
      </c>
      <c r="J11" s="1">
        <v>105686000</v>
      </c>
      <c r="K11" s="1">
        <v>81715165</v>
      </c>
      <c r="L11" s="1">
        <f t="shared" si="0"/>
        <v>23360168</v>
      </c>
      <c r="AA11" s="7">
        <v>43706</v>
      </c>
      <c r="AB11">
        <v>-110205789</v>
      </c>
      <c r="AC11">
        <v>8672326</v>
      </c>
      <c r="AD11">
        <v>109309144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129007612</v>
      </c>
      <c r="G12" s="1">
        <v>-114429559</v>
      </c>
      <c r="H12" s="1">
        <v>222276149</v>
      </c>
      <c r="I12" s="1">
        <v>114406000</v>
      </c>
      <c r="J12" s="1">
        <v>105686000</v>
      </c>
      <c r="K12" s="1">
        <v>81715165</v>
      </c>
      <c r="L12" s="1">
        <f t="shared" si="0"/>
        <v>14578053</v>
      </c>
      <c r="AA12" s="7">
        <v>43707</v>
      </c>
      <c r="AB12">
        <v>-211595848</v>
      </c>
      <c r="AC12">
        <v>23360168</v>
      </c>
      <c r="AD12">
        <v>123996986</v>
      </c>
    </row>
    <row r="13" spans="1:30">
      <c r="A13" s="7">
        <v>43709</v>
      </c>
      <c r="B13" s="8">
        <v>0.618055555555556</v>
      </c>
      <c r="C13" s="14">
        <v>1</v>
      </c>
      <c r="D13" s="1">
        <v>2805601000</v>
      </c>
      <c r="E13" s="1">
        <v>2723885835</v>
      </c>
      <c r="F13" s="1">
        <v>228250131</v>
      </c>
      <c r="G13" s="1">
        <v>-199095787</v>
      </c>
      <c r="H13" s="1">
        <v>373762292</v>
      </c>
      <c r="I13" s="1">
        <v>114406000</v>
      </c>
      <c r="J13" s="1">
        <v>105686000</v>
      </c>
      <c r="K13" s="1">
        <v>81715165</v>
      </c>
      <c r="L13" s="1">
        <f t="shared" si="0"/>
        <v>29154344</v>
      </c>
      <c r="AA13" s="7">
        <v>43708</v>
      </c>
      <c r="AB13">
        <v>-114429559</v>
      </c>
      <c r="AC13">
        <v>14578053</v>
      </c>
      <c r="AD13">
        <v>222276149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132874468</v>
      </c>
      <c r="G14" s="1">
        <v>-113102368</v>
      </c>
      <c r="H14" s="1">
        <v>478642202</v>
      </c>
      <c r="I14" s="1">
        <v>114406000</v>
      </c>
      <c r="J14" s="1">
        <v>105686000</v>
      </c>
      <c r="K14" s="1">
        <v>81715165</v>
      </c>
      <c r="L14" s="1">
        <f t="shared" si="0"/>
        <v>19772100</v>
      </c>
      <c r="AA14" s="7">
        <v>43709</v>
      </c>
      <c r="AB14">
        <v>-199095787</v>
      </c>
      <c r="AC14">
        <v>29154344</v>
      </c>
      <c r="AD14">
        <v>373762292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248855298</v>
      </c>
      <c r="G15" s="1">
        <v>-220421363</v>
      </c>
      <c r="H15" s="1">
        <v>606457662</v>
      </c>
      <c r="I15" s="1">
        <v>114406000</v>
      </c>
      <c r="J15" s="1">
        <v>105686000</v>
      </c>
      <c r="K15" s="1">
        <v>81715165</v>
      </c>
      <c r="L15" s="1">
        <f t="shared" si="0"/>
        <v>28433935</v>
      </c>
      <c r="AA15" s="7">
        <v>43710</v>
      </c>
      <c r="AB15">
        <v>-113102368</v>
      </c>
      <c r="AC15">
        <v>19772100</v>
      </c>
      <c r="AD15">
        <v>478642202</v>
      </c>
    </row>
    <row r="16" spans="1:30">
      <c r="A16" s="7">
        <v>43712</v>
      </c>
      <c r="B16" s="8">
        <v>0.811805555555556</v>
      </c>
      <c r="C16" s="14">
        <v>1</v>
      </c>
      <c r="D16" s="1">
        <v>2805601000</v>
      </c>
      <c r="E16" s="1">
        <v>2723885835</v>
      </c>
      <c r="F16" s="1">
        <v>115783927</v>
      </c>
      <c r="G16" s="1">
        <v>-116719422</v>
      </c>
      <c r="H16" s="1">
        <v>86620766</v>
      </c>
      <c r="I16" s="1">
        <v>114406000</v>
      </c>
      <c r="J16" s="1">
        <v>105686000</v>
      </c>
      <c r="K16" s="1">
        <v>81715165</v>
      </c>
      <c r="L16" s="1">
        <f t="shared" si="0"/>
        <v>-935495</v>
      </c>
      <c r="AA16" s="7">
        <v>43711</v>
      </c>
      <c r="AB16">
        <v>-220421363</v>
      </c>
      <c r="AC16">
        <v>28433935</v>
      </c>
      <c r="AD16">
        <v>606457662</v>
      </c>
    </row>
    <row r="17" spans="1:30">
      <c r="A17" s="7">
        <v>43713</v>
      </c>
      <c r="B17" s="8">
        <v>0.445833333333333</v>
      </c>
      <c r="C17" s="14">
        <v>1</v>
      </c>
      <c r="D17" s="1">
        <v>2805601000</v>
      </c>
      <c r="E17" s="1">
        <v>2723885835</v>
      </c>
      <c r="F17" s="1">
        <v>181470990</v>
      </c>
      <c r="G17" s="1">
        <v>-182899163</v>
      </c>
      <c r="H17" s="1">
        <v>79520274</v>
      </c>
      <c r="I17" s="1">
        <v>114406000</v>
      </c>
      <c r="J17" s="1">
        <v>105686000</v>
      </c>
      <c r="K17" s="1">
        <v>81715165</v>
      </c>
      <c r="L17" s="1">
        <f t="shared" si="0"/>
        <v>-1428173</v>
      </c>
      <c r="AA17" s="7">
        <v>43712</v>
      </c>
      <c r="AB17">
        <v>-116719422</v>
      </c>
      <c r="AC17">
        <v>-935495</v>
      </c>
      <c r="AD17">
        <v>86620766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123207009</v>
      </c>
      <c r="G18" s="1">
        <v>-106231555</v>
      </c>
      <c r="H18" s="1">
        <v>87823402</v>
      </c>
      <c r="I18" s="1">
        <v>114406000</v>
      </c>
      <c r="J18" s="1">
        <v>105686000</v>
      </c>
      <c r="K18" s="1">
        <v>81715165</v>
      </c>
      <c r="L18" s="1">
        <f t="shared" si="0"/>
        <v>16975454</v>
      </c>
      <c r="AA18" s="7">
        <v>43713</v>
      </c>
      <c r="AB18">
        <v>-182899163</v>
      </c>
      <c r="AC18">
        <v>-1428173</v>
      </c>
      <c r="AD18">
        <v>79520274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145993060</v>
      </c>
      <c r="G19" s="13">
        <v>-130825567</v>
      </c>
      <c r="H19" s="1">
        <v>88303053</v>
      </c>
      <c r="I19" s="1">
        <v>114406000</v>
      </c>
      <c r="J19" s="1">
        <v>105686000</v>
      </c>
      <c r="K19" s="1">
        <v>81715165</v>
      </c>
      <c r="L19" s="1">
        <f t="shared" si="0"/>
        <v>15167493</v>
      </c>
      <c r="AA19" s="7">
        <v>43714</v>
      </c>
      <c r="AB19">
        <v>-106231555</v>
      </c>
      <c r="AC19">
        <v>16975454</v>
      </c>
      <c r="AD19">
        <v>87823402</v>
      </c>
    </row>
    <row r="20" spans="1:30">
      <c r="A20" s="7">
        <v>43716</v>
      </c>
      <c r="B20" s="8">
        <v>0.470833333333333</v>
      </c>
      <c r="C20" s="14">
        <v>1</v>
      </c>
      <c r="D20" s="1">
        <v>2805601000</v>
      </c>
      <c r="E20" s="1">
        <v>2723885835</v>
      </c>
      <c r="F20" s="1">
        <v>184358248</v>
      </c>
      <c r="G20" s="13">
        <v>-165270151</v>
      </c>
      <c r="H20" s="1">
        <v>83083585</v>
      </c>
      <c r="I20" s="1">
        <v>114406000</v>
      </c>
      <c r="J20" s="1">
        <v>105686000</v>
      </c>
      <c r="K20" s="1">
        <v>81715165</v>
      </c>
      <c r="L20" s="1">
        <f t="shared" si="0"/>
        <v>19088097</v>
      </c>
      <c r="AA20" s="7">
        <v>43715</v>
      </c>
      <c r="AB20">
        <v>-130825567</v>
      </c>
      <c r="AC20">
        <v>15167493</v>
      </c>
      <c r="AD20">
        <v>88303053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128313315</v>
      </c>
      <c r="G21" s="13">
        <v>-128507570</v>
      </c>
      <c r="H21" s="1">
        <v>68313039</v>
      </c>
      <c r="I21" s="1">
        <v>114406000</v>
      </c>
      <c r="J21" s="1">
        <v>105686000</v>
      </c>
      <c r="K21" s="1">
        <v>81715165</v>
      </c>
      <c r="L21" s="1">
        <f t="shared" si="0"/>
        <v>-194255</v>
      </c>
      <c r="AA21" s="7">
        <v>43716</v>
      </c>
      <c r="AB21">
        <v>-165270151</v>
      </c>
      <c r="AC21">
        <v>19088097</v>
      </c>
      <c r="AD21">
        <v>83083585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113398217</v>
      </c>
      <c r="G22" s="13">
        <v>-105145337</v>
      </c>
      <c r="H22" s="1">
        <v>56793819</v>
      </c>
      <c r="I22" s="1">
        <v>114406000</v>
      </c>
      <c r="J22" s="1">
        <v>105686000</v>
      </c>
      <c r="K22" s="1">
        <v>81715165</v>
      </c>
      <c r="L22" s="1">
        <f t="shared" si="0"/>
        <v>8252880</v>
      </c>
      <c r="AA22" s="7">
        <v>43717</v>
      </c>
      <c r="AB22">
        <v>-128507570</v>
      </c>
      <c r="AC22">
        <v>-194255</v>
      </c>
      <c r="AD22">
        <v>68313039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103830666</v>
      </c>
      <c r="G23" s="13">
        <v>-105556338</v>
      </c>
      <c r="H23" s="1">
        <v>46406312</v>
      </c>
      <c r="I23" s="1">
        <v>114406000</v>
      </c>
      <c r="J23" s="1">
        <v>105686000</v>
      </c>
      <c r="K23" s="1">
        <v>81715165</v>
      </c>
      <c r="L23" s="1">
        <f t="shared" si="0"/>
        <v>-1725672</v>
      </c>
      <c r="AA23" s="7">
        <v>43718</v>
      </c>
      <c r="AB23">
        <v>-105145337</v>
      </c>
      <c r="AC23">
        <v>8252880</v>
      </c>
      <c r="AD23">
        <v>56793819</v>
      </c>
    </row>
    <row r="24" spans="1:30">
      <c r="A24" s="7">
        <v>43720</v>
      </c>
      <c r="B24" s="8">
        <v>0.732638888888889</v>
      </c>
      <c r="C24" s="14">
        <v>1</v>
      </c>
      <c r="D24" s="1">
        <v>2805601000</v>
      </c>
      <c r="E24" s="1">
        <v>2723885835</v>
      </c>
      <c r="F24" s="1">
        <v>216956238</v>
      </c>
      <c r="G24" s="13">
        <v>-209836860</v>
      </c>
      <c r="H24" s="1">
        <v>56186857</v>
      </c>
      <c r="I24" s="1">
        <v>114406000</v>
      </c>
      <c r="J24" s="1">
        <v>105686000</v>
      </c>
      <c r="K24" s="1">
        <v>81715165</v>
      </c>
      <c r="L24" s="1">
        <f t="shared" si="0"/>
        <v>7119378</v>
      </c>
      <c r="AA24" s="7">
        <v>43719</v>
      </c>
      <c r="AB24">
        <v>-105556338</v>
      </c>
      <c r="AC24">
        <v>-1725672</v>
      </c>
      <c r="AD24">
        <v>46406312</v>
      </c>
    </row>
    <row r="25" spans="1:30">
      <c r="A25" s="7">
        <v>43721</v>
      </c>
      <c r="B25" s="8">
        <v>0.500694444444444</v>
      </c>
      <c r="C25" s="14">
        <v>1</v>
      </c>
      <c r="D25" s="1">
        <v>2805601000</v>
      </c>
      <c r="E25" s="1">
        <v>2723885835</v>
      </c>
      <c r="F25" s="1">
        <v>212032530</v>
      </c>
      <c r="G25" s="13">
        <v>-194978436</v>
      </c>
      <c r="H25" s="1">
        <v>64888579</v>
      </c>
      <c r="I25" s="1">
        <v>114406000</v>
      </c>
      <c r="J25" s="1">
        <v>105686000</v>
      </c>
      <c r="K25" s="1">
        <v>81715165</v>
      </c>
      <c r="L25" s="1">
        <f t="shared" si="0"/>
        <v>17054094</v>
      </c>
      <c r="AA25" s="7">
        <v>43720</v>
      </c>
      <c r="AB25">
        <v>-209836860</v>
      </c>
      <c r="AC25">
        <v>7119378</v>
      </c>
      <c r="AD25">
        <v>56186857</v>
      </c>
    </row>
    <row r="26" spans="1:30">
      <c r="A26" s="7">
        <v>43722</v>
      </c>
      <c r="B26" s="8">
        <v>0.978472222222222</v>
      </c>
      <c r="C26" s="14">
        <v>1</v>
      </c>
      <c r="D26" s="1">
        <v>2805601000</v>
      </c>
      <c r="E26" s="1">
        <v>2723885835</v>
      </c>
      <c r="F26" s="1">
        <v>162672847</v>
      </c>
      <c r="G26" s="13">
        <v>-155525999</v>
      </c>
      <c r="H26" s="1">
        <v>49621992</v>
      </c>
      <c r="I26" s="1">
        <v>114406000</v>
      </c>
      <c r="J26" s="1">
        <v>105686000</v>
      </c>
      <c r="K26" s="1">
        <v>81715165</v>
      </c>
      <c r="L26" s="1">
        <f t="shared" si="0"/>
        <v>7146848</v>
      </c>
      <c r="AA26" s="7">
        <v>43721</v>
      </c>
      <c r="AB26">
        <v>-194978436</v>
      </c>
      <c r="AC26">
        <v>17054094</v>
      </c>
      <c r="AD26">
        <v>64888579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123603712</v>
      </c>
      <c r="G27" s="13">
        <v>-116720644</v>
      </c>
      <c r="H27" s="1">
        <v>44546818</v>
      </c>
      <c r="I27" s="1">
        <v>114406000</v>
      </c>
      <c r="J27" s="1">
        <v>105686000</v>
      </c>
      <c r="K27" s="1">
        <v>81715165</v>
      </c>
      <c r="L27" s="1">
        <f t="shared" si="0"/>
        <v>6883068</v>
      </c>
      <c r="AA27" s="7">
        <v>43722</v>
      </c>
      <c r="AB27">
        <v>-155525999</v>
      </c>
      <c r="AC27">
        <v>7146848</v>
      </c>
      <c r="AD27">
        <v>49621992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-64603081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6883068</v>
      </c>
      <c r="AD28">
        <v>44546818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-204205470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-64603081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-307606330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-204205470</v>
      </c>
    </row>
    <row r="31" spans="1:30">
      <c r="A31" s="7">
        <v>43727</v>
      </c>
      <c r="B31" s="8">
        <v>0.563888888888889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49471222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-307606330</v>
      </c>
    </row>
    <row r="32" spans="1:30">
      <c r="A32" s="7">
        <v>43728</v>
      </c>
      <c r="B32" s="8">
        <v>0.594444444444444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-75512222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49471222</v>
      </c>
    </row>
    <row r="33" spans="1:30">
      <c r="A33" s="7">
        <v>43729</v>
      </c>
      <c r="B33" s="8">
        <v>0.789583333333333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67977654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-75512222</v>
      </c>
    </row>
    <row r="34" spans="1:30">
      <c r="A34" s="7">
        <v>43730</v>
      </c>
      <c r="B34" s="8">
        <v>0.796527777777778</v>
      </c>
      <c r="C34" s="14">
        <v>1</v>
      </c>
      <c r="D34" s="1">
        <v>2805601000</v>
      </c>
      <c r="E34" s="1">
        <v>2723885835</v>
      </c>
      <c r="F34" s="1">
        <v>279149630</v>
      </c>
      <c r="G34" s="13">
        <v>-230160621</v>
      </c>
      <c r="H34" s="1">
        <v>-48791150</v>
      </c>
      <c r="I34" s="1">
        <v>114406000</v>
      </c>
      <c r="J34" s="1">
        <v>105686000</v>
      </c>
      <c r="K34" s="1">
        <v>81715165</v>
      </c>
      <c r="L34" s="1">
        <f t="shared" si="0"/>
        <v>48989009</v>
      </c>
      <c r="AA34" s="7">
        <v>43729</v>
      </c>
      <c r="AB34">
        <v>-127450710</v>
      </c>
      <c r="AC34" t="e">
        <v>#VALUE!</v>
      </c>
      <c r="AD34">
        <v>67977654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74114722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48989009</v>
      </c>
      <c r="AD35">
        <v>-48791150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-194043897</v>
      </c>
      <c r="H36" s="1">
        <v>121993906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74114722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255741921</v>
      </c>
      <c r="G37" s="13">
        <v>-127549791</v>
      </c>
      <c r="H37" s="1">
        <v>339088490</v>
      </c>
      <c r="I37" s="1">
        <v>114406000</v>
      </c>
      <c r="J37" s="1">
        <v>105686000</v>
      </c>
      <c r="K37" s="1">
        <v>81715165</v>
      </c>
      <c r="L37" s="1">
        <f t="shared" si="0"/>
        <v>128192130</v>
      </c>
      <c r="AA37" s="7">
        <v>43732</v>
      </c>
      <c r="AB37">
        <v>-194043897</v>
      </c>
      <c r="AC37" t="e">
        <v>#VALUE!</v>
      </c>
      <c r="AD37">
        <v>121993906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119125899</v>
      </c>
      <c r="G38" s="13">
        <v>-119513251</v>
      </c>
      <c r="H38" s="1">
        <v>433849118</v>
      </c>
      <c r="I38" s="1">
        <v>114406000</v>
      </c>
      <c r="J38" s="1">
        <v>105686000</v>
      </c>
      <c r="K38" s="1">
        <v>81715165</v>
      </c>
      <c r="L38" s="1">
        <f t="shared" si="0"/>
        <v>-387352</v>
      </c>
      <c r="AA38" s="7">
        <v>43733</v>
      </c>
      <c r="AB38">
        <v>-127549791</v>
      </c>
      <c r="AC38">
        <v>128192130</v>
      </c>
      <c r="AD38">
        <v>339088490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233845701</v>
      </c>
      <c r="G39" s="13">
        <v>-220129014</v>
      </c>
      <c r="H39" s="1">
        <v>92601277</v>
      </c>
      <c r="I39" s="1">
        <v>114406000</v>
      </c>
      <c r="J39" s="1">
        <v>105686000</v>
      </c>
      <c r="K39" s="1">
        <v>81715165</v>
      </c>
      <c r="L39" s="1">
        <f t="shared" si="0"/>
        <v>13716687</v>
      </c>
      <c r="AA39" s="7">
        <v>43734</v>
      </c>
      <c r="AB39">
        <v>-119513251</v>
      </c>
      <c r="AC39">
        <v>-387352</v>
      </c>
      <c r="AD39">
        <v>433849118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219385565</v>
      </c>
      <c r="G40" s="13">
        <v>-189142466</v>
      </c>
      <c r="H40" s="1">
        <v>224878731</v>
      </c>
      <c r="I40" s="1">
        <v>114406000</v>
      </c>
      <c r="J40" s="1">
        <v>105686000</v>
      </c>
      <c r="K40" s="1">
        <v>81715165</v>
      </c>
      <c r="L40" s="1">
        <f t="shared" si="0"/>
        <v>30243099</v>
      </c>
      <c r="AA40" s="7">
        <v>43735</v>
      </c>
      <c r="AB40">
        <v>-220129014</v>
      </c>
      <c r="AC40">
        <v>13716687</v>
      </c>
      <c r="AD40">
        <v>92601277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104186727</v>
      </c>
      <c r="G41" s="13">
        <v>-104542290</v>
      </c>
      <c r="H41" s="1">
        <v>72824248</v>
      </c>
      <c r="I41" s="1">
        <v>114406000</v>
      </c>
      <c r="J41" s="1">
        <v>105686000</v>
      </c>
      <c r="K41" s="1">
        <v>81715165</v>
      </c>
      <c r="L41" s="1">
        <f t="shared" si="0"/>
        <v>-355563</v>
      </c>
      <c r="AA41" s="7">
        <v>43736</v>
      </c>
      <c r="AB41">
        <v>-189142466</v>
      </c>
      <c r="AC41">
        <v>30243099</v>
      </c>
      <c r="AD41">
        <v>224878731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139085912</v>
      </c>
      <c r="G42" s="13">
        <v>-137400361</v>
      </c>
      <c r="H42" s="1">
        <v>177844648</v>
      </c>
      <c r="I42" s="1">
        <v>114406000</v>
      </c>
      <c r="J42" s="1">
        <v>105686000</v>
      </c>
      <c r="K42" s="1">
        <v>81715165</v>
      </c>
      <c r="L42" s="1">
        <f t="shared" si="0"/>
        <v>1685551</v>
      </c>
      <c r="AA42" s="7">
        <v>43737</v>
      </c>
      <c r="AB42">
        <v>-104542290</v>
      </c>
      <c r="AC42">
        <v>-355563</v>
      </c>
      <c r="AD42">
        <v>72824248</v>
      </c>
    </row>
    <row r="43" spans="1:30">
      <c r="A43" s="7">
        <v>43739</v>
      </c>
      <c r="B43" s="8">
        <v>0.728472222222222</v>
      </c>
      <c r="C43" s="14">
        <v>1</v>
      </c>
      <c r="D43" s="1">
        <v>2805601000</v>
      </c>
      <c r="E43" s="1">
        <v>2723885835</v>
      </c>
      <c r="F43" s="1">
        <v>129025540</v>
      </c>
      <c r="G43" s="13">
        <v>-131109354</v>
      </c>
      <c r="H43" s="1">
        <v>127043192</v>
      </c>
      <c r="I43" s="1">
        <v>114406000</v>
      </c>
      <c r="J43" s="1">
        <v>105686000</v>
      </c>
      <c r="K43" s="1">
        <v>81715165</v>
      </c>
      <c r="L43" s="1">
        <f t="shared" si="0"/>
        <v>-2083814</v>
      </c>
      <c r="AA43" s="7">
        <v>43738</v>
      </c>
      <c r="AB43">
        <v>-137400361</v>
      </c>
      <c r="AC43">
        <v>1685551</v>
      </c>
      <c r="AD43">
        <v>177844648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255900788</v>
      </c>
      <c r="G44" s="13">
        <v>-222533860</v>
      </c>
      <c r="H44" s="1">
        <v>163368731</v>
      </c>
      <c r="I44" s="1">
        <v>114406000</v>
      </c>
      <c r="J44" s="1">
        <v>105686000</v>
      </c>
      <c r="K44" s="1">
        <v>81715165</v>
      </c>
      <c r="L44" s="1">
        <f t="shared" si="0"/>
        <v>33366928</v>
      </c>
      <c r="AA44" s="7">
        <v>43739</v>
      </c>
      <c r="AB44">
        <v>-131109354</v>
      </c>
      <c r="AC44">
        <v>-2083814</v>
      </c>
      <c r="AD44">
        <v>127043192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196043739</v>
      </c>
      <c r="G45" s="13">
        <v>-183905871</v>
      </c>
      <c r="H45" s="1">
        <v>41864727</v>
      </c>
      <c r="I45" s="1">
        <v>114406000</v>
      </c>
      <c r="J45" s="1">
        <v>105686000</v>
      </c>
      <c r="K45" s="1">
        <v>81715165</v>
      </c>
      <c r="L45" s="1">
        <f t="shared" si="0"/>
        <v>12137868</v>
      </c>
      <c r="AA45" s="7">
        <v>43740</v>
      </c>
      <c r="AB45">
        <v>-222533860</v>
      </c>
      <c r="AC45">
        <v>33366928</v>
      </c>
      <c r="AD45">
        <v>163368731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124836050</v>
      </c>
      <c r="G46" s="13">
        <v>-111614953</v>
      </c>
      <c r="H46" s="1">
        <v>55473194</v>
      </c>
      <c r="I46" s="1">
        <v>114406000</v>
      </c>
      <c r="J46" s="1">
        <v>105686000</v>
      </c>
      <c r="K46" s="1">
        <v>81715165</v>
      </c>
      <c r="L46" s="1">
        <f t="shared" si="0"/>
        <v>13221097</v>
      </c>
      <c r="AA46" s="7">
        <v>43741</v>
      </c>
      <c r="AB46">
        <v>-183905871</v>
      </c>
      <c r="AC46">
        <v>12137868</v>
      </c>
      <c r="AD46">
        <v>41864727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119844521</v>
      </c>
      <c r="G47" s="13">
        <v>-107383825</v>
      </c>
      <c r="H47" s="1">
        <v>53829851</v>
      </c>
      <c r="I47" s="1">
        <v>114406000</v>
      </c>
      <c r="J47" s="1">
        <v>105686000</v>
      </c>
      <c r="K47" s="1">
        <v>81715165</v>
      </c>
      <c r="L47" s="1">
        <f t="shared" si="0"/>
        <v>12460696</v>
      </c>
      <c r="AA47" s="7">
        <v>43742</v>
      </c>
      <c r="AB47">
        <v>-111614953</v>
      </c>
      <c r="AC47">
        <v>13221097</v>
      </c>
      <c r="AD47">
        <v>55473194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114100494</v>
      </c>
      <c r="G48" s="13">
        <v>-105555115</v>
      </c>
      <c r="H48" s="1">
        <v>45966795</v>
      </c>
      <c r="I48" s="1">
        <v>114406000</v>
      </c>
      <c r="J48" s="1">
        <v>105686000</v>
      </c>
      <c r="K48" s="1">
        <v>81715165</v>
      </c>
      <c r="L48" s="1">
        <f t="shared" si="0"/>
        <v>8545379</v>
      </c>
      <c r="AA48" s="7">
        <v>43743</v>
      </c>
      <c r="AB48">
        <v>-107383825</v>
      </c>
      <c r="AC48">
        <v>12460696</v>
      </c>
      <c r="AD48">
        <v>53829851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223714804</v>
      </c>
      <c r="G49" s="13">
        <v>-207353729</v>
      </c>
      <c r="H49" s="1">
        <v>53063953</v>
      </c>
      <c r="I49" s="1">
        <v>114406000</v>
      </c>
      <c r="J49" s="1">
        <v>105686000</v>
      </c>
      <c r="K49" s="1">
        <v>81715165</v>
      </c>
      <c r="L49" s="1">
        <f t="shared" si="0"/>
        <v>16361075</v>
      </c>
      <c r="AA49" s="7">
        <v>43744</v>
      </c>
      <c r="AB49">
        <v>-105555115</v>
      </c>
      <c r="AC49">
        <v>8545379</v>
      </c>
      <c r="AD49">
        <v>45966795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124522287</v>
      </c>
      <c r="G50" s="13">
        <v>-111995356</v>
      </c>
      <c r="H50" s="1">
        <v>64623871</v>
      </c>
      <c r="I50" s="1">
        <v>114406000</v>
      </c>
      <c r="J50" s="1">
        <v>105686000</v>
      </c>
      <c r="K50" s="1">
        <v>81715165</v>
      </c>
      <c r="L50" s="1">
        <f t="shared" si="0"/>
        <v>12526931</v>
      </c>
      <c r="AA50" s="7">
        <v>43745</v>
      </c>
      <c r="AB50">
        <v>-207353729</v>
      </c>
      <c r="AC50">
        <v>16361075</v>
      </c>
      <c r="AD50">
        <v>53063953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138177932</v>
      </c>
      <c r="G51" s="13">
        <v>-131828606</v>
      </c>
      <c r="H51" s="1">
        <v>73057011</v>
      </c>
      <c r="I51" s="1">
        <v>114406000</v>
      </c>
      <c r="J51" s="1">
        <v>105686000</v>
      </c>
      <c r="K51" s="1">
        <v>81715165</v>
      </c>
      <c r="L51" s="1">
        <f t="shared" si="0"/>
        <v>6349326</v>
      </c>
      <c r="AA51" s="7">
        <v>43746</v>
      </c>
      <c r="AB51">
        <v>-111995356</v>
      </c>
      <c r="AC51">
        <v>12526931</v>
      </c>
      <c r="AD51">
        <v>64623871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241932292</v>
      </c>
      <c r="G52" s="13">
        <v>-237942732</v>
      </c>
      <c r="H52" s="1">
        <v>65169896</v>
      </c>
      <c r="I52" s="1">
        <v>114406000</v>
      </c>
      <c r="J52" s="1">
        <v>105686000</v>
      </c>
      <c r="K52" s="1">
        <v>81715165</v>
      </c>
      <c r="L52" s="1">
        <f t="shared" si="0"/>
        <v>3989560</v>
      </c>
      <c r="AA52" s="7">
        <v>43747</v>
      </c>
      <c r="AB52">
        <v>-131828606</v>
      </c>
      <c r="AC52">
        <v>6349326</v>
      </c>
      <c r="AD52">
        <v>73057011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223813709</v>
      </c>
      <c r="G53" s="13">
        <v>-208377563</v>
      </c>
      <c r="H53" s="1">
        <v>73330594</v>
      </c>
      <c r="I53" s="1">
        <v>114406000</v>
      </c>
      <c r="J53" s="1">
        <v>105686000</v>
      </c>
      <c r="K53" s="1">
        <v>81715165</v>
      </c>
      <c r="L53" s="1">
        <f t="shared" si="0"/>
        <v>15436146</v>
      </c>
      <c r="AA53" s="7">
        <v>43748</v>
      </c>
      <c r="AB53">
        <v>-237942732</v>
      </c>
      <c r="AC53">
        <v>3989560</v>
      </c>
      <c r="AD53">
        <v>65169896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198807601</v>
      </c>
      <c r="G54" s="13">
        <v>-173431459</v>
      </c>
      <c r="H54" s="1">
        <v>60391070</v>
      </c>
      <c r="I54" s="1">
        <v>114406000</v>
      </c>
      <c r="J54" s="1">
        <v>105686000</v>
      </c>
      <c r="K54" s="1">
        <v>81715165</v>
      </c>
      <c r="L54" s="1">
        <f t="shared" si="0"/>
        <v>25376142</v>
      </c>
      <c r="AA54" s="7">
        <v>43749</v>
      </c>
      <c r="AB54">
        <v>-208377563</v>
      </c>
      <c r="AC54">
        <v>15436146</v>
      </c>
      <c r="AD54">
        <v>73330594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116265257</v>
      </c>
      <c r="G55" s="13">
        <v>-114156781</v>
      </c>
      <c r="H55" s="1">
        <v>60362814</v>
      </c>
      <c r="I55" s="1">
        <v>114406000</v>
      </c>
      <c r="J55" s="1">
        <v>105686000</v>
      </c>
      <c r="K55" s="1">
        <v>81715165</v>
      </c>
      <c r="L55" s="1">
        <f t="shared" si="0"/>
        <v>2108476</v>
      </c>
      <c r="AA55" s="7">
        <v>43750</v>
      </c>
      <c r="AB55">
        <v>-173431459</v>
      </c>
      <c r="AC55">
        <v>25376142</v>
      </c>
      <c r="AD55">
        <v>60391070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168954893</v>
      </c>
      <c r="G56" s="13">
        <v>-163238387</v>
      </c>
      <c r="H56" s="1">
        <v>57527605</v>
      </c>
      <c r="I56" s="1">
        <v>114406000</v>
      </c>
      <c r="J56" s="1">
        <v>105686000</v>
      </c>
      <c r="K56" s="1">
        <v>81715165</v>
      </c>
      <c r="L56" s="1">
        <f t="shared" si="0"/>
        <v>5716506</v>
      </c>
      <c r="AA56" s="7">
        <v>43751</v>
      </c>
      <c r="AB56">
        <v>-114156781</v>
      </c>
      <c r="AC56">
        <v>2108476</v>
      </c>
      <c r="AD56">
        <v>60362814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163938020</v>
      </c>
      <c r="G57" s="13">
        <v>-150508362</v>
      </c>
      <c r="H57" s="1">
        <v>63141567</v>
      </c>
      <c r="I57" s="1">
        <v>114406000</v>
      </c>
      <c r="J57" s="1">
        <v>105686000</v>
      </c>
      <c r="K57" s="1">
        <v>81715165</v>
      </c>
      <c r="L57" s="1">
        <f t="shared" si="0"/>
        <v>13429658</v>
      </c>
      <c r="AA57" s="7">
        <v>43752</v>
      </c>
      <c r="AB57">
        <v>-163238387</v>
      </c>
      <c r="AC57">
        <v>5716506</v>
      </c>
      <c r="AD57">
        <v>57527605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268271009</v>
      </c>
      <c r="G58" s="13">
        <v>-251573045</v>
      </c>
      <c r="H58" s="1">
        <v>53882942</v>
      </c>
      <c r="I58" s="1">
        <v>114406000</v>
      </c>
      <c r="J58" s="1">
        <v>105686000</v>
      </c>
      <c r="K58" s="1">
        <v>81715165</v>
      </c>
      <c r="L58" s="1">
        <f t="shared" si="0"/>
        <v>16697964</v>
      </c>
      <c r="AA58" s="7">
        <v>43753</v>
      </c>
      <c r="AB58">
        <v>-150508362</v>
      </c>
      <c r="AC58">
        <v>13429658</v>
      </c>
      <c r="AD58">
        <v>63141567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150176690</v>
      </c>
      <c r="G59" s="13">
        <v>-136305581</v>
      </c>
      <c r="H59" s="1">
        <v>59282524</v>
      </c>
      <c r="I59" s="1">
        <v>114406000</v>
      </c>
      <c r="J59" s="1">
        <v>105686000</v>
      </c>
      <c r="K59" s="1">
        <v>81715165</v>
      </c>
      <c r="L59" s="1">
        <f t="shared" si="0"/>
        <v>13871109</v>
      </c>
      <c r="AA59" s="7">
        <v>43754</v>
      </c>
      <c r="AB59">
        <v>-251573045</v>
      </c>
      <c r="AC59">
        <v>16697964</v>
      </c>
      <c r="AD59">
        <v>53882942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215267973</v>
      </c>
      <c r="G60" s="13">
        <v>-203670621</v>
      </c>
      <c r="H60" s="1">
        <v>61490734</v>
      </c>
      <c r="I60" s="1">
        <v>114406000</v>
      </c>
      <c r="J60" s="1">
        <v>105686000</v>
      </c>
      <c r="K60" s="1">
        <v>81715165</v>
      </c>
      <c r="L60" s="1">
        <f t="shared" si="0"/>
        <v>11597352</v>
      </c>
      <c r="AA60" s="7">
        <v>43755</v>
      </c>
      <c r="AB60">
        <v>-136305581</v>
      </c>
      <c r="AC60">
        <v>13871109</v>
      </c>
      <c r="AD60">
        <v>59282524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120352740</v>
      </c>
      <c r="G61" s="13">
        <v>-105972232</v>
      </c>
      <c r="H61" s="1">
        <v>58075330</v>
      </c>
      <c r="I61" s="1">
        <v>114406000</v>
      </c>
      <c r="J61" s="1">
        <v>105686000</v>
      </c>
      <c r="K61" s="1">
        <v>81715165</v>
      </c>
      <c r="L61" s="1">
        <f t="shared" si="0"/>
        <v>14380508</v>
      </c>
      <c r="AA61" s="7">
        <v>43756</v>
      </c>
      <c r="AB61">
        <v>-203670621</v>
      </c>
      <c r="AC61">
        <v>11597352</v>
      </c>
      <c r="AD61">
        <v>61490734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236087256</v>
      </c>
      <c r="G62" s="13">
        <v>-206110940</v>
      </c>
      <c r="H62" s="1">
        <v>63988138</v>
      </c>
      <c r="I62" s="1">
        <v>114406000</v>
      </c>
      <c r="J62" s="1">
        <v>105686000</v>
      </c>
      <c r="K62" s="1">
        <v>81715165</v>
      </c>
      <c r="L62" s="1">
        <f t="shared" si="0"/>
        <v>29976316</v>
      </c>
      <c r="AA62" s="7">
        <v>43757</v>
      </c>
      <c r="AB62">
        <v>-105972232</v>
      </c>
      <c r="AC62">
        <v>14380508</v>
      </c>
      <c r="AD62">
        <v>58075330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113899427</v>
      </c>
      <c r="G63" s="13">
        <v>-111632060</v>
      </c>
      <c r="H63" s="1">
        <v>66249799</v>
      </c>
      <c r="I63" s="1">
        <v>114406000</v>
      </c>
      <c r="J63" s="1">
        <v>105686000</v>
      </c>
      <c r="K63" s="1">
        <v>81715165</v>
      </c>
      <c r="L63" s="1">
        <f t="shared" si="0"/>
        <v>2267367</v>
      </c>
      <c r="AA63" s="7">
        <v>43758</v>
      </c>
      <c r="AB63">
        <v>-206110940</v>
      </c>
      <c r="AC63">
        <v>29976316</v>
      </c>
      <c r="AD63">
        <v>63988138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114048117</v>
      </c>
      <c r="G64" s="13">
        <v>-106459073</v>
      </c>
      <c r="H64" s="1">
        <v>68128043</v>
      </c>
      <c r="I64" s="1">
        <v>114406000</v>
      </c>
      <c r="J64" s="1">
        <v>105686000</v>
      </c>
      <c r="K64" s="1">
        <v>81715165</v>
      </c>
      <c r="L64" s="1">
        <f t="shared" si="0"/>
        <v>7589044</v>
      </c>
      <c r="AA64" s="7">
        <v>43759</v>
      </c>
      <c r="AB64">
        <v>-111632060</v>
      </c>
      <c r="AC64">
        <v>2267367</v>
      </c>
      <c r="AD64">
        <v>66249799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119298236</v>
      </c>
      <c r="G65" s="13">
        <v>-104893355</v>
      </c>
      <c r="H65" s="1">
        <v>69103266</v>
      </c>
      <c r="I65" s="1">
        <v>114406000</v>
      </c>
      <c r="J65" s="1">
        <v>105686000</v>
      </c>
      <c r="K65" s="1">
        <v>81715165</v>
      </c>
      <c r="L65" s="1">
        <f t="shared" si="0"/>
        <v>14404881</v>
      </c>
      <c r="AA65" s="7">
        <v>43760</v>
      </c>
      <c r="AB65">
        <v>-106459073</v>
      </c>
      <c r="AC65">
        <v>7589044</v>
      </c>
      <c r="AD65">
        <v>68128043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126357008</v>
      </c>
      <c r="G66" s="13">
        <v>-109550144</v>
      </c>
      <c r="H66" s="1">
        <v>82641824</v>
      </c>
      <c r="I66" s="1">
        <v>114406000</v>
      </c>
      <c r="J66" s="1">
        <v>105686000</v>
      </c>
      <c r="K66" s="1">
        <v>81715165</v>
      </c>
      <c r="L66" s="1">
        <f t="shared" si="0"/>
        <v>16806864</v>
      </c>
      <c r="AA66" s="7">
        <v>43761</v>
      </c>
      <c r="AB66">
        <v>-104893355</v>
      </c>
      <c r="AC66">
        <v>14404881</v>
      </c>
      <c r="AD66">
        <v>69103266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239454192</v>
      </c>
      <c r="G67" s="13">
        <v>-208881527</v>
      </c>
      <c r="H67" s="1">
        <v>84658717</v>
      </c>
      <c r="I67" s="1">
        <v>114406000</v>
      </c>
      <c r="J67" s="1">
        <v>105686000</v>
      </c>
      <c r="K67" s="1">
        <v>81715165</v>
      </c>
      <c r="L67" s="1">
        <f t="shared" si="0"/>
        <v>30572665</v>
      </c>
      <c r="AA67" s="7">
        <v>43762</v>
      </c>
      <c r="AB67">
        <v>-109550144</v>
      </c>
      <c r="AC67">
        <v>16806864</v>
      </c>
      <c r="AD67">
        <v>82641824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130891259</v>
      </c>
      <c r="G68" s="13">
        <v>-115293150</v>
      </c>
      <c r="H68" s="1">
        <v>100408382</v>
      </c>
      <c r="I68" s="1">
        <v>114406000</v>
      </c>
      <c r="J68" s="1">
        <v>105686000</v>
      </c>
      <c r="K68" s="1">
        <v>81715165</v>
      </c>
      <c r="L68" s="1">
        <f t="shared" ref="L68:L102" si="1">F68+G68</f>
        <v>15598109</v>
      </c>
      <c r="AA68" s="7">
        <v>43763</v>
      </c>
      <c r="AB68">
        <v>-208881527</v>
      </c>
      <c r="AC68">
        <v>30572665</v>
      </c>
      <c r="AD68">
        <v>84658717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238597564</v>
      </c>
      <c r="G69" s="13">
        <v>-211313284</v>
      </c>
      <c r="H69" s="1">
        <v>97714045</v>
      </c>
      <c r="I69" s="1">
        <v>114406000</v>
      </c>
      <c r="J69" s="1">
        <v>105686000</v>
      </c>
      <c r="K69" s="1">
        <v>81715165</v>
      </c>
      <c r="L69" s="1">
        <f t="shared" si="1"/>
        <v>27284280</v>
      </c>
      <c r="AA69" s="7">
        <v>43764</v>
      </c>
      <c r="AB69">
        <v>-115293150</v>
      </c>
      <c r="AC69">
        <v>15598109</v>
      </c>
      <c r="AD69">
        <v>100408382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223661022</v>
      </c>
      <c r="G70" s="13">
        <v>-198271338</v>
      </c>
      <c r="H70" s="1">
        <v>93132898</v>
      </c>
      <c r="I70" s="1">
        <v>114406000</v>
      </c>
      <c r="J70" s="1">
        <v>105686000</v>
      </c>
      <c r="K70" s="1">
        <v>81715165</v>
      </c>
      <c r="L70" s="1">
        <f t="shared" si="1"/>
        <v>25389684</v>
      </c>
      <c r="AA70" s="7">
        <v>43765</v>
      </c>
      <c r="AB70">
        <v>-211313284</v>
      </c>
      <c r="AC70">
        <v>27284280</v>
      </c>
      <c r="AD70">
        <v>97714045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-123551091</v>
      </c>
      <c r="H71" s="1">
        <v>-3192881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25389684</v>
      </c>
      <c r="AD71">
        <v>93132898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-85570671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-123551091</v>
      </c>
      <c r="AC72" t="e">
        <v>#VALUE!</v>
      </c>
      <c r="AD72">
        <v>-3192881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-217079065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-85570671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114082357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-217079065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551149668</v>
      </c>
      <c r="G75" s="13">
        <v>-187930256</v>
      </c>
      <c r="H75" s="1">
        <v>115567682</v>
      </c>
      <c r="I75" s="1">
        <v>114231000</v>
      </c>
      <c r="J75" s="1">
        <v>105686000</v>
      </c>
      <c r="K75" s="1">
        <v>81715165</v>
      </c>
      <c r="L75" s="1">
        <f t="shared" si="1"/>
        <v>363219412</v>
      </c>
      <c r="AA75" s="7">
        <v>43770</v>
      </c>
      <c r="AB75">
        <v>-107074351</v>
      </c>
      <c r="AC75" t="e">
        <v>#VALUE!</v>
      </c>
      <c r="AD75">
        <v>114082357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193923128</v>
      </c>
      <c r="G76" s="13">
        <v>-136019349</v>
      </c>
      <c r="H76" s="1">
        <v>100373245</v>
      </c>
      <c r="I76" s="1">
        <v>114231000</v>
      </c>
      <c r="J76" s="1">
        <v>105686000</v>
      </c>
      <c r="K76" s="1">
        <v>81715165</v>
      </c>
      <c r="L76" s="1">
        <f t="shared" si="1"/>
        <v>57903779</v>
      </c>
      <c r="AA76" s="7">
        <v>43771</v>
      </c>
      <c r="AB76">
        <v>-187930256</v>
      </c>
      <c r="AC76">
        <v>363219412</v>
      </c>
      <c r="AD76">
        <v>115567682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106743184</v>
      </c>
      <c r="G77" s="13">
        <v>-104004075</v>
      </c>
      <c r="H77" s="1">
        <v>91426183</v>
      </c>
      <c r="I77" s="1">
        <v>114231000</v>
      </c>
      <c r="J77" s="1">
        <v>105686000</v>
      </c>
      <c r="K77" s="1">
        <v>81715165</v>
      </c>
      <c r="L77" s="1">
        <f t="shared" si="1"/>
        <v>2739109</v>
      </c>
      <c r="AA77" s="7">
        <v>43772</v>
      </c>
      <c r="AB77">
        <v>-136019349</v>
      </c>
      <c r="AC77">
        <v>57903779</v>
      </c>
      <c r="AD77">
        <v>100373245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135839221</v>
      </c>
      <c r="G78" s="13">
        <v>-118943232</v>
      </c>
      <c r="H78" s="1">
        <v>130647849</v>
      </c>
      <c r="I78" s="1">
        <v>114231000</v>
      </c>
      <c r="J78" s="1">
        <v>105686000</v>
      </c>
      <c r="K78" s="1">
        <v>81715165</v>
      </c>
      <c r="L78" s="1">
        <f t="shared" si="1"/>
        <v>16895989</v>
      </c>
      <c r="AA78" s="7">
        <v>43773</v>
      </c>
      <c r="AB78">
        <v>-104004075</v>
      </c>
      <c r="AC78">
        <v>2739109</v>
      </c>
      <c r="AD78">
        <v>91426183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111575622</v>
      </c>
      <c r="G79" s="13">
        <v>-106839494</v>
      </c>
      <c r="H79" s="1">
        <v>196102051</v>
      </c>
      <c r="I79" s="1">
        <v>114231000</v>
      </c>
      <c r="J79" s="1">
        <v>105686000</v>
      </c>
      <c r="K79" s="1">
        <v>81715165</v>
      </c>
      <c r="L79" s="1">
        <f t="shared" si="1"/>
        <v>4736128</v>
      </c>
      <c r="AA79" s="7">
        <v>43774</v>
      </c>
      <c r="AB79">
        <v>-118943232</v>
      </c>
      <c r="AC79">
        <v>16895989</v>
      </c>
      <c r="AD79">
        <v>130647849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130387830</v>
      </c>
      <c r="G80" s="13">
        <v>-128916125</v>
      </c>
      <c r="H80" s="1">
        <v>272362502</v>
      </c>
      <c r="I80" s="1">
        <v>114231000</v>
      </c>
      <c r="J80" s="1">
        <v>105686000</v>
      </c>
      <c r="K80" s="1">
        <v>81715165</v>
      </c>
      <c r="L80" s="1">
        <f t="shared" si="1"/>
        <v>1471705</v>
      </c>
      <c r="AA80" s="7">
        <v>43775</v>
      </c>
      <c r="AB80">
        <v>-106839494</v>
      </c>
      <c r="AC80">
        <v>4736128</v>
      </c>
      <c r="AD80">
        <v>196102051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234430846</v>
      </c>
      <c r="G81" s="13">
        <v>-232871271</v>
      </c>
      <c r="H81" s="1">
        <v>389553885</v>
      </c>
      <c r="I81" s="1">
        <v>114231000</v>
      </c>
      <c r="J81" s="1">
        <v>105686000</v>
      </c>
      <c r="K81" s="1">
        <v>81715165</v>
      </c>
      <c r="L81" s="1">
        <f t="shared" si="1"/>
        <v>1559575</v>
      </c>
      <c r="AA81" s="7">
        <v>43776</v>
      </c>
      <c r="AB81">
        <v>-128916125</v>
      </c>
      <c r="AC81">
        <v>1471705</v>
      </c>
      <c r="AD81">
        <v>272362502</v>
      </c>
    </row>
    <row r="82" spans="1:30">
      <c r="A82" s="7">
        <v>43778</v>
      </c>
      <c r="B82" s="8">
        <v>0.461805555555556</v>
      </c>
      <c r="C82" s="14">
        <v>1</v>
      </c>
      <c r="D82" s="1">
        <v>2805601000</v>
      </c>
      <c r="E82" s="1">
        <v>2723885835</v>
      </c>
      <c r="F82" s="1">
        <v>182048758</v>
      </c>
      <c r="G82" s="13">
        <v>-173427788</v>
      </c>
      <c r="H82" s="1">
        <v>92367680</v>
      </c>
      <c r="I82" s="1">
        <v>114231000</v>
      </c>
      <c r="J82" s="1">
        <v>105686000</v>
      </c>
      <c r="K82" s="1">
        <v>81715165</v>
      </c>
      <c r="L82" s="1">
        <f t="shared" si="1"/>
        <v>8620970</v>
      </c>
      <c r="AA82" s="7">
        <v>43777</v>
      </c>
      <c r="AB82">
        <v>-232871271</v>
      </c>
      <c r="AC82">
        <v>1559575</v>
      </c>
      <c r="AD82">
        <v>389553885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154193731</v>
      </c>
      <c r="G83" s="13">
        <v>-135149642</v>
      </c>
      <c r="H83" s="1">
        <v>53911662</v>
      </c>
      <c r="I83" s="1">
        <v>114231000</v>
      </c>
      <c r="J83" s="1">
        <v>105686000</v>
      </c>
      <c r="K83" s="1">
        <v>81715165</v>
      </c>
      <c r="L83" s="1">
        <f t="shared" si="1"/>
        <v>19044089</v>
      </c>
      <c r="AA83" s="7">
        <v>43778</v>
      </c>
      <c r="AB83">
        <v>-173427788</v>
      </c>
      <c r="AC83">
        <v>8620970</v>
      </c>
      <c r="AD83">
        <v>92367680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255686804</v>
      </c>
      <c r="G84" s="13">
        <v>-227279944</v>
      </c>
      <c r="H84" s="1">
        <v>62870761</v>
      </c>
      <c r="I84" s="1">
        <v>114231000</v>
      </c>
      <c r="J84" s="1">
        <v>105686000</v>
      </c>
      <c r="K84" s="1">
        <v>81715165</v>
      </c>
      <c r="L84" s="1">
        <f t="shared" si="1"/>
        <v>28406860</v>
      </c>
      <c r="AA84" s="7">
        <v>43779</v>
      </c>
      <c r="AB84">
        <v>-135149642</v>
      </c>
      <c r="AC84">
        <v>19044089</v>
      </c>
      <c r="AD84">
        <v>53911662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114814536</v>
      </c>
      <c r="G85" s="13">
        <v>-108018675</v>
      </c>
      <c r="H85" s="1">
        <v>66927513</v>
      </c>
      <c r="I85" s="1">
        <v>114231000</v>
      </c>
      <c r="J85" s="1">
        <v>105686000</v>
      </c>
      <c r="K85" s="1">
        <v>81715165</v>
      </c>
      <c r="L85" s="1">
        <f t="shared" si="1"/>
        <v>6795861</v>
      </c>
      <c r="AA85" s="7">
        <v>43780</v>
      </c>
      <c r="AB85">
        <v>-227279944</v>
      </c>
      <c r="AC85">
        <v>28406860</v>
      </c>
      <c r="AD85">
        <v>62870761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211290794</v>
      </c>
      <c r="G86" s="13">
        <v>-196392475</v>
      </c>
      <c r="H86" s="1">
        <v>58133982</v>
      </c>
      <c r="I86" s="1">
        <v>114231000</v>
      </c>
      <c r="J86" s="1">
        <v>105686000</v>
      </c>
      <c r="K86" s="1">
        <v>81715165</v>
      </c>
      <c r="L86" s="1">
        <f t="shared" si="1"/>
        <v>14898319</v>
      </c>
      <c r="AA86" s="7">
        <v>43781</v>
      </c>
      <c r="AB86">
        <v>-108018675</v>
      </c>
      <c r="AC86">
        <v>6795861</v>
      </c>
      <c r="AD86">
        <v>66927513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168495571</v>
      </c>
      <c r="G87" s="13">
        <v>-153275278</v>
      </c>
      <c r="H87" s="1">
        <v>66135818</v>
      </c>
      <c r="I87" s="1">
        <v>114231000</v>
      </c>
      <c r="J87" s="1">
        <v>105686000</v>
      </c>
      <c r="K87" s="1">
        <v>81715165</v>
      </c>
      <c r="L87" s="1">
        <f t="shared" si="1"/>
        <v>15220293</v>
      </c>
      <c r="AA87" s="7">
        <v>43782</v>
      </c>
      <c r="AB87">
        <v>-196392475</v>
      </c>
      <c r="AC87">
        <v>14898319</v>
      </c>
      <c r="AD87">
        <v>58133982</v>
      </c>
    </row>
    <row r="88" spans="1:30">
      <c r="A88" s="7">
        <v>43784</v>
      </c>
      <c r="B88" s="8">
        <v>0.784722222222222</v>
      </c>
      <c r="C88" s="14">
        <v>1</v>
      </c>
      <c r="D88" s="1">
        <v>2805601000</v>
      </c>
      <c r="E88" s="1">
        <v>2723885835</v>
      </c>
      <c r="F88" s="1">
        <v>128392786</v>
      </c>
      <c r="G88" s="13">
        <v>-128565061</v>
      </c>
      <c r="H88" s="1">
        <v>64491838</v>
      </c>
      <c r="I88" s="1">
        <v>114067000</v>
      </c>
      <c r="J88" s="1">
        <v>105686000</v>
      </c>
      <c r="K88" s="1">
        <v>81715165</v>
      </c>
      <c r="L88" s="1">
        <f t="shared" si="1"/>
        <v>-172275</v>
      </c>
      <c r="AA88" s="7">
        <v>43783</v>
      </c>
      <c r="AB88">
        <v>-153275278</v>
      </c>
      <c r="AC88">
        <v>15220293</v>
      </c>
      <c r="AD88">
        <v>66135818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126950469</v>
      </c>
      <c r="G89" s="13">
        <v>-120387851</v>
      </c>
      <c r="H89" s="1">
        <v>68367404</v>
      </c>
      <c r="I89" s="1">
        <v>114067000</v>
      </c>
      <c r="J89" s="1">
        <v>105686000</v>
      </c>
      <c r="K89" s="1">
        <v>81715165</v>
      </c>
      <c r="L89" s="1">
        <f t="shared" si="1"/>
        <v>6562618</v>
      </c>
      <c r="AA89" s="7">
        <v>43784</v>
      </c>
      <c r="AB89">
        <v>-128565061</v>
      </c>
      <c r="AC89">
        <v>-172275</v>
      </c>
      <c r="AD89">
        <v>64491838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179889410</v>
      </c>
      <c r="G90" s="13">
        <v>-166235270</v>
      </c>
      <c r="H90" s="1">
        <v>73189333</v>
      </c>
      <c r="I90" s="1">
        <v>114067000</v>
      </c>
      <c r="J90" s="1">
        <v>105686000</v>
      </c>
      <c r="K90" s="1">
        <v>81715165</v>
      </c>
      <c r="L90" s="1">
        <f t="shared" si="1"/>
        <v>13654140</v>
      </c>
      <c r="AA90" s="7">
        <v>43785</v>
      </c>
      <c r="AB90">
        <v>-120387851</v>
      </c>
      <c r="AC90">
        <v>6562618</v>
      </c>
      <c r="AD90">
        <v>68367404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213781454</v>
      </c>
      <c r="G91" s="13">
        <v>-195450599</v>
      </c>
      <c r="H91" s="1">
        <v>60928632</v>
      </c>
      <c r="I91" s="1">
        <v>114067000</v>
      </c>
      <c r="J91" s="1">
        <v>105686000</v>
      </c>
      <c r="K91" s="1">
        <v>81715165</v>
      </c>
      <c r="L91" s="1">
        <f t="shared" si="1"/>
        <v>18330855</v>
      </c>
      <c r="AA91" s="7">
        <v>43786</v>
      </c>
      <c r="AB91">
        <v>-166235270</v>
      </c>
      <c r="AC91">
        <v>13654140</v>
      </c>
      <c r="AD91">
        <v>73189333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174935795</v>
      </c>
      <c r="G92" s="13">
        <v>-149279028</v>
      </c>
      <c r="H92" s="1">
        <v>77222628</v>
      </c>
      <c r="I92" s="1">
        <v>114067000</v>
      </c>
      <c r="J92" s="1">
        <v>105686000</v>
      </c>
      <c r="K92" s="1">
        <v>81715165</v>
      </c>
      <c r="L92" s="1">
        <f t="shared" si="1"/>
        <v>25656767</v>
      </c>
      <c r="AA92" s="7">
        <v>43787</v>
      </c>
      <c r="AB92">
        <v>-195450599</v>
      </c>
      <c r="AC92">
        <v>18330855</v>
      </c>
      <c r="AD92">
        <v>60928632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101918225</v>
      </c>
      <c r="G93" s="13">
        <v>-88410497</v>
      </c>
      <c r="H93" s="1">
        <v>74943851</v>
      </c>
      <c r="I93" s="1">
        <v>114067000</v>
      </c>
      <c r="J93" s="1">
        <v>105686000</v>
      </c>
      <c r="K93" s="1">
        <v>81715165</v>
      </c>
      <c r="L93" s="1">
        <f t="shared" si="1"/>
        <v>13507728</v>
      </c>
      <c r="AA93" s="7">
        <v>43788</v>
      </c>
      <c r="AB93">
        <v>-149279028</v>
      </c>
      <c r="AC93">
        <v>25656767</v>
      </c>
      <c r="AD93">
        <v>77222628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131009887</v>
      </c>
      <c r="G94" s="13">
        <v>-131111800</v>
      </c>
      <c r="H94" s="1">
        <v>72071659</v>
      </c>
      <c r="I94" s="1">
        <v>114067000</v>
      </c>
      <c r="J94" s="1">
        <v>105686000</v>
      </c>
      <c r="K94" s="1">
        <v>81715165</v>
      </c>
      <c r="L94" s="1">
        <f t="shared" si="1"/>
        <v>-101913</v>
      </c>
      <c r="AA94" s="7">
        <v>43789</v>
      </c>
      <c r="AB94">
        <v>-88410497</v>
      </c>
      <c r="AC94">
        <v>13507728</v>
      </c>
      <c r="AD94">
        <v>74943851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182582753</v>
      </c>
      <c r="G95" s="13">
        <v>-179326144</v>
      </c>
      <c r="H95" s="1">
        <v>65294578</v>
      </c>
      <c r="I95" s="1">
        <v>114067000</v>
      </c>
      <c r="J95" s="1">
        <v>105686000</v>
      </c>
      <c r="K95" s="1">
        <v>81715165</v>
      </c>
      <c r="L95" s="1">
        <f t="shared" si="1"/>
        <v>3256609</v>
      </c>
      <c r="AA95" s="7">
        <v>43790</v>
      </c>
      <c r="AB95">
        <v>-131111800</v>
      </c>
      <c r="AC95">
        <v>-101913</v>
      </c>
      <c r="AD95">
        <v>72071659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110582902</v>
      </c>
      <c r="G96" s="13">
        <v>-108763615</v>
      </c>
      <c r="H96" s="1">
        <v>63621815</v>
      </c>
      <c r="I96" s="1">
        <v>114067000</v>
      </c>
      <c r="J96" s="1">
        <v>105686000</v>
      </c>
      <c r="K96" s="1">
        <v>81715165</v>
      </c>
      <c r="L96" s="1">
        <f t="shared" si="1"/>
        <v>1819287</v>
      </c>
      <c r="AA96" s="7">
        <v>43791</v>
      </c>
      <c r="AB96">
        <v>-179326144</v>
      </c>
      <c r="AC96">
        <v>3256609</v>
      </c>
      <c r="AD96">
        <v>65294578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208616469</v>
      </c>
      <c r="G97" s="13">
        <v>-208932903</v>
      </c>
      <c r="H97" s="1">
        <v>59379421</v>
      </c>
      <c r="I97" s="1">
        <v>114067000</v>
      </c>
      <c r="J97" s="1">
        <v>105686000</v>
      </c>
      <c r="K97" s="1">
        <v>81715165</v>
      </c>
      <c r="L97" s="1">
        <f t="shared" si="1"/>
        <v>-316434</v>
      </c>
      <c r="AA97" s="7">
        <v>43792</v>
      </c>
      <c r="AB97">
        <v>-108763615</v>
      </c>
      <c r="AC97">
        <v>1819287</v>
      </c>
      <c r="AD97">
        <v>63621815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126504834</v>
      </c>
      <c r="G98" s="13">
        <v>-117191583</v>
      </c>
      <c r="H98" s="1">
        <v>57145205</v>
      </c>
      <c r="I98" s="1">
        <v>114067000</v>
      </c>
      <c r="J98" s="1">
        <v>105686000</v>
      </c>
      <c r="K98" s="1">
        <v>81715165</v>
      </c>
      <c r="L98" s="1">
        <f t="shared" si="1"/>
        <v>9313251</v>
      </c>
      <c r="AA98" s="7">
        <v>43793</v>
      </c>
      <c r="AB98">
        <v>-208932903</v>
      </c>
      <c r="AC98">
        <v>-316434</v>
      </c>
      <c r="AD98">
        <v>59379421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109017193</v>
      </c>
      <c r="G99" s="13">
        <v>-108731810</v>
      </c>
      <c r="H99" s="1">
        <v>51642578</v>
      </c>
      <c r="I99" s="1">
        <v>114067000</v>
      </c>
      <c r="J99" s="1">
        <v>105686000</v>
      </c>
      <c r="K99" s="1">
        <v>81715165</v>
      </c>
      <c r="L99" s="1">
        <f t="shared" si="1"/>
        <v>285383</v>
      </c>
      <c r="AA99" s="7">
        <v>43794</v>
      </c>
      <c r="AB99">
        <v>-117191583</v>
      </c>
      <c r="AC99">
        <v>9313251</v>
      </c>
      <c r="AD99">
        <v>57145205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123243100</v>
      </c>
      <c r="G100" s="13">
        <v>-109813135</v>
      </c>
      <c r="H100" s="1">
        <v>38631039</v>
      </c>
      <c r="I100" s="1">
        <v>114067000</v>
      </c>
      <c r="J100" s="1">
        <v>105686000</v>
      </c>
      <c r="K100" s="1">
        <v>81715165</v>
      </c>
      <c r="L100" s="1">
        <f t="shared" si="1"/>
        <v>13429965</v>
      </c>
      <c r="AA100" s="7">
        <v>43795</v>
      </c>
      <c r="AB100">
        <v>-108731810</v>
      </c>
      <c r="AC100">
        <v>285383</v>
      </c>
      <c r="AD100">
        <v>51642578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141849284</v>
      </c>
      <c r="G101" s="13">
        <v>-143550700</v>
      </c>
      <c r="H101" s="1">
        <v>24477999</v>
      </c>
      <c r="I101" s="1">
        <v>114067000</v>
      </c>
      <c r="J101" s="1">
        <v>105686000</v>
      </c>
      <c r="K101" s="1">
        <v>81715165</v>
      </c>
      <c r="L101" s="1">
        <f t="shared" si="1"/>
        <v>-1701416</v>
      </c>
      <c r="P101" s="3" t="s">
        <v>11</v>
      </c>
      <c r="Q101" s="2" t="s">
        <v>12</v>
      </c>
      <c r="R101" s="2" t="s">
        <v>7</v>
      </c>
      <c r="S101" s="2" t="s">
        <v>13</v>
      </c>
      <c r="T101" s="2" t="s">
        <v>14</v>
      </c>
      <c r="U101" s="2" t="s">
        <v>151</v>
      </c>
      <c r="V101" s="2" t="s">
        <v>405</v>
      </c>
      <c r="W101" s="2" t="s">
        <v>407</v>
      </c>
      <c r="AA101" s="7">
        <v>43796</v>
      </c>
      <c r="AB101">
        <v>-109813135</v>
      </c>
      <c r="AC101">
        <v>13429965</v>
      </c>
      <c r="AD101">
        <v>38631039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245385949</v>
      </c>
      <c r="G102" s="13">
        <v>-244052703</v>
      </c>
      <c r="H102" s="1">
        <v>29928985</v>
      </c>
      <c r="I102" s="1">
        <v>114067000</v>
      </c>
      <c r="J102" s="1">
        <v>105686000</v>
      </c>
      <c r="K102" s="1">
        <v>81715165</v>
      </c>
      <c r="L102" s="1">
        <f t="shared" si="1"/>
        <v>1333246</v>
      </c>
      <c r="N102" s="7">
        <v>43798</v>
      </c>
      <c r="O102" s="8">
        <v>0.982638888888889</v>
      </c>
      <c r="P102" s="1">
        <v>2805601000</v>
      </c>
      <c r="Q102">
        <v>10</v>
      </c>
      <c r="R102" s="1"/>
      <c r="S102" s="1"/>
      <c r="U102">
        <v>5</v>
      </c>
      <c r="AA102" s="7">
        <v>43797</v>
      </c>
      <c r="AB102">
        <v>-143550700</v>
      </c>
      <c r="AC102">
        <v>-1701416</v>
      </c>
      <c r="AD102">
        <v>24477999</v>
      </c>
    </row>
    <row r="103" spans="1:30">
      <c r="A103" s="7">
        <v>43799</v>
      </c>
      <c r="B103" s="8">
        <v>0.202777777777778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0</v>
      </c>
      <c r="I103">
        <v>0</v>
      </c>
      <c r="J103">
        <v>0</v>
      </c>
      <c r="K103">
        <v>0</v>
      </c>
      <c r="L103" s="20">
        <v>54778588999</v>
      </c>
      <c r="N103" s="7">
        <v>43799</v>
      </c>
      <c r="O103" s="8">
        <v>0.202777777777778</v>
      </c>
      <c r="P103" s="1"/>
      <c r="R103" s="1">
        <v>54778588999</v>
      </c>
      <c r="S103" s="1">
        <f>R103-P102</f>
        <v>51972987999</v>
      </c>
      <c r="V103">
        <f>R103/P102</f>
        <v>19.5247253615179</v>
      </c>
      <c r="W103">
        <f>ROUND((((1+O103-O102)-(4/24))/((5/60)/24)),0)</f>
        <v>15</v>
      </c>
      <c r="AA103" s="7">
        <v>43798</v>
      </c>
      <c r="AB103">
        <v>-244052703</v>
      </c>
      <c r="AC103">
        <v>1333246</v>
      </c>
      <c r="AD103">
        <v>29928985</v>
      </c>
    </row>
    <row r="104" spans="27:30">
      <c r="AA104" s="7">
        <v>43799</v>
      </c>
      <c r="AB104">
        <v>0</v>
      </c>
      <c r="AC104">
        <v>54778588999</v>
      </c>
      <c r="AD104">
        <v>0</v>
      </c>
    </row>
    <row r="105" spans="27:30">
      <c r="AA105" t="s">
        <v>286</v>
      </c>
      <c r="AB105">
        <v>-15159372244</v>
      </c>
      <c r="AC105" t="e">
        <v>#VALUE!</v>
      </c>
      <c r="AD105">
        <v>7268060337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89"/>
  <sheetViews>
    <sheetView workbookViewId="0">
      <pane ySplit="3" topLeftCell="A170" activePane="bottomLeft" state="frozen"/>
      <selection/>
      <selection pane="bottomLeft" activeCell="A177" sqref="A177"/>
    </sheetView>
  </sheetViews>
  <sheetFormatPr defaultColWidth="9" defaultRowHeight="13.5"/>
  <cols>
    <col min="1" max="1" width="10.375" customWidth="1"/>
    <col min="2" max="2" width="6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7.1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240" customHeight="1" spans="13:13">
      <c r="M1" s="9" t="s">
        <v>351</v>
      </c>
    </row>
    <row r="2" ht="240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78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V3" s="3" t="s">
        <v>397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43635</v>
      </c>
      <c r="B4" s="5">
        <v>0.89375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-108765908</v>
      </c>
      <c r="H4" s="1">
        <v>-528488050</v>
      </c>
      <c r="I4" s="1" t="s">
        <v>285</v>
      </c>
      <c r="J4" s="1">
        <v>106775000</v>
      </c>
      <c r="K4" s="1">
        <v>54476166</v>
      </c>
      <c r="L4" s="1" t="e">
        <f>F4-G4</f>
        <v>#VALUE!</v>
      </c>
      <c r="M4" s="19" t="s">
        <v>411</v>
      </c>
      <c r="N4" s="4">
        <v>43630</v>
      </c>
      <c r="O4" s="5">
        <v>0.824305555555556</v>
      </c>
      <c r="P4" s="6" t="s">
        <v>394</v>
      </c>
      <c r="Q4" s="6">
        <v>1</v>
      </c>
      <c r="R4" s="1">
        <v>2990826752</v>
      </c>
      <c r="S4" s="1">
        <v>1166989696</v>
      </c>
      <c r="T4" s="1">
        <v>1089554304</v>
      </c>
      <c r="U4" s="1">
        <v>77435392</v>
      </c>
      <c r="V4" s="1">
        <f>H4-G4</f>
        <v>-419722142</v>
      </c>
      <c r="X4" t="s">
        <v>284</v>
      </c>
    </row>
    <row r="5" spans="1:27">
      <c r="A5" s="4">
        <v>43636</v>
      </c>
      <c r="B5" s="5">
        <v>0.989583333333333</v>
      </c>
      <c r="C5" s="14">
        <v>1</v>
      </c>
      <c r="D5" s="1">
        <v>2778362000</v>
      </c>
      <c r="E5" s="1">
        <v>2723885834</v>
      </c>
      <c r="F5" s="1" t="s">
        <v>285</v>
      </c>
      <c r="G5" s="1">
        <v>-125219639</v>
      </c>
      <c r="H5" s="1">
        <v>-653707689</v>
      </c>
      <c r="I5" s="1" t="s">
        <v>285</v>
      </c>
      <c r="J5" s="1">
        <v>106775000</v>
      </c>
      <c r="K5" s="1">
        <v>54476166</v>
      </c>
      <c r="L5" s="1" t="e">
        <f>F5-G5</f>
        <v>#VALUE!</v>
      </c>
      <c r="M5" s="19"/>
      <c r="X5" s="7">
        <v>43635</v>
      </c>
      <c r="Y5">
        <v>-108765908</v>
      </c>
      <c r="Z5" t="e">
        <v>#VALUE!</v>
      </c>
      <c r="AA5">
        <v>-528488050</v>
      </c>
    </row>
    <row r="6" spans="1:27">
      <c r="A6" s="4">
        <v>43637</v>
      </c>
      <c r="B6" s="5">
        <v>0.784027777777778</v>
      </c>
      <c r="C6" s="14">
        <v>1</v>
      </c>
      <c r="D6" s="1">
        <v>2778362000</v>
      </c>
      <c r="E6" s="1">
        <v>2723885834</v>
      </c>
      <c r="F6" s="1">
        <v>422581633</v>
      </c>
      <c r="G6" s="1">
        <v>-208439876</v>
      </c>
      <c r="H6" s="1">
        <v>-314346293</v>
      </c>
      <c r="I6" s="1">
        <v>115354000</v>
      </c>
      <c r="J6" s="1">
        <v>106775000</v>
      </c>
      <c r="K6" s="1">
        <v>54476166</v>
      </c>
      <c r="L6" s="1">
        <f>F6+G6</f>
        <v>214141757</v>
      </c>
      <c r="M6" s="19"/>
      <c r="X6" s="7">
        <v>43636</v>
      </c>
      <c r="Y6">
        <v>-125219639</v>
      </c>
      <c r="Z6" t="e">
        <v>#VALUE!</v>
      </c>
      <c r="AA6">
        <v>-653707689</v>
      </c>
    </row>
    <row r="7" spans="1:27">
      <c r="A7" s="4">
        <v>43638</v>
      </c>
      <c r="B7" s="5">
        <v>0.863888888888889</v>
      </c>
      <c r="C7" s="14">
        <v>1</v>
      </c>
      <c r="D7" s="1">
        <v>2778362000</v>
      </c>
      <c r="E7" s="1">
        <v>2723885834</v>
      </c>
      <c r="F7" s="1">
        <v>117473105</v>
      </c>
      <c r="G7" s="1">
        <v>-105708485</v>
      </c>
      <c r="H7" s="1">
        <v>-302581673</v>
      </c>
      <c r="I7" s="1">
        <v>115354000</v>
      </c>
      <c r="J7" s="1">
        <v>106775000</v>
      </c>
      <c r="K7" s="1">
        <v>54476166</v>
      </c>
      <c r="L7" s="1">
        <f>F7+G7</f>
        <v>11764620</v>
      </c>
      <c r="M7" s="19"/>
      <c r="X7" s="7">
        <v>43637</v>
      </c>
      <c r="Y7">
        <v>-208439876</v>
      </c>
      <c r="Z7">
        <v>214141757</v>
      </c>
      <c r="AA7">
        <v>-314346293</v>
      </c>
    </row>
    <row r="8" spans="1:27">
      <c r="A8" s="4">
        <v>43639</v>
      </c>
      <c r="B8" s="5">
        <v>0.870138888888889</v>
      </c>
      <c r="C8" s="14">
        <v>1</v>
      </c>
      <c r="D8" s="1">
        <v>2778362000</v>
      </c>
      <c r="E8" s="1">
        <v>2723885834</v>
      </c>
      <c r="F8" s="1">
        <v>120091228</v>
      </c>
      <c r="G8" s="1">
        <v>-106082939</v>
      </c>
      <c r="H8" s="1">
        <v>-182573245</v>
      </c>
      <c r="I8" s="1">
        <v>115354000</v>
      </c>
      <c r="J8" s="1">
        <v>106775000</v>
      </c>
      <c r="K8" s="1">
        <v>54476166</v>
      </c>
      <c r="L8" s="1">
        <f t="shared" ref="L8:L71" si="0">F8+G8</f>
        <v>14008289</v>
      </c>
      <c r="M8" s="19"/>
      <c r="X8" s="7">
        <v>43638</v>
      </c>
      <c r="Y8">
        <v>-105708485</v>
      </c>
      <c r="Z8">
        <v>11764620</v>
      </c>
      <c r="AA8">
        <v>-302581673</v>
      </c>
    </row>
    <row r="9" spans="1:27">
      <c r="A9" s="4">
        <v>43640</v>
      </c>
      <c r="B9" s="5">
        <v>0.772916666666667</v>
      </c>
      <c r="C9" s="14">
        <v>1</v>
      </c>
      <c r="D9" s="1">
        <v>2778362000</v>
      </c>
      <c r="E9" s="1">
        <v>2723885834</v>
      </c>
      <c r="F9" s="1">
        <v>228110176</v>
      </c>
      <c r="G9" s="1">
        <v>-212380911</v>
      </c>
      <c r="H9" s="1">
        <v>-117009717</v>
      </c>
      <c r="I9" s="1">
        <v>115354000</v>
      </c>
      <c r="J9" s="1">
        <v>106775000</v>
      </c>
      <c r="K9" s="1">
        <v>54476166</v>
      </c>
      <c r="L9" s="1">
        <f t="shared" si="0"/>
        <v>15729265</v>
      </c>
      <c r="M9" s="19"/>
      <c r="X9" s="7">
        <v>43639</v>
      </c>
      <c r="Y9">
        <v>-106082939</v>
      </c>
      <c r="Z9">
        <v>14008289</v>
      </c>
      <c r="AA9">
        <v>-182573245</v>
      </c>
    </row>
    <row r="10" spans="1:27">
      <c r="A10" s="4">
        <v>43641</v>
      </c>
      <c r="B10" s="5">
        <v>0.684027777777778</v>
      </c>
      <c r="C10" s="14">
        <v>1</v>
      </c>
      <c r="D10" s="1">
        <v>2778362000</v>
      </c>
      <c r="E10" s="1">
        <v>2723885834</v>
      </c>
      <c r="F10" s="1">
        <v>212513950</v>
      </c>
      <c r="G10" s="1">
        <v>-207269553</v>
      </c>
      <c r="H10" s="1">
        <v>-4515241</v>
      </c>
      <c r="I10" s="1">
        <v>115354000</v>
      </c>
      <c r="J10" s="1">
        <v>106775000</v>
      </c>
      <c r="K10" s="1">
        <v>54476166</v>
      </c>
      <c r="L10" s="1">
        <f t="shared" si="0"/>
        <v>5244397</v>
      </c>
      <c r="M10" s="19"/>
      <c r="X10" s="7">
        <v>43640</v>
      </c>
      <c r="Y10">
        <v>-212380911</v>
      </c>
      <c r="Z10">
        <v>15729265</v>
      </c>
      <c r="AA10">
        <v>-117009717</v>
      </c>
    </row>
    <row r="11" spans="1:27">
      <c r="A11" s="4">
        <v>43642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135751895</v>
      </c>
      <c r="G11" s="1">
        <v>-118105013</v>
      </c>
      <c r="H11" s="1">
        <v>154040037</v>
      </c>
      <c r="I11" s="1">
        <v>115354000</v>
      </c>
      <c r="J11" s="1">
        <v>106775000</v>
      </c>
      <c r="K11" s="1">
        <v>54476166</v>
      </c>
      <c r="L11" s="1">
        <f t="shared" si="0"/>
        <v>17646882</v>
      </c>
      <c r="M11" s="19"/>
      <c r="X11" s="7">
        <v>43641</v>
      </c>
      <c r="Y11">
        <v>-207269553</v>
      </c>
      <c r="Z11">
        <v>5244397</v>
      </c>
      <c r="AA11">
        <v>-4515241</v>
      </c>
    </row>
    <row r="12" spans="1:27">
      <c r="A12" s="4">
        <v>43643</v>
      </c>
      <c r="B12" s="5">
        <v>0.777777777777778</v>
      </c>
      <c r="C12" s="14">
        <v>1</v>
      </c>
      <c r="D12" s="1">
        <v>2778362000</v>
      </c>
      <c r="E12" s="1">
        <v>2723885834</v>
      </c>
      <c r="F12" s="1">
        <v>259060453</v>
      </c>
      <c r="G12" s="1">
        <v>-224666215</v>
      </c>
      <c r="H12" s="1">
        <v>279553301</v>
      </c>
      <c r="I12" s="1">
        <v>115354000</v>
      </c>
      <c r="J12" s="1">
        <v>106775000</v>
      </c>
      <c r="K12" s="1">
        <v>54476166</v>
      </c>
      <c r="L12" s="1">
        <f t="shared" si="0"/>
        <v>34394238</v>
      </c>
      <c r="M12" s="19"/>
      <c r="X12" s="7">
        <v>43642</v>
      </c>
      <c r="Y12">
        <v>-118105013</v>
      </c>
      <c r="Z12">
        <v>17646882</v>
      </c>
      <c r="AA12">
        <v>154040037</v>
      </c>
    </row>
    <row r="13" spans="1:27">
      <c r="A13" s="4">
        <v>43644</v>
      </c>
      <c r="B13" s="5">
        <v>0.803472222222222</v>
      </c>
      <c r="C13" s="14">
        <v>1</v>
      </c>
      <c r="D13" s="1">
        <v>2778362000</v>
      </c>
      <c r="E13" s="1">
        <v>2723885834</v>
      </c>
      <c r="F13" s="1">
        <v>355276152</v>
      </c>
      <c r="G13" s="1">
        <v>-313052188</v>
      </c>
      <c r="H13" s="1">
        <v>91311812</v>
      </c>
      <c r="I13" s="1">
        <v>115354000</v>
      </c>
      <c r="J13" s="1">
        <v>106775000</v>
      </c>
      <c r="K13" s="1">
        <v>54476166</v>
      </c>
      <c r="L13" s="1">
        <f t="shared" si="0"/>
        <v>42223964</v>
      </c>
      <c r="M13" s="19"/>
      <c r="X13" s="7">
        <v>43643</v>
      </c>
      <c r="Y13">
        <v>-224666215</v>
      </c>
      <c r="Z13">
        <v>34394238</v>
      </c>
      <c r="AA13">
        <v>279553301</v>
      </c>
    </row>
    <row r="14" spans="1:27">
      <c r="A14" s="4">
        <v>43645</v>
      </c>
      <c r="B14" s="5">
        <v>0.768055555555556</v>
      </c>
      <c r="C14" s="14">
        <v>1</v>
      </c>
      <c r="D14" s="1">
        <v>2778362000</v>
      </c>
      <c r="E14" s="1">
        <v>2723885834</v>
      </c>
      <c r="F14" s="1">
        <v>340709016</v>
      </c>
      <c r="G14" s="1">
        <v>-313308003</v>
      </c>
      <c r="H14" s="1">
        <v>92812557</v>
      </c>
      <c r="I14" s="1">
        <v>115354000</v>
      </c>
      <c r="J14" s="1">
        <v>106775000</v>
      </c>
      <c r="K14" s="1">
        <v>54476166</v>
      </c>
      <c r="L14" s="1">
        <f t="shared" si="0"/>
        <v>27401013</v>
      </c>
      <c r="M14" s="19"/>
      <c r="X14" s="7">
        <v>43644</v>
      </c>
      <c r="Y14">
        <v>-313052188</v>
      </c>
      <c r="Z14">
        <v>42223964</v>
      </c>
      <c r="AA14">
        <v>91311812</v>
      </c>
    </row>
    <row r="15" spans="1:27">
      <c r="A15" s="4">
        <v>43646</v>
      </c>
      <c r="B15" s="5">
        <v>0.825</v>
      </c>
      <c r="C15" s="14">
        <v>1</v>
      </c>
      <c r="D15" s="1">
        <v>2778362000</v>
      </c>
      <c r="E15" s="1">
        <v>2723885834</v>
      </c>
      <c r="F15" s="1">
        <v>134389356</v>
      </c>
      <c r="G15" s="1">
        <v>-114093536</v>
      </c>
      <c r="H15" s="1">
        <v>101343757</v>
      </c>
      <c r="I15" s="1">
        <v>115354000</v>
      </c>
      <c r="J15" s="1">
        <v>106775000</v>
      </c>
      <c r="K15" s="1">
        <v>54476166</v>
      </c>
      <c r="L15" s="1">
        <f t="shared" si="0"/>
        <v>20295820</v>
      </c>
      <c r="M15" s="19"/>
      <c r="X15" s="7">
        <v>43645</v>
      </c>
      <c r="Y15">
        <v>-313308003</v>
      </c>
      <c r="Z15">
        <v>27401013</v>
      </c>
      <c r="AA15">
        <v>92812557</v>
      </c>
    </row>
    <row r="16" spans="1:27">
      <c r="A16" s="4">
        <v>43647</v>
      </c>
      <c r="B16" s="5">
        <v>0.778472222222222</v>
      </c>
      <c r="C16" s="14">
        <v>1</v>
      </c>
      <c r="D16" s="1">
        <v>2778362000</v>
      </c>
      <c r="E16" s="1">
        <v>2723885834</v>
      </c>
      <c r="F16" s="1">
        <v>234314514</v>
      </c>
      <c r="G16" s="1">
        <v>-214277898</v>
      </c>
      <c r="H16" s="1">
        <v>87076264</v>
      </c>
      <c r="I16" s="1">
        <v>115354000</v>
      </c>
      <c r="J16" s="1">
        <v>106775000</v>
      </c>
      <c r="K16" s="1">
        <v>54476166</v>
      </c>
      <c r="L16" s="1">
        <f t="shared" si="0"/>
        <v>20036616</v>
      </c>
      <c r="M16" s="19"/>
      <c r="X16" s="7">
        <v>43646</v>
      </c>
      <c r="Y16">
        <v>-114093536</v>
      </c>
      <c r="Z16">
        <v>20295820</v>
      </c>
      <c r="AA16">
        <v>101343757</v>
      </c>
    </row>
    <row r="17" spans="1:27">
      <c r="A17" s="4">
        <v>43648</v>
      </c>
      <c r="B17" s="5">
        <v>0.617361111111111</v>
      </c>
      <c r="C17" s="14">
        <v>1</v>
      </c>
      <c r="D17" s="1">
        <v>2778362000</v>
      </c>
      <c r="E17" s="1">
        <v>2723885834</v>
      </c>
      <c r="F17" s="1">
        <v>199098538</v>
      </c>
      <c r="G17" s="1">
        <v>-191350933</v>
      </c>
      <c r="H17" s="1">
        <v>93362097</v>
      </c>
      <c r="I17" s="1">
        <v>115354000</v>
      </c>
      <c r="J17" s="1">
        <v>106775000</v>
      </c>
      <c r="K17" s="1">
        <v>54476166</v>
      </c>
      <c r="L17" s="1">
        <f t="shared" si="0"/>
        <v>7747605</v>
      </c>
      <c r="X17" s="7">
        <v>43647</v>
      </c>
      <c r="Y17">
        <v>-214277898</v>
      </c>
      <c r="Z17">
        <v>20036616</v>
      </c>
      <c r="AA17">
        <v>87076264</v>
      </c>
    </row>
    <row r="18" spans="1:27">
      <c r="A18" s="4">
        <v>43649</v>
      </c>
      <c r="B18" s="5">
        <v>0.814583333333333</v>
      </c>
      <c r="C18" s="14">
        <v>1</v>
      </c>
      <c r="D18" s="1">
        <v>2778362000</v>
      </c>
      <c r="E18" s="1">
        <v>2723885834</v>
      </c>
      <c r="F18" s="1">
        <v>127855251</v>
      </c>
      <c r="G18" s="1">
        <v>-110351468</v>
      </c>
      <c r="H18" s="1">
        <v>107342459</v>
      </c>
      <c r="I18" s="1">
        <v>115011000</v>
      </c>
      <c r="J18" s="1">
        <v>106775000</v>
      </c>
      <c r="K18" s="1">
        <v>54476166</v>
      </c>
      <c r="L18" s="1">
        <f t="shared" si="0"/>
        <v>17503783</v>
      </c>
      <c r="X18" s="7">
        <v>43648</v>
      </c>
      <c r="Y18">
        <v>-191350933</v>
      </c>
      <c r="Z18">
        <v>7747605</v>
      </c>
      <c r="AA18">
        <v>93362097</v>
      </c>
    </row>
    <row r="19" spans="1:27">
      <c r="A19" s="4">
        <v>43650</v>
      </c>
      <c r="B19" s="5">
        <v>0.78125</v>
      </c>
      <c r="C19" s="14">
        <v>1</v>
      </c>
      <c r="D19" s="1">
        <v>2778362000</v>
      </c>
      <c r="E19" s="1">
        <v>2723885834</v>
      </c>
      <c r="F19" s="1">
        <v>128932045</v>
      </c>
      <c r="G19" s="1">
        <v>-109237992</v>
      </c>
      <c r="H19" s="1">
        <v>109389630</v>
      </c>
      <c r="I19" s="1">
        <v>115011000</v>
      </c>
      <c r="J19" s="1">
        <v>106775000</v>
      </c>
      <c r="K19" s="1">
        <v>54476166</v>
      </c>
      <c r="L19" s="1">
        <f t="shared" si="0"/>
        <v>19694053</v>
      </c>
      <c r="X19" s="7">
        <v>43649</v>
      </c>
      <c r="Y19">
        <v>-110351468</v>
      </c>
      <c r="Z19">
        <v>17503783</v>
      </c>
      <c r="AA19">
        <v>107342459</v>
      </c>
    </row>
    <row r="20" spans="1:27">
      <c r="A20" s="4">
        <v>43651</v>
      </c>
      <c r="B20" s="5">
        <v>0.879861111111111</v>
      </c>
      <c r="C20" s="14">
        <v>1</v>
      </c>
      <c r="D20" s="1">
        <v>2805601000</v>
      </c>
      <c r="E20" s="1">
        <v>2723885834</v>
      </c>
      <c r="F20" s="1">
        <v>127914787</v>
      </c>
      <c r="G20" s="1">
        <v>-128594419</v>
      </c>
      <c r="H20" s="1">
        <v>91962642</v>
      </c>
      <c r="I20" s="1">
        <v>116138000</v>
      </c>
      <c r="J20" s="1">
        <v>105686000</v>
      </c>
      <c r="K20" s="1">
        <v>81715166</v>
      </c>
      <c r="L20" s="1">
        <f t="shared" si="0"/>
        <v>-679632</v>
      </c>
      <c r="X20" s="7">
        <v>43650</v>
      </c>
      <c r="Y20">
        <v>-109237992</v>
      </c>
      <c r="Z20">
        <v>19694053</v>
      </c>
      <c r="AA20">
        <v>109389630</v>
      </c>
    </row>
    <row r="21" spans="1:27">
      <c r="A21" s="4">
        <v>43652</v>
      </c>
      <c r="B21" s="5">
        <v>0.795138888888889</v>
      </c>
      <c r="C21" s="14">
        <v>1</v>
      </c>
      <c r="D21" s="1">
        <v>2805601000</v>
      </c>
      <c r="E21" s="1">
        <v>2723885834</v>
      </c>
      <c r="F21" s="1">
        <v>237074734</v>
      </c>
      <c r="G21" s="1">
        <v>-225617592</v>
      </c>
      <c r="H21" s="1">
        <v>78622808</v>
      </c>
      <c r="I21" s="1">
        <v>116138000</v>
      </c>
      <c r="J21" s="1">
        <v>105686000</v>
      </c>
      <c r="K21" s="1">
        <v>81715166</v>
      </c>
      <c r="L21" s="1">
        <f t="shared" si="0"/>
        <v>11457142</v>
      </c>
      <c r="X21" s="7">
        <v>43651</v>
      </c>
      <c r="Y21">
        <v>-128594419</v>
      </c>
      <c r="Z21">
        <v>-679632</v>
      </c>
      <c r="AA21">
        <v>91962642</v>
      </c>
    </row>
    <row r="22" spans="1:27">
      <c r="A22" s="4">
        <v>43653</v>
      </c>
      <c r="B22" s="5">
        <v>0.502777777777778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-169429091</v>
      </c>
      <c r="H22" s="1">
        <v>4292485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7">
        <v>43652</v>
      </c>
      <c r="Y22">
        <v>-225617592</v>
      </c>
      <c r="Z22">
        <v>11457142</v>
      </c>
      <c r="AA22">
        <v>78622808</v>
      </c>
    </row>
    <row r="23" spans="1:27">
      <c r="A23" s="4">
        <v>43654</v>
      </c>
      <c r="B23" s="5">
        <v>0.834722222222222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-126424431</v>
      </c>
      <c r="H23" s="1">
        <v>-142427766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7">
        <v>43653</v>
      </c>
      <c r="Y23">
        <v>-169429091</v>
      </c>
      <c r="Z23" t="e">
        <v>#VALUE!</v>
      </c>
      <c r="AA23">
        <v>4292485</v>
      </c>
    </row>
    <row r="24" spans="1:27">
      <c r="A24" s="4">
        <v>43655</v>
      </c>
      <c r="B24" s="5">
        <v>0.729861111111111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-109328741</v>
      </c>
      <c r="H24" s="1">
        <v>-251497303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7">
        <v>43654</v>
      </c>
      <c r="Y24">
        <v>-126424431</v>
      </c>
      <c r="Z24" t="e">
        <v>#VALUE!</v>
      </c>
      <c r="AA24">
        <v>-142427766</v>
      </c>
    </row>
    <row r="25" spans="1:27">
      <c r="A25" s="4">
        <v>43656</v>
      </c>
      <c r="B25" s="5">
        <v>0.808333333333333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-103226109</v>
      </c>
      <c r="H25" s="1">
        <v>-362730221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7">
        <v>43655</v>
      </c>
      <c r="Y25">
        <v>-109328741</v>
      </c>
      <c r="Z25" t="e">
        <v>#VALUE!</v>
      </c>
      <c r="AA25">
        <v>-251497303</v>
      </c>
    </row>
    <row r="26" spans="1:27">
      <c r="A26" s="4">
        <v>43657</v>
      </c>
      <c r="B26" s="5">
        <v>0.803472222222222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-207582471</v>
      </c>
      <c r="H26" s="1">
        <v>-484590366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7">
        <v>43656</v>
      </c>
      <c r="Y26">
        <v>-103226109</v>
      </c>
      <c r="Z26" t="e">
        <v>#VALUE!</v>
      </c>
      <c r="AA26">
        <v>-362730221</v>
      </c>
    </row>
    <row r="27" spans="1:27">
      <c r="A27" s="4">
        <v>43658</v>
      </c>
      <c r="B27" s="5">
        <v>0.828472222222222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-118725499</v>
      </c>
      <c r="H27" s="1">
        <v>-623009918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7">
        <v>43657</v>
      </c>
      <c r="Y27">
        <v>-207582471</v>
      </c>
      <c r="Z27" t="e">
        <v>#VALUE!</v>
      </c>
      <c r="AA27">
        <v>-484590366</v>
      </c>
    </row>
    <row r="28" spans="1:27">
      <c r="A28" s="4">
        <v>43659</v>
      </c>
      <c r="B28" s="5">
        <v>0.835416666666667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-136649306</v>
      </c>
      <c r="H28" s="1">
        <v>-724826134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7">
        <v>43658</v>
      </c>
      <c r="Y28">
        <v>-118725499</v>
      </c>
      <c r="Z28" t="e">
        <v>#VALUE!</v>
      </c>
      <c r="AA28">
        <v>-623009918</v>
      </c>
    </row>
    <row r="29" spans="1:27">
      <c r="A29" s="4">
        <v>43660</v>
      </c>
      <c r="B29" s="5">
        <v>0.69375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-200403407</v>
      </c>
      <c r="H29" s="1">
        <v>-834870467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7">
        <v>43659</v>
      </c>
      <c r="Y29">
        <v>-136649306</v>
      </c>
      <c r="Z29" t="e">
        <v>#VALUE!</v>
      </c>
      <c r="AA29">
        <v>-724826134</v>
      </c>
    </row>
    <row r="30" spans="1:27">
      <c r="A30" s="4">
        <v>43661</v>
      </c>
      <c r="B30" s="5">
        <v>0.843055555555556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-121393337</v>
      </c>
      <c r="H30" s="1">
        <v>-883857886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7">
        <v>43660</v>
      </c>
      <c r="Y30">
        <v>-200403407</v>
      </c>
      <c r="Z30" t="e">
        <v>#VALUE!</v>
      </c>
      <c r="AA30">
        <v>-834870467</v>
      </c>
    </row>
    <row r="31" spans="1:27">
      <c r="A31" s="4">
        <v>43662</v>
      </c>
      <c r="B31" s="5">
        <v>0.846527777777778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-104367371</v>
      </c>
      <c r="H31" s="1">
        <v>-839775571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7">
        <v>43661</v>
      </c>
      <c r="Y31">
        <v>-121393337</v>
      </c>
      <c r="Z31" t="e">
        <v>#VALUE!</v>
      </c>
      <c r="AA31">
        <v>-883857886</v>
      </c>
    </row>
    <row r="32" spans="1:27">
      <c r="A32" s="4">
        <v>43663</v>
      </c>
      <c r="B32" s="5">
        <v>0.835416666666667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-205339090</v>
      </c>
      <c r="H32" s="1">
        <v>-853443804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7">
        <v>43662</v>
      </c>
      <c r="Y32">
        <v>-104367371</v>
      </c>
      <c r="Z32" t="e">
        <v>#VALUE!</v>
      </c>
      <c r="AA32">
        <v>-839775571</v>
      </c>
    </row>
    <row r="33" spans="1:27">
      <c r="A33" s="4">
        <v>43664</v>
      </c>
      <c r="B33" s="5">
        <v>0.658333333333333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-193635344</v>
      </c>
      <c r="H33" s="1">
        <v>-842881320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7">
        <v>43663</v>
      </c>
      <c r="Y33">
        <v>-205339090</v>
      </c>
      <c r="Z33" t="e">
        <v>#VALUE!</v>
      </c>
      <c r="AA33">
        <v>-853443804</v>
      </c>
    </row>
    <row r="34" spans="1:27">
      <c r="A34" s="4">
        <v>43665</v>
      </c>
      <c r="B34" s="5">
        <v>0.730555555555556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-108073720</v>
      </c>
      <c r="H34" s="1">
        <v>-824550181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7">
        <v>43664</v>
      </c>
      <c r="Y34">
        <v>-193635344</v>
      </c>
      <c r="Z34" t="e">
        <v>#VALUE!</v>
      </c>
      <c r="AA34">
        <v>-842881320</v>
      </c>
    </row>
    <row r="35" spans="1:27">
      <c r="A35" s="4">
        <v>43666</v>
      </c>
      <c r="B35" s="5">
        <v>0.544444444444444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-111907284</v>
      </c>
      <c r="H35" s="1">
        <v>-817741752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7">
        <v>43665</v>
      </c>
      <c r="Y35">
        <v>-108073720</v>
      </c>
      <c r="Z35" t="e">
        <v>#VALUE!</v>
      </c>
      <c r="AA35">
        <v>-824550181</v>
      </c>
    </row>
    <row r="36" spans="1:27">
      <c r="A36" s="4">
        <v>43667</v>
      </c>
      <c r="B36" s="5">
        <v>0.672222222222222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-119825172</v>
      </c>
      <c r="H36" s="1">
        <v>-835071076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7">
        <v>43666</v>
      </c>
      <c r="Y36">
        <v>-111907284</v>
      </c>
      <c r="Z36" t="e">
        <v>#VALUE!</v>
      </c>
      <c r="AA36">
        <v>-817741752</v>
      </c>
    </row>
    <row r="37" spans="1:27">
      <c r="A37" s="4">
        <v>43668</v>
      </c>
      <c r="B37" s="5">
        <v>0.695138888888889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-108410105</v>
      </c>
      <c r="H37" s="1">
        <v>-845573622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7">
        <v>43667</v>
      </c>
      <c r="Y37">
        <v>-119825172</v>
      </c>
      <c r="Z37" t="e">
        <v>#VALUE!</v>
      </c>
      <c r="AA37">
        <v>-835071076</v>
      </c>
    </row>
    <row r="38" spans="1:27">
      <c r="A38" s="4">
        <v>43669</v>
      </c>
      <c r="B38" s="5">
        <v>0.804861111111111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-118154256</v>
      </c>
      <c r="H38" s="1">
        <v>-842334541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7">
        <v>43668</v>
      </c>
      <c r="Y38">
        <v>-108410105</v>
      </c>
      <c r="Z38" t="e">
        <v>#VALUE!</v>
      </c>
      <c r="AA38">
        <v>-845573622</v>
      </c>
    </row>
    <row r="39" spans="1:27">
      <c r="A39" s="4">
        <v>43670</v>
      </c>
      <c r="B39" s="5">
        <v>0.832638888888889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-226307485</v>
      </c>
      <c r="H39" s="1">
        <v>-950487770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7">
        <v>43669</v>
      </c>
      <c r="Y39">
        <v>-118154256</v>
      </c>
      <c r="Z39" t="e">
        <v>#VALUE!</v>
      </c>
      <c r="AA39">
        <v>-842334541</v>
      </c>
    </row>
    <row r="40" spans="1:27">
      <c r="A40" s="4">
        <v>43671</v>
      </c>
      <c r="B40" s="5">
        <v>0.59375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-185925403</v>
      </c>
      <c r="H40" s="1">
        <v>-1028259944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X40" s="7">
        <v>43670</v>
      </c>
      <c r="Y40">
        <v>-226307485</v>
      </c>
      <c r="Z40" t="e">
        <v>#VALUE!</v>
      </c>
      <c r="AA40">
        <v>-950487770</v>
      </c>
    </row>
    <row r="41" spans="1:27">
      <c r="A41" s="4">
        <v>43672</v>
      </c>
      <c r="B41" s="5">
        <v>0.750694444444444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-122791474</v>
      </c>
      <c r="H41" s="1">
        <v>-1058387793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X41" s="7">
        <v>43671</v>
      </c>
      <c r="Y41">
        <v>-185925403</v>
      </c>
      <c r="Z41" t="e">
        <v>#VALUE!</v>
      </c>
      <c r="AA41">
        <v>-1028259944</v>
      </c>
    </row>
    <row r="42" spans="1:27">
      <c r="A42" s="4">
        <v>43673</v>
      </c>
      <c r="B42" s="5">
        <v>0.728472222222222</v>
      </c>
      <c r="C42" s="14">
        <v>1</v>
      </c>
      <c r="D42" s="1">
        <v>2805601000</v>
      </c>
      <c r="E42" s="1">
        <v>2723885834</v>
      </c>
      <c r="F42" s="1" t="s">
        <v>285</v>
      </c>
      <c r="G42" s="1">
        <v>-226351521</v>
      </c>
      <c r="H42" s="1">
        <v>-1053874120</v>
      </c>
      <c r="I42" s="1" t="s">
        <v>285</v>
      </c>
      <c r="J42" s="1">
        <v>105686000</v>
      </c>
      <c r="K42" s="1">
        <v>81715166</v>
      </c>
      <c r="L42" s="1" t="e">
        <f t="shared" si="0"/>
        <v>#VALUE!</v>
      </c>
      <c r="X42" s="7">
        <v>43672</v>
      </c>
      <c r="Y42">
        <v>-122791474</v>
      </c>
      <c r="Z42" t="e">
        <v>#VALUE!</v>
      </c>
      <c r="AA42">
        <v>-1058387793</v>
      </c>
    </row>
    <row r="43" spans="1:27">
      <c r="A43" s="4">
        <v>43674</v>
      </c>
      <c r="B43" s="5">
        <v>0.688194444444444</v>
      </c>
      <c r="C43" s="14">
        <v>1</v>
      </c>
      <c r="D43" s="1">
        <v>2805601000</v>
      </c>
      <c r="E43" s="1">
        <v>2723885834</v>
      </c>
      <c r="F43" s="1">
        <v>400311404</v>
      </c>
      <c r="G43" s="1">
        <v>-206671173</v>
      </c>
      <c r="H43" s="1">
        <v>-666805269</v>
      </c>
      <c r="I43" s="1">
        <v>114802000</v>
      </c>
      <c r="J43" s="1">
        <v>105686000</v>
      </c>
      <c r="K43" s="1">
        <v>81715166</v>
      </c>
      <c r="L43" s="1">
        <f t="shared" si="0"/>
        <v>193640231</v>
      </c>
      <c r="X43" s="7">
        <v>43673</v>
      </c>
      <c r="Y43">
        <v>-226351521</v>
      </c>
      <c r="Z43" t="e">
        <v>#VALUE!</v>
      </c>
      <c r="AA43">
        <v>-1053874120</v>
      </c>
    </row>
    <row r="44" spans="1:27">
      <c r="A44" s="4">
        <v>43675</v>
      </c>
      <c r="B44" s="5">
        <v>0.689583333333333</v>
      </c>
      <c r="C44" s="14">
        <v>1</v>
      </c>
      <c r="D44" s="1">
        <v>2805601000</v>
      </c>
      <c r="E44" s="1">
        <v>2723885834</v>
      </c>
      <c r="F44" s="1">
        <v>204885575</v>
      </c>
      <c r="G44" s="1">
        <v>-186252003</v>
      </c>
      <c r="H44" s="1">
        <v>-528915455</v>
      </c>
      <c r="I44" s="1">
        <v>114802000</v>
      </c>
      <c r="J44" s="1">
        <v>105686000</v>
      </c>
      <c r="K44" s="1">
        <v>81715166</v>
      </c>
      <c r="L44" s="1">
        <f t="shared" si="0"/>
        <v>18633572</v>
      </c>
      <c r="X44" s="7">
        <v>43674</v>
      </c>
      <c r="Y44">
        <v>-206671173</v>
      </c>
      <c r="Z44">
        <v>193640231</v>
      </c>
      <c r="AA44">
        <v>-666805269</v>
      </c>
    </row>
    <row r="45" spans="1:27">
      <c r="A45" s="4">
        <v>43676</v>
      </c>
      <c r="B45" s="5">
        <v>0.83125</v>
      </c>
      <c r="C45" s="14">
        <v>1</v>
      </c>
      <c r="D45" s="1">
        <v>2805601000</v>
      </c>
      <c r="E45" s="1">
        <v>2723885834</v>
      </c>
      <c r="F45" s="1">
        <v>128690374</v>
      </c>
      <c r="G45" s="1">
        <v>-118214194</v>
      </c>
      <c r="H45" s="1">
        <v>-410029170</v>
      </c>
      <c r="I45" s="1">
        <v>114802000</v>
      </c>
      <c r="J45" s="1">
        <v>105686000</v>
      </c>
      <c r="K45" s="1">
        <v>81715166</v>
      </c>
      <c r="L45" s="1">
        <f t="shared" si="0"/>
        <v>10476180</v>
      </c>
      <c r="X45" s="7">
        <v>43675</v>
      </c>
      <c r="Y45">
        <v>-186252003</v>
      </c>
      <c r="Z45">
        <v>18633572</v>
      </c>
      <c r="AA45">
        <v>-528915455</v>
      </c>
    </row>
    <row r="46" spans="1:27">
      <c r="A46" s="4">
        <v>43677</v>
      </c>
      <c r="B46" s="5">
        <v>0.630555555555556</v>
      </c>
      <c r="C46" s="14">
        <v>1</v>
      </c>
      <c r="D46" s="1">
        <v>2805601000</v>
      </c>
      <c r="E46" s="1">
        <v>2723885834</v>
      </c>
      <c r="F46" s="1">
        <v>198499438</v>
      </c>
      <c r="G46" s="1">
        <v>-185805528</v>
      </c>
      <c r="H46" s="1">
        <v>-289657184</v>
      </c>
      <c r="I46" s="1">
        <v>114802000</v>
      </c>
      <c r="J46" s="1">
        <v>105686000</v>
      </c>
      <c r="K46" s="1">
        <v>81715166</v>
      </c>
      <c r="L46" s="1">
        <f t="shared" si="0"/>
        <v>12693910</v>
      </c>
      <c r="X46" s="7">
        <v>43676</v>
      </c>
      <c r="Y46">
        <v>-118214194</v>
      </c>
      <c r="Z46">
        <v>10476180</v>
      </c>
      <c r="AA46">
        <v>-410029170</v>
      </c>
    </row>
    <row r="47" spans="1:27">
      <c r="A47" s="4">
        <v>43678</v>
      </c>
      <c r="B47" s="5">
        <v>0.570138888888889</v>
      </c>
      <c r="C47" s="14">
        <v>1</v>
      </c>
      <c r="D47" s="1">
        <v>2805601000</v>
      </c>
      <c r="E47" s="1">
        <v>2723885834</v>
      </c>
      <c r="F47" s="1">
        <v>122718421</v>
      </c>
      <c r="G47" s="1">
        <v>-119129161</v>
      </c>
      <c r="H47" s="1">
        <v>-177914695</v>
      </c>
      <c r="I47" s="1">
        <v>114802000</v>
      </c>
      <c r="J47" s="1">
        <v>105686000</v>
      </c>
      <c r="K47" s="1">
        <v>81715166</v>
      </c>
      <c r="L47" s="1">
        <f t="shared" si="0"/>
        <v>3589260</v>
      </c>
      <c r="X47" s="7">
        <v>43677</v>
      </c>
      <c r="Y47">
        <v>-185805528</v>
      </c>
      <c r="Z47">
        <v>12693910</v>
      </c>
      <c r="AA47">
        <v>-289657184</v>
      </c>
    </row>
    <row r="48" spans="1:27">
      <c r="A48" s="4">
        <v>43679</v>
      </c>
      <c r="B48" s="5">
        <v>0.927777777777778</v>
      </c>
      <c r="C48" s="14">
        <v>1</v>
      </c>
      <c r="D48" s="1">
        <v>2805601000</v>
      </c>
      <c r="E48" s="1">
        <v>2723885834</v>
      </c>
      <c r="F48" s="1">
        <v>130435533</v>
      </c>
      <c r="G48" s="1">
        <v>-120165226</v>
      </c>
      <c r="H48" s="1">
        <v>-86919313</v>
      </c>
      <c r="I48" s="1">
        <v>114802000</v>
      </c>
      <c r="J48" s="1">
        <v>105686000</v>
      </c>
      <c r="K48" s="1">
        <v>81715166</v>
      </c>
      <c r="L48" s="1">
        <f t="shared" si="0"/>
        <v>10270307</v>
      </c>
      <c r="X48" s="7">
        <v>43678</v>
      </c>
      <c r="Y48">
        <v>-119129161</v>
      </c>
      <c r="Z48">
        <v>3589260</v>
      </c>
      <c r="AA48">
        <v>-177914695</v>
      </c>
    </row>
    <row r="49" spans="1:27">
      <c r="A49" s="4">
        <v>43680</v>
      </c>
      <c r="B49" s="5">
        <v>0.429861111111111</v>
      </c>
      <c r="C49" s="14">
        <v>1</v>
      </c>
      <c r="D49" s="1">
        <v>2805601000</v>
      </c>
      <c r="E49" s="1">
        <v>2723885834</v>
      </c>
      <c r="F49" s="1">
        <v>183452396</v>
      </c>
      <c r="G49" s="1">
        <v>-172416188</v>
      </c>
      <c r="H49" s="1">
        <v>-86153412</v>
      </c>
      <c r="I49" s="1">
        <v>114802000</v>
      </c>
      <c r="J49" s="1">
        <v>105686000</v>
      </c>
      <c r="K49" s="1">
        <v>81715166</v>
      </c>
      <c r="L49" s="1">
        <f t="shared" si="0"/>
        <v>11036208</v>
      </c>
      <c r="X49" s="7">
        <v>43679</v>
      </c>
      <c r="Y49">
        <v>-120165226</v>
      </c>
      <c r="Z49">
        <v>10270307</v>
      </c>
      <c r="AA49">
        <v>-86919313</v>
      </c>
    </row>
    <row r="50" spans="1:27">
      <c r="A50" s="4">
        <v>43681</v>
      </c>
      <c r="B50" s="5">
        <v>0.484722222222222</v>
      </c>
      <c r="C50" s="14">
        <v>1</v>
      </c>
      <c r="D50" s="1">
        <v>2805601000</v>
      </c>
      <c r="E50" s="1">
        <v>2723885834</v>
      </c>
      <c r="F50" s="1">
        <v>114960487</v>
      </c>
      <c r="G50" s="1">
        <v>-113043653</v>
      </c>
      <c r="H50" s="1">
        <v>121102512</v>
      </c>
      <c r="I50" s="1">
        <v>114802000</v>
      </c>
      <c r="J50" s="1">
        <v>105686000</v>
      </c>
      <c r="K50" s="1">
        <v>81715166</v>
      </c>
      <c r="L50" s="1">
        <f t="shared" si="0"/>
        <v>1916834</v>
      </c>
      <c r="X50" s="7">
        <v>43680</v>
      </c>
      <c r="Y50">
        <v>-172416188</v>
      </c>
      <c r="Z50">
        <v>11036208</v>
      </c>
      <c r="AA50">
        <v>-86153412</v>
      </c>
    </row>
    <row r="51" spans="1:27">
      <c r="A51" s="4">
        <v>43682</v>
      </c>
      <c r="B51" s="5">
        <v>0.445833333333333</v>
      </c>
      <c r="C51" s="14">
        <v>1</v>
      </c>
      <c r="D51" s="1">
        <v>2805601000</v>
      </c>
      <c r="E51" s="1">
        <v>2723885834</v>
      </c>
      <c r="F51" s="1">
        <v>187419892</v>
      </c>
      <c r="G51" s="1">
        <v>-187082568</v>
      </c>
      <c r="H51" s="1">
        <v>51225541</v>
      </c>
      <c r="I51" s="1">
        <v>114802000</v>
      </c>
      <c r="J51" s="1">
        <v>105686000</v>
      </c>
      <c r="K51" s="1">
        <v>81715166</v>
      </c>
      <c r="L51" s="1">
        <f t="shared" si="0"/>
        <v>337324</v>
      </c>
      <c r="X51" s="7">
        <v>43681</v>
      </c>
      <c r="Y51">
        <v>-113043653</v>
      </c>
      <c r="Z51">
        <v>1916834</v>
      </c>
      <c r="AA51">
        <v>121102512</v>
      </c>
    </row>
    <row r="52" spans="1:27">
      <c r="A52" s="4">
        <v>43683</v>
      </c>
      <c r="B52" s="5">
        <v>0.642361111111111</v>
      </c>
      <c r="C52" s="14">
        <v>1</v>
      </c>
      <c r="D52" s="1">
        <v>2805601000</v>
      </c>
      <c r="E52" s="1">
        <v>2723885834</v>
      </c>
      <c r="F52" s="1">
        <v>131938708</v>
      </c>
      <c r="G52" s="1">
        <v>-119524260</v>
      </c>
      <c r="H52" s="1">
        <v>45575347</v>
      </c>
      <c r="I52" s="1">
        <v>114802000</v>
      </c>
      <c r="J52" s="1">
        <v>105686000</v>
      </c>
      <c r="K52" s="1">
        <v>81715166</v>
      </c>
      <c r="L52" s="1">
        <f t="shared" si="0"/>
        <v>12414448</v>
      </c>
      <c r="X52" s="7">
        <v>43682</v>
      </c>
      <c r="Y52">
        <v>-187082568</v>
      </c>
      <c r="Z52">
        <v>337324</v>
      </c>
      <c r="AA52">
        <v>51225541</v>
      </c>
    </row>
    <row r="53" spans="1:27">
      <c r="A53" s="4">
        <v>43684</v>
      </c>
      <c r="B53" s="5">
        <v>0.716666666666667</v>
      </c>
      <c r="C53" s="14">
        <v>1</v>
      </c>
      <c r="D53" s="1">
        <v>2805601000</v>
      </c>
      <c r="E53" s="1">
        <v>2723885834</v>
      </c>
      <c r="F53" s="1">
        <v>137321168</v>
      </c>
      <c r="G53" s="1">
        <v>-119526706</v>
      </c>
      <c r="H53" s="1">
        <v>52893629</v>
      </c>
      <c r="I53" s="1">
        <v>114802000</v>
      </c>
      <c r="J53" s="1">
        <v>105686000</v>
      </c>
      <c r="K53" s="1">
        <v>81715166</v>
      </c>
      <c r="L53" s="1">
        <f t="shared" si="0"/>
        <v>17794462</v>
      </c>
      <c r="X53" s="7">
        <v>43683</v>
      </c>
      <c r="Y53">
        <v>-119524260</v>
      </c>
      <c r="Z53">
        <v>12414448</v>
      </c>
      <c r="AA53">
        <v>45575347</v>
      </c>
    </row>
    <row r="54" spans="1:27">
      <c r="A54" s="4">
        <v>43685</v>
      </c>
      <c r="B54" s="5">
        <v>0.565277777777778</v>
      </c>
      <c r="C54" s="14">
        <v>1</v>
      </c>
      <c r="D54" s="1">
        <v>2805601000</v>
      </c>
      <c r="E54" s="1">
        <v>2723885834</v>
      </c>
      <c r="F54" s="1">
        <v>219208518</v>
      </c>
      <c r="G54" s="1">
        <v>-184356015</v>
      </c>
      <c r="H54" s="1">
        <v>67275802</v>
      </c>
      <c r="I54" s="1">
        <v>114802000</v>
      </c>
      <c r="J54" s="1">
        <v>105686000</v>
      </c>
      <c r="K54" s="1">
        <v>81715166</v>
      </c>
      <c r="L54" s="1">
        <f t="shared" si="0"/>
        <v>34852503</v>
      </c>
      <c r="X54" s="7">
        <v>43684</v>
      </c>
      <c r="Y54">
        <v>-119526706</v>
      </c>
      <c r="Z54">
        <v>17794462</v>
      </c>
      <c r="AA54">
        <v>52893629</v>
      </c>
    </row>
    <row r="55" spans="1:27">
      <c r="A55" s="4">
        <v>43686</v>
      </c>
      <c r="B55" s="5">
        <v>0.794444444444444</v>
      </c>
      <c r="C55" s="14">
        <v>1</v>
      </c>
      <c r="D55" s="1">
        <v>2805601000</v>
      </c>
      <c r="E55" s="1">
        <v>2723885834</v>
      </c>
      <c r="F55" s="1">
        <v>95147552</v>
      </c>
      <c r="G55" s="1">
        <v>-91428175</v>
      </c>
      <c r="H55" s="1">
        <v>66703154</v>
      </c>
      <c r="I55" s="1">
        <v>114802000</v>
      </c>
      <c r="J55" s="1">
        <v>105686000</v>
      </c>
      <c r="K55" s="1">
        <v>81715166</v>
      </c>
      <c r="L55" s="1">
        <f t="shared" si="0"/>
        <v>3719377</v>
      </c>
      <c r="X55" s="7">
        <v>43685</v>
      </c>
      <c r="Y55">
        <v>-184356015</v>
      </c>
      <c r="Z55">
        <v>34852503</v>
      </c>
      <c r="AA55">
        <v>67275802</v>
      </c>
    </row>
    <row r="56" spans="1:27">
      <c r="A56" s="4">
        <v>43687</v>
      </c>
      <c r="B56" s="5">
        <v>0.95</v>
      </c>
      <c r="C56" s="14">
        <v>1</v>
      </c>
      <c r="D56" s="1">
        <v>2805601000</v>
      </c>
      <c r="E56" s="1">
        <v>2723885834</v>
      </c>
      <c r="F56" s="1">
        <v>92821067</v>
      </c>
      <c r="G56" s="1">
        <v>-138085363</v>
      </c>
      <c r="H56" s="1">
        <v>11168551</v>
      </c>
      <c r="I56" s="1">
        <v>114596000</v>
      </c>
      <c r="J56" s="1">
        <v>105686000</v>
      </c>
      <c r="K56" s="1">
        <v>81715166</v>
      </c>
      <c r="L56" s="1">
        <f t="shared" si="0"/>
        <v>-45264296</v>
      </c>
      <c r="X56" s="7">
        <v>43686</v>
      </c>
      <c r="Y56">
        <v>-91428175</v>
      </c>
      <c r="Z56">
        <v>3719377</v>
      </c>
      <c r="AA56">
        <v>66703154</v>
      </c>
    </row>
    <row r="57" spans="1:27">
      <c r="A57" s="4">
        <v>43688</v>
      </c>
      <c r="B57" s="5">
        <v>0.458333333333333</v>
      </c>
      <c r="C57" s="14">
        <v>1</v>
      </c>
      <c r="D57" s="1">
        <v>2805601000</v>
      </c>
      <c r="E57" s="1">
        <v>2723885834</v>
      </c>
      <c r="F57" s="1">
        <v>159724667</v>
      </c>
      <c r="G57" s="1">
        <v>-151373175</v>
      </c>
      <c r="H57" s="1">
        <v>64062381</v>
      </c>
      <c r="I57" s="1">
        <v>114596000</v>
      </c>
      <c r="J57" s="1">
        <v>105686000</v>
      </c>
      <c r="K57" s="1">
        <v>81715166</v>
      </c>
      <c r="L57" s="1">
        <f t="shared" si="0"/>
        <v>8351492</v>
      </c>
      <c r="X57" s="7">
        <v>43687</v>
      </c>
      <c r="Y57">
        <v>-138085363</v>
      </c>
      <c r="Z57">
        <v>-45264296</v>
      </c>
      <c r="AA57">
        <v>11168551</v>
      </c>
    </row>
    <row r="58" spans="1:27">
      <c r="A58" s="4">
        <v>43689</v>
      </c>
      <c r="B58" s="5">
        <v>0.420833333333333</v>
      </c>
      <c r="C58" s="14">
        <v>1</v>
      </c>
      <c r="D58" s="1">
        <v>2805601000</v>
      </c>
      <c r="E58" s="1">
        <v>2723885834</v>
      </c>
      <c r="F58" s="1">
        <v>216018594</v>
      </c>
      <c r="G58" s="1">
        <v>-155940670</v>
      </c>
      <c r="H58" s="1">
        <v>66646044</v>
      </c>
      <c r="I58" s="1">
        <v>114596000</v>
      </c>
      <c r="J58" s="1">
        <v>105686000</v>
      </c>
      <c r="K58" s="1">
        <v>81715166</v>
      </c>
      <c r="L58" s="1">
        <f t="shared" si="0"/>
        <v>60077924</v>
      </c>
      <c r="X58" s="7">
        <v>43688</v>
      </c>
      <c r="Y58">
        <v>-151373175</v>
      </c>
      <c r="Z58">
        <v>8351492</v>
      </c>
      <c r="AA58">
        <v>64062381</v>
      </c>
    </row>
    <row r="59" spans="1:27">
      <c r="A59" s="4">
        <v>43690</v>
      </c>
      <c r="B59" s="5">
        <v>0.672916666666667</v>
      </c>
      <c r="C59" s="14">
        <v>1</v>
      </c>
      <c r="D59" s="1">
        <v>2805601000</v>
      </c>
      <c r="E59" s="1">
        <v>2723885834</v>
      </c>
      <c r="F59" s="1">
        <v>137222934</v>
      </c>
      <c r="G59" s="1">
        <v>-131380907</v>
      </c>
      <c r="H59" s="1">
        <v>71612197</v>
      </c>
      <c r="I59" s="1">
        <v>114596000</v>
      </c>
      <c r="J59" s="1">
        <v>105686000</v>
      </c>
      <c r="K59" s="1">
        <v>81715166</v>
      </c>
      <c r="L59" s="1">
        <f t="shared" si="0"/>
        <v>5842027</v>
      </c>
      <c r="X59" s="7">
        <v>43689</v>
      </c>
      <c r="Y59">
        <v>-155940670</v>
      </c>
      <c r="Z59">
        <v>60077924</v>
      </c>
      <c r="AA59">
        <v>66646044</v>
      </c>
    </row>
    <row r="60" spans="1:27">
      <c r="A60" s="4">
        <v>43691</v>
      </c>
      <c r="B60" s="5">
        <v>0.714583333333333</v>
      </c>
      <c r="C60" s="14">
        <v>1</v>
      </c>
      <c r="D60" s="1">
        <v>2805601000</v>
      </c>
      <c r="E60" s="1">
        <v>2723885834</v>
      </c>
      <c r="F60" s="1">
        <v>110011303</v>
      </c>
      <c r="G60" s="1">
        <v>-111202711</v>
      </c>
      <c r="H60" s="1">
        <v>60286263</v>
      </c>
      <c r="I60" s="1">
        <v>114596000</v>
      </c>
      <c r="J60" s="1">
        <v>105686000</v>
      </c>
      <c r="K60" s="1">
        <v>81715166</v>
      </c>
      <c r="L60" s="1">
        <f t="shared" si="0"/>
        <v>-1191408</v>
      </c>
      <c r="X60" s="7">
        <v>43690</v>
      </c>
      <c r="Y60">
        <v>-131380907</v>
      </c>
      <c r="Z60">
        <v>5842027</v>
      </c>
      <c r="AA60">
        <v>71612197</v>
      </c>
    </row>
    <row r="61" spans="1:27">
      <c r="A61" s="4">
        <v>43692</v>
      </c>
      <c r="B61" s="5">
        <v>0.617361111111111</v>
      </c>
      <c r="C61" s="14">
        <v>1</v>
      </c>
      <c r="D61" s="1">
        <v>2805601000</v>
      </c>
      <c r="E61" s="1">
        <v>2723885834</v>
      </c>
      <c r="F61" s="1">
        <v>204777435</v>
      </c>
      <c r="G61" s="1">
        <v>-206125619</v>
      </c>
      <c r="H61" s="1">
        <v>41876887</v>
      </c>
      <c r="I61" s="1">
        <v>114596000</v>
      </c>
      <c r="J61" s="1">
        <v>105686000</v>
      </c>
      <c r="K61" s="1">
        <v>81715166</v>
      </c>
      <c r="L61" s="1">
        <f t="shared" si="0"/>
        <v>-1348184</v>
      </c>
      <c r="X61" s="7">
        <v>43691</v>
      </c>
      <c r="Y61">
        <v>-111202711</v>
      </c>
      <c r="Z61">
        <v>-1191408</v>
      </c>
      <c r="AA61">
        <v>60286263</v>
      </c>
    </row>
    <row r="62" spans="1:27">
      <c r="A62" s="4">
        <v>43693</v>
      </c>
      <c r="B62" s="5">
        <v>0.4625</v>
      </c>
      <c r="C62" s="14">
        <v>1</v>
      </c>
      <c r="D62" s="1">
        <v>2805601000</v>
      </c>
      <c r="E62" s="1">
        <v>2723885834</v>
      </c>
      <c r="F62" s="1">
        <v>193323825</v>
      </c>
      <c r="G62" s="1">
        <v>-184751115</v>
      </c>
      <c r="H62" s="1">
        <v>31756334</v>
      </c>
      <c r="I62" s="1">
        <v>114596000</v>
      </c>
      <c r="J62" s="1">
        <v>105686000</v>
      </c>
      <c r="K62" s="1">
        <v>81715166</v>
      </c>
      <c r="L62" s="1">
        <f t="shared" si="0"/>
        <v>8572710</v>
      </c>
      <c r="X62" s="7">
        <v>43692</v>
      </c>
      <c r="Y62">
        <v>-206125619</v>
      </c>
      <c r="Z62">
        <v>-1348184</v>
      </c>
      <c r="AA62">
        <v>41876887</v>
      </c>
    </row>
    <row r="63" spans="1:27">
      <c r="A63" s="4">
        <v>43694</v>
      </c>
      <c r="B63" s="5">
        <v>0.459027777777778</v>
      </c>
      <c r="C63" s="14">
        <v>1</v>
      </c>
      <c r="D63" s="1">
        <v>2805601000</v>
      </c>
      <c r="E63" s="1">
        <v>2723885834</v>
      </c>
      <c r="F63" s="1">
        <v>201319959</v>
      </c>
      <c r="G63" s="1">
        <v>-193032298</v>
      </c>
      <c r="H63" s="1">
        <v>24999893</v>
      </c>
      <c r="I63" s="1">
        <v>114596000</v>
      </c>
      <c r="J63" s="1">
        <v>105686000</v>
      </c>
      <c r="K63" s="1">
        <v>81715166</v>
      </c>
      <c r="L63" s="1">
        <f t="shared" si="0"/>
        <v>8287661</v>
      </c>
      <c r="X63" s="7">
        <v>43693</v>
      </c>
      <c r="Y63">
        <v>-184751115</v>
      </c>
      <c r="Z63">
        <v>8572710</v>
      </c>
      <c r="AA63">
        <v>31756334</v>
      </c>
    </row>
    <row r="64" spans="1:27">
      <c r="A64" s="4">
        <v>43695</v>
      </c>
      <c r="B64" s="5">
        <v>0.670833333333333</v>
      </c>
      <c r="C64" s="14">
        <v>1</v>
      </c>
      <c r="D64" s="1">
        <v>2805601000</v>
      </c>
      <c r="E64" s="1">
        <v>2723885834</v>
      </c>
      <c r="F64" s="1">
        <v>148271906</v>
      </c>
      <c r="G64" s="1">
        <v>-130009681</v>
      </c>
      <c r="H64" s="1">
        <v>91121653</v>
      </c>
      <c r="I64" s="1">
        <v>114596000</v>
      </c>
      <c r="J64" s="1">
        <v>105686000</v>
      </c>
      <c r="K64" s="1">
        <v>81715166</v>
      </c>
      <c r="L64" s="1">
        <f t="shared" si="0"/>
        <v>18262225</v>
      </c>
      <c r="X64" s="7">
        <v>43694</v>
      </c>
      <c r="Y64">
        <v>-193032298</v>
      </c>
      <c r="Z64">
        <v>8287661</v>
      </c>
      <c r="AA64">
        <v>24999893</v>
      </c>
    </row>
    <row r="65" spans="1:27">
      <c r="A65" s="4">
        <v>43696</v>
      </c>
      <c r="B65" s="5">
        <v>0.563888888888889</v>
      </c>
      <c r="C65" s="14">
        <v>1</v>
      </c>
      <c r="D65" s="1">
        <v>2805601000</v>
      </c>
      <c r="E65" s="1">
        <v>2723885834</v>
      </c>
      <c r="F65" s="1">
        <v>236923130</v>
      </c>
      <c r="G65" s="1">
        <v>-215187214</v>
      </c>
      <c r="H65" s="1">
        <v>38384317</v>
      </c>
      <c r="I65" s="1">
        <v>114596000</v>
      </c>
      <c r="J65" s="1">
        <v>105686000</v>
      </c>
      <c r="K65" s="1">
        <v>81715166</v>
      </c>
      <c r="L65" s="1">
        <f t="shared" si="0"/>
        <v>21735916</v>
      </c>
      <c r="X65" s="7">
        <v>43695</v>
      </c>
      <c r="Y65">
        <v>-130009681</v>
      </c>
      <c r="Z65">
        <v>18262225</v>
      </c>
      <c r="AA65">
        <v>91121653</v>
      </c>
    </row>
    <row r="66" spans="1:27">
      <c r="A66" s="4">
        <v>43697</v>
      </c>
      <c r="B66" s="5">
        <v>0.655555555555556</v>
      </c>
      <c r="C66" s="14">
        <v>1</v>
      </c>
      <c r="D66" s="1">
        <v>2805601000</v>
      </c>
      <c r="E66" s="1">
        <v>2723885834</v>
      </c>
      <c r="F66" s="1">
        <v>131042632</v>
      </c>
      <c r="G66" s="1">
        <v>-123324797</v>
      </c>
      <c r="H66" s="1">
        <v>36839011</v>
      </c>
      <c r="I66" s="1">
        <v>114596000</v>
      </c>
      <c r="J66" s="1">
        <v>105686000</v>
      </c>
      <c r="K66" s="1">
        <v>81715166</v>
      </c>
      <c r="L66" s="1">
        <f t="shared" si="0"/>
        <v>7717835</v>
      </c>
      <c r="X66" s="7">
        <v>43696</v>
      </c>
      <c r="Y66">
        <v>-215187214</v>
      </c>
      <c r="Z66">
        <v>21735916</v>
      </c>
      <c r="AA66">
        <v>38384317</v>
      </c>
    </row>
    <row r="67" spans="1:27">
      <c r="A67" s="4">
        <v>43698</v>
      </c>
      <c r="B67" s="5">
        <v>0.621527777777778</v>
      </c>
      <c r="C67" s="14">
        <v>1</v>
      </c>
      <c r="D67" s="1">
        <v>2805601000</v>
      </c>
      <c r="E67" s="1">
        <v>2723885834</v>
      </c>
      <c r="F67" s="1">
        <v>249054908</v>
      </c>
      <c r="G67" s="1">
        <v>-226050610</v>
      </c>
      <c r="H67" s="1">
        <v>51679691</v>
      </c>
      <c r="I67" s="1">
        <v>114596000</v>
      </c>
      <c r="J67" s="1">
        <v>105686000</v>
      </c>
      <c r="K67" s="1">
        <v>81715166</v>
      </c>
      <c r="L67" s="1">
        <f t="shared" si="0"/>
        <v>23004298</v>
      </c>
      <c r="X67" s="7">
        <v>43697</v>
      </c>
      <c r="Y67">
        <v>-123324797</v>
      </c>
      <c r="Z67">
        <v>7717835</v>
      </c>
      <c r="AA67">
        <v>36839011</v>
      </c>
    </row>
    <row r="68" spans="1:27">
      <c r="A68" s="4">
        <v>43699</v>
      </c>
      <c r="B68" s="5">
        <v>0.702777777777778</v>
      </c>
      <c r="C68" s="14">
        <v>1</v>
      </c>
      <c r="D68" s="1">
        <v>2805601000</v>
      </c>
      <c r="E68" s="1">
        <v>2723885834</v>
      </c>
      <c r="F68" s="1">
        <v>133966154</v>
      </c>
      <c r="G68" s="1">
        <v>-114895605</v>
      </c>
      <c r="H68" s="1">
        <v>71941648</v>
      </c>
      <c r="I68" s="1">
        <v>114596000</v>
      </c>
      <c r="J68" s="1">
        <v>105686000</v>
      </c>
      <c r="K68" s="1">
        <v>81715166</v>
      </c>
      <c r="L68" s="1">
        <f t="shared" si="0"/>
        <v>19070549</v>
      </c>
      <c r="X68" s="7">
        <v>43698</v>
      </c>
      <c r="Y68">
        <v>-226050610</v>
      </c>
      <c r="Z68">
        <v>23004298</v>
      </c>
      <c r="AA68">
        <v>51679691</v>
      </c>
    </row>
    <row r="69" spans="1:27">
      <c r="A69" s="4">
        <v>43700</v>
      </c>
      <c r="B69" s="5">
        <v>0.563194444444444</v>
      </c>
      <c r="C69" s="14">
        <v>1</v>
      </c>
      <c r="D69" s="1">
        <v>2805601000</v>
      </c>
      <c r="E69" s="1">
        <v>2723885834</v>
      </c>
      <c r="F69" s="1">
        <v>203616581</v>
      </c>
      <c r="G69" s="1">
        <v>-183579272</v>
      </c>
      <c r="H69" s="1">
        <v>74498599</v>
      </c>
      <c r="I69" s="1">
        <v>114406000</v>
      </c>
      <c r="J69" s="1">
        <v>105686000</v>
      </c>
      <c r="K69" s="1">
        <v>81715166</v>
      </c>
      <c r="L69" s="1">
        <f t="shared" si="0"/>
        <v>20037309</v>
      </c>
      <c r="X69" s="7">
        <v>43699</v>
      </c>
      <c r="Y69">
        <v>-114895605</v>
      </c>
      <c r="Z69">
        <v>19070549</v>
      </c>
      <c r="AA69">
        <v>71941648</v>
      </c>
    </row>
    <row r="70" spans="1:27">
      <c r="A70" s="7">
        <v>43701</v>
      </c>
      <c r="B70" s="8">
        <v>0.91875</v>
      </c>
      <c r="C70" s="14">
        <v>1</v>
      </c>
      <c r="D70" s="1">
        <v>2805601000</v>
      </c>
      <c r="E70" s="1">
        <v>2723885834</v>
      </c>
      <c r="F70" s="1">
        <v>153624796</v>
      </c>
      <c r="G70" s="1">
        <v>-136909852</v>
      </c>
      <c r="H70" s="1">
        <v>82484057</v>
      </c>
      <c r="I70" s="1">
        <v>114406000</v>
      </c>
      <c r="J70" s="1">
        <v>105686000</v>
      </c>
      <c r="K70" s="1">
        <v>81715166</v>
      </c>
      <c r="L70" s="1">
        <f t="shared" si="0"/>
        <v>16714944</v>
      </c>
      <c r="X70" s="7">
        <v>43700</v>
      </c>
      <c r="Y70">
        <v>-183579272</v>
      </c>
      <c r="Z70">
        <v>20037309</v>
      </c>
      <c r="AA70">
        <v>74498599</v>
      </c>
    </row>
    <row r="71" spans="1:27">
      <c r="A71" s="7">
        <v>43702</v>
      </c>
      <c r="B71" s="8">
        <v>0.6625</v>
      </c>
      <c r="C71" s="14">
        <v>1</v>
      </c>
      <c r="D71" s="1">
        <v>2805601000</v>
      </c>
      <c r="E71" s="1">
        <v>2723885834</v>
      </c>
      <c r="F71" s="1">
        <v>239357090</v>
      </c>
      <c r="G71" s="1">
        <v>-222016439</v>
      </c>
      <c r="H71" s="1">
        <v>83555198</v>
      </c>
      <c r="I71" s="1">
        <v>114406000</v>
      </c>
      <c r="J71" s="1">
        <v>105686000</v>
      </c>
      <c r="K71" s="1">
        <v>81715166</v>
      </c>
      <c r="L71" s="1">
        <f t="shared" si="0"/>
        <v>17340651</v>
      </c>
      <c r="X71" s="7">
        <v>43701</v>
      </c>
      <c r="Y71">
        <v>-136909852</v>
      </c>
      <c r="Z71">
        <v>16714944</v>
      </c>
      <c r="AA71">
        <v>82484057</v>
      </c>
    </row>
    <row r="72" spans="1:27">
      <c r="A72" s="7">
        <v>43703</v>
      </c>
      <c r="B72" s="8">
        <v>0.667361111111111</v>
      </c>
      <c r="C72" s="14">
        <v>1</v>
      </c>
      <c r="D72" s="1">
        <v>2805601000</v>
      </c>
      <c r="E72" s="1">
        <v>2723885834</v>
      </c>
      <c r="F72" s="1">
        <v>181058712</v>
      </c>
      <c r="G72" s="1">
        <v>-179370181</v>
      </c>
      <c r="H72" s="1">
        <v>63312786</v>
      </c>
      <c r="I72" s="1">
        <v>114406000</v>
      </c>
      <c r="J72" s="1">
        <v>105686000</v>
      </c>
      <c r="K72" s="1">
        <v>81715166</v>
      </c>
      <c r="L72" s="1">
        <f t="shared" ref="L72:L135" si="1">F72+G72</f>
        <v>1688531</v>
      </c>
      <c r="X72" s="7">
        <v>43702</v>
      </c>
      <c r="Y72">
        <v>-222016439</v>
      </c>
      <c r="Z72">
        <v>17340651</v>
      </c>
      <c r="AA72">
        <v>83555198</v>
      </c>
    </row>
    <row r="73" spans="1:27">
      <c r="A73" s="7">
        <v>43704</v>
      </c>
      <c r="B73" s="8">
        <v>0.736111111111111</v>
      </c>
      <c r="C73" s="14">
        <v>1</v>
      </c>
      <c r="D73" s="1">
        <v>2805601000</v>
      </c>
      <c r="E73" s="1">
        <v>2723885834</v>
      </c>
      <c r="F73" s="1">
        <v>138815420</v>
      </c>
      <c r="G73" s="1">
        <v>-125069105</v>
      </c>
      <c r="H73" s="1">
        <v>76624812</v>
      </c>
      <c r="I73" s="1">
        <v>114406000</v>
      </c>
      <c r="J73" s="1">
        <v>105686000</v>
      </c>
      <c r="K73" s="1">
        <v>81715166</v>
      </c>
      <c r="L73" s="1">
        <f t="shared" si="1"/>
        <v>13746315</v>
      </c>
      <c r="X73" s="7">
        <v>43703</v>
      </c>
      <c r="Y73">
        <v>-179370181</v>
      </c>
      <c r="Z73">
        <v>1688531</v>
      </c>
      <c r="AA73">
        <v>63312786</v>
      </c>
    </row>
    <row r="74" spans="1:27">
      <c r="A74" s="7">
        <v>43705</v>
      </c>
      <c r="B74" s="8">
        <v>0.715972222222222</v>
      </c>
      <c r="C74" s="14">
        <v>1</v>
      </c>
      <c r="D74" s="1">
        <v>2805601000</v>
      </c>
      <c r="E74" s="1">
        <v>2723885834</v>
      </c>
      <c r="F74" s="1">
        <v>228891116</v>
      </c>
      <c r="G74" s="1">
        <v>-203718327</v>
      </c>
      <c r="H74" s="1">
        <v>81709673</v>
      </c>
      <c r="I74" s="1">
        <v>114406000</v>
      </c>
      <c r="J74" s="1">
        <v>105686000</v>
      </c>
      <c r="K74" s="1">
        <v>81715166</v>
      </c>
      <c r="L74" s="1">
        <f t="shared" si="1"/>
        <v>25172789</v>
      </c>
      <c r="X74" s="7">
        <v>43704</v>
      </c>
      <c r="Y74">
        <v>-125069105</v>
      </c>
      <c r="Z74">
        <v>13746315</v>
      </c>
      <c r="AA74">
        <v>76624812</v>
      </c>
    </row>
    <row r="75" spans="1:27">
      <c r="A75" s="7">
        <v>43706</v>
      </c>
      <c r="B75" s="8">
        <v>0.756944444444444</v>
      </c>
      <c r="C75" s="14">
        <v>1</v>
      </c>
      <c r="D75" s="1">
        <v>2805601000</v>
      </c>
      <c r="E75" s="1">
        <v>2723885834</v>
      </c>
      <c r="F75" s="1">
        <v>108619106</v>
      </c>
      <c r="G75" s="1">
        <v>-110207012</v>
      </c>
      <c r="H75" s="1">
        <v>63401889</v>
      </c>
      <c r="I75" s="1">
        <v>114406000</v>
      </c>
      <c r="J75" s="1">
        <v>105686000</v>
      </c>
      <c r="K75" s="1">
        <v>81715166</v>
      </c>
      <c r="L75" s="1">
        <f t="shared" si="1"/>
        <v>-1587906</v>
      </c>
      <c r="X75" s="7">
        <v>43705</v>
      </c>
      <c r="Y75">
        <v>-203718327</v>
      </c>
      <c r="Z75">
        <v>25172789</v>
      </c>
      <c r="AA75">
        <v>81709673</v>
      </c>
    </row>
    <row r="76" spans="1:27">
      <c r="A76" s="7">
        <v>43707</v>
      </c>
      <c r="B76" s="8">
        <v>0.718055555555556</v>
      </c>
      <c r="C76" s="14">
        <v>1</v>
      </c>
      <c r="D76" s="1">
        <v>2805601000</v>
      </c>
      <c r="E76" s="1">
        <v>2723885834</v>
      </c>
      <c r="F76" s="1">
        <v>222066994</v>
      </c>
      <c r="G76" s="1">
        <v>-211597071</v>
      </c>
      <c r="H76" s="1">
        <v>57822584</v>
      </c>
      <c r="I76" s="1">
        <v>114406000</v>
      </c>
      <c r="J76" s="1">
        <v>105686000</v>
      </c>
      <c r="K76" s="1">
        <v>81715166</v>
      </c>
      <c r="L76" s="1">
        <f t="shared" si="1"/>
        <v>10469923</v>
      </c>
      <c r="X76" s="7">
        <v>43706</v>
      </c>
      <c r="Y76">
        <v>-110207012</v>
      </c>
      <c r="Z76">
        <v>-1587906</v>
      </c>
      <c r="AA76">
        <v>63401889</v>
      </c>
    </row>
    <row r="77" spans="1:27">
      <c r="A77" s="7">
        <v>43708</v>
      </c>
      <c r="B77" s="8">
        <v>0.803472222222222</v>
      </c>
      <c r="C77" s="14">
        <v>1</v>
      </c>
      <c r="D77" s="1">
        <v>2805601000</v>
      </c>
      <c r="E77" s="1">
        <v>2723885834</v>
      </c>
      <c r="F77" s="1">
        <v>129569847</v>
      </c>
      <c r="G77" s="1">
        <v>-114429559</v>
      </c>
      <c r="H77" s="1">
        <v>70562697</v>
      </c>
      <c r="I77" s="1">
        <v>114406000</v>
      </c>
      <c r="J77" s="1">
        <v>105686000</v>
      </c>
      <c r="K77" s="1">
        <v>81715166</v>
      </c>
      <c r="L77" s="1">
        <f t="shared" si="1"/>
        <v>15140288</v>
      </c>
      <c r="X77" s="7">
        <v>43707</v>
      </c>
      <c r="Y77">
        <v>-211597071</v>
      </c>
      <c r="Z77">
        <v>10469923</v>
      </c>
      <c r="AA77">
        <v>57822584</v>
      </c>
    </row>
    <row r="78" spans="1:27">
      <c r="A78" s="7">
        <v>43709</v>
      </c>
      <c r="B78" s="8">
        <v>0.605555555555556</v>
      </c>
      <c r="C78" s="14">
        <v>1</v>
      </c>
      <c r="D78" s="1">
        <v>2805601000</v>
      </c>
      <c r="E78" s="1">
        <v>2723885834</v>
      </c>
      <c r="F78" s="1">
        <v>224572652</v>
      </c>
      <c r="G78" s="1">
        <v>-199095787</v>
      </c>
      <c r="H78" s="1">
        <v>64184330</v>
      </c>
      <c r="I78" s="1">
        <v>114406000</v>
      </c>
      <c r="J78" s="1">
        <v>105686000</v>
      </c>
      <c r="K78" s="1">
        <v>81715166</v>
      </c>
      <c r="L78" s="1">
        <f t="shared" si="1"/>
        <v>25476865</v>
      </c>
      <c r="X78" s="7">
        <v>43708</v>
      </c>
      <c r="Y78">
        <v>-114429559</v>
      </c>
      <c r="Z78">
        <v>15140288</v>
      </c>
      <c r="AA78">
        <v>70562697</v>
      </c>
    </row>
    <row r="79" spans="1:27">
      <c r="A79" s="7">
        <v>43710</v>
      </c>
      <c r="B79" s="8">
        <v>0.675694444444444</v>
      </c>
      <c r="C79" s="14">
        <v>1</v>
      </c>
      <c r="D79" s="1">
        <v>2805601000</v>
      </c>
      <c r="E79" s="1">
        <v>2723885834</v>
      </c>
      <c r="F79" s="1">
        <v>123725567</v>
      </c>
      <c r="G79" s="1">
        <v>-113102368</v>
      </c>
      <c r="H79" s="1">
        <v>74181822</v>
      </c>
      <c r="I79" s="1">
        <v>114406000</v>
      </c>
      <c r="J79" s="1">
        <v>105686000</v>
      </c>
      <c r="K79" s="1">
        <v>81715166</v>
      </c>
      <c r="L79" s="1">
        <f t="shared" si="1"/>
        <v>10623199</v>
      </c>
      <c r="X79" s="7">
        <v>43709</v>
      </c>
      <c r="Y79">
        <v>-199095787</v>
      </c>
      <c r="Z79">
        <v>25476865</v>
      </c>
      <c r="AA79">
        <v>64184330</v>
      </c>
    </row>
    <row r="80" spans="1:27">
      <c r="A80" s="7">
        <v>43711</v>
      </c>
      <c r="B80" s="8">
        <v>0.688888888888889</v>
      </c>
      <c r="C80" s="14">
        <v>1</v>
      </c>
      <c r="D80" s="1">
        <v>2805601000</v>
      </c>
      <c r="E80" s="1">
        <v>2723885834</v>
      </c>
      <c r="F80" s="1">
        <v>237673154</v>
      </c>
      <c r="G80" s="1">
        <v>-220422584</v>
      </c>
      <c r="H80" s="1">
        <v>78370145</v>
      </c>
      <c r="I80" s="1">
        <v>114406000</v>
      </c>
      <c r="J80" s="1">
        <v>105686000</v>
      </c>
      <c r="K80" s="1">
        <v>81715166</v>
      </c>
      <c r="L80" s="1">
        <f t="shared" si="1"/>
        <v>17250570</v>
      </c>
      <c r="X80" s="7">
        <v>43710</v>
      </c>
      <c r="Y80">
        <v>-113102368</v>
      </c>
      <c r="Z80">
        <v>10623199</v>
      </c>
      <c r="AA80">
        <v>74181822</v>
      </c>
    </row>
    <row r="81" spans="1:27">
      <c r="A81" s="7">
        <v>43712</v>
      </c>
      <c r="B81" s="8">
        <v>0.79375</v>
      </c>
      <c r="C81" s="14">
        <v>1</v>
      </c>
      <c r="D81" s="1">
        <v>2805601000</v>
      </c>
      <c r="E81" s="1">
        <v>2723885834</v>
      </c>
      <c r="F81" s="1">
        <v>116513428</v>
      </c>
      <c r="G81" s="1">
        <v>-116720645</v>
      </c>
      <c r="H81" s="1">
        <v>65792835</v>
      </c>
      <c r="I81" s="1">
        <v>114406000</v>
      </c>
      <c r="J81" s="1">
        <v>105686000</v>
      </c>
      <c r="K81" s="1">
        <v>81715166</v>
      </c>
      <c r="L81" s="1">
        <f t="shared" si="1"/>
        <v>-207217</v>
      </c>
      <c r="X81" s="7">
        <v>43711</v>
      </c>
      <c r="Y81">
        <v>-220422584</v>
      </c>
      <c r="Z81">
        <v>17250570</v>
      </c>
      <c r="AA81">
        <v>78370145</v>
      </c>
    </row>
    <row r="82" spans="1:27">
      <c r="A82" s="7">
        <v>43713</v>
      </c>
      <c r="B82" s="8">
        <v>0.422916666666667</v>
      </c>
      <c r="C82" s="14">
        <v>1</v>
      </c>
      <c r="D82" s="1">
        <v>2805601000</v>
      </c>
      <c r="E82" s="1">
        <v>2723885834</v>
      </c>
      <c r="F82" s="1">
        <v>192188612</v>
      </c>
      <c r="G82" s="1">
        <v>-182900386</v>
      </c>
      <c r="H82" s="1">
        <v>62485582</v>
      </c>
      <c r="I82" s="1">
        <v>114406000</v>
      </c>
      <c r="J82" s="1">
        <v>105686000</v>
      </c>
      <c r="K82" s="1">
        <v>81715166</v>
      </c>
      <c r="L82" s="1">
        <f t="shared" si="1"/>
        <v>9288226</v>
      </c>
      <c r="X82" s="7">
        <v>43712</v>
      </c>
      <c r="Y82">
        <v>-116720645</v>
      </c>
      <c r="Z82">
        <v>-207217</v>
      </c>
      <c r="AA82">
        <v>65792835</v>
      </c>
    </row>
    <row r="83" spans="1:27">
      <c r="A83" s="7">
        <v>43714</v>
      </c>
      <c r="B83" s="8">
        <v>0.425694444444444</v>
      </c>
      <c r="C83" s="14">
        <v>1</v>
      </c>
      <c r="D83" s="1">
        <v>2805601000</v>
      </c>
      <c r="E83" s="1">
        <v>2723885834</v>
      </c>
      <c r="F83" s="1">
        <v>123553018</v>
      </c>
      <c r="G83" s="1">
        <v>-106231555</v>
      </c>
      <c r="H83" s="1">
        <v>81394951</v>
      </c>
      <c r="I83" s="1">
        <v>114406000</v>
      </c>
      <c r="J83" s="1">
        <v>105686000</v>
      </c>
      <c r="K83" s="1">
        <v>81715166</v>
      </c>
      <c r="L83" s="1">
        <f t="shared" si="1"/>
        <v>17321463</v>
      </c>
      <c r="X83" s="7">
        <v>43713</v>
      </c>
      <c r="Y83">
        <v>-182900386</v>
      </c>
      <c r="Z83">
        <v>9288226</v>
      </c>
      <c r="AA83">
        <v>62485582</v>
      </c>
    </row>
    <row r="84" spans="1:27">
      <c r="A84" s="7">
        <v>43715</v>
      </c>
      <c r="B84" s="8">
        <v>0.709027777777778</v>
      </c>
      <c r="C84" s="14">
        <v>1</v>
      </c>
      <c r="D84" s="1">
        <v>2805601000</v>
      </c>
      <c r="E84" s="1">
        <v>2723885834</v>
      </c>
      <c r="F84" s="1">
        <v>141491203</v>
      </c>
      <c r="G84" s="1">
        <v>-130825567</v>
      </c>
      <c r="H84" s="1">
        <v>80002758</v>
      </c>
      <c r="I84" s="1">
        <v>114406000</v>
      </c>
      <c r="J84" s="1">
        <v>105686000</v>
      </c>
      <c r="K84" s="1">
        <v>81715166</v>
      </c>
      <c r="L84" s="1">
        <f t="shared" si="1"/>
        <v>10665636</v>
      </c>
      <c r="X84" s="7">
        <v>43714</v>
      </c>
      <c r="Y84">
        <v>-106231555</v>
      </c>
      <c r="Z84">
        <v>17321463</v>
      </c>
      <c r="AA84">
        <v>81394951</v>
      </c>
    </row>
    <row r="85" spans="1:27">
      <c r="A85" s="7">
        <v>43716</v>
      </c>
      <c r="B85" s="8">
        <v>0.451388888888889</v>
      </c>
      <c r="C85" s="14">
        <v>1</v>
      </c>
      <c r="D85" s="1">
        <v>2805601000</v>
      </c>
      <c r="E85" s="1">
        <v>2723885834</v>
      </c>
      <c r="F85" s="1">
        <v>181846590</v>
      </c>
      <c r="G85" s="1">
        <v>-165270151</v>
      </c>
      <c r="H85" s="1">
        <v>76814474</v>
      </c>
      <c r="I85" s="1">
        <v>114406000</v>
      </c>
      <c r="J85" s="1">
        <v>105686000</v>
      </c>
      <c r="K85" s="1">
        <v>81715166</v>
      </c>
      <c r="L85" s="1">
        <f t="shared" si="1"/>
        <v>16576439</v>
      </c>
      <c r="X85" s="7">
        <v>43715</v>
      </c>
      <c r="Y85">
        <v>-130825567</v>
      </c>
      <c r="Z85">
        <v>10665636</v>
      </c>
      <c r="AA85">
        <v>80002758</v>
      </c>
    </row>
    <row r="86" spans="1:27">
      <c r="A86" s="7">
        <v>43717</v>
      </c>
      <c r="B86" s="8">
        <v>0.647916666666667</v>
      </c>
      <c r="C86" s="14">
        <v>1</v>
      </c>
      <c r="D86" s="1">
        <v>2805601000</v>
      </c>
      <c r="E86" s="1">
        <v>2723885834</v>
      </c>
      <c r="F86" s="1">
        <v>133142866</v>
      </c>
      <c r="G86" s="1">
        <v>-128508793</v>
      </c>
      <c r="H86" s="1">
        <v>71111970</v>
      </c>
      <c r="I86" s="1">
        <v>114406000</v>
      </c>
      <c r="J86" s="1">
        <v>105686000</v>
      </c>
      <c r="K86" s="1">
        <v>81715166</v>
      </c>
      <c r="L86" s="1">
        <f t="shared" si="1"/>
        <v>4634073</v>
      </c>
      <c r="X86" s="7">
        <v>43716</v>
      </c>
      <c r="Y86">
        <v>-165270151</v>
      </c>
      <c r="Z86">
        <v>16576439</v>
      </c>
      <c r="AA86">
        <v>76814474</v>
      </c>
    </row>
    <row r="87" spans="1:27">
      <c r="A87" s="7">
        <v>43718</v>
      </c>
      <c r="B87" s="8">
        <v>0.80625</v>
      </c>
      <c r="C87" s="14">
        <v>1</v>
      </c>
      <c r="D87" s="1">
        <v>2805601000</v>
      </c>
      <c r="E87" s="1">
        <v>2723885834</v>
      </c>
      <c r="F87" s="1">
        <v>105137700</v>
      </c>
      <c r="G87" s="1">
        <v>-105145337</v>
      </c>
      <c r="H87" s="1">
        <v>60481134</v>
      </c>
      <c r="I87" s="1">
        <v>114406000</v>
      </c>
      <c r="J87" s="1">
        <v>105686000</v>
      </c>
      <c r="K87" s="1">
        <v>81715166</v>
      </c>
      <c r="L87" s="1">
        <f t="shared" si="1"/>
        <v>-7637</v>
      </c>
      <c r="X87" s="7">
        <v>43717</v>
      </c>
      <c r="Y87">
        <v>-128508793</v>
      </c>
      <c r="Z87">
        <v>4634073</v>
      </c>
      <c r="AA87">
        <v>71111970</v>
      </c>
    </row>
    <row r="88" spans="1:27">
      <c r="A88" s="7">
        <v>43719</v>
      </c>
      <c r="B88" s="8">
        <v>0.69375</v>
      </c>
      <c r="C88" s="14">
        <v>1</v>
      </c>
      <c r="D88" s="1">
        <v>2805601000</v>
      </c>
      <c r="E88" s="1">
        <v>2723885834</v>
      </c>
      <c r="F88" s="1">
        <v>108605092</v>
      </c>
      <c r="G88" s="1">
        <v>-105556338</v>
      </c>
      <c r="H88" s="1">
        <v>56902519</v>
      </c>
      <c r="I88" s="1">
        <v>114406000</v>
      </c>
      <c r="J88" s="1">
        <v>105686000</v>
      </c>
      <c r="K88" s="1">
        <v>81715166</v>
      </c>
      <c r="L88" s="1">
        <f t="shared" si="1"/>
        <v>3048754</v>
      </c>
      <c r="X88" s="7">
        <v>43718</v>
      </c>
      <c r="Y88">
        <v>-105145337</v>
      </c>
      <c r="Z88">
        <v>-7637</v>
      </c>
      <c r="AA88">
        <v>60481134</v>
      </c>
    </row>
    <row r="89" spans="1:27">
      <c r="A89" s="7">
        <v>43720</v>
      </c>
      <c r="B89" s="8">
        <v>0.685416666666667</v>
      </c>
      <c r="C89" s="14">
        <v>1</v>
      </c>
      <c r="D89" s="1">
        <v>2805601000</v>
      </c>
      <c r="E89" s="1">
        <v>2723885834</v>
      </c>
      <c r="F89" s="1">
        <v>214960548</v>
      </c>
      <c r="G89" s="1">
        <v>-209836860</v>
      </c>
      <c r="H89" s="1">
        <v>59184670</v>
      </c>
      <c r="I89" s="1">
        <v>114406000</v>
      </c>
      <c r="J89" s="1">
        <v>105686000</v>
      </c>
      <c r="K89" s="1">
        <v>81715166</v>
      </c>
      <c r="L89" s="1">
        <f t="shared" si="1"/>
        <v>5123688</v>
      </c>
      <c r="X89" s="7">
        <v>43719</v>
      </c>
      <c r="Y89">
        <v>-105556338</v>
      </c>
      <c r="Z89">
        <v>3048754</v>
      </c>
      <c r="AA89">
        <v>56902519</v>
      </c>
    </row>
    <row r="90" spans="1:27">
      <c r="A90" s="7">
        <v>43721</v>
      </c>
      <c r="B90" s="8">
        <v>0.485416666666667</v>
      </c>
      <c r="C90" s="14">
        <v>1</v>
      </c>
      <c r="D90" s="1">
        <v>2805601000</v>
      </c>
      <c r="E90" s="1">
        <v>2723885834</v>
      </c>
      <c r="F90" s="1">
        <v>213997048</v>
      </c>
      <c r="G90" s="1">
        <v>-194978436</v>
      </c>
      <c r="H90" s="1">
        <v>66632905</v>
      </c>
      <c r="I90" s="1">
        <v>114406000</v>
      </c>
      <c r="J90" s="1">
        <v>105686000</v>
      </c>
      <c r="K90" s="1">
        <v>81715166</v>
      </c>
      <c r="L90" s="1">
        <f t="shared" si="1"/>
        <v>19018612</v>
      </c>
      <c r="X90" s="7">
        <v>43720</v>
      </c>
      <c r="Y90">
        <v>-209836860</v>
      </c>
      <c r="Z90">
        <v>5123688</v>
      </c>
      <c r="AA90">
        <v>59184670</v>
      </c>
    </row>
    <row r="91" spans="1:27">
      <c r="A91" s="7">
        <v>43722</v>
      </c>
      <c r="B91" s="8">
        <v>0.958333333333333</v>
      </c>
      <c r="C91" s="14">
        <v>1</v>
      </c>
      <c r="D91" s="1">
        <v>2805601000</v>
      </c>
      <c r="E91" s="1">
        <v>2723885834</v>
      </c>
      <c r="F91" s="1">
        <v>153757478</v>
      </c>
      <c r="G91" s="1">
        <v>-155525999</v>
      </c>
      <c r="H91" s="1">
        <v>45501990</v>
      </c>
      <c r="I91" s="1">
        <v>114406000</v>
      </c>
      <c r="J91" s="1">
        <v>105686000</v>
      </c>
      <c r="K91" s="1">
        <v>81715166</v>
      </c>
      <c r="L91" s="1">
        <f t="shared" si="1"/>
        <v>-1768521</v>
      </c>
      <c r="X91" s="7">
        <v>43721</v>
      </c>
      <c r="Y91">
        <v>-194978436</v>
      </c>
      <c r="Z91">
        <v>19018612</v>
      </c>
      <c r="AA91">
        <v>66632905</v>
      </c>
    </row>
    <row r="92" spans="1:27">
      <c r="A92" s="7">
        <v>43723</v>
      </c>
      <c r="B92" s="8">
        <v>0.510416666666667</v>
      </c>
      <c r="C92" s="14">
        <v>1</v>
      </c>
      <c r="D92" s="1">
        <v>2805601000</v>
      </c>
      <c r="E92" s="1">
        <v>2723885834</v>
      </c>
      <c r="F92" s="1">
        <v>125315938</v>
      </c>
      <c r="G92" s="1">
        <v>-116720644</v>
      </c>
      <c r="H92" s="1">
        <v>46710770</v>
      </c>
      <c r="I92" s="1">
        <v>114406000</v>
      </c>
      <c r="J92" s="1">
        <v>105686000</v>
      </c>
      <c r="K92" s="1">
        <v>81715166</v>
      </c>
      <c r="L92" s="1">
        <f t="shared" si="1"/>
        <v>8595294</v>
      </c>
      <c r="X92" s="7">
        <v>43722</v>
      </c>
      <c r="Y92">
        <v>-155525999</v>
      </c>
      <c r="Z92">
        <v>-1768521</v>
      </c>
      <c r="AA92">
        <v>45501990</v>
      </c>
    </row>
    <row r="93" spans="1:27">
      <c r="A93" s="7">
        <v>43724</v>
      </c>
      <c r="B93" s="8">
        <v>0.445833333333333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-156855637</v>
      </c>
      <c r="H93" s="1">
        <v>-65032548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7">
        <v>43723</v>
      </c>
      <c r="Y93">
        <v>-116720644</v>
      </c>
      <c r="Z93">
        <v>8595294</v>
      </c>
      <c r="AA93">
        <v>46710770</v>
      </c>
    </row>
    <row r="94" spans="1:27">
      <c r="A94" s="7">
        <v>43725</v>
      </c>
      <c r="B94" s="8">
        <v>0.777083333333333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-117273539</v>
      </c>
      <c r="H94" s="1">
        <v>-209463265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7">
        <v>43724</v>
      </c>
      <c r="Y94">
        <v>-156855637</v>
      </c>
      <c r="Z94" t="e">
        <v>#VALUE!</v>
      </c>
      <c r="AA94">
        <v>-65032548</v>
      </c>
    </row>
    <row r="95" spans="1:27">
      <c r="A95" s="7">
        <v>43726</v>
      </c>
      <c r="B95" s="8">
        <v>0.682638888888889</v>
      </c>
      <c r="C95" s="14">
        <v>1</v>
      </c>
      <c r="D95" s="1">
        <v>2805601000</v>
      </c>
      <c r="E95" s="1">
        <v>2723885834</v>
      </c>
      <c r="F95" s="1">
        <v>0</v>
      </c>
      <c r="G95" s="1">
        <v>-184051434</v>
      </c>
      <c r="H95" s="1">
        <v>-304603608</v>
      </c>
      <c r="I95" s="1">
        <v>114406000</v>
      </c>
      <c r="J95" s="1">
        <v>105686000</v>
      </c>
      <c r="K95" s="1">
        <v>81715166</v>
      </c>
      <c r="L95" s="1">
        <f t="shared" si="1"/>
        <v>-184051434</v>
      </c>
      <c r="X95" s="7">
        <v>43725</v>
      </c>
      <c r="Y95">
        <v>-117273539</v>
      </c>
      <c r="Z95" t="e">
        <v>#VALUE!</v>
      </c>
      <c r="AA95">
        <v>-209463265</v>
      </c>
    </row>
    <row r="96" spans="1:27">
      <c r="A96" s="7">
        <v>43727</v>
      </c>
      <c r="B96" s="8">
        <v>0.472916666666667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-180348754</v>
      </c>
      <c r="H96" s="1">
        <v>81632945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X96" s="7">
        <v>43726</v>
      </c>
      <c r="Y96">
        <v>-184051434</v>
      </c>
      <c r="Z96">
        <v>-184051434</v>
      </c>
      <c r="AA96">
        <v>-304603608</v>
      </c>
    </row>
    <row r="97" spans="1:27">
      <c r="A97" s="7">
        <v>43728</v>
      </c>
      <c r="B97" s="8">
        <v>0.570138888888889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-116138394</v>
      </c>
      <c r="H97" s="1">
        <v>-36580383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7">
        <v>43727</v>
      </c>
      <c r="Y97">
        <v>-180348754</v>
      </c>
      <c r="Z97" t="e">
        <v>#VALUE!</v>
      </c>
      <c r="AA97">
        <v>81632945</v>
      </c>
    </row>
    <row r="98" spans="1:27">
      <c r="A98" s="7">
        <v>43729</v>
      </c>
      <c r="B98" s="8">
        <v>0.775694444444444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-127507140</v>
      </c>
      <c r="H98" s="1">
        <v>75464888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7">
        <v>43728</v>
      </c>
      <c r="Y98">
        <v>-116138394</v>
      </c>
      <c r="Z98" t="e">
        <v>#VALUE!</v>
      </c>
      <c r="AA98">
        <v>-36580383</v>
      </c>
    </row>
    <row r="99" spans="1:27">
      <c r="A99" s="7">
        <v>43730</v>
      </c>
      <c r="B99" s="8">
        <v>0.747916666666667</v>
      </c>
      <c r="C99" s="14">
        <v>1</v>
      </c>
      <c r="D99" s="1">
        <v>2805601000</v>
      </c>
      <c r="E99" s="1">
        <v>2723885834</v>
      </c>
      <c r="F99" s="1">
        <v>265439659</v>
      </c>
      <c r="G99" s="1">
        <v>-230161844</v>
      </c>
      <c r="H99" s="1">
        <v>-25477995</v>
      </c>
      <c r="I99" s="1" t="s">
        <v>285</v>
      </c>
      <c r="J99" s="1">
        <v>105686000</v>
      </c>
      <c r="K99" s="1">
        <v>81715166</v>
      </c>
      <c r="L99" s="1">
        <f t="shared" si="1"/>
        <v>35277815</v>
      </c>
      <c r="X99" s="7">
        <v>43729</v>
      </c>
      <c r="Y99">
        <v>-127507140</v>
      </c>
      <c r="Z99" t="e">
        <v>#VALUE!</v>
      </c>
      <c r="AA99">
        <v>75464888</v>
      </c>
    </row>
    <row r="100" spans="1:27">
      <c r="A100" s="7">
        <v>43731</v>
      </c>
      <c r="B100" s="8">
        <v>0.611805555555556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-193949711</v>
      </c>
      <c r="H100" s="1">
        <v>100480682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X100" s="7">
        <v>43730</v>
      </c>
      <c r="Y100">
        <v>-230161844</v>
      </c>
      <c r="Z100">
        <v>35277815</v>
      </c>
      <c r="AA100">
        <v>-25477995</v>
      </c>
    </row>
    <row r="101" spans="1:27">
      <c r="A101" s="7">
        <v>43732</v>
      </c>
      <c r="B101" s="8">
        <v>0.582638888888889</v>
      </c>
      <c r="C101" s="14">
        <v>1</v>
      </c>
      <c r="D101" s="1">
        <v>2805601000</v>
      </c>
      <c r="E101" s="1">
        <v>2723885834</v>
      </c>
      <c r="F101" s="1" t="s">
        <v>285</v>
      </c>
      <c r="G101" s="1">
        <v>-194042674</v>
      </c>
      <c r="H101" s="1">
        <v>148361089</v>
      </c>
      <c r="I101" s="1" t="s">
        <v>285</v>
      </c>
      <c r="J101" s="1">
        <v>105686000</v>
      </c>
      <c r="K101" s="1">
        <v>81715166</v>
      </c>
      <c r="L101" s="1" t="e">
        <f t="shared" si="1"/>
        <v>#VALUE!</v>
      </c>
      <c r="X101" s="7">
        <v>43731</v>
      </c>
      <c r="Y101">
        <v>-193949711</v>
      </c>
      <c r="Z101" t="e">
        <v>#VALUE!</v>
      </c>
      <c r="AA101">
        <v>100480682</v>
      </c>
    </row>
    <row r="102" spans="1:27">
      <c r="A102" s="7">
        <v>43733</v>
      </c>
      <c r="B102" s="8">
        <v>0.795138888888889</v>
      </c>
      <c r="C102" s="14">
        <v>1</v>
      </c>
      <c r="D102" s="1">
        <v>2805601000</v>
      </c>
      <c r="E102" s="1">
        <v>2723885834</v>
      </c>
      <c r="F102" s="1">
        <v>227858194</v>
      </c>
      <c r="G102" s="1">
        <v>-127549791</v>
      </c>
      <c r="H102" s="1">
        <v>337572946</v>
      </c>
      <c r="I102" s="1">
        <v>114406000</v>
      </c>
      <c r="J102" s="1">
        <v>105686000</v>
      </c>
      <c r="K102" s="1">
        <v>81715166</v>
      </c>
      <c r="L102" s="1">
        <f t="shared" si="1"/>
        <v>100308403</v>
      </c>
      <c r="X102" s="7">
        <v>43732</v>
      </c>
      <c r="Y102">
        <v>-194042674</v>
      </c>
      <c r="Z102" t="e">
        <v>#VALUE!</v>
      </c>
      <c r="AA102">
        <v>148361089</v>
      </c>
    </row>
    <row r="103" spans="1:27">
      <c r="A103" s="7">
        <v>43734</v>
      </c>
      <c r="B103" s="8">
        <v>0.922916666666667</v>
      </c>
      <c r="C103" s="14">
        <v>1</v>
      </c>
      <c r="D103" s="1">
        <v>2805601000</v>
      </c>
      <c r="E103" s="1">
        <v>2723885834</v>
      </c>
      <c r="F103" s="1">
        <v>125597092</v>
      </c>
      <c r="G103" s="1">
        <v>-119513251</v>
      </c>
      <c r="H103" s="1">
        <v>438804767</v>
      </c>
      <c r="I103" s="1">
        <v>114406000</v>
      </c>
      <c r="J103" s="1">
        <v>105686000</v>
      </c>
      <c r="K103" s="1">
        <v>81715166</v>
      </c>
      <c r="L103" s="1">
        <f t="shared" si="1"/>
        <v>6083841</v>
      </c>
      <c r="X103" s="7">
        <v>43733</v>
      </c>
      <c r="Y103">
        <v>-127549791</v>
      </c>
      <c r="Z103">
        <v>100308403</v>
      </c>
      <c r="AA103">
        <v>337572946</v>
      </c>
    </row>
    <row r="104" spans="1:27">
      <c r="A104" s="7">
        <v>43735</v>
      </c>
      <c r="B104" s="8">
        <v>0.875694444444444</v>
      </c>
      <c r="C104" s="14">
        <v>1</v>
      </c>
      <c r="D104" s="1">
        <v>2805601000</v>
      </c>
      <c r="E104" s="1">
        <v>2723885834</v>
      </c>
      <c r="F104" s="1">
        <v>233279330</v>
      </c>
      <c r="G104" s="1">
        <v>-220127790</v>
      </c>
      <c r="H104" s="1">
        <v>56587159</v>
      </c>
      <c r="I104" s="1">
        <v>114406000</v>
      </c>
      <c r="J104" s="1">
        <v>105686000</v>
      </c>
      <c r="K104" s="1">
        <v>81715166</v>
      </c>
      <c r="L104" s="1">
        <f t="shared" si="1"/>
        <v>13151540</v>
      </c>
      <c r="X104" s="7">
        <v>43734</v>
      </c>
      <c r="Y104">
        <v>-119513251</v>
      </c>
      <c r="Z104">
        <v>6083841</v>
      </c>
      <c r="AA104">
        <v>438804767</v>
      </c>
    </row>
    <row r="105" spans="1:27">
      <c r="A105" s="7">
        <v>43736</v>
      </c>
      <c r="B105" s="8">
        <v>0.716666666666667</v>
      </c>
      <c r="C105" s="14">
        <v>1</v>
      </c>
      <c r="D105" s="1">
        <v>2805601000</v>
      </c>
      <c r="E105" s="1">
        <v>2723885834</v>
      </c>
      <c r="F105" s="1">
        <v>203797506</v>
      </c>
      <c r="G105" s="1">
        <v>-189141242</v>
      </c>
      <c r="H105" s="1">
        <v>180314118</v>
      </c>
      <c r="I105" s="1">
        <v>114406000</v>
      </c>
      <c r="J105" s="1">
        <v>105686000</v>
      </c>
      <c r="K105" s="1">
        <v>81715166</v>
      </c>
      <c r="L105" s="1">
        <f t="shared" si="1"/>
        <v>14656264</v>
      </c>
      <c r="X105" s="7">
        <v>43735</v>
      </c>
      <c r="Y105">
        <v>-220127790</v>
      </c>
      <c r="Z105">
        <v>13151540</v>
      </c>
      <c r="AA105">
        <v>56587159</v>
      </c>
    </row>
    <row r="106" spans="1:27">
      <c r="A106" s="7">
        <v>43737</v>
      </c>
      <c r="B106" s="8">
        <v>0.749305555555556</v>
      </c>
      <c r="C106" s="14">
        <v>1</v>
      </c>
      <c r="D106" s="1">
        <v>2805601000</v>
      </c>
      <c r="E106" s="1">
        <v>2723885834</v>
      </c>
      <c r="F106" s="1">
        <v>205715953</v>
      </c>
      <c r="G106" s="1">
        <v>-193067770</v>
      </c>
      <c r="H106" s="1">
        <v>56383787</v>
      </c>
      <c r="I106" s="1">
        <v>114406000</v>
      </c>
      <c r="J106" s="1">
        <v>105686000</v>
      </c>
      <c r="K106" s="1">
        <v>81715166</v>
      </c>
      <c r="L106" s="1">
        <f t="shared" si="1"/>
        <v>12648183</v>
      </c>
      <c r="X106" s="7">
        <v>43736</v>
      </c>
      <c r="Y106">
        <v>-189141242</v>
      </c>
      <c r="Z106">
        <v>14656264</v>
      </c>
      <c r="AA106">
        <v>180314118</v>
      </c>
    </row>
    <row r="107" spans="1:27">
      <c r="A107" s="7">
        <v>43738</v>
      </c>
      <c r="B107" s="8">
        <v>0.547222222222222</v>
      </c>
      <c r="C107" s="14">
        <v>1</v>
      </c>
      <c r="D107" s="1">
        <v>2805601000</v>
      </c>
      <c r="E107" s="1">
        <v>2723885834</v>
      </c>
      <c r="F107" s="1">
        <v>149144230</v>
      </c>
      <c r="G107" s="1">
        <v>-137400361</v>
      </c>
      <c r="H107" s="1">
        <v>170484201</v>
      </c>
      <c r="I107" s="1">
        <v>114406000</v>
      </c>
      <c r="J107" s="1">
        <v>105686000</v>
      </c>
      <c r="K107" s="1">
        <v>81715166</v>
      </c>
      <c r="L107" s="1">
        <f t="shared" si="1"/>
        <v>11743869</v>
      </c>
      <c r="X107" s="7">
        <v>43737</v>
      </c>
      <c r="Y107">
        <v>-193067770</v>
      </c>
      <c r="Z107">
        <v>12648183</v>
      </c>
      <c r="AA107">
        <v>56383787</v>
      </c>
    </row>
    <row r="108" spans="1:27">
      <c r="A108" s="7">
        <v>43739</v>
      </c>
      <c r="B108" s="8">
        <v>0.688888888888889</v>
      </c>
      <c r="C108" s="14">
        <v>1</v>
      </c>
      <c r="D108" s="1">
        <v>2805601000</v>
      </c>
      <c r="E108" s="1">
        <v>2723885834</v>
      </c>
      <c r="F108" s="1">
        <v>129066770</v>
      </c>
      <c r="G108" s="1">
        <v>-131109354</v>
      </c>
      <c r="H108" s="1">
        <v>104571248</v>
      </c>
      <c r="I108" s="1">
        <v>114406000</v>
      </c>
      <c r="J108" s="1">
        <v>105686000</v>
      </c>
      <c r="K108" s="1">
        <v>81715166</v>
      </c>
      <c r="L108" s="1">
        <f t="shared" si="1"/>
        <v>-2042584</v>
      </c>
      <c r="X108" s="7">
        <v>43738</v>
      </c>
      <c r="Y108">
        <v>-137400361</v>
      </c>
      <c r="Z108">
        <v>11743869</v>
      </c>
      <c r="AA108">
        <v>170484201</v>
      </c>
    </row>
    <row r="109" spans="1:27">
      <c r="A109" s="7">
        <v>43740</v>
      </c>
      <c r="B109" s="8">
        <v>0.549305555555556</v>
      </c>
      <c r="C109" s="14">
        <v>1</v>
      </c>
      <c r="D109" s="1">
        <v>2805601000</v>
      </c>
      <c r="E109" s="1">
        <v>2723885834</v>
      </c>
      <c r="F109" s="1">
        <v>228754851</v>
      </c>
      <c r="G109" s="1">
        <v>-222533860</v>
      </c>
      <c r="H109" s="1">
        <v>143717397</v>
      </c>
      <c r="I109" s="1">
        <v>114406000</v>
      </c>
      <c r="J109" s="1">
        <v>105686000</v>
      </c>
      <c r="K109" s="1">
        <v>81715166</v>
      </c>
      <c r="L109" s="1">
        <f t="shared" si="1"/>
        <v>6220991</v>
      </c>
      <c r="X109" s="7">
        <v>43739</v>
      </c>
      <c r="Y109">
        <v>-131109354</v>
      </c>
      <c r="Z109">
        <v>-2042584</v>
      </c>
      <c r="AA109">
        <v>104571248</v>
      </c>
    </row>
    <row r="110" spans="1:27">
      <c r="A110" s="7">
        <v>43741</v>
      </c>
      <c r="B110" s="8">
        <v>0.438888888888889</v>
      </c>
      <c r="C110" s="14">
        <v>1</v>
      </c>
      <c r="D110" s="1">
        <v>2805601000</v>
      </c>
      <c r="E110" s="1">
        <v>2723885834</v>
      </c>
      <c r="F110" s="1">
        <v>200106349</v>
      </c>
      <c r="G110" s="1">
        <v>-183905871</v>
      </c>
      <c r="H110" s="1">
        <v>51345897</v>
      </c>
      <c r="I110" s="1">
        <v>114406000</v>
      </c>
      <c r="J110" s="1">
        <v>105686000</v>
      </c>
      <c r="K110" s="1">
        <v>81715166</v>
      </c>
      <c r="L110" s="1">
        <f t="shared" si="1"/>
        <v>16200478</v>
      </c>
      <c r="X110" s="7">
        <v>43740</v>
      </c>
      <c r="Y110">
        <v>-222533860</v>
      </c>
      <c r="Z110">
        <v>6220991</v>
      </c>
      <c r="AA110">
        <v>143717397</v>
      </c>
    </row>
    <row r="111" spans="1:27">
      <c r="A111" s="7">
        <v>43742</v>
      </c>
      <c r="B111" s="8">
        <v>0.531944444444444</v>
      </c>
      <c r="C111" s="14">
        <v>1</v>
      </c>
      <c r="D111" s="1">
        <v>2805601000</v>
      </c>
      <c r="E111" s="1">
        <v>2723885834</v>
      </c>
      <c r="F111" s="1">
        <v>127323027</v>
      </c>
      <c r="G111" s="1">
        <v>-111614935</v>
      </c>
      <c r="H111" s="1">
        <v>60970148</v>
      </c>
      <c r="I111" s="1">
        <v>114406000</v>
      </c>
      <c r="J111" s="1">
        <v>105686000</v>
      </c>
      <c r="K111" s="1">
        <v>81715166</v>
      </c>
      <c r="L111" s="1">
        <f t="shared" si="1"/>
        <v>15708092</v>
      </c>
      <c r="X111" s="7">
        <v>43741</v>
      </c>
      <c r="Y111">
        <v>-183905871</v>
      </c>
      <c r="Z111">
        <v>16200478</v>
      </c>
      <c r="AA111">
        <v>51345897</v>
      </c>
    </row>
    <row r="112" spans="1:27">
      <c r="A112" s="7">
        <v>43743</v>
      </c>
      <c r="B112" s="8">
        <v>0.50625</v>
      </c>
      <c r="C112" s="14">
        <v>1</v>
      </c>
      <c r="D112" s="1">
        <v>2805601000</v>
      </c>
      <c r="E112" s="1">
        <v>2723885834</v>
      </c>
      <c r="F112" s="1">
        <v>115658134</v>
      </c>
      <c r="G112" s="1">
        <v>-107383825</v>
      </c>
      <c r="H112" s="1">
        <v>62176758</v>
      </c>
      <c r="I112" s="1">
        <v>114406000</v>
      </c>
      <c r="J112" s="1">
        <v>105686000</v>
      </c>
      <c r="K112" s="1">
        <v>81715166</v>
      </c>
      <c r="L112" s="1">
        <f t="shared" si="1"/>
        <v>8274309</v>
      </c>
      <c r="X112" s="7">
        <v>43742</v>
      </c>
      <c r="Y112">
        <v>-111614935</v>
      </c>
      <c r="Z112">
        <v>15708092</v>
      </c>
      <c r="AA112">
        <v>60970148</v>
      </c>
    </row>
    <row r="113" spans="1:27">
      <c r="A113" s="7">
        <v>43744</v>
      </c>
      <c r="B113" s="8">
        <v>0.540277777777778</v>
      </c>
      <c r="C113" s="14">
        <v>1</v>
      </c>
      <c r="D113" s="1">
        <v>2805601000</v>
      </c>
      <c r="E113" s="1">
        <v>2723885834</v>
      </c>
      <c r="F113" s="1">
        <v>105390529</v>
      </c>
      <c r="G113" s="1">
        <v>-105555115</v>
      </c>
      <c r="H113" s="1">
        <v>49719578</v>
      </c>
      <c r="I113" s="1">
        <v>114406000</v>
      </c>
      <c r="J113" s="1">
        <v>105686000</v>
      </c>
      <c r="K113" s="1">
        <v>81715166</v>
      </c>
      <c r="L113" s="1">
        <f t="shared" si="1"/>
        <v>-164586</v>
      </c>
      <c r="X113" s="7">
        <v>43743</v>
      </c>
      <c r="Y113">
        <v>-107383825</v>
      </c>
      <c r="Z113">
        <v>8274309</v>
      </c>
      <c r="AA113">
        <v>62176758</v>
      </c>
    </row>
    <row r="114" spans="1:27">
      <c r="A114" s="7">
        <v>43745</v>
      </c>
      <c r="B114" s="8">
        <v>0.458333333333333</v>
      </c>
      <c r="C114" s="14">
        <v>1</v>
      </c>
      <c r="D114" s="1">
        <v>2805601000</v>
      </c>
      <c r="E114" s="1">
        <v>2723885834</v>
      </c>
      <c r="F114" s="1">
        <v>219112882</v>
      </c>
      <c r="G114" s="1">
        <v>-207354952</v>
      </c>
      <c r="H114" s="1">
        <v>57252586</v>
      </c>
      <c r="I114" s="1">
        <v>114406000</v>
      </c>
      <c r="J114" s="1">
        <v>105686000</v>
      </c>
      <c r="K114" s="1">
        <v>81715166</v>
      </c>
      <c r="L114" s="1">
        <f t="shared" si="1"/>
        <v>11757930</v>
      </c>
      <c r="X114" s="7">
        <v>43744</v>
      </c>
      <c r="Y114">
        <v>-105555115</v>
      </c>
      <c r="Z114">
        <v>-164586</v>
      </c>
      <c r="AA114">
        <v>49719578</v>
      </c>
    </row>
    <row r="115" spans="1:27">
      <c r="A115" s="7">
        <v>43746</v>
      </c>
      <c r="B115" s="8">
        <v>0.517361111111111</v>
      </c>
      <c r="C115" s="14">
        <v>1</v>
      </c>
      <c r="D115" s="1">
        <v>2805601000</v>
      </c>
      <c r="E115" s="1">
        <v>2723885834</v>
      </c>
      <c r="F115" s="1">
        <v>124515487</v>
      </c>
      <c r="G115" s="1">
        <v>-111995356</v>
      </c>
      <c r="H115" s="1">
        <v>62418356</v>
      </c>
      <c r="I115" s="1">
        <v>114406000</v>
      </c>
      <c r="J115" s="1">
        <v>105686000</v>
      </c>
      <c r="K115" s="1">
        <v>81715166</v>
      </c>
      <c r="L115" s="1">
        <f t="shared" si="1"/>
        <v>12520131</v>
      </c>
      <c r="X115" s="7">
        <v>43745</v>
      </c>
      <c r="Y115">
        <v>-207354952</v>
      </c>
      <c r="Z115">
        <v>11757930</v>
      </c>
      <c r="AA115">
        <v>57252586</v>
      </c>
    </row>
    <row r="116" spans="1:27">
      <c r="A116" s="7">
        <v>43747</v>
      </c>
      <c r="B116" s="8">
        <v>0.767361111111111</v>
      </c>
      <c r="C116" s="14">
        <v>1</v>
      </c>
      <c r="D116" s="1">
        <v>2805601000</v>
      </c>
      <c r="E116" s="1">
        <v>2723885834</v>
      </c>
      <c r="F116" s="1">
        <v>135016674</v>
      </c>
      <c r="G116" s="1">
        <v>-131828606</v>
      </c>
      <c r="H116" s="1">
        <v>67649008</v>
      </c>
      <c r="I116" s="1">
        <v>114406000</v>
      </c>
      <c r="J116" s="1">
        <v>105686000</v>
      </c>
      <c r="K116" s="1">
        <v>81715166</v>
      </c>
      <c r="L116" s="1">
        <f t="shared" si="1"/>
        <v>3188068</v>
      </c>
      <c r="X116" s="7">
        <v>43746</v>
      </c>
      <c r="Y116">
        <v>-111995356</v>
      </c>
      <c r="Z116">
        <v>12520131</v>
      </c>
      <c r="AA116">
        <v>62418356</v>
      </c>
    </row>
    <row r="117" spans="1:27">
      <c r="A117" s="7">
        <v>43748</v>
      </c>
      <c r="B117" s="8">
        <v>0.76875</v>
      </c>
      <c r="C117" s="14">
        <v>1</v>
      </c>
      <c r="D117" s="1">
        <v>2805601000</v>
      </c>
      <c r="E117" s="1">
        <v>2723885834</v>
      </c>
      <c r="F117" s="1">
        <v>246952821</v>
      </c>
      <c r="G117" s="1">
        <v>-237942732</v>
      </c>
      <c r="H117" s="1">
        <v>65206962</v>
      </c>
      <c r="I117" s="1">
        <v>114406000</v>
      </c>
      <c r="J117" s="1">
        <v>105686000</v>
      </c>
      <c r="K117" s="1">
        <v>81715166</v>
      </c>
      <c r="L117" s="1">
        <f t="shared" si="1"/>
        <v>9010089</v>
      </c>
      <c r="X117" s="7">
        <v>43747</v>
      </c>
      <c r="Y117">
        <v>-131828606</v>
      </c>
      <c r="Z117">
        <v>3188068</v>
      </c>
      <c r="AA117">
        <v>67649008</v>
      </c>
    </row>
    <row r="118" spans="1:27">
      <c r="A118" s="7">
        <v>43749</v>
      </c>
      <c r="B118" s="8">
        <v>0.747916666666667</v>
      </c>
      <c r="C118" s="14">
        <v>1</v>
      </c>
      <c r="D118" s="1">
        <v>2805601000</v>
      </c>
      <c r="E118" s="1">
        <v>2723885834</v>
      </c>
      <c r="F118" s="1">
        <v>225751181</v>
      </c>
      <c r="G118" s="1">
        <v>-208377563</v>
      </c>
      <c r="H118" s="1">
        <v>60392403</v>
      </c>
      <c r="I118" s="1">
        <v>114406000</v>
      </c>
      <c r="J118" s="1">
        <v>105686000</v>
      </c>
      <c r="K118" s="1">
        <v>81715166</v>
      </c>
      <c r="L118" s="1">
        <f t="shared" si="1"/>
        <v>17373618</v>
      </c>
      <c r="X118" s="7">
        <v>43748</v>
      </c>
      <c r="Y118">
        <v>-237942732</v>
      </c>
      <c r="Z118">
        <v>9010089</v>
      </c>
      <c r="AA118">
        <v>65206962</v>
      </c>
    </row>
    <row r="119" spans="1:27">
      <c r="A119" s="7">
        <v>43750</v>
      </c>
      <c r="B119" s="8">
        <v>0.417361111111111</v>
      </c>
      <c r="C119" s="14">
        <v>1</v>
      </c>
      <c r="D119" s="1">
        <v>2805601000</v>
      </c>
      <c r="E119" s="1">
        <v>2723885834</v>
      </c>
      <c r="F119" s="1">
        <v>190144175</v>
      </c>
      <c r="G119" s="1">
        <v>-173430236</v>
      </c>
      <c r="H119" s="1">
        <v>56211028</v>
      </c>
      <c r="I119" s="1">
        <v>114406000</v>
      </c>
      <c r="J119" s="1">
        <v>105686000</v>
      </c>
      <c r="K119" s="1">
        <v>81715166</v>
      </c>
      <c r="L119" s="1">
        <f t="shared" si="1"/>
        <v>16713939</v>
      </c>
      <c r="X119" s="7">
        <v>43749</v>
      </c>
      <c r="Y119">
        <v>-208377563</v>
      </c>
      <c r="Z119">
        <v>17373618</v>
      </c>
      <c r="AA119">
        <v>60392403</v>
      </c>
    </row>
    <row r="120" spans="1:27">
      <c r="A120" s="7">
        <v>43751</v>
      </c>
      <c r="B120" s="8">
        <v>0.497916666666667</v>
      </c>
      <c r="C120" s="14">
        <v>1</v>
      </c>
      <c r="D120" s="1">
        <v>2805601000</v>
      </c>
      <c r="E120" s="1">
        <v>2723885834</v>
      </c>
      <c r="F120" s="1">
        <v>117155596</v>
      </c>
      <c r="G120" s="1">
        <v>-114156781</v>
      </c>
      <c r="H120" s="1">
        <v>53000904</v>
      </c>
      <c r="I120" s="1">
        <v>114406000</v>
      </c>
      <c r="J120" s="1">
        <v>105686000</v>
      </c>
      <c r="K120" s="1">
        <v>81715166</v>
      </c>
      <c r="L120" s="1">
        <f t="shared" si="1"/>
        <v>2998815</v>
      </c>
      <c r="X120" s="7">
        <v>43750</v>
      </c>
      <c r="Y120">
        <v>-173430236</v>
      </c>
      <c r="Z120">
        <v>16713939</v>
      </c>
      <c r="AA120">
        <v>56211028</v>
      </c>
    </row>
    <row r="121" spans="1:27">
      <c r="A121" s="7">
        <v>43752</v>
      </c>
      <c r="B121" s="8">
        <v>0.44375</v>
      </c>
      <c r="C121" s="14">
        <v>1</v>
      </c>
      <c r="D121" s="1">
        <v>2805601000</v>
      </c>
      <c r="E121" s="1">
        <v>2723885834</v>
      </c>
      <c r="F121" s="1">
        <v>182556093</v>
      </c>
      <c r="G121" s="1">
        <v>-163238387</v>
      </c>
      <c r="H121" s="1">
        <v>69627671</v>
      </c>
      <c r="I121" s="1">
        <v>114406000</v>
      </c>
      <c r="J121" s="1">
        <v>105686000</v>
      </c>
      <c r="K121" s="1">
        <v>81715166</v>
      </c>
      <c r="L121" s="1">
        <f t="shared" si="1"/>
        <v>19317706</v>
      </c>
      <c r="X121" s="7">
        <v>43751</v>
      </c>
      <c r="Y121">
        <v>-114156781</v>
      </c>
      <c r="Z121">
        <v>2998815</v>
      </c>
      <c r="AA121">
        <v>53000904</v>
      </c>
    </row>
    <row r="122" spans="1:27">
      <c r="A122" s="7">
        <v>43753</v>
      </c>
      <c r="B122" s="8">
        <v>0.867361111111111</v>
      </c>
      <c r="C122" s="14">
        <v>1</v>
      </c>
      <c r="D122" s="1">
        <v>2805601000</v>
      </c>
      <c r="E122" s="1">
        <v>2723885834</v>
      </c>
      <c r="F122" s="1">
        <v>164143137</v>
      </c>
      <c r="G122" s="1">
        <v>-150508362</v>
      </c>
      <c r="H122" s="1">
        <v>71339930</v>
      </c>
      <c r="I122" s="1">
        <v>114406000</v>
      </c>
      <c r="J122" s="1">
        <v>105686000</v>
      </c>
      <c r="K122" s="1">
        <v>81715166</v>
      </c>
      <c r="L122" s="1">
        <f t="shared" si="1"/>
        <v>13634775</v>
      </c>
      <c r="X122" s="7">
        <v>43752</v>
      </c>
      <c r="Y122">
        <v>-163238387</v>
      </c>
      <c r="Z122">
        <v>19317706</v>
      </c>
      <c r="AA122">
        <v>69627671</v>
      </c>
    </row>
    <row r="123" spans="1:27">
      <c r="A123" s="7">
        <v>43754</v>
      </c>
      <c r="B123" s="8">
        <v>0.819444444444444</v>
      </c>
      <c r="C123" s="14">
        <v>1</v>
      </c>
      <c r="D123" s="1">
        <v>2805601000</v>
      </c>
      <c r="E123" s="1">
        <v>2723885834</v>
      </c>
      <c r="F123" s="1">
        <v>270312728</v>
      </c>
      <c r="G123" s="1">
        <v>-251573045</v>
      </c>
      <c r="H123" s="1">
        <v>63924707</v>
      </c>
      <c r="I123" s="1">
        <v>114406000</v>
      </c>
      <c r="J123" s="1">
        <v>105686000</v>
      </c>
      <c r="K123" s="1">
        <v>81715166</v>
      </c>
      <c r="L123" s="1">
        <f t="shared" si="1"/>
        <v>18739683</v>
      </c>
      <c r="X123" s="7">
        <v>43753</v>
      </c>
      <c r="Y123">
        <v>-150508362</v>
      </c>
      <c r="Z123">
        <v>13634775</v>
      </c>
      <c r="AA123">
        <v>71339930</v>
      </c>
    </row>
    <row r="124" spans="1:27">
      <c r="A124" s="7">
        <v>43755</v>
      </c>
      <c r="B124" s="8">
        <v>0.795138888888889</v>
      </c>
      <c r="C124" s="14">
        <v>1</v>
      </c>
      <c r="D124" s="1">
        <v>2805601000</v>
      </c>
      <c r="E124" s="1">
        <v>2723885834</v>
      </c>
      <c r="F124" s="1">
        <v>155262533</v>
      </c>
      <c r="G124" s="1">
        <v>-136305581</v>
      </c>
      <c r="H124" s="1">
        <v>78291572</v>
      </c>
      <c r="I124" s="1">
        <v>114406000</v>
      </c>
      <c r="J124" s="1">
        <v>105686000</v>
      </c>
      <c r="K124" s="1">
        <v>81715166</v>
      </c>
      <c r="L124" s="1">
        <f t="shared" si="1"/>
        <v>18956952</v>
      </c>
      <c r="X124" s="7">
        <v>43754</v>
      </c>
      <c r="Y124">
        <v>-251573045</v>
      </c>
      <c r="Z124">
        <v>18739683</v>
      </c>
      <c r="AA124">
        <v>63924707</v>
      </c>
    </row>
    <row r="125" spans="1:27">
      <c r="A125" s="7">
        <v>43756</v>
      </c>
      <c r="B125" s="8">
        <v>0.761111111111111</v>
      </c>
      <c r="C125" s="14">
        <v>1</v>
      </c>
      <c r="D125" s="1">
        <v>2805601000</v>
      </c>
      <c r="E125" s="1">
        <v>2723885834</v>
      </c>
      <c r="F125" s="1">
        <v>221394966</v>
      </c>
      <c r="G125" s="1">
        <v>-203670621</v>
      </c>
      <c r="H125" s="1">
        <v>72638963</v>
      </c>
      <c r="I125" s="1">
        <v>114406000</v>
      </c>
      <c r="J125" s="1">
        <v>105686000</v>
      </c>
      <c r="K125" s="1">
        <v>81715166</v>
      </c>
      <c r="L125" s="1">
        <f t="shared" si="1"/>
        <v>17724345</v>
      </c>
      <c r="X125" s="7">
        <v>43755</v>
      </c>
      <c r="Y125">
        <v>-136305581</v>
      </c>
      <c r="Z125">
        <v>18956952</v>
      </c>
      <c r="AA125">
        <v>78291572</v>
      </c>
    </row>
    <row r="126" spans="1:27">
      <c r="A126" s="7">
        <v>43757</v>
      </c>
      <c r="B126" s="8">
        <v>0.768055555555556</v>
      </c>
      <c r="C126" s="14">
        <v>1</v>
      </c>
      <c r="D126" s="1">
        <v>2805601000</v>
      </c>
      <c r="E126" s="1">
        <v>2723885834</v>
      </c>
      <c r="F126" s="1">
        <v>122928279</v>
      </c>
      <c r="G126" s="1">
        <v>-105971009</v>
      </c>
      <c r="H126" s="1">
        <v>78044636</v>
      </c>
      <c r="I126" s="1">
        <v>114406000</v>
      </c>
      <c r="J126" s="1">
        <v>105686000</v>
      </c>
      <c r="K126" s="1">
        <v>81715166</v>
      </c>
      <c r="L126" s="1">
        <f t="shared" si="1"/>
        <v>16957270</v>
      </c>
      <c r="X126" s="7">
        <v>43756</v>
      </c>
      <c r="Y126">
        <v>-203670621</v>
      </c>
      <c r="Z126">
        <v>17724345</v>
      </c>
      <c r="AA126">
        <v>72638963</v>
      </c>
    </row>
    <row r="127" spans="1:27">
      <c r="A127" s="7">
        <v>43758</v>
      </c>
      <c r="B127" s="8">
        <v>0.698611111111111</v>
      </c>
      <c r="C127" s="14">
        <v>1</v>
      </c>
      <c r="D127" s="1">
        <v>2805601000</v>
      </c>
      <c r="E127" s="1">
        <v>2723885834</v>
      </c>
      <c r="F127" s="1">
        <v>238513682</v>
      </c>
      <c r="G127" s="1">
        <v>-206109717</v>
      </c>
      <c r="H127" s="1">
        <v>88185699</v>
      </c>
      <c r="I127" s="1">
        <v>114406000</v>
      </c>
      <c r="J127" s="1">
        <v>105686000</v>
      </c>
      <c r="K127" s="1">
        <v>81715166</v>
      </c>
      <c r="L127" s="1">
        <f t="shared" si="1"/>
        <v>32403965</v>
      </c>
      <c r="X127" s="7">
        <v>43757</v>
      </c>
      <c r="Y127">
        <v>-105971009</v>
      </c>
      <c r="Z127">
        <v>16957270</v>
      </c>
      <c r="AA127">
        <v>78044636</v>
      </c>
    </row>
    <row r="128" spans="1:27">
      <c r="A128" s="7">
        <v>43759</v>
      </c>
      <c r="B128" s="8">
        <v>0.759027777777778</v>
      </c>
      <c r="C128" s="14">
        <v>1</v>
      </c>
      <c r="D128" s="1">
        <v>2805601000</v>
      </c>
      <c r="E128" s="1">
        <v>2723885834</v>
      </c>
      <c r="F128" s="1">
        <v>124576979</v>
      </c>
      <c r="G128" s="1">
        <v>-111633283</v>
      </c>
      <c r="H128" s="1">
        <v>98273870</v>
      </c>
      <c r="I128" s="1">
        <v>114406000</v>
      </c>
      <c r="J128" s="1">
        <v>105686000</v>
      </c>
      <c r="K128" s="1">
        <v>81715166</v>
      </c>
      <c r="L128" s="1">
        <f t="shared" si="1"/>
        <v>12943696</v>
      </c>
      <c r="X128" s="7">
        <v>43758</v>
      </c>
      <c r="Y128">
        <v>-206109717</v>
      </c>
      <c r="Z128">
        <v>32403965</v>
      </c>
      <c r="AA128">
        <v>88185699</v>
      </c>
    </row>
    <row r="129" spans="1:27">
      <c r="A129" s="7">
        <v>43760</v>
      </c>
      <c r="B129" s="8">
        <v>0.7625</v>
      </c>
      <c r="C129" s="14">
        <v>1</v>
      </c>
      <c r="D129" s="1">
        <v>2805601000</v>
      </c>
      <c r="E129" s="1">
        <v>2723885834</v>
      </c>
      <c r="F129" s="1">
        <v>195561305</v>
      </c>
      <c r="G129" s="1">
        <v>-183722389</v>
      </c>
      <c r="H129" s="1">
        <v>85006247</v>
      </c>
      <c r="I129" s="1">
        <v>114406000</v>
      </c>
      <c r="J129" s="1">
        <v>105686000</v>
      </c>
      <c r="K129" s="1">
        <v>81715166</v>
      </c>
      <c r="L129" s="1">
        <f t="shared" si="1"/>
        <v>11838916</v>
      </c>
      <c r="X129" s="7">
        <v>43759</v>
      </c>
      <c r="Y129">
        <v>-111633283</v>
      </c>
      <c r="Z129">
        <v>12943696</v>
      </c>
      <c r="AA129">
        <v>98273870</v>
      </c>
    </row>
    <row r="130" spans="1:27">
      <c r="A130" s="7">
        <v>43761</v>
      </c>
      <c r="B130" s="8">
        <v>0.770833333333333</v>
      </c>
      <c r="C130" s="14">
        <v>1</v>
      </c>
      <c r="D130" s="1">
        <v>2805601000</v>
      </c>
      <c r="E130" s="1">
        <v>2723885834</v>
      </c>
      <c r="F130" s="1">
        <v>214941383</v>
      </c>
      <c r="G130" s="1">
        <v>-211352428</v>
      </c>
      <c r="H130" s="1">
        <v>71765869</v>
      </c>
      <c r="I130" s="1">
        <v>114406000</v>
      </c>
      <c r="J130" s="1">
        <v>105686000</v>
      </c>
      <c r="K130" s="1">
        <v>81715166</v>
      </c>
      <c r="L130" s="1">
        <f t="shared" si="1"/>
        <v>3588955</v>
      </c>
      <c r="X130" s="7">
        <v>43760</v>
      </c>
      <c r="Y130">
        <v>-183722389</v>
      </c>
      <c r="Z130">
        <v>11838916</v>
      </c>
      <c r="AA130">
        <v>85006247</v>
      </c>
    </row>
    <row r="131" spans="1:27">
      <c r="A131" s="7">
        <v>43762</v>
      </c>
      <c r="B131" s="8">
        <v>0.790277777777778</v>
      </c>
      <c r="C131" s="14">
        <v>1</v>
      </c>
      <c r="D131" s="1">
        <v>2805601000</v>
      </c>
      <c r="E131" s="1">
        <v>2723885834</v>
      </c>
      <c r="F131" s="1">
        <v>223325604</v>
      </c>
      <c r="G131" s="1">
        <v>-214443499</v>
      </c>
      <c r="H131" s="1">
        <v>75148669</v>
      </c>
      <c r="I131" s="1">
        <v>114406000</v>
      </c>
      <c r="J131" s="1">
        <v>105686000</v>
      </c>
      <c r="K131" s="1">
        <v>81715166</v>
      </c>
      <c r="L131" s="1">
        <f t="shared" si="1"/>
        <v>8882105</v>
      </c>
      <c r="X131" s="7">
        <v>43761</v>
      </c>
      <c r="Y131">
        <v>-211352428</v>
      </c>
      <c r="Z131">
        <v>3588955</v>
      </c>
      <c r="AA131">
        <v>71765869</v>
      </c>
    </row>
    <row r="132" spans="1:27">
      <c r="A132" s="7">
        <v>43763</v>
      </c>
      <c r="B132" s="8">
        <v>0.736111111111111</v>
      </c>
      <c r="C132" s="14">
        <v>1</v>
      </c>
      <c r="D132" s="1">
        <v>2805601000</v>
      </c>
      <c r="E132" s="1">
        <v>2723885834</v>
      </c>
      <c r="F132" s="1">
        <v>222834297</v>
      </c>
      <c r="G132" s="1">
        <v>-208882750</v>
      </c>
      <c r="H132" s="1">
        <v>63057575</v>
      </c>
      <c r="I132" s="1">
        <v>114406000</v>
      </c>
      <c r="J132" s="1">
        <v>105686000</v>
      </c>
      <c r="K132" s="1">
        <v>81715166</v>
      </c>
      <c r="L132" s="1">
        <f t="shared" si="1"/>
        <v>13951547</v>
      </c>
      <c r="X132" s="7">
        <v>43762</v>
      </c>
      <c r="Y132">
        <v>-214443499</v>
      </c>
      <c r="Z132">
        <v>8882105</v>
      </c>
      <c r="AA132">
        <v>75148669</v>
      </c>
    </row>
    <row r="133" spans="1:27">
      <c r="A133" s="7">
        <v>43764</v>
      </c>
      <c r="B133" s="8">
        <v>0.824305555555556</v>
      </c>
      <c r="C133" s="14">
        <v>1</v>
      </c>
      <c r="D133" s="1">
        <v>2805601000</v>
      </c>
      <c r="E133" s="1">
        <v>2723885834</v>
      </c>
      <c r="F133" s="1">
        <v>115699202</v>
      </c>
      <c r="G133" s="1">
        <v>-115294374</v>
      </c>
      <c r="H133" s="1">
        <v>63292991</v>
      </c>
      <c r="I133" s="1">
        <v>114406000</v>
      </c>
      <c r="J133" s="1">
        <v>105686000</v>
      </c>
      <c r="K133" s="1">
        <v>81715166</v>
      </c>
      <c r="L133" s="1">
        <f t="shared" si="1"/>
        <v>404828</v>
      </c>
      <c r="X133" s="7">
        <v>43763</v>
      </c>
      <c r="Y133">
        <v>-208882750</v>
      </c>
      <c r="Z133">
        <v>13951547</v>
      </c>
      <c r="AA133">
        <v>63057575</v>
      </c>
    </row>
    <row r="134" spans="1:27">
      <c r="A134" s="7">
        <v>43765</v>
      </c>
      <c r="B134" s="8">
        <v>0.736805555555556</v>
      </c>
      <c r="C134" s="14">
        <v>1</v>
      </c>
      <c r="D134" s="1">
        <v>2805601000</v>
      </c>
      <c r="E134" s="1">
        <v>2723885834</v>
      </c>
      <c r="F134" s="1">
        <v>227297801</v>
      </c>
      <c r="G134" s="1">
        <v>-211314508</v>
      </c>
      <c r="H134" s="1">
        <v>61914186</v>
      </c>
      <c r="I134" s="1">
        <v>114406000</v>
      </c>
      <c r="J134" s="1">
        <v>105686000</v>
      </c>
      <c r="K134" s="1">
        <v>81715166</v>
      </c>
      <c r="L134" s="1">
        <f t="shared" si="1"/>
        <v>15983293</v>
      </c>
      <c r="X134" s="7">
        <v>43764</v>
      </c>
      <c r="Y134">
        <v>-115294374</v>
      </c>
      <c r="Z134">
        <v>404828</v>
      </c>
      <c r="AA134">
        <v>63292991</v>
      </c>
    </row>
    <row r="135" spans="1:27">
      <c r="A135" s="7">
        <v>43766</v>
      </c>
      <c r="B135" s="8">
        <v>0.701388888888889</v>
      </c>
      <c r="C135" s="14">
        <v>1</v>
      </c>
      <c r="D135" s="1">
        <v>2805601000</v>
      </c>
      <c r="E135" s="1">
        <v>2723885834</v>
      </c>
      <c r="F135" s="1">
        <v>216698013</v>
      </c>
      <c r="G135" s="1">
        <v>-198271338</v>
      </c>
      <c r="H135" s="1">
        <v>45016363</v>
      </c>
      <c r="I135" s="1">
        <v>114406000</v>
      </c>
      <c r="J135" s="1">
        <v>105686000</v>
      </c>
      <c r="K135" s="1">
        <v>81715166</v>
      </c>
      <c r="L135" s="1">
        <f t="shared" si="1"/>
        <v>18426675</v>
      </c>
      <c r="X135" s="7">
        <v>43765</v>
      </c>
      <c r="Y135">
        <v>-211314508</v>
      </c>
      <c r="Z135">
        <v>15983293</v>
      </c>
      <c r="AA135">
        <v>61914186</v>
      </c>
    </row>
    <row r="136" spans="1:27">
      <c r="A136" s="7">
        <v>43767</v>
      </c>
      <c r="B136" s="8">
        <v>0.879166666666667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-123551091</v>
      </c>
      <c r="H136" s="1">
        <v>-61724895</v>
      </c>
      <c r="I136" s="1" t="s">
        <v>285</v>
      </c>
      <c r="J136" s="1">
        <v>105686000</v>
      </c>
      <c r="K136" s="1">
        <v>81715166</v>
      </c>
      <c r="L136" s="1" t="e">
        <f t="shared" ref="L136:L176" si="2">F136+G136</f>
        <v>#VALUE!</v>
      </c>
      <c r="X136" s="7">
        <v>43766</v>
      </c>
      <c r="Y136">
        <v>-198271338</v>
      </c>
      <c r="Z136">
        <v>18426675</v>
      </c>
      <c r="AA136">
        <v>45016363</v>
      </c>
    </row>
    <row r="137" spans="1:27">
      <c r="A137" s="7">
        <v>43768</v>
      </c>
      <c r="B137" s="8">
        <v>0.614583333333333</v>
      </c>
      <c r="C137" s="14">
        <v>1</v>
      </c>
      <c r="D137" s="1">
        <v>2805601000</v>
      </c>
      <c r="E137" s="1">
        <v>2723885834</v>
      </c>
      <c r="F137" s="1" t="s">
        <v>285</v>
      </c>
      <c r="G137" s="1">
        <v>-135506820</v>
      </c>
      <c r="H137" s="1">
        <v>-139708199</v>
      </c>
      <c r="I137" s="1" t="s">
        <v>285</v>
      </c>
      <c r="J137" s="1">
        <v>105686000</v>
      </c>
      <c r="K137" s="1">
        <v>81715166</v>
      </c>
      <c r="L137" s="1" t="e">
        <f t="shared" si="2"/>
        <v>#VALUE!</v>
      </c>
      <c r="X137" s="7">
        <v>43767</v>
      </c>
      <c r="Y137">
        <v>-123551091</v>
      </c>
      <c r="Z137" t="e">
        <v>#VALUE!</v>
      </c>
      <c r="AA137">
        <v>-61724895</v>
      </c>
    </row>
    <row r="138" spans="1:27">
      <c r="A138" s="7">
        <v>43769</v>
      </c>
      <c r="B138" s="8">
        <v>0.75</v>
      </c>
      <c r="C138" s="14">
        <v>1</v>
      </c>
      <c r="D138" s="1">
        <v>2805601000</v>
      </c>
      <c r="E138" s="1">
        <v>2723885834</v>
      </c>
      <c r="F138" s="1">
        <v>0</v>
      </c>
      <c r="G138" s="1">
        <v>-117103513</v>
      </c>
      <c r="H138" s="1">
        <v>-257206109</v>
      </c>
      <c r="I138" s="1">
        <v>114406000</v>
      </c>
      <c r="J138" s="1">
        <v>105686000</v>
      </c>
      <c r="K138" s="1">
        <v>81715166</v>
      </c>
      <c r="L138" s="1">
        <f t="shared" si="2"/>
        <v>-117103513</v>
      </c>
      <c r="X138" s="7">
        <v>43768</v>
      </c>
      <c r="Y138">
        <v>-135506820</v>
      </c>
      <c r="Z138" t="e">
        <v>#VALUE!</v>
      </c>
      <c r="AA138">
        <v>-139708199</v>
      </c>
    </row>
    <row r="139" spans="1:27">
      <c r="A139" s="7">
        <v>43770</v>
      </c>
      <c r="B139" s="8">
        <v>0.765277777777778</v>
      </c>
      <c r="C139" s="14">
        <v>1</v>
      </c>
      <c r="D139" s="1">
        <v>2805601000</v>
      </c>
      <c r="E139" s="1">
        <v>2723885834</v>
      </c>
      <c r="F139" s="1" t="s">
        <v>285</v>
      </c>
      <c r="G139" s="1">
        <v>-107075575</v>
      </c>
      <c r="H139" s="1">
        <v>18589095</v>
      </c>
      <c r="I139" s="1" t="s">
        <v>285</v>
      </c>
      <c r="J139" s="1">
        <v>105686000</v>
      </c>
      <c r="K139" s="1">
        <v>81715166</v>
      </c>
      <c r="L139" s="1" t="e">
        <f t="shared" si="2"/>
        <v>#VALUE!</v>
      </c>
      <c r="X139" s="7">
        <v>43769</v>
      </c>
      <c r="Y139">
        <v>-117103513</v>
      </c>
      <c r="Z139">
        <v>-117103513</v>
      </c>
      <c r="AA139">
        <v>-257206109</v>
      </c>
    </row>
    <row r="140" spans="1:27">
      <c r="A140" s="7">
        <v>43771</v>
      </c>
      <c r="B140" s="8">
        <v>0.494444444444444</v>
      </c>
      <c r="C140" s="14">
        <v>1</v>
      </c>
      <c r="D140" s="1">
        <v>2805601000</v>
      </c>
      <c r="E140" s="1">
        <v>2723885834</v>
      </c>
      <c r="F140" s="1">
        <v>478741524</v>
      </c>
      <c r="G140" s="1">
        <v>-187932703</v>
      </c>
      <c r="H140" s="1">
        <v>19651165</v>
      </c>
      <c r="I140" s="1">
        <v>114231000</v>
      </c>
      <c r="J140" s="1">
        <v>105686000</v>
      </c>
      <c r="K140" s="1">
        <v>81715166</v>
      </c>
      <c r="L140" s="1">
        <f t="shared" si="2"/>
        <v>290808821</v>
      </c>
      <c r="X140" s="7">
        <v>43770</v>
      </c>
      <c r="Y140">
        <v>-107075575</v>
      </c>
      <c r="Z140" t="e">
        <v>#VALUE!</v>
      </c>
      <c r="AA140">
        <v>18589095</v>
      </c>
    </row>
    <row r="141" spans="1:27">
      <c r="A141" s="7">
        <v>43772</v>
      </c>
      <c r="B141" s="8">
        <v>0.445833333333333</v>
      </c>
      <c r="C141" s="14">
        <v>1</v>
      </c>
      <c r="D141" s="1">
        <v>2805601000</v>
      </c>
      <c r="E141" s="1">
        <v>2723885834</v>
      </c>
      <c r="F141" s="1">
        <v>191696572</v>
      </c>
      <c r="G141" s="1">
        <v>-136019349</v>
      </c>
      <c r="H141" s="1">
        <v>21662611</v>
      </c>
      <c r="I141" s="1">
        <v>114231000</v>
      </c>
      <c r="J141" s="1">
        <v>105686000</v>
      </c>
      <c r="K141" s="1">
        <v>81715166</v>
      </c>
      <c r="L141" s="1">
        <f t="shared" si="2"/>
        <v>55677223</v>
      </c>
      <c r="X141" s="7">
        <v>43771</v>
      </c>
      <c r="Y141">
        <v>-187932703</v>
      </c>
      <c r="Z141">
        <v>290808821</v>
      </c>
      <c r="AA141">
        <v>19651165</v>
      </c>
    </row>
    <row r="142" spans="1:27">
      <c r="A142" s="7">
        <v>43773</v>
      </c>
      <c r="B142" s="8">
        <v>0.458333333333333</v>
      </c>
      <c r="C142" s="14">
        <v>1</v>
      </c>
      <c r="D142" s="1">
        <v>2805601000</v>
      </c>
      <c r="E142" s="1">
        <v>2723885834</v>
      </c>
      <c r="F142" s="1">
        <v>217944261</v>
      </c>
      <c r="G142" s="1">
        <v>-207524979</v>
      </c>
      <c r="H142" s="1">
        <v>14087154</v>
      </c>
      <c r="I142" s="1">
        <v>114231000</v>
      </c>
      <c r="J142" s="1">
        <v>105686000</v>
      </c>
      <c r="K142" s="1">
        <v>81715166</v>
      </c>
      <c r="L142" s="1">
        <f t="shared" si="2"/>
        <v>10419282</v>
      </c>
      <c r="X142" s="7">
        <v>43772</v>
      </c>
      <c r="Y142">
        <v>-136019349</v>
      </c>
      <c r="Z142">
        <v>55677223</v>
      </c>
      <c r="AA142">
        <v>21662611</v>
      </c>
    </row>
    <row r="143" spans="1:27">
      <c r="A143" s="7">
        <v>43774</v>
      </c>
      <c r="B143" s="8">
        <v>0.553472222222222</v>
      </c>
      <c r="C143" s="14">
        <v>1</v>
      </c>
      <c r="D143" s="1">
        <v>2805601000</v>
      </c>
      <c r="E143" s="1">
        <v>2723885834</v>
      </c>
      <c r="F143" s="1">
        <v>139204390</v>
      </c>
      <c r="G143" s="1">
        <v>-118944455</v>
      </c>
      <c r="H143" s="1">
        <v>68877705</v>
      </c>
      <c r="I143" s="1">
        <v>114231000</v>
      </c>
      <c r="J143" s="1">
        <v>105686000</v>
      </c>
      <c r="K143" s="1">
        <v>81715166</v>
      </c>
      <c r="L143" s="1">
        <f t="shared" si="2"/>
        <v>20259935</v>
      </c>
      <c r="X143" s="7">
        <v>43773</v>
      </c>
      <c r="Y143">
        <v>-207524979</v>
      </c>
      <c r="Z143">
        <v>10419282</v>
      </c>
      <c r="AA143">
        <v>14087154</v>
      </c>
    </row>
    <row r="144" spans="1:27">
      <c r="A144" s="7">
        <v>43775</v>
      </c>
      <c r="B144" s="8">
        <v>0.583333333333333</v>
      </c>
      <c r="C144" s="14">
        <v>1</v>
      </c>
      <c r="D144" s="1">
        <v>2805601000</v>
      </c>
      <c r="E144" s="1">
        <v>2723885834</v>
      </c>
      <c r="F144" s="1">
        <v>248177537</v>
      </c>
      <c r="G144" s="1">
        <v>-225783949</v>
      </c>
      <c r="H144" s="1">
        <v>131729432</v>
      </c>
      <c r="I144" s="1">
        <v>114231000</v>
      </c>
      <c r="J144" s="1">
        <v>105686000</v>
      </c>
      <c r="K144" s="1">
        <v>81715166</v>
      </c>
      <c r="L144" s="1">
        <f t="shared" si="2"/>
        <v>22393588</v>
      </c>
      <c r="X144" s="7">
        <v>43774</v>
      </c>
      <c r="Y144">
        <v>-118944455</v>
      </c>
      <c r="Z144">
        <v>20259935</v>
      </c>
      <c r="AA144">
        <v>68877705</v>
      </c>
    </row>
    <row r="145" spans="1:27">
      <c r="A145" s="7">
        <v>43776</v>
      </c>
      <c r="B145" s="8">
        <v>0.782638888888889</v>
      </c>
      <c r="C145" s="14">
        <v>1</v>
      </c>
      <c r="D145" s="1">
        <v>2805601000</v>
      </c>
      <c r="E145" s="1">
        <v>2723885834</v>
      </c>
      <c r="F145" s="1">
        <v>126539121</v>
      </c>
      <c r="G145" s="1">
        <v>-128916125</v>
      </c>
      <c r="H145" s="1">
        <v>204141174</v>
      </c>
      <c r="I145" s="1">
        <v>114231000</v>
      </c>
      <c r="J145" s="1">
        <v>105686000</v>
      </c>
      <c r="K145" s="1">
        <v>81715166</v>
      </c>
      <c r="L145" s="1">
        <f t="shared" si="2"/>
        <v>-2377004</v>
      </c>
      <c r="X145" s="7">
        <v>43775</v>
      </c>
      <c r="Y145">
        <v>-225783949</v>
      </c>
      <c r="Z145">
        <v>22393588</v>
      </c>
      <c r="AA145">
        <v>131729432</v>
      </c>
    </row>
    <row r="146" spans="1:27">
      <c r="A146" s="7">
        <v>43777</v>
      </c>
      <c r="B146" s="8">
        <v>0.76875</v>
      </c>
      <c r="C146" s="14">
        <v>1</v>
      </c>
      <c r="D146" s="1">
        <v>2805601000</v>
      </c>
      <c r="E146" s="1">
        <v>2723885834</v>
      </c>
      <c r="F146" s="1">
        <v>238354887</v>
      </c>
      <c r="G146" s="1">
        <v>-232872495</v>
      </c>
      <c r="H146" s="1">
        <v>329104083</v>
      </c>
      <c r="I146" s="1">
        <v>114231000</v>
      </c>
      <c r="J146" s="1">
        <v>105686000</v>
      </c>
      <c r="K146" s="1">
        <v>81715166</v>
      </c>
      <c r="L146" s="1">
        <f t="shared" si="2"/>
        <v>5482392</v>
      </c>
      <c r="X146" s="7">
        <v>43776</v>
      </c>
      <c r="Y146">
        <v>-128916125</v>
      </c>
      <c r="Z146">
        <v>-2377004</v>
      </c>
      <c r="AA146">
        <v>204141174</v>
      </c>
    </row>
    <row r="147" spans="1:27">
      <c r="A147" s="7">
        <v>43778</v>
      </c>
      <c r="B147" s="8">
        <v>0.454861111111111</v>
      </c>
      <c r="C147" s="14">
        <v>1</v>
      </c>
      <c r="D147" s="1">
        <v>2805601000</v>
      </c>
      <c r="E147" s="1">
        <v>2723885834</v>
      </c>
      <c r="F147" s="1">
        <v>188489704</v>
      </c>
      <c r="G147" s="1">
        <v>-173429012</v>
      </c>
      <c r="H147" s="1">
        <v>98757507</v>
      </c>
      <c r="I147" s="1">
        <v>114231000</v>
      </c>
      <c r="J147" s="1">
        <v>105686000</v>
      </c>
      <c r="K147" s="1">
        <v>81715166</v>
      </c>
      <c r="L147" s="1">
        <f t="shared" si="2"/>
        <v>15060692</v>
      </c>
      <c r="X147" s="7">
        <v>43777</v>
      </c>
      <c r="Y147">
        <v>-232872495</v>
      </c>
      <c r="Z147">
        <v>5482392</v>
      </c>
      <c r="AA147">
        <v>329104083</v>
      </c>
    </row>
    <row r="148" spans="1:27">
      <c r="A148" s="7">
        <v>43779</v>
      </c>
      <c r="B148" s="8">
        <v>0.710416666666667</v>
      </c>
      <c r="C148" s="14">
        <v>1</v>
      </c>
      <c r="D148" s="1">
        <v>2805601000</v>
      </c>
      <c r="E148" s="1">
        <v>2723885834</v>
      </c>
      <c r="F148" s="1">
        <v>134836604</v>
      </c>
      <c r="G148" s="1">
        <v>-135149642</v>
      </c>
      <c r="H148" s="1">
        <v>45183520</v>
      </c>
      <c r="I148" s="1">
        <v>114231000</v>
      </c>
      <c r="J148" s="1">
        <v>105686000</v>
      </c>
      <c r="K148" s="1">
        <v>81715166</v>
      </c>
      <c r="L148" s="1">
        <f t="shared" si="2"/>
        <v>-313038</v>
      </c>
      <c r="X148" s="7">
        <v>43778</v>
      </c>
      <c r="Y148">
        <v>-173429012</v>
      </c>
      <c r="Z148">
        <v>15060692</v>
      </c>
      <c r="AA148">
        <v>98757507</v>
      </c>
    </row>
    <row r="149" spans="1:27">
      <c r="A149" s="7">
        <v>43780</v>
      </c>
      <c r="B149" s="8">
        <v>0.583333333333333</v>
      </c>
      <c r="C149" s="14">
        <v>1</v>
      </c>
      <c r="D149" s="1">
        <v>2805601000</v>
      </c>
      <c r="E149" s="1">
        <v>2723885834</v>
      </c>
      <c r="F149" s="1">
        <v>229363283</v>
      </c>
      <c r="G149" s="1">
        <v>-227279944</v>
      </c>
      <c r="H149" s="1">
        <v>45163623</v>
      </c>
      <c r="I149" s="1">
        <v>114231000</v>
      </c>
      <c r="J149" s="1">
        <v>105686000</v>
      </c>
      <c r="K149" s="1">
        <v>81715166</v>
      </c>
      <c r="L149" s="1">
        <f t="shared" si="2"/>
        <v>2083339</v>
      </c>
      <c r="X149" s="7">
        <v>43779</v>
      </c>
      <c r="Y149">
        <v>-135149642</v>
      </c>
      <c r="Z149">
        <v>-313038</v>
      </c>
      <c r="AA149">
        <v>45183520</v>
      </c>
    </row>
    <row r="150" spans="1:27">
      <c r="A150" s="7">
        <v>43781</v>
      </c>
      <c r="B150" s="8">
        <v>0.597222222222222</v>
      </c>
      <c r="C150" s="14">
        <v>1</v>
      </c>
      <c r="D150" s="1">
        <v>2805601000</v>
      </c>
      <c r="E150" s="1">
        <v>2723885834</v>
      </c>
      <c r="F150" s="1">
        <v>125376497</v>
      </c>
      <c r="G150" s="1">
        <v>-108018675</v>
      </c>
      <c r="H150" s="1">
        <v>54518437</v>
      </c>
      <c r="I150" s="1">
        <v>114231000</v>
      </c>
      <c r="J150" s="1">
        <v>105686000</v>
      </c>
      <c r="K150" s="1">
        <v>81715166</v>
      </c>
      <c r="L150" s="1">
        <f t="shared" si="2"/>
        <v>17357822</v>
      </c>
      <c r="X150" s="7">
        <v>43780</v>
      </c>
      <c r="Y150">
        <v>-227279944</v>
      </c>
      <c r="Z150">
        <v>2083339</v>
      </c>
      <c r="AA150">
        <v>45163623</v>
      </c>
    </row>
    <row r="151" spans="1:27">
      <c r="A151" s="7">
        <v>43782</v>
      </c>
      <c r="B151" s="8">
        <v>0.442361111111111</v>
      </c>
      <c r="C151" s="14">
        <v>1</v>
      </c>
      <c r="D151" s="1">
        <v>2805601000</v>
      </c>
      <c r="E151" s="1">
        <v>2723885834</v>
      </c>
      <c r="F151" s="1">
        <v>224280010</v>
      </c>
      <c r="G151" s="1">
        <v>-196393698</v>
      </c>
      <c r="H151" s="1">
        <v>44786992</v>
      </c>
      <c r="I151" s="1">
        <v>114231000</v>
      </c>
      <c r="J151" s="1">
        <v>105686000</v>
      </c>
      <c r="K151" s="1">
        <v>81715166</v>
      </c>
      <c r="L151" s="1">
        <f t="shared" si="2"/>
        <v>27886312</v>
      </c>
      <c r="X151" s="7">
        <v>43781</v>
      </c>
      <c r="Y151">
        <v>-108018675</v>
      </c>
      <c r="Z151">
        <v>17357822</v>
      </c>
      <c r="AA151">
        <v>54518437</v>
      </c>
    </row>
    <row r="152" spans="1:27">
      <c r="A152" s="7">
        <v>43783</v>
      </c>
      <c r="B152" s="8">
        <v>0.452777777777778</v>
      </c>
      <c r="C152" s="14">
        <v>1</v>
      </c>
      <c r="D152" s="1">
        <v>2805601000</v>
      </c>
      <c r="E152" s="1">
        <v>2723885834</v>
      </c>
      <c r="F152" s="1">
        <v>169055003</v>
      </c>
      <c r="G152" s="1">
        <v>-153276502</v>
      </c>
      <c r="H152" s="1">
        <v>51123983</v>
      </c>
      <c r="I152" s="1">
        <v>114231000</v>
      </c>
      <c r="J152" s="1">
        <v>105686000</v>
      </c>
      <c r="K152" s="1">
        <v>81715166</v>
      </c>
      <c r="L152" s="1">
        <f t="shared" si="2"/>
        <v>15778501</v>
      </c>
      <c r="X152" s="7">
        <v>43782</v>
      </c>
      <c r="Y152">
        <v>-196393698</v>
      </c>
      <c r="Z152">
        <v>27886312</v>
      </c>
      <c r="AA152">
        <v>44786992</v>
      </c>
    </row>
    <row r="153" spans="1:27">
      <c r="A153" s="7">
        <v>43784</v>
      </c>
      <c r="B153" s="8">
        <v>0.75625</v>
      </c>
      <c r="C153" s="14">
        <v>1</v>
      </c>
      <c r="D153" s="1">
        <v>2805601000</v>
      </c>
      <c r="E153" s="1">
        <v>2723885834</v>
      </c>
      <c r="F153" s="1">
        <v>129875767</v>
      </c>
      <c r="G153" s="1">
        <v>-128565061</v>
      </c>
      <c r="H153" s="1">
        <v>54811693</v>
      </c>
      <c r="I153" s="1">
        <v>117067000</v>
      </c>
      <c r="J153" s="1">
        <v>105686000</v>
      </c>
      <c r="K153" s="1">
        <v>81715166</v>
      </c>
      <c r="L153" s="1">
        <f t="shared" si="2"/>
        <v>1310706</v>
      </c>
      <c r="X153" s="7">
        <v>43783</v>
      </c>
      <c r="Y153">
        <v>-153276502</v>
      </c>
      <c r="Z153">
        <v>15778501</v>
      </c>
      <c r="AA153">
        <v>51123983</v>
      </c>
    </row>
    <row r="154" spans="1:27">
      <c r="A154" s="7">
        <v>43785</v>
      </c>
      <c r="B154" s="8">
        <v>0.598611111111111</v>
      </c>
      <c r="C154" s="14">
        <v>1</v>
      </c>
      <c r="D154" s="1">
        <v>2805601000</v>
      </c>
      <c r="E154" s="1">
        <v>2723885834</v>
      </c>
      <c r="F154" s="1">
        <v>121500101</v>
      </c>
      <c r="G154" s="1">
        <v>-120387851</v>
      </c>
      <c r="H154" s="1">
        <v>47987784</v>
      </c>
      <c r="I154" s="1">
        <v>117067000</v>
      </c>
      <c r="J154" s="1">
        <v>105686000</v>
      </c>
      <c r="K154" s="1">
        <v>81715166</v>
      </c>
      <c r="L154" s="1">
        <f t="shared" si="2"/>
        <v>1112250</v>
      </c>
      <c r="X154" s="7">
        <v>43784</v>
      </c>
      <c r="Y154">
        <v>-128565061</v>
      </c>
      <c r="Z154">
        <v>1310706</v>
      </c>
      <c r="AA154">
        <v>54811693</v>
      </c>
    </row>
    <row r="155" spans="1:27">
      <c r="A155" s="7">
        <v>43786</v>
      </c>
      <c r="B155" s="8">
        <v>0.533333333333333</v>
      </c>
      <c r="C155" s="14">
        <v>1</v>
      </c>
      <c r="D155" s="1">
        <v>2805601000</v>
      </c>
      <c r="E155" s="1">
        <v>2723885834</v>
      </c>
      <c r="F155" s="1">
        <v>167007526</v>
      </c>
      <c r="G155" s="1">
        <v>-166235270</v>
      </c>
      <c r="H155" s="1">
        <v>41049919</v>
      </c>
      <c r="I155" s="1">
        <v>114067000</v>
      </c>
      <c r="J155" s="1">
        <v>105686000</v>
      </c>
      <c r="K155" s="1">
        <v>81715166</v>
      </c>
      <c r="L155" s="1">
        <f t="shared" si="2"/>
        <v>772256</v>
      </c>
      <c r="X155" s="7">
        <v>43785</v>
      </c>
      <c r="Y155">
        <v>-120387851</v>
      </c>
      <c r="Z155">
        <v>1112250</v>
      </c>
      <c r="AA155">
        <v>47987784</v>
      </c>
    </row>
    <row r="156" spans="1:27">
      <c r="A156" s="7">
        <v>43787</v>
      </c>
      <c r="B156" s="8">
        <v>0.445138888888889</v>
      </c>
      <c r="C156" s="14">
        <v>1</v>
      </c>
      <c r="D156" s="1">
        <v>2805601000</v>
      </c>
      <c r="E156" s="1">
        <v>2723885834</v>
      </c>
      <c r="F156" s="1">
        <v>213940252</v>
      </c>
      <c r="G156" s="1">
        <v>-195450599</v>
      </c>
      <c r="H156" s="1">
        <v>59856091</v>
      </c>
      <c r="I156" s="1">
        <v>114067000</v>
      </c>
      <c r="J156" s="1">
        <v>105686000</v>
      </c>
      <c r="K156" s="1">
        <v>81715166</v>
      </c>
      <c r="L156" s="1">
        <f t="shared" si="2"/>
        <v>18489653</v>
      </c>
      <c r="X156" s="7">
        <v>43786</v>
      </c>
      <c r="Y156">
        <v>-166235270</v>
      </c>
      <c r="Z156">
        <v>772256</v>
      </c>
      <c r="AA156">
        <v>41049919</v>
      </c>
    </row>
    <row r="157" spans="1:27">
      <c r="A157" s="7">
        <v>43788</v>
      </c>
      <c r="B157" s="8">
        <v>0.863888888888889</v>
      </c>
      <c r="C157" s="14">
        <v>1</v>
      </c>
      <c r="D157" s="1">
        <v>2805601000</v>
      </c>
      <c r="E157" s="1">
        <v>2723885834</v>
      </c>
      <c r="F157" s="1">
        <v>169747948</v>
      </c>
      <c r="G157" s="1">
        <v>-149277804</v>
      </c>
      <c r="H157" s="1">
        <v>77929858</v>
      </c>
      <c r="I157" s="1">
        <v>114067000</v>
      </c>
      <c r="J157" s="1">
        <v>105686000</v>
      </c>
      <c r="K157" s="1">
        <v>81715166</v>
      </c>
      <c r="L157" s="1">
        <f t="shared" si="2"/>
        <v>20470144</v>
      </c>
      <c r="X157" s="7">
        <v>43787</v>
      </c>
      <c r="Y157">
        <v>-195450599</v>
      </c>
      <c r="Z157">
        <v>18489653</v>
      </c>
      <c r="AA157">
        <v>59856091</v>
      </c>
    </row>
    <row r="158" spans="1:27">
      <c r="A158" s="7">
        <v>43789</v>
      </c>
      <c r="B158" s="8">
        <v>0.667361111111111</v>
      </c>
      <c r="C158" s="14">
        <v>1</v>
      </c>
      <c r="D158" s="1">
        <v>2805601000</v>
      </c>
      <c r="E158" s="1">
        <v>2723885834</v>
      </c>
      <c r="F158" s="1">
        <v>87625855</v>
      </c>
      <c r="G158" s="1">
        <v>-88410497</v>
      </c>
      <c r="H158" s="1">
        <v>56302563</v>
      </c>
      <c r="I158" s="1">
        <v>114067000</v>
      </c>
      <c r="J158" s="1">
        <v>105686000</v>
      </c>
      <c r="K158" s="1">
        <v>81715166</v>
      </c>
      <c r="L158" s="1">
        <f t="shared" si="2"/>
        <v>-784642</v>
      </c>
      <c r="X158" s="7">
        <v>43788</v>
      </c>
      <c r="Y158">
        <v>-149277804</v>
      </c>
      <c r="Z158">
        <v>20470144</v>
      </c>
      <c r="AA158">
        <v>77929858</v>
      </c>
    </row>
    <row r="159" spans="1:27">
      <c r="A159" s="7">
        <v>43790</v>
      </c>
      <c r="B159" s="8">
        <v>0.786111111111111</v>
      </c>
      <c r="C159" s="14">
        <v>1</v>
      </c>
      <c r="D159" s="1">
        <v>2805601000</v>
      </c>
      <c r="E159" s="1">
        <v>2723885834</v>
      </c>
      <c r="F159" s="1">
        <v>143155252</v>
      </c>
      <c r="G159" s="1">
        <v>-131111800</v>
      </c>
      <c r="H159" s="1">
        <v>60962123</v>
      </c>
      <c r="I159" s="1">
        <v>114067000</v>
      </c>
      <c r="J159" s="1">
        <v>105686000</v>
      </c>
      <c r="K159" s="1">
        <v>81715166</v>
      </c>
      <c r="L159" s="1">
        <f t="shared" si="2"/>
        <v>12043452</v>
      </c>
      <c r="X159" s="7">
        <v>43789</v>
      </c>
      <c r="Y159">
        <v>-88410497</v>
      </c>
      <c r="Z159">
        <v>-784642</v>
      </c>
      <c r="AA159">
        <v>56302563</v>
      </c>
    </row>
    <row r="160" spans="1:27">
      <c r="A160" s="7">
        <v>43791</v>
      </c>
      <c r="B160" s="8">
        <v>0.544444444444444</v>
      </c>
      <c r="C160" s="14">
        <v>1</v>
      </c>
      <c r="D160" s="1">
        <v>2805601000</v>
      </c>
      <c r="E160" s="1">
        <v>2723885834</v>
      </c>
      <c r="F160" s="1">
        <v>189540367</v>
      </c>
      <c r="G160" s="1">
        <v>-179326144</v>
      </c>
      <c r="H160" s="1">
        <v>52371711</v>
      </c>
      <c r="I160" s="1">
        <v>114067000</v>
      </c>
      <c r="J160" s="1">
        <v>105686000</v>
      </c>
      <c r="K160" s="1">
        <v>81715166</v>
      </c>
      <c r="L160" s="1">
        <f t="shared" si="2"/>
        <v>10214223</v>
      </c>
      <c r="X160" s="7">
        <v>43790</v>
      </c>
      <c r="Y160">
        <v>-131111800</v>
      </c>
      <c r="Z160">
        <v>12043452</v>
      </c>
      <c r="AA160">
        <v>60962123</v>
      </c>
    </row>
    <row r="161" spans="1:27">
      <c r="A161" s="7">
        <v>43792</v>
      </c>
      <c r="B161" s="8">
        <v>0.540972222222222</v>
      </c>
      <c r="C161" s="14">
        <v>1</v>
      </c>
      <c r="D161" s="1">
        <v>2805601000</v>
      </c>
      <c r="E161" s="1">
        <v>2723885834</v>
      </c>
      <c r="F161" s="1">
        <v>107060642</v>
      </c>
      <c r="G161" s="1">
        <v>-108764838</v>
      </c>
      <c r="H161" s="1">
        <v>48830147</v>
      </c>
      <c r="I161" s="1">
        <v>114067000</v>
      </c>
      <c r="J161" s="1">
        <v>105686000</v>
      </c>
      <c r="K161" s="1">
        <v>81715166</v>
      </c>
      <c r="L161" s="1">
        <f t="shared" si="2"/>
        <v>-1704196</v>
      </c>
      <c r="X161" s="7">
        <v>43791</v>
      </c>
      <c r="Y161">
        <v>-179326144</v>
      </c>
      <c r="Z161">
        <v>10214223</v>
      </c>
      <c r="AA161">
        <v>52371711</v>
      </c>
    </row>
    <row r="162" spans="1:27">
      <c r="A162" s="7">
        <v>43793</v>
      </c>
      <c r="B162" s="8">
        <v>0.468055555555556</v>
      </c>
      <c r="C162" s="14">
        <v>1</v>
      </c>
      <c r="D162" s="1">
        <v>2805601000</v>
      </c>
      <c r="E162" s="1">
        <v>2723885834</v>
      </c>
      <c r="F162" s="1">
        <v>219897349</v>
      </c>
      <c r="G162" s="1">
        <v>-208934126</v>
      </c>
      <c r="H162" s="1">
        <v>60721829</v>
      </c>
      <c r="I162" s="1">
        <v>114067000</v>
      </c>
      <c r="J162" s="1">
        <v>105686000</v>
      </c>
      <c r="K162" s="1">
        <v>81715166</v>
      </c>
      <c r="L162" s="1">
        <f t="shared" si="2"/>
        <v>10963223</v>
      </c>
      <c r="X162" s="7">
        <v>43792</v>
      </c>
      <c r="Y162">
        <v>-108764838</v>
      </c>
      <c r="Z162">
        <v>-1704196</v>
      </c>
      <c r="AA162">
        <v>48830147</v>
      </c>
    </row>
    <row r="163" spans="1:27">
      <c r="A163" s="7">
        <v>43794</v>
      </c>
      <c r="B163" s="8">
        <v>0.558333333333333</v>
      </c>
      <c r="C163" s="14">
        <v>1</v>
      </c>
      <c r="D163" s="1">
        <v>2805601000</v>
      </c>
      <c r="E163" s="1">
        <v>2723885834</v>
      </c>
      <c r="F163" s="1">
        <v>132333180</v>
      </c>
      <c r="G163" s="1">
        <v>-117190360</v>
      </c>
      <c r="H163" s="1">
        <v>75868130</v>
      </c>
      <c r="I163" s="1">
        <v>114067000</v>
      </c>
      <c r="J163" s="1">
        <v>105686000</v>
      </c>
      <c r="K163" s="1">
        <v>81715166</v>
      </c>
      <c r="L163" s="1">
        <f t="shared" si="2"/>
        <v>15142820</v>
      </c>
      <c r="X163" s="7">
        <v>43793</v>
      </c>
      <c r="Y163">
        <v>-208934126</v>
      </c>
      <c r="Z163">
        <v>10963223</v>
      </c>
      <c r="AA163">
        <v>60721829</v>
      </c>
    </row>
    <row r="164" spans="1:27">
      <c r="A164" s="7">
        <v>43795</v>
      </c>
      <c r="B164" s="8">
        <v>0.802777777777778</v>
      </c>
      <c r="C164" s="14">
        <v>1</v>
      </c>
      <c r="D164" s="1">
        <v>2805601000</v>
      </c>
      <c r="E164" s="1">
        <v>2723885834</v>
      </c>
      <c r="F164" s="1">
        <v>121402161</v>
      </c>
      <c r="G164" s="1">
        <v>-108731810</v>
      </c>
      <c r="H164" s="1">
        <v>73817603</v>
      </c>
      <c r="I164" s="1">
        <v>114067000</v>
      </c>
      <c r="J164" s="1">
        <v>105686000</v>
      </c>
      <c r="K164" s="1">
        <v>81715166</v>
      </c>
      <c r="L164" s="1">
        <f t="shared" si="2"/>
        <v>12670351</v>
      </c>
      <c r="X164" s="7">
        <v>43794</v>
      </c>
      <c r="Y164">
        <v>-117190360</v>
      </c>
      <c r="Z164">
        <v>15142820</v>
      </c>
      <c r="AA164">
        <v>75868130</v>
      </c>
    </row>
    <row r="165" spans="1:27">
      <c r="A165" s="7">
        <v>43796</v>
      </c>
      <c r="B165" s="8">
        <v>0.647916666666667</v>
      </c>
      <c r="C165" s="14">
        <v>1</v>
      </c>
      <c r="D165" s="1">
        <v>2805601000</v>
      </c>
      <c r="E165" s="1">
        <v>2723885834</v>
      </c>
      <c r="F165" s="1">
        <v>116276038</v>
      </c>
      <c r="G165" s="1">
        <v>-109813135</v>
      </c>
      <c r="H165" s="1">
        <v>59850249</v>
      </c>
      <c r="I165" s="1">
        <v>114067000</v>
      </c>
      <c r="J165" s="1">
        <v>105686000</v>
      </c>
      <c r="K165" s="1">
        <v>81715166</v>
      </c>
      <c r="L165" s="1">
        <f t="shared" si="2"/>
        <v>6462903</v>
      </c>
      <c r="X165" s="7">
        <v>43795</v>
      </c>
      <c r="Y165">
        <v>-108731810</v>
      </c>
      <c r="Z165">
        <v>12670351</v>
      </c>
      <c r="AA165">
        <v>73817603</v>
      </c>
    </row>
    <row r="166" spans="1:27">
      <c r="A166" s="7">
        <v>43797</v>
      </c>
      <c r="B166" s="8">
        <v>0.951388888888889</v>
      </c>
      <c r="C166" s="14">
        <v>1</v>
      </c>
      <c r="D166" s="1">
        <v>2805601000</v>
      </c>
      <c r="E166" s="1">
        <v>2723885834</v>
      </c>
      <c r="F166" s="1">
        <v>139442352</v>
      </c>
      <c r="G166" s="1">
        <v>-143550700</v>
      </c>
      <c r="H166" s="1">
        <v>55157315</v>
      </c>
      <c r="I166" s="1">
        <v>114067000</v>
      </c>
      <c r="J166" s="1">
        <v>105686000</v>
      </c>
      <c r="K166" s="1">
        <v>81715166</v>
      </c>
      <c r="L166" s="1">
        <f t="shared" si="2"/>
        <v>-4108348</v>
      </c>
      <c r="X166" s="7">
        <v>43796</v>
      </c>
      <c r="Y166">
        <v>-109813135</v>
      </c>
      <c r="Z166">
        <v>6462903</v>
      </c>
      <c r="AA166">
        <v>59850249</v>
      </c>
    </row>
    <row r="167" spans="1:27">
      <c r="A167" s="7">
        <v>43798</v>
      </c>
      <c r="B167" s="8">
        <v>0.954166666666667</v>
      </c>
      <c r="C167" s="14">
        <v>1</v>
      </c>
      <c r="D167" s="1">
        <v>2805601000</v>
      </c>
      <c r="E167" s="1">
        <v>2723885834</v>
      </c>
      <c r="F167" s="1">
        <v>243208452</v>
      </c>
      <c r="G167" s="1">
        <v>-244052703</v>
      </c>
      <c r="H167" s="1">
        <v>48011386</v>
      </c>
      <c r="I167" s="1">
        <v>114067000</v>
      </c>
      <c r="J167" s="1">
        <v>105686000</v>
      </c>
      <c r="K167" s="1">
        <v>81715166</v>
      </c>
      <c r="L167" s="1">
        <f t="shared" si="2"/>
        <v>-844251</v>
      </c>
      <c r="X167" s="7">
        <v>43797</v>
      </c>
      <c r="Y167">
        <v>-143550700</v>
      </c>
      <c r="Z167">
        <v>-4108348</v>
      </c>
      <c r="AA167">
        <v>55157315</v>
      </c>
    </row>
    <row r="168" spans="1:27">
      <c r="A168" s="7">
        <v>43799</v>
      </c>
      <c r="B168" s="8">
        <v>0.965277777777778</v>
      </c>
      <c r="C168" s="14">
        <v>1</v>
      </c>
      <c r="D168" s="1">
        <v>2805601000</v>
      </c>
      <c r="E168" s="1">
        <v>2723885834</v>
      </c>
      <c r="F168" s="1">
        <v>0</v>
      </c>
      <c r="G168" s="1">
        <v>-112482196</v>
      </c>
      <c r="H168" s="1">
        <v>-64275007</v>
      </c>
      <c r="I168" s="1">
        <v>114067000</v>
      </c>
      <c r="J168" s="1">
        <v>105686000</v>
      </c>
      <c r="K168" s="1">
        <v>81715166</v>
      </c>
      <c r="L168" s="1">
        <f t="shared" si="2"/>
        <v>-112482196</v>
      </c>
      <c r="X168" s="7">
        <v>43798</v>
      </c>
      <c r="Y168">
        <v>-244052703</v>
      </c>
      <c r="Z168">
        <v>-844251</v>
      </c>
      <c r="AA168">
        <v>48011386</v>
      </c>
    </row>
    <row r="169" spans="1:27">
      <c r="A169" s="7">
        <v>43800</v>
      </c>
      <c r="B169" s="8">
        <v>0.884027777777778</v>
      </c>
      <c r="C169" s="14">
        <v>1</v>
      </c>
      <c r="D169" s="1">
        <v>2805601000</v>
      </c>
      <c r="E169" s="1">
        <v>2723885834</v>
      </c>
      <c r="F169" s="1">
        <v>213528148</v>
      </c>
      <c r="G169" s="1">
        <v>-209050332</v>
      </c>
      <c r="H169" s="1">
        <v>54389201</v>
      </c>
      <c r="I169" s="1">
        <v>114067000</v>
      </c>
      <c r="J169" s="1">
        <v>105686000</v>
      </c>
      <c r="K169" s="1">
        <v>81715166</v>
      </c>
      <c r="L169" s="1">
        <f t="shared" si="2"/>
        <v>4477816</v>
      </c>
      <c r="X169" s="7">
        <v>43799</v>
      </c>
      <c r="Y169">
        <v>-112482196</v>
      </c>
      <c r="Z169">
        <v>-112482196</v>
      </c>
      <c r="AA169">
        <v>-64275007</v>
      </c>
    </row>
    <row r="170" spans="1:27">
      <c r="A170" s="7">
        <v>43801</v>
      </c>
      <c r="B170" s="8">
        <v>0.941666666666667</v>
      </c>
      <c r="C170" s="14">
        <v>1</v>
      </c>
      <c r="D170" s="1">
        <v>2805601000</v>
      </c>
      <c r="E170" s="1">
        <v>2723885834</v>
      </c>
      <c r="F170" s="1">
        <v>119901158</v>
      </c>
      <c r="G170" s="1">
        <v>-110677950</v>
      </c>
      <c r="H170" s="1">
        <v>38524536</v>
      </c>
      <c r="I170" s="1">
        <v>114067000</v>
      </c>
      <c r="J170" s="1">
        <v>105686000</v>
      </c>
      <c r="K170" s="1">
        <v>81715166</v>
      </c>
      <c r="L170" s="1">
        <f t="shared" si="2"/>
        <v>9223208</v>
      </c>
      <c r="X170" s="7">
        <v>43800</v>
      </c>
      <c r="Y170">
        <v>-209050332</v>
      </c>
      <c r="Z170">
        <v>4477816</v>
      </c>
      <c r="AA170">
        <v>54389201</v>
      </c>
    </row>
    <row r="171" spans="1:27">
      <c r="A171" s="7">
        <v>43802</v>
      </c>
      <c r="B171" s="8">
        <v>0.888888888888889</v>
      </c>
      <c r="C171" s="14">
        <v>1</v>
      </c>
      <c r="D171" s="1">
        <v>2805601000</v>
      </c>
      <c r="E171" s="1">
        <v>2723885834</v>
      </c>
      <c r="F171" s="1">
        <v>162979397</v>
      </c>
      <c r="G171" s="1">
        <v>-163145422</v>
      </c>
      <c r="H171" s="1">
        <v>27109385</v>
      </c>
      <c r="I171" s="1">
        <v>114067000</v>
      </c>
      <c r="J171" s="1">
        <v>105686000</v>
      </c>
      <c r="K171" s="1">
        <v>81715166</v>
      </c>
      <c r="L171" s="1">
        <f t="shared" si="2"/>
        <v>-166025</v>
      </c>
      <c r="X171" s="7">
        <v>43801</v>
      </c>
      <c r="Y171">
        <v>-110677950</v>
      </c>
      <c r="Z171">
        <v>9223208</v>
      </c>
      <c r="AA171">
        <v>38524536</v>
      </c>
    </row>
    <row r="172" spans="1:27">
      <c r="A172" s="7">
        <v>43803</v>
      </c>
      <c r="B172" s="8">
        <v>0.849305555555556</v>
      </c>
      <c r="C172" s="14">
        <v>1</v>
      </c>
      <c r="D172" s="1">
        <v>2805601000</v>
      </c>
      <c r="E172" s="1">
        <v>2723885834</v>
      </c>
      <c r="F172" s="1">
        <v>144928973</v>
      </c>
      <c r="G172" s="1">
        <v>-197864007</v>
      </c>
      <c r="H172" s="1">
        <v>-33575471</v>
      </c>
      <c r="I172" s="1">
        <v>114067000</v>
      </c>
      <c r="J172" s="1">
        <v>105686000</v>
      </c>
      <c r="K172" s="1">
        <v>81715166</v>
      </c>
      <c r="L172" s="1">
        <f t="shared" si="2"/>
        <v>-52935034</v>
      </c>
      <c r="X172" s="7">
        <v>43802</v>
      </c>
      <c r="Y172">
        <v>-163145422</v>
      </c>
      <c r="Z172">
        <v>-166025</v>
      </c>
      <c r="AA172">
        <v>27109385</v>
      </c>
    </row>
    <row r="173" spans="1:27">
      <c r="A173" s="7">
        <v>43804</v>
      </c>
      <c r="B173" s="8">
        <v>0.475</v>
      </c>
      <c r="C173" s="14">
        <v>1</v>
      </c>
      <c r="D173" s="1">
        <v>2805601000</v>
      </c>
      <c r="E173" s="1">
        <v>2723885834</v>
      </c>
      <c r="F173" s="1">
        <v>119332395</v>
      </c>
      <c r="G173" s="1">
        <v>-119450866</v>
      </c>
      <c r="H173" s="1">
        <v>10733155</v>
      </c>
      <c r="I173" s="1">
        <v>114067000</v>
      </c>
      <c r="J173" s="1">
        <v>105686000</v>
      </c>
      <c r="K173" s="1">
        <v>81715166</v>
      </c>
      <c r="L173" s="1">
        <f t="shared" si="2"/>
        <v>-118471</v>
      </c>
      <c r="X173" s="7">
        <v>43803</v>
      </c>
      <c r="Y173">
        <v>-197864007</v>
      </c>
      <c r="Z173">
        <v>-52935034</v>
      </c>
      <c r="AA173">
        <v>-33575471</v>
      </c>
    </row>
    <row r="174" spans="1:27">
      <c r="A174" s="7">
        <v>43805</v>
      </c>
      <c r="B174" s="8">
        <v>0.745138888888889</v>
      </c>
      <c r="C174" s="14">
        <v>1</v>
      </c>
      <c r="D174" s="1">
        <v>2805601000</v>
      </c>
      <c r="E174" s="1">
        <v>2723885834</v>
      </c>
      <c r="F174" s="1">
        <v>124168416</v>
      </c>
      <c r="G174" s="1">
        <v>-112215535</v>
      </c>
      <c r="H174" s="1">
        <v>26698397</v>
      </c>
      <c r="I174" s="1">
        <v>114067000</v>
      </c>
      <c r="J174" s="1">
        <v>105686000</v>
      </c>
      <c r="K174" s="1">
        <v>81715166</v>
      </c>
      <c r="L174" s="1">
        <f t="shared" si="2"/>
        <v>11952881</v>
      </c>
      <c r="X174" s="7">
        <v>43804</v>
      </c>
      <c r="Y174">
        <v>-119450866</v>
      </c>
      <c r="Z174">
        <v>-118471</v>
      </c>
      <c r="AA174">
        <v>10733155</v>
      </c>
    </row>
    <row r="175" spans="1:27">
      <c r="A175" s="7">
        <v>43806</v>
      </c>
      <c r="B175" s="8">
        <v>0.690972222222222</v>
      </c>
      <c r="C175" s="14">
        <v>1</v>
      </c>
      <c r="D175" s="1">
        <v>2805601000</v>
      </c>
      <c r="E175" s="1">
        <v>2723885834</v>
      </c>
      <c r="F175" s="1">
        <v>146674657</v>
      </c>
      <c r="G175" s="1">
        <v>-131018835</v>
      </c>
      <c r="H175" s="1">
        <v>39067411</v>
      </c>
      <c r="I175" s="1">
        <v>114067000</v>
      </c>
      <c r="J175" s="1">
        <v>105686000</v>
      </c>
      <c r="K175" s="1">
        <v>81715166</v>
      </c>
      <c r="L175" s="1">
        <f t="shared" si="2"/>
        <v>15655822</v>
      </c>
      <c r="P175" s="3" t="s">
        <v>11</v>
      </c>
      <c r="Q175" s="2" t="s">
        <v>12</v>
      </c>
      <c r="R175" s="2" t="s">
        <v>7</v>
      </c>
      <c r="S175" s="2" t="s">
        <v>13</v>
      </c>
      <c r="T175" s="2" t="s">
        <v>14</v>
      </c>
      <c r="U175" s="2" t="s">
        <v>151</v>
      </c>
      <c r="V175" s="2" t="s">
        <v>405</v>
      </c>
      <c r="W175" s="2" t="s">
        <v>407</v>
      </c>
      <c r="X175" s="7">
        <v>43805</v>
      </c>
      <c r="Y175">
        <v>-112215535</v>
      </c>
      <c r="Z175">
        <v>11952881</v>
      </c>
      <c r="AA175">
        <v>26698397</v>
      </c>
    </row>
    <row r="176" spans="1:27">
      <c r="A176" s="7">
        <v>43807</v>
      </c>
      <c r="B176" s="8">
        <v>0.474305555555556</v>
      </c>
      <c r="C176" s="14">
        <v>1</v>
      </c>
      <c r="D176" s="1">
        <v>2805601000</v>
      </c>
      <c r="E176" s="1">
        <v>2723885834</v>
      </c>
      <c r="F176" s="1">
        <v>198061204</v>
      </c>
      <c r="G176" s="1">
        <v>-182902832</v>
      </c>
      <c r="H176" s="1">
        <v>151074868</v>
      </c>
      <c r="I176" s="1">
        <v>114067000</v>
      </c>
      <c r="J176" s="1">
        <v>105686000</v>
      </c>
      <c r="K176" s="1">
        <v>81715166</v>
      </c>
      <c r="L176" s="1">
        <f t="shared" si="2"/>
        <v>15158372</v>
      </c>
      <c r="N176" s="7">
        <v>43807</v>
      </c>
      <c r="O176" s="8">
        <v>0.5375</v>
      </c>
      <c r="P176" s="1">
        <v>2805601000</v>
      </c>
      <c r="Q176">
        <v>10</v>
      </c>
      <c r="R176" s="1"/>
      <c r="S176" s="1"/>
      <c r="U176">
        <v>5</v>
      </c>
      <c r="X176" s="7">
        <v>43806</v>
      </c>
      <c r="Y176">
        <v>-131018835</v>
      </c>
      <c r="Z176">
        <v>15655822</v>
      </c>
      <c r="AA176">
        <v>39067411</v>
      </c>
    </row>
    <row r="177" spans="1:27">
      <c r="A177" s="7">
        <v>43807</v>
      </c>
      <c r="B177" s="8">
        <v>0.931944444444444</v>
      </c>
      <c r="C177">
        <v>0</v>
      </c>
      <c r="D177" s="1">
        <v>0</v>
      </c>
      <c r="E177">
        <v>0</v>
      </c>
      <c r="F177" s="1">
        <v>0</v>
      </c>
      <c r="G177" s="1">
        <v>0</v>
      </c>
      <c r="H177" s="1">
        <v>0</v>
      </c>
      <c r="I177" s="1">
        <v>0</v>
      </c>
      <c r="J177" s="1">
        <v>0</v>
      </c>
      <c r="K177" s="1">
        <v>0</v>
      </c>
      <c r="L177" s="20">
        <v>52000000000</v>
      </c>
      <c r="N177" s="7">
        <v>43807</v>
      </c>
      <c r="O177" s="8">
        <v>0.752777777777778</v>
      </c>
      <c r="R177" s="1">
        <v>52000000000</v>
      </c>
      <c r="S177" s="1">
        <f>R177-P176</f>
        <v>49194399000</v>
      </c>
      <c r="V177">
        <f>R177/P176</f>
        <v>18.5343532455256</v>
      </c>
      <c r="W177">
        <f>ROUND((((O177-O176)-(4/24))/((5/60)/24)),0)</f>
        <v>14</v>
      </c>
      <c r="X177" s="7">
        <v>43807</v>
      </c>
      <c r="Y177">
        <v>-182902832</v>
      </c>
      <c r="Z177">
        <v>52015158372</v>
      </c>
      <c r="AA177">
        <v>151074868</v>
      </c>
    </row>
    <row r="178" spans="18:27">
      <c r="R178" s="1"/>
      <c r="S178" s="1"/>
      <c r="X178" t="s">
        <v>286</v>
      </c>
      <c r="Y178">
        <v>-27463485077</v>
      </c>
      <c r="Z178" t="e">
        <v>#VALUE!</v>
      </c>
      <c r="AA178">
        <v>-10650719949</v>
      </c>
    </row>
    <row r="179" spans="18:19">
      <c r="R179" s="1"/>
      <c r="S179" s="1"/>
    </row>
    <row r="180" spans="18:19">
      <c r="R180" s="1"/>
      <c r="S180" s="1"/>
    </row>
    <row r="181" spans="18:19">
      <c r="R181" s="1"/>
      <c r="S181" s="1"/>
    </row>
    <row r="182" spans="18:19">
      <c r="R182" s="1"/>
      <c r="S182" s="1"/>
    </row>
    <row r="183" spans="16:16">
      <c r="P183" s="1"/>
    </row>
    <row r="184" spans="16:16">
      <c r="P184" s="1"/>
    </row>
    <row r="185" spans="16:16">
      <c r="P185" s="1"/>
    </row>
    <row r="186" spans="16:16">
      <c r="P186" s="1"/>
    </row>
    <row r="187" spans="16:16">
      <c r="P187" s="1"/>
    </row>
    <row r="188" spans="16:16">
      <c r="P188" s="1"/>
    </row>
    <row r="189" spans="16:16">
      <c r="P189" s="1"/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71"/>
  <sheetViews>
    <sheetView workbookViewId="0">
      <pane ySplit="3" topLeftCell="A66" activePane="bottomLeft" state="frozen"/>
      <selection/>
      <selection pane="bottomLeft" activeCell="A70" sqref="A7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6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4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43742</v>
      </c>
      <c r="B4" s="5">
        <v>0.550694444444444</v>
      </c>
      <c r="C4" s="6">
        <v>1</v>
      </c>
      <c r="D4" s="1">
        <v>2805601000</v>
      </c>
      <c r="E4" s="1"/>
      <c r="F4" s="1">
        <v>0</v>
      </c>
      <c r="G4" s="1">
        <v>-56560358</v>
      </c>
      <c r="H4" s="1">
        <v>-56560358</v>
      </c>
      <c r="I4" s="1"/>
      <c r="J4" s="1"/>
      <c r="K4" s="1"/>
      <c r="L4" s="1">
        <f t="shared" ref="L4:L67" si="0">G4+F4</f>
        <v>-56560358</v>
      </c>
      <c r="M4" s="12"/>
      <c r="N4" s="7">
        <v>43741</v>
      </c>
      <c r="O4" s="8">
        <v>0.940277777777778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2988102758</v>
      </c>
      <c r="Y4">
        <v>4</v>
      </c>
      <c r="AA4" t="s">
        <v>284</v>
      </c>
    </row>
    <row r="5" spans="1:30">
      <c r="A5" s="7">
        <v>43743</v>
      </c>
      <c r="B5" s="8">
        <v>0.517361111111111</v>
      </c>
      <c r="C5" s="6">
        <v>1</v>
      </c>
      <c r="D5" s="1">
        <v>2805601000</v>
      </c>
      <c r="E5" s="1"/>
      <c r="F5" s="1">
        <v>0</v>
      </c>
      <c r="G5" s="1">
        <v>-107383825</v>
      </c>
      <c r="H5" s="1">
        <v>-163944183</v>
      </c>
      <c r="I5" s="1"/>
      <c r="J5" s="1"/>
      <c r="K5" s="1"/>
      <c r="L5" s="1">
        <f t="shared" si="0"/>
        <v>-107383825</v>
      </c>
      <c r="M5" s="12"/>
      <c r="AA5" s="7">
        <v>43742</v>
      </c>
      <c r="AB5">
        <v>-56560358</v>
      </c>
      <c r="AC5">
        <v>-56560358</v>
      </c>
      <c r="AD5">
        <v>-56560358</v>
      </c>
    </row>
    <row r="6" spans="1:30">
      <c r="A6" s="7">
        <v>43744</v>
      </c>
      <c r="B6" s="8">
        <v>0.552777777777778</v>
      </c>
      <c r="C6" s="6">
        <v>1</v>
      </c>
      <c r="D6" s="1">
        <v>2805601000</v>
      </c>
      <c r="E6" s="1"/>
      <c r="F6" s="1">
        <v>0</v>
      </c>
      <c r="G6" s="1">
        <v>-105555115</v>
      </c>
      <c r="H6" s="1">
        <v>-269499298</v>
      </c>
      <c r="I6" s="1"/>
      <c r="J6" s="1"/>
      <c r="K6" s="1"/>
      <c r="L6" s="1">
        <f t="shared" si="0"/>
        <v>-105555115</v>
      </c>
      <c r="M6" s="12"/>
      <c r="AA6" s="7">
        <v>43743</v>
      </c>
      <c r="AB6">
        <v>-107383825</v>
      </c>
      <c r="AC6">
        <v>-107383825</v>
      </c>
      <c r="AD6">
        <v>-163944183</v>
      </c>
    </row>
    <row r="7" spans="1:30">
      <c r="A7" s="7">
        <v>43745</v>
      </c>
      <c r="B7" s="8">
        <v>0.467361111111111</v>
      </c>
      <c r="C7" s="6">
        <v>1</v>
      </c>
      <c r="D7" s="1">
        <v>2805601000</v>
      </c>
      <c r="E7" s="1"/>
      <c r="F7" s="1">
        <v>0</v>
      </c>
      <c r="G7" s="1">
        <v>-207353729</v>
      </c>
      <c r="H7" s="1">
        <v>-371297912</v>
      </c>
      <c r="I7" s="1"/>
      <c r="J7" s="1"/>
      <c r="K7" s="1"/>
      <c r="L7" s="1">
        <f t="shared" si="0"/>
        <v>-207353729</v>
      </c>
      <c r="M7" s="12"/>
      <c r="AA7" s="7">
        <v>43744</v>
      </c>
      <c r="AB7">
        <v>-105555115</v>
      </c>
      <c r="AC7">
        <v>-105555115</v>
      </c>
      <c r="AD7">
        <v>-269499298</v>
      </c>
    </row>
    <row r="8" spans="1:30">
      <c r="A8" s="7">
        <v>43746</v>
      </c>
      <c r="B8" s="8">
        <v>0.526388888888889</v>
      </c>
      <c r="C8" s="6">
        <v>1</v>
      </c>
      <c r="D8" s="1">
        <v>2805601000</v>
      </c>
      <c r="E8" s="1"/>
      <c r="F8" s="1">
        <v>0</v>
      </c>
      <c r="G8" s="1">
        <v>-111995356</v>
      </c>
      <c r="H8" s="1">
        <v>-483283268</v>
      </c>
      <c r="I8" s="1"/>
      <c r="J8" s="1"/>
      <c r="K8" s="1"/>
      <c r="L8" s="1">
        <f t="shared" si="0"/>
        <v>-111995356</v>
      </c>
      <c r="M8" s="12"/>
      <c r="AA8" s="7">
        <v>43745</v>
      </c>
      <c r="AB8">
        <v>-207353729</v>
      </c>
      <c r="AC8">
        <v>-207353729</v>
      </c>
      <c r="AD8">
        <v>-371297912</v>
      </c>
    </row>
    <row r="9" spans="1:30">
      <c r="A9" s="7">
        <v>43747</v>
      </c>
      <c r="B9" s="8">
        <v>0.78125</v>
      </c>
      <c r="C9" s="6">
        <v>1</v>
      </c>
      <c r="D9" s="1">
        <v>2805601000</v>
      </c>
      <c r="E9" s="1">
        <v>2723885833</v>
      </c>
      <c r="F9" s="1">
        <v>727667074</v>
      </c>
      <c r="G9" s="1">
        <v>-131828606</v>
      </c>
      <c r="H9" s="1">
        <v>112545200</v>
      </c>
      <c r="I9" s="1">
        <v>114406000</v>
      </c>
      <c r="J9" s="1">
        <v>105686000</v>
      </c>
      <c r="K9" s="1">
        <v>81715167</v>
      </c>
      <c r="L9" s="1">
        <f t="shared" si="0"/>
        <v>595838468</v>
      </c>
      <c r="AA9" s="7">
        <v>43746</v>
      </c>
      <c r="AB9">
        <v>-111995356</v>
      </c>
      <c r="AC9">
        <v>-111995356</v>
      </c>
      <c r="AD9">
        <v>-483283268</v>
      </c>
    </row>
    <row r="10" spans="1:30">
      <c r="A10" s="7">
        <v>43748</v>
      </c>
      <c r="B10" s="8">
        <v>0.788194444444444</v>
      </c>
      <c r="C10" s="6">
        <v>1</v>
      </c>
      <c r="D10" s="1">
        <v>2805601000</v>
      </c>
      <c r="E10" s="1">
        <v>2723885833</v>
      </c>
      <c r="F10" s="1">
        <v>848070970</v>
      </c>
      <c r="G10" s="1">
        <v>-237942732</v>
      </c>
      <c r="H10" s="1">
        <v>126834970</v>
      </c>
      <c r="I10" s="1">
        <v>114406000</v>
      </c>
      <c r="J10" s="1">
        <v>105686000</v>
      </c>
      <c r="K10" s="1">
        <v>81715167</v>
      </c>
      <c r="L10" s="1">
        <f t="shared" si="0"/>
        <v>610128238</v>
      </c>
      <c r="AA10" s="7">
        <v>43747</v>
      </c>
      <c r="AB10">
        <v>-131828606</v>
      </c>
      <c r="AC10">
        <v>595838468</v>
      </c>
      <c r="AD10">
        <v>112545200</v>
      </c>
    </row>
    <row r="11" spans="1:30">
      <c r="A11" s="7">
        <v>43749</v>
      </c>
      <c r="B11" s="8">
        <v>0.767361111111111</v>
      </c>
      <c r="C11" s="6">
        <v>1</v>
      </c>
      <c r="D11" s="1">
        <v>2805601000</v>
      </c>
      <c r="E11" s="1">
        <v>2723885833</v>
      </c>
      <c r="F11" s="1">
        <v>234136704</v>
      </c>
      <c r="G11" s="1">
        <v>-208377563</v>
      </c>
      <c r="H11" s="1">
        <v>138304341</v>
      </c>
      <c r="I11" s="1">
        <v>114406000</v>
      </c>
      <c r="J11" s="1">
        <v>105686000</v>
      </c>
      <c r="K11" s="1">
        <v>81715167</v>
      </c>
      <c r="L11" s="1">
        <f t="shared" si="0"/>
        <v>25759141</v>
      </c>
      <c r="AA11" s="7">
        <v>43748</v>
      </c>
      <c r="AB11">
        <v>-237942732</v>
      </c>
      <c r="AC11">
        <v>610128238</v>
      </c>
      <c r="AD11">
        <v>126834970</v>
      </c>
    </row>
    <row r="12" spans="1:30">
      <c r="A12" s="7">
        <v>43750</v>
      </c>
      <c r="B12" s="8">
        <v>0.436111111111111</v>
      </c>
      <c r="C12" s="6">
        <v>1</v>
      </c>
      <c r="D12" s="1">
        <v>2805601000</v>
      </c>
      <c r="E12" s="1">
        <v>2723885833</v>
      </c>
      <c r="F12" s="1">
        <v>186222064</v>
      </c>
      <c r="G12" s="1">
        <v>-173431459</v>
      </c>
      <c r="H12" s="1">
        <v>260965090</v>
      </c>
      <c r="I12" s="1">
        <v>114406000</v>
      </c>
      <c r="J12" s="1">
        <v>105686000</v>
      </c>
      <c r="K12" s="1">
        <v>81715167</v>
      </c>
      <c r="L12" s="1">
        <f t="shared" si="0"/>
        <v>12790605</v>
      </c>
      <c r="AA12" s="7">
        <v>43749</v>
      </c>
      <c r="AB12">
        <v>-208377563</v>
      </c>
      <c r="AC12">
        <v>25759141</v>
      </c>
      <c r="AD12">
        <v>138304341</v>
      </c>
    </row>
    <row r="13" spans="1:30">
      <c r="A13" s="7">
        <v>43751</v>
      </c>
      <c r="B13" s="8">
        <v>0.5125</v>
      </c>
      <c r="C13" s="6">
        <v>1</v>
      </c>
      <c r="D13" s="1">
        <v>2805601000</v>
      </c>
      <c r="E13" s="1">
        <v>2723885833</v>
      </c>
      <c r="F13" s="1">
        <v>123218912</v>
      </c>
      <c r="G13" s="1">
        <v>-114156781</v>
      </c>
      <c r="H13" s="1">
        <v>312631889</v>
      </c>
      <c r="I13" s="1">
        <v>114406000</v>
      </c>
      <c r="J13" s="1">
        <v>105686000</v>
      </c>
      <c r="K13" s="1">
        <v>81715167</v>
      </c>
      <c r="L13" s="1">
        <f t="shared" si="0"/>
        <v>9062131</v>
      </c>
      <c r="AA13" s="7">
        <v>43750</v>
      </c>
      <c r="AB13">
        <v>-173431459</v>
      </c>
      <c r="AC13">
        <v>12790605</v>
      </c>
      <c r="AD13">
        <v>260965090</v>
      </c>
    </row>
    <row r="14" spans="1:30">
      <c r="A14" s="7">
        <v>43752</v>
      </c>
      <c r="B14" s="8">
        <v>0.454861111111111</v>
      </c>
      <c r="C14" s="6">
        <v>1</v>
      </c>
      <c r="D14" s="1">
        <v>2805601000</v>
      </c>
      <c r="E14" s="1">
        <v>2723885833</v>
      </c>
      <c r="F14" s="1">
        <v>175377218</v>
      </c>
      <c r="G14" s="1">
        <v>-163238387</v>
      </c>
      <c r="H14" s="1">
        <v>428866720</v>
      </c>
      <c r="I14" s="1">
        <v>114406000</v>
      </c>
      <c r="J14" s="1">
        <v>105686000</v>
      </c>
      <c r="K14" s="1">
        <v>81715167</v>
      </c>
      <c r="L14" s="1">
        <f t="shared" si="0"/>
        <v>12138831</v>
      </c>
      <c r="AA14" s="7">
        <v>43751</v>
      </c>
      <c r="AB14">
        <v>-114156781</v>
      </c>
      <c r="AC14">
        <v>9062131</v>
      </c>
      <c r="AD14">
        <v>312631889</v>
      </c>
    </row>
    <row r="15" spans="1:30">
      <c r="A15" s="7">
        <v>43753</v>
      </c>
      <c r="B15" s="8">
        <v>0.908333333333333</v>
      </c>
      <c r="C15" s="6">
        <v>1</v>
      </c>
      <c r="D15" s="1">
        <v>2805601000</v>
      </c>
      <c r="E15" s="1">
        <v>2723885833</v>
      </c>
      <c r="F15" s="1">
        <v>179147502</v>
      </c>
      <c r="G15" s="1">
        <v>-150508362</v>
      </c>
      <c r="H15" s="1">
        <v>559304474</v>
      </c>
      <c r="I15" s="1">
        <v>114406000</v>
      </c>
      <c r="J15" s="1">
        <v>105686000</v>
      </c>
      <c r="K15" s="1">
        <v>81715167</v>
      </c>
      <c r="L15" s="1">
        <f t="shared" si="0"/>
        <v>28639140</v>
      </c>
      <c r="AA15" s="7">
        <v>43752</v>
      </c>
      <c r="AB15">
        <v>-163238387</v>
      </c>
      <c r="AC15">
        <v>12138831</v>
      </c>
      <c r="AD15">
        <v>428866720</v>
      </c>
    </row>
    <row r="16" spans="1:30">
      <c r="A16" s="7">
        <v>43754</v>
      </c>
      <c r="B16" s="8">
        <v>0.841666666666667</v>
      </c>
      <c r="C16" s="6">
        <v>1</v>
      </c>
      <c r="D16" s="1">
        <v>2805601000</v>
      </c>
      <c r="E16" s="1">
        <v>2723885833</v>
      </c>
      <c r="F16" s="1">
        <v>286344924</v>
      </c>
      <c r="G16" s="1">
        <v>-251573045</v>
      </c>
      <c r="H16" s="1">
        <v>677432569</v>
      </c>
      <c r="I16" s="1">
        <v>114406000</v>
      </c>
      <c r="J16" s="1">
        <v>105686000</v>
      </c>
      <c r="K16" s="1">
        <v>81715167</v>
      </c>
      <c r="L16" s="1">
        <f t="shared" si="0"/>
        <v>34771879</v>
      </c>
      <c r="AA16" s="7">
        <v>43753</v>
      </c>
      <c r="AB16">
        <v>-150508362</v>
      </c>
      <c r="AC16">
        <v>28639140</v>
      </c>
      <c r="AD16">
        <v>559304474</v>
      </c>
    </row>
    <row r="17" spans="1:30">
      <c r="A17" s="7">
        <v>43755</v>
      </c>
      <c r="B17" s="8">
        <v>0.805555555555556</v>
      </c>
      <c r="C17" s="6">
        <v>1</v>
      </c>
      <c r="D17" s="1">
        <v>2805601000</v>
      </c>
      <c r="E17" s="1">
        <v>2723885833</v>
      </c>
      <c r="F17" s="1">
        <v>138850818</v>
      </c>
      <c r="G17" s="1">
        <v>-136305581</v>
      </c>
      <c r="H17" s="1">
        <v>81817169</v>
      </c>
      <c r="I17" s="1">
        <v>114406000</v>
      </c>
      <c r="J17" s="1">
        <v>105686000</v>
      </c>
      <c r="K17" s="1">
        <v>81715167</v>
      </c>
      <c r="L17" s="1">
        <f t="shared" si="0"/>
        <v>2545237</v>
      </c>
      <c r="AA17" s="7">
        <v>43754</v>
      </c>
      <c r="AB17">
        <v>-251573045</v>
      </c>
      <c r="AC17">
        <v>34771879</v>
      </c>
      <c r="AD17">
        <v>677432569</v>
      </c>
    </row>
    <row r="18" spans="1:30">
      <c r="A18" s="7">
        <v>43756</v>
      </c>
      <c r="B18" s="8">
        <v>0.772916666666667</v>
      </c>
      <c r="C18" s="6">
        <v>1</v>
      </c>
      <c r="D18" s="1">
        <v>2805601000</v>
      </c>
      <c r="E18" s="1">
        <v>2723885833</v>
      </c>
      <c r="F18" s="1">
        <v>221924767</v>
      </c>
      <c r="G18" s="1">
        <v>-203670621</v>
      </c>
      <c r="H18" s="1">
        <v>85558477</v>
      </c>
      <c r="I18" s="1">
        <v>114406000</v>
      </c>
      <c r="J18" s="1">
        <v>105686000</v>
      </c>
      <c r="K18" s="1">
        <v>81715167</v>
      </c>
      <c r="L18" s="1">
        <f t="shared" si="0"/>
        <v>18254146</v>
      </c>
      <c r="AA18" s="7">
        <v>43755</v>
      </c>
      <c r="AB18">
        <v>-136305581</v>
      </c>
      <c r="AC18">
        <v>2545237</v>
      </c>
      <c r="AD18">
        <v>81817169</v>
      </c>
    </row>
    <row r="19" spans="1:30">
      <c r="A19" s="7">
        <v>43757</v>
      </c>
      <c r="B19" s="8">
        <v>0.821527777777778</v>
      </c>
      <c r="C19" s="6">
        <v>1</v>
      </c>
      <c r="D19" s="1">
        <v>2805601000</v>
      </c>
      <c r="E19" s="1">
        <v>2723885833</v>
      </c>
      <c r="F19" s="1">
        <v>114168134</v>
      </c>
      <c r="G19" s="1">
        <v>-105972232</v>
      </c>
      <c r="H19" s="1">
        <v>82285008</v>
      </c>
      <c r="I19" s="1">
        <v>114406000</v>
      </c>
      <c r="J19" s="1">
        <v>105686000</v>
      </c>
      <c r="K19" s="1">
        <v>81715167</v>
      </c>
      <c r="L19" s="1">
        <f t="shared" si="0"/>
        <v>8195902</v>
      </c>
      <c r="AA19" s="7">
        <v>43756</v>
      </c>
      <c r="AB19">
        <v>-203670621</v>
      </c>
      <c r="AC19">
        <v>18254146</v>
      </c>
      <c r="AD19">
        <v>85558477</v>
      </c>
    </row>
    <row r="20" spans="1:30">
      <c r="A20" s="7">
        <v>43758</v>
      </c>
      <c r="B20" s="8">
        <v>0.720138888888889</v>
      </c>
      <c r="C20" s="6">
        <v>1</v>
      </c>
      <c r="D20" s="1">
        <v>2805601000</v>
      </c>
      <c r="E20" s="1">
        <v>2723885833</v>
      </c>
      <c r="F20" s="1">
        <v>228088173</v>
      </c>
      <c r="G20" s="1">
        <v>-206110940</v>
      </c>
      <c r="H20" s="1">
        <v>87142089</v>
      </c>
      <c r="I20" s="1">
        <v>114406000</v>
      </c>
      <c r="J20" s="1">
        <v>105686000</v>
      </c>
      <c r="K20" s="1">
        <v>81715167</v>
      </c>
      <c r="L20" s="1">
        <f t="shared" si="0"/>
        <v>21977233</v>
      </c>
      <c r="AA20" s="7">
        <v>43757</v>
      </c>
      <c r="AB20">
        <v>-105972232</v>
      </c>
      <c r="AC20">
        <v>8195902</v>
      </c>
      <c r="AD20">
        <v>82285008</v>
      </c>
    </row>
    <row r="21" spans="1:30">
      <c r="A21" s="7">
        <v>43759</v>
      </c>
      <c r="B21" s="8">
        <v>0.786805555555556</v>
      </c>
      <c r="C21" s="6">
        <v>1</v>
      </c>
      <c r="D21" s="1">
        <v>2805601000</v>
      </c>
      <c r="E21" s="1">
        <v>2723885833</v>
      </c>
      <c r="F21" s="1">
        <v>123371837</v>
      </c>
      <c r="G21" s="1">
        <v>-111632060</v>
      </c>
      <c r="H21" s="1">
        <v>97422751</v>
      </c>
      <c r="I21" s="1">
        <v>114406000</v>
      </c>
      <c r="J21" s="1">
        <v>105686000</v>
      </c>
      <c r="K21" s="1">
        <v>81715167</v>
      </c>
      <c r="L21" s="1">
        <f t="shared" si="0"/>
        <v>11739777</v>
      </c>
      <c r="AA21" s="7">
        <v>43758</v>
      </c>
      <c r="AB21">
        <v>-206110940</v>
      </c>
      <c r="AC21">
        <v>21977233</v>
      </c>
      <c r="AD21">
        <v>87142089</v>
      </c>
    </row>
    <row r="22" spans="1:30">
      <c r="A22" s="7">
        <v>43760</v>
      </c>
      <c r="B22" s="8">
        <v>0.828472222222222</v>
      </c>
      <c r="C22" s="6">
        <v>1</v>
      </c>
      <c r="D22" s="1">
        <v>2805601000</v>
      </c>
      <c r="E22" s="1">
        <v>2723885833</v>
      </c>
      <c r="F22" s="1">
        <v>118567827</v>
      </c>
      <c r="G22" s="1">
        <v>-106459073</v>
      </c>
      <c r="H22" s="1">
        <v>98851789</v>
      </c>
      <c r="I22" s="1">
        <v>114406000</v>
      </c>
      <c r="J22" s="1">
        <v>105686000</v>
      </c>
      <c r="K22" s="1">
        <v>81715167</v>
      </c>
      <c r="L22" s="1">
        <f t="shared" si="0"/>
        <v>12108754</v>
      </c>
      <c r="AA22" s="7">
        <v>43759</v>
      </c>
      <c r="AB22">
        <v>-111632060</v>
      </c>
      <c r="AC22">
        <v>11739777</v>
      </c>
      <c r="AD22">
        <v>97422751</v>
      </c>
    </row>
    <row r="23" spans="1:30">
      <c r="A23" s="7">
        <v>43761</v>
      </c>
      <c r="B23" s="8">
        <v>0.81875</v>
      </c>
      <c r="C23" s="6">
        <v>1</v>
      </c>
      <c r="D23" s="1">
        <v>2805601000</v>
      </c>
      <c r="E23" s="1">
        <v>2723885833</v>
      </c>
      <c r="F23" s="1">
        <v>113767673</v>
      </c>
      <c r="G23" s="1">
        <v>-104893355</v>
      </c>
      <c r="H23" s="1">
        <v>79086967</v>
      </c>
      <c r="I23" s="1">
        <v>114406000</v>
      </c>
      <c r="J23" s="1">
        <v>105686000</v>
      </c>
      <c r="K23" s="1">
        <v>81715167</v>
      </c>
      <c r="L23" s="1">
        <f t="shared" si="0"/>
        <v>8874318</v>
      </c>
      <c r="AA23" s="7">
        <v>43760</v>
      </c>
      <c r="AB23">
        <v>-106459073</v>
      </c>
      <c r="AC23">
        <v>12108754</v>
      </c>
      <c r="AD23">
        <v>98851789</v>
      </c>
    </row>
    <row r="24" spans="1:30">
      <c r="A24" s="7">
        <v>43762</v>
      </c>
      <c r="B24" s="8">
        <v>0.811111111111111</v>
      </c>
      <c r="C24" s="6">
        <v>1</v>
      </c>
      <c r="D24" s="1">
        <v>2805601000</v>
      </c>
      <c r="E24" s="1">
        <v>2723885833</v>
      </c>
      <c r="F24" s="1">
        <v>121189340</v>
      </c>
      <c r="G24" s="1">
        <v>-109550144</v>
      </c>
      <c r="H24" s="1">
        <v>84593424</v>
      </c>
      <c r="I24" s="1">
        <v>114406000</v>
      </c>
      <c r="J24" s="1">
        <v>105686000</v>
      </c>
      <c r="K24" s="1">
        <v>81715167</v>
      </c>
      <c r="L24" s="1">
        <f t="shared" si="0"/>
        <v>11639196</v>
      </c>
      <c r="AA24" s="7">
        <v>43761</v>
      </c>
      <c r="AB24">
        <v>-104893355</v>
      </c>
      <c r="AC24">
        <v>8874318</v>
      </c>
      <c r="AD24">
        <v>79086967</v>
      </c>
    </row>
    <row r="25" spans="1:30">
      <c r="A25" s="7">
        <v>43763</v>
      </c>
      <c r="B25" s="8">
        <v>0.745833333333333</v>
      </c>
      <c r="C25" s="6">
        <v>1</v>
      </c>
      <c r="D25" s="1">
        <v>2805601000</v>
      </c>
      <c r="E25" s="1">
        <v>2723885833</v>
      </c>
      <c r="F25" s="1">
        <v>227496577</v>
      </c>
      <c r="G25" s="1">
        <v>-208882750</v>
      </c>
      <c r="H25" s="1">
        <v>91344987</v>
      </c>
      <c r="I25" s="1">
        <v>114406000</v>
      </c>
      <c r="J25" s="1">
        <v>105686000</v>
      </c>
      <c r="K25" s="1">
        <v>81715167</v>
      </c>
      <c r="L25" s="1">
        <f t="shared" si="0"/>
        <v>18613827</v>
      </c>
      <c r="AA25" s="7">
        <v>43762</v>
      </c>
      <c r="AB25">
        <v>-109550144</v>
      </c>
      <c r="AC25">
        <v>11639196</v>
      </c>
      <c r="AD25">
        <v>84593424</v>
      </c>
    </row>
    <row r="26" spans="1:30">
      <c r="A26" s="7">
        <v>43764</v>
      </c>
      <c r="B26" s="8">
        <v>0.834722222222222</v>
      </c>
      <c r="C26" s="6">
        <v>1</v>
      </c>
      <c r="D26" s="1">
        <v>2805601000</v>
      </c>
      <c r="E26" s="1">
        <v>2723885833</v>
      </c>
      <c r="F26" s="1">
        <v>129968783</v>
      </c>
      <c r="G26" s="1">
        <v>-115294374</v>
      </c>
      <c r="H26" s="1">
        <v>87988318</v>
      </c>
      <c r="I26" s="1">
        <v>114406000</v>
      </c>
      <c r="J26" s="1">
        <v>105686000</v>
      </c>
      <c r="K26" s="1">
        <v>81715167</v>
      </c>
      <c r="L26" s="1">
        <f t="shared" si="0"/>
        <v>14674409</v>
      </c>
      <c r="AA26" s="7">
        <v>43763</v>
      </c>
      <c r="AB26">
        <v>-208882750</v>
      </c>
      <c r="AC26">
        <v>18613827</v>
      </c>
      <c r="AD26">
        <v>91344987</v>
      </c>
    </row>
    <row r="27" spans="1:30">
      <c r="A27" s="7">
        <v>43765</v>
      </c>
      <c r="B27" s="8">
        <v>0.788194444444444</v>
      </c>
      <c r="C27" s="6">
        <v>1</v>
      </c>
      <c r="D27" s="1">
        <v>2805601000</v>
      </c>
      <c r="E27" s="1">
        <v>2723885833</v>
      </c>
      <c r="F27" s="1">
        <v>242478755</v>
      </c>
      <c r="G27" s="1">
        <v>-211314508</v>
      </c>
      <c r="H27" s="1">
        <v>96282254</v>
      </c>
      <c r="I27" s="1">
        <v>114406000</v>
      </c>
      <c r="J27" s="1">
        <v>105686000</v>
      </c>
      <c r="K27" s="1">
        <v>81715167</v>
      </c>
      <c r="L27" s="1">
        <f t="shared" si="0"/>
        <v>31164247</v>
      </c>
      <c r="AA27" s="7">
        <v>43764</v>
      </c>
      <c r="AB27">
        <v>-115294374</v>
      </c>
      <c r="AC27">
        <v>14674409</v>
      </c>
      <c r="AD27">
        <v>87988318</v>
      </c>
    </row>
    <row r="28" spans="1:30">
      <c r="A28" s="7">
        <v>43766</v>
      </c>
      <c r="B28" s="8">
        <v>0.729166666666667</v>
      </c>
      <c r="C28" s="6">
        <v>1</v>
      </c>
      <c r="D28" s="1">
        <v>2805601000</v>
      </c>
      <c r="E28" s="1">
        <v>2723885833</v>
      </c>
      <c r="F28" s="1">
        <v>225883864</v>
      </c>
      <c r="G28" s="1">
        <v>-198271338</v>
      </c>
      <c r="H28" s="1">
        <v>91742171</v>
      </c>
      <c r="I28" s="1">
        <v>114406000</v>
      </c>
      <c r="J28" s="1">
        <v>105686000</v>
      </c>
      <c r="K28" s="1">
        <v>81715167</v>
      </c>
      <c r="L28" s="1">
        <f t="shared" si="0"/>
        <v>27612526</v>
      </c>
      <c r="AA28" s="7">
        <v>43765</v>
      </c>
      <c r="AB28">
        <v>-211314508</v>
      </c>
      <c r="AC28">
        <v>31164247</v>
      </c>
      <c r="AD28">
        <v>96282254</v>
      </c>
    </row>
    <row r="29" spans="1:30">
      <c r="A29" s="7">
        <v>43767</v>
      </c>
      <c r="B29" s="8">
        <v>0.892361111111111</v>
      </c>
      <c r="C29" s="6">
        <v>1</v>
      </c>
      <c r="D29" s="1">
        <v>2805601000</v>
      </c>
      <c r="E29" s="1">
        <v>2723885833</v>
      </c>
      <c r="F29" s="1" t="s">
        <v>285</v>
      </c>
      <c r="G29" s="1">
        <v>-123551091</v>
      </c>
      <c r="H29" s="1">
        <v>-15846752</v>
      </c>
      <c r="I29" s="1" t="s">
        <v>285</v>
      </c>
      <c r="J29" s="1">
        <v>105686000</v>
      </c>
      <c r="K29" s="1">
        <v>81715167</v>
      </c>
      <c r="L29" s="1" t="e">
        <f t="shared" si="0"/>
        <v>#VALUE!</v>
      </c>
      <c r="AA29" s="7">
        <v>43766</v>
      </c>
      <c r="AB29">
        <v>-198271338</v>
      </c>
      <c r="AC29">
        <v>27612526</v>
      </c>
      <c r="AD29">
        <v>91742171</v>
      </c>
    </row>
    <row r="30" spans="1:30">
      <c r="A30" s="7">
        <v>43768</v>
      </c>
      <c r="B30" s="8">
        <v>0.620833333333333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-135506820</v>
      </c>
      <c r="H30" s="1">
        <v>-102744252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7">
        <v>43767</v>
      </c>
      <c r="AB30">
        <v>-123551091</v>
      </c>
      <c r="AC30" t="e">
        <v>#VALUE!</v>
      </c>
      <c r="AD30">
        <v>-15846752</v>
      </c>
    </row>
    <row r="31" spans="1:30">
      <c r="A31" s="7">
        <v>43769</v>
      </c>
      <c r="B31" s="8">
        <v>0.78125</v>
      </c>
      <c r="C31" s="6">
        <v>1</v>
      </c>
      <c r="D31" s="1">
        <v>2805601000</v>
      </c>
      <c r="E31" s="1">
        <v>2723885833</v>
      </c>
      <c r="F31" s="1">
        <v>0</v>
      </c>
      <c r="G31" s="1">
        <v>-117103513</v>
      </c>
      <c r="H31" s="1">
        <v>-228722083</v>
      </c>
      <c r="I31" s="1">
        <v>114406000</v>
      </c>
      <c r="J31" s="1">
        <v>105686000</v>
      </c>
      <c r="K31" s="1">
        <v>81715167</v>
      </c>
      <c r="L31" s="1">
        <f t="shared" si="0"/>
        <v>-117103513</v>
      </c>
      <c r="AA31" s="7">
        <v>43768</v>
      </c>
      <c r="AB31">
        <v>-135506820</v>
      </c>
      <c r="AC31" t="e">
        <v>#VALUE!</v>
      </c>
      <c r="AD31">
        <v>-102744252</v>
      </c>
    </row>
    <row r="32" spans="1:30">
      <c r="A32" s="7">
        <v>43770</v>
      </c>
      <c r="B32" s="8">
        <v>0.779166666666667</v>
      </c>
      <c r="C32" s="6">
        <v>1</v>
      </c>
      <c r="D32" s="1">
        <v>2805601000</v>
      </c>
      <c r="E32" s="1">
        <v>2723885833</v>
      </c>
      <c r="F32" s="1" t="s">
        <v>285</v>
      </c>
      <c r="G32" s="1">
        <v>-107075575</v>
      </c>
      <c r="H32" s="1">
        <v>57098560</v>
      </c>
      <c r="I32" s="1" t="s">
        <v>285</v>
      </c>
      <c r="J32" s="1">
        <v>105686000</v>
      </c>
      <c r="K32" s="1">
        <v>81715167</v>
      </c>
      <c r="L32" s="1" t="e">
        <f t="shared" si="0"/>
        <v>#VALUE!</v>
      </c>
      <c r="AA32" s="7">
        <v>43769</v>
      </c>
      <c r="AB32">
        <v>-117103513</v>
      </c>
      <c r="AC32">
        <v>-117103513</v>
      </c>
      <c r="AD32">
        <v>-228722083</v>
      </c>
    </row>
    <row r="33" spans="1:30">
      <c r="A33" s="7">
        <v>43771</v>
      </c>
      <c r="B33" s="8">
        <v>0.509027777777778</v>
      </c>
      <c r="C33" s="6">
        <v>1</v>
      </c>
      <c r="D33" s="1">
        <v>2805601000</v>
      </c>
      <c r="E33" s="1">
        <v>2723885833</v>
      </c>
      <c r="F33" s="1">
        <v>495442888</v>
      </c>
      <c r="G33" s="1">
        <v>-187931480</v>
      </c>
      <c r="H33" s="1">
        <v>60175498</v>
      </c>
      <c r="I33" s="1">
        <v>114231000</v>
      </c>
      <c r="J33" s="1">
        <v>105686000</v>
      </c>
      <c r="K33" s="1">
        <v>81715167</v>
      </c>
      <c r="L33" s="1">
        <f t="shared" si="0"/>
        <v>307511408</v>
      </c>
      <c r="AA33" s="7">
        <v>43770</v>
      </c>
      <c r="AB33">
        <v>-107075575</v>
      </c>
      <c r="AC33" t="e">
        <v>#VALUE!</v>
      </c>
      <c r="AD33">
        <v>57098560</v>
      </c>
    </row>
    <row r="34" spans="1:30">
      <c r="A34" s="7">
        <v>43772</v>
      </c>
      <c r="B34" s="8">
        <v>0.454166666666667</v>
      </c>
      <c r="C34" s="6">
        <v>1</v>
      </c>
      <c r="D34" s="1">
        <v>2805601000</v>
      </c>
      <c r="E34" s="1">
        <v>2723885833</v>
      </c>
      <c r="F34" s="1">
        <v>212456805</v>
      </c>
      <c r="G34" s="1">
        <v>-136019349</v>
      </c>
      <c r="H34" s="1">
        <v>64155407</v>
      </c>
      <c r="I34" s="1">
        <v>114231000</v>
      </c>
      <c r="J34" s="1">
        <v>105686000</v>
      </c>
      <c r="K34" s="1">
        <v>81715167</v>
      </c>
      <c r="L34" s="1">
        <f t="shared" si="0"/>
        <v>76437456</v>
      </c>
      <c r="AA34" s="7">
        <v>43771</v>
      </c>
      <c r="AB34">
        <v>-187931480</v>
      </c>
      <c r="AC34">
        <v>307511408</v>
      </c>
      <c r="AD34">
        <v>60175498</v>
      </c>
    </row>
    <row r="35" spans="1:30">
      <c r="A35" s="7">
        <v>43773</v>
      </c>
      <c r="B35" s="8">
        <v>0.466666666666667</v>
      </c>
      <c r="C35" s="6">
        <v>1</v>
      </c>
      <c r="D35" s="1">
        <v>2805601000</v>
      </c>
      <c r="E35" s="1">
        <v>2723885833</v>
      </c>
      <c r="F35" s="1">
        <v>117684664</v>
      </c>
      <c r="G35" s="1">
        <v>-104004075</v>
      </c>
      <c r="H35" s="1">
        <v>61346158</v>
      </c>
      <c r="I35" s="1">
        <v>114231000</v>
      </c>
      <c r="J35" s="1">
        <v>105686000</v>
      </c>
      <c r="K35" s="1">
        <v>81715167</v>
      </c>
      <c r="L35" s="1">
        <f t="shared" si="0"/>
        <v>13680589</v>
      </c>
      <c r="AA35" s="7">
        <v>43772</v>
      </c>
      <c r="AB35">
        <v>-136019349</v>
      </c>
      <c r="AC35">
        <v>76437456</v>
      </c>
      <c r="AD35">
        <v>64155407</v>
      </c>
    </row>
    <row r="36" spans="1:30">
      <c r="A36" s="7">
        <v>43774</v>
      </c>
      <c r="B36" s="8">
        <v>0.567361111111111</v>
      </c>
      <c r="C36" s="6">
        <v>1</v>
      </c>
      <c r="D36" s="1">
        <v>2805601000</v>
      </c>
      <c r="E36" s="1">
        <v>2723885833</v>
      </c>
      <c r="F36" s="1">
        <v>134760717</v>
      </c>
      <c r="G36" s="1">
        <v>-118944455</v>
      </c>
      <c r="H36" s="1">
        <v>103052244</v>
      </c>
      <c r="I36" s="1">
        <v>114231000</v>
      </c>
      <c r="J36" s="1">
        <v>105686000</v>
      </c>
      <c r="K36" s="1">
        <v>81715167</v>
      </c>
      <c r="L36" s="1">
        <f t="shared" si="0"/>
        <v>15816262</v>
      </c>
      <c r="AA36" s="7">
        <v>43773</v>
      </c>
      <c r="AB36">
        <v>-104004075</v>
      </c>
      <c r="AC36">
        <v>13680589</v>
      </c>
      <c r="AD36">
        <v>61346158</v>
      </c>
    </row>
    <row r="37" spans="1:30">
      <c r="A37" s="7">
        <v>43775</v>
      </c>
      <c r="B37" s="8">
        <v>0.622222222222222</v>
      </c>
      <c r="C37" s="6">
        <v>1</v>
      </c>
      <c r="D37" s="1">
        <v>2805601000</v>
      </c>
      <c r="E37" s="1">
        <v>2723885833</v>
      </c>
      <c r="F37" s="1">
        <v>116488365</v>
      </c>
      <c r="G37" s="1">
        <v>-106839494</v>
      </c>
      <c r="H37" s="1">
        <v>173419189</v>
      </c>
      <c r="I37" s="1">
        <v>114231000</v>
      </c>
      <c r="J37" s="1">
        <v>105686000</v>
      </c>
      <c r="K37" s="1">
        <v>81715167</v>
      </c>
      <c r="L37" s="1">
        <f t="shared" si="0"/>
        <v>9648871</v>
      </c>
      <c r="AA37" s="7">
        <v>43774</v>
      </c>
      <c r="AB37">
        <v>-118944455</v>
      </c>
      <c r="AC37">
        <v>15816262</v>
      </c>
      <c r="AD37">
        <v>103052244</v>
      </c>
    </row>
    <row r="38" spans="1:30">
      <c r="A38" s="7">
        <v>43776</v>
      </c>
      <c r="B38" s="8">
        <v>0.796527777777778</v>
      </c>
      <c r="C38" s="6">
        <v>1</v>
      </c>
      <c r="D38" s="1">
        <v>2805601000</v>
      </c>
      <c r="E38" s="1">
        <v>2723885833</v>
      </c>
      <c r="F38" s="1">
        <v>143635453</v>
      </c>
      <c r="G38" s="1">
        <v>-128916125</v>
      </c>
      <c r="H38" s="1">
        <v>262927263</v>
      </c>
      <c r="I38" s="1">
        <v>114231000</v>
      </c>
      <c r="J38" s="1">
        <v>105686000</v>
      </c>
      <c r="K38" s="1">
        <v>81715167</v>
      </c>
      <c r="L38" s="1">
        <f t="shared" si="0"/>
        <v>14719328</v>
      </c>
      <c r="AA38" s="7">
        <v>43775</v>
      </c>
      <c r="AB38">
        <v>-106839494</v>
      </c>
      <c r="AC38">
        <v>9648871</v>
      </c>
      <c r="AD38">
        <v>173419189</v>
      </c>
    </row>
    <row r="39" spans="1:30">
      <c r="A39" s="7">
        <v>43777</v>
      </c>
      <c r="B39" s="8">
        <v>0.778472222222222</v>
      </c>
      <c r="C39" s="6">
        <v>1</v>
      </c>
      <c r="D39" s="1">
        <v>2805601000</v>
      </c>
      <c r="E39" s="1">
        <v>2723885833</v>
      </c>
      <c r="F39" s="1">
        <v>261607305</v>
      </c>
      <c r="G39" s="1">
        <v>-232871271</v>
      </c>
      <c r="H39" s="1">
        <v>394047482</v>
      </c>
      <c r="I39" s="1">
        <v>114231000</v>
      </c>
      <c r="J39" s="1">
        <v>105686000</v>
      </c>
      <c r="K39" s="1">
        <v>81715167</v>
      </c>
      <c r="L39" s="1">
        <f t="shared" si="0"/>
        <v>28736034</v>
      </c>
      <c r="AA39" s="7">
        <v>43776</v>
      </c>
      <c r="AB39">
        <v>-128916125</v>
      </c>
      <c r="AC39">
        <v>14719328</v>
      </c>
      <c r="AD39">
        <v>262927263</v>
      </c>
    </row>
    <row r="40" spans="1:30">
      <c r="A40" s="7">
        <v>43778</v>
      </c>
      <c r="B40" s="8">
        <v>0.477777777777778</v>
      </c>
      <c r="C40" s="6">
        <v>1</v>
      </c>
      <c r="D40" s="1">
        <v>2805601000</v>
      </c>
      <c r="E40" s="1">
        <v>2723885833</v>
      </c>
      <c r="F40" s="1">
        <v>197687181</v>
      </c>
      <c r="G40" s="1">
        <v>-173427788</v>
      </c>
      <c r="H40" s="1">
        <v>154561899</v>
      </c>
      <c r="I40" s="1">
        <v>114231000</v>
      </c>
      <c r="J40" s="1">
        <v>105686000</v>
      </c>
      <c r="K40" s="1">
        <v>81715167</v>
      </c>
      <c r="L40" s="1">
        <f t="shared" si="0"/>
        <v>24259393</v>
      </c>
      <c r="AA40" s="7">
        <v>43777</v>
      </c>
      <c r="AB40">
        <v>-232871271</v>
      </c>
      <c r="AC40">
        <v>28736034</v>
      </c>
      <c r="AD40">
        <v>394047482</v>
      </c>
    </row>
    <row r="41" spans="1:30">
      <c r="A41" s="7">
        <v>43779</v>
      </c>
      <c r="B41" s="8">
        <v>0.718055555555556</v>
      </c>
      <c r="C41" s="6">
        <v>1</v>
      </c>
      <c r="D41" s="1">
        <v>2805601000</v>
      </c>
      <c r="E41" s="1">
        <v>2723885833</v>
      </c>
      <c r="F41" s="1">
        <v>140771685</v>
      </c>
      <c r="G41" s="1">
        <v>-135149642</v>
      </c>
      <c r="H41" s="1">
        <v>102400804</v>
      </c>
      <c r="I41" s="1">
        <v>114231000</v>
      </c>
      <c r="J41" s="1">
        <v>105686000</v>
      </c>
      <c r="K41" s="1">
        <v>81715167</v>
      </c>
      <c r="L41" s="1">
        <f t="shared" si="0"/>
        <v>5622043</v>
      </c>
      <c r="AA41" s="7">
        <v>43778</v>
      </c>
      <c r="AB41">
        <v>-173427788</v>
      </c>
      <c r="AC41">
        <v>24259393</v>
      </c>
      <c r="AD41">
        <v>154561899</v>
      </c>
    </row>
    <row r="42" spans="1:30">
      <c r="A42" s="7">
        <v>43780</v>
      </c>
      <c r="B42" s="8">
        <v>0.590972222222222</v>
      </c>
      <c r="C42" s="6">
        <v>1</v>
      </c>
      <c r="D42" s="1">
        <v>2805601000</v>
      </c>
      <c r="E42" s="1">
        <v>2723885833</v>
      </c>
      <c r="F42" s="1">
        <v>249604458</v>
      </c>
      <c r="G42" s="1">
        <v>-227279944</v>
      </c>
      <c r="H42" s="1">
        <v>100448957</v>
      </c>
      <c r="I42" s="1">
        <v>114231000</v>
      </c>
      <c r="J42" s="1">
        <v>105686000</v>
      </c>
      <c r="K42" s="1">
        <v>81715167</v>
      </c>
      <c r="L42" s="1">
        <f t="shared" si="0"/>
        <v>22324514</v>
      </c>
      <c r="AA42" s="7">
        <v>43779</v>
      </c>
      <c r="AB42">
        <v>-135149642</v>
      </c>
      <c r="AC42">
        <v>5622043</v>
      </c>
      <c r="AD42">
        <v>102400804</v>
      </c>
    </row>
    <row r="43" spans="1:30">
      <c r="A43" s="7">
        <v>43781</v>
      </c>
      <c r="B43" s="8">
        <v>0.634722222222222</v>
      </c>
      <c r="C43" s="6">
        <v>1</v>
      </c>
      <c r="D43" s="1">
        <v>2805601000</v>
      </c>
      <c r="E43" s="1">
        <v>2723885833</v>
      </c>
      <c r="F43" s="1">
        <v>116161483</v>
      </c>
      <c r="G43" s="1">
        <v>-108018675</v>
      </c>
      <c r="H43" s="1">
        <v>94911176</v>
      </c>
      <c r="I43" s="1">
        <v>114231000</v>
      </c>
      <c r="J43" s="1">
        <v>105686000</v>
      </c>
      <c r="K43" s="1">
        <v>81715167</v>
      </c>
      <c r="L43" s="1">
        <f t="shared" si="0"/>
        <v>8142808</v>
      </c>
      <c r="AA43" s="7">
        <v>43780</v>
      </c>
      <c r="AB43">
        <v>-227279944</v>
      </c>
      <c r="AC43">
        <v>22324514</v>
      </c>
      <c r="AD43">
        <v>100448957</v>
      </c>
    </row>
    <row r="44" spans="1:30">
      <c r="A44" s="7">
        <v>43782</v>
      </c>
      <c r="B44" s="8">
        <v>0.682638888888889</v>
      </c>
      <c r="C44" s="6">
        <v>1</v>
      </c>
      <c r="D44" s="1">
        <v>2805601000</v>
      </c>
      <c r="E44" s="1">
        <v>2723885833</v>
      </c>
      <c r="F44" s="1">
        <v>214586387</v>
      </c>
      <c r="G44" s="1">
        <v>-196392475</v>
      </c>
      <c r="H44" s="1">
        <v>89146018</v>
      </c>
      <c r="I44" s="1">
        <v>114231000</v>
      </c>
      <c r="J44" s="1">
        <v>105686000</v>
      </c>
      <c r="K44" s="1">
        <v>81715167</v>
      </c>
      <c r="L44" s="1">
        <f t="shared" si="0"/>
        <v>18193912</v>
      </c>
      <c r="AA44" s="7">
        <v>43781</v>
      </c>
      <c r="AB44">
        <v>-108018675</v>
      </c>
      <c r="AC44">
        <v>8142808</v>
      </c>
      <c r="AD44">
        <v>94911176</v>
      </c>
    </row>
    <row r="45" spans="1:30">
      <c r="A45" s="7">
        <v>43783</v>
      </c>
      <c r="B45" s="8">
        <v>0.467361111111111</v>
      </c>
      <c r="C45" s="6">
        <v>1</v>
      </c>
      <c r="D45" s="1">
        <v>2805601000</v>
      </c>
      <c r="E45" s="1">
        <v>2723885833</v>
      </c>
      <c r="F45" s="1">
        <v>169230584</v>
      </c>
      <c r="G45" s="1">
        <v>-153275278</v>
      </c>
      <c r="H45" s="1">
        <v>90965892</v>
      </c>
      <c r="I45" s="1">
        <v>114231000</v>
      </c>
      <c r="J45" s="1">
        <v>105686000</v>
      </c>
      <c r="K45" s="1">
        <v>81715167</v>
      </c>
      <c r="L45" s="1">
        <f t="shared" si="0"/>
        <v>15955306</v>
      </c>
      <c r="AA45" s="7">
        <v>43782</v>
      </c>
      <c r="AB45">
        <v>-196392475</v>
      </c>
      <c r="AC45">
        <v>18193912</v>
      </c>
      <c r="AD45">
        <v>89146018</v>
      </c>
    </row>
    <row r="46" spans="1:30">
      <c r="A46" s="7">
        <v>43784</v>
      </c>
      <c r="B46" s="8">
        <v>0.79375</v>
      </c>
      <c r="C46" s="6">
        <v>1</v>
      </c>
      <c r="D46" s="1">
        <v>2805601000</v>
      </c>
      <c r="E46" s="1">
        <v>2723885833</v>
      </c>
      <c r="F46" s="1">
        <v>149162430</v>
      </c>
      <c r="G46" s="1">
        <v>-128565061</v>
      </c>
      <c r="H46" s="1">
        <v>96843933</v>
      </c>
      <c r="I46" s="1">
        <v>114067000</v>
      </c>
      <c r="J46" s="1">
        <v>105686000</v>
      </c>
      <c r="K46" s="1">
        <v>81715167</v>
      </c>
      <c r="L46" s="1">
        <f t="shared" si="0"/>
        <v>20597369</v>
      </c>
      <c r="AA46" s="7">
        <v>43783</v>
      </c>
      <c r="AB46">
        <v>-153275278</v>
      </c>
      <c r="AC46">
        <v>15955306</v>
      </c>
      <c r="AD46">
        <v>90965892</v>
      </c>
    </row>
    <row r="47" spans="1:30">
      <c r="A47" s="7">
        <v>43785</v>
      </c>
      <c r="B47" s="8">
        <v>0.634027777777778</v>
      </c>
      <c r="C47" s="6">
        <v>1</v>
      </c>
      <c r="D47" s="1">
        <v>2805601000</v>
      </c>
      <c r="E47" s="1">
        <v>2723885833</v>
      </c>
      <c r="F47" s="1">
        <v>135773476</v>
      </c>
      <c r="G47" s="1">
        <v>-120387851</v>
      </c>
      <c r="H47" s="1">
        <v>93895969</v>
      </c>
      <c r="I47" s="1">
        <v>114067000</v>
      </c>
      <c r="J47" s="1">
        <v>105686000</v>
      </c>
      <c r="K47" s="1">
        <v>81715167</v>
      </c>
      <c r="L47" s="1">
        <f t="shared" si="0"/>
        <v>15385625</v>
      </c>
      <c r="AA47" s="7">
        <v>43784</v>
      </c>
      <c r="AB47">
        <v>-128565061</v>
      </c>
      <c r="AC47">
        <v>20597369</v>
      </c>
      <c r="AD47">
        <v>96843933</v>
      </c>
    </row>
    <row r="48" spans="1:30">
      <c r="A48" s="7">
        <v>43786</v>
      </c>
      <c r="B48" s="8">
        <v>0.554861111111111</v>
      </c>
      <c r="C48" s="6">
        <v>1</v>
      </c>
      <c r="D48" s="1">
        <v>2805601000</v>
      </c>
      <c r="E48" s="1">
        <v>2723885833</v>
      </c>
      <c r="F48" s="1">
        <v>190732389</v>
      </c>
      <c r="G48" s="1">
        <v>-166235270</v>
      </c>
      <c r="H48" s="1">
        <v>100746452</v>
      </c>
      <c r="I48" s="1">
        <v>114067000</v>
      </c>
      <c r="J48" s="1">
        <v>105686000</v>
      </c>
      <c r="K48" s="1">
        <v>81715167</v>
      </c>
      <c r="L48" s="1">
        <f t="shared" si="0"/>
        <v>24497119</v>
      </c>
      <c r="AA48" s="7">
        <v>43785</v>
      </c>
      <c r="AB48">
        <v>-120387851</v>
      </c>
      <c r="AC48">
        <v>15385625</v>
      </c>
      <c r="AD48">
        <v>93895969</v>
      </c>
    </row>
    <row r="49" spans="1:30">
      <c r="A49" s="7">
        <v>43787</v>
      </c>
      <c r="B49" s="8">
        <v>0.460416666666667</v>
      </c>
      <c r="C49" s="6">
        <v>1</v>
      </c>
      <c r="D49" s="1">
        <v>2805601000</v>
      </c>
      <c r="E49" s="1">
        <v>2723885833</v>
      </c>
      <c r="F49" s="1">
        <v>227226419</v>
      </c>
      <c r="G49" s="1">
        <v>-195450599</v>
      </c>
      <c r="H49" s="1">
        <v>112760391</v>
      </c>
      <c r="I49" s="1">
        <v>114067000</v>
      </c>
      <c r="J49" s="1">
        <v>105686000</v>
      </c>
      <c r="K49" s="1">
        <v>81715167</v>
      </c>
      <c r="L49" s="1">
        <f t="shared" si="0"/>
        <v>31775820</v>
      </c>
      <c r="AA49" s="7">
        <v>43786</v>
      </c>
      <c r="AB49">
        <v>-166235270</v>
      </c>
      <c r="AC49">
        <v>24497119</v>
      </c>
      <c r="AD49">
        <v>100746452</v>
      </c>
    </row>
    <row r="50" spans="1:30">
      <c r="A50" s="7">
        <v>43788</v>
      </c>
      <c r="B50" s="8">
        <v>0.874305555555556</v>
      </c>
      <c r="C50" s="6">
        <v>1</v>
      </c>
      <c r="D50" s="1">
        <v>2805601000</v>
      </c>
      <c r="E50" s="1">
        <v>2723885833</v>
      </c>
      <c r="F50" s="1">
        <v>173375870</v>
      </c>
      <c r="G50" s="1">
        <v>-149279028</v>
      </c>
      <c r="H50" s="1">
        <v>120154762</v>
      </c>
      <c r="I50" s="1">
        <v>114067000</v>
      </c>
      <c r="J50" s="1">
        <v>105686000</v>
      </c>
      <c r="K50" s="1">
        <v>81715167</v>
      </c>
      <c r="L50" s="1">
        <f t="shared" si="0"/>
        <v>24096842</v>
      </c>
      <c r="AA50" s="7">
        <v>43787</v>
      </c>
      <c r="AB50">
        <v>-195450599</v>
      </c>
      <c r="AC50">
        <v>31775820</v>
      </c>
      <c r="AD50">
        <v>112760391</v>
      </c>
    </row>
    <row r="51" spans="1:30">
      <c r="A51" s="7">
        <v>43789</v>
      </c>
      <c r="B51" s="8">
        <v>0.673611111111111</v>
      </c>
      <c r="C51" s="6">
        <v>1</v>
      </c>
      <c r="D51" s="1">
        <v>2805601000</v>
      </c>
      <c r="E51" s="1">
        <v>2723885833</v>
      </c>
      <c r="F51" s="1">
        <v>102293902</v>
      </c>
      <c r="G51" s="1">
        <v>-88410497</v>
      </c>
      <c r="H51" s="1">
        <v>117248675</v>
      </c>
      <c r="I51" s="1">
        <v>114067000</v>
      </c>
      <c r="J51" s="1">
        <v>105686000</v>
      </c>
      <c r="K51" s="1">
        <v>81715167</v>
      </c>
      <c r="L51" s="1">
        <f t="shared" si="0"/>
        <v>13883405</v>
      </c>
      <c r="AA51" s="7">
        <v>43788</v>
      </c>
      <c r="AB51">
        <v>-149279028</v>
      </c>
      <c r="AC51">
        <v>24096842</v>
      </c>
      <c r="AD51">
        <v>120154762</v>
      </c>
    </row>
    <row r="52" spans="1:30">
      <c r="A52" s="7">
        <v>43790</v>
      </c>
      <c r="B52" s="8">
        <v>0.791666666666667</v>
      </c>
      <c r="C52" s="6">
        <v>1</v>
      </c>
      <c r="D52" s="1">
        <v>2805601000</v>
      </c>
      <c r="E52" s="1">
        <v>2723885833</v>
      </c>
      <c r="F52" s="1">
        <v>142761926</v>
      </c>
      <c r="G52" s="1">
        <v>-131111800</v>
      </c>
      <c r="H52" s="1">
        <v>120435936</v>
      </c>
      <c r="I52" s="1">
        <v>114067000</v>
      </c>
      <c r="J52" s="1">
        <v>105686000</v>
      </c>
      <c r="K52" s="1">
        <v>81715167</v>
      </c>
      <c r="L52" s="1">
        <f t="shared" si="0"/>
        <v>11650126</v>
      </c>
      <c r="AA52" s="7">
        <v>43789</v>
      </c>
      <c r="AB52">
        <v>-88410497</v>
      </c>
      <c r="AC52">
        <v>13883405</v>
      </c>
      <c r="AD52">
        <v>117248675</v>
      </c>
    </row>
    <row r="53" spans="1:30">
      <c r="A53" s="7">
        <v>43791</v>
      </c>
      <c r="B53" s="8">
        <v>0.569444444444444</v>
      </c>
      <c r="C53" s="6">
        <v>1</v>
      </c>
      <c r="D53" s="1">
        <v>2805601000</v>
      </c>
      <c r="E53" s="1">
        <v>2723885833</v>
      </c>
      <c r="F53" s="1">
        <v>198380111</v>
      </c>
      <c r="G53" s="1">
        <v>-179326144</v>
      </c>
      <c r="H53" s="1">
        <v>122316791</v>
      </c>
      <c r="I53" s="1">
        <v>114067000</v>
      </c>
      <c r="J53" s="1">
        <v>105686000</v>
      </c>
      <c r="K53" s="1">
        <v>81715167</v>
      </c>
      <c r="L53" s="1">
        <f t="shared" si="0"/>
        <v>19053967</v>
      </c>
      <c r="AA53" s="7">
        <v>43790</v>
      </c>
      <c r="AB53">
        <v>-131111800</v>
      </c>
      <c r="AC53">
        <v>11650126</v>
      </c>
      <c r="AD53">
        <v>120435936</v>
      </c>
    </row>
    <row r="54" spans="1:30">
      <c r="A54" s="7">
        <v>43792</v>
      </c>
      <c r="B54" s="8">
        <v>0.547916666666667</v>
      </c>
      <c r="C54" s="6">
        <v>1</v>
      </c>
      <c r="D54" s="1">
        <v>2805601000</v>
      </c>
      <c r="E54" s="1">
        <v>2723885833</v>
      </c>
      <c r="F54" s="1">
        <v>167265562</v>
      </c>
      <c r="G54" s="1">
        <v>-107864838</v>
      </c>
      <c r="H54" s="1">
        <v>116016347</v>
      </c>
      <c r="I54" s="1">
        <v>114067000</v>
      </c>
      <c r="J54" s="1">
        <v>105686000</v>
      </c>
      <c r="K54" s="1">
        <v>81715167</v>
      </c>
      <c r="L54" s="1">
        <f t="shared" si="0"/>
        <v>59400724</v>
      </c>
      <c r="AA54" s="7">
        <v>43791</v>
      </c>
      <c r="AB54">
        <v>-179326144</v>
      </c>
      <c r="AC54">
        <v>19053967</v>
      </c>
      <c r="AD54">
        <v>122316791</v>
      </c>
    </row>
    <row r="55" spans="1:30">
      <c r="A55" s="7">
        <v>43793</v>
      </c>
      <c r="B55" s="8">
        <v>0.478472222222222</v>
      </c>
      <c r="C55" s="6">
        <v>1</v>
      </c>
      <c r="D55" s="1">
        <v>2805601000</v>
      </c>
      <c r="E55" s="1">
        <v>2723885833</v>
      </c>
      <c r="F55" s="1">
        <v>231278101</v>
      </c>
      <c r="G55" s="1">
        <v>-208934126</v>
      </c>
      <c r="H55" s="1">
        <v>110041323</v>
      </c>
      <c r="I55" s="1">
        <v>114067000</v>
      </c>
      <c r="J55" s="1">
        <v>105686000</v>
      </c>
      <c r="K55" s="1">
        <v>81715167</v>
      </c>
      <c r="L55" s="1">
        <f t="shared" si="0"/>
        <v>22343975</v>
      </c>
      <c r="AA55" s="7">
        <v>43792</v>
      </c>
      <c r="AB55">
        <v>-107864838</v>
      </c>
      <c r="AC55">
        <v>59400724</v>
      </c>
      <c r="AD55">
        <v>116016347</v>
      </c>
    </row>
    <row r="56" spans="1:30">
      <c r="A56" s="7">
        <v>43794</v>
      </c>
      <c r="B56" s="8">
        <v>0.736805555555556</v>
      </c>
      <c r="C56" s="6">
        <v>1</v>
      </c>
      <c r="D56" s="1">
        <v>2805601000</v>
      </c>
      <c r="E56" s="1">
        <v>2723885833</v>
      </c>
      <c r="F56" s="1">
        <v>126299833</v>
      </c>
      <c r="G56" s="1">
        <v>-117191583</v>
      </c>
      <c r="H56" s="1">
        <v>105009735</v>
      </c>
      <c r="I56" s="1">
        <v>114067000</v>
      </c>
      <c r="J56" s="1">
        <v>105686000</v>
      </c>
      <c r="K56" s="1">
        <v>81715167</v>
      </c>
      <c r="L56" s="1">
        <f t="shared" si="0"/>
        <v>9108250</v>
      </c>
      <c r="AA56" s="7">
        <v>43793</v>
      </c>
      <c r="AB56">
        <v>-208934126</v>
      </c>
      <c r="AC56">
        <v>22343975</v>
      </c>
      <c r="AD56">
        <v>110041323</v>
      </c>
    </row>
    <row r="57" spans="1:30">
      <c r="A57" s="7">
        <v>43795</v>
      </c>
      <c r="B57" s="8">
        <v>0.811805555555556</v>
      </c>
      <c r="C57" s="6">
        <v>1</v>
      </c>
      <c r="D57" s="1">
        <v>2805601000</v>
      </c>
      <c r="E57" s="1">
        <v>2723885833</v>
      </c>
      <c r="F57" s="1">
        <v>113029424</v>
      </c>
      <c r="G57" s="1">
        <v>-108731810</v>
      </c>
      <c r="H57" s="1">
        <v>92693443</v>
      </c>
      <c r="I57" s="1">
        <v>114067000</v>
      </c>
      <c r="J57" s="1">
        <v>105686000</v>
      </c>
      <c r="K57" s="1">
        <v>81715167</v>
      </c>
      <c r="L57" s="1">
        <f t="shared" si="0"/>
        <v>4297614</v>
      </c>
      <c r="AA57" s="7">
        <v>43794</v>
      </c>
      <c r="AB57">
        <v>-117191583</v>
      </c>
      <c r="AC57">
        <v>9108250</v>
      </c>
      <c r="AD57">
        <v>105009735</v>
      </c>
    </row>
    <row r="58" spans="1:30">
      <c r="A58" s="7">
        <v>43796</v>
      </c>
      <c r="B58" s="8">
        <v>0.715972222222222</v>
      </c>
      <c r="C58" s="6">
        <v>1</v>
      </c>
      <c r="D58" s="1">
        <v>2805601000</v>
      </c>
      <c r="E58" s="1">
        <v>2723885833</v>
      </c>
      <c r="F58" s="1">
        <v>122469785</v>
      </c>
      <c r="G58" s="1">
        <v>-109813135</v>
      </c>
      <c r="H58" s="1">
        <v>79494460</v>
      </c>
      <c r="I58" s="1">
        <v>114067000</v>
      </c>
      <c r="J58" s="1">
        <v>105686000</v>
      </c>
      <c r="K58" s="1">
        <v>81715167</v>
      </c>
      <c r="L58" s="1">
        <f t="shared" si="0"/>
        <v>12656650</v>
      </c>
      <c r="AA58" s="7">
        <v>43795</v>
      </c>
      <c r="AB58">
        <v>-108731810</v>
      </c>
      <c r="AC58">
        <v>4297614</v>
      </c>
      <c r="AD58">
        <v>92693443</v>
      </c>
    </row>
    <row r="59" spans="1:30">
      <c r="A59" s="7">
        <v>43797</v>
      </c>
      <c r="B59" s="8">
        <v>0.959722222222222</v>
      </c>
      <c r="C59" s="6">
        <v>1</v>
      </c>
      <c r="D59" s="1">
        <v>2805601000</v>
      </c>
      <c r="E59" s="1">
        <v>2723885833</v>
      </c>
      <c r="F59" s="1">
        <v>141674361</v>
      </c>
      <c r="G59" s="1">
        <v>-143550700</v>
      </c>
      <c r="H59" s="1">
        <v>64847402</v>
      </c>
      <c r="I59" s="1">
        <v>114067000</v>
      </c>
      <c r="J59" s="1">
        <v>105686000</v>
      </c>
      <c r="K59" s="1">
        <v>81715167</v>
      </c>
      <c r="L59" s="1">
        <f t="shared" si="0"/>
        <v>-1876339</v>
      </c>
      <c r="AA59" s="7">
        <v>43796</v>
      </c>
      <c r="AB59">
        <v>-109813135</v>
      </c>
      <c r="AC59">
        <v>12656650</v>
      </c>
      <c r="AD59">
        <v>79494460</v>
      </c>
    </row>
    <row r="60" spans="1:30">
      <c r="A60" s="7">
        <v>43798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251218061</v>
      </c>
      <c r="G60" s="1">
        <v>-244052703</v>
      </c>
      <c r="H60" s="1">
        <v>64208428</v>
      </c>
      <c r="I60" s="1">
        <v>114067000</v>
      </c>
      <c r="J60" s="1">
        <v>105686000</v>
      </c>
      <c r="K60" s="1">
        <v>81715167</v>
      </c>
      <c r="L60" s="1">
        <f t="shared" si="0"/>
        <v>7165358</v>
      </c>
      <c r="AA60" s="7">
        <v>43797</v>
      </c>
      <c r="AB60">
        <v>-143550700</v>
      </c>
      <c r="AC60">
        <v>-1876339</v>
      </c>
      <c r="AD60">
        <v>64847402</v>
      </c>
    </row>
    <row r="61" spans="1:30">
      <c r="A61" s="7">
        <v>43799</v>
      </c>
      <c r="B61" s="8">
        <v>0.970833333333333</v>
      </c>
      <c r="C61" s="6">
        <v>1</v>
      </c>
      <c r="D61" s="1">
        <v>2805601000</v>
      </c>
      <c r="E61" s="1">
        <v>2723885833</v>
      </c>
      <c r="F61" s="1">
        <v>0</v>
      </c>
      <c r="G61" s="1">
        <v>-112482196</v>
      </c>
      <c r="H61" s="1">
        <v>-57647064</v>
      </c>
      <c r="I61" s="1">
        <v>114067000</v>
      </c>
      <c r="J61" s="1">
        <v>105686000</v>
      </c>
      <c r="K61" s="1">
        <v>81715167</v>
      </c>
      <c r="L61" s="1">
        <f t="shared" si="0"/>
        <v>-112482196</v>
      </c>
      <c r="AA61" s="7">
        <v>43798</v>
      </c>
      <c r="AB61">
        <v>-244052703</v>
      </c>
      <c r="AC61">
        <v>7165358</v>
      </c>
      <c r="AD61">
        <v>64208428</v>
      </c>
    </row>
    <row r="62" spans="1:30">
      <c r="A62" s="7">
        <v>43800</v>
      </c>
      <c r="B62" s="8">
        <v>0.894444444444444</v>
      </c>
      <c r="C62" s="6">
        <v>1</v>
      </c>
      <c r="D62" s="1">
        <v>2805601000</v>
      </c>
      <c r="E62" s="1">
        <v>2723885833</v>
      </c>
      <c r="F62" s="1">
        <v>218417522</v>
      </c>
      <c r="G62" s="1">
        <v>-209050332</v>
      </c>
      <c r="H62" s="1">
        <v>46240604</v>
      </c>
      <c r="I62" s="1">
        <v>114067000</v>
      </c>
      <c r="J62" s="1">
        <v>105686000</v>
      </c>
      <c r="K62" s="1">
        <v>81715167</v>
      </c>
      <c r="L62" s="1">
        <f t="shared" si="0"/>
        <v>9367190</v>
      </c>
      <c r="AA62" s="7">
        <v>43799</v>
      </c>
      <c r="AB62">
        <v>-112482196</v>
      </c>
      <c r="AC62">
        <v>-112482196</v>
      </c>
      <c r="AD62">
        <v>-57647064</v>
      </c>
    </row>
    <row r="63" spans="1:30">
      <c r="A63" s="7">
        <v>43801</v>
      </c>
      <c r="B63" s="8">
        <v>0.949305555555556</v>
      </c>
      <c r="C63" s="6">
        <v>1</v>
      </c>
      <c r="D63" s="1">
        <v>2805601000</v>
      </c>
      <c r="E63" s="1">
        <v>2723885833</v>
      </c>
      <c r="F63" s="1">
        <v>119503102</v>
      </c>
      <c r="G63" s="1">
        <v>-110677950</v>
      </c>
      <c r="H63" s="1">
        <v>44695679</v>
      </c>
      <c r="I63" s="1">
        <v>114067000</v>
      </c>
      <c r="J63" s="1">
        <v>105686000</v>
      </c>
      <c r="K63" s="1">
        <v>81715167</v>
      </c>
      <c r="L63" s="1">
        <f t="shared" si="0"/>
        <v>8825152</v>
      </c>
      <c r="AA63" s="7">
        <v>43800</v>
      </c>
      <c r="AB63">
        <v>-209050332</v>
      </c>
      <c r="AC63">
        <v>9367190</v>
      </c>
      <c r="AD63">
        <v>46240604</v>
      </c>
    </row>
    <row r="64" spans="1:30">
      <c r="A64" s="7">
        <v>43802</v>
      </c>
      <c r="B64" s="8">
        <v>0.895138888888889</v>
      </c>
      <c r="C64" s="6">
        <v>1</v>
      </c>
      <c r="D64" s="1">
        <v>2805601000</v>
      </c>
      <c r="E64" s="1">
        <v>2723885833</v>
      </c>
      <c r="F64" s="1">
        <v>167709326</v>
      </c>
      <c r="G64" s="1">
        <v>-163145422</v>
      </c>
      <c r="H64" s="1">
        <v>41365102</v>
      </c>
      <c r="I64" s="1">
        <v>114067000</v>
      </c>
      <c r="J64" s="1">
        <v>105686000</v>
      </c>
      <c r="K64" s="1">
        <v>81715167</v>
      </c>
      <c r="L64" s="1">
        <f t="shared" si="0"/>
        <v>4563904</v>
      </c>
      <c r="AA64" s="7">
        <v>43801</v>
      </c>
      <c r="AB64">
        <v>-110677950</v>
      </c>
      <c r="AC64">
        <v>8825152</v>
      </c>
      <c r="AD64">
        <v>44695679</v>
      </c>
    </row>
    <row r="65" spans="1:30">
      <c r="A65" s="7">
        <v>43803</v>
      </c>
      <c r="B65" s="8">
        <v>0.854861111111111</v>
      </c>
      <c r="C65" s="6">
        <v>1</v>
      </c>
      <c r="D65" s="1">
        <v>2805601000</v>
      </c>
      <c r="E65" s="1">
        <v>2723885833</v>
      </c>
      <c r="F65" s="1">
        <v>150329416</v>
      </c>
      <c r="G65" s="1">
        <v>-197864007</v>
      </c>
      <c r="H65" s="1">
        <v>-11279032</v>
      </c>
      <c r="I65" s="1">
        <v>114067000</v>
      </c>
      <c r="J65" s="1">
        <v>105686000</v>
      </c>
      <c r="K65" s="1">
        <v>81715167</v>
      </c>
      <c r="L65" s="1">
        <f t="shared" si="0"/>
        <v>-47534591</v>
      </c>
      <c r="AA65" s="7">
        <v>43802</v>
      </c>
      <c r="AB65">
        <v>-163145422</v>
      </c>
      <c r="AC65">
        <v>4563904</v>
      </c>
      <c r="AD65">
        <v>41365102</v>
      </c>
    </row>
    <row r="66" spans="1:30">
      <c r="A66" s="7">
        <v>43804</v>
      </c>
      <c r="B66" s="8">
        <v>0.660416666666667</v>
      </c>
      <c r="C66" s="6">
        <v>1</v>
      </c>
      <c r="D66" s="1">
        <v>2805601000</v>
      </c>
      <c r="E66" s="1">
        <v>2723885833</v>
      </c>
      <c r="F66" s="1">
        <v>118969963</v>
      </c>
      <c r="G66" s="1">
        <v>-119452090</v>
      </c>
      <c r="H66" s="1">
        <v>28270869</v>
      </c>
      <c r="I66" s="1">
        <v>114067000</v>
      </c>
      <c r="J66" s="1">
        <v>105686000</v>
      </c>
      <c r="K66" s="1">
        <v>81715167</v>
      </c>
      <c r="L66" s="1">
        <f t="shared" si="0"/>
        <v>-482127</v>
      </c>
      <c r="AA66" s="7">
        <v>43803</v>
      </c>
      <c r="AB66">
        <v>-197864007</v>
      </c>
      <c r="AC66">
        <v>-47534591</v>
      </c>
      <c r="AD66">
        <v>-11279032</v>
      </c>
    </row>
    <row r="67" spans="1:30">
      <c r="A67" s="7">
        <v>43805</v>
      </c>
      <c r="B67" s="8">
        <v>0.749305555555556</v>
      </c>
      <c r="C67" s="6">
        <v>1</v>
      </c>
      <c r="D67" s="1">
        <v>2805601000</v>
      </c>
      <c r="E67" s="1">
        <v>2723885833</v>
      </c>
      <c r="F67" s="1">
        <v>118808531</v>
      </c>
      <c r="G67" s="1">
        <v>-112214312</v>
      </c>
      <c r="H67" s="1">
        <v>39147165</v>
      </c>
      <c r="I67" s="1">
        <v>114067000</v>
      </c>
      <c r="J67" s="1">
        <v>105686000</v>
      </c>
      <c r="K67" s="1">
        <v>81715167</v>
      </c>
      <c r="L67" s="1">
        <f t="shared" si="0"/>
        <v>6594219</v>
      </c>
      <c r="AA67" s="7">
        <v>43804</v>
      </c>
      <c r="AB67">
        <v>-119452090</v>
      </c>
      <c r="AC67">
        <v>-482127</v>
      </c>
      <c r="AD67">
        <v>28270869</v>
      </c>
    </row>
    <row r="68" spans="1:30">
      <c r="A68" s="7">
        <v>43806</v>
      </c>
      <c r="B68" s="8">
        <v>0.754861111111111</v>
      </c>
      <c r="C68" s="6">
        <v>1</v>
      </c>
      <c r="D68" s="1">
        <v>2805601000</v>
      </c>
      <c r="E68" s="1">
        <v>2723885833</v>
      </c>
      <c r="F68" s="1">
        <v>131404292</v>
      </c>
      <c r="G68" s="1">
        <v>-131017612</v>
      </c>
      <c r="H68" s="1">
        <v>30130274</v>
      </c>
      <c r="I68" s="1">
        <v>114067000</v>
      </c>
      <c r="J68" s="1">
        <v>105686000</v>
      </c>
      <c r="K68" s="1">
        <v>81715167</v>
      </c>
      <c r="L68" s="1">
        <f>G68+F68</f>
        <v>386680</v>
      </c>
      <c r="P68" s="3" t="s">
        <v>11</v>
      </c>
      <c r="Q68" s="2" t="s">
        <v>12</v>
      </c>
      <c r="R68" s="2" t="s">
        <v>7</v>
      </c>
      <c r="S68" s="2" t="s">
        <v>13</v>
      </c>
      <c r="T68" s="2" t="s">
        <v>14</v>
      </c>
      <c r="U68" s="2" t="s">
        <v>151</v>
      </c>
      <c r="V68" s="2" t="s">
        <v>405</v>
      </c>
      <c r="W68" s="2" t="s">
        <v>407</v>
      </c>
      <c r="AA68" s="7">
        <v>43805</v>
      </c>
      <c r="AB68">
        <v>-112214312</v>
      </c>
      <c r="AC68">
        <v>6594219</v>
      </c>
      <c r="AD68">
        <v>39147165</v>
      </c>
    </row>
    <row r="69" spans="1:30">
      <c r="A69" s="7">
        <v>43807</v>
      </c>
      <c r="B69" s="8">
        <v>0.480555555555556</v>
      </c>
      <c r="C69" s="6">
        <v>1</v>
      </c>
      <c r="D69" s="1">
        <v>2805601000</v>
      </c>
      <c r="E69" s="1">
        <v>2723885833</v>
      </c>
      <c r="F69" s="1">
        <v>196395286</v>
      </c>
      <c r="G69" s="1">
        <v>-182902832</v>
      </c>
      <c r="H69" s="1">
        <v>156080118</v>
      </c>
      <c r="I69" s="1">
        <v>114067000</v>
      </c>
      <c r="J69" s="1">
        <v>105686000</v>
      </c>
      <c r="K69" s="1">
        <v>81715167</v>
      </c>
      <c r="L69" s="1">
        <f>G69+F69</f>
        <v>13492454</v>
      </c>
      <c r="N69" s="7">
        <v>43807</v>
      </c>
      <c r="O69" s="8">
        <v>0.543055555555556</v>
      </c>
      <c r="P69" s="1">
        <v>2805601000</v>
      </c>
      <c r="Q69">
        <v>10</v>
      </c>
      <c r="U69">
        <v>5</v>
      </c>
      <c r="AA69" s="7">
        <v>43806</v>
      </c>
      <c r="AB69">
        <v>-131017612</v>
      </c>
      <c r="AC69">
        <v>386680</v>
      </c>
      <c r="AD69">
        <v>30130274</v>
      </c>
    </row>
    <row r="70" spans="1:30">
      <c r="A70" s="7">
        <v>43807</v>
      </c>
      <c r="B70" s="8">
        <v>0.932638888888889</v>
      </c>
      <c r="C70">
        <v>0</v>
      </c>
      <c r="D70">
        <v>0</v>
      </c>
      <c r="E70">
        <v>0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 s="20">
        <v>32194399000</v>
      </c>
      <c r="N70" s="7">
        <v>43807</v>
      </c>
      <c r="O70" s="8">
        <v>0.751388888888889</v>
      </c>
      <c r="R70" s="1">
        <v>35000000000</v>
      </c>
      <c r="S70" s="1">
        <f>R70-Juma岛!P69</f>
        <v>32194399000</v>
      </c>
      <c r="V70">
        <f>R70/P69</f>
        <v>12.4750454537192</v>
      </c>
      <c r="W70">
        <f>ROUND((((O70-O69)-(4/24))/((5/60)/24)),0)</f>
        <v>12</v>
      </c>
      <c r="AA70" s="7">
        <v>43807</v>
      </c>
      <c r="AB70">
        <v>-182902832</v>
      </c>
      <c r="AC70">
        <v>32207891454</v>
      </c>
      <c r="AD70">
        <v>156080118</v>
      </c>
    </row>
    <row r="71" spans="27:30">
      <c r="AA71" t="s">
        <v>286</v>
      </c>
      <c r="AB71">
        <v>-9868281242</v>
      </c>
      <c r="AC71" t="e">
        <v>#VALUE!</v>
      </c>
      <c r="AD71">
        <v>5631476860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A175"/>
  <sheetViews>
    <sheetView workbookViewId="0">
      <pane ySplit="3" topLeftCell="A165" activePane="bottomLeft" state="frozen"/>
      <selection/>
      <selection pane="bottomLeft" activeCell="A174" sqref="A17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1.5" style="1" customWidth="1"/>
    <col min="9" max="11" width="18.25" style="1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11.5"/>
    <col min="25" max="27" width="26.625"/>
  </cols>
  <sheetData>
    <row r="1" ht="183" customHeight="1" spans="13:13">
      <c r="M1" s="9" t="s">
        <v>351</v>
      </c>
    </row>
    <row r="2" ht="183" customHeight="1"/>
    <row r="3" ht="40.5" spans="1:27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77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X3" t="s">
        <v>2</v>
      </c>
      <c r="Y3" t="s">
        <v>352</v>
      </c>
      <c r="Z3" t="s">
        <v>353</v>
      </c>
      <c r="AA3" t="s">
        <v>354</v>
      </c>
    </row>
    <row r="4" spans="1:24">
      <c r="A4" s="4">
        <v>43638</v>
      </c>
      <c r="B4" s="5">
        <v>0.861805555555556</v>
      </c>
      <c r="C4" s="14">
        <v>1</v>
      </c>
      <c r="D4" s="1">
        <v>2778362000</v>
      </c>
      <c r="E4" s="1">
        <v>2723885834</v>
      </c>
      <c r="F4" s="1">
        <v>497374321</v>
      </c>
      <c r="G4" s="1">
        <v>-105708485</v>
      </c>
      <c r="H4" s="1">
        <v>-135884224</v>
      </c>
      <c r="I4" s="1">
        <v>115354000</v>
      </c>
      <c r="J4" s="1">
        <v>106775000</v>
      </c>
      <c r="K4" s="1">
        <v>54476166</v>
      </c>
      <c r="L4" s="1">
        <f t="shared" ref="L4:L67" si="0">F4+G4</f>
        <v>391665836</v>
      </c>
      <c r="M4" s="19" t="s">
        <v>411</v>
      </c>
      <c r="N4" s="4">
        <v>43630</v>
      </c>
      <c r="O4" s="5">
        <v>0.824305555555556</v>
      </c>
      <c r="P4" t="s">
        <v>362</v>
      </c>
      <c r="Q4" s="6">
        <v>0.5</v>
      </c>
      <c r="R4" s="1">
        <v>1495413376</v>
      </c>
      <c r="S4" s="1">
        <v>1596080896</v>
      </c>
      <c r="T4" s="1">
        <v>544777152</v>
      </c>
      <c r="U4" s="1">
        <v>1051303744</v>
      </c>
      <c r="X4" t="s">
        <v>284</v>
      </c>
    </row>
    <row r="5" spans="1:27">
      <c r="A5" s="4">
        <v>43639</v>
      </c>
      <c r="B5" s="5">
        <v>0.864583333333333</v>
      </c>
      <c r="C5" s="14">
        <v>1</v>
      </c>
      <c r="D5" s="1">
        <v>2778362000</v>
      </c>
      <c r="E5" s="1">
        <v>2723885834</v>
      </c>
      <c r="F5" s="1">
        <v>103216165</v>
      </c>
      <c r="G5" s="1">
        <v>-106082939</v>
      </c>
      <c r="H5" s="1">
        <v>-85267723</v>
      </c>
      <c r="I5" s="1">
        <v>115354000</v>
      </c>
      <c r="J5" s="1">
        <v>106775000</v>
      </c>
      <c r="K5" s="1">
        <v>54476166</v>
      </c>
      <c r="L5" s="1">
        <f t="shared" si="0"/>
        <v>-2866774</v>
      </c>
      <c r="M5" s="19"/>
      <c r="N5" s="4">
        <v>43634</v>
      </c>
      <c r="O5" s="5">
        <v>0.792361111111111</v>
      </c>
      <c r="P5" t="s">
        <v>362</v>
      </c>
      <c r="Q5" s="6">
        <v>0.5</v>
      </c>
      <c r="R5" s="1">
        <v>1495413376</v>
      </c>
      <c r="S5" s="1">
        <v>569359232</v>
      </c>
      <c r="T5" s="1">
        <v>544777152</v>
      </c>
      <c r="U5" s="1">
        <v>24582080</v>
      </c>
      <c r="X5" s="7">
        <v>43638</v>
      </c>
      <c r="Y5">
        <v>-105708485</v>
      </c>
      <c r="Z5">
        <v>391665836</v>
      </c>
      <c r="AA5">
        <v>-135884224</v>
      </c>
    </row>
    <row r="6" spans="1:27">
      <c r="A6" s="4">
        <v>43640</v>
      </c>
      <c r="B6" s="5">
        <v>0.777777777777778</v>
      </c>
      <c r="C6" s="14">
        <v>1</v>
      </c>
      <c r="D6" s="1">
        <v>2778362000</v>
      </c>
      <c r="E6" s="1">
        <v>2723885834</v>
      </c>
      <c r="F6" s="1">
        <v>221312319</v>
      </c>
      <c r="G6" s="1">
        <v>-212380911</v>
      </c>
      <c r="H6" s="1">
        <v>-41548265</v>
      </c>
      <c r="I6" s="1">
        <v>115354000</v>
      </c>
      <c r="J6" s="1">
        <v>106775000</v>
      </c>
      <c r="K6" s="1">
        <v>54476166</v>
      </c>
      <c r="L6" s="1">
        <f t="shared" si="0"/>
        <v>8931408</v>
      </c>
      <c r="M6" s="19"/>
      <c r="X6" s="7">
        <v>43639</v>
      </c>
      <c r="Y6">
        <v>-106082939</v>
      </c>
      <c r="Z6">
        <v>-2866774</v>
      </c>
      <c r="AA6">
        <v>-85267723</v>
      </c>
    </row>
    <row r="7" spans="1:27">
      <c r="A7" s="4">
        <v>43641</v>
      </c>
      <c r="B7" s="5">
        <v>0.688194444444444</v>
      </c>
      <c r="C7" s="14">
        <v>1</v>
      </c>
      <c r="D7" s="1">
        <v>2778362000</v>
      </c>
      <c r="E7" s="1">
        <v>2723885834</v>
      </c>
      <c r="F7" s="1">
        <v>232052409</v>
      </c>
      <c r="G7" s="1">
        <v>-207269553</v>
      </c>
      <c r="H7" s="1">
        <v>25921936</v>
      </c>
      <c r="I7" s="1">
        <v>115354000</v>
      </c>
      <c r="J7" s="1">
        <v>106775000</v>
      </c>
      <c r="K7" s="1">
        <v>54476166</v>
      </c>
      <c r="L7" s="1">
        <f t="shared" si="0"/>
        <v>24782856</v>
      </c>
      <c r="M7" s="19"/>
      <c r="X7" s="7">
        <v>43640</v>
      </c>
      <c r="Y7">
        <v>-212380911</v>
      </c>
      <c r="Z7">
        <v>8931408</v>
      </c>
      <c r="AA7">
        <v>-41548265</v>
      </c>
    </row>
    <row r="8" spans="1:27">
      <c r="A8" s="4">
        <v>43642</v>
      </c>
      <c r="B8" s="5">
        <v>0.781944444444444</v>
      </c>
      <c r="C8" s="14">
        <v>1</v>
      </c>
      <c r="D8" s="1">
        <v>2778362000</v>
      </c>
      <c r="E8" s="1">
        <v>2723885834</v>
      </c>
      <c r="F8" s="1">
        <v>118464985</v>
      </c>
      <c r="G8" s="1">
        <v>-118106249</v>
      </c>
      <c r="H8" s="1">
        <v>96734870</v>
      </c>
      <c r="I8" s="1">
        <v>115354000</v>
      </c>
      <c r="J8" s="1">
        <v>106775000</v>
      </c>
      <c r="K8" s="1">
        <v>54476166</v>
      </c>
      <c r="L8" s="1">
        <f t="shared" si="0"/>
        <v>358736</v>
      </c>
      <c r="M8" s="19"/>
      <c r="X8" s="7">
        <v>43641</v>
      </c>
      <c r="Y8">
        <v>-207269553</v>
      </c>
      <c r="Z8">
        <v>24782856</v>
      </c>
      <c r="AA8">
        <v>25921936</v>
      </c>
    </row>
    <row r="9" spans="1:27">
      <c r="A9" s="4">
        <v>43643</v>
      </c>
      <c r="B9" s="5">
        <v>0.78125</v>
      </c>
      <c r="C9" s="14">
        <v>1</v>
      </c>
      <c r="D9" s="1">
        <v>2778362000</v>
      </c>
      <c r="E9" s="1">
        <v>2723885834</v>
      </c>
      <c r="F9" s="1">
        <v>223933845</v>
      </c>
      <c r="G9" s="1">
        <v>-224668687</v>
      </c>
      <c r="H9" s="1">
        <v>204407200</v>
      </c>
      <c r="I9" s="1">
        <v>115354000</v>
      </c>
      <c r="J9" s="1">
        <v>106775000</v>
      </c>
      <c r="K9" s="1">
        <v>54476166</v>
      </c>
      <c r="L9" s="1">
        <f t="shared" si="0"/>
        <v>-734842</v>
      </c>
      <c r="M9" s="19"/>
      <c r="X9" s="7">
        <v>43642</v>
      </c>
      <c r="Y9">
        <v>-118106249</v>
      </c>
      <c r="Z9">
        <v>358736</v>
      </c>
      <c r="AA9">
        <v>96734870</v>
      </c>
    </row>
    <row r="10" spans="1:27">
      <c r="A10" s="4">
        <v>43644</v>
      </c>
      <c r="B10" s="5">
        <v>0.808333333333333</v>
      </c>
      <c r="C10" s="14">
        <v>1</v>
      </c>
      <c r="D10" s="1">
        <v>2778362000</v>
      </c>
      <c r="E10" s="1">
        <v>2723885834</v>
      </c>
      <c r="F10" s="1">
        <v>342346548</v>
      </c>
      <c r="G10" s="1">
        <v>-313053424</v>
      </c>
      <c r="H10" s="1">
        <v>360013541</v>
      </c>
      <c r="I10" s="1">
        <v>115354000</v>
      </c>
      <c r="J10" s="1">
        <v>106775000</v>
      </c>
      <c r="K10" s="1">
        <v>54476166</v>
      </c>
      <c r="L10" s="1">
        <f t="shared" si="0"/>
        <v>29293124</v>
      </c>
      <c r="M10" s="19"/>
      <c r="X10" s="7">
        <v>43643</v>
      </c>
      <c r="Y10">
        <v>-224668687</v>
      </c>
      <c r="Z10">
        <v>-734842</v>
      </c>
      <c r="AA10">
        <v>204407200</v>
      </c>
    </row>
    <row r="11" spans="1:27">
      <c r="A11" s="4">
        <v>43645</v>
      </c>
      <c r="B11" s="5">
        <v>0.775694444444444</v>
      </c>
      <c r="C11" s="14">
        <v>1</v>
      </c>
      <c r="D11" s="1">
        <v>2778362000</v>
      </c>
      <c r="E11" s="1">
        <v>2723885834</v>
      </c>
      <c r="F11" s="1">
        <v>363749351</v>
      </c>
      <c r="G11" s="1">
        <v>-313308003</v>
      </c>
      <c r="H11" s="1">
        <v>463288424</v>
      </c>
      <c r="I11" s="1">
        <v>115354000</v>
      </c>
      <c r="J11" s="1">
        <v>106775000</v>
      </c>
      <c r="K11" s="1">
        <v>54476166</v>
      </c>
      <c r="L11" s="1">
        <f t="shared" si="0"/>
        <v>50441348</v>
      </c>
      <c r="M11" s="19"/>
      <c r="X11" s="7">
        <v>43644</v>
      </c>
      <c r="Y11">
        <v>-313053424</v>
      </c>
      <c r="Z11">
        <v>29293124</v>
      </c>
      <c r="AA11">
        <v>360013541</v>
      </c>
    </row>
    <row r="12" spans="1:27">
      <c r="A12" s="4">
        <v>43646</v>
      </c>
      <c r="B12" s="5">
        <v>0.828472222222222</v>
      </c>
      <c r="C12" s="14">
        <v>1</v>
      </c>
      <c r="D12" s="1">
        <v>2778362000</v>
      </c>
      <c r="E12" s="1">
        <v>2723885834</v>
      </c>
      <c r="F12" s="1">
        <v>122929294</v>
      </c>
      <c r="G12" s="1">
        <v>-114093536</v>
      </c>
      <c r="H12" s="1">
        <v>80458346</v>
      </c>
      <c r="I12" s="1">
        <v>115354000</v>
      </c>
      <c r="J12" s="1">
        <v>106775000</v>
      </c>
      <c r="K12" s="1">
        <v>54476166</v>
      </c>
      <c r="L12" s="1">
        <f t="shared" si="0"/>
        <v>8835758</v>
      </c>
      <c r="M12" s="19"/>
      <c r="X12" s="7">
        <v>43645</v>
      </c>
      <c r="Y12">
        <v>-313308003</v>
      </c>
      <c r="Z12">
        <v>50441348</v>
      </c>
      <c r="AA12">
        <v>463288424</v>
      </c>
    </row>
    <row r="13" spans="1:27">
      <c r="A13" s="4">
        <v>43647</v>
      </c>
      <c r="B13" s="5">
        <v>0.782638888888889</v>
      </c>
      <c r="C13" s="14">
        <v>1</v>
      </c>
      <c r="D13" s="1">
        <v>2778362000</v>
      </c>
      <c r="E13" s="1">
        <v>2723885834</v>
      </c>
      <c r="F13" s="1">
        <v>224598429</v>
      </c>
      <c r="G13" s="1">
        <v>-214277898</v>
      </c>
      <c r="H13" s="1">
        <v>84809893</v>
      </c>
      <c r="I13" s="1">
        <v>115354000</v>
      </c>
      <c r="J13" s="1">
        <v>106775000</v>
      </c>
      <c r="K13" s="1">
        <v>54476166</v>
      </c>
      <c r="L13" s="1">
        <f t="shared" si="0"/>
        <v>10320531</v>
      </c>
      <c r="M13" s="19"/>
      <c r="X13" s="7">
        <v>43646</v>
      </c>
      <c r="Y13">
        <v>-114093536</v>
      </c>
      <c r="Z13">
        <v>8835758</v>
      </c>
      <c r="AA13">
        <v>80458346</v>
      </c>
    </row>
    <row r="14" spans="1:27">
      <c r="A14" s="4">
        <v>43648</v>
      </c>
      <c r="B14" s="5">
        <v>0.621527777777778</v>
      </c>
      <c r="C14" s="14">
        <v>1</v>
      </c>
      <c r="D14" s="1">
        <v>2778362000</v>
      </c>
      <c r="E14" s="1">
        <v>2723885834</v>
      </c>
      <c r="F14" s="1">
        <v>204970751</v>
      </c>
      <c r="G14" s="1">
        <v>-191350933</v>
      </c>
      <c r="H14" s="1">
        <v>85146756</v>
      </c>
      <c r="I14" s="1">
        <v>115354000</v>
      </c>
      <c r="J14" s="1">
        <v>106775000</v>
      </c>
      <c r="K14" s="1">
        <v>54476166</v>
      </c>
      <c r="L14" s="1">
        <f t="shared" si="0"/>
        <v>13619818</v>
      </c>
      <c r="M14" s="19"/>
      <c r="X14" s="7">
        <v>43647</v>
      </c>
      <c r="Y14">
        <v>-214277898</v>
      </c>
      <c r="Z14">
        <v>10320531</v>
      </c>
      <c r="AA14">
        <v>84809893</v>
      </c>
    </row>
    <row r="15" spans="1:27">
      <c r="A15" s="4">
        <v>43649</v>
      </c>
      <c r="B15" s="5">
        <v>0.81875</v>
      </c>
      <c r="C15" s="14">
        <v>1</v>
      </c>
      <c r="D15" s="1">
        <v>2778362000</v>
      </c>
      <c r="E15" s="1">
        <v>2723885834</v>
      </c>
      <c r="F15" s="1">
        <v>116958259</v>
      </c>
      <c r="G15" s="1">
        <v>-110352703</v>
      </c>
      <c r="H15" s="1">
        <v>78767638</v>
      </c>
      <c r="I15" s="1">
        <v>115011000</v>
      </c>
      <c r="J15" s="1">
        <v>106775000</v>
      </c>
      <c r="K15" s="1">
        <v>54476166</v>
      </c>
      <c r="L15" s="1">
        <f t="shared" si="0"/>
        <v>6605556</v>
      </c>
      <c r="M15" s="19"/>
      <c r="X15" s="7">
        <v>43648</v>
      </c>
      <c r="Y15">
        <v>-191350933</v>
      </c>
      <c r="Z15">
        <v>13619818</v>
      </c>
      <c r="AA15">
        <v>85146756</v>
      </c>
    </row>
    <row r="16" spans="1:27">
      <c r="A16" s="4">
        <v>43650</v>
      </c>
      <c r="B16" s="5">
        <v>0.790972222222222</v>
      </c>
      <c r="C16" s="14">
        <v>1</v>
      </c>
      <c r="D16" s="1">
        <v>2778362000</v>
      </c>
      <c r="E16" s="1">
        <v>2723885834</v>
      </c>
      <c r="F16" s="1">
        <v>111093780</v>
      </c>
      <c r="G16" s="1">
        <v>-109237992</v>
      </c>
      <c r="H16" s="1">
        <v>80264690</v>
      </c>
      <c r="I16" s="1">
        <v>115011000</v>
      </c>
      <c r="J16" s="1">
        <v>106775000</v>
      </c>
      <c r="K16" s="1">
        <v>54476166</v>
      </c>
      <c r="L16" s="1">
        <f t="shared" si="0"/>
        <v>1855788</v>
      </c>
      <c r="M16" s="19"/>
      <c r="X16" s="7">
        <v>43649</v>
      </c>
      <c r="Y16">
        <v>-110352703</v>
      </c>
      <c r="Z16">
        <v>6605556</v>
      </c>
      <c r="AA16">
        <v>78767638</v>
      </c>
    </row>
    <row r="17" spans="1:27">
      <c r="A17" s="4">
        <v>43651</v>
      </c>
      <c r="B17" s="5">
        <v>0.886111111111111</v>
      </c>
      <c r="C17" s="14">
        <v>1</v>
      </c>
      <c r="D17" s="1">
        <v>2805601000</v>
      </c>
      <c r="E17" s="1">
        <v>2723885834</v>
      </c>
      <c r="F17" s="1">
        <v>143788114</v>
      </c>
      <c r="G17" s="1">
        <v>-128594419</v>
      </c>
      <c r="H17" s="1">
        <v>96551963</v>
      </c>
      <c r="I17" s="1">
        <v>116138000</v>
      </c>
      <c r="J17" s="1">
        <v>105686000</v>
      </c>
      <c r="K17" s="1">
        <v>81715166</v>
      </c>
      <c r="L17" s="1">
        <f t="shared" si="0"/>
        <v>15193695</v>
      </c>
      <c r="X17" s="7">
        <v>43650</v>
      </c>
      <c r="Y17">
        <v>-109237992</v>
      </c>
      <c r="Z17">
        <v>1855788</v>
      </c>
      <c r="AA17">
        <v>80264690</v>
      </c>
    </row>
    <row r="18" spans="1:27">
      <c r="A18" s="4">
        <v>43652</v>
      </c>
      <c r="B18" s="5">
        <v>0.804166666666667</v>
      </c>
      <c r="C18" s="14">
        <v>1</v>
      </c>
      <c r="D18" s="1">
        <v>2805601000</v>
      </c>
      <c r="E18" s="1">
        <v>2723885834</v>
      </c>
      <c r="F18" s="1">
        <v>253467482</v>
      </c>
      <c r="G18" s="1">
        <v>-225617592</v>
      </c>
      <c r="H18" s="1">
        <v>78821456</v>
      </c>
      <c r="I18" s="1">
        <v>116138000</v>
      </c>
      <c r="J18" s="1">
        <v>105686000</v>
      </c>
      <c r="K18" s="1">
        <v>81715166</v>
      </c>
      <c r="L18" s="1">
        <f t="shared" si="0"/>
        <v>27849890</v>
      </c>
      <c r="X18" s="7">
        <v>43651</v>
      </c>
      <c r="Y18">
        <v>-128594419</v>
      </c>
      <c r="Z18">
        <v>15193695</v>
      </c>
      <c r="AA18">
        <v>96551963</v>
      </c>
    </row>
    <row r="19" spans="1:27">
      <c r="A19" s="4">
        <v>43653</v>
      </c>
      <c r="B19" s="5">
        <v>0.506944444444444</v>
      </c>
      <c r="C19" s="14">
        <v>1</v>
      </c>
      <c r="D19" s="1">
        <v>2805601000</v>
      </c>
      <c r="E19" s="1">
        <v>2723885834</v>
      </c>
      <c r="F19" s="1" t="s">
        <v>285</v>
      </c>
      <c r="G19" s="1">
        <v>-169429091</v>
      </c>
      <c r="H19" s="1">
        <v>-13639108</v>
      </c>
      <c r="I19" s="1" t="s">
        <v>285</v>
      </c>
      <c r="J19" s="1">
        <v>105686000</v>
      </c>
      <c r="K19" s="1">
        <v>81715166</v>
      </c>
      <c r="L19" s="1" t="e">
        <f t="shared" si="0"/>
        <v>#VALUE!</v>
      </c>
      <c r="X19" s="7">
        <v>43652</v>
      </c>
      <c r="Y19">
        <v>-225617592</v>
      </c>
      <c r="Z19">
        <v>27849890</v>
      </c>
      <c r="AA19">
        <v>78821456</v>
      </c>
    </row>
    <row r="20" spans="1:27">
      <c r="A20" s="4">
        <v>43654</v>
      </c>
      <c r="B20" s="5">
        <v>0.840277777777778</v>
      </c>
      <c r="C20" s="14">
        <v>1</v>
      </c>
      <c r="D20" s="1">
        <v>2805601000</v>
      </c>
      <c r="E20" s="1">
        <v>2723885834</v>
      </c>
      <c r="F20" s="1" t="s">
        <v>285</v>
      </c>
      <c r="G20" s="1">
        <v>-126424431</v>
      </c>
      <c r="H20" s="1">
        <v>-148899297</v>
      </c>
      <c r="I20" s="1" t="s">
        <v>285</v>
      </c>
      <c r="J20" s="1">
        <v>105686000</v>
      </c>
      <c r="K20" s="1">
        <v>81715166</v>
      </c>
      <c r="L20" s="1" t="e">
        <f t="shared" si="0"/>
        <v>#VALUE!</v>
      </c>
      <c r="X20" s="7">
        <v>43653</v>
      </c>
      <c r="Y20">
        <v>-169429091</v>
      </c>
      <c r="Z20" t="e">
        <v>#VALUE!</v>
      </c>
      <c r="AA20">
        <v>-13639108</v>
      </c>
    </row>
    <row r="21" spans="1:27">
      <c r="A21" s="4">
        <v>43655</v>
      </c>
      <c r="B21" s="5">
        <v>0.755555555555556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-109328741</v>
      </c>
      <c r="H21" s="1">
        <v>-259712811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X21" s="7">
        <v>43654</v>
      </c>
      <c r="Y21">
        <v>-126424431</v>
      </c>
      <c r="Z21" t="e">
        <v>#VALUE!</v>
      </c>
      <c r="AA21">
        <v>-148899297</v>
      </c>
    </row>
    <row r="22" spans="1:27">
      <c r="A22" s="4">
        <v>43656</v>
      </c>
      <c r="B22" s="5">
        <v>0.811805555555556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-103226109</v>
      </c>
      <c r="H22" s="1">
        <v>-375073965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X22" s="7">
        <v>43655</v>
      </c>
      <c r="Y22">
        <v>-109328741</v>
      </c>
      <c r="Z22" t="e">
        <v>#VALUE!</v>
      </c>
      <c r="AA22">
        <v>-259712811</v>
      </c>
    </row>
    <row r="23" spans="1:27">
      <c r="A23" s="4">
        <v>43657</v>
      </c>
      <c r="B23" s="5">
        <v>0.805555555555556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-207582471</v>
      </c>
      <c r="H23" s="1">
        <v>-486035883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X23" s="7">
        <v>43656</v>
      </c>
      <c r="Y23">
        <v>-103226109</v>
      </c>
      <c r="Z23" t="e">
        <v>#VALUE!</v>
      </c>
      <c r="AA23">
        <v>-375073965</v>
      </c>
    </row>
    <row r="24" spans="1:27">
      <c r="A24" s="4">
        <v>43658</v>
      </c>
      <c r="B24" s="5">
        <v>0.830555555555556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-118725499</v>
      </c>
      <c r="H24" s="1">
        <v>-606617170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X24" s="7">
        <v>43657</v>
      </c>
      <c r="Y24">
        <v>-207582471</v>
      </c>
      <c r="Z24" t="e">
        <v>#VALUE!</v>
      </c>
      <c r="AA24">
        <v>-486035883</v>
      </c>
    </row>
    <row r="25" spans="1:27">
      <c r="A25" s="4">
        <v>43659</v>
      </c>
      <c r="B25" s="5">
        <v>0.8375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-136649306</v>
      </c>
      <c r="H25" s="1">
        <v>-724306713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X25" s="7">
        <v>43658</v>
      </c>
      <c r="Y25">
        <v>-118725499</v>
      </c>
      <c r="Z25" t="e">
        <v>#VALUE!</v>
      </c>
      <c r="AA25">
        <v>-606617170</v>
      </c>
    </row>
    <row r="26" spans="1:27">
      <c r="A26" s="4">
        <v>43660</v>
      </c>
      <c r="B26" s="5">
        <v>0.697222222222222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-200403407</v>
      </c>
      <c r="H26" s="1">
        <v>-834870467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X26" s="7">
        <v>43659</v>
      </c>
      <c r="Y26">
        <v>-136649306</v>
      </c>
      <c r="Z26" t="e">
        <v>#VALUE!</v>
      </c>
      <c r="AA26">
        <v>-724306713</v>
      </c>
    </row>
    <row r="27" spans="1:27">
      <c r="A27" s="4">
        <v>43661</v>
      </c>
      <c r="B27" s="5">
        <v>0.844444444444444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-121393337</v>
      </c>
      <c r="H27" s="1">
        <v>-883857886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X27" s="7">
        <v>43660</v>
      </c>
      <c r="Y27">
        <v>-200403407</v>
      </c>
      <c r="Z27" t="e">
        <v>#VALUE!</v>
      </c>
      <c r="AA27">
        <v>-834870467</v>
      </c>
    </row>
    <row r="28" spans="1:27">
      <c r="A28" s="4">
        <v>43662</v>
      </c>
      <c r="B28" s="5">
        <v>0.849305555555556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-104367371</v>
      </c>
      <c r="H28" s="1">
        <v>-839775571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X28" s="7">
        <v>43661</v>
      </c>
      <c r="Y28">
        <v>-121393337</v>
      </c>
      <c r="Z28" t="e">
        <v>#VALUE!</v>
      </c>
      <c r="AA28">
        <v>-883857886</v>
      </c>
    </row>
    <row r="29" spans="1:27">
      <c r="A29" s="4">
        <v>43663</v>
      </c>
      <c r="B29" s="5">
        <v>0.8375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-205339090</v>
      </c>
      <c r="H29" s="1">
        <v>-853443804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X29" s="7">
        <v>43662</v>
      </c>
      <c r="Y29">
        <v>-104367371</v>
      </c>
      <c r="Z29" t="e">
        <v>#VALUE!</v>
      </c>
      <c r="AA29">
        <v>-839775571</v>
      </c>
    </row>
    <row r="30" spans="1:27">
      <c r="A30" s="4">
        <v>43664</v>
      </c>
      <c r="B30" s="5">
        <v>0.660416666666667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-193635344</v>
      </c>
      <c r="H30" s="1">
        <v>-842881320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X30" s="7">
        <v>43663</v>
      </c>
      <c r="Y30">
        <v>-205339090</v>
      </c>
      <c r="Z30" t="e">
        <v>#VALUE!</v>
      </c>
      <c r="AA30">
        <v>-853443804</v>
      </c>
    </row>
    <row r="31" spans="1:27">
      <c r="A31" s="4">
        <v>43665</v>
      </c>
      <c r="B31" s="5">
        <v>0.736111111111111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-108074943</v>
      </c>
      <c r="H31" s="1">
        <v>-824551404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X31" s="7">
        <v>43664</v>
      </c>
      <c r="Y31">
        <v>-193635344</v>
      </c>
      <c r="Z31" t="e">
        <v>#VALUE!</v>
      </c>
      <c r="AA31">
        <v>-842881320</v>
      </c>
    </row>
    <row r="32" spans="1:27">
      <c r="A32" s="4">
        <v>43666</v>
      </c>
      <c r="B32" s="5">
        <v>0.547222222222222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-111908507</v>
      </c>
      <c r="H32" s="1">
        <v>-817742975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X32" s="7">
        <v>43665</v>
      </c>
      <c r="Y32">
        <v>-108074943</v>
      </c>
      <c r="Z32" t="e">
        <v>#VALUE!</v>
      </c>
      <c r="AA32">
        <v>-824551404</v>
      </c>
    </row>
    <row r="33" spans="1:27">
      <c r="A33" s="4">
        <v>43667</v>
      </c>
      <c r="B33" s="5">
        <v>0.674305555555556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-119825172</v>
      </c>
      <c r="H33" s="1">
        <v>-835072299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X33" s="7">
        <v>43666</v>
      </c>
      <c r="Y33">
        <v>-111908507</v>
      </c>
      <c r="Z33" t="e">
        <v>#VALUE!</v>
      </c>
      <c r="AA33">
        <v>-817742975</v>
      </c>
    </row>
    <row r="34" spans="1:27">
      <c r="A34" s="4">
        <v>43668</v>
      </c>
      <c r="B34" s="5">
        <v>0.701388888888889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-108411328</v>
      </c>
      <c r="H34" s="1">
        <v>-845576068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X34" s="7">
        <v>43667</v>
      </c>
      <c r="Y34">
        <v>-119825172</v>
      </c>
      <c r="Z34" t="e">
        <v>#VALUE!</v>
      </c>
      <c r="AA34">
        <v>-835072299</v>
      </c>
    </row>
    <row r="35" spans="1:27">
      <c r="A35" s="4">
        <v>43669</v>
      </c>
      <c r="B35" s="5">
        <v>0.806944444444444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-118154256</v>
      </c>
      <c r="H35" s="1">
        <v>-842336987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X35" s="7">
        <v>43668</v>
      </c>
      <c r="Y35">
        <v>-108411328</v>
      </c>
      <c r="Z35" t="e">
        <v>#VALUE!</v>
      </c>
      <c r="AA35">
        <v>-845576068</v>
      </c>
    </row>
    <row r="36" spans="1:27">
      <c r="A36" s="4">
        <v>43670</v>
      </c>
      <c r="B36" s="5">
        <v>0.836805555555556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-108153229</v>
      </c>
      <c r="H36" s="1">
        <v>-950490216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X36" s="7">
        <v>43669</v>
      </c>
      <c r="Y36">
        <v>-118154256</v>
      </c>
      <c r="Z36" t="e">
        <v>#VALUE!</v>
      </c>
      <c r="AA36">
        <v>-842336987</v>
      </c>
    </row>
    <row r="37" spans="1:27">
      <c r="A37" s="4">
        <v>43671</v>
      </c>
      <c r="B37" s="5">
        <v>0.595833333333333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-185925403</v>
      </c>
      <c r="H37" s="1">
        <v>-1028262390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X37" s="7">
        <v>43670</v>
      </c>
      <c r="Y37">
        <v>-108153229</v>
      </c>
      <c r="Z37" t="e">
        <v>#VALUE!</v>
      </c>
      <c r="AA37">
        <v>-950490216</v>
      </c>
    </row>
    <row r="38" spans="1:27">
      <c r="A38" s="4">
        <v>43672</v>
      </c>
      <c r="B38" s="5">
        <v>0.761805555555556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-122792698</v>
      </c>
      <c r="H38" s="1">
        <v>-1058391463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X38" s="7">
        <v>43671</v>
      </c>
      <c r="Y38">
        <v>-185925403</v>
      </c>
      <c r="Z38" t="e">
        <v>#VALUE!</v>
      </c>
      <c r="AA38">
        <v>-1028262390</v>
      </c>
    </row>
    <row r="39" spans="1:27">
      <c r="A39" s="4">
        <v>43673</v>
      </c>
      <c r="B39" s="5">
        <v>0.73125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-226352745</v>
      </c>
      <c r="H39" s="1">
        <v>-1053876567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X39" s="7">
        <v>43672</v>
      </c>
      <c r="Y39">
        <v>-122792698</v>
      </c>
      <c r="Z39" t="e">
        <v>#VALUE!</v>
      </c>
      <c r="AA39">
        <v>-1058391463</v>
      </c>
    </row>
    <row r="40" spans="1:27">
      <c r="A40" s="4">
        <v>43674</v>
      </c>
      <c r="B40" s="5">
        <v>0.691666666666667</v>
      </c>
      <c r="C40" s="14">
        <v>1</v>
      </c>
      <c r="D40" s="1">
        <v>2805601000</v>
      </c>
      <c r="E40" s="1">
        <v>2723885834</v>
      </c>
      <c r="F40" s="1">
        <v>407158096</v>
      </c>
      <c r="G40" s="1">
        <v>-206671173</v>
      </c>
      <c r="H40" s="1">
        <v>-659961024</v>
      </c>
      <c r="I40" s="1">
        <v>114802000</v>
      </c>
      <c r="J40" s="1">
        <v>105686000</v>
      </c>
      <c r="K40" s="1">
        <v>81715166</v>
      </c>
      <c r="L40" s="1">
        <f t="shared" si="0"/>
        <v>200486923</v>
      </c>
      <c r="X40" s="7">
        <v>43673</v>
      </c>
      <c r="Y40">
        <v>-226352745</v>
      </c>
      <c r="Z40" t="e">
        <v>#VALUE!</v>
      </c>
      <c r="AA40">
        <v>-1053876567</v>
      </c>
    </row>
    <row r="41" spans="1:27">
      <c r="A41" s="4">
        <v>43675</v>
      </c>
      <c r="B41" s="5">
        <v>0.690972222222222</v>
      </c>
      <c r="C41" s="14">
        <v>1</v>
      </c>
      <c r="D41" s="1">
        <v>2805601000</v>
      </c>
      <c r="E41" s="1">
        <v>2723885834</v>
      </c>
      <c r="F41" s="1">
        <v>197992102</v>
      </c>
      <c r="G41" s="1">
        <v>-186252003</v>
      </c>
      <c r="H41" s="1">
        <v>-535811375</v>
      </c>
      <c r="I41" s="1">
        <v>114802000</v>
      </c>
      <c r="J41" s="1">
        <v>105686000</v>
      </c>
      <c r="K41" s="1">
        <v>81715166</v>
      </c>
      <c r="L41" s="1">
        <f t="shared" si="0"/>
        <v>11740099</v>
      </c>
      <c r="X41" s="7">
        <v>43674</v>
      </c>
      <c r="Y41">
        <v>-206671173</v>
      </c>
      <c r="Z41">
        <v>200486923</v>
      </c>
      <c r="AA41">
        <v>-659961024</v>
      </c>
    </row>
    <row r="42" spans="1:27">
      <c r="A42" s="4">
        <v>43676</v>
      </c>
      <c r="B42" s="5">
        <v>0.834027777777778</v>
      </c>
      <c r="C42" s="14">
        <v>1</v>
      </c>
      <c r="D42" s="1">
        <v>2805601000</v>
      </c>
      <c r="E42" s="1">
        <v>2723885834</v>
      </c>
      <c r="F42" s="1">
        <v>121144495</v>
      </c>
      <c r="G42" s="1">
        <v>-118214194</v>
      </c>
      <c r="H42" s="1">
        <v>-424469746</v>
      </c>
      <c r="I42" s="1">
        <v>114802000</v>
      </c>
      <c r="J42" s="1">
        <v>105686000</v>
      </c>
      <c r="K42" s="1">
        <v>81715166</v>
      </c>
      <c r="L42" s="1">
        <f t="shared" si="0"/>
        <v>2930301</v>
      </c>
      <c r="X42" s="7">
        <v>43675</v>
      </c>
      <c r="Y42">
        <v>-186252003</v>
      </c>
      <c r="Z42">
        <v>11740099</v>
      </c>
      <c r="AA42">
        <v>-535811375</v>
      </c>
    </row>
    <row r="43" spans="1:27">
      <c r="A43" s="4">
        <v>43677</v>
      </c>
      <c r="B43" s="5">
        <v>0.652777777777778</v>
      </c>
      <c r="C43" s="14">
        <v>1</v>
      </c>
      <c r="D43" s="1">
        <v>2805601000</v>
      </c>
      <c r="E43" s="1">
        <v>2723885834</v>
      </c>
      <c r="F43" s="1">
        <v>199334142</v>
      </c>
      <c r="G43" s="1">
        <v>-185806751</v>
      </c>
      <c r="H43" s="1">
        <v>-295718400</v>
      </c>
      <c r="I43" s="1">
        <v>114802000</v>
      </c>
      <c r="J43" s="1">
        <v>105686000</v>
      </c>
      <c r="K43" s="1">
        <v>81715166</v>
      </c>
      <c r="L43" s="1">
        <f t="shared" si="0"/>
        <v>13527391</v>
      </c>
      <c r="X43" s="7">
        <v>43676</v>
      </c>
      <c r="Y43">
        <v>-118214194</v>
      </c>
      <c r="Z43">
        <v>2930301</v>
      </c>
      <c r="AA43">
        <v>-424469746</v>
      </c>
    </row>
    <row r="44" spans="1:27">
      <c r="A44" s="4">
        <v>43678</v>
      </c>
      <c r="B44" s="5">
        <v>0.765277777777778</v>
      </c>
      <c r="C44" s="14">
        <v>1</v>
      </c>
      <c r="D44" s="1">
        <v>2805601000</v>
      </c>
      <c r="E44" s="1">
        <v>2723885834</v>
      </c>
      <c r="F44" s="1">
        <v>116900431</v>
      </c>
      <c r="G44" s="1">
        <v>-119129161</v>
      </c>
      <c r="H44" s="1">
        <v>-189793901</v>
      </c>
      <c r="I44" s="1">
        <v>114802000</v>
      </c>
      <c r="J44" s="1">
        <v>105686000</v>
      </c>
      <c r="K44" s="1">
        <v>81715166</v>
      </c>
      <c r="L44" s="1">
        <f t="shared" si="0"/>
        <v>-2228730</v>
      </c>
      <c r="X44" s="7">
        <v>43677</v>
      </c>
      <c r="Y44">
        <v>-185806751</v>
      </c>
      <c r="Z44">
        <v>13527391</v>
      </c>
      <c r="AA44">
        <v>-295718400</v>
      </c>
    </row>
    <row r="45" spans="1:27">
      <c r="A45" s="4">
        <v>43679</v>
      </c>
      <c r="B45" s="5">
        <v>0.934027777777778</v>
      </c>
      <c r="C45" s="14">
        <v>1</v>
      </c>
      <c r="D45" s="1">
        <v>2805601000</v>
      </c>
      <c r="E45" s="1">
        <v>2723885834</v>
      </c>
      <c r="F45" s="1">
        <v>140827320</v>
      </c>
      <c r="G45" s="1">
        <v>-120165226</v>
      </c>
      <c r="H45" s="1">
        <v>-91052137</v>
      </c>
      <c r="I45" s="1">
        <v>114802000</v>
      </c>
      <c r="J45" s="1">
        <v>105686000</v>
      </c>
      <c r="K45" s="1">
        <v>81715166</v>
      </c>
      <c r="L45" s="1">
        <f t="shared" si="0"/>
        <v>20662094</v>
      </c>
      <c r="X45" s="7">
        <v>43678</v>
      </c>
      <c r="Y45">
        <v>-119129161</v>
      </c>
      <c r="Z45">
        <v>-2228730</v>
      </c>
      <c r="AA45">
        <v>-189793901</v>
      </c>
    </row>
    <row r="46" spans="1:27">
      <c r="A46" s="4">
        <v>43680</v>
      </c>
      <c r="B46" s="5">
        <v>0.434027777777778</v>
      </c>
      <c r="C46" s="14">
        <v>1</v>
      </c>
      <c r="D46" s="1">
        <v>2805601000</v>
      </c>
      <c r="E46" s="1">
        <v>2723885834</v>
      </c>
      <c r="F46" s="1">
        <v>197112526</v>
      </c>
      <c r="G46" s="1">
        <v>-172416188</v>
      </c>
      <c r="H46" s="1">
        <v>-86619193</v>
      </c>
      <c r="I46" s="1">
        <v>114802000</v>
      </c>
      <c r="J46" s="1">
        <v>105686000</v>
      </c>
      <c r="K46" s="1">
        <v>81715166</v>
      </c>
      <c r="L46" s="1">
        <f t="shared" si="0"/>
        <v>24696338</v>
      </c>
      <c r="X46" s="7">
        <v>43679</v>
      </c>
      <c r="Y46">
        <v>-120165226</v>
      </c>
      <c r="Z46">
        <v>20662094</v>
      </c>
      <c r="AA46">
        <v>-91052137</v>
      </c>
    </row>
    <row r="47" spans="1:27">
      <c r="A47" s="4">
        <v>43681</v>
      </c>
      <c r="B47" s="5">
        <v>0.4875</v>
      </c>
      <c r="C47" s="14">
        <v>1</v>
      </c>
      <c r="D47" s="1">
        <v>2805601000</v>
      </c>
      <c r="E47" s="1">
        <v>2723885834</v>
      </c>
      <c r="F47" s="1">
        <v>121362143</v>
      </c>
      <c r="G47" s="1">
        <v>-113043653</v>
      </c>
      <c r="H47" s="1">
        <v>127038387</v>
      </c>
      <c r="I47" s="1">
        <v>114802000</v>
      </c>
      <c r="J47" s="1">
        <v>105686000</v>
      </c>
      <c r="K47" s="1">
        <v>81715166</v>
      </c>
      <c r="L47" s="1">
        <f t="shared" si="0"/>
        <v>8318490</v>
      </c>
      <c r="X47" s="7">
        <v>43680</v>
      </c>
      <c r="Y47">
        <v>-172416188</v>
      </c>
      <c r="Z47">
        <v>24696338</v>
      </c>
      <c r="AA47">
        <v>-86619193</v>
      </c>
    </row>
    <row r="48" spans="1:27">
      <c r="A48" s="4">
        <v>43682</v>
      </c>
      <c r="B48" s="5">
        <v>0.449305555555556</v>
      </c>
      <c r="C48" s="14">
        <v>1</v>
      </c>
      <c r="D48" s="1">
        <v>2805601000</v>
      </c>
      <c r="E48" s="1">
        <v>2723885834</v>
      </c>
      <c r="F48" s="1">
        <v>197935264</v>
      </c>
      <c r="G48" s="1">
        <v>-187082568</v>
      </c>
      <c r="H48" s="1">
        <v>54779996</v>
      </c>
      <c r="I48" s="1">
        <v>114802000</v>
      </c>
      <c r="J48" s="1">
        <v>105686000</v>
      </c>
      <c r="K48" s="1">
        <v>81715166</v>
      </c>
      <c r="L48" s="1">
        <f t="shared" si="0"/>
        <v>10852696</v>
      </c>
      <c r="X48" s="7">
        <v>43681</v>
      </c>
      <c r="Y48">
        <v>-113043653</v>
      </c>
      <c r="Z48">
        <v>8318490</v>
      </c>
      <c r="AA48">
        <v>127038387</v>
      </c>
    </row>
    <row r="49" spans="1:27">
      <c r="A49" s="4">
        <v>43683</v>
      </c>
      <c r="B49" s="5">
        <v>0.644444444444444</v>
      </c>
      <c r="C49" s="14">
        <v>1</v>
      </c>
      <c r="D49" s="1">
        <v>2805601000</v>
      </c>
      <c r="E49" s="1">
        <v>2723885834</v>
      </c>
      <c r="F49" s="1">
        <v>122375795</v>
      </c>
      <c r="G49" s="1">
        <v>-119524260</v>
      </c>
      <c r="H49" s="1">
        <v>53307054</v>
      </c>
      <c r="I49" s="1">
        <v>114802000</v>
      </c>
      <c r="J49" s="1">
        <v>105686000</v>
      </c>
      <c r="K49" s="1">
        <v>81715166</v>
      </c>
      <c r="L49" s="1">
        <f t="shared" si="0"/>
        <v>2851535</v>
      </c>
      <c r="X49" s="7">
        <v>43682</v>
      </c>
      <c r="Y49">
        <v>-187082568</v>
      </c>
      <c r="Z49">
        <v>10852696</v>
      </c>
      <c r="AA49">
        <v>54779996</v>
      </c>
    </row>
    <row r="50" spans="1:27">
      <c r="A50" s="4">
        <v>43684</v>
      </c>
      <c r="B50" s="5">
        <v>0.74375</v>
      </c>
      <c r="C50" s="14">
        <v>1</v>
      </c>
      <c r="D50" s="1">
        <v>2805601000</v>
      </c>
      <c r="E50" s="1">
        <v>2723885834</v>
      </c>
      <c r="F50" s="1">
        <v>132671565</v>
      </c>
      <c r="G50" s="1">
        <v>-119526706</v>
      </c>
      <c r="H50" s="1">
        <v>63521612</v>
      </c>
      <c r="I50" s="1">
        <v>114802000</v>
      </c>
      <c r="J50" s="1">
        <v>105686000</v>
      </c>
      <c r="K50" s="1">
        <v>81715166</v>
      </c>
      <c r="L50" s="1">
        <f t="shared" si="0"/>
        <v>13144859</v>
      </c>
      <c r="X50" s="7">
        <v>43683</v>
      </c>
      <c r="Y50">
        <v>-119524260</v>
      </c>
      <c r="Z50">
        <v>2851535</v>
      </c>
      <c r="AA50">
        <v>53307054</v>
      </c>
    </row>
    <row r="51" spans="1:27">
      <c r="A51" s="4">
        <v>43685</v>
      </c>
      <c r="B51" s="5">
        <v>0.567361111111111</v>
      </c>
      <c r="C51" s="14">
        <v>1</v>
      </c>
      <c r="D51" s="1">
        <v>2805601000</v>
      </c>
      <c r="E51" s="1">
        <v>2723885834</v>
      </c>
      <c r="F51" s="1">
        <v>198432573</v>
      </c>
      <c r="G51" s="1">
        <v>-184356015</v>
      </c>
      <c r="H51" s="1">
        <v>54222855</v>
      </c>
      <c r="I51" s="1">
        <v>114802000</v>
      </c>
      <c r="J51" s="1">
        <v>105686000</v>
      </c>
      <c r="K51" s="1">
        <v>81715166</v>
      </c>
      <c r="L51" s="1">
        <f t="shared" si="0"/>
        <v>14076558</v>
      </c>
      <c r="X51" s="7">
        <v>43684</v>
      </c>
      <c r="Y51">
        <v>-119526706</v>
      </c>
      <c r="Z51">
        <v>13144859</v>
      </c>
      <c r="AA51">
        <v>63521612</v>
      </c>
    </row>
    <row r="52" spans="1:27">
      <c r="A52" s="4">
        <v>43686</v>
      </c>
      <c r="B52" s="5">
        <v>0.797222222222222</v>
      </c>
      <c r="C52" s="14">
        <v>1</v>
      </c>
      <c r="D52" s="1">
        <v>2805601000</v>
      </c>
      <c r="E52" s="1">
        <v>2723885834</v>
      </c>
      <c r="F52" s="1">
        <v>99431796</v>
      </c>
      <c r="G52" s="1">
        <v>-91428175</v>
      </c>
      <c r="H52" s="1">
        <v>68486129</v>
      </c>
      <c r="I52" s="1">
        <v>114802000</v>
      </c>
      <c r="J52" s="1">
        <v>105686000</v>
      </c>
      <c r="K52" s="1">
        <v>81715166</v>
      </c>
      <c r="L52" s="1">
        <f t="shared" si="0"/>
        <v>8003621</v>
      </c>
      <c r="X52" s="7">
        <v>43685</v>
      </c>
      <c r="Y52">
        <v>-184356015</v>
      </c>
      <c r="Z52">
        <v>14076558</v>
      </c>
      <c r="AA52">
        <v>54222855</v>
      </c>
    </row>
    <row r="53" spans="1:27">
      <c r="A53" s="4">
        <v>43687</v>
      </c>
      <c r="B53" s="5">
        <v>0.952777777777778</v>
      </c>
      <c r="C53" s="14">
        <v>1</v>
      </c>
      <c r="D53" s="1">
        <v>2805601000</v>
      </c>
      <c r="E53" s="1">
        <v>2723885834</v>
      </c>
      <c r="F53" s="1">
        <v>97500038</v>
      </c>
      <c r="G53" s="1">
        <v>-138084139</v>
      </c>
      <c r="H53" s="1">
        <v>7239934</v>
      </c>
      <c r="I53" s="1">
        <v>114596000</v>
      </c>
      <c r="J53" s="1">
        <v>105686000</v>
      </c>
      <c r="K53" s="1">
        <v>81715166</v>
      </c>
      <c r="L53" s="1">
        <f t="shared" si="0"/>
        <v>-40584101</v>
      </c>
      <c r="X53" s="7">
        <v>43686</v>
      </c>
      <c r="Y53">
        <v>-91428175</v>
      </c>
      <c r="Z53">
        <v>8003621</v>
      </c>
      <c r="AA53">
        <v>68486129</v>
      </c>
    </row>
    <row r="54" spans="1:27">
      <c r="A54" s="4">
        <v>43688</v>
      </c>
      <c r="B54" s="5">
        <v>0.460416666666667</v>
      </c>
      <c r="C54" s="14">
        <v>1</v>
      </c>
      <c r="D54" s="1">
        <v>2805601000</v>
      </c>
      <c r="E54" s="1">
        <v>2723885834</v>
      </c>
      <c r="F54" s="1">
        <v>170235399</v>
      </c>
      <c r="G54" s="1">
        <v>-151371951</v>
      </c>
      <c r="H54" s="1">
        <v>61683802</v>
      </c>
      <c r="I54" s="1">
        <v>114596000</v>
      </c>
      <c r="J54" s="1">
        <v>105686000</v>
      </c>
      <c r="K54" s="1">
        <v>81715166</v>
      </c>
      <c r="L54" s="1">
        <f t="shared" si="0"/>
        <v>18863448</v>
      </c>
      <c r="X54" s="7">
        <v>43687</v>
      </c>
      <c r="Y54">
        <v>-138084139</v>
      </c>
      <c r="Z54">
        <v>-40584101</v>
      </c>
      <c r="AA54">
        <v>7239934</v>
      </c>
    </row>
    <row r="55" spans="1:27">
      <c r="A55" s="4">
        <v>43689</v>
      </c>
      <c r="B55" s="5">
        <v>0.548611111111111</v>
      </c>
      <c r="C55" s="14">
        <v>1</v>
      </c>
      <c r="D55" s="1">
        <v>2805601000</v>
      </c>
      <c r="E55" s="1">
        <v>2723885834</v>
      </c>
      <c r="F55" s="1">
        <v>231475825</v>
      </c>
      <c r="G55" s="1">
        <v>-155940670</v>
      </c>
      <c r="H55" s="1">
        <v>68371150</v>
      </c>
      <c r="I55" s="1">
        <v>114596000</v>
      </c>
      <c r="J55" s="1">
        <v>105686000</v>
      </c>
      <c r="K55" s="1">
        <v>81715166</v>
      </c>
      <c r="L55" s="1">
        <f t="shared" si="0"/>
        <v>75535155</v>
      </c>
      <c r="X55" s="7">
        <v>43688</v>
      </c>
      <c r="Y55">
        <v>-151371951</v>
      </c>
      <c r="Z55">
        <v>18863448</v>
      </c>
      <c r="AA55">
        <v>61683802</v>
      </c>
    </row>
    <row r="56" spans="1:27">
      <c r="A56" s="4">
        <v>43690</v>
      </c>
      <c r="B56" s="5">
        <v>0.719444444444444</v>
      </c>
      <c r="C56" s="14">
        <v>1</v>
      </c>
      <c r="D56" s="1">
        <v>2805601000</v>
      </c>
      <c r="E56" s="1">
        <v>2723885834</v>
      </c>
      <c r="F56" s="1">
        <v>146298724</v>
      </c>
      <c r="G56" s="1">
        <v>-131380907</v>
      </c>
      <c r="H56" s="1">
        <v>76494623</v>
      </c>
      <c r="I56" s="1">
        <v>114596000</v>
      </c>
      <c r="J56" s="1">
        <v>105686000</v>
      </c>
      <c r="K56" s="1">
        <v>81715166</v>
      </c>
      <c r="L56" s="1">
        <f t="shared" si="0"/>
        <v>14917817</v>
      </c>
      <c r="X56" s="7">
        <v>43689</v>
      </c>
      <c r="Y56">
        <v>-155940670</v>
      </c>
      <c r="Z56">
        <v>75535155</v>
      </c>
      <c r="AA56">
        <v>68371150</v>
      </c>
    </row>
    <row r="57" spans="1:27">
      <c r="A57" s="4">
        <v>43691</v>
      </c>
      <c r="B57" s="5">
        <v>0.716666666666667</v>
      </c>
      <c r="C57" s="14">
        <v>1</v>
      </c>
      <c r="D57" s="1">
        <v>2805601000</v>
      </c>
      <c r="E57" s="1">
        <v>2723885834</v>
      </c>
      <c r="F57" s="1">
        <v>114191337</v>
      </c>
      <c r="G57" s="1">
        <v>-111202711</v>
      </c>
      <c r="H57" s="1">
        <v>79276095</v>
      </c>
      <c r="I57" s="1">
        <v>114596000</v>
      </c>
      <c r="J57" s="1">
        <v>105686000</v>
      </c>
      <c r="K57" s="1">
        <v>81715166</v>
      </c>
      <c r="L57" s="1">
        <f t="shared" si="0"/>
        <v>2988626</v>
      </c>
      <c r="X57" s="7">
        <v>43690</v>
      </c>
      <c r="Y57">
        <v>-131380907</v>
      </c>
      <c r="Z57">
        <v>14917817</v>
      </c>
      <c r="AA57">
        <v>76494623</v>
      </c>
    </row>
    <row r="58" spans="1:27">
      <c r="A58" s="4">
        <v>43692</v>
      </c>
      <c r="B58" s="5">
        <v>0.618055555555556</v>
      </c>
      <c r="C58" s="14">
        <v>1</v>
      </c>
      <c r="D58" s="1">
        <v>2805601000</v>
      </c>
      <c r="E58" s="1">
        <v>2723885834</v>
      </c>
      <c r="F58" s="1">
        <v>214974762</v>
      </c>
      <c r="G58" s="1">
        <v>-206125619</v>
      </c>
      <c r="H58" s="1">
        <v>72358387</v>
      </c>
      <c r="I58" s="1">
        <v>114596000</v>
      </c>
      <c r="J58" s="1">
        <v>105686000</v>
      </c>
      <c r="K58" s="1">
        <v>81715166</v>
      </c>
      <c r="L58" s="1">
        <f t="shared" si="0"/>
        <v>8849143</v>
      </c>
      <c r="X58" s="7">
        <v>43691</v>
      </c>
      <c r="Y58">
        <v>-111202711</v>
      </c>
      <c r="Z58">
        <v>2988626</v>
      </c>
      <c r="AA58">
        <v>79276095</v>
      </c>
    </row>
    <row r="59" spans="1:27">
      <c r="A59" s="4">
        <v>43693</v>
      </c>
      <c r="B59" s="5">
        <v>0.464583333333333</v>
      </c>
      <c r="C59" s="14">
        <v>1</v>
      </c>
      <c r="D59" s="1">
        <v>2805601000</v>
      </c>
      <c r="E59" s="1">
        <v>2723885834</v>
      </c>
      <c r="F59" s="1">
        <v>198568307</v>
      </c>
      <c r="G59" s="1">
        <v>-184749891</v>
      </c>
      <c r="H59" s="1">
        <v>74679534</v>
      </c>
      <c r="I59" s="1">
        <v>114596000</v>
      </c>
      <c r="J59" s="1">
        <v>105686000</v>
      </c>
      <c r="K59" s="1">
        <v>81715166</v>
      </c>
      <c r="L59" s="1">
        <f t="shared" si="0"/>
        <v>13818416</v>
      </c>
      <c r="X59" s="7">
        <v>43692</v>
      </c>
      <c r="Y59">
        <v>-206125619</v>
      </c>
      <c r="Z59">
        <v>8849143</v>
      </c>
      <c r="AA59">
        <v>72358387</v>
      </c>
    </row>
    <row r="60" spans="1:27">
      <c r="A60" s="4">
        <v>43694</v>
      </c>
      <c r="B60" s="5">
        <v>0.460416666666667</v>
      </c>
      <c r="C60" s="14">
        <v>1</v>
      </c>
      <c r="D60" s="1">
        <v>2805601000</v>
      </c>
      <c r="E60" s="1">
        <v>2723885834</v>
      </c>
      <c r="F60" s="1">
        <v>212224628</v>
      </c>
      <c r="G60" s="1">
        <v>-193031074</v>
      </c>
      <c r="H60" s="1">
        <v>75580678</v>
      </c>
      <c r="I60" s="1">
        <v>114596000</v>
      </c>
      <c r="J60" s="1">
        <v>105686000</v>
      </c>
      <c r="K60" s="1">
        <v>81715166</v>
      </c>
      <c r="L60" s="1">
        <f t="shared" si="0"/>
        <v>19193554</v>
      </c>
      <c r="X60" s="7">
        <v>43693</v>
      </c>
      <c r="Y60">
        <v>-184749891</v>
      </c>
      <c r="Z60">
        <v>13818416</v>
      </c>
      <c r="AA60">
        <v>74679534</v>
      </c>
    </row>
    <row r="61" spans="1:27">
      <c r="A61" s="4">
        <v>43695</v>
      </c>
      <c r="B61" s="5">
        <v>0.673611111111111</v>
      </c>
      <c r="C61" s="14">
        <v>1</v>
      </c>
      <c r="D61" s="1">
        <v>2805601000</v>
      </c>
      <c r="E61" s="1">
        <v>2723885834</v>
      </c>
      <c r="F61" s="1">
        <v>136834584</v>
      </c>
      <c r="G61" s="1">
        <v>-130009681</v>
      </c>
      <c r="H61" s="1">
        <v>125320572</v>
      </c>
      <c r="I61" s="1">
        <v>114596000</v>
      </c>
      <c r="J61" s="1">
        <v>105686000</v>
      </c>
      <c r="K61" s="1">
        <v>81715166</v>
      </c>
      <c r="L61" s="1">
        <f t="shared" si="0"/>
        <v>6824903</v>
      </c>
      <c r="X61" s="7">
        <v>43694</v>
      </c>
      <c r="Y61">
        <v>-193031074</v>
      </c>
      <c r="Z61">
        <v>19193554</v>
      </c>
      <c r="AA61">
        <v>75580678</v>
      </c>
    </row>
    <row r="62" spans="1:27">
      <c r="A62" s="4">
        <v>43696</v>
      </c>
      <c r="B62" s="5">
        <v>0.565277777777778</v>
      </c>
      <c r="C62" s="14">
        <v>1</v>
      </c>
      <c r="D62" s="1">
        <v>2805601000</v>
      </c>
      <c r="E62" s="1">
        <v>2723885834</v>
      </c>
      <c r="F62" s="1">
        <v>235144526</v>
      </c>
      <c r="G62" s="1">
        <v>-215187214</v>
      </c>
      <c r="H62" s="1">
        <v>76674542</v>
      </c>
      <c r="I62" s="1">
        <v>114596000</v>
      </c>
      <c r="J62" s="1">
        <v>105686000</v>
      </c>
      <c r="K62" s="1">
        <v>81715166</v>
      </c>
      <c r="L62" s="1">
        <f t="shared" si="0"/>
        <v>19957312</v>
      </c>
      <c r="X62" s="7">
        <v>43695</v>
      </c>
      <c r="Y62">
        <v>-130009681</v>
      </c>
      <c r="Z62">
        <v>6824903</v>
      </c>
      <c r="AA62">
        <v>125320572</v>
      </c>
    </row>
    <row r="63" spans="1:27">
      <c r="A63" s="4">
        <v>43697</v>
      </c>
      <c r="B63" s="5">
        <v>0.656944444444444</v>
      </c>
      <c r="C63" s="14">
        <v>1</v>
      </c>
      <c r="D63" s="1">
        <v>2805601000</v>
      </c>
      <c r="E63" s="1">
        <v>2723885834</v>
      </c>
      <c r="F63" s="1">
        <v>138123197</v>
      </c>
      <c r="G63" s="1">
        <v>-123324797</v>
      </c>
      <c r="H63" s="1">
        <v>65306026</v>
      </c>
      <c r="I63" s="1">
        <v>114596000</v>
      </c>
      <c r="J63" s="1">
        <v>105686000</v>
      </c>
      <c r="K63" s="1">
        <v>81715166</v>
      </c>
      <c r="L63" s="1">
        <f t="shared" si="0"/>
        <v>14798400</v>
      </c>
      <c r="X63" s="7">
        <v>43696</v>
      </c>
      <c r="Y63">
        <v>-215187214</v>
      </c>
      <c r="Z63">
        <v>19957312</v>
      </c>
      <c r="AA63">
        <v>76674542</v>
      </c>
    </row>
    <row r="64" spans="1:27">
      <c r="A64" s="4">
        <v>43698</v>
      </c>
      <c r="B64" s="5">
        <v>0.622222222222222</v>
      </c>
      <c r="C64" s="14">
        <v>1</v>
      </c>
      <c r="D64" s="1">
        <v>2805601000</v>
      </c>
      <c r="E64" s="1">
        <v>2723885834</v>
      </c>
      <c r="F64" s="1">
        <v>258234305</v>
      </c>
      <c r="G64" s="1">
        <v>-226050610</v>
      </c>
      <c r="H64" s="1">
        <v>80183704</v>
      </c>
      <c r="I64" s="1">
        <v>114596000</v>
      </c>
      <c r="J64" s="1">
        <v>105686000</v>
      </c>
      <c r="K64" s="1">
        <v>81715166</v>
      </c>
      <c r="L64" s="1">
        <f t="shared" si="0"/>
        <v>32183695</v>
      </c>
      <c r="X64" s="7">
        <v>43697</v>
      </c>
      <c r="Y64">
        <v>-123324797</v>
      </c>
      <c r="Z64">
        <v>14798400</v>
      </c>
      <c r="AA64">
        <v>65306026</v>
      </c>
    </row>
    <row r="65" spans="1:27">
      <c r="A65" s="4">
        <v>43699</v>
      </c>
      <c r="B65" s="5">
        <v>0.703472222222222</v>
      </c>
      <c r="C65" s="14">
        <v>1</v>
      </c>
      <c r="D65" s="1">
        <v>2805601000</v>
      </c>
      <c r="E65" s="1">
        <v>2723885834</v>
      </c>
      <c r="F65" s="1">
        <v>124557494</v>
      </c>
      <c r="G65" s="1">
        <v>-114895605</v>
      </c>
      <c r="H65" s="1">
        <v>86856967</v>
      </c>
      <c r="I65" s="1">
        <v>114596000</v>
      </c>
      <c r="J65" s="1">
        <v>105686000</v>
      </c>
      <c r="K65" s="1">
        <v>81715166</v>
      </c>
      <c r="L65" s="1">
        <f t="shared" si="0"/>
        <v>9661889</v>
      </c>
      <c r="X65" s="7">
        <v>43698</v>
      </c>
      <c r="Y65">
        <v>-226050610</v>
      </c>
      <c r="Z65">
        <v>32183695</v>
      </c>
      <c r="AA65">
        <v>80183704</v>
      </c>
    </row>
    <row r="66" spans="1:27">
      <c r="A66" s="4">
        <v>43700</v>
      </c>
      <c r="B66" s="5">
        <v>0.564583333333333</v>
      </c>
      <c r="C66" s="14">
        <v>1</v>
      </c>
      <c r="D66" s="1">
        <v>2805601000</v>
      </c>
      <c r="E66" s="1">
        <v>2723885834</v>
      </c>
      <c r="F66" s="1">
        <v>204477802</v>
      </c>
      <c r="G66" s="1">
        <v>-183579272</v>
      </c>
      <c r="H66" s="1">
        <v>92269098</v>
      </c>
      <c r="I66" s="1">
        <v>114406000</v>
      </c>
      <c r="J66" s="1">
        <v>105686000</v>
      </c>
      <c r="K66" s="1">
        <v>81715166</v>
      </c>
      <c r="L66" s="1">
        <f t="shared" si="0"/>
        <v>20898530</v>
      </c>
      <c r="X66" s="7">
        <v>43699</v>
      </c>
      <c r="Y66">
        <v>-114895605</v>
      </c>
      <c r="Z66">
        <v>9661889</v>
      </c>
      <c r="AA66">
        <v>86856967</v>
      </c>
    </row>
    <row r="67" spans="1:27">
      <c r="A67" s="7">
        <v>43701</v>
      </c>
      <c r="B67" s="8">
        <v>0.926388888888889</v>
      </c>
      <c r="C67" s="14">
        <v>1</v>
      </c>
      <c r="D67" s="1">
        <v>2805601000</v>
      </c>
      <c r="E67" s="1">
        <v>2723885834</v>
      </c>
      <c r="F67" s="1">
        <v>146326546</v>
      </c>
      <c r="G67" s="1">
        <v>-136909852</v>
      </c>
      <c r="H67" s="1">
        <v>93727893</v>
      </c>
      <c r="I67" s="1">
        <v>114406000</v>
      </c>
      <c r="J67" s="1">
        <v>105686000</v>
      </c>
      <c r="K67" s="1">
        <v>81715166</v>
      </c>
      <c r="L67" s="1">
        <f t="shared" si="0"/>
        <v>9416694</v>
      </c>
      <c r="X67" s="7">
        <v>43700</v>
      </c>
      <c r="Y67">
        <v>-183579272</v>
      </c>
      <c r="Z67">
        <v>20898530</v>
      </c>
      <c r="AA67">
        <v>92269098</v>
      </c>
    </row>
    <row r="68" spans="1:27">
      <c r="A68" s="7">
        <v>43702</v>
      </c>
      <c r="B68" s="8">
        <v>0.674305555555556</v>
      </c>
      <c r="C68" s="14">
        <v>1</v>
      </c>
      <c r="D68" s="1">
        <v>2805601000</v>
      </c>
      <c r="E68" s="1">
        <v>2723885834</v>
      </c>
      <c r="F68" s="1">
        <v>242963560</v>
      </c>
      <c r="G68" s="1">
        <v>-222017662</v>
      </c>
      <c r="H68" s="1">
        <v>94021442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20945898</v>
      </c>
      <c r="X68" s="7">
        <v>43701</v>
      </c>
      <c r="Y68">
        <v>-136909852</v>
      </c>
      <c r="Z68">
        <v>9416694</v>
      </c>
      <c r="AA68">
        <v>93727893</v>
      </c>
    </row>
    <row r="69" spans="1:27">
      <c r="A69" s="7">
        <v>43703</v>
      </c>
      <c r="B69" s="8">
        <v>0.672916666666667</v>
      </c>
      <c r="C69" s="14">
        <v>1</v>
      </c>
      <c r="D69" s="1">
        <v>2805601000</v>
      </c>
      <c r="E69" s="1">
        <v>2723885834</v>
      </c>
      <c r="F69" s="1">
        <v>205610020</v>
      </c>
      <c r="G69" s="1">
        <v>-179371404</v>
      </c>
      <c r="H69" s="1">
        <v>97982123</v>
      </c>
      <c r="I69" s="1">
        <v>114406000</v>
      </c>
      <c r="J69" s="1">
        <v>105686000</v>
      </c>
      <c r="K69" s="1">
        <v>81715166</v>
      </c>
      <c r="L69" s="1">
        <f t="shared" si="1"/>
        <v>26238616</v>
      </c>
      <c r="X69" s="7">
        <v>43702</v>
      </c>
      <c r="Y69">
        <v>-222017662</v>
      </c>
      <c r="Z69">
        <v>20945898</v>
      </c>
      <c r="AA69">
        <v>94021442</v>
      </c>
    </row>
    <row r="70" spans="1:27">
      <c r="A70" s="7">
        <v>43704</v>
      </c>
      <c r="B70" s="8">
        <v>0.738194444444444</v>
      </c>
      <c r="C70" s="14">
        <v>1</v>
      </c>
      <c r="D70" s="1">
        <v>2805601000</v>
      </c>
      <c r="E70" s="1">
        <v>2723885834</v>
      </c>
      <c r="F70" s="1">
        <v>131988736</v>
      </c>
      <c r="G70" s="1">
        <v>-125069105</v>
      </c>
      <c r="H70" s="1">
        <v>95693173</v>
      </c>
      <c r="I70" s="1">
        <v>114406000</v>
      </c>
      <c r="J70" s="1">
        <v>105686000</v>
      </c>
      <c r="K70" s="1">
        <v>81715166</v>
      </c>
      <c r="L70" s="1">
        <f t="shared" si="1"/>
        <v>6919631</v>
      </c>
      <c r="X70" s="7">
        <v>43703</v>
      </c>
      <c r="Y70">
        <v>-179371404</v>
      </c>
      <c r="Z70">
        <v>26238616</v>
      </c>
      <c r="AA70">
        <v>97982123</v>
      </c>
    </row>
    <row r="71" spans="1:27">
      <c r="A71" s="7">
        <v>43705</v>
      </c>
      <c r="B71" s="8">
        <v>0.720138888888889</v>
      </c>
      <c r="C71" s="14">
        <v>1</v>
      </c>
      <c r="D71" s="1">
        <v>2805601000</v>
      </c>
      <c r="E71" s="1">
        <v>2723885834</v>
      </c>
      <c r="F71" s="1">
        <v>220381176</v>
      </c>
      <c r="G71" s="1">
        <v>-203718327</v>
      </c>
      <c r="H71" s="1">
        <v>94727275</v>
      </c>
      <c r="I71" s="1">
        <v>114406000</v>
      </c>
      <c r="J71" s="1">
        <v>105686000</v>
      </c>
      <c r="K71" s="1">
        <v>81715166</v>
      </c>
      <c r="L71" s="1">
        <f t="shared" si="1"/>
        <v>16662849</v>
      </c>
      <c r="X71" s="7">
        <v>43704</v>
      </c>
      <c r="Y71">
        <v>-125069105</v>
      </c>
      <c r="Z71">
        <v>6919631</v>
      </c>
      <c r="AA71">
        <v>95693173</v>
      </c>
    </row>
    <row r="72" spans="1:27">
      <c r="A72" s="7">
        <v>43706</v>
      </c>
      <c r="B72" s="8">
        <v>0.758333333333333</v>
      </c>
      <c r="C72" s="14">
        <v>1</v>
      </c>
      <c r="D72" s="1">
        <v>2805601000</v>
      </c>
      <c r="E72" s="1">
        <v>2723885834</v>
      </c>
      <c r="F72" s="1">
        <v>112094809</v>
      </c>
      <c r="G72" s="1">
        <v>-110205789</v>
      </c>
      <c r="H72" s="1">
        <v>79194993</v>
      </c>
      <c r="I72" s="1">
        <v>114406000</v>
      </c>
      <c r="J72" s="1">
        <v>105686000</v>
      </c>
      <c r="K72" s="1">
        <v>81715166</v>
      </c>
      <c r="L72" s="1">
        <f t="shared" si="1"/>
        <v>1889020</v>
      </c>
      <c r="X72" s="7">
        <v>43705</v>
      </c>
      <c r="Y72">
        <v>-203718327</v>
      </c>
      <c r="Z72">
        <v>16662849</v>
      </c>
      <c r="AA72">
        <v>94727275</v>
      </c>
    </row>
    <row r="73" spans="1:27">
      <c r="A73" s="7">
        <v>43707</v>
      </c>
      <c r="B73" s="8">
        <v>0.720138888888889</v>
      </c>
      <c r="C73" s="14">
        <v>1</v>
      </c>
      <c r="D73" s="1">
        <v>2805601000</v>
      </c>
      <c r="E73" s="1">
        <v>2723885834</v>
      </c>
      <c r="F73" s="1">
        <v>230794301</v>
      </c>
      <c r="G73" s="1">
        <v>-211595848</v>
      </c>
      <c r="H73" s="1">
        <v>86878544</v>
      </c>
      <c r="I73" s="1">
        <v>114406000</v>
      </c>
      <c r="J73" s="1">
        <v>105686000</v>
      </c>
      <c r="K73" s="1">
        <v>81715166</v>
      </c>
      <c r="L73" s="1">
        <f t="shared" si="1"/>
        <v>19198453</v>
      </c>
      <c r="X73" s="7">
        <v>43706</v>
      </c>
      <c r="Y73">
        <v>-110205789</v>
      </c>
      <c r="Z73">
        <v>1889020</v>
      </c>
      <c r="AA73">
        <v>79194993</v>
      </c>
    </row>
    <row r="74" spans="1:27">
      <c r="A74" s="7">
        <v>43708</v>
      </c>
      <c r="B74" s="8">
        <v>0.806944444444444</v>
      </c>
      <c r="C74" s="14">
        <v>1</v>
      </c>
      <c r="D74" s="1">
        <v>2805601000</v>
      </c>
      <c r="E74" s="1">
        <v>2723885834</v>
      </c>
      <c r="F74" s="1">
        <v>120434957</v>
      </c>
      <c r="G74" s="1">
        <v>-114429559</v>
      </c>
      <c r="H74" s="1">
        <v>81611294</v>
      </c>
      <c r="I74" s="1">
        <v>114406000</v>
      </c>
      <c r="J74" s="1">
        <v>105686000</v>
      </c>
      <c r="K74" s="1">
        <v>81715166</v>
      </c>
      <c r="L74" s="1">
        <f t="shared" si="1"/>
        <v>6005398</v>
      </c>
      <c r="X74" s="7">
        <v>43707</v>
      </c>
      <c r="Y74">
        <v>-211595848</v>
      </c>
      <c r="Z74">
        <v>19198453</v>
      </c>
      <c r="AA74">
        <v>86878544</v>
      </c>
    </row>
    <row r="75" spans="1:27">
      <c r="A75" s="7">
        <v>43709</v>
      </c>
      <c r="B75" s="8">
        <v>0.60625</v>
      </c>
      <c r="C75" s="14">
        <v>1</v>
      </c>
      <c r="D75" s="1">
        <v>2805601000</v>
      </c>
      <c r="E75" s="1">
        <v>2723885834</v>
      </c>
      <c r="F75" s="1">
        <v>204562017</v>
      </c>
      <c r="G75" s="1">
        <v>-199095787</v>
      </c>
      <c r="H75" s="1">
        <v>71655432</v>
      </c>
      <c r="I75" s="1">
        <v>114406000</v>
      </c>
      <c r="J75" s="1">
        <v>105686000</v>
      </c>
      <c r="K75" s="1">
        <v>81715166</v>
      </c>
      <c r="L75" s="1">
        <f t="shared" si="1"/>
        <v>5466230</v>
      </c>
      <c r="X75" s="7">
        <v>43708</v>
      </c>
      <c r="Y75">
        <v>-114429559</v>
      </c>
      <c r="Z75">
        <v>6005398</v>
      </c>
      <c r="AA75">
        <v>81611294</v>
      </c>
    </row>
    <row r="76" spans="1:27">
      <c r="A76" s="7">
        <v>43710</v>
      </c>
      <c r="B76" s="8">
        <v>0.679861111111111</v>
      </c>
      <c r="C76" s="14">
        <v>1</v>
      </c>
      <c r="D76" s="1">
        <v>2805601000</v>
      </c>
      <c r="E76" s="1">
        <v>2723885834</v>
      </c>
      <c r="F76" s="1">
        <v>134024612</v>
      </c>
      <c r="G76" s="1">
        <v>-113102368</v>
      </c>
      <c r="H76" s="1">
        <v>81048472</v>
      </c>
      <c r="I76" s="1">
        <v>114406000</v>
      </c>
      <c r="J76" s="1">
        <v>105686000</v>
      </c>
      <c r="K76" s="1">
        <v>81715166</v>
      </c>
      <c r="L76" s="1">
        <f t="shared" si="1"/>
        <v>20922244</v>
      </c>
      <c r="X76" s="7">
        <v>43709</v>
      </c>
      <c r="Y76">
        <v>-199095787</v>
      </c>
      <c r="Z76">
        <v>5466230</v>
      </c>
      <c r="AA76">
        <v>71655432</v>
      </c>
    </row>
    <row r="77" spans="1:27">
      <c r="A77" s="7">
        <v>43711</v>
      </c>
      <c r="B77" s="8">
        <v>0.689583333333333</v>
      </c>
      <c r="C77" s="14">
        <v>1</v>
      </c>
      <c r="D77" s="1">
        <v>2805601000</v>
      </c>
      <c r="E77" s="1">
        <v>2723885834</v>
      </c>
      <c r="F77" s="1">
        <v>258034545</v>
      </c>
      <c r="G77" s="1">
        <v>-220421363</v>
      </c>
      <c r="H77" s="1">
        <v>78940714</v>
      </c>
      <c r="I77" s="1">
        <v>114406000</v>
      </c>
      <c r="J77" s="1">
        <v>105686000</v>
      </c>
      <c r="K77" s="1">
        <v>81715166</v>
      </c>
      <c r="L77" s="1">
        <f t="shared" si="1"/>
        <v>37613182</v>
      </c>
      <c r="X77" s="7">
        <v>43710</v>
      </c>
      <c r="Y77">
        <v>-113102368</v>
      </c>
      <c r="Z77">
        <v>20922244</v>
      </c>
      <c r="AA77">
        <v>81048472</v>
      </c>
    </row>
    <row r="78" spans="1:27">
      <c r="A78" s="7">
        <v>43712</v>
      </c>
      <c r="B78" s="8">
        <v>0.795138888888889</v>
      </c>
      <c r="C78" s="14">
        <v>1</v>
      </c>
      <c r="D78" s="1">
        <v>2805601000</v>
      </c>
      <c r="E78" s="1">
        <v>2723885834</v>
      </c>
      <c r="F78" s="1">
        <v>115686552</v>
      </c>
      <c r="G78" s="1">
        <v>-116719422</v>
      </c>
      <c r="H78" s="1">
        <v>75077497</v>
      </c>
      <c r="I78" s="1">
        <v>114406000</v>
      </c>
      <c r="J78" s="1">
        <v>105686000</v>
      </c>
      <c r="K78" s="1">
        <v>81715166</v>
      </c>
      <c r="L78" s="1">
        <f t="shared" si="1"/>
        <v>-1032870</v>
      </c>
      <c r="X78" s="7">
        <v>43711</v>
      </c>
      <c r="Y78">
        <v>-220421363</v>
      </c>
      <c r="Z78">
        <v>37613182</v>
      </c>
      <c r="AA78">
        <v>78940714</v>
      </c>
    </row>
    <row r="79" spans="1:27">
      <c r="A79" s="7">
        <v>43713</v>
      </c>
      <c r="B79" s="8">
        <v>0.424305555555556</v>
      </c>
      <c r="C79" s="14">
        <v>1</v>
      </c>
      <c r="D79" s="1">
        <v>2805601000</v>
      </c>
      <c r="E79" s="1">
        <v>2723885834</v>
      </c>
      <c r="F79" s="1">
        <v>180305790</v>
      </c>
      <c r="G79" s="1">
        <v>-182899163</v>
      </c>
      <c r="H79" s="1">
        <v>59684492</v>
      </c>
      <c r="I79" s="1">
        <v>114406000</v>
      </c>
      <c r="J79" s="1">
        <v>105686000</v>
      </c>
      <c r="K79" s="1">
        <v>81715166</v>
      </c>
      <c r="L79" s="1">
        <f t="shared" si="1"/>
        <v>-2593373</v>
      </c>
      <c r="X79" s="7">
        <v>43712</v>
      </c>
      <c r="Y79">
        <v>-116719422</v>
      </c>
      <c r="Z79">
        <v>-1032870</v>
      </c>
      <c r="AA79">
        <v>75077497</v>
      </c>
    </row>
    <row r="80" spans="1:27">
      <c r="A80" s="7">
        <v>43714</v>
      </c>
      <c r="B80" s="8">
        <v>0.426388888888889</v>
      </c>
      <c r="C80" s="14">
        <v>1</v>
      </c>
      <c r="D80" s="1">
        <v>2805601000</v>
      </c>
      <c r="E80" s="1">
        <v>2723885834</v>
      </c>
      <c r="F80" s="1">
        <v>124819654</v>
      </c>
      <c r="G80" s="1">
        <v>-106232778</v>
      </c>
      <c r="H80" s="1">
        <v>76382348</v>
      </c>
      <c r="I80" s="1">
        <v>114406000</v>
      </c>
      <c r="J80" s="1">
        <v>105686000</v>
      </c>
      <c r="K80" s="1">
        <v>81715166</v>
      </c>
      <c r="L80" s="1">
        <f t="shared" si="1"/>
        <v>18586876</v>
      </c>
      <c r="X80" s="7">
        <v>43713</v>
      </c>
      <c r="Y80">
        <v>-182899163</v>
      </c>
      <c r="Z80">
        <v>-2593373</v>
      </c>
      <c r="AA80">
        <v>59684492</v>
      </c>
    </row>
    <row r="81" spans="1:27">
      <c r="A81" s="7">
        <v>43715</v>
      </c>
      <c r="B81" s="8">
        <v>0.710416666666667</v>
      </c>
      <c r="C81" s="14">
        <v>1</v>
      </c>
      <c r="D81" s="1">
        <v>2805601000</v>
      </c>
      <c r="E81" s="1">
        <v>2723885834</v>
      </c>
      <c r="F81" s="1">
        <v>138500954</v>
      </c>
      <c r="G81" s="1">
        <v>-130825567</v>
      </c>
      <c r="H81" s="1">
        <v>66748302</v>
      </c>
      <c r="I81" s="1">
        <v>114406000</v>
      </c>
      <c r="J81" s="1">
        <v>105686000</v>
      </c>
      <c r="K81" s="1">
        <v>81715166</v>
      </c>
      <c r="L81" s="1">
        <f t="shared" si="1"/>
        <v>7675387</v>
      </c>
      <c r="X81" s="7">
        <v>43714</v>
      </c>
      <c r="Y81">
        <v>-106232778</v>
      </c>
      <c r="Z81">
        <v>18586876</v>
      </c>
      <c r="AA81">
        <v>76382348</v>
      </c>
    </row>
    <row r="82" spans="1:27">
      <c r="A82" s="7">
        <v>43716</v>
      </c>
      <c r="B82" s="8">
        <v>0.452777777777778</v>
      </c>
      <c r="C82" s="14">
        <v>1</v>
      </c>
      <c r="D82" s="1">
        <v>2805601000</v>
      </c>
      <c r="E82" s="1">
        <v>2723885834</v>
      </c>
      <c r="F82" s="1">
        <v>178172867</v>
      </c>
      <c r="G82" s="1">
        <v>-165270151</v>
      </c>
      <c r="H82" s="1">
        <v>66991065</v>
      </c>
      <c r="I82" s="1">
        <v>114406000</v>
      </c>
      <c r="J82" s="1">
        <v>105686000</v>
      </c>
      <c r="K82" s="1">
        <v>81715166</v>
      </c>
      <c r="L82" s="1">
        <f t="shared" si="1"/>
        <v>12902716</v>
      </c>
      <c r="X82" s="7">
        <v>43715</v>
      </c>
      <c r="Y82">
        <v>-130825567</v>
      </c>
      <c r="Z82">
        <v>7675387</v>
      </c>
      <c r="AA82">
        <v>66748302</v>
      </c>
    </row>
    <row r="83" spans="1:27">
      <c r="A83" s="7">
        <v>43717</v>
      </c>
      <c r="B83" s="8">
        <v>0.649305555555556</v>
      </c>
      <c r="C83" s="14">
        <v>1</v>
      </c>
      <c r="D83" s="1">
        <v>2805601000</v>
      </c>
      <c r="E83" s="1">
        <v>2723885834</v>
      </c>
      <c r="F83" s="1">
        <v>139083254</v>
      </c>
      <c r="G83" s="1">
        <v>-128507570</v>
      </c>
      <c r="H83" s="1">
        <v>78105917</v>
      </c>
      <c r="I83" s="1">
        <v>114406000</v>
      </c>
      <c r="J83" s="1">
        <v>105686000</v>
      </c>
      <c r="K83" s="1">
        <v>81715166</v>
      </c>
      <c r="L83" s="1">
        <f t="shared" si="1"/>
        <v>10575684</v>
      </c>
      <c r="X83" s="7">
        <v>43716</v>
      </c>
      <c r="Y83">
        <v>-165270151</v>
      </c>
      <c r="Z83">
        <v>12902716</v>
      </c>
      <c r="AA83">
        <v>66991065</v>
      </c>
    </row>
    <row r="84" spans="1:27">
      <c r="A84" s="7">
        <v>43718</v>
      </c>
      <c r="B84" s="8">
        <v>0.808333333333333</v>
      </c>
      <c r="C84" s="14">
        <v>1</v>
      </c>
      <c r="D84" s="1">
        <v>2805601000</v>
      </c>
      <c r="E84" s="1">
        <v>2723885834</v>
      </c>
      <c r="F84" s="1">
        <v>115388657</v>
      </c>
      <c r="G84" s="1">
        <v>-105145337</v>
      </c>
      <c r="H84" s="1">
        <v>67426993</v>
      </c>
      <c r="I84" s="1">
        <v>114406000</v>
      </c>
      <c r="J84" s="1">
        <v>105686000</v>
      </c>
      <c r="K84" s="1">
        <v>81715166</v>
      </c>
      <c r="L84" s="1">
        <f t="shared" si="1"/>
        <v>10243320</v>
      </c>
      <c r="X84" s="7">
        <v>43717</v>
      </c>
      <c r="Y84">
        <v>-128507570</v>
      </c>
      <c r="Z84">
        <v>10575684</v>
      </c>
      <c r="AA84">
        <v>78105917</v>
      </c>
    </row>
    <row r="85" spans="1:27">
      <c r="A85" s="7">
        <v>43719</v>
      </c>
      <c r="B85" s="8">
        <v>0.701388888888889</v>
      </c>
      <c r="C85" s="14">
        <v>1</v>
      </c>
      <c r="D85" s="1">
        <v>2805601000</v>
      </c>
      <c r="E85" s="1">
        <v>2723885834</v>
      </c>
      <c r="F85" s="1">
        <v>123739056</v>
      </c>
      <c r="G85" s="1">
        <v>-105556338</v>
      </c>
      <c r="H85" s="1">
        <v>58864634</v>
      </c>
      <c r="I85" s="1">
        <v>114406000</v>
      </c>
      <c r="J85" s="1">
        <v>105686000</v>
      </c>
      <c r="K85" s="1">
        <v>81715166</v>
      </c>
      <c r="L85" s="1">
        <f t="shared" si="1"/>
        <v>18182718</v>
      </c>
      <c r="X85" s="7">
        <v>43718</v>
      </c>
      <c r="Y85">
        <v>-105145337</v>
      </c>
      <c r="Z85">
        <v>10243320</v>
      </c>
      <c r="AA85">
        <v>67426993</v>
      </c>
    </row>
    <row r="86" spans="1:27">
      <c r="A86" s="7">
        <v>43720</v>
      </c>
      <c r="B86" s="8">
        <v>0.6875</v>
      </c>
      <c r="C86" s="14">
        <v>1</v>
      </c>
      <c r="D86" s="1">
        <v>2805601000</v>
      </c>
      <c r="E86" s="1">
        <v>2723885834</v>
      </c>
      <c r="F86" s="1">
        <v>237026479</v>
      </c>
      <c r="G86" s="1">
        <v>-209836860</v>
      </c>
      <c r="H86" s="1">
        <v>78958544</v>
      </c>
      <c r="I86" s="1">
        <v>114406000</v>
      </c>
      <c r="J86" s="1">
        <v>105686000</v>
      </c>
      <c r="K86" s="1">
        <v>81715166</v>
      </c>
      <c r="L86" s="1">
        <f t="shared" si="1"/>
        <v>27189619</v>
      </c>
      <c r="X86" s="7">
        <v>43719</v>
      </c>
      <c r="Y86">
        <v>-105556338</v>
      </c>
      <c r="Z86">
        <v>18182718</v>
      </c>
      <c r="AA86">
        <v>58864634</v>
      </c>
    </row>
    <row r="87" spans="1:27">
      <c r="A87" s="7">
        <v>43721</v>
      </c>
      <c r="B87" s="8">
        <v>0.4875</v>
      </c>
      <c r="C87" s="14">
        <v>1</v>
      </c>
      <c r="D87" s="1">
        <v>2805601000</v>
      </c>
      <c r="E87" s="1">
        <v>2723885834</v>
      </c>
      <c r="F87" s="1">
        <v>212271674</v>
      </c>
      <c r="G87" s="1">
        <v>-194978436</v>
      </c>
      <c r="H87" s="1">
        <v>88805384</v>
      </c>
      <c r="I87" s="1">
        <v>114406000</v>
      </c>
      <c r="J87" s="1">
        <v>105686000</v>
      </c>
      <c r="K87" s="1">
        <v>81715166</v>
      </c>
      <c r="L87" s="1">
        <f t="shared" si="1"/>
        <v>17293238</v>
      </c>
      <c r="X87" s="7">
        <v>43720</v>
      </c>
      <c r="Y87">
        <v>-209836860</v>
      </c>
      <c r="Z87">
        <v>27189619</v>
      </c>
      <c r="AA87">
        <v>78958544</v>
      </c>
    </row>
    <row r="88" spans="1:27">
      <c r="A88" s="7">
        <v>43722</v>
      </c>
      <c r="B88" s="8">
        <v>0.959027777777778</v>
      </c>
      <c r="C88" s="14">
        <v>1</v>
      </c>
      <c r="D88" s="1">
        <v>2805601000</v>
      </c>
      <c r="E88" s="1">
        <v>2723885834</v>
      </c>
      <c r="F88" s="1">
        <v>169777788</v>
      </c>
      <c r="G88" s="1">
        <v>-155525999</v>
      </c>
      <c r="H88" s="1">
        <v>83449465</v>
      </c>
      <c r="I88" s="1">
        <v>114406000</v>
      </c>
      <c r="J88" s="1">
        <v>105686000</v>
      </c>
      <c r="K88" s="1">
        <v>81715166</v>
      </c>
      <c r="L88" s="1">
        <f t="shared" si="1"/>
        <v>14251789</v>
      </c>
      <c r="X88" s="7">
        <v>43721</v>
      </c>
      <c r="Y88">
        <v>-194978436</v>
      </c>
      <c r="Z88">
        <v>17293238</v>
      </c>
      <c r="AA88">
        <v>88805384</v>
      </c>
    </row>
    <row r="89" spans="1:27">
      <c r="A89" s="7">
        <v>43723</v>
      </c>
      <c r="B89" s="8">
        <v>0.511805555555556</v>
      </c>
      <c r="C89" s="14">
        <v>1</v>
      </c>
      <c r="D89" s="1">
        <v>2805601000</v>
      </c>
      <c r="E89" s="1">
        <v>2723885834</v>
      </c>
      <c r="F89" s="1">
        <v>129430840</v>
      </c>
      <c r="G89" s="1">
        <v>-116720644</v>
      </c>
      <c r="H89" s="1">
        <v>82671658</v>
      </c>
      <c r="I89" s="1">
        <v>114406000</v>
      </c>
      <c r="J89" s="1">
        <v>105686000</v>
      </c>
      <c r="K89" s="1">
        <v>81715166</v>
      </c>
      <c r="L89" s="1">
        <f t="shared" si="1"/>
        <v>12710196</v>
      </c>
      <c r="X89" s="7">
        <v>43722</v>
      </c>
      <c r="Y89">
        <v>-155525999</v>
      </c>
      <c r="Z89">
        <v>14251789</v>
      </c>
      <c r="AA89">
        <v>83449465</v>
      </c>
    </row>
    <row r="90" spans="1:27">
      <c r="A90" s="7">
        <v>43724</v>
      </c>
      <c r="B90" s="8">
        <v>0.452777777777778</v>
      </c>
      <c r="C90" s="14">
        <v>1</v>
      </c>
      <c r="D90" s="1">
        <v>2805601000</v>
      </c>
      <c r="E90" s="1">
        <v>2723885834</v>
      </c>
      <c r="F90" s="1" t="s">
        <v>285</v>
      </c>
      <c r="G90" s="1">
        <v>-156855637</v>
      </c>
      <c r="H90" s="1">
        <v>-23367817</v>
      </c>
      <c r="I90" s="1" t="s">
        <v>285</v>
      </c>
      <c r="J90" s="1">
        <v>105686000</v>
      </c>
      <c r="K90" s="1">
        <v>81715166</v>
      </c>
      <c r="L90" s="1" t="e">
        <f t="shared" si="1"/>
        <v>#VALUE!</v>
      </c>
      <c r="X90" s="7">
        <v>43723</v>
      </c>
      <c r="Y90">
        <v>-116720644</v>
      </c>
      <c r="Z90">
        <v>12710196</v>
      </c>
      <c r="AA90">
        <v>82671658</v>
      </c>
    </row>
    <row r="91" spans="1:27">
      <c r="A91" s="7">
        <v>43725</v>
      </c>
      <c r="B91" s="8">
        <v>0.778472222222222</v>
      </c>
      <c r="C91" s="14">
        <v>1</v>
      </c>
      <c r="D91" s="1">
        <v>2805601000</v>
      </c>
      <c r="E91" s="1">
        <v>2723885834</v>
      </c>
      <c r="F91" s="1" t="s">
        <v>285</v>
      </c>
      <c r="G91" s="1">
        <v>-117273539</v>
      </c>
      <c r="H91" s="1">
        <v>-173741368</v>
      </c>
      <c r="I91" s="1" t="s">
        <v>285</v>
      </c>
      <c r="J91" s="1">
        <v>105686000</v>
      </c>
      <c r="K91" s="1">
        <v>81715166</v>
      </c>
      <c r="L91" s="1" t="e">
        <f t="shared" si="1"/>
        <v>#VALUE!</v>
      </c>
      <c r="X91" s="7">
        <v>43724</v>
      </c>
      <c r="Y91">
        <v>-156855637</v>
      </c>
      <c r="Z91" t="e">
        <v>#VALUE!</v>
      </c>
      <c r="AA91">
        <v>-23367817</v>
      </c>
    </row>
    <row r="92" spans="1:27">
      <c r="A92" s="7">
        <v>43726</v>
      </c>
      <c r="B92" s="8">
        <v>0.684027777777778</v>
      </c>
      <c r="C92" s="14">
        <v>1</v>
      </c>
      <c r="D92" s="1">
        <v>2805601000</v>
      </c>
      <c r="E92" s="1">
        <v>2723885834</v>
      </c>
      <c r="F92" s="1">
        <v>0</v>
      </c>
      <c r="G92" s="1">
        <v>-184051434</v>
      </c>
      <c r="H92" s="1">
        <v>-279132668</v>
      </c>
      <c r="I92" s="1">
        <v>114406000</v>
      </c>
      <c r="J92" s="1">
        <v>105686000</v>
      </c>
      <c r="K92" s="1">
        <v>81715166</v>
      </c>
      <c r="L92" s="1">
        <f t="shared" si="1"/>
        <v>-184051434</v>
      </c>
      <c r="X92" s="7">
        <v>43725</v>
      </c>
      <c r="Y92">
        <v>-117273539</v>
      </c>
      <c r="Z92" t="e">
        <v>#VALUE!</v>
      </c>
      <c r="AA92">
        <v>-173741368</v>
      </c>
    </row>
    <row r="93" spans="1:27">
      <c r="A93" s="7">
        <v>43727</v>
      </c>
      <c r="B93" s="8">
        <v>0.552777777777778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-180348754</v>
      </c>
      <c r="H93" s="1">
        <v>110136804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X93" s="7">
        <v>43726</v>
      </c>
      <c r="Y93">
        <v>-184051434</v>
      </c>
      <c r="Z93">
        <v>-184051434</v>
      </c>
      <c r="AA93">
        <v>-279132668</v>
      </c>
    </row>
    <row r="94" spans="1:27">
      <c r="A94" s="7">
        <v>43728</v>
      </c>
      <c r="B94" s="8">
        <v>0.570833333333333</v>
      </c>
      <c r="C94" s="14">
        <v>1</v>
      </c>
      <c r="D94" s="1">
        <v>2805601000</v>
      </c>
      <c r="E94" s="1">
        <v>2723885834</v>
      </c>
      <c r="F94" s="1" t="s">
        <v>285</v>
      </c>
      <c r="G94" s="1">
        <v>-116138394</v>
      </c>
      <c r="H94" s="1">
        <v>-15008491</v>
      </c>
      <c r="I94" s="1" t="s">
        <v>285</v>
      </c>
      <c r="J94" s="1">
        <v>105686000</v>
      </c>
      <c r="K94" s="1">
        <v>81715166</v>
      </c>
      <c r="L94" s="1" t="e">
        <f t="shared" si="1"/>
        <v>#VALUE!</v>
      </c>
      <c r="X94" s="7">
        <v>43727</v>
      </c>
      <c r="Y94">
        <v>-180348754</v>
      </c>
      <c r="Z94" t="e">
        <v>#VALUE!</v>
      </c>
      <c r="AA94">
        <v>110136804</v>
      </c>
    </row>
    <row r="95" spans="1:27">
      <c r="A95" s="7">
        <v>43729</v>
      </c>
      <c r="B95" s="8">
        <v>0.777083333333333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-127450710</v>
      </c>
      <c r="H95" s="1">
        <v>96404999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X95" s="7">
        <v>43728</v>
      </c>
      <c r="Y95">
        <v>-116138394</v>
      </c>
      <c r="Z95" t="e">
        <v>#VALUE!</v>
      </c>
      <c r="AA95">
        <v>-15008491</v>
      </c>
    </row>
    <row r="96" spans="1:27">
      <c r="A96" s="7">
        <v>43730</v>
      </c>
      <c r="B96" s="8">
        <v>0.75</v>
      </c>
      <c r="C96" s="14">
        <v>1</v>
      </c>
      <c r="D96" s="1">
        <v>2805601000</v>
      </c>
      <c r="E96" s="1">
        <v>2723885834</v>
      </c>
      <c r="F96" s="1">
        <v>247150537</v>
      </c>
      <c r="G96" s="1">
        <v>-230161844</v>
      </c>
      <c r="H96" s="1">
        <v>-20557924</v>
      </c>
      <c r="I96" s="1">
        <v>114406000</v>
      </c>
      <c r="J96" s="1">
        <v>105686000</v>
      </c>
      <c r="K96" s="1">
        <v>81715166</v>
      </c>
      <c r="L96" s="1">
        <f t="shared" si="1"/>
        <v>16988693</v>
      </c>
      <c r="X96" s="7">
        <v>43729</v>
      </c>
      <c r="Y96">
        <v>-127450710</v>
      </c>
      <c r="Z96" t="e">
        <v>#VALUE!</v>
      </c>
      <c r="AA96">
        <v>96404999</v>
      </c>
    </row>
    <row r="97" spans="1:27">
      <c r="A97" s="7">
        <v>43731</v>
      </c>
      <c r="B97" s="8">
        <v>0.6125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-193949711</v>
      </c>
      <c r="H97" s="1">
        <v>84190390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X97" s="7">
        <v>43730</v>
      </c>
      <c r="Y97">
        <v>-230161844</v>
      </c>
      <c r="Z97">
        <v>16988693</v>
      </c>
      <c r="AA97">
        <v>-20557924</v>
      </c>
    </row>
    <row r="98" spans="1:27">
      <c r="A98" s="7">
        <v>43732</v>
      </c>
      <c r="B98" s="8">
        <v>0.583333333333333</v>
      </c>
      <c r="C98" s="14">
        <v>1</v>
      </c>
      <c r="D98" s="1">
        <v>2805601000</v>
      </c>
      <c r="E98" s="1">
        <v>2723885834</v>
      </c>
      <c r="F98" s="1" t="s">
        <v>285</v>
      </c>
      <c r="G98" s="1">
        <v>-194045121</v>
      </c>
      <c r="H98" s="1">
        <v>132069573</v>
      </c>
      <c r="I98" s="1" t="s">
        <v>285</v>
      </c>
      <c r="J98" s="1">
        <v>105686000</v>
      </c>
      <c r="K98" s="1">
        <v>81715166</v>
      </c>
      <c r="L98" s="1" t="e">
        <f t="shared" si="1"/>
        <v>#VALUE!</v>
      </c>
      <c r="X98" s="7">
        <v>43731</v>
      </c>
      <c r="Y98">
        <v>-193949711</v>
      </c>
      <c r="Z98" t="e">
        <v>#VALUE!</v>
      </c>
      <c r="AA98">
        <v>84190390</v>
      </c>
    </row>
    <row r="99" spans="1:27">
      <c r="A99" s="7">
        <v>43733</v>
      </c>
      <c r="B99" s="8">
        <v>0.804861111111111</v>
      </c>
      <c r="C99" s="14">
        <v>1</v>
      </c>
      <c r="D99" s="1">
        <v>2805601000</v>
      </c>
      <c r="E99" s="1">
        <v>2723885834</v>
      </c>
      <c r="F99" s="1">
        <v>231928073</v>
      </c>
      <c r="G99" s="1">
        <v>-127549791</v>
      </c>
      <c r="H99" s="1">
        <v>325351309</v>
      </c>
      <c r="I99" s="1">
        <v>114406000</v>
      </c>
      <c r="J99" s="1">
        <v>105686000</v>
      </c>
      <c r="K99" s="1">
        <v>81715166</v>
      </c>
      <c r="L99" s="1">
        <f t="shared" si="1"/>
        <v>104378282</v>
      </c>
      <c r="X99" s="7">
        <v>43732</v>
      </c>
      <c r="Y99">
        <v>-194045121</v>
      </c>
      <c r="Z99" t="e">
        <v>#VALUE!</v>
      </c>
      <c r="AA99">
        <v>132069573</v>
      </c>
    </row>
    <row r="100" spans="1:27">
      <c r="A100" s="7">
        <v>43734</v>
      </c>
      <c r="B100" s="8">
        <v>0.923611111111111</v>
      </c>
      <c r="C100" s="14">
        <v>1</v>
      </c>
      <c r="D100" s="1">
        <v>2805601000</v>
      </c>
      <c r="E100" s="1">
        <v>2723885834</v>
      </c>
      <c r="F100" s="1">
        <v>139364564</v>
      </c>
      <c r="G100" s="1">
        <v>-119513251</v>
      </c>
      <c r="H100" s="1">
        <v>440350602</v>
      </c>
      <c r="I100" s="1">
        <v>114406000</v>
      </c>
      <c r="J100" s="1">
        <v>105686000</v>
      </c>
      <c r="K100" s="1">
        <v>81715166</v>
      </c>
      <c r="L100" s="1">
        <f t="shared" si="1"/>
        <v>19851313</v>
      </c>
      <c r="X100" s="7">
        <v>43733</v>
      </c>
      <c r="Y100">
        <v>-127549791</v>
      </c>
      <c r="Z100">
        <v>104378282</v>
      </c>
      <c r="AA100">
        <v>325351309</v>
      </c>
    </row>
    <row r="101" spans="1:27">
      <c r="A101" s="7">
        <v>43735</v>
      </c>
      <c r="B101" s="8">
        <v>0.877083333333333</v>
      </c>
      <c r="C101" s="14">
        <v>1</v>
      </c>
      <c r="D101" s="1">
        <v>2805601000</v>
      </c>
      <c r="E101" s="1">
        <v>2723885834</v>
      </c>
      <c r="F101" s="1">
        <v>256342935</v>
      </c>
      <c r="G101" s="1">
        <v>-220129014</v>
      </c>
      <c r="H101" s="1">
        <v>49261020</v>
      </c>
      <c r="I101" s="1">
        <v>114406000</v>
      </c>
      <c r="J101" s="1">
        <v>105686000</v>
      </c>
      <c r="K101" s="1">
        <v>81715166</v>
      </c>
      <c r="L101" s="1">
        <f t="shared" si="1"/>
        <v>36213921</v>
      </c>
      <c r="X101" s="7">
        <v>43734</v>
      </c>
      <c r="Y101">
        <v>-119513251</v>
      </c>
      <c r="Z101">
        <v>19851313</v>
      </c>
      <c r="AA101">
        <v>440350602</v>
      </c>
    </row>
    <row r="102" spans="1:27">
      <c r="A102" s="7">
        <v>43736</v>
      </c>
      <c r="B102" s="8">
        <v>0.717361111111111</v>
      </c>
      <c r="C102" s="14">
        <v>1</v>
      </c>
      <c r="D102" s="1">
        <v>2805601000</v>
      </c>
      <c r="E102" s="1">
        <v>2723885834</v>
      </c>
      <c r="F102" s="1">
        <v>212352605</v>
      </c>
      <c r="G102" s="1">
        <v>-189142466</v>
      </c>
      <c r="H102" s="1">
        <v>172246945</v>
      </c>
      <c r="I102" s="1">
        <v>114406000</v>
      </c>
      <c r="J102" s="1">
        <v>105686000</v>
      </c>
      <c r="K102" s="1">
        <v>81715166</v>
      </c>
      <c r="L102" s="1">
        <f t="shared" si="1"/>
        <v>23210139</v>
      </c>
      <c r="X102" s="7">
        <v>43735</v>
      </c>
      <c r="Y102">
        <v>-220129014</v>
      </c>
      <c r="Z102">
        <v>36213921</v>
      </c>
      <c r="AA102">
        <v>49261020</v>
      </c>
    </row>
    <row r="103" spans="1:27">
      <c r="A103" s="7">
        <v>43737</v>
      </c>
      <c r="B103" s="8">
        <v>0.75625</v>
      </c>
      <c r="C103" s="14">
        <v>1</v>
      </c>
      <c r="D103" s="1">
        <v>2805601000</v>
      </c>
      <c r="E103" s="1">
        <v>2723885834</v>
      </c>
      <c r="F103" s="1">
        <v>110967075</v>
      </c>
      <c r="G103" s="1">
        <v>-104542290</v>
      </c>
      <c r="H103" s="1">
        <v>58971903</v>
      </c>
      <c r="I103" s="1">
        <v>114406000</v>
      </c>
      <c r="J103" s="1">
        <v>105686000</v>
      </c>
      <c r="K103" s="1">
        <v>81715166</v>
      </c>
      <c r="L103" s="1">
        <f t="shared" si="1"/>
        <v>6424785</v>
      </c>
      <c r="X103" s="7">
        <v>43736</v>
      </c>
      <c r="Y103">
        <v>-189142466</v>
      </c>
      <c r="Z103">
        <v>23210139</v>
      </c>
      <c r="AA103">
        <v>172246945</v>
      </c>
    </row>
    <row r="104" spans="1:27">
      <c r="A104" s="7">
        <v>43738</v>
      </c>
      <c r="B104" s="8">
        <v>0.548611111111111</v>
      </c>
      <c r="C104" s="14">
        <v>1</v>
      </c>
      <c r="D104" s="1">
        <v>2805601000</v>
      </c>
      <c r="E104" s="1">
        <v>2723885834</v>
      </c>
      <c r="F104" s="1">
        <v>146347086</v>
      </c>
      <c r="G104" s="1">
        <v>-137400361</v>
      </c>
      <c r="H104" s="1">
        <v>172001123</v>
      </c>
      <c r="I104" s="1">
        <v>114406000</v>
      </c>
      <c r="J104" s="1">
        <v>105686000</v>
      </c>
      <c r="K104" s="1">
        <v>81715166</v>
      </c>
      <c r="L104" s="1">
        <f t="shared" si="1"/>
        <v>8946725</v>
      </c>
      <c r="X104" s="7">
        <v>43737</v>
      </c>
      <c r="Y104">
        <v>-104542290</v>
      </c>
      <c r="Z104">
        <v>6424785</v>
      </c>
      <c r="AA104">
        <v>58971903</v>
      </c>
    </row>
    <row r="105" spans="1:27">
      <c r="A105" s="7">
        <v>43739</v>
      </c>
      <c r="B105" s="8">
        <v>0.690277777777778</v>
      </c>
      <c r="C105" s="14">
        <v>1</v>
      </c>
      <c r="D105" s="1">
        <v>2805601000</v>
      </c>
      <c r="E105" s="1">
        <v>2723885834</v>
      </c>
      <c r="F105" s="1">
        <v>138073947</v>
      </c>
      <c r="G105" s="1">
        <v>-131109354</v>
      </c>
      <c r="H105" s="1">
        <v>140263401</v>
      </c>
      <c r="I105" s="1">
        <v>114406000</v>
      </c>
      <c r="J105" s="1">
        <v>105686000</v>
      </c>
      <c r="K105" s="1">
        <v>81715166</v>
      </c>
      <c r="L105" s="1">
        <f t="shared" si="1"/>
        <v>6964593</v>
      </c>
      <c r="X105" s="7">
        <v>43738</v>
      </c>
      <c r="Y105">
        <v>-137400361</v>
      </c>
      <c r="Z105">
        <v>8946725</v>
      </c>
      <c r="AA105">
        <v>172001123</v>
      </c>
    </row>
    <row r="106" spans="1:27">
      <c r="A106" s="7">
        <v>43740</v>
      </c>
      <c r="B106" s="8">
        <v>0.55</v>
      </c>
      <c r="C106" s="14">
        <v>1</v>
      </c>
      <c r="D106" s="1">
        <v>2805601000</v>
      </c>
      <c r="E106" s="1">
        <v>2723885834</v>
      </c>
      <c r="F106" s="1">
        <v>231580186</v>
      </c>
      <c r="G106" s="1">
        <v>-222533860</v>
      </c>
      <c r="H106" s="1">
        <v>173228931</v>
      </c>
      <c r="I106" s="1">
        <v>114406000</v>
      </c>
      <c r="J106" s="1">
        <v>105686000</v>
      </c>
      <c r="K106" s="1">
        <v>81715166</v>
      </c>
      <c r="L106" s="1">
        <f t="shared" si="1"/>
        <v>9046326</v>
      </c>
      <c r="X106" s="7">
        <v>43739</v>
      </c>
      <c r="Y106">
        <v>-131109354</v>
      </c>
      <c r="Z106">
        <v>6964593</v>
      </c>
      <c r="AA106">
        <v>140263401</v>
      </c>
    </row>
    <row r="107" spans="1:27">
      <c r="A107" s="7">
        <v>43741</v>
      </c>
      <c r="B107" s="8">
        <v>0.439583333333333</v>
      </c>
      <c r="C107" s="14">
        <v>1</v>
      </c>
      <c r="D107" s="1">
        <v>2805601000</v>
      </c>
      <c r="E107" s="1">
        <v>2723885834</v>
      </c>
      <c r="F107" s="1">
        <v>197655431</v>
      </c>
      <c r="G107" s="1">
        <v>-183904648</v>
      </c>
      <c r="H107" s="1">
        <v>80519699</v>
      </c>
      <c r="I107" s="1">
        <v>114406000</v>
      </c>
      <c r="J107" s="1">
        <v>105686000</v>
      </c>
      <c r="K107" s="1">
        <v>81715166</v>
      </c>
      <c r="L107" s="1">
        <f t="shared" si="1"/>
        <v>13750783</v>
      </c>
      <c r="X107" s="7">
        <v>43740</v>
      </c>
      <c r="Y107">
        <v>-222533860</v>
      </c>
      <c r="Z107">
        <v>9046326</v>
      </c>
      <c r="AA107">
        <v>173228931</v>
      </c>
    </row>
    <row r="108" spans="1:27">
      <c r="A108" s="7">
        <v>43742</v>
      </c>
      <c r="B108" s="8">
        <v>0.532638888888889</v>
      </c>
      <c r="C108" s="14">
        <v>1</v>
      </c>
      <c r="D108" s="1">
        <v>2805601000</v>
      </c>
      <c r="E108" s="1">
        <v>2723885834</v>
      </c>
      <c r="F108" s="1">
        <v>122964107</v>
      </c>
      <c r="G108" s="1">
        <v>-111613712</v>
      </c>
      <c r="H108" s="1">
        <v>72018781</v>
      </c>
      <c r="I108" s="1">
        <v>114406000</v>
      </c>
      <c r="J108" s="1">
        <v>105686000</v>
      </c>
      <c r="K108" s="1">
        <v>81715166</v>
      </c>
      <c r="L108" s="1">
        <f t="shared" si="1"/>
        <v>11350395</v>
      </c>
      <c r="X108" s="7">
        <v>43741</v>
      </c>
      <c r="Y108">
        <v>-183904648</v>
      </c>
      <c r="Z108">
        <v>13750783</v>
      </c>
      <c r="AA108">
        <v>80519699</v>
      </c>
    </row>
    <row r="109" spans="1:27">
      <c r="A109" s="7">
        <v>43743</v>
      </c>
      <c r="B109" s="8">
        <v>0.506944444444444</v>
      </c>
      <c r="C109" s="14">
        <v>1</v>
      </c>
      <c r="D109" s="1">
        <v>2805601000</v>
      </c>
      <c r="E109" s="1">
        <v>2723885834</v>
      </c>
      <c r="F109" s="1">
        <v>114760996</v>
      </c>
      <c r="G109" s="1">
        <v>-107382601</v>
      </c>
      <c r="H109" s="1">
        <v>63034568</v>
      </c>
      <c r="I109" s="1">
        <v>114406000</v>
      </c>
      <c r="J109" s="1">
        <v>105686000</v>
      </c>
      <c r="K109" s="1">
        <v>81715166</v>
      </c>
      <c r="L109" s="1">
        <f t="shared" si="1"/>
        <v>7378395</v>
      </c>
      <c r="X109" s="7">
        <v>43742</v>
      </c>
      <c r="Y109">
        <v>-111613712</v>
      </c>
      <c r="Z109">
        <v>11350395</v>
      </c>
      <c r="AA109">
        <v>72018781</v>
      </c>
    </row>
    <row r="110" spans="1:27">
      <c r="A110" s="7">
        <v>43744</v>
      </c>
      <c r="B110" s="8">
        <v>0.540972222222222</v>
      </c>
      <c r="C110" s="14">
        <v>1</v>
      </c>
      <c r="D110" s="1">
        <v>2805601000</v>
      </c>
      <c r="E110" s="1">
        <v>2723885834</v>
      </c>
      <c r="F110" s="1">
        <v>114228546</v>
      </c>
      <c r="G110" s="1">
        <v>-105555115</v>
      </c>
      <c r="H110" s="1">
        <v>57064322</v>
      </c>
      <c r="I110" s="1">
        <v>114406000</v>
      </c>
      <c r="J110" s="1">
        <v>105686000</v>
      </c>
      <c r="K110" s="1">
        <v>81715166</v>
      </c>
      <c r="L110" s="1">
        <f t="shared" si="1"/>
        <v>8673431</v>
      </c>
      <c r="X110" s="7">
        <v>43743</v>
      </c>
      <c r="Y110">
        <v>-107382601</v>
      </c>
      <c r="Z110">
        <v>7378395</v>
      </c>
      <c r="AA110">
        <v>63034568</v>
      </c>
    </row>
    <row r="111" spans="1:27">
      <c r="A111" s="7">
        <v>43745</v>
      </c>
      <c r="B111" s="8">
        <v>0.459027777777778</v>
      </c>
      <c r="C111" s="14">
        <v>1</v>
      </c>
      <c r="D111" s="1">
        <v>2805601000</v>
      </c>
      <c r="E111" s="1">
        <v>2723885834</v>
      </c>
      <c r="F111" s="1">
        <v>229894299</v>
      </c>
      <c r="G111" s="1">
        <v>-207353729</v>
      </c>
      <c r="H111" s="1">
        <v>68475349</v>
      </c>
      <c r="I111" s="1">
        <v>114406000</v>
      </c>
      <c r="J111" s="1">
        <v>105686000</v>
      </c>
      <c r="K111" s="1">
        <v>81715166</v>
      </c>
      <c r="L111" s="1">
        <f t="shared" si="1"/>
        <v>22540570</v>
      </c>
      <c r="X111" s="7">
        <v>43744</v>
      </c>
      <c r="Y111">
        <v>-105555115</v>
      </c>
      <c r="Z111">
        <v>8673431</v>
      </c>
      <c r="AA111">
        <v>57064322</v>
      </c>
    </row>
    <row r="112" spans="1:27">
      <c r="A112" s="7">
        <v>43746</v>
      </c>
      <c r="B112" s="8">
        <v>0.517361111111111</v>
      </c>
      <c r="C112" s="14">
        <v>1</v>
      </c>
      <c r="D112" s="1">
        <v>2805601000</v>
      </c>
      <c r="E112" s="1">
        <v>2723885834</v>
      </c>
      <c r="F112" s="1">
        <v>132749817</v>
      </c>
      <c r="G112" s="1">
        <v>-111995356</v>
      </c>
      <c r="H112" s="1">
        <v>82739197</v>
      </c>
      <c r="I112" s="1">
        <v>114406000</v>
      </c>
      <c r="J112" s="1">
        <v>105686000</v>
      </c>
      <c r="K112" s="1">
        <v>81715166</v>
      </c>
      <c r="L112" s="1">
        <f t="shared" si="1"/>
        <v>20754461</v>
      </c>
      <c r="X112" s="7">
        <v>43745</v>
      </c>
      <c r="Y112">
        <v>-207353729</v>
      </c>
      <c r="Z112">
        <v>22540570</v>
      </c>
      <c r="AA112">
        <v>68475349</v>
      </c>
    </row>
    <row r="113" spans="1:27">
      <c r="A113" s="7">
        <v>43747</v>
      </c>
      <c r="B113" s="8">
        <v>0.770138888888889</v>
      </c>
      <c r="C113" s="14">
        <v>1</v>
      </c>
      <c r="D113" s="1">
        <v>2805601000</v>
      </c>
      <c r="E113" s="1">
        <v>2723885834</v>
      </c>
      <c r="F113" s="1">
        <v>143813106</v>
      </c>
      <c r="G113" s="1">
        <v>-131828606</v>
      </c>
      <c r="H113" s="1">
        <v>87759104</v>
      </c>
      <c r="I113" s="1">
        <v>114406000</v>
      </c>
      <c r="J113" s="1">
        <v>105686000</v>
      </c>
      <c r="K113" s="1">
        <v>81715166</v>
      </c>
      <c r="L113" s="1">
        <f t="shared" si="1"/>
        <v>11984500</v>
      </c>
      <c r="X113" s="7">
        <v>43746</v>
      </c>
      <c r="Y113">
        <v>-111995356</v>
      </c>
      <c r="Z113">
        <v>20754461</v>
      </c>
      <c r="AA113">
        <v>82739197</v>
      </c>
    </row>
    <row r="114" spans="1:27">
      <c r="A114" s="7">
        <v>43748</v>
      </c>
      <c r="B114" s="8">
        <v>0.771527777777778</v>
      </c>
      <c r="C114" s="14">
        <v>1</v>
      </c>
      <c r="D114" s="1">
        <v>2805601000</v>
      </c>
      <c r="E114" s="1">
        <v>2723885834</v>
      </c>
      <c r="F114" s="1">
        <v>259363169</v>
      </c>
      <c r="G114" s="1">
        <v>-237941508</v>
      </c>
      <c r="H114" s="1">
        <v>88923671</v>
      </c>
      <c r="I114" s="1">
        <v>114406000</v>
      </c>
      <c r="J114" s="1">
        <v>105686000</v>
      </c>
      <c r="K114" s="1">
        <v>81715166</v>
      </c>
      <c r="L114" s="1">
        <f t="shared" si="1"/>
        <v>21421661</v>
      </c>
      <c r="X114" s="7">
        <v>43747</v>
      </c>
      <c r="Y114">
        <v>-131828606</v>
      </c>
      <c r="Z114">
        <v>11984500</v>
      </c>
      <c r="AA114">
        <v>87759104</v>
      </c>
    </row>
    <row r="115" spans="1:27">
      <c r="A115" s="7">
        <v>43749</v>
      </c>
      <c r="B115" s="8">
        <v>0.748611111111111</v>
      </c>
      <c r="C115" s="14">
        <v>1</v>
      </c>
      <c r="D115" s="1">
        <v>2805601000</v>
      </c>
      <c r="E115" s="1">
        <v>2723885834</v>
      </c>
      <c r="F115" s="1">
        <v>237062742</v>
      </c>
      <c r="G115" s="1">
        <v>-208376339</v>
      </c>
      <c r="H115" s="1">
        <v>100072593</v>
      </c>
      <c r="I115" s="1">
        <v>114406000</v>
      </c>
      <c r="J115" s="1">
        <v>105686000</v>
      </c>
      <c r="K115" s="1">
        <v>81715166</v>
      </c>
      <c r="L115" s="1">
        <f t="shared" si="1"/>
        <v>28686403</v>
      </c>
      <c r="X115" s="7">
        <v>43748</v>
      </c>
      <c r="Y115">
        <v>-237941508</v>
      </c>
      <c r="Z115">
        <v>21421661</v>
      </c>
      <c r="AA115">
        <v>88923671</v>
      </c>
    </row>
    <row r="116" spans="1:27">
      <c r="A116" s="7">
        <v>43750</v>
      </c>
      <c r="B116" s="8">
        <v>0.418055555555556</v>
      </c>
      <c r="C116" s="14">
        <v>1</v>
      </c>
      <c r="D116" s="1">
        <v>2805601000</v>
      </c>
      <c r="E116" s="1">
        <v>2723885834</v>
      </c>
      <c r="F116" s="1">
        <v>196988447</v>
      </c>
      <c r="G116" s="1">
        <v>-173431459</v>
      </c>
      <c r="H116" s="1">
        <v>94199585</v>
      </c>
      <c r="I116" s="1">
        <v>114406000</v>
      </c>
      <c r="J116" s="1">
        <v>105686000</v>
      </c>
      <c r="K116" s="1">
        <v>81715166</v>
      </c>
      <c r="L116" s="1">
        <f t="shared" si="1"/>
        <v>23556988</v>
      </c>
      <c r="X116" s="7">
        <v>43749</v>
      </c>
      <c r="Y116">
        <v>-208376339</v>
      </c>
      <c r="Z116">
        <v>28686403</v>
      </c>
      <c r="AA116">
        <v>100072593</v>
      </c>
    </row>
    <row r="117" spans="1:27">
      <c r="A117" s="7">
        <v>43751</v>
      </c>
      <c r="B117" s="8">
        <v>0.498611111111111</v>
      </c>
      <c r="C117" s="14">
        <v>1</v>
      </c>
      <c r="D117" s="1">
        <v>2805601000</v>
      </c>
      <c r="E117" s="1">
        <v>2723885834</v>
      </c>
      <c r="F117" s="1">
        <v>129758742</v>
      </c>
      <c r="G117" s="1">
        <v>-114156781</v>
      </c>
      <c r="H117" s="1">
        <v>103875641</v>
      </c>
      <c r="I117" s="1">
        <v>114406000</v>
      </c>
      <c r="J117" s="1">
        <v>105686000</v>
      </c>
      <c r="K117" s="1">
        <v>81715166</v>
      </c>
      <c r="L117" s="1">
        <f t="shared" si="1"/>
        <v>15601961</v>
      </c>
      <c r="X117" s="7">
        <v>43750</v>
      </c>
      <c r="Y117">
        <v>-173431459</v>
      </c>
      <c r="Z117">
        <v>23556988</v>
      </c>
      <c r="AA117">
        <v>94199585</v>
      </c>
    </row>
    <row r="118" spans="1:27">
      <c r="A118" s="7">
        <v>43752</v>
      </c>
      <c r="B118" s="8">
        <v>0.444444444444444</v>
      </c>
      <c r="C118" s="14">
        <v>1</v>
      </c>
      <c r="D118" s="1">
        <v>2805601000</v>
      </c>
      <c r="E118" s="1">
        <v>2723885834</v>
      </c>
      <c r="F118" s="1">
        <v>178439758</v>
      </c>
      <c r="G118" s="1">
        <v>-163239610</v>
      </c>
      <c r="H118" s="1">
        <v>102934551</v>
      </c>
      <c r="I118" s="1">
        <v>114406000</v>
      </c>
      <c r="J118" s="1">
        <v>105686000</v>
      </c>
      <c r="K118" s="1">
        <v>81715166</v>
      </c>
      <c r="L118" s="1">
        <f t="shared" si="1"/>
        <v>15200148</v>
      </c>
      <c r="X118" s="7">
        <v>43751</v>
      </c>
      <c r="Y118">
        <v>-114156781</v>
      </c>
      <c r="Z118">
        <v>15601961</v>
      </c>
      <c r="AA118">
        <v>103875641</v>
      </c>
    </row>
    <row r="119" spans="1:27">
      <c r="A119" s="7">
        <v>43753</v>
      </c>
      <c r="B119" s="8">
        <v>0.86875</v>
      </c>
      <c r="C119" s="14">
        <v>1</v>
      </c>
      <c r="D119" s="1">
        <v>2805601000</v>
      </c>
      <c r="E119" s="1">
        <v>2723885834</v>
      </c>
      <c r="F119" s="1">
        <v>174962311</v>
      </c>
      <c r="G119" s="1">
        <v>-150508362</v>
      </c>
      <c r="H119" s="1">
        <v>113521361</v>
      </c>
      <c r="I119" s="1">
        <v>114406000</v>
      </c>
      <c r="J119" s="1">
        <v>105686000</v>
      </c>
      <c r="K119" s="1">
        <v>81715166</v>
      </c>
      <c r="L119" s="1">
        <f t="shared" si="1"/>
        <v>24453949</v>
      </c>
      <c r="X119" s="7">
        <v>43752</v>
      </c>
      <c r="Y119">
        <v>-163239610</v>
      </c>
      <c r="Z119">
        <v>15200148</v>
      </c>
      <c r="AA119">
        <v>102934551</v>
      </c>
    </row>
    <row r="120" spans="1:27">
      <c r="A120" s="7">
        <v>43754</v>
      </c>
      <c r="B120" s="8">
        <v>0.821527777777778</v>
      </c>
      <c r="C120" s="14">
        <v>1</v>
      </c>
      <c r="D120" s="1">
        <v>2805601000</v>
      </c>
      <c r="E120" s="1">
        <v>2723885834</v>
      </c>
      <c r="F120" s="1">
        <v>278469576</v>
      </c>
      <c r="G120" s="1">
        <v>-251571822</v>
      </c>
      <c r="H120" s="1">
        <v>95210705</v>
      </c>
      <c r="I120" s="1">
        <v>114406000</v>
      </c>
      <c r="J120" s="1">
        <v>105686000</v>
      </c>
      <c r="K120" s="1">
        <v>81715166</v>
      </c>
      <c r="L120" s="1">
        <f t="shared" si="1"/>
        <v>26897754</v>
      </c>
      <c r="X120" s="7">
        <v>43753</v>
      </c>
      <c r="Y120">
        <v>-150508362</v>
      </c>
      <c r="Z120">
        <v>24453949</v>
      </c>
      <c r="AA120">
        <v>113521361</v>
      </c>
    </row>
    <row r="121" spans="1:27">
      <c r="A121" s="7">
        <v>43755</v>
      </c>
      <c r="B121" s="8">
        <v>0.795833333333333</v>
      </c>
      <c r="C121" s="14">
        <v>1</v>
      </c>
      <c r="D121" s="1">
        <v>2805601000</v>
      </c>
      <c r="E121" s="1">
        <v>2723885834</v>
      </c>
      <c r="F121" s="1">
        <v>146215391</v>
      </c>
      <c r="G121" s="1">
        <v>-136305582</v>
      </c>
      <c r="H121" s="1">
        <v>90450368</v>
      </c>
      <c r="I121" s="1">
        <v>114406000</v>
      </c>
      <c r="J121" s="1">
        <v>105686000</v>
      </c>
      <c r="K121" s="1">
        <v>81715166</v>
      </c>
      <c r="L121" s="1">
        <f t="shared" si="1"/>
        <v>9909809</v>
      </c>
      <c r="X121" s="7">
        <v>43754</v>
      </c>
      <c r="Y121">
        <v>-251571822</v>
      </c>
      <c r="Z121">
        <v>26897754</v>
      </c>
      <c r="AA121">
        <v>95210705</v>
      </c>
    </row>
    <row r="122" spans="1:27">
      <c r="A122" s="7">
        <v>43756</v>
      </c>
      <c r="B122" s="8">
        <v>0.761805555555556</v>
      </c>
      <c r="C122" s="14">
        <v>1</v>
      </c>
      <c r="D122" s="1">
        <v>2805601000</v>
      </c>
      <c r="E122" s="1">
        <v>2723885834</v>
      </c>
      <c r="F122" s="1">
        <v>213947287</v>
      </c>
      <c r="G122" s="1">
        <v>-203673068</v>
      </c>
      <c r="H122" s="1">
        <v>84063263</v>
      </c>
      <c r="I122" s="1">
        <v>114406000</v>
      </c>
      <c r="J122" s="1">
        <v>105686000</v>
      </c>
      <c r="K122" s="1">
        <v>81715166</v>
      </c>
      <c r="L122" s="1">
        <f t="shared" si="1"/>
        <v>10274219</v>
      </c>
      <c r="X122" s="7">
        <v>43755</v>
      </c>
      <c r="Y122">
        <v>-136305582</v>
      </c>
      <c r="Z122">
        <v>9909809</v>
      </c>
      <c r="AA122">
        <v>90450368</v>
      </c>
    </row>
    <row r="123" spans="1:27">
      <c r="A123" s="7">
        <v>43757</v>
      </c>
      <c r="B123" s="8">
        <v>0.76875</v>
      </c>
      <c r="C123" s="14">
        <v>1</v>
      </c>
      <c r="D123" s="1">
        <v>2805601000</v>
      </c>
      <c r="E123" s="1">
        <v>2723885834</v>
      </c>
      <c r="F123" s="1">
        <v>110233629</v>
      </c>
      <c r="G123" s="1">
        <v>-105972232</v>
      </c>
      <c r="H123" s="1">
        <v>69075418</v>
      </c>
      <c r="I123" s="1">
        <v>114406000</v>
      </c>
      <c r="J123" s="1">
        <v>105686000</v>
      </c>
      <c r="K123" s="1">
        <v>81715166</v>
      </c>
      <c r="L123" s="1">
        <f t="shared" si="1"/>
        <v>4261397</v>
      </c>
      <c r="X123" s="7">
        <v>43756</v>
      </c>
      <c r="Y123">
        <v>-203673068</v>
      </c>
      <c r="Z123">
        <v>10274219</v>
      </c>
      <c r="AA123">
        <v>84063263</v>
      </c>
    </row>
    <row r="124" spans="1:27">
      <c r="A124" s="7">
        <v>43758</v>
      </c>
      <c r="B124" s="8">
        <v>0.707638888888889</v>
      </c>
      <c r="C124" s="14">
        <v>1</v>
      </c>
      <c r="D124" s="1">
        <v>2805601000</v>
      </c>
      <c r="E124" s="1">
        <v>2723885834</v>
      </c>
      <c r="F124" s="1">
        <v>212953363</v>
      </c>
      <c r="G124" s="1">
        <v>-206110940</v>
      </c>
      <c r="H124" s="1">
        <v>59214544</v>
      </c>
      <c r="I124" s="1">
        <v>114406000</v>
      </c>
      <c r="J124" s="1">
        <v>105686000</v>
      </c>
      <c r="K124" s="1">
        <v>81715166</v>
      </c>
      <c r="L124" s="1">
        <f t="shared" si="1"/>
        <v>6842423</v>
      </c>
      <c r="X124" s="7">
        <v>43757</v>
      </c>
      <c r="Y124">
        <v>-105972232</v>
      </c>
      <c r="Z124">
        <v>4261397</v>
      </c>
      <c r="AA124">
        <v>69075418</v>
      </c>
    </row>
    <row r="125" spans="1:27">
      <c r="A125" s="7">
        <v>43759</v>
      </c>
      <c r="B125" s="8">
        <v>0.770138888888889</v>
      </c>
      <c r="C125" s="14">
        <v>1</v>
      </c>
      <c r="D125" s="1">
        <v>2805601000</v>
      </c>
      <c r="E125" s="1">
        <v>2723885834</v>
      </c>
      <c r="F125" s="1">
        <v>112679966</v>
      </c>
      <c r="G125" s="1">
        <v>-111632060</v>
      </c>
      <c r="H125" s="1">
        <v>52794643</v>
      </c>
      <c r="I125" s="1">
        <v>114406000</v>
      </c>
      <c r="J125" s="1">
        <v>105686000</v>
      </c>
      <c r="K125" s="1">
        <v>81715166</v>
      </c>
      <c r="L125" s="1">
        <f t="shared" si="1"/>
        <v>1047906</v>
      </c>
      <c r="X125" s="7">
        <v>43758</v>
      </c>
      <c r="Y125">
        <v>-206110940</v>
      </c>
      <c r="Z125">
        <v>6842423</v>
      </c>
      <c r="AA125">
        <v>59214544</v>
      </c>
    </row>
    <row r="126" spans="1:27">
      <c r="A126" s="7">
        <v>43760</v>
      </c>
      <c r="B126" s="8">
        <v>0.775</v>
      </c>
      <c r="C126" s="14">
        <v>1</v>
      </c>
      <c r="D126" s="1">
        <v>2805601000</v>
      </c>
      <c r="E126" s="1">
        <v>2723885834</v>
      </c>
      <c r="F126" s="1">
        <v>185748006</v>
      </c>
      <c r="G126" s="1">
        <v>-183722389</v>
      </c>
      <c r="H126" s="1">
        <v>47803925</v>
      </c>
      <c r="I126" s="1">
        <v>114406000</v>
      </c>
      <c r="J126" s="1">
        <v>105686000</v>
      </c>
      <c r="K126" s="1">
        <v>81715166</v>
      </c>
      <c r="L126" s="1">
        <f t="shared" si="1"/>
        <v>2025617</v>
      </c>
      <c r="X126" s="7">
        <v>43759</v>
      </c>
      <c r="Y126">
        <v>-111632060</v>
      </c>
      <c r="Z126">
        <v>1047906</v>
      </c>
      <c r="AA126">
        <v>52794643</v>
      </c>
    </row>
    <row r="127" spans="1:27">
      <c r="A127" s="7">
        <v>43761</v>
      </c>
      <c r="B127" s="8">
        <v>0.786805555555556</v>
      </c>
      <c r="C127" s="14">
        <v>1</v>
      </c>
      <c r="D127" s="1">
        <v>2805601000</v>
      </c>
      <c r="E127" s="1">
        <v>2723885834</v>
      </c>
      <c r="F127" s="1">
        <v>233625171</v>
      </c>
      <c r="G127" s="1">
        <v>-211352428</v>
      </c>
      <c r="H127" s="1">
        <v>42881096</v>
      </c>
      <c r="I127" s="1">
        <v>114406000</v>
      </c>
      <c r="J127" s="1">
        <v>105686000</v>
      </c>
      <c r="K127" s="1">
        <v>81715166</v>
      </c>
      <c r="L127" s="1">
        <f t="shared" si="1"/>
        <v>22272743</v>
      </c>
      <c r="M127" s="1"/>
      <c r="X127" s="7">
        <v>43760</v>
      </c>
      <c r="Y127">
        <v>-183722389</v>
      </c>
      <c r="Z127">
        <v>2025617</v>
      </c>
      <c r="AA127">
        <v>47803925</v>
      </c>
    </row>
    <row r="128" spans="1:27">
      <c r="A128" s="7">
        <v>43762</v>
      </c>
      <c r="B128" s="8">
        <v>0.793055555555556</v>
      </c>
      <c r="C128" s="14">
        <v>1</v>
      </c>
      <c r="D128" s="1">
        <v>2805601000</v>
      </c>
      <c r="E128" s="1">
        <v>2723885834</v>
      </c>
      <c r="F128" s="1">
        <v>236656930</v>
      </c>
      <c r="G128" s="1">
        <v>-214442276</v>
      </c>
      <c r="H128" s="1">
        <v>43120825</v>
      </c>
      <c r="I128" s="1">
        <v>114406000</v>
      </c>
      <c r="J128" s="1">
        <v>105686000</v>
      </c>
      <c r="K128" s="1">
        <v>81715166</v>
      </c>
      <c r="L128" s="1">
        <f t="shared" si="1"/>
        <v>22214654</v>
      </c>
      <c r="X128" s="7">
        <v>43761</v>
      </c>
      <c r="Y128">
        <v>-211352428</v>
      </c>
      <c r="Z128">
        <v>22272743</v>
      </c>
      <c r="AA128">
        <v>42881096</v>
      </c>
    </row>
    <row r="129" spans="1:27">
      <c r="A129" s="7">
        <v>43763</v>
      </c>
      <c r="B129" s="8">
        <v>0.736805555555556</v>
      </c>
      <c r="C129" s="14">
        <v>1</v>
      </c>
      <c r="D129" s="1">
        <v>2805601000</v>
      </c>
      <c r="E129" s="1">
        <v>2723885834</v>
      </c>
      <c r="F129" s="1">
        <v>224779021</v>
      </c>
      <c r="G129" s="1">
        <v>-208881527</v>
      </c>
      <c r="H129" s="1">
        <v>49110622</v>
      </c>
      <c r="I129" s="1">
        <v>114406000</v>
      </c>
      <c r="J129" s="1">
        <v>105686000</v>
      </c>
      <c r="K129" s="1">
        <v>81715166</v>
      </c>
      <c r="L129" s="1">
        <f t="shared" si="1"/>
        <v>15897494</v>
      </c>
      <c r="X129" s="7">
        <v>43762</v>
      </c>
      <c r="Y129">
        <v>-214442276</v>
      </c>
      <c r="Z129">
        <v>22214654</v>
      </c>
      <c r="AA129">
        <v>43120825</v>
      </c>
    </row>
    <row r="130" spans="1:27">
      <c r="A130" s="7">
        <v>43764</v>
      </c>
      <c r="B130" s="8">
        <v>0.827083333333333</v>
      </c>
      <c r="C130" s="14">
        <v>1</v>
      </c>
      <c r="D130" s="1">
        <v>2805601000</v>
      </c>
      <c r="E130" s="1">
        <v>2723885834</v>
      </c>
      <c r="F130" s="1">
        <v>116262070</v>
      </c>
      <c r="G130" s="1">
        <v>-115293150</v>
      </c>
      <c r="H130" s="1">
        <v>47029486</v>
      </c>
      <c r="I130" s="1">
        <v>114406000</v>
      </c>
      <c r="J130" s="1">
        <v>105686000</v>
      </c>
      <c r="K130" s="1">
        <v>81715166</v>
      </c>
      <c r="L130" s="1">
        <f t="shared" si="1"/>
        <v>968920</v>
      </c>
      <c r="X130" s="7">
        <v>43763</v>
      </c>
      <c r="Y130">
        <v>-208881527</v>
      </c>
      <c r="Z130">
        <v>15897494</v>
      </c>
      <c r="AA130">
        <v>49110622</v>
      </c>
    </row>
    <row r="131" spans="1:27">
      <c r="A131" s="7">
        <v>43765</v>
      </c>
      <c r="B131" s="8">
        <v>0.78125</v>
      </c>
      <c r="C131" s="14">
        <v>1</v>
      </c>
      <c r="D131" s="1">
        <v>2805601000</v>
      </c>
      <c r="E131" s="1">
        <v>2723885834</v>
      </c>
      <c r="F131" s="1">
        <v>225100260</v>
      </c>
      <c r="G131" s="1">
        <v>-211314507</v>
      </c>
      <c r="H131" s="1">
        <v>55584922</v>
      </c>
      <c r="I131" s="1">
        <v>114406000</v>
      </c>
      <c r="J131" s="1">
        <v>105686000</v>
      </c>
      <c r="K131" s="1">
        <v>81715166</v>
      </c>
      <c r="L131" s="1">
        <f t="shared" si="1"/>
        <v>13785753</v>
      </c>
      <c r="X131" s="7">
        <v>43764</v>
      </c>
      <c r="Y131">
        <v>-115293150</v>
      </c>
      <c r="Z131">
        <v>968920</v>
      </c>
      <c r="AA131">
        <v>47029486</v>
      </c>
    </row>
    <row r="132" spans="1:27">
      <c r="A132" s="7">
        <v>43766</v>
      </c>
      <c r="B132" s="8">
        <v>0.702083333333333</v>
      </c>
      <c r="C132" s="14">
        <v>1</v>
      </c>
      <c r="D132" s="1">
        <v>2805601000</v>
      </c>
      <c r="E132" s="1">
        <v>2723885834</v>
      </c>
      <c r="F132" s="1">
        <v>213369237</v>
      </c>
      <c r="G132" s="1">
        <v>-198272561</v>
      </c>
      <c r="H132" s="1">
        <v>53519827</v>
      </c>
      <c r="I132" s="1">
        <v>114406000</v>
      </c>
      <c r="J132" s="1">
        <v>105686000</v>
      </c>
      <c r="K132" s="1">
        <v>81715166</v>
      </c>
      <c r="L132" s="1">
        <f t="shared" ref="L132:L173" si="2">F132+G132</f>
        <v>15096676</v>
      </c>
      <c r="X132" s="7">
        <v>43765</v>
      </c>
      <c r="Y132">
        <v>-211314507</v>
      </c>
      <c r="Z132">
        <v>13785753</v>
      </c>
      <c r="AA132">
        <v>55584922</v>
      </c>
    </row>
    <row r="133" spans="1:27">
      <c r="A133" s="7">
        <v>43767</v>
      </c>
      <c r="B133" s="8">
        <v>0.880555555555556</v>
      </c>
      <c r="C133" s="14">
        <v>1</v>
      </c>
      <c r="D133" s="1">
        <v>2805601000</v>
      </c>
      <c r="E133" s="1">
        <v>2723885834</v>
      </c>
      <c r="F133" s="1" t="s">
        <v>285</v>
      </c>
      <c r="G133" s="1">
        <v>-123549868</v>
      </c>
      <c r="H133" s="1">
        <v>-43187305</v>
      </c>
      <c r="I133" s="1" t="s">
        <v>285</v>
      </c>
      <c r="J133" s="1">
        <v>105686000</v>
      </c>
      <c r="K133" s="1">
        <v>81715166</v>
      </c>
      <c r="L133" s="1" t="e">
        <f t="shared" si="2"/>
        <v>#VALUE!</v>
      </c>
      <c r="X133" s="7">
        <v>43766</v>
      </c>
      <c r="Y133">
        <v>-198272561</v>
      </c>
      <c r="Z133">
        <v>15096676</v>
      </c>
      <c r="AA133">
        <v>53519827</v>
      </c>
    </row>
    <row r="134" spans="1:27">
      <c r="A134" s="7">
        <v>43768</v>
      </c>
      <c r="B134" s="8">
        <v>0.615277777777778</v>
      </c>
      <c r="C134" s="14">
        <v>1</v>
      </c>
      <c r="D134" s="1">
        <v>2805601000</v>
      </c>
      <c r="E134" s="1">
        <v>2723885834</v>
      </c>
      <c r="F134" s="1" t="s">
        <v>285</v>
      </c>
      <c r="G134" s="1">
        <v>-135508044</v>
      </c>
      <c r="H134" s="1">
        <v>-120718898</v>
      </c>
      <c r="I134" s="1" t="s">
        <v>285</v>
      </c>
      <c r="J134" s="1">
        <v>105686000</v>
      </c>
      <c r="K134" s="1">
        <v>81715166</v>
      </c>
      <c r="L134" s="1" t="e">
        <f t="shared" si="2"/>
        <v>#VALUE!</v>
      </c>
      <c r="X134" s="7">
        <v>43767</v>
      </c>
      <c r="Y134">
        <v>-123549868</v>
      </c>
      <c r="Z134" t="e">
        <v>#VALUE!</v>
      </c>
      <c r="AA134">
        <v>-43187305</v>
      </c>
    </row>
    <row r="135" spans="1:27">
      <c r="A135" s="7">
        <v>43769</v>
      </c>
      <c r="B135" s="8">
        <v>0.774305555555556</v>
      </c>
      <c r="C135" s="14">
        <v>1</v>
      </c>
      <c r="D135" s="1">
        <v>2805601000</v>
      </c>
      <c r="E135" s="1">
        <v>2723885834</v>
      </c>
      <c r="F135" s="1">
        <v>0</v>
      </c>
      <c r="G135" s="1">
        <v>-117103513</v>
      </c>
      <c r="H135" s="1">
        <v>-257353531</v>
      </c>
      <c r="I135" s="1">
        <v>114406000</v>
      </c>
      <c r="J135" s="1">
        <v>105686000</v>
      </c>
      <c r="K135" s="1">
        <v>81715166</v>
      </c>
      <c r="L135" s="1">
        <f t="shared" si="2"/>
        <v>-117103513</v>
      </c>
      <c r="X135" s="7">
        <v>43768</v>
      </c>
      <c r="Y135">
        <v>-135508044</v>
      </c>
      <c r="Z135" t="e">
        <v>#VALUE!</v>
      </c>
      <c r="AA135">
        <v>-120718898</v>
      </c>
    </row>
    <row r="136" spans="1:27">
      <c r="A136" s="7">
        <v>43770</v>
      </c>
      <c r="B136" s="8">
        <v>0.771527777777778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-107075575</v>
      </c>
      <c r="H136" s="1">
        <v>45549423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X136" s="7">
        <v>43769</v>
      </c>
      <c r="Y136">
        <v>-117103513</v>
      </c>
      <c r="Z136">
        <v>-117103513</v>
      </c>
      <c r="AA136">
        <v>-257353531</v>
      </c>
    </row>
    <row r="137" spans="1:27">
      <c r="A137" s="7">
        <v>43771</v>
      </c>
      <c r="B137" s="8">
        <v>0.496527777777778</v>
      </c>
      <c r="C137" s="14">
        <v>1</v>
      </c>
      <c r="D137" s="1">
        <v>2805601000</v>
      </c>
      <c r="E137" s="1">
        <v>2723885834</v>
      </c>
      <c r="F137" s="1">
        <v>513962271</v>
      </c>
      <c r="G137" s="1">
        <v>-187931480</v>
      </c>
      <c r="H137" s="1">
        <v>52779766</v>
      </c>
      <c r="I137" s="1">
        <v>114231000</v>
      </c>
      <c r="J137" s="1">
        <v>105686000</v>
      </c>
      <c r="K137" s="1">
        <v>81715166</v>
      </c>
      <c r="L137" s="1">
        <f t="shared" si="2"/>
        <v>326030791</v>
      </c>
      <c r="X137" s="7">
        <v>43770</v>
      </c>
      <c r="Y137">
        <v>-107075575</v>
      </c>
      <c r="Z137" t="e">
        <v>#VALUE!</v>
      </c>
      <c r="AA137">
        <v>45549423</v>
      </c>
    </row>
    <row r="138" spans="1:27">
      <c r="A138" s="7">
        <v>43772</v>
      </c>
      <c r="B138" s="8">
        <v>0.447222222222222</v>
      </c>
      <c r="C138" s="14">
        <v>1</v>
      </c>
      <c r="D138" s="1">
        <v>2805601000</v>
      </c>
      <c r="E138" s="1">
        <v>2723885834</v>
      </c>
      <c r="F138" s="1">
        <v>215831876</v>
      </c>
      <c r="G138" s="1">
        <v>-136019349</v>
      </c>
      <c r="H138" s="1">
        <v>68402827</v>
      </c>
      <c r="I138" s="1">
        <v>114231000</v>
      </c>
      <c r="J138" s="1">
        <v>105686000</v>
      </c>
      <c r="K138" s="1">
        <v>81715166</v>
      </c>
      <c r="L138" s="1">
        <f t="shared" si="2"/>
        <v>79812527</v>
      </c>
      <c r="X138" s="7">
        <v>43771</v>
      </c>
      <c r="Y138">
        <v>-187931480</v>
      </c>
      <c r="Z138">
        <v>326030791</v>
      </c>
      <c r="AA138">
        <v>52779766</v>
      </c>
    </row>
    <row r="139" spans="1:27">
      <c r="A139" s="7">
        <v>43773</v>
      </c>
      <c r="B139" s="8">
        <v>0.459722222222222</v>
      </c>
      <c r="C139" s="14">
        <v>1</v>
      </c>
      <c r="D139" s="1">
        <v>2805601000</v>
      </c>
      <c r="E139" s="1">
        <v>2723885834</v>
      </c>
      <c r="F139" s="1">
        <v>121838527</v>
      </c>
      <c r="G139" s="1">
        <v>-104004075</v>
      </c>
      <c r="H139" s="1">
        <v>73420446</v>
      </c>
      <c r="I139" s="1">
        <v>114231000</v>
      </c>
      <c r="J139" s="1">
        <v>105686000</v>
      </c>
      <c r="K139" s="1">
        <v>81715166</v>
      </c>
      <c r="L139" s="1">
        <f t="shared" si="2"/>
        <v>17834452</v>
      </c>
      <c r="X139" s="7">
        <v>43772</v>
      </c>
      <c r="Y139">
        <v>-136019349</v>
      </c>
      <c r="Z139">
        <v>79812527</v>
      </c>
      <c r="AA139">
        <v>68402827</v>
      </c>
    </row>
    <row r="140" spans="1:27">
      <c r="A140" s="7">
        <v>43774</v>
      </c>
      <c r="B140" s="8">
        <v>0.554166666666667</v>
      </c>
      <c r="C140" s="14">
        <v>1</v>
      </c>
      <c r="D140" s="1">
        <v>2805601000</v>
      </c>
      <c r="E140" s="1">
        <v>2723885834</v>
      </c>
      <c r="F140" s="1">
        <v>119776731</v>
      </c>
      <c r="G140" s="1">
        <v>-118943232</v>
      </c>
      <c r="H140" s="1">
        <v>108679166</v>
      </c>
      <c r="I140" s="1">
        <v>114231000</v>
      </c>
      <c r="J140" s="1">
        <v>105686000</v>
      </c>
      <c r="K140" s="1">
        <v>81715166</v>
      </c>
      <c r="L140" s="1">
        <f t="shared" si="2"/>
        <v>833499</v>
      </c>
      <c r="X140" s="7">
        <v>43773</v>
      </c>
      <c r="Y140">
        <v>-104004075</v>
      </c>
      <c r="Z140">
        <v>17834452</v>
      </c>
      <c r="AA140">
        <v>73420446</v>
      </c>
    </row>
    <row r="141" spans="1:27">
      <c r="A141" s="7">
        <v>43775</v>
      </c>
      <c r="B141" s="8">
        <v>0.584722222222222</v>
      </c>
      <c r="C141" s="14">
        <v>1</v>
      </c>
      <c r="D141" s="1">
        <v>2805601000</v>
      </c>
      <c r="E141" s="1">
        <v>2723885834</v>
      </c>
      <c r="F141" s="1">
        <v>108565778</v>
      </c>
      <c r="G141" s="1">
        <v>-106839494</v>
      </c>
      <c r="H141" s="1">
        <v>171123524</v>
      </c>
      <c r="I141" s="1">
        <v>114231000</v>
      </c>
      <c r="J141" s="1">
        <v>105686000</v>
      </c>
      <c r="K141" s="1">
        <v>81715166</v>
      </c>
      <c r="L141" s="1">
        <f t="shared" si="2"/>
        <v>1726284</v>
      </c>
      <c r="X141" s="7">
        <v>43774</v>
      </c>
      <c r="Y141">
        <v>-118943232</v>
      </c>
      <c r="Z141">
        <v>833499</v>
      </c>
      <c r="AA141">
        <v>108679166</v>
      </c>
    </row>
    <row r="142" spans="1:27">
      <c r="A142" s="7">
        <v>43776</v>
      </c>
      <c r="B142" s="8">
        <v>0.790277777777778</v>
      </c>
      <c r="C142" s="14">
        <v>1</v>
      </c>
      <c r="D142" s="1">
        <v>2805601000</v>
      </c>
      <c r="E142" s="1">
        <v>2723885834</v>
      </c>
      <c r="F142" s="1">
        <v>125442790</v>
      </c>
      <c r="G142" s="1">
        <v>-128916125</v>
      </c>
      <c r="H142" s="1">
        <v>242440159</v>
      </c>
      <c r="I142" s="1">
        <v>114231000</v>
      </c>
      <c r="J142" s="1">
        <v>105686000</v>
      </c>
      <c r="K142" s="1">
        <v>81715166</v>
      </c>
      <c r="L142" s="1">
        <f t="shared" si="2"/>
        <v>-3473335</v>
      </c>
      <c r="X142" s="7">
        <v>43775</v>
      </c>
      <c r="Y142">
        <v>-106839494</v>
      </c>
      <c r="Z142">
        <v>1726284</v>
      </c>
      <c r="AA142">
        <v>171123524</v>
      </c>
    </row>
    <row r="143" spans="1:27">
      <c r="A143" s="7">
        <v>43777</v>
      </c>
      <c r="B143" s="8">
        <v>0.770138888888889</v>
      </c>
      <c r="C143" s="14">
        <v>1</v>
      </c>
      <c r="D143" s="1">
        <v>2805601000</v>
      </c>
      <c r="E143" s="1">
        <v>2723885834</v>
      </c>
      <c r="F143" s="1">
        <v>234294547</v>
      </c>
      <c r="G143" s="1">
        <v>-232871271</v>
      </c>
      <c r="H143" s="1">
        <v>364440283</v>
      </c>
      <c r="I143" s="1">
        <v>114231000</v>
      </c>
      <c r="J143" s="1">
        <v>105686000</v>
      </c>
      <c r="K143" s="1">
        <v>81715166</v>
      </c>
      <c r="L143" s="1">
        <f t="shared" si="2"/>
        <v>1423276</v>
      </c>
      <c r="X143" s="7">
        <v>43776</v>
      </c>
      <c r="Y143">
        <v>-128916125</v>
      </c>
      <c r="Z143">
        <v>-3473335</v>
      </c>
      <c r="AA143">
        <v>242440159</v>
      </c>
    </row>
    <row r="144" spans="1:27">
      <c r="A144" s="7">
        <v>43778</v>
      </c>
      <c r="B144" s="8">
        <v>0.455555555555556</v>
      </c>
      <c r="C144" s="14">
        <v>1</v>
      </c>
      <c r="D144" s="1">
        <v>2805601000</v>
      </c>
      <c r="E144" s="1">
        <v>2723885834</v>
      </c>
      <c r="F144" s="1">
        <v>181815465</v>
      </c>
      <c r="G144" s="1">
        <v>-173427788</v>
      </c>
      <c r="H144" s="1">
        <v>105121104</v>
      </c>
      <c r="I144" s="1">
        <v>114231000</v>
      </c>
      <c r="J144" s="1">
        <v>105686000</v>
      </c>
      <c r="K144" s="1">
        <v>81715166</v>
      </c>
      <c r="L144" s="1">
        <f t="shared" si="2"/>
        <v>8387677</v>
      </c>
      <c r="X144" s="7">
        <v>43777</v>
      </c>
      <c r="Y144">
        <v>-232871271</v>
      </c>
      <c r="Z144">
        <v>1423276</v>
      </c>
      <c r="AA144">
        <v>364440283</v>
      </c>
    </row>
    <row r="145" spans="1:27">
      <c r="A145" s="7">
        <v>43779</v>
      </c>
      <c r="B145" s="8">
        <v>0.711111111111111</v>
      </c>
      <c r="C145" s="14">
        <v>1</v>
      </c>
      <c r="D145" s="1">
        <v>2805601000</v>
      </c>
      <c r="E145" s="1">
        <v>2723885834</v>
      </c>
      <c r="F145" s="1">
        <v>137671272</v>
      </c>
      <c r="G145" s="1">
        <v>-135148418</v>
      </c>
      <c r="H145" s="1">
        <v>44423412</v>
      </c>
      <c r="I145" s="1">
        <v>114231000</v>
      </c>
      <c r="J145" s="1">
        <v>105686000</v>
      </c>
      <c r="K145" s="1">
        <v>81715166</v>
      </c>
      <c r="L145" s="1">
        <f t="shared" si="2"/>
        <v>2522854</v>
      </c>
      <c r="X145" s="7">
        <v>43778</v>
      </c>
      <c r="Y145">
        <v>-173427788</v>
      </c>
      <c r="Z145">
        <v>8387677</v>
      </c>
      <c r="AA145">
        <v>105121104</v>
      </c>
    </row>
    <row r="146" spans="1:27">
      <c r="A146" s="7">
        <v>43780</v>
      </c>
      <c r="B146" s="8">
        <v>0.584722222222222</v>
      </c>
      <c r="C146" s="14">
        <v>1</v>
      </c>
      <c r="D146" s="1">
        <v>2805601000</v>
      </c>
      <c r="E146" s="1">
        <v>2723885834</v>
      </c>
      <c r="F146" s="1">
        <v>234682493</v>
      </c>
      <c r="G146" s="1">
        <v>-227278720</v>
      </c>
      <c r="H146" s="1">
        <v>32712350</v>
      </c>
      <c r="I146" s="1">
        <v>114231000</v>
      </c>
      <c r="J146" s="1">
        <v>105686000</v>
      </c>
      <c r="K146" s="1">
        <v>81715166</v>
      </c>
      <c r="L146" s="1">
        <f t="shared" si="2"/>
        <v>7403773</v>
      </c>
      <c r="X146" s="7">
        <v>43779</v>
      </c>
      <c r="Y146">
        <v>-135148418</v>
      </c>
      <c r="Z146">
        <v>2522854</v>
      </c>
      <c r="AA146">
        <v>44423412</v>
      </c>
    </row>
    <row r="147" spans="1:27">
      <c r="A147" s="7">
        <v>43781</v>
      </c>
      <c r="B147" s="8">
        <v>0.597916666666667</v>
      </c>
      <c r="C147" s="14">
        <v>1</v>
      </c>
      <c r="D147" s="1">
        <v>2805601000</v>
      </c>
      <c r="E147" s="1">
        <v>2723885834</v>
      </c>
      <c r="F147" s="1">
        <v>121044213</v>
      </c>
      <c r="G147" s="1">
        <v>-108018675</v>
      </c>
      <c r="H147" s="1">
        <v>27903436</v>
      </c>
      <c r="I147" s="1">
        <v>114231000</v>
      </c>
      <c r="J147" s="1">
        <v>105686000</v>
      </c>
      <c r="K147" s="1">
        <v>81715166</v>
      </c>
      <c r="L147" s="1">
        <f t="shared" si="2"/>
        <v>13025538</v>
      </c>
      <c r="X147" s="7">
        <v>43780</v>
      </c>
      <c r="Y147">
        <v>-227278720</v>
      </c>
      <c r="Z147">
        <v>7403773</v>
      </c>
      <c r="AA147">
        <v>32712350</v>
      </c>
    </row>
    <row r="148" spans="1:27">
      <c r="A148" s="7">
        <v>43782</v>
      </c>
      <c r="B148" s="8">
        <v>0.456944444444444</v>
      </c>
      <c r="C148" s="14">
        <v>1</v>
      </c>
      <c r="D148" s="1">
        <v>2805601000</v>
      </c>
      <c r="E148" s="1">
        <v>2723885834</v>
      </c>
      <c r="F148" s="1">
        <v>213531560</v>
      </c>
      <c r="G148" s="1">
        <v>-196392475</v>
      </c>
      <c r="H148" s="1">
        <v>31183484</v>
      </c>
      <c r="I148" s="1">
        <v>114231000</v>
      </c>
      <c r="J148" s="1">
        <v>105686000</v>
      </c>
      <c r="K148" s="1">
        <v>81715166</v>
      </c>
      <c r="L148" s="1">
        <f t="shared" si="2"/>
        <v>17139085</v>
      </c>
      <c r="X148" s="7">
        <v>43781</v>
      </c>
      <c r="Y148">
        <v>-108018675</v>
      </c>
      <c r="Z148">
        <v>13025538</v>
      </c>
      <c r="AA148">
        <v>27903436</v>
      </c>
    </row>
    <row r="149" spans="1:27">
      <c r="A149" s="7">
        <v>43783</v>
      </c>
      <c r="B149" s="8">
        <v>0.456944444444444</v>
      </c>
      <c r="C149" s="14">
        <v>1</v>
      </c>
      <c r="D149" s="1">
        <v>2805601000</v>
      </c>
      <c r="E149" s="1">
        <v>2723885834</v>
      </c>
      <c r="F149" s="1">
        <v>154229067</v>
      </c>
      <c r="G149" s="1">
        <v>-153274055</v>
      </c>
      <c r="H149" s="1">
        <v>30091001</v>
      </c>
      <c r="I149" s="1">
        <v>114231000</v>
      </c>
      <c r="J149" s="1">
        <v>105686000</v>
      </c>
      <c r="K149" s="1">
        <v>81715166</v>
      </c>
      <c r="L149" s="1">
        <f t="shared" si="2"/>
        <v>955012</v>
      </c>
      <c r="X149" s="7">
        <v>43782</v>
      </c>
      <c r="Y149">
        <v>-196392475</v>
      </c>
      <c r="Z149">
        <v>17139085</v>
      </c>
      <c r="AA149">
        <v>31183484</v>
      </c>
    </row>
    <row r="150" spans="1:27">
      <c r="A150" s="7">
        <v>43784</v>
      </c>
      <c r="B150" s="8">
        <v>0.758333333333333</v>
      </c>
      <c r="C150" s="14">
        <v>1</v>
      </c>
      <c r="D150" s="1">
        <v>2805601000</v>
      </c>
      <c r="E150" s="1">
        <v>2723885834</v>
      </c>
      <c r="F150" s="1">
        <v>142443563</v>
      </c>
      <c r="G150" s="1">
        <v>-128565061</v>
      </c>
      <c r="H150" s="1">
        <v>47442838</v>
      </c>
      <c r="I150" s="1">
        <v>114067000</v>
      </c>
      <c r="J150" s="1">
        <v>105686000</v>
      </c>
      <c r="K150" s="1">
        <v>81715166</v>
      </c>
      <c r="L150" s="1">
        <f t="shared" si="2"/>
        <v>13878502</v>
      </c>
      <c r="X150" s="7">
        <v>43783</v>
      </c>
      <c r="Y150">
        <v>-153274055</v>
      </c>
      <c r="Z150">
        <v>955012</v>
      </c>
      <c r="AA150">
        <v>30091001</v>
      </c>
    </row>
    <row r="151" spans="1:27">
      <c r="A151" s="7">
        <v>43785</v>
      </c>
      <c r="B151" s="8">
        <v>0.621527777777778</v>
      </c>
      <c r="C151" s="14">
        <v>1</v>
      </c>
      <c r="D151" s="1">
        <v>2805601000</v>
      </c>
      <c r="E151" s="1">
        <v>2723885834</v>
      </c>
      <c r="F151" s="1">
        <v>127253375</v>
      </c>
      <c r="G151" s="1">
        <v>-120386627</v>
      </c>
      <c r="H151" s="1">
        <v>43147978</v>
      </c>
      <c r="I151" s="1">
        <v>114067000</v>
      </c>
      <c r="J151" s="1">
        <v>105686000</v>
      </c>
      <c r="K151" s="1">
        <v>81715166</v>
      </c>
      <c r="L151" s="1">
        <f t="shared" si="2"/>
        <v>6866748</v>
      </c>
      <c r="X151" s="7">
        <v>43784</v>
      </c>
      <c r="Y151">
        <v>-128565061</v>
      </c>
      <c r="Z151">
        <v>13878502</v>
      </c>
      <c r="AA151">
        <v>47442838</v>
      </c>
    </row>
    <row r="152" spans="1:27">
      <c r="A152" s="7">
        <v>43786</v>
      </c>
      <c r="B152" s="8">
        <v>0.534722222222222</v>
      </c>
      <c r="C152" s="14">
        <v>1</v>
      </c>
      <c r="D152" s="1">
        <v>2805601000</v>
      </c>
      <c r="E152" s="1">
        <v>2723885834</v>
      </c>
      <c r="F152" s="1">
        <v>168073956</v>
      </c>
      <c r="G152" s="1">
        <v>-166234046</v>
      </c>
      <c r="H152" s="1">
        <v>43320486</v>
      </c>
      <c r="I152" s="1">
        <v>114067000</v>
      </c>
      <c r="J152" s="1">
        <v>105686000</v>
      </c>
      <c r="K152" s="1">
        <v>81715166</v>
      </c>
      <c r="L152" s="1">
        <f t="shared" si="2"/>
        <v>1839910</v>
      </c>
      <c r="X152" s="7">
        <v>43785</v>
      </c>
      <c r="Y152">
        <v>-120386627</v>
      </c>
      <c r="Z152">
        <v>6866748</v>
      </c>
      <c r="AA152">
        <v>43147978</v>
      </c>
    </row>
    <row r="153" spans="1:27">
      <c r="A153" s="7">
        <v>43787</v>
      </c>
      <c r="B153" s="8">
        <v>0.445833333333333</v>
      </c>
      <c r="C153" s="14">
        <v>1</v>
      </c>
      <c r="D153" s="1">
        <v>2805601000</v>
      </c>
      <c r="E153" s="1">
        <v>2723885834</v>
      </c>
      <c r="F153" s="1">
        <v>201421819</v>
      </c>
      <c r="G153" s="1">
        <v>-195449375</v>
      </c>
      <c r="H153" s="1">
        <v>46552693</v>
      </c>
      <c r="I153" s="1">
        <v>114067000</v>
      </c>
      <c r="J153" s="1">
        <v>105686000</v>
      </c>
      <c r="K153" s="1">
        <v>81715166</v>
      </c>
      <c r="L153" s="1">
        <f t="shared" si="2"/>
        <v>5972444</v>
      </c>
      <c r="X153" s="7">
        <v>43786</v>
      </c>
      <c r="Y153">
        <v>-166234046</v>
      </c>
      <c r="Z153">
        <v>1839910</v>
      </c>
      <c r="AA153">
        <v>43320486</v>
      </c>
    </row>
    <row r="154" spans="1:27">
      <c r="A154" s="7">
        <v>43788</v>
      </c>
      <c r="B154" s="8">
        <v>0.867361111111111</v>
      </c>
      <c r="C154" s="14">
        <v>1</v>
      </c>
      <c r="D154" s="1">
        <v>2805601000</v>
      </c>
      <c r="E154" s="1">
        <v>2723885834</v>
      </c>
      <c r="F154" s="1">
        <v>171279487</v>
      </c>
      <c r="G154" s="1">
        <v>-149279028</v>
      </c>
      <c r="H154" s="1">
        <v>63672233</v>
      </c>
      <c r="I154" s="1">
        <v>114067000</v>
      </c>
      <c r="J154" s="1">
        <v>105686000</v>
      </c>
      <c r="K154" s="1">
        <v>81715166</v>
      </c>
      <c r="L154" s="1">
        <f t="shared" si="2"/>
        <v>22000459</v>
      </c>
      <c r="X154" s="7">
        <v>43787</v>
      </c>
      <c r="Y154">
        <v>-195449375</v>
      </c>
      <c r="Z154">
        <v>5972444</v>
      </c>
      <c r="AA154">
        <v>46552693</v>
      </c>
    </row>
    <row r="155" spans="1:27">
      <c r="A155" s="7">
        <v>43789</v>
      </c>
      <c r="B155" s="8">
        <v>0.66875</v>
      </c>
      <c r="C155" s="14">
        <v>1</v>
      </c>
      <c r="D155" s="1">
        <v>2805601000</v>
      </c>
      <c r="E155" s="1">
        <v>2723885834</v>
      </c>
      <c r="F155" s="1">
        <v>88611587</v>
      </c>
      <c r="G155" s="1">
        <v>-88410497</v>
      </c>
      <c r="H155" s="1">
        <v>47044714</v>
      </c>
      <c r="I155" s="1">
        <v>114067000</v>
      </c>
      <c r="J155" s="1">
        <v>105686000</v>
      </c>
      <c r="K155" s="1">
        <v>81715166</v>
      </c>
      <c r="L155" s="1">
        <f t="shared" si="2"/>
        <v>201090</v>
      </c>
      <c r="X155" s="7">
        <v>43788</v>
      </c>
      <c r="Y155">
        <v>-149279028</v>
      </c>
      <c r="Z155">
        <v>22000459</v>
      </c>
      <c r="AA155">
        <v>63672233</v>
      </c>
    </row>
    <row r="156" spans="1:27">
      <c r="A156" s="7">
        <v>43790</v>
      </c>
      <c r="B156" s="8">
        <v>0.786805555555556</v>
      </c>
      <c r="C156" s="14">
        <v>1</v>
      </c>
      <c r="D156" s="1">
        <v>2805601000</v>
      </c>
      <c r="E156" s="1">
        <v>2723885834</v>
      </c>
      <c r="F156" s="1">
        <v>135488940</v>
      </c>
      <c r="G156" s="1">
        <v>-131111800</v>
      </c>
      <c r="H156" s="1">
        <v>49539152</v>
      </c>
      <c r="I156" s="1">
        <v>114067000</v>
      </c>
      <c r="J156" s="1">
        <v>105686000</v>
      </c>
      <c r="K156" s="1">
        <v>81715166</v>
      </c>
      <c r="L156" s="1">
        <f t="shared" si="2"/>
        <v>4377140</v>
      </c>
      <c r="X156" s="7">
        <v>43789</v>
      </c>
      <c r="Y156">
        <v>-88410497</v>
      </c>
      <c r="Z156">
        <v>201090</v>
      </c>
      <c r="AA156">
        <v>47044714</v>
      </c>
    </row>
    <row r="157" spans="1:27">
      <c r="A157" s="7">
        <v>43791</v>
      </c>
      <c r="B157" s="8">
        <v>0.565277777777778</v>
      </c>
      <c r="C157" s="14">
        <v>1</v>
      </c>
      <c r="D157" s="1">
        <v>2805601000</v>
      </c>
      <c r="E157" s="1">
        <v>2723885834</v>
      </c>
      <c r="F157" s="1">
        <v>185174461</v>
      </c>
      <c r="G157" s="1">
        <v>-179326144</v>
      </c>
      <c r="H157" s="1">
        <v>51785033</v>
      </c>
      <c r="I157" s="1">
        <v>114067000</v>
      </c>
      <c r="J157" s="1">
        <v>105686000</v>
      </c>
      <c r="K157" s="1">
        <v>81715166</v>
      </c>
      <c r="L157" s="1">
        <f t="shared" si="2"/>
        <v>5848317</v>
      </c>
      <c r="X157" s="7">
        <v>43790</v>
      </c>
      <c r="Y157">
        <v>-131111800</v>
      </c>
      <c r="Z157">
        <v>4377140</v>
      </c>
      <c r="AA157">
        <v>49539152</v>
      </c>
    </row>
    <row r="158" spans="1:27">
      <c r="A158" s="7">
        <v>43792</v>
      </c>
      <c r="B158" s="8">
        <v>0.542361111111111</v>
      </c>
      <c r="C158" s="14">
        <v>1</v>
      </c>
      <c r="D158" s="1">
        <v>2805601000</v>
      </c>
      <c r="E158" s="1">
        <v>2723885834</v>
      </c>
      <c r="F158" s="1">
        <v>123872816</v>
      </c>
      <c r="G158" s="1">
        <v>-108763615</v>
      </c>
      <c r="H158" s="1">
        <v>50590317</v>
      </c>
      <c r="I158" s="1">
        <v>114067000</v>
      </c>
      <c r="J158" s="1">
        <v>105686000</v>
      </c>
      <c r="K158" s="1">
        <v>81715166</v>
      </c>
      <c r="L158" s="1">
        <f t="shared" si="2"/>
        <v>15109201</v>
      </c>
      <c r="X158" s="7">
        <v>43791</v>
      </c>
      <c r="Y158">
        <v>-179326144</v>
      </c>
      <c r="Z158">
        <v>5848317</v>
      </c>
      <c r="AA158">
        <v>51785033</v>
      </c>
    </row>
    <row r="159" spans="1:27">
      <c r="A159" s="7">
        <v>43793</v>
      </c>
      <c r="B159" s="8">
        <v>0.472222222222222</v>
      </c>
      <c r="C159" s="14">
        <v>1</v>
      </c>
      <c r="D159" s="1">
        <v>2805601000</v>
      </c>
      <c r="E159" s="1">
        <v>2723885834</v>
      </c>
      <c r="F159" s="1">
        <v>239179555</v>
      </c>
      <c r="G159" s="1">
        <v>-208934126</v>
      </c>
      <c r="H159" s="1">
        <v>64104018</v>
      </c>
      <c r="I159" s="1">
        <v>114067000</v>
      </c>
      <c r="J159" s="1">
        <v>105686000</v>
      </c>
      <c r="K159" s="1">
        <v>81715166</v>
      </c>
      <c r="L159" s="1">
        <f t="shared" si="2"/>
        <v>30245429</v>
      </c>
      <c r="X159" s="7">
        <v>43792</v>
      </c>
      <c r="Y159">
        <v>-108763615</v>
      </c>
      <c r="Z159">
        <v>15109201</v>
      </c>
      <c r="AA159">
        <v>50590317</v>
      </c>
    </row>
    <row r="160" spans="1:27">
      <c r="A160" s="7">
        <v>43794</v>
      </c>
      <c r="B160" s="8">
        <v>0.559722222222222</v>
      </c>
      <c r="C160" s="14">
        <v>1</v>
      </c>
      <c r="D160" s="1">
        <v>2805601000</v>
      </c>
      <c r="E160" s="1">
        <v>2723885834</v>
      </c>
      <c r="F160" s="1">
        <v>123846987</v>
      </c>
      <c r="G160" s="1">
        <v>-117192806</v>
      </c>
      <c r="H160" s="1">
        <v>70540816</v>
      </c>
      <c r="I160" s="1">
        <v>114067000</v>
      </c>
      <c r="J160" s="1">
        <v>105686000</v>
      </c>
      <c r="K160" s="1">
        <v>81715166</v>
      </c>
      <c r="L160" s="1">
        <f t="shared" si="2"/>
        <v>6654181</v>
      </c>
      <c r="X160" s="7">
        <v>43793</v>
      </c>
      <c r="Y160">
        <v>-208934126</v>
      </c>
      <c r="Z160">
        <v>30245429</v>
      </c>
      <c r="AA160">
        <v>64104018</v>
      </c>
    </row>
    <row r="161" spans="1:27">
      <c r="A161" s="7">
        <v>43795</v>
      </c>
      <c r="B161" s="8">
        <v>0.804166666666667</v>
      </c>
      <c r="C161" s="14">
        <v>1</v>
      </c>
      <c r="D161" s="1">
        <v>2805601000</v>
      </c>
      <c r="E161" s="1">
        <v>2723885834</v>
      </c>
      <c r="F161" s="1">
        <v>124845979</v>
      </c>
      <c r="G161" s="1">
        <v>-108733033</v>
      </c>
      <c r="H161" s="1">
        <v>84213849</v>
      </c>
      <c r="I161" s="1">
        <v>114067000</v>
      </c>
      <c r="J161" s="1">
        <v>105686000</v>
      </c>
      <c r="K161" s="1">
        <v>81715166</v>
      </c>
      <c r="L161" s="1">
        <f t="shared" si="2"/>
        <v>16112946</v>
      </c>
      <c r="X161" s="7">
        <v>43794</v>
      </c>
      <c r="Y161">
        <v>-117192806</v>
      </c>
      <c r="Z161">
        <v>6654181</v>
      </c>
      <c r="AA161">
        <v>70540816</v>
      </c>
    </row>
    <row r="162" spans="1:27">
      <c r="A162" s="7">
        <v>43796</v>
      </c>
      <c r="B162" s="8">
        <v>0.653472222222222</v>
      </c>
      <c r="C162" s="14">
        <v>1</v>
      </c>
      <c r="D162" s="1">
        <v>2805601000</v>
      </c>
      <c r="E162" s="1">
        <v>2723885834</v>
      </c>
      <c r="F162" s="1">
        <v>116679524</v>
      </c>
      <c r="G162" s="1">
        <v>-109813135</v>
      </c>
      <c r="H162" s="1">
        <v>66727474</v>
      </c>
      <c r="I162" s="1">
        <v>114067000</v>
      </c>
      <c r="J162" s="1">
        <v>105686000</v>
      </c>
      <c r="K162" s="1">
        <v>81715166</v>
      </c>
      <c r="L162" s="1">
        <f t="shared" si="2"/>
        <v>6866389</v>
      </c>
      <c r="X162" s="7">
        <v>43795</v>
      </c>
      <c r="Y162">
        <v>-108733033</v>
      </c>
      <c r="Z162">
        <v>16112946</v>
      </c>
      <c r="AA162">
        <v>84213849</v>
      </c>
    </row>
    <row r="163" spans="1:27">
      <c r="A163" s="7">
        <v>43797</v>
      </c>
      <c r="B163" s="8">
        <v>0.952777777777778</v>
      </c>
      <c r="C163" s="14">
        <v>1</v>
      </c>
      <c r="D163" s="1">
        <v>2805601000</v>
      </c>
      <c r="E163" s="1">
        <v>2723885834</v>
      </c>
      <c r="F163" s="1">
        <v>157256614</v>
      </c>
      <c r="G163" s="1">
        <v>-143550700</v>
      </c>
      <c r="H163" s="1">
        <v>80396019</v>
      </c>
      <c r="I163" s="1">
        <v>114067000</v>
      </c>
      <c r="J163" s="1">
        <v>105686000</v>
      </c>
      <c r="K163" s="1">
        <v>81715166</v>
      </c>
      <c r="L163" s="1">
        <f t="shared" si="2"/>
        <v>13705914</v>
      </c>
      <c r="X163" s="7">
        <v>43796</v>
      </c>
      <c r="Y163">
        <v>-109813135</v>
      </c>
      <c r="Z163">
        <v>6866389</v>
      </c>
      <c r="AA163">
        <v>66727474</v>
      </c>
    </row>
    <row r="164" spans="1:27">
      <c r="A164" s="7">
        <v>43798</v>
      </c>
      <c r="B164" s="8">
        <v>0.954861111111111</v>
      </c>
      <c r="C164" s="14">
        <v>1</v>
      </c>
      <c r="D164" s="1">
        <v>2805601000</v>
      </c>
      <c r="E164" s="1">
        <v>2723885834</v>
      </c>
      <c r="F164" s="1">
        <v>266988078</v>
      </c>
      <c r="G164" s="1">
        <v>-244052703</v>
      </c>
      <c r="H164" s="1">
        <v>85095354</v>
      </c>
      <c r="I164" s="1">
        <v>114067000</v>
      </c>
      <c r="J164" s="1">
        <v>105686000</v>
      </c>
      <c r="K164" s="1">
        <v>81715166</v>
      </c>
      <c r="L164" s="1">
        <f t="shared" si="2"/>
        <v>22935375</v>
      </c>
      <c r="X164" s="7">
        <v>43797</v>
      </c>
      <c r="Y164">
        <v>-143550700</v>
      </c>
      <c r="Z164">
        <v>13705914</v>
      </c>
      <c r="AA164">
        <v>80396019</v>
      </c>
    </row>
    <row r="165" spans="1:27">
      <c r="A165" s="7">
        <v>43799</v>
      </c>
      <c r="B165" s="8">
        <v>0.967361111111111</v>
      </c>
      <c r="C165" s="14">
        <v>1</v>
      </c>
      <c r="D165" s="1">
        <v>2805601000</v>
      </c>
      <c r="E165" s="1">
        <v>2723885834</v>
      </c>
      <c r="F165" s="1">
        <v>0</v>
      </c>
      <c r="G165" s="1">
        <v>-112483420</v>
      </c>
      <c r="H165" s="1">
        <v>-28706257</v>
      </c>
      <c r="I165" s="1">
        <v>114067000</v>
      </c>
      <c r="J165" s="1">
        <v>105686000</v>
      </c>
      <c r="K165" s="1">
        <v>81715166</v>
      </c>
      <c r="L165" s="1">
        <f t="shared" si="2"/>
        <v>-112483420</v>
      </c>
      <c r="X165" s="7">
        <v>43798</v>
      </c>
      <c r="Y165">
        <v>-244052703</v>
      </c>
      <c r="Z165">
        <v>22935375</v>
      </c>
      <c r="AA165">
        <v>85095354</v>
      </c>
    </row>
    <row r="166" spans="1:27">
      <c r="A166" s="7">
        <v>43800</v>
      </c>
      <c r="B166" s="8">
        <v>0.884722222222222</v>
      </c>
      <c r="C166" s="14">
        <v>1</v>
      </c>
      <c r="D166" s="1">
        <v>2805601000</v>
      </c>
      <c r="E166" s="1">
        <v>2723885834</v>
      </c>
      <c r="F166" s="1">
        <v>214681971</v>
      </c>
      <c r="G166" s="1">
        <v>-209052779</v>
      </c>
      <c r="H166" s="1">
        <v>74297154</v>
      </c>
      <c r="I166" s="1">
        <v>114067000</v>
      </c>
      <c r="J166" s="1">
        <v>105686000</v>
      </c>
      <c r="K166" s="1">
        <v>81715166</v>
      </c>
      <c r="L166" s="1">
        <f t="shared" si="2"/>
        <v>5629192</v>
      </c>
      <c r="X166" s="7">
        <v>43799</v>
      </c>
      <c r="Y166">
        <v>-112483420</v>
      </c>
      <c r="Z166">
        <v>-112483420</v>
      </c>
      <c r="AA166">
        <v>-28706257</v>
      </c>
    </row>
    <row r="167" spans="1:27">
      <c r="A167" s="7">
        <v>43801</v>
      </c>
      <c r="B167" s="8">
        <v>0.943055555555556</v>
      </c>
      <c r="C167" s="14">
        <v>1</v>
      </c>
      <c r="D167" s="1">
        <v>2805601000</v>
      </c>
      <c r="E167" s="1">
        <v>2723885834</v>
      </c>
      <c r="F167" s="1">
        <v>123248981</v>
      </c>
      <c r="G167" s="1">
        <v>-110679173</v>
      </c>
      <c r="H167" s="1">
        <v>65810919</v>
      </c>
      <c r="I167" s="1">
        <v>114067000</v>
      </c>
      <c r="J167" s="1">
        <v>105686000</v>
      </c>
      <c r="K167" s="1">
        <v>81715166</v>
      </c>
      <c r="L167" s="1">
        <f t="shared" si="2"/>
        <v>12569808</v>
      </c>
      <c r="X167" s="7">
        <v>43800</v>
      </c>
      <c r="Y167">
        <v>-209052779</v>
      </c>
      <c r="Z167">
        <v>5629192</v>
      </c>
      <c r="AA167">
        <v>74297154</v>
      </c>
    </row>
    <row r="168" spans="1:27">
      <c r="A168" s="7">
        <v>43802</v>
      </c>
      <c r="B168" s="8">
        <v>0.890277777777778</v>
      </c>
      <c r="C168" s="14">
        <v>1</v>
      </c>
      <c r="D168" s="1">
        <v>2805601000</v>
      </c>
      <c r="E168" s="1">
        <v>2723885834</v>
      </c>
      <c r="F168" s="1">
        <v>176675452</v>
      </c>
      <c r="G168" s="1">
        <v>-163144199</v>
      </c>
      <c r="H168" s="1">
        <v>61872037</v>
      </c>
      <c r="I168" s="1">
        <v>114067000</v>
      </c>
      <c r="J168" s="1">
        <v>105686000</v>
      </c>
      <c r="K168" s="1">
        <v>81715166</v>
      </c>
      <c r="L168" s="1">
        <f t="shared" si="2"/>
        <v>13531253</v>
      </c>
      <c r="X168" s="7">
        <v>43801</v>
      </c>
      <c r="Y168">
        <v>-110679173</v>
      </c>
      <c r="Z168">
        <v>12569808</v>
      </c>
      <c r="AA168">
        <v>65810919</v>
      </c>
    </row>
    <row r="169" spans="1:27">
      <c r="A169" s="7">
        <v>43803</v>
      </c>
      <c r="B169" s="8">
        <v>0.85</v>
      </c>
      <c r="C169" s="14">
        <v>1</v>
      </c>
      <c r="D169" s="1">
        <v>2805601000</v>
      </c>
      <c r="E169" s="1">
        <v>2723885834</v>
      </c>
      <c r="F169" s="1">
        <v>150276714</v>
      </c>
      <c r="G169" s="1">
        <v>-197862784</v>
      </c>
      <c r="H169" s="1">
        <v>-1937611</v>
      </c>
      <c r="I169" s="1">
        <v>114067000</v>
      </c>
      <c r="J169" s="1">
        <v>105686000</v>
      </c>
      <c r="K169" s="1">
        <v>81715166</v>
      </c>
      <c r="L169" s="1">
        <f t="shared" si="2"/>
        <v>-47586070</v>
      </c>
      <c r="X169" s="7">
        <v>43802</v>
      </c>
      <c r="Y169">
        <v>-163144199</v>
      </c>
      <c r="Z169">
        <v>13531253</v>
      </c>
      <c r="AA169">
        <v>61872037</v>
      </c>
    </row>
    <row r="170" spans="1:27">
      <c r="A170" s="7">
        <v>43804</v>
      </c>
      <c r="B170" s="8">
        <v>0.578472222222222</v>
      </c>
      <c r="C170" s="14">
        <v>1</v>
      </c>
      <c r="D170" s="1">
        <v>2805601000</v>
      </c>
      <c r="E170" s="1">
        <v>2723885834</v>
      </c>
      <c r="F170" s="1">
        <v>135007873</v>
      </c>
      <c r="G170" s="1">
        <v>-119452090</v>
      </c>
      <c r="H170" s="1">
        <v>60033975</v>
      </c>
      <c r="I170" s="1">
        <v>114067000</v>
      </c>
      <c r="J170" s="1">
        <v>105686000</v>
      </c>
      <c r="K170" s="1">
        <v>81715166</v>
      </c>
      <c r="L170" s="1">
        <f t="shared" si="2"/>
        <v>15555783</v>
      </c>
      <c r="X170" s="7">
        <v>43803</v>
      </c>
      <c r="Y170">
        <v>-197862784</v>
      </c>
      <c r="Z170">
        <v>-47586070</v>
      </c>
      <c r="AA170">
        <v>-1937611</v>
      </c>
    </row>
    <row r="171" spans="1:27">
      <c r="A171" s="7">
        <v>43805</v>
      </c>
      <c r="B171" s="8">
        <v>0.745833333333333</v>
      </c>
      <c r="C171" s="14">
        <v>1</v>
      </c>
      <c r="D171" s="1">
        <v>2805601000</v>
      </c>
      <c r="E171" s="1">
        <v>2723885834</v>
      </c>
      <c r="F171" s="1">
        <v>123341301</v>
      </c>
      <c r="G171" s="1">
        <v>-112214312</v>
      </c>
      <c r="H171" s="1">
        <v>57685211</v>
      </c>
      <c r="I171" s="1">
        <v>114067000</v>
      </c>
      <c r="J171" s="1">
        <v>105686000</v>
      </c>
      <c r="K171" s="1">
        <v>81715166</v>
      </c>
      <c r="L171" s="1">
        <f t="shared" si="2"/>
        <v>11126989</v>
      </c>
      <c r="X171" s="7">
        <v>43804</v>
      </c>
      <c r="Y171">
        <v>-119452090</v>
      </c>
      <c r="Z171">
        <v>15555783</v>
      </c>
      <c r="AA171">
        <v>60033975</v>
      </c>
    </row>
    <row r="172" spans="1:27">
      <c r="A172" s="7">
        <v>43806</v>
      </c>
      <c r="B172" s="8">
        <v>0.691666666666667</v>
      </c>
      <c r="C172" s="14">
        <v>1</v>
      </c>
      <c r="D172" s="1">
        <v>2805601000</v>
      </c>
      <c r="E172" s="1">
        <v>2723885834</v>
      </c>
      <c r="F172" s="1">
        <v>131560206</v>
      </c>
      <c r="G172" s="1">
        <v>-131017612</v>
      </c>
      <c r="H172" s="1">
        <v>48068218</v>
      </c>
      <c r="I172" s="1">
        <v>114067000</v>
      </c>
      <c r="J172" s="1">
        <v>105686000</v>
      </c>
      <c r="K172" s="1">
        <v>81715166</v>
      </c>
      <c r="L172" s="1">
        <f t="shared" si="2"/>
        <v>542594</v>
      </c>
      <c r="P172" s="3" t="s">
        <v>11</v>
      </c>
      <c r="Q172" s="2" t="s">
        <v>12</v>
      </c>
      <c r="R172" s="2" t="s">
        <v>7</v>
      </c>
      <c r="S172" s="2" t="s">
        <v>13</v>
      </c>
      <c r="T172" s="2" t="s">
        <v>14</v>
      </c>
      <c r="U172" s="2" t="s">
        <v>151</v>
      </c>
      <c r="V172" s="2" t="s">
        <v>405</v>
      </c>
      <c r="W172" s="2" t="s">
        <v>407</v>
      </c>
      <c r="X172" s="7">
        <v>43805</v>
      </c>
      <c r="Y172">
        <v>-112214312</v>
      </c>
      <c r="Z172">
        <v>11126989</v>
      </c>
      <c r="AA172">
        <v>57685211</v>
      </c>
    </row>
    <row r="173" spans="1:27">
      <c r="A173" s="7">
        <v>43807</v>
      </c>
      <c r="B173" s="8">
        <v>0.475694444444444</v>
      </c>
      <c r="C173" s="14">
        <v>1</v>
      </c>
      <c r="D173" s="1">
        <v>2805601000</v>
      </c>
      <c r="E173" s="1">
        <v>2723885834</v>
      </c>
      <c r="F173" s="1">
        <v>183348056</v>
      </c>
      <c r="G173" s="1">
        <v>-182902832</v>
      </c>
      <c r="H173" s="1">
        <v>161384394</v>
      </c>
      <c r="I173" s="1">
        <v>114067000</v>
      </c>
      <c r="J173" s="1">
        <v>105686000</v>
      </c>
      <c r="K173" s="1">
        <v>81715166</v>
      </c>
      <c r="L173" s="1">
        <f t="shared" si="2"/>
        <v>445224</v>
      </c>
      <c r="N173" s="7">
        <v>43807</v>
      </c>
      <c r="O173" s="8">
        <v>0.547916666666667</v>
      </c>
      <c r="P173" s="1">
        <v>2805601000</v>
      </c>
      <c r="Q173">
        <v>10</v>
      </c>
      <c r="U173">
        <v>5</v>
      </c>
      <c r="X173" s="7">
        <v>43806</v>
      </c>
      <c r="Y173">
        <v>-131017612</v>
      </c>
      <c r="Z173">
        <v>542594</v>
      </c>
      <c r="AA173">
        <v>48068218</v>
      </c>
    </row>
    <row r="174" spans="1:27">
      <c r="A174" s="7">
        <v>43807</v>
      </c>
      <c r="B174" s="8">
        <v>0.932638888888889</v>
      </c>
      <c r="C174">
        <v>0</v>
      </c>
      <c r="D174" s="1">
        <v>0</v>
      </c>
      <c r="E174">
        <v>0</v>
      </c>
      <c r="F174" s="1">
        <v>0</v>
      </c>
      <c r="H174" s="1">
        <v>0</v>
      </c>
      <c r="I174" s="1">
        <v>0</v>
      </c>
      <c r="J174" s="1">
        <v>0</v>
      </c>
      <c r="K174" s="1">
        <v>0</v>
      </c>
      <c r="L174" s="20">
        <v>31194399000</v>
      </c>
      <c r="N174" s="7">
        <v>43807</v>
      </c>
      <c r="O174" s="8">
        <v>0.752777777777778</v>
      </c>
      <c r="R174" s="1">
        <v>34000000000</v>
      </c>
      <c r="S174" s="1">
        <f>R174-小金山列岛!P173</f>
        <v>31194399000</v>
      </c>
      <c r="V174">
        <f>R174/P173</f>
        <v>12.1186155836129</v>
      </c>
      <c r="W174">
        <f>ROUND((((O174-O173)-(4/24))/((5/60)/24)),0)</f>
        <v>11</v>
      </c>
      <c r="X174" s="7">
        <v>43807</v>
      </c>
      <c r="Y174">
        <v>-182902832</v>
      </c>
      <c r="Z174">
        <v>31194844224</v>
      </c>
      <c r="AA174">
        <v>161384394</v>
      </c>
    </row>
    <row r="175" spans="24:27">
      <c r="X175" t="s">
        <v>286</v>
      </c>
      <c r="Y175">
        <v>-26591853298</v>
      </c>
      <c r="Z175" t="e">
        <v>#VALUE!</v>
      </c>
      <c r="AA175">
        <v>-6916696381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3"/>
  <legacyDrawing r:id="rId4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102"/>
  <sheetViews>
    <sheetView workbookViewId="0">
      <pane ySplit="3" topLeftCell="A92" activePane="bottomLeft" state="frozen"/>
      <selection/>
      <selection pane="bottomLeft" activeCell="A101" sqref="A10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7.12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43711</v>
      </c>
      <c r="B4" s="5">
        <v>0.702777777777778</v>
      </c>
      <c r="C4" s="6">
        <v>1</v>
      </c>
      <c r="D4" s="1">
        <v>2805601000</v>
      </c>
      <c r="E4" s="1"/>
      <c r="F4" s="1">
        <v>0</v>
      </c>
      <c r="G4" s="1">
        <v>-102227963</v>
      </c>
      <c r="H4" s="1">
        <v>-102227963</v>
      </c>
      <c r="I4" s="1"/>
      <c r="J4" s="1"/>
      <c r="K4" s="1"/>
      <c r="L4" s="1">
        <f t="shared" ref="L4:L67" si="0">F4+G4</f>
        <v>-102227963</v>
      </c>
      <c r="M4" s="12"/>
      <c r="N4" s="7">
        <v>43710</v>
      </c>
      <c r="O4" s="8">
        <v>0.716666666666667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2988102760</v>
      </c>
      <c r="Y4">
        <v>4</v>
      </c>
      <c r="AA4" t="s">
        <v>284</v>
      </c>
    </row>
    <row r="5" spans="1:30">
      <c r="A5" s="7">
        <v>43712</v>
      </c>
      <c r="B5" s="8">
        <v>0.813194444444444</v>
      </c>
      <c r="C5" s="6">
        <v>1</v>
      </c>
      <c r="D5" s="1">
        <v>2805601000</v>
      </c>
      <c r="E5" s="1"/>
      <c r="F5" s="1">
        <v>0</v>
      </c>
      <c r="G5" s="1">
        <v>-116720645</v>
      </c>
      <c r="H5" s="1">
        <v>-218948608</v>
      </c>
      <c r="I5" s="1"/>
      <c r="J5" s="1"/>
      <c r="K5" s="1"/>
      <c r="L5" s="1">
        <f t="shared" si="0"/>
        <v>-116720645</v>
      </c>
      <c r="M5" s="12"/>
      <c r="AA5" s="7">
        <v>43711</v>
      </c>
      <c r="AB5">
        <v>-102227963</v>
      </c>
      <c r="AC5">
        <v>-102227963</v>
      </c>
      <c r="AD5">
        <v>-102227963</v>
      </c>
    </row>
    <row r="6" spans="1:30">
      <c r="A6" s="7">
        <v>43713</v>
      </c>
      <c r="B6" s="8">
        <v>0.447222222222222</v>
      </c>
      <c r="C6" s="6">
        <v>1</v>
      </c>
      <c r="D6" s="1">
        <v>2805601000</v>
      </c>
      <c r="E6" s="1"/>
      <c r="F6" s="1">
        <v>0</v>
      </c>
      <c r="G6" s="1">
        <v>-182900386</v>
      </c>
      <c r="H6" s="1">
        <v>-285128349</v>
      </c>
      <c r="I6" s="1"/>
      <c r="J6" s="1"/>
      <c r="K6" s="1"/>
      <c r="L6" s="1">
        <f t="shared" si="0"/>
        <v>-182900386</v>
      </c>
      <c r="M6" s="12"/>
      <c r="AA6" s="7">
        <v>43712</v>
      </c>
      <c r="AB6">
        <v>-116720645</v>
      </c>
      <c r="AC6">
        <v>-116720645</v>
      </c>
      <c r="AD6">
        <v>-218948608</v>
      </c>
    </row>
    <row r="7" spans="1:30">
      <c r="A7" s="7">
        <v>43714</v>
      </c>
      <c r="B7" s="8">
        <v>0.443055555555556</v>
      </c>
      <c r="C7" s="6">
        <v>1</v>
      </c>
      <c r="D7" s="1">
        <v>2805601000</v>
      </c>
      <c r="E7" s="1"/>
      <c r="F7" s="1">
        <v>0</v>
      </c>
      <c r="G7" s="1">
        <v>-106231555</v>
      </c>
      <c r="H7" s="1">
        <v>-391359904</v>
      </c>
      <c r="I7" s="1"/>
      <c r="J7" s="1"/>
      <c r="K7" s="1"/>
      <c r="L7" s="1">
        <f t="shared" si="0"/>
        <v>-106231555</v>
      </c>
      <c r="M7" s="12"/>
      <c r="AA7" s="7">
        <v>43713</v>
      </c>
      <c r="AB7">
        <v>-182900386</v>
      </c>
      <c r="AC7">
        <v>-182900386</v>
      </c>
      <c r="AD7">
        <v>-285128349</v>
      </c>
    </row>
    <row r="8" spans="1:30">
      <c r="A8" s="7">
        <v>43715</v>
      </c>
      <c r="B8" s="8">
        <v>0.722916666666667</v>
      </c>
      <c r="C8" s="6">
        <v>1</v>
      </c>
      <c r="D8" s="1">
        <v>2805601000</v>
      </c>
      <c r="E8" s="1">
        <v>2723885835</v>
      </c>
      <c r="F8" s="1">
        <v>552200686</v>
      </c>
      <c r="G8" s="13">
        <v>-130825567</v>
      </c>
      <c r="H8" s="1">
        <v>30015215</v>
      </c>
      <c r="I8" s="1">
        <v>114406000</v>
      </c>
      <c r="J8" s="1">
        <v>105686000</v>
      </c>
      <c r="K8" s="1">
        <v>81715165</v>
      </c>
      <c r="L8" s="1">
        <f t="shared" si="0"/>
        <v>421375119</v>
      </c>
      <c r="AA8" s="7">
        <v>43714</v>
      </c>
      <c r="AB8">
        <v>-106231555</v>
      </c>
      <c r="AC8">
        <v>-106231555</v>
      </c>
      <c r="AD8">
        <v>-391359904</v>
      </c>
    </row>
    <row r="9" spans="1:30">
      <c r="A9" s="7">
        <v>43716</v>
      </c>
      <c r="B9" s="8">
        <v>0.472222222222222</v>
      </c>
      <c r="C9" s="6">
        <v>1</v>
      </c>
      <c r="D9" s="1">
        <v>2805601000</v>
      </c>
      <c r="E9" s="1">
        <v>2723885835</v>
      </c>
      <c r="F9" s="1">
        <v>636617504</v>
      </c>
      <c r="G9" s="13">
        <v>-165270151</v>
      </c>
      <c r="H9" s="1">
        <v>33081948</v>
      </c>
      <c r="I9" s="1">
        <v>114406000</v>
      </c>
      <c r="J9" s="1">
        <v>105686000</v>
      </c>
      <c r="K9" s="1">
        <v>81715165</v>
      </c>
      <c r="L9" s="1">
        <f t="shared" si="0"/>
        <v>471347353</v>
      </c>
      <c r="AA9" s="7">
        <v>43715</v>
      </c>
      <c r="AB9">
        <v>-130825567</v>
      </c>
      <c r="AC9">
        <v>421375119</v>
      </c>
      <c r="AD9">
        <v>30015215</v>
      </c>
    </row>
    <row r="10" spans="1:30">
      <c r="A10" s="7">
        <v>43717</v>
      </c>
      <c r="B10" s="8">
        <v>0.661805555555556</v>
      </c>
      <c r="C10" s="6">
        <v>1</v>
      </c>
      <c r="D10" s="1">
        <v>2805601000</v>
      </c>
      <c r="E10" s="1">
        <v>2723885835</v>
      </c>
      <c r="F10" s="1">
        <v>127494082</v>
      </c>
      <c r="G10" s="13">
        <v>-128507570</v>
      </c>
      <c r="H10" s="1">
        <v>32068460</v>
      </c>
      <c r="I10" s="1">
        <v>114406000</v>
      </c>
      <c r="J10" s="1">
        <v>105686000</v>
      </c>
      <c r="K10" s="1">
        <v>81715165</v>
      </c>
      <c r="L10" s="1">
        <f t="shared" si="0"/>
        <v>-1013488</v>
      </c>
      <c r="AA10" s="7">
        <v>43716</v>
      </c>
      <c r="AB10">
        <v>-165270151</v>
      </c>
      <c r="AC10">
        <v>471347353</v>
      </c>
      <c r="AD10">
        <v>33081948</v>
      </c>
    </row>
    <row r="11" spans="1:30">
      <c r="A11" s="7">
        <v>43718</v>
      </c>
      <c r="B11" s="8">
        <v>0.81875</v>
      </c>
      <c r="C11" s="6">
        <v>1</v>
      </c>
      <c r="D11" s="1">
        <v>2805601000</v>
      </c>
      <c r="E11" s="1">
        <v>2723885835</v>
      </c>
      <c r="F11" s="1">
        <v>120683390</v>
      </c>
      <c r="G11" s="13">
        <v>-105145337</v>
      </c>
      <c r="H11" s="1">
        <v>47606513</v>
      </c>
      <c r="I11" s="1">
        <v>114406000</v>
      </c>
      <c r="J11" s="1">
        <v>105686000</v>
      </c>
      <c r="K11" s="1">
        <v>81715165</v>
      </c>
      <c r="L11" s="1">
        <f t="shared" si="0"/>
        <v>15538053</v>
      </c>
      <c r="AA11" s="7">
        <v>43717</v>
      </c>
      <c r="AB11">
        <v>-128507570</v>
      </c>
      <c r="AC11">
        <v>-1013488</v>
      </c>
      <c r="AD11">
        <v>32068460</v>
      </c>
    </row>
    <row r="12" spans="1:30">
      <c r="A12" s="7">
        <v>43719</v>
      </c>
      <c r="B12" s="8">
        <v>0.719444444444444</v>
      </c>
      <c r="C12" s="6">
        <v>1</v>
      </c>
      <c r="D12" s="1">
        <v>2805601000</v>
      </c>
      <c r="E12" s="1">
        <v>2723885835</v>
      </c>
      <c r="F12" s="1">
        <v>111087985</v>
      </c>
      <c r="G12" s="13">
        <v>-105556338</v>
      </c>
      <c r="H12" s="1">
        <v>155366123</v>
      </c>
      <c r="I12" s="1">
        <v>114406000</v>
      </c>
      <c r="J12" s="1">
        <v>105686000</v>
      </c>
      <c r="K12" s="1">
        <v>81715165</v>
      </c>
      <c r="L12" s="1">
        <f t="shared" si="0"/>
        <v>5531647</v>
      </c>
      <c r="AA12" s="7">
        <v>43718</v>
      </c>
      <c r="AB12">
        <v>-105145337</v>
      </c>
      <c r="AC12">
        <v>15538053</v>
      </c>
      <c r="AD12">
        <v>47606513</v>
      </c>
    </row>
    <row r="13" spans="1:30">
      <c r="A13" s="7">
        <v>43720</v>
      </c>
      <c r="B13" s="8">
        <v>0.734027777777778</v>
      </c>
      <c r="C13" s="6">
        <v>1</v>
      </c>
      <c r="D13" s="1">
        <v>2805601000</v>
      </c>
      <c r="E13" s="1">
        <v>2723885835</v>
      </c>
      <c r="F13" s="1">
        <v>227100564</v>
      </c>
      <c r="G13" s="13">
        <v>-209836860</v>
      </c>
      <c r="H13" s="1">
        <v>283818825</v>
      </c>
      <c r="I13" s="1">
        <v>114406000</v>
      </c>
      <c r="J13" s="1">
        <v>105686000</v>
      </c>
      <c r="K13" s="1">
        <v>81715165</v>
      </c>
      <c r="L13" s="1">
        <f t="shared" si="0"/>
        <v>17263704</v>
      </c>
      <c r="AA13" s="7">
        <v>43719</v>
      </c>
      <c r="AB13">
        <v>-105556338</v>
      </c>
      <c r="AC13">
        <v>5531647</v>
      </c>
      <c r="AD13">
        <v>155366123</v>
      </c>
    </row>
    <row r="14" spans="1:30">
      <c r="A14" s="7">
        <v>43721</v>
      </c>
      <c r="B14" s="8">
        <v>0.503472222222222</v>
      </c>
      <c r="C14" s="6">
        <v>1</v>
      </c>
      <c r="D14" s="1">
        <v>2805601000</v>
      </c>
      <c r="E14" s="1">
        <v>2723885835</v>
      </c>
      <c r="F14" s="1">
        <v>216044699</v>
      </c>
      <c r="G14" s="13">
        <v>-194978436</v>
      </c>
      <c r="H14" s="1">
        <v>359332772</v>
      </c>
      <c r="I14" s="1">
        <v>114406000</v>
      </c>
      <c r="J14" s="1">
        <v>105686000</v>
      </c>
      <c r="K14" s="1">
        <v>81715165</v>
      </c>
      <c r="L14" s="1">
        <f t="shared" si="0"/>
        <v>21066263</v>
      </c>
      <c r="AA14" s="7">
        <v>43720</v>
      </c>
      <c r="AB14">
        <v>-209836860</v>
      </c>
      <c r="AC14">
        <v>17263704</v>
      </c>
      <c r="AD14">
        <v>283818825</v>
      </c>
    </row>
    <row r="15" spans="1:30">
      <c r="A15" s="7">
        <v>43722</v>
      </c>
      <c r="B15" s="8">
        <v>0.979861111111111</v>
      </c>
      <c r="C15" s="6">
        <v>1</v>
      </c>
      <c r="D15" s="1">
        <v>2805601000</v>
      </c>
      <c r="E15" s="1">
        <v>2723885835</v>
      </c>
      <c r="F15" s="1">
        <v>164338572</v>
      </c>
      <c r="G15" s="13">
        <v>-155525999</v>
      </c>
      <c r="H15" s="1">
        <v>521282581</v>
      </c>
      <c r="I15" s="1">
        <v>114406000</v>
      </c>
      <c r="J15" s="1">
        <v>105686000</v>
      </c>
      <c r="K15" s="1">
        <v>81715165</v>
      </c>
      <c r="L15" s="1">
        <f t="shared" si="0"/>
        <v>8812573</v>
      </c>
      <c r="AA15" s="7">
        <v>43721</v>
      </c>
      <c r="AB15">
        <v>-194978436</v>
      </c>
      <c r="AC15">
        <v>21066263</v>
      </c>
      <c r="AD15">
        <v>359332772</v>
      </c>
    </row>
    <row r="16" spans="1:30">
      <c r="A16" s="7">
        <v>43723</v>
      </c>
      <c r="B16" s="8">
        <v>0.556944444444444</v>
      </c>
      <c r="C16" s="6">
        <v>1</v>
      </c>
      <c r="D16" s="1">
        <v>2805601000</v>
      </c>
      <c r="E16" s="1">
        <v>2723885835</v>
      </c>
      <c r="F16" s="1">
        <v>128278017</v>
      </c>
      <c r="G16" s="13">
        <v>-116720644</v>
      </c>
      <c r="H16" s="1">
        <v>56024396</v>
      </c>
      <c r="I16" s="1">
        <v>114406000</v>
      </c>
      <c r="J16" s="1">
        <v>105686000</v>
      </c>
      <c r="K16" s="1">
        <v>81715165</v>
      </c>
      <c r="L16" s="1">
        <f t="shared" si="0"/>
        <v>11557373</v>
      </c>
      <c r="AA16" s="7">
        <v>43722</v>
      </c>
      <c r="AB16">
        <v>-155525999</v>
      </c>
      <c r="AC16">
        <v>8812573</v>
      </c>
      <c r="AD16">
        <v>521282581</v>
      </c>
    </row>
    <row r="17" spans="1:30">
      <c r="A17" s="7">
        <v>43724</v>
      </c>
      <c r="B17" s="8">
        <v>0.461805555555556</v>
      </c>
      <c r="C17" s="6">
        <v>1</v>
      </c>
      <c r="D17" s="1">
        <v>2805601000</v>
      </c>
      <c r="E17" s="1">
        <v>2723885835</v>
      </c>
      <c r="F17" s="1" t="s">
        <v>285</v>
      </c>
      <c r="G17" s="13">
        <v>-156855637</v>
      </c>
      <c r="H17" s="1">
        <v>-46833651</v>
      </c>
      <c r="I17" s="1" t="s">
        <v>285</v>
      </c>
      <c r="J17" s="1">
        <v>105686000</v>
      </c>
      <c r="K17" s="1">
        <v>81715165</v>
      </c>
      <c r="L17" s="1" t="e">
        <f t="shared" si="0"/>
        <v>#VALUE!</v>
      </c>
      <c r="AA17" s="7">
        <v>43723</v>
      </c>
      <c r="AB17">
        <v>-116720644</v>
      </c>
      <c r="AC17">
        <v>11557373</v>
      </c>
      <c r="AD17">
        <v>56024396</v>
      </c>
    </row>
    <row r="18" spans="1:30">
      <c r="A18" s="7">
        <v>43725</v>
      </c>
      <c r="B18" s="8">
        <v>0.788194444444444</v>
      </c>
      <c r="C18" s="6">
        <v>1</v>
      </c>
      <c r="D18" s="1">
        <v>2805601000</v>
      </c>
      <c r="E18" s="1">
        <v>2723885835</v>
      </c>
      <c r="F18" s="1" t="s">
        <v>285</v>
      </c>
      <c r="G18" s="13">
        <v>-117273539</v>
      </c>
      <c r="H18" s="1">
        <v>-185616807</v>
      </c>
      <c r="I18" s="1" t="s">
        <v>285</v>
      </c>
      <c r="J18" s="1">
        <v>105686000</v>
      </c>
      <c r="K18" s="1">
        <v>81715165</v>
      </c>
      <c r="L18" s="1" t="e">
        <f t="shared" si="0"/>
        <v>#VALUE!</v>
      </c>
      <c r="AA18" s="7">
        <v>43724</v>
      </c>
      <c r="AB18">
        <v>-156855637</v>
      </c>
      <c r="AC18" t="e">
        <v>#VALUE!</v>
      </c>
      <c r="AD18">
        <v>-46833651</v>
      </c>
    </row>
    <row r="19" spans="1:30">
      <c r="A19" s="7">
        <v>43726</v>
      </c>
      <c r="B19" s="8">
        <v>0.708333333333333</v>
      </c>
      <c r="C19" s="6">
        <v>1</v>
      </c>
      <c r="D19" s="1">
        <v>2805601000</v>
      </c>
      <c r="E19" s="1">
        <v>2723885835</v>
      </c>
      <c r="F19" s="1">
        <v>0</v>
      </c>
      <c r="G19" s="13">
        <v>-184051434</v>
      </c>
      <c r="H19" s="1">
        <v>-296302840</v>
      </c>
      <c r="I19" s="1">
        <v>114406000</v>
      </c>
      <c r="J19" s="1">
        <v>105686000</v>
      </c>
      <c r="K19" s="1">
        <v>81715165</v>
      </c>
      <c r="L19" s="1">
        <f t="shared" si="0"/>
        <v>-184051434</v>
      </c>
      <c r="AA19" s="7">
        <v>43725</v>
      </c>
      <c r="AB19">
        <v>-117273539</v>
      </c>
      <c r="AC19" t="e">
        <v>#VALUE!</v>
      </c>
      <c r="AD19">
        <v>-185616807</v>
      </c>
    </row>
    <row r="20" spans="1:30">
      <c r="A20" s="7">
        <v>43727</v>
      </c>
      <c r="B20" s="8">
        <v>0.570833333333333</v>
      </c>
      <c r="C20" s="6">
        <v>1</v>
      </c>
      <c r="D20" s="1">
        <v>2805601000</v>
      </c>
      <c r="E20" s="1">
        <v>2723885835</v>
      </c>
      <c r="F20" s="1" t="s">
        <v>285</v>
      </c>
      <c r="G20" s="13">
        <v>-180348754</v>
      </c>
      <c r="H20" s="1">
        <v>48344674</v>
      </c>
      <c r="I20" s="1" t="s">
        <v>285</v>
      </c>
      <c r="J20" s="1">
        <v>105686000</v>
      </c>
      <c r="K20" s="1">
        <v>81715165</v>
      </c>
      <c r="L20" s="1" t="e">
        <f t="shared" si="0"/>
        <v>#VALUE!</v>
      </c>
      <c r="AA20" s="7">
        <v>43726</v>
      </c>
      <c r="AB20">
        <v>-184051434</v>
      </c>
      <c r="AC20">
        <v>-184051434</v>
      </c>
      <c r="AD20">
        <v>-296302840</v>
      </c>
    </row>
    <row r="21" spans="1:30">
      <c r="A21" s="7">
        <v>43728</v>
      </c>
      <c r="B21" s="8">
        <v>0.595833333333333</v>
      </c>
      <c r="C21" s="6">
        <v>1</v>
      </c>
      <c r="D21" s="1">
        <v>2805601000</v>
      </c>
      <c r="E21" s="1">
        <v>2723885835</v>
      </c>
      <c r="F21" s="1" t="s">
        <v>285</v>
      </c>
      <c r="G21" s="13">
        <v>-116138394</v>
      </c>
      <c r="H21" s="1">
        <v>-79525777</v>
      </c>
      <c r="I21" s="1" t="s">
        <v>285</v>
      </c>
      <c r="J21" s="1">
        <v>105686000</v>
      </c>
      <c r="K21" s="1">
        <v>81715165</v>
      </c>
      <c r="L21" s="1" t="e">
        <f t="shared" si="0"/>
        <v>#VALUE!</v>
      </c>
      <c r="AA21" s="7">
        <v>43727</v>
      </c>
      <c r="AB21">
        <v>-180348754</v>
      </c>
      <c r="AC21" t="e">
        <v>#VALUE!</v>
      </c>
      <c r="AD21">
        <v>48344674</v>
      </c>
    </row>
    <row r="22" spans="1:30">
      <c r="A22" s="7">
        <v>43729</v>
      </c>
      <c r="B22" s="8">
        <v>0.791666666666667</v>
      </c>
      <c r="C22" s="6">
        <v>1</v>
      </c>
      <c r="D22" s="1">
        <v>2805601000</v>
      </c>
      <c r="E22" s="1">
        <v>2723885835</v>
      </c>
      <c r="F22" s="1" t="s">
        <v>285</v>
      </c>
      <c r="G22" s="13">
        <v>-127450710</v>
      </c>
      <c r="H22" s="1">
        <v>37563106</v>
      </c>
      <c r="I22" s="1" t="s">
        <v>285</v>
      </c>
      <c r="J22" s="1">
        <v>105686000</v>
      </c>
      <c r="K22" s="1">
        <v>81715165</v>
      </c>
      <c r="L22" s="1" t="e">
        <f t="shared" si="0"/>
        <v>#VALUE!</v>
      </c>
      <c r="AA22" s="7">
        <v>43728</v>
      </c>
      <c r="AB22">
        <v>-116138394</v>
      </c>
      <c r="AC22" t="e">
        <v>#VALUE!</v>
      </c>
      <c r="AD22">
        <v>-79525777</v>
      </c>
    </row>
    <row r="23" spans="1:30">
      <c r="A23" s="7">
        <v>43730</v>
      </c>
      <c r="B23" s="8">
        <v>0.8</v>
      </c>
      <c r="C23" s="6">
        <v>1</v>
      </c>
      <c r="D23" s="1">
        <v>2805601000</v>
      </c>
      <c r="E23" s="1">
        <v>2723885835</v>
      </c>
      <c r="F23" s="1">
        <v>253873799</v>
      </c>
      <c r="G23" s="13">
        <v>-230161844</v>
      </c>
      <c r="H23" s="1">
        <v>-73960781</v>
      </c>
      <c r="I23" s="1">
        <v>114406000</v>
      </c>
      <c r="J23" s="1">
        <v>105686000</v>
      </c>
      <c r="K23" s="1">
        <v>81715165</v>
      </c>
      <c r="L23" s="1">
        <f t="shared" si="0"/>
        <v>23711955</v>
      </c>
      <c r="AA23" s="7">
        <v>43729</v>
      </c>
      <c r="AB23">
        <v>-127450710</v>
      </c>
      <c r="AC23" t="e">
        <v>#VALUE!</v>
      </c>
      <c r="AD23">
        <v>37563106</v>
      </c>
    </row>
    <row r="24" spans="1:30">
      <c r="A24" s="7">
        <v>43731</v>
      </c>
      <c r="B24" s="8">
        <v>0.624305555555556</v>
      </c>
      <c r="C24" s="6">
        <v>1</v>
      </c>
      <c r="D24" s="1">
        <v>2805601000</v>
      </c>
      <c r="E24" s="1">
        <v>2723885835</v>
      </c>
      <c r="F24" s="1" t="s">
        <v>285</v>
      </c>
      <c r="G24" s="13">
        <v>-193949711</v>
      </c>
      <c r="H24" s="1">
        <v>46083270</v>
      </c>
      <c r="I24" s="1" t="s">
        <v>285</v>
      </c>
      <c r="J24" s="1">
        <v>105686000</v>
      </c>
      <c r="K24" s="1">
        <v>81715165</v>
      </c>
      <c r="L24" s="1" t="e">
        <f t="shared" si="0"/>
        <v>#VALUE!</v>
      </c>
      <c r="AA24" s="7">
        <v>43730</v>
      </c>
      <c r="AB24">
        <v>-230161844</v>
      </c>
      <c r="AC24">
        <v>23711955</v>
      </c>
      <c r="AD24">
        <v>-73960781</v>
      </c>
    </row>
    <row r="25" spans="1:30">
      <c r="A25" s="7">
        <v>43732</v>
      </c>
      <c r="B25" s="8">
        <v>0.591666666666667</v>
      </c>
      <c r="C25" s="6">
        <v>1</v>
      </c>
      <c r="D25" s="1">
        <v>2805601000</v>
      </c>
      <c r="E25" s="1">
        <v>2723885835</v>
      </c>
      <c r="F25" s="1" t="s">
        <v>285</v>
      </c>
      <c r="G25" s="13">
        <v>-194042674</v>
      </c>
      <c r="H25" s="1">
        <v>93963677</v>
      </c>
      <c r="I25" s="1" t="s">
        <v>285</v>
      </c>
      <c r="J25" s="1">
        <v>105686000</v>
      </c>
      <c r="K25" s="1">
        <v>81715165</v>
      </c>
      <c r="L25" s="1" t="e">
        <f t="shared" si="0"/>
        <v>#VALUE!</v>
      </c>
      <c r="AA25" s="7">
        <v>43731</v>
      </c>
      <c r="AB25">
        <v>-193949711</v>
      </c>
      <c r="AC25" t="e">
        <v>#VALUE!</v>
      </c>
      <c r="AD25">
        <v>46083270</v>
      </c>
    </row>
    <row r="26" spans="1:30">
      <c r="A26" s="7">
        <v>43733</v>
      </c>
      <c r="B26" s="8">
        <v>0.888194444444444</v>
      </c>
      <c r="C26" s="6">
        <v>1</v>
      </c>
      <c r="D26" s="1">
        <v>2805601000</v>
      </c>
      <c r="E26" s="1">
        <v>2723885835</v>
      </c>
      <c r="F26" s="1">
        <v>248780819</v>
      </c>
      <c r="G26" s="13">
        <v>-127549791</v>
      </c>
      <c r="H26" s="1">
        <v>304098159</v>
      </c>
      <c r="I26" s="1">
        <v>114406000</v>
      </c>
      <c r="J26" s="1">
        <v>105686000</v>
      </c>
      <c r="K26" s="1">
        <v>81715165</v>
      </c>
      <c r="L26" s="1">
        <f t="shared" si="0"/>
        <v>121231028</v>
      </c>
      <c r="AA26" s="7">
        <v>43732</v>
      </c>
      <c r="AB26">
        <v>-194042674</v>
      </c>
      <c r="AC26" t="e">
        <v>#VALUE!</v>
      </c>
      <c r="AD26">
        <v>93963677</v>
      </c>
    </row>
    <row r="27" spans="1:30">
      <c r="A27" s="7">
        <v>43734</v>
      </c>
      <c r="B27" s="8">
        <v>0.936805555555556</v>
      </c>
      <c r="C27" s="6">
        <v>1</v>
      </c>
      <c r="D27" s="1">
        <v>2805601000</v>
      </c>
      <c r="E27" s="1">
        <v>2723885835</v>
      </c>
      <c r="F27" s="1">
        <v>127040838</v>
      </c>
      <c r="G27" s="13">
        <v>-119513251</v>
      </c>
      <c r="H27" s="1">
        <v>406773726</v>
      </c>
      <c r="I27" s="1">
        <v>114406000</v>
      </c>
      <c r="J27" s="1">
        <v>105686000</v>
      </c>
      <c r="K27" s="1">
        <v>81715165</v>
      </c>
      <c r="L27" s="1">
        <f t="shared" si="0"/>
        <v>7527587</v>
      </c>
      <c r="AA27" s="7">
        <v>43733</v>
      </c>
      <c r="AB27">
        <v>-127549791</v>
      </c>
      <c r="AC27">
        <v>121231028</v>
      </c>
      <c r="AD27">
        <v>304098159</v>
      </c>
    </row>
    <row r="28" spans="1:30">
      <c r="A28" s="7">
        <v>43735</v>
      </c>
      <c r="B28" s="8">
        <v>0.8875</v>
      </c>
      <c r="C28" s="6">
        <v>1</v>
      </c>
      <c r="D28" s="1">
        <v>2805601000</v>
      </c>
      <c r="E28" s="1">
        <v>2723885835</v>
      </c>
      <c r="F28" s="1">
        <v>245777421</v>
      </c>
      <c r="G28" s="13">
        <v>-220127790</v>
      </c>
      <c r="H28" s="1">
        <v>74716609</v>
      </c>
      <c r="I28" s="1">
        <v>114406000</v>
      </c>
      <c r="J28" s="1">
        <v>105686000</v>
      </c>
      <c r="K28" s="1">
        <v>81715165</v>
      </c>
      <c r="L28" s="1">
        <f t="shared" si="0"/>
        <v>25649631</v>
      </c>
      <c r="AA28" s="7">
        <v>43734</v>
      </c>
      <c r="AB28">
        <v>-119513251</v>
      </c>
      <c r="AC28">
        <v>7527587</v>
      </c>
      <c r="AD28">
        <v>406773726</v>
      </c>
    </row>
    <row r="29" spans="1:30">
      <c r="A29" s="7">
        <v>43736</v>
      </c>
      <c r="B29" s="8">
        <v>0.730555555555556</v>
      </c>
      <c r="C29" s="6">
        <v>1</v>
      </c>
      <c r="D29" s="1">
        <v>2805601000</v>
      </c>
      <c r="E29" s="1">
        <v>2723885835</v>
      </c>
      <c r="F29" s="1">
        <v>223629978</v>
      </c>
      <c r="G29" s="13">
        <v>-189141242</v>
      </c>
      <c r="H29" s="1">
        <v>207221695</v>
      </c>
      <c r="I29" s="1">
        <v>114406000</v>
      </c>
      <c r="J29" s="1">
        <v>105686000</v>
      </c>
      <c r="K29" s="1">
        <v>81715165</v>
      </c>
      <c r="L29" s="1">
        <f t="shared" si="0"/>
        <v>34488736</v>
      </c>
      <c r="AA29" s="7">
        <v>43735</v>
      </c>
      <c r="AB29">
        <v>-220127790</v>
      </c>
      <c r="AC29">
        <v>25649631</v>
      </c>
      <c r="AD29">
        <v>74716609</v>
      </c>
    </row>
    <row r="30" spans="1:30">
      <c r="A30" s="7">
        <v>43737</v>
      </c>
      <c r="B30" s="8">
        <v>0.773611111111111</v>
      </c>
      <c r="C30" s="6">
        <v>1</v>
      </c>
      <c r="D30" s="1">
        <v>2805601000</v>
      </c>
      <c r="E30" s="1">
        <v>2723885835</v>
      </c>
      <c r="F30" s="1">
        <v>110228183</v>
      </c>
      <c r="G30" s="13">
        <v>-104541067</v>
      </c>
      <c r="H30" s="1">
        <v>86485722</v>
      </c>
      <c r="I30" s="1">
        <v>114406000</v>
      </c>
      <c r="J30" s="1">
        <v>105686000</v>
      </c>
      <c r="K30" s="1">
        <v>81715165</v>
      </c>
      <c r="L30" s="1">
        <f t="shared" si="0"/>
        <v>5687116</v>
      </c>
      <c r="AA30" s="7">
        <v>43736</v>
      </c>
      <c r="AB30">
        <v>-189141242</v>
      </c>
      <c r="AC30">
        <v>34488736</v>
      </c>
      <c r="AD30">
        <v>207221695</v>
      </c>
    </row>
    <row r="31" spans="1:30">
      <c r="A31" s="7">
        <v>43738</v>
      </c>
      <c r="B31" s="8">
        <v>0.559027777777778</v>
      </c>
      <c r="C31" s="6">
        <v>1</v>
      </c>
      <c r="D31" s="1">
        <v>2805601000</v>
      </c>
      <c r="E31" s="1">
        <v>2723885835</v>
      </c>
      <c r="F31" s="1">
        <v>143629660</v>
      </c>
      <c r="G31" s="13">
        <v>-137400361</v>
      </c>
      <c r="H31" s="1">
        <v>192643908</v>
      </c>
      <c r="I31" s="1">
        <v>114406000</v>
      </c>
      <c r="J31" s="1">
        <v>105686000</v>
      </c>
      <c r="K31" s="1">
        <v>81715165</v>
      </c>
      <c r="L31" s="1">
        <f t="shared" si="0"/>
        <v>6229299</v>
      </c>
      <c r="AA31" s="7">
        <v>43737</v>
      </c>
      <c r="AB31">
        <v>-104541067</v>
      </c>
      <c r="AC31">
        <v>5687116</v>
      </c>
      <c r="AD31">
        <v>86485722</v>
      </c>
    </row>
    <row r="32" spans="1:30">
      <c r="A32" s="7">
        <v>43739</v>
      </c>
      <c r="B32" s="8">
        <v>0.7375</v>
      </c>
      <c r="C32" s="6">
        <v>1</v>
      </c>
      <c r="D32" s="1">
        <v>2805601000</v>
      </c>
      <c r="E32" s="1">
        <v>2723885835</v>
      </c>
      <c r="F32" s="1">
        <v>147247088</v>
      </c>
      <c r="G32" s="13">
        <v>-131108131</v>
      </c>
      <c r="H32" s="1">
        <v>153137902</v>
      </c>
      <c r="I32" s="1">
        <v>114406000</v>
      </c>
      <c r="J32" s="1">
        <v>105686000</v>
      </c>
      <c r="K32" s="1">
        <v>81715165</v>
      </c>
      <c r="L32" s="1">
        <f t="shared" si="0"/>
        <v>16138957</v>
      </c>
      <c r="AA32" s="7">
        <v>43738</v>
      </c>
      <c r="AB32">
        <v>-137400361</v>
      </c>
      <c r="AC32">
        <v>6229299</v>
      </c>
      <c r="AD32">
        <v>192643908</v>
      </c>
    </row>
    <row r="33" spans="1:30">
      <c r="A33" s="7">
        <v>43740</v>
      </c>
      <c r="B33" s="8">
        <v>0.684722222222222</v>
      </c>
      <c r="C33" s="6">
        <v>1</v>
      </c>
      <c r="D33" s="1">
        <v>2805601000</v>
      </c>
      <c r="E33" s="1">
        <v>2723885835</v>
      </c>
      <c r="F33" s="1">
        <v>235415005</v>
      </c>
      <c r="G33" s="13">
        <v>-222532637</v>
      </c>
      <c r="H33" s="1">
        <v>185263887</v>
      </c>
      <c r="I33" s="1">
        <v>114406000</v>
      </c>
      <c r="J33" s="1">
        <v>105686000</v>
      </c>
      <c r="K33" s="1">
        <v>81715165</v>
      </c>
      <c r="L33" s="1">
        <f t="shared" si="0"/>
        <v>12882368</v>
      </c>
      <c r="AA33" s="7">
        <v>43739</v>
      </c>
      <c r="AB33">
        <v>-131108131</v>
      </c>
      <c r="AC33">
        <v>16138957</v>
      </c>
      <c r="AD33">
        <v>153137902</v>
      </c>
    </row>
    <row r="34" spans="1:30">
      <c r="A34" t="s">
        <v>413</v>
      </c>
      <c r="B34" s="8">
        <v>0.447916666666667</v>
      </c>
      <c r="C34" s="6">
        <v>1</v>
      </c>
      <c r="D34" s="1">
        <v>2805601000</v>
      </c>
      <c r="E34" s="1">
        <v>2723885835</v>
      </c>
      <c r="F34" s="1">
        <v>189805145</v>
      </c>
      <c r="G34" s="13">
        <v>-183904648</v>
      </c>
      <c r="H34" s="1">
        <v>68689945</v>
      </c>
      <c r="I34" s="1">
        <v>114406000</v>
      </c>
      <c r="J34" s="1">
        <v>105686000</v>
      </c>
      <c r="K34" s="1">
        <v>81715165</v>
      </c>
      <c r="L34" s="1">
        <f t="shared" si="0"/>
        <v>5900497</v>
      </c>
      <c r="AA34" s="7">
        <v>43740</v>
      </c>
      <c r="AB34">
        <v>-222532637</v>
      </c>
      <c r="AC34">
        <v>12882368</v>
      </c>
      <c r="AD34">
        <v>185263887</v>
      </c>
    </row>
    <row r="35" spans="1:30">
      <c r="A35" s="7">
        <v>43742</v>
      </c>
      <c r="B35" s="8">
        <v>0.54375</v>
      </c>
      <c r="C35" s="6">
        <v>1</v>
      </c>
      <c r="D35" s="1">
        <v>2805601000</v>
      </c>
      <c r="E35" s="1">
        <v>2723885835</v>
      </c>
      <c r="F35" s="1">
        <v>121932571</v>
      </c>
      <c r="G35" s="13">
        <v>-111614935</v>
      </c>
      <c r="H35" s="1">
        <v>71479994</v>
      </c>
      <c r="I35" s="1">
        <v>114406000</v>
      </c>
      <c r="J35" s="1">
        <v>105686000</v>
      </c>
      <c r="K35" s="1">
        <v>81715165</v>
      </c>
      <c r="L35" s="1">
        <f t="shared" si="0"/>
        <v>10317636</v>
      </c>
      <c r="AA35" t="s">
        <v>413</v>
      </c>
      <c r="AB35">
        <v>-183904648</v>
      </c>
      <c r="AC35">
        <v>5900497</v>
      </c>
      <c r="AD35">
        <v>68689945</v>
      </c>
    </row>
    <row r="36" spans="1:30">
      <c r="A36" s="7">
        <v>43743</v>
      </c>
      <c r="B36" s="8">
        <v>0.5125</v>
      </c>
      <c r="C36" s="6">
        <v>1</v>
      </c>
      <c r="D36" s="1">
        <v>2805601000</v>
      </c>
      <c r="E36" s="1">
        <v>2723885835</v>
      </c>
      <c r="F36" s="1">
        <v>117331133</v>
      </c>
      <c r="G36" s="13">
        <v>-107383825</v>
      </c>
      <c r="H36" s="1">
        <v>63305258</v>
      </c>
      <c r="I36" s="1">
        <v>114406000</v>
      </c>
      <c r="J36" s="1">
        <v>105686000</v>
      </c>
      <c r="K36" s="1">
        <v>81715165</v>
      </c>
      <c r="L36" s="1">
        <f t="shared" si="0"/>
        <v>9947308</v>
      </c>
      <c r="AA36" s="7">
        <v>43742</v>
      </c>
      <c r="AB36">
        <v>-111614935</v>
      </c>
      <c r="AC36">
        <v>10317636</v>
      </c>
      <c r="AD36">
        <v>71479994</v>
      </c>
    </row>
    <row r="37" spans="1:30">
      <c r="A37" s="7">
        <v>43744</v>
      </c>
      <c r="B37" s="8">
        <v>0.549305555555556</v>
      </c>
      <c r="C37" s="6">
        <v>1</v>
      </c>
      <c r="D37" s="1">
        <v>2805601000</v>
      </c>
      <c r="E37" s="1">
        <v>2723885835</v>
      </c>
      <c r="F37" s="1">
        <v>110292731</v>
      </c>
      <c r="G37" s="13">
        <v>-105555115</v>
      </c>
      <c r="H37" s="1">
        <v>48771313</v>
      </c>
      <c r="I37" s="1">
        <v>114406000</v>
      </c>
      <c r="J37" s="1">
        <v>105686000</v>
      </c>
      <c r="K37" s="1">
        <v>81715165</v>
      </c>
      <c r="L37" s="1">
        <f t="shared" si="0"/>
        <v>4737616</v>
      </c>
      <c r="AA37" s="7">
        <v>43743</v>
      </c>
      <c r="AB37">
        <v>-107383825</v>
      </c>
      <c r="AC37">
        <v>9947308</v>
      </c>
      <c r="AD37">
        <v>63305258</v>
      </c>
    </row>
    <row r="38" spans="1:30">
      <c r="A38" s="7">
        <v>43745</v>
      </c>
      <c r="B38" s="8">
        <v>0.463888888888889</v>
      </c>
      <c r="C38" s="6">
        <v>1</v>
      </c>
      <c r="D38" s="1">
        <v>2805601000</v>
      </c>
      <c r="E38" s="1">
        <v>2723885835</v>
      </c>
      <c r="F38" s="1">
        <v>220950053</v>
      </c>
      <c r="G38" s="13">
        <v>-207354952</v>
      </c>
      <c r="H38" s="1">
        <v>52315100</v>
      </c>
      <c r="I38" s="1">
        <v>114406000</v>
      </c>
      <c r="J38" s="1">
        <v>105686000</v>
      </c>
      <c r="K38" s="1">
        <v>81715165</v>
      </c>
      <c r="L38" s="1">
        <f t="shared" si="0"/>
        <v>13595101</v>
      </c>
      <c r="AA38" s="7">
        <v>43744</v>
      </c>
      <c r="AB38">
        <v>-105555115</v>
      </c>
      <c r="AC38">
        <v>4737616</v>
      </c>
      <c r="AD38">
        <v>48771313</v>
      </c>
    </row>
    <row r="39" spans="1:30">
      <c r="A39" s="7">
        <v>43746</v>
      </c>
      <c r="B39" s="8">
        <v>0.522222222222222</v>
      </c>
      <c r="C39" s="6">
        <v>1</v>
      </c>
      <c r="D39" s="1">
        <v>2805601000</v>
      </c>
      <c r="E39" s="1">
        <v>2723885835</v>
      </c>
      <c r="F39" s="1">
        <v>132587570</v>
      </c>
      <c r="G39" s="13">
        <v>-111995356</v>
      </c>
      <c r="H39" s="1">
        <v>71991713</v>
      </c>
      <c r="I39" s="1">
        <v>114406000</v>
      </c>
      <c r="J39" s="1">
        <v>105686000</v>
      </c>
      <c r="K39" s="1">
        <v>81715165</v>
      </c>
      <c r="L39" s="1">
        <f t="shared" si="0"/>
        <v>20592214</v>
      </c>
      <c r="AA39" s="7">
        <v>43745</v>
      </c>
      <c r="AB39">
        <v>-207354952</v>
      </c>
      <c r="AC39">
        <v>13595101</v>
      </c>
      <c r="AD39">
        <v>52315100</v>
      </c>
    </row>
    <row r="40" spans="1:30">
      <c r="A40" s="7">
        <v>43747</v>
      </c>
      <c r="B40" s="8">
        <v>0.777083333333333</v>
      </c>
      <c r="C40" s="6">
        <v>1</v>
      </c>
      <c r="D40" s="1">
        <v>2805601000</v>
      </c>
      <c r="E40" s="1">
        <v>2723885835</v>
      </c>
      <c r="F40" s="1">
        <v>145776830</v>
      </c>
      <c r="G40" s="13">
        <v>-131828606</v>
      </c>
      <c r="H40" s="1">
        <v>74300980</v>
      </c>
      <c r="I40" s="1">
        <v>114406000</v>
      </c>
      <c r="J40" s="1">
        <v>105686000</v>
      </c>
      <c r="K40" s="1">
        <v>81715165</v>
      </c>
      <c r="L40" s="1">
        <f t="shared" si="0"/>
        <v>13948224</v>
      </c>
      <c r="AA40" s="7">
        <v>43746</v>
      </c>
      <c r="AB40">
        <v>-111995356</v>
      </c>
      <c r="AC40">
        <v>20592214</v>
      </c>
      <c r="AD40">
        <v>71991713</v>
      </c>
    </row>
    <row r="41" spans="1:30">
      <c r="A41" s="7">
        <v>43748</v>
      </c>
      <c r="B41" s="8">
        <v>0.78125</v>
      </c>
      <c r="C41" s="6">
        <v>1</v>
      </c>
      <c r="D41" s="1">
        <v>2805601000</v>
      </c>
      <c r="E41" s="1">
        <v>2723885835</v>
      </c>
      <c r="F41" s="1">
        <v>263511505</v>
      </c>
      <c r="G41" s="13">
        <v>-237942732</v>
      </c>
      <c r="H41" s="1">
        <v>81386003</v>
      </c>
      <c r="I41" s="1">
        <v>114406000</v>
      </c>
      <c r="J41" s="1">
        <v>105686000</v>
      </c>
      <c r="K41" s="1">
        <v>81715165</v>
      </c>
      <c r="L41" s="1">
        <f t="shared" si="0"/>
        <v>25568773</v>
      </c>
      <c r="AA41" s="7">
        <v>43747</v>
      </c>
      <c r="AB41">
        <v>-131828606</v>
      </c>
      <c r="AC41">
        <v>13948224</v>
      </c>
      <c r="AD41">
        <v>74300980</v>
      </c>
    </row>
    <row r="42" spans="1:30">
      <c r="A42" s="7">
        <v>43749</v>
      </c>
      <c r="B42" s="8">
        <v>0.756944444444444</v>
      </c>
      <c r="C42" s="6">
        <v>1</v>
      </c>
      <c r="D42" s="1">
        <v>2805601000</v>
      </c>
      <c r="E42" s="1">
        <v>2723885835</v>
      </c>
      <c r="F42" s="1">
        <v>231076486</v>
      </c>
      <c r="G42" s="13">
        <v>-208377563</v>
      </c>
      <c r="H42" s="1">
        <v>88231764</v>
      </c>
      <c r="I42" s="1">
        <v>114406000</v>
      </c>
      <c r="J42" s="1">
        <v>105686000</v>
      </c>
      <c r="K42" s="1">
        <v>81715165</v>
      </c>
      <c r="L42" s="1">
        <f t="shared" si="0"/>
        <v>22698923</v>
      </c>
      <c r="AA42" s="7">
        <v>43748</v>
      </c>
      <c r="AB42">
        <v>-237942732</v>
      </c>
      <c r="AC42">
        <v>25568773</v>
      </c>
      <c r="AD42">
        <v>81386003</v>
      </c>
    </row>
    <row r="43" spans="1:30">
      <c r="A43" s="7">
        <v>43750</v>
      </c>
      <c r="B43" s="8">
        <v>0.427083333333333</v>
      </c>
      <c r="C43" s="6">
        <v>1</v>
      </c>
      <c r="D43" s="1">
        <v>2805601000</v>
      </c>
      <c r="E43" s="1">
        <v>2723885835</v>
      </c>
      <c r="F43" s="1">
        <v>192476902</v>
      </c>
      <c r="G43" s="13">
        <v>-173431459</v>
      </c>
      <c r="H43" s="1">
        <v>85829249</v>
      </c>
      <c r="I43" s="1">
        <v>114406000</v>
      </c>
      <c r="J43" s="1">
        <v>105686000</v>
      </c>
      <c r="K43" s="1">
        <v>81715165</v>
      </c>
      <c r="L43" s="1">
        <f t="shared" si="0"/>
        <v>19045443</v>
      </c>
      <c r="AA43" s="7">
        <v>43749</v>
      </c>
      <c r="AB43">
        <v>-208377563</v>
      </c>
      <c r="AC43">
        <v>22698923</v>
      </c>
      <c r="AD43">
        <v>88231764</v>
      </c>
    </row>
    <row r="44" spans="1:30">
      <c r="A44" s="7">
        <v>43751</v>
      </c>
      <c r="B44" s="8">
        <v>0.504166666666667</v>
      </c>
      <c r="C44" s="6">
        <v>1</v>
      </c>
      <c r="D44" s="1">
        <v>2805601000</v>
      </c>
      <c r="E44" s="1">
        <v>2723885835</v>
      </c>
      <c r="F44" s="1">
        <v>114691397</v>
      </c>
      <c r="G44" s="13">
        <v>-114156781</v>
      </c>
      <c r="H44" s="1">
        <v>79336147</v>
      </c>
      <c r="I44" s="1">
        <v>114406000</v>
      </c>
      <c r="J44" s="1">
        <v>105686000</v>
      </c>
      <c r="K44" s="1">
        <v>81715165</v>
      </c>
      <c r="L44" s="1">
        <f t="shared" si="0"/>
        <v>534616</v>
      </c>
      <c r="AA44" s="7">
        <v>43750</v>
      </c>
      <c r="AB44">
        <v>-173431459</v>
      </c>
      <c r="AC44">
        <v>19045443</v>
      </c>
      <c r="AD44">
        <v>85829249</v>
      </c>
    </row>
    <row r="45" spans="1:30">
      <c r="A45" s="7">
        <v>43752</v>
      </c>
      <c r="B45" s="8">
        <v>0.450694444444444</v>
      </c>
      <c r="C45" s="6">
        <v>1</v>
      </c>
      <c r="D45" s="1">
        <v>2805601000</v>
      </c>
      <c r="E45" s="1">
        <v>2723885835</v>
      </c>
      <c r="F45" s="1">
        <v>175134312</v>
      </c>
      <c r="G45" s="13">
        <v>-163238387</v>
      </c>
      <c r="H45" s="1">
        <v>87736979</v>
      </c>
      <c r="I45" s="1">
        <v>114406000</v>
      </c>
      <c r="J45" s="1">
        <v>105686000</v>
      </c>
      <c r="K45" s="1">
        <v>81715165</v>
      </c>
      <c r="L45" s="1">
        <f t="shared" si="0"/>
        <v>11895925</v>
      </c>
      <c r="AA45" s="7">
        <v>43751</v>
      </c>
      <c r="AB45">
        <v>-114156781</v>
      </c>
      <c r="AC45">
        <v>534616</v>
      </c>
      <c r="AD45">
        <v>79336147</v>
      </c>
    </row>
    <row r="46" spans="1:30">
      <c r="A46" s="7">
        <v>43753</v>
      </c>
      <c r="B46" s="8">
        <v>0.902083333333333</v>
      </c>
      <c r="C46" s="6">
        <v>1</v>
      </c>
      <c r="D46" s="1">
        <v>2805601000</v>
      </c>
      <c r="E46" s="1">
        <v>2723885835</v>
      </c>
      <c r="F46" s="1">
        <v>156982463</v>
      </c>
      <c r="G46" s="13">
        <v>-150507139</v>
      </c>
      <c r="H46" s="1">
        <v>85354818</v>
      </c>
      <c r="I46" s="1">
        <v>114406000</v>
      </c>
      <c r="J46" s="1">
        <v>105686000</v>
      </c>
      <c r="K46" s="1">
        <v>81715165</v>
      </c>
      <c r="L46" s="1">
        <f t="shared" si="0"/>
        <v>6475324</v>
      </c>
      <c r="AA46" s="7">
        <v>43752</v>
      </c>
      <c r="AB46">
        <v>-163238387</v>
      </c>
      <c r="AC46">
        <v>11895925</v>
      </c>
      <c r="AD46">
        <v>87736979</v>
      </c>
    </row>
    <row r="47" spans="1:30">
      <c r="A47" s="7">
        <v>43754</v>
      </c>
      <c r="B47" s="8">
        <v>0.833333333333333</v>
      </c>
      <c r="C47" s="6">
        <v>1</v>
      </c>
      <c r="D47" s="1">
        <v>2805601000</v>
      </c>
      <c r="E47" s="1">
        <v>2723885835</v>
      </c>
      <c r="F47" s="1">
        <v>266048003</v>
      </c>
      <c r="G47" s="13">
        <v>-251571822</v>
      </c>
      <c r="H47" s="1">
        <v>72763461</v>
      </c>
      <c r="I47" s="1">
        <v>114406000</v>
      </c>
      <c r="J47" s="1">
        <v>105686000</v>
      </c>
      <c r="K47" s="1">
        <v>81715165</v>
      </c>
      <c r="L47" s="1">
        <f t="shared" si="0"/>
        <v>14476181</v>
      </c>
      <c r="AA47" s="7">
        <v>43753</v>
      </c>
      <c r="AB47">
        <v>-150507139</v>
      </c>
      <c r="AC47">
        <v>6475324</v>
      </c>
      <c r="AD47">
        <v>85354818</v>
      </c>
    </row>
    <row r="48" spans="1:30">
      <c r="A48" s="7">
        <v>43755</v>
      </c>
      <c r="B48" s="8">
        <v>0.801388888888889</v>
      </c>
      <c r="C48" s="6">
        <v>1</v>
      </c>
      <c r="D48" s="1">
        <v>2805601000</v>
      </c>
      <c r="E48" s="1">
        <v>2723885835</v>
      </c>
      <c r="F48" s="1">
        <v>135335360</v>
      </c>
      <c r="G48" s="13">
        <v>-136305581</v>
      </c>
      <c r="H48" s="1">
        <v>56242195</v>
      </c>
      <c r="I48" s="1">
        <v>114406000</v>
      </c>
      <c r="J48" s="1">
        <v>105686000</v>
      </c>
      <c r="K48" s="1">
        <v>81715165</v>
      </c>
      <c r="L48" s="1">
        <f t="shared" si="0"/>
        <v>-970221</v>
      </c>
      <c r="AA48" s="7">
        <v>43754</v>
      </c>
      <c r="AB48">
        <v>-251571822</v>
      </c>
      <c r="AC48">
        <v>14476181</v>
      </c>
      <c r="AD48">
        <v>72763461</v>
      </c>
    </row>
    <row r="49" spans="1:30">
      <c r="A49" s="7">
        <v>43756</v>
      </c>
      <c r="B49" s="8">
        <v>0.767361111111111</v>
      </c>
      <c r="C49" s="6">
        <v>1</v>
      </c>
      <c r="D49" s="1">
        <v>2805601000</v>
      </c>
      <c r="E49" s="1">
        <v>2723885835</v>
      </c>
      <c r="F49" s="1">
        <v>220375845</v>
      </c>
      <c r="G49" s="13">
        <v>-203670621</v>
      </c>
      <c r="H49" s="1">
        <v>63899912</v>
      </c>
      <c r="I49" s="1">
        <v>114406000</v>
      </c>
      <c r="J49" s="1">
        <v>105686000</v>
      </c>
      <c r="K49" s="1">
        <v>81715165</v>
      </c>
      <c r="L49" s="1">
        <f t="shared" si="0"/>
        <v>16705224</v>
      </c>
      <c r="AA49" s="7">
        <v>43755</v>
      </c>
      <c r="AB49">
        <v>-136305581</v>
      </c>
      <c r="AC49">
        <v>-970221</v>
      </c>
      <c r="AD49">
        <v>56242195</v>
      </c>
    </row>
    <row r="50" spans="1:30">
      <c r="A50" s="7">
        <v>43757</v>
      </c>
      <c r="B50" s="8">
        <v>0.813888888888889</v>
      </c>
      <c r="C50" s="6">
        <v>1</v>
      </c>
      <c r="D50" s="1">
        <v>2805601000</v>
      </c>
      <c r="E50" s="1">
        <v>2723885835</v>
      </c>
      <c r="F50" s="1">
        <v>108565496</v>
      </c>
      <c r="G50" s="13">
        <v>-105971009</v>
      </c>
      <c r="H50" s="1">
        <v>55416025</v>
      </c>
      <c r="I50" s="1">
        <v>114406000</v>
      </c>
      <c r="J50" s="1">
        <v>105686000</v>
      </c>
      <c r="K50" s="1">
        <v>81715165</v>
      </c>
      <c r="L50" s="1">
        <f t="shared" si="0"/>
        <v>2594487</v>
      </c>
      <c r="AA50" s="7">
        <v>43756</v>
      </c>
      <c r="AB50">
        <v>-203670621</v>
      </c>
      <c r="AC50">
        <v>16705224</v>
      </c>
      <c r="AD50">
        <v>63899912</v>
      </c>
    </row>
    <row r="51" spans="1:30">
      <c r="A51" s="7">
        <v>43758</v>
      </c>
      <c r="B51" s="8">
        <v>0.715972222222222</v>
      </c>
      <c r="C51" s="6">
        <v>1</v>
      </c>
      <c r="D51" s="1">
        <v>2805601000</v>
      </c>
      <c r="E51" s="1">
        <v>2723885835</v>
      </c>
      <c r="F51" s="1">
        <v>210309624</v>
      </c>
      <c r="G51" s="13">
        <v>-206109717</v>
      </c>
      <c r="H51" s="1">
        <v>47277237</v>
      </c>
      <c r="I51" s="1">
        <v>114406000</v>
      </c>
      <c r="J51" s="1">
        <v>105686000</v>
      </c>
      <c r="K51" s="1">
        <v>81715165</v>
      </c>
      <c r="L51" s="1">
        <f t="shared" si="0"/>
        <v>4199907</v>
      </c>
      <c r="AA51" s="7">
        <v>43757</v>
      </c>
      <c r="AB51">
        <v>-105971009</v>
      </c>
      <c r="AC51">
        <v>2594487</v>
      </c>
      <c r="AD51">
        <v>55416025</v>
      </c>
    </row>
    <row r="52" spans="1:30">
      <c r="A52" s="7">
        <v>43759</v>
      </c>
      <c r="B52" s="8">
        <v>0.779166666666667</v>
      </c>
      <c r="C52" s="6">
        <v>1</v>
      </c>
      <c r="D52" s="1">
        <v>2805601000</v>
      </c>
      <c r="E52" s="1">
        <v>2723885835</v>
      </c>
      <c r="F52" s="1">
        <v>120585214</v>
      </c>
      <c r="G52" s="13">
        <v>-111633283</v>
      </c>
      <c r="H52" s="1">
        <v>57471691</v>
      </c>
      <c r="I52" s="1">
        <v>114406000</v>
      </c>
      <c r="J52" s="1">
        <v>105686000</v>
      </c>
      <c r="K52" s="1">
        <v>81715165</v>
      </c>
      <c r="L52" s="1">
        <f t="shared" si="0"/>
        <v>8951931</v>
      </c>
      <c r="AA52" s="7">
        <v>43758</v>
      </c>
      <c r="AB52">
        <v>-206109717</v>
      </c>
      <c r="AC52">
        <v>4199907</v>
      </c>
      <c r="AD52">
        <v>47277237</v>
      </c>
    </row>
    <row r="53" spans="1:30">
      <c r="A53" s="7">
        <v>43760</v>
      </c>
      <c r="B53" s="8">
        <v>0.824305555555556</v>
      </c>
      <c r="C53" s="6">
        <v>1</v>
      </c>
      <c r="D53" s="1">
        <v>2805601000</v>
      </c>
      <c r="E53" s="1">
        <v>2723885835</v>
      </c>
      <c r="F53" s="1">
        <v>104899964</v>
      </c>
      <c r="G53" s="13">
        <v>-106457850</v>
      </c>
      <c r="H53" s="1">
        <v>42775357</v>
      </c>
      <c r="I53" s="1">
        <v>114406000</v>
      </c>
      <c r="J53" s="1">
        <v>105686000</v>
      </c>
      <c r="K53" s="1">
        <v>81715165</v>
      </c>
      <c r="L53" s="1">
        <f t="shared" si="0"/>
        <v>-1557886</v>
      </c>
      <c r="AA53" s="7">
        <v>43759</v>
      </c>
      <c r="AB53">
        <v>-111633283</v>
      </c>
      <c r="AC53">
        <v>8951931</v>
      </c>
      <c r="AD53">
        <v>57471691</v>
      </c>
    </row>
    <row r="54" spans="1:30">
      <c r="A54" s="7">
        <v>43761</v>
      </c>
      <c r="B54" s="8">
        <v>0.810416666666667</v>
      </c>
      <c r="C54" s="6">
        <v>1</v>
      </c>
      <c r="D54" s="1">
        <v>2805601000</v>
      </c>
      <c r="E54" s="1">
        <v>2723885835</v>
      </c>
      <c r="F54" s="1">
        <v>107768823</v>
      </c>
      <c r="G54" s="13">
        <v>-104893355</v>
      </c>
      <c r="H54" s="1">
        <v>39175501</v>
      </c>
      <c r="I54" s="1">
        <v>114406000</v>
      </c>
      <c r="J54" s="1">
        <v>105686000</v>
      </c>
      <c r="K54" s="1">
        <v>81715165</v>
      </c>
      <c r="L54" s="1">
        <f t="shared" si="0"/>
        <v>2875468</v>
      </c>
      <c r="AA54" s="7">
        <v>43760</v>
      </c>
      <c r="AB54">
        <v>-106457850</v>
      </c>
      <c r="AC54">
        <v>-1557886</v>
      </c>
      <c r="AD54">
        <v>42775357</v>
      </c>
    </row>
    <row r="55" spans="1:30">
      <c r="A55" s="7">
        <v>43762</v>
      </c>
      <c r="B55" s="8">
        <v>0.808333333333333</v>
      </c>
      <c r="C55" s="6">
        <v>1</v>
      </c>
      <c r="D55" s="1">
        <v>2805601000</v>
      </c>
      <c r="E55" s="1">
        <v>2723885835</v>
      </c>
      <c r="F55" s="1">
        <v>112158087</v>
      </c>
      <c r="G55" s="13">
        <v>-109550144</v>
      </c>
      <c r="H55" s="1">
        <v>33782587</v>
      </c>
      <c r="I55" s="1">
        <v>114406000</v>
      </c>
      <c r="J55" s="1">
        <v>105686000</v>
      </c>
      <c r="K55" s="1">
        <v>81715165</v>
      </c>
      <c r="L55" s="1">
        <f t="shared" si="0"/>
        <v>2607943</v>
      </c>
      <c r="AA55" s="7">
        <v>43761</v>
      </c>
      <c r="AB55">
        <v>-104893355</v>
      </c>
      <c r="AC55">
        <v>2875468</v>
      </c>
      <c r="AD55">
        <v>39175501</v>
      </c>
    </row>
    <row r="56" spans="1:30">
      <c r="A56" s="7">
        <v>43763</v>
      </c>
      <c r="B56" s="8">
        <v>0.742361111111111</v>
      </c>
      <c r="C56" s="6">
        <v>1</v>
      </c>
      <c r="D56" s="1">
        <v>2805601000</v>
      </c>
      <c r="E56" s="1">
        <v>2723885835</v>
      </c>
      <c r="F56" s="1">
        <v>218348813</v>
      </c>
      <c r="G56" s="13">
        <v>-208882750</v>
      </c>
      <c r="H56" s="1">
        <v>43213749</v>
      </c>
      <c r="I56" s="1">
        <v>114406000</v>
      </c>
      <c r="J56" s="1">
        <v>105686000</v>
      </c>
      <c r="K56" s="1">
        <v>81715165</v>
      </c>
      <c r="L56" s="1">
        <f t="shared" si="0"/>
        <v>9466063</v>
      </c>
      <c r="AA56" s="7">
        <v>43762</v>
      </c>
      <c r="AB56">
        <v>-109550144</v>
      </c>
      <c r="AC56">
        <v>2607943</v>
      </c>
      <c r="AD56">
        <v>33782587</v>
      </c>
    </row>
    <row r="57" spans="1:30">
      <c r="A57" s="7">
        <v>43764</v>
      </c>
      <c r="B57" s="8">
        <v>0.831944444444444</v>
      </c>
      <c r="C57" s="6">
        <v>1</v>
      </c>
      <c r="D57" s="1">
        <v>2805601000</v>
      </c>
      <c r="E57" s="1">
        <v>2723885835</v>
      </c>
      <c r="F57" s="1">
        <v>133006745</v>
      </c>
      <c r="G57" s="13">
        <v>-115294374</v>
      </c>
      <c r="H57" s="1">
        <v>41647854</v>
      </c>
      <c r="I57" s="1">
        <v>114406000</v>
      </c>
      <c r="J57" s="1">
        <v>105686000</v>
      </c>
      <c r="K57" s="1">
        <v>81715165</v>
      </c>
      <c r="L57" s="1">
        <f t="shared" si="0"/>
        <v>17712371</v>
      </c>
      <c r="AA57" s="7">
        <v>43763</v>
      </c>
      <c r="AB57">
        <v>-208882750</v>
      </c>
      <c r="AC57">
        <v>9466063</v>
      </c>
      <c r="AD57">
        <v>43213749</v>
      </c>
    </row>
    <row r="58" spans="1:30">
      <c r="A58" s="7">
        <v>43765</v>
      </c>
      <c r="B58" s="8">
        <v>0.784722222222222</v>
      </c>
      <c r="C58" s="6">
        <v>1</v>
      </c>
      <c r="D58" s="1">
        <v>2805601000</v>
      </c>
      <c r="E58" s="1">
        <v>2723885835</v>
      </c>
      <c r="F58" s="1">
        <v>244392982</v>
      </c>
      <c r="G58" s="13">
        <v>-211314508</v>
      </c>
      <c r="H58" s="1">
        <v>54419470</v>
      </c>
      <c r="I58" s="1">
        <v>114406000</v>
      </c>
      <c r="J58" s="1">
        <v>105686000</v>
      </c>
      <c r="K58" s="1">
        <v>81715165</v>
      </c>
      <c r="L58" s="1">
        <f t="shared" si="0"/>
        <v>33078474</v>
      </c>
      <c r="AA58" s="7">
        <v>43764</v>
      </c>
      <c r="AB58">
        <v>-115294374</v>
      </c>
      <c r="AC58">
        <v>17712371</v>
      </c>
      <c r="AD58">
        <v>41647854</v>
      </c>
    </row>
    <row r="59" spans="1:30">
      <c r="A59" s="7">
        <v>43766</v>
      </c>
      <c r="B59" s="8">
        <v>0.710416666666667</v>
      </c>
      <c r="C59" s="6">
        <v>1</v>
      </c>
      <c r="D59" s="1">
        <v>2805601000</v>
      </c>
      <c r="E59" s="1">
        <v>2723885835</v>
      </c>
      <c r="F59" s="1">
        <v>231879933</v>
      </c>
      <c r="G59" s="13">
        <v>-198271338</v>
      </c>
      <c r="H59" s="1">
        <v>68137428</v>
      </c>
      <c r="I59" s="1">
        <v>114406000</v>
      </c>
      <c r="J59" s="1">
        <v>105686000</v>
      </c>
      <c r="K59" s="1">
        <v>81715165</v>
      </c>
      <c r="L59" s="1">
        <f t="shared" si="0"/>
        <v>33608595</v>
      </c>
      <c r="AA59" s="7">
        <v>43765</v>
      </c>
      <c r="AB59">
        <v>-211314508</v>
      </c>
      <c r="AC59">
        <v>33078474</v>
      </c>
      <c r="AD59">
        <v>54419470</v>
      </c>
    </row>
    <row r="60" spans="1:30">
      <c r="A60" s="7">
        <v>43767</v>
      </c>
      <c r="B60" s="8">
        <v>0.885416666666667</v>
      </c>
      <c r="C60" s="6">
        <v>1</v>
      </c>
      <c r="D60" s="1">
        <v>2805601000</v>
      </c>
      <c r="E60" s="1">
        <v>2723885835</v>
      </c>
      <c r="F60" s="1" t="s">
        <v>285</v>
      </c>
      <c r="G60" s="13">
        <v>-123552314</v>
      </c>
      <c r="H60" s="1">
        <v>-35012996</v>
      </c>
      <c r="I60" s="1" t="s">
        <v>285</v>
      </c>
      <c r="J60" s="1">
        <v>105686000</v>
      </c>
      <c r="K60" s="1">
        <v>81715165</v>
      </c>
      <c r="L60" s="1" t="e">
        <f t="shared" si="0"/>
        <v>#VALUE!</v>
      </c>
      <c r="AA60" s="7">
        <v>43766</v>
      </c>
      <c r="AB60">
        <v>-198271338</v>
      </c>
      <c r="AC60">
        <v>33608595</v>
      </c>
      <c r="AD60">
        <v>68137428</v>
      </c>
    </row>
    <row r="61" spans="1:30">
      <c r="A61" s="7">
        <v>43768</v>
      </c>
      <c r="B61" s="8">
        <v>0.61875</v>
      </c>
      <c r="C61" s="6">
        <v>1</v>
      </c>
      <c r="D61" s="1">
        <v>2805601000</v>
      </c>
      <c r="E61" s="1">
        <v>2723885835</v>
      </c>
      <c r="F61" s="1" t="s">
        <v>285</v>
      </c>
      <c r="G61" s="13">
        <v>-135506820</v>
      </c>
      <c r="H61" s="1">
        <v>-108243856</v>
      </c>
      <c r="I61" s="1" t="s">
        <v>285</v>
      </c>
      <c r="J61" s="1">
        <v>105686000</v>
      </c>
      <c r="K61" s="1">
        <v>81715165</v>
      </c>
      <c r="L61" s="1" t="e">
        <f t="shared" si="0"/>
        <v>#VALUE!</v>
      </c>
      <c r="AA61" s="7">
        <v>43767</v>
      </c>
      <c r="AB61">
        <v>-123552314</v>
      </c>
      <c r="AC61" t="e">
        <v>#VALUE!</v>
      </c>
      <c r="AD61">
        <v>-35012996</v>
      </c>
    </row>
    <row r="62" spans="1:30">
      <c r="A62" s="7">
        <v>43769</v>
      </c>
      <c r="B62" s="8">
        <v>0.777777777777778</v>
      </c>
      <c r="C62" s="6">
        <v>1</v>
      </c>
      <c r="D62" s="1">
        <v>2805601000</v>
      </c>
      <c r="E62" s="1">
        <v>2723885835</v>
      </c>
      <c r="F62" s="1">
        <v>0</v>
      </c>
      <c r="G62" s="13">
        <v>-117103513</v>
      </c>
      <c r="H62" s="1">
        <v>-228222837</v>
      </c>
      <c r="I62" s="1">
        <v>114406000</v>
      </c>
      <c r="J62" s="1">
        <v>105686000</v>
      </c>
      <c r="K62" s="1">
        <v>81715165</v>
      </c>
      <c r="L62" s="1">
        <f t="shared" si="0"/>
        <v>-117103513</v>
      </c>
      <c r="AA62" s="7">
        <v>43768</v>
      </c>
      <c r="AB62">
        <v>-135506820</v>
      </c>
      <c r="AC62" t="e">
        <v>#VALUE!</v>
      </c>
      <c r="AD62">
        <v>-108243856</v>
      </c>
    </row>
    <row r="63" spans="1:30">
      <c r="A63" s="7">
        <v>43770</v>
      </c>
      <c r="B63" s="8">
        <v>0.775694444444444</v>
      </c>
      <c r="C63" s="6">
        <v>1</v>
      </c>
      <c r="D63" s="1">
        <v>2805601000</v>
      </c>
      <c r="E63" s="1">
        <v>2723885835</v>
      </c>
      <c r="F63" s="1" t="s">
        <v>285</v>
      </c>
      <c r="G63" s="13">
        <v>-107075575</v>
      </c>
      <c r="H63" s="1">
        <v>133439201</v>
      </c>
      <c r="I63" s="1" t="s">
        <v>285</v>
      </c>
      <c r="J63" s="1">
        <v>105686000</v>
      </c>
      <c r="K63" s="1">
        <v>81715165</v>
      </c>
      <c r="L63" s="1" t="e">
        <f t="shared" si="0"/>
        <v>#VALUE!</v>
      </c>
      <c r="AA63" s="7">
        <v>43769</v>
      </c>
      <c r="AB63">
        <v>-117103513</v>
      </c>
      <c r="AC63">
        <v>-117103513</v>
      </c>
      <c r="AD63">
        <v>-228222837</v>
      </c>
    </row>
    <row r="64" spans="1:30">
      <c r="A64" s="7">
        <v>43771</v>
      </c>
      <c r="B64" s="8">
        <v>0.504166666666667</v>
      </c>
      <c r="C64" s="6">
        <v>1</v>
      </c>
      <c r="D64" s="1">
        <v>2805601000</v>
      </c>
      <c r="E64" s="1">
        <v>2723885835</v>
      </c>
      <c r="F64" s="1">
        <v>569861976</v>
      </c>
      <c r="G64" s="13">
        <v>-187932703</v>
      </c>
      <c r="H64" s="1">
        <v>144240373</v>
      </c>
      <c r="I64" s="1">
        <v>114231000</v>
      </c>
      <c r="J64" s="1">
        <v>105686000</v>
      </c>
      <c r="K64" s="1">
        <v>81715165</v>
      </c>
      <c r="L64" s="1">
        <f t="shared" si="0"/>
        <v>381929273</v>
      </c>
      <c r="AA64" s="7">
        <v>43770</v>
      </c>
      <c r="AB64">
        <v>-107075575</v>
      </c>
      <c r="AC64" t="e">
        <v>#VALUE!</v>
      </c>
      <c r="AD64">
        <v>133439201</v>
      </c>
    </row>
    <row r="65" spans="1:30">
      <c r="A65" s="7">
        <v>43772</v>
      </c>
      <c r="B65" s="8">
        <v>0.452083333333333</v>
      </c>
      <c r="C65" s="6">
        <v>1</v>
      </c>
      <c r="D65" s="1">
        <v>2805601000</v>
      </c>
      <c r="E65" s="1">
        <v>2723885835</v>
      </c>
      <c r="F65" s="1">
        <v>202175295</v>
      </c>
      <c r="G65" s="13">
        <v>-136019349</v>
      </c>
      <c r="H65" s="1">
        <v>130076630</v>
      </c>
      <c r="I65" s="1">
        <v>114231000</v>
      </c>
      <c r="J65" s="1">
        <v>105686000</v>
      </c>
      <c r="K65" s="1">
        <v>81715165</v>
      </c>
      <c r="L65" s="1">
        <f t="shared" si="0"/>
        <v>66155946</v>
      </c>
      <c r="AA65" s="7">
        <v>43771</v>
      </c>
      <c r="AB65">
        <v>-187932703</v>
      </c>
      <c r="AC65">
        <v>381929273</v>
      </c>
      <c r="AD65">
        <v>144240373</v>
      </c>
    </row>
    <row r="66" spans="1:30">
      <c r="A66" s="7">
        <v>43773</v>
      </c>
      <c r="B66" s="8">
        <v>0.464583333333333</v>
      </c>
      <c r="C66" s="6">
        <v>1</v>
      </c>
      <c r="D66" s="1">
        <v>2805601000</v>
      </c>
      <c r="E66" s="1">
        <v>2723885835</v>
      </c>
      <c r="F66" s="1">
        <v>102100714</v>
      </c>
      <c r="G66" s="13">
        <v>-104004075</v>
      </c>
      <c r="H66" s="1">
        <v>112807166</v>
      </c>
      <c r="I66" s="1">
        <v>114231000</v>
      </c>
      <c r="J66" s="1">
        <v>105686000</v>
      </c>
      <c r="K66" s="1">
        <v>81715165</v>
      </c>
      <c r="L66" s="1">
        <f t="shared" si="0"/>
        <v>-1903361</v>
      </c>
      <c r="AA66" s="7">
        <v>43772</v>
      </c>
      <c r="AB66">
        <v>-136019349</v>
      </c>
      <c r="AC66">
        <v>66155946</v>
      </c>
      <c r="AD66">
        <v>130076630</v>
      </c>
    </row>
    <row r="67" spans="1:30">
      <c r="A67" s="7">
        <v>43774</v>
      </c>
      <c r="B67" s="8">
        <v>0.557638888888889</v>
      </c>
      <c r="C67" s="6">
        <v>1</v>
      </c>
      <c r="D67" s="1">
        <v>2805601000</v>
      </c>
      <c r="E67" s="1">
        <v>2723885835</v>
      </c>
      <c r="F67" s="1">
        <v>118363795</v>
      </c>
      <c r="G67" s="13">
        <v>-118944455</v>
      </c>
      <c r="H67" s="1">
        <v>130383547</v>
      </c>
      <c r="I67" s="1">
        <v>114231000</v>
      </c>
      <c r="J67" s="1">
        <v>105686000</v>
      </c>
      <c r="K67" s="1">
        <v>81715165</v>
      </c>
      <c r="L67" s="1">
        <f t="shared" si="0"/>
        <v>-580660</v>
      </c>
      <c r="AA67" s="7">
        <v>43773</v>
      </c>
      <c r="AB67">
        <v>-104004075</v>
      </c>
      <c r="AC67">
        <v>-1903361</v>
      </c>
      <c r="AD67">
        <v>112807166</v>
      </c>
    </row>
    <row r="68" spans="1:30">
      <c r="A68" s="7">
        <v>43775</v>
      </c>
      <c r="B68" s="8">
        <v>0.61875</v>
      </c>
      <c r="C68" s="6">
        <v>1</v>
      </c>
      <c r="D68" s="1">
        <v>2805601000</v>
      </c>
      <c r="E68" s="1">
        <v>2723885835</v>
      </c>
      <c r="F68" s="1">
        <v>105468518</v>
      </c>
      <c r="G68" s="13">
        <v>-106839494</v>
      </c>
      <c r="H68" s="1">
        <v>189730645</v>
      </c>
      <c r="I68" s="1">
        <v>114231000</v>
      </c>
      <c r="J68" s="1">
        <v>105686000</v>
      </c>
      <c r="K68" s="1">
        <v>81715165</v>
      </c>
      <c r="L68" s="1">
        <f t="shared" ref="L68:L100" si="1">F68+G68</f>
        <v>-1370976</v>
      </c>
      <c r="AA68" s="7">
        <v>43774</v>
      </c>
      <c r="AB68">
        <v>-118944455</v>
      </c>
      <c r="AC68">
        <v>-580660</v>
      </c>
      <c r="AD68">
        <v>130383547</v>
      </c>
    </row>
    <row r="69" spans="1:30">
      <c r="A69" s="7">
        <v>43776</v>
      </c>
      <c r="B69" s="8">
        <v>0.79375</v>
      </c>
      <c r="C69" s="6">
        <v>1</v>
      </c>
      <c r="D69" s="1">
        <v>2805601000</v>
      </c>
      <c r="E69" s="1">
        <v>2723885835</v>
      </c>
      <c r="F69" s="1">
        <v>143714472</v>
      </c>
      <c r="G69" s="13">
        <v>-128917348</v>
      </c>
      <c r="H69" s="1">
        <v>279316515</v>
      </c>
      <c r="I69" s="1">
        <v>114231000</v>
      </c>
      <c r="J69" s="1">
        <v>105686000</v>
      </c>
      <c r="K69" s="1">
        <v>81715165</v>
      </c>
      <c r="L69" s="1">
        <f t="shared" si="1"/>
        <v>14797124</v>
      </c>
      <c r="AA69" s="7">
        <v>43775</v>
      </c>
      <c r="AB69">
        <v>-106839494</v>
      </c>
      <c r="AC69">
        <v>-1370976</v>
      </c>
      <c r="AD69">
        <v>189730645</v>
      </c>
    </row>
    <row r="70" spans="1:30">
      <c r="A70" s="7">
        <v>43777</v>
      </c>
      <c r="B70" s="8">
        <v>0.775694444444444</v>
      </c>
      <c r="C70" s="6">
        <v>1</v>
      </c>
      <c r="D70" s="1">
        <v>2805601000</v>
      </c>
      <c r="E70" s="1">
        <v>2723885835</v>
      </c>
      <c r="F70" s="1">
        <v>264300610</v>
      </c>
      <c r="G70" s="13">
        <v>-232873718</v>
      </c>
      <c r="H70" s="1">
        <v>413049796</v>
      </c>
      <c r="I70" s="1">
        <v>114231000</v>
      </c>
      <c r="J70" s="1">
        <v>105686000</v>
      </c>
      <c r="K70" s="1">
        <v>81715165</v>
      </c>
      <c r="L70" s="1">
        <f t="shared" si="1"/>
        <v>31426892</v>
      </c>
      <c r="AA70" s="7">
        <v>43776</v>
      </c>
      <c r="AB70">
        <v>-128917348</v>
      </c>
      <c r="AC70">
        <v>14797124</v>
      </c>
      <c r="AD70">
        <v>279316515</v>
      </c>
    </row>
    <row r="71" spans="1:30">
      <c r="A71" s="7">
        <v>43778</v>
      </c>
      <c r="B71" s="8">
        <v>0.463194444444444</v>
      </c>
      <c r="C71" s="6">
        <v>1</v>
      </c>
      <c r="D71" s="1">
        <v>2805601000</v>
      </c>
      <c r="E71" s="1">
        <v>2723885835</v>
      </c>
      <c r="F71" s="1">
        <v>198618749</v>
      </c>
      <c r="G71" s="13">
        <v>-173429012</v>
      </c>
      <c r="H71" s="1">
        <v>102287810</v>
      </c>
      <c r="I71" s="1">
        <v>114231000</v>
      </c>
      <c r="J71" s="1">
        <v>105686000</v>
      </c>
      <c r="K71" s="1">
        <v>81715165</v>
      </c>
      <c r="L71" s="1">
        <f t="shared" si="1"/>
        <v>25189737</v>
      </c>
      <c r="AA71" s="7">
        <v>43777</v>
      </c>
      <c r="AB71">
        <v>-232873718</v>
      </c>
      <c r="AC71">
        <v>31426892</v>
      </c>
      <c r="AD71">
        <v>413049796</v>
      </c>
    </row>
    <row r="72" spans="1:30">
      <c r="A72" s="7">
        <v>43779</v>
      </c>
      <c r="B72" s="8">
        <v>0.715972222222222</v>
      </c>
      <c r="C72" s="6">
        <v>1</v>
      </c>
      <c r="D72" s="1">
        <v>2805601000</v>
      </c>
      <c r="E72" s="1">
        <v>2723885835</v>
      </c>
      <c r="F72" s="1">
        <v>137289889</v>
      </c>
      <c r="G72" s="13">
        <v>-135149642</v>
      </c>
      <c r="H72" s="1">
        <v>41820739</v>
      </c>
      <c r="I72" s="1">
        <v>114231000</v>
      </c>
      <c r="J72" s="1">
        <v>105686000</v>
      </c>
      <c r="K72" s="1">
        <v>81715165</v>
      </c>
      <c r="L72" s="1">
        <f t="shared" si="1"/>
        <v>2140247</v>
      </c>
      <c r="AA72" s="7">
        <v>43778</v>
      </c>
      <c r="AB72">
        <v>-173429012</v>
      </c>
      <c r="AC72">
        <v>25189737</v>
      </c>
      <c r="AD72">
        <v>102287810</v>
      </c>
    </row>
    <row r="73" spans="1:30">
      <c r="A73" s="7">
        <v>43780</v>
      </c>
      <c r="B73" s="8">
        <v>0.588888888888889</v>
      </c>
      <c r="C73" s="6">
        <v>1</v>
      </c>
      <c r="D73" s="1">
        <v>2805601000</v>
      </c>
      <c r="E73" s="1">
        <v>2723885835</v>
      </c>
      <c r="F73" s="1">
        <v>245387206</v>
      </c>
      <c r="G73" s="13">
        <v>-227279944</v>
      </c>
      <c r="H73" s="1">
        <v>54239126</v>
      </c>
      <c r="I73" s="1">
        <v>114231000</v>
      </c>
      <c r="J73" s="1">
        <v>105686000</v>
      </c>
      <c r="K73" s="1">
        <v>81715165</v>
      </c>
      <c r="L73" s="1">
        <f t="shared" si="1"/>
        <v>18107262</v>
      </c>
      <c r="AA73" s="7">
        <v>43779</v>
      </c>
      <c r="AB73">
        <v>-135149642</v>
      </c>
      <c r="AC73">
        <v>2140247</v>
      </c>
      <c r="AD73">
        <v>41820739</v>
      </c>
    </row>
    <row r="74" spans="1:30">
      <c r="A74" s="7">
        <v>43781</v>
      </c>
      <c r="B74" s="8">
        <v>0.632638888888889</v>
      </c>
      <c r="C74" s="6">
        <v>1</v>
      </c>
      <c r="D74" s="1">
        <v>2805601000</v>
      </c>
      <c r="E74" s="1">
        <v>2723885835</v>
      </c>
      <c r="F74" s="1">
        <v>120459197</v>
      </c>
      <c r="G74" s="13">
        <v>-108018675</v>
      </c>
      <c r="H74" s="1">
        <v>68583009</v>
      </c>
      <c r="I74" s="1">
        <v>114231000</v>
      </c>
      <c r="J74" s="1">
        <v>105686000</v>
      </c>
      <c r="K74" s="1">
        <v>81715165</v>
      </c>
      <c r="L74" s="1">
        <f t="shared" si="1"/>
        <v>12440522</v>
      </c>
      <c r="AA74" s="7">
        <v>43780</v>
      </c>
      <c r="AB74">
        <v>-227279944</v>
      </c>
      <c r="AC74">
        <v>18107262</v>
      </c>
      <c r="AD74">
        <v>54239126</v>
      </c>
    </row>
    <row r="75" spans="1:30">
      <c r="A75" s="7">
        <v>43782</v>
      </c>
      <c r="B75" s="8">
        <v>0.680555555555556</v>
      </c>
      <c r="C75" s="6">
        <v>1</v>
      </c>
      <c r="D75" s="1">
        <v>2805601000</v>
      </c>
      <c r="E75" s="1">
        <v>2723885835</v>
      </c>
      <c r="F75" s="1">
        <v>216579039</v>
      </c>
      <c r="G75" s="13">
        <v>-196393698</v>
      </c>
      <c r="H75" s="1">
        <v>76908488</v>
      </c>
      <c r="I75" s="1">
        <v>114231000</v>
      </c>
      <c r="J75" s="1">
        <v>105686000</v>
      </c>
      <c r="K75" s="1">
        <v>81715165</v>
      </c>
      <c r="L75" s="1">
        <f t="shared" si="1"/>
        <v>20185341</v>
      </c>
      <c r="AA75" s="7">
        <v>43781</v>
      </c>
      <c r="AB75">
        <v>-108018675</v>
      </c>
      <c r="AC75">
        <v>12440522</v>
      </c>
      <c r="AD75">
        <v>68583009</v>
      </c>
    </row>
    <row r="76" spans="1:30">
      <c r="A76" s="7">
        <v>43783</v>
      </c>
      <c r="B76" s="8">
        <v>0.465277777777778</v>
      </c>
      <c r="C76" s="6">
        <v>1</v>
      </c>
      <c r="D76" s="1">
        <v>2805601000</v>
      </c>
      <c r="E76" s="1">
        <v>2723885835</v>
      </c>
      <c r="F76" s="1">
        <v>173854658</v>
      </c>
      <c r="G76" s="13">
        <v>-153276502</v>
      </c>
      <c r="H76" s="1">
        <v>91257003</v>
      </c>
      <c r="I76" s="1">
        <v>114231000</v>
      </c>
      <c r="J76" s="1">
        <v>105686000</v>
      </c>
      <c r="K76" s="1">
        <v>81715165</v>
      </c>
      <c r="L76" s="1">
        <f t="shared" si="1"/>
        <v>20578156</v>
      </c>
      <c r="AA76" s="7">
        <v>43782</v>
      </c>
      <c r="AB76">
        <v>-196393698</v>
      </c>
      <c r="AC76">
        <v>20185341</v>
      </c>
      <c r="AD76">
        <v>76908488</v>
      </c>
    </row>
    <row r="77" spans="1:30">
      <c r="A77" s="7">
        <v>43784</v>
      </c>
      <c r="B77" s="8">
        <v>0.788194444444444</v>
      </c>
      <c r="C77" s="6">
        <v>1</v>
      </c>
      <c r="D77" s="1">
        <v>2805601000</v>
      </c>
      <c r="E77" s="1">
        <v>2723885835</v>
      </c>
      <c r="F77" s="1">
        <v>138336877</v>
      </c>
      <c r="G77" s="13">
        <v>-128566284</v>
      </c>
      <c r="H77" s="1">
        <v>86230472</v>
      </c>
      <c r="I77" s="1">
        <v>114067000</v>
      </c>
      <c r="J77" s="1">
        <v>105686000</v>
      </c>
      <c r="K77" s="1">
        <v>81715165</v>
      </c>
      <c r="L77" s="1">
        <f t="shared" si="1"/>
        <v>9770593</v>
      </c>
      <c r="AA77" s="7">
        <v>43783</v>
      </c>
      <c r="AB77">
        <v>-153276502</v>
      </c>
      <c r="AC77">
        <v>20578156</v>
      </c>
      <c r="AD77">
        <v>91257003</v>
      </c>
    </row>
    <row r="78" spans="1:30">
      <c r="A78" s="7">
        <v>43785</v>
      </c>
      <c r="B78" s="8">
        <v>0.631944444444444</v>
      </c>
      <c r="C78" s="6">
        <v>1</v>
      </c>
      <c r="D78" s="1">
        <v>2805601000</v>
      </c>
      <c r="E78" s="1">
        <v>2723885835</v>
      </c>
      <c r="F78" s="1">
        <v>128409471</v>
      </c>
      <c r="G78" s="13">
        <v>-120389074</v>
      </c>
      <c r="H78" s="1">
        <v>74677313</v>
      </c>
      <c r="I78" s="1">
        <v>114067000</v>
      </c>
      <c r="J78" s="1">
        <v>105686000</v>
      </c>
      <c r="K78" s="1">
        <v>81715165</v>
      </c>
      <c r="L78" s="1">
        <f t="shared" si="1"/>
        <v>8020397</v>
      </c>
      <c r="AA78" s="7">
        <v>43784</v>
      </c>
      <c r="AB78">
        <v>-128566284</v>
      </c>
      <c r="AC78">
        <v>9770593</v>
      </c>
      <c r="AD78">
        <v>86230472</v>
      </c>
    </row>
    <row r="79" spans="1:30">
      <c r="A79" s="7">
        <v>43786</v>
      </c>
      <c r="B79" s="8">
        <v>0.552777777777778</v>
      </c>
      <c r="C79" s="6">
        <v>1</v>
      </c>
      <c r="D79" s="1">
        <v>2805601000</v>
      </c>
      <c r="E79" s="1">
        <v>2723885835</v>
      </c>
      <c r="F79" s="1">
        <v>186907142</v>
      </c>
      <c r="G79" s="13">
        <v>-166234046</v>
      </c>
      <c r="H79" s="1">
        <v>83479113</v>
      </c>
      <c r="I79" s="1">
        <v>114067000</v>
      </c>
      <c r="J79" s="1">
        <v>105686000</v>
      </c>
      <c r="K79" s="1">
        <v>81715165</v>
      </c>
      <c r="L79" s="1">
        <f t="shared" si="1"/>
        <v>20673096</v>
      </c>
      <c r="AA79" s="7">
        <v>43785</v>
      </c>
      <c r="AB79">
        <v>-120389074</v>
      </c>
      <c r="AC79">
        <v>8020397</v>
      </c>
      <c r="AD79">
        <v>74677313</v>
      </c>
    </row>
    <row r="80" spans="1:30">
      <c r="A80" s="7">
        <v>43787</v>
      </c>
      <c r="B80" s="8">
        <v>0.458333333333333</v>
      </c>
      <c r="C80" s="6">
        <v>1</v>
      </c>
      <c r="D80" s="1">
        <v>2805601000</v>
      </c>
      <c r="E80" s="1">
        <v>2723885835</v>
      </c>
      <c r="F80" s="1">
        <v>223075861</v>
      </c>
      <c r="G80" s="13">
        <v>-195449375</v>
      </c>
      <c r="H80" s="1">
        <v>93813454</v>
      </c>
      <c r="I80" s="1">
        <v>114067000</v>
      </c>
      <c r="J80" s="1">
        <v>105686000</v>
      </c>
      <c r="K80" s="1">
        <v>81715165</v>
      </c>
      <c r="L80" s="1">
        <f t="shared" si="1"/>
        <v>27626486</v>
      </c>
      <c r="AA80" s="7">
        <v>43786</v>
      </c>
      <c r="AB80">
        <v>-166234046</v>
      </c>
      <c r="AC80">
        <v>20673096</v>
      </c>
      <c r="AD80">
        <v>83479113</v>
      </c>
    </row>
    <row r="81" spans="1:30">
      <c r="A81" s="7">
        <v>43788</v>
      </c>
      <c r="B81" s="8">
        <v>0.872222222222222</v>
      </c>
      <c r="C81" s="6">
        <v>1</v>
      </c>
      <c r="D81" s="1">
        <v>2805601000</v>
      </c>
      <c r="E81" s="1">
        <v>2723885835</v>
      </c>
      <c r="F81" s="1">
        <v>159630854</v>
      </c>
      <c r="G81" s="13">
        <v>-149279028</v>
      </c>
      <c r="H81" s="1">
        <v>87198265</v>
      </c>
      <c r="I81" s="1">
        <v>114067000</v>
      </c>
      <c r="J81" s="1">
        <v>105686000</v>
      </c>
      <c r="K81" s="1">
        <v>81715165</v>
      </c>
      <c r="L81" s="1">
        <f t="shared" si="1"/>
        <v>10351826</v>
      </c>
      <c r="AA81" s="7">
        <v>43787</v>
      </c>
      <c r="AB81">
        <v>-195449375</v>
      </c>
      <c r="AC81">
        <v>27626486</v>
      </c>
      <c r="AD81">
        <v>93813454</v>
      </c>
    </row>
    <row r="82" spans="1:30">
      <c r="A82" s="7">
        <v>43789</v>
      </c>
      <c r="B82" s="8">
        <v>0.672222222222222</v>
      </c>
      <c r="C82" s="6">
        <v>1</v>
      </c>
      <c r="D82" s="1">
        <v>2805601000</v>
      </c>
      <c r="E82" s="1">
        <v>2723885835</v>
      </c>
      <c r="F82" s="1">
        <v>96726277</v>
      </c>
      <c r="G82" s="13">
        <v>-88410497</v>
      </c>
      <c r="H82" s="1">
        <v>83547468</v>
      </c>
      <c r="I82" s="1">
        <v>114067000</v>
      </c>
      <c r="J82" s="1">
        <v>105686000</v>
      </c>
      <c r="K82" s="1">
        <v>81715165</v>
      </c>
      <c r="L82" s="1">
        <f t="shared" si="1"/>
        <v>8315780</v>
      </c>
      <c r="AA82" s="7">
        <v>43788</v>
      </c>
      <c r="AB82">
        <v>-149279028</v>
      </c>
      <c r="AC82">
        <v>10351826</v>
      </c>
      <c r="AD82">
        <v>87198265</v>
      </c>
    </row>
    <row r="83" spans="1:30">
      <c r="A83" s="7">
        <v>43790</v>
      </c>
      <c r="B83" s="8">
        <v>0.789583333333333</v>
      </c>
      <c r="C83" s="6">
        <v>1</v>
      </c>
      <c r="D83" s="1">
        <v>2805601000</v>
      </c>
      <c r="E83" s="1">
        <v>2723885835</v>
      </c>
      <c r="F83" s="1">
        <v>134221308</v>
      </c>
      <c r="G83" s="13">
        <v>-131111800</v>
      </c>
      <c r="H83" s="1">
        <v>79395999</v>
      </c>
      <c r="I83" s="1">
        <v>114067000</v>
      </c>
      <c r="J83" s="1">
        <v>105686000</v>
      </c>
      <c r="K83" s="1">
        <v>81715165</v>
      </c>
      <c r="L83" s="1">
        <f t="shared" si="1"/>
        <v>3109508</v>
      </c>
      <c r="AA83" s="7">
        <v>43789</v>
      </c>
      <c r="AB83">
        <v>-88410497</v>
      </c>
      <c r="AC83">
        <v>8315780</v>
      </c>
      <c r="AD83">
        <v>83547468</v>
      </c>
    </row>
    <row r="84" spans="1:30">
      <c r="A84" s="7">
        <v>43791</v>
      </c>
      <c r="B84" s="8">
        <v>0.568055555555556</v>
      </c>
      <c r="C84" s="6">
        <v>1</v>
      </c>
      <c r="D84" s="1">
        <v>2805601000</v>
      </c>
      <c r="E84" s="1">
        <v>2723885835</v>
      </c>
      <c r="F84" s="1">
        <v>195669674</v>
      </c>
      <c r="G84" s="13">
        <v>-179326144</v>
      </c>
      <c r="H84" s="1">
        <v>78961215</v>
      </c>
      <c r="I84" s="1">
        <v>114067000</v>
      </c>
      <c r="J84" s="1">
        <v>105686000</v>
      </c>
      <c r="K84" s="1">
        <v>81715165</v>
      </c>
      <c r="L84" s="1">
        <f t="shared" si="1"/>
        <v>16343530</v>
      </c>
      <c r="AA84" s="7">
        <v>43790</v>
      </c>
      <c r="AB84">
        <v>-131111800</v>
      </c>
      <c r="AC84">
        <v>3109508</v>
      </c>
      <c r="AD84">
        <v>79395999</v>
      </c>
    </row>
    <row r="85" spans="1:30">
      <c r="A85" s="7">
        <v>43792</v>
      </c>
      <c r="B85" s="8">
        <v>0.545833333333333</v>
      </c>
      <c r="C85" s="6">
        <v>1</v>
      </c>
      <c r="D85" s="1">
        <v>2805601000</v>
      </c>
      <c r="E85" s="1">
        <v>2723885835</v>
      </c>
      <c r="F85" s="1">
        <v>122455077</v>
      </c>
      <c r="G85" s="13">
        <v>-108764838</v>
      </c>
      <c r="H85" s="1">
        <v>81115579</v>
      </c>
      <c r="I85" s="1">
        <v>114067000</v>
      </c>
      <c r="J85" s="1">
        <v>105686000</v>
      </c>
      <c r="K85" s="1">
        <v>81715165</v>
      </c>
      <c r="L85" s="1">
        <f t="shared" si="1"/>
        <v>13690239</v>
      </c>
      <c r="AA85" s="7">
        <v>43791</v>
      </c>
      <c r="AB85">
        <v>-179326144</v>
      </c>
      <c r="AC85">
        <v>16343530</v>
      </c>
      <c r="AD85">
        <v>78961215</v>
      </c>
    </row>
    <row r="86" spans="1:30">
      <c r="A86" s="7">
        <v>43793</v>
      </c>
      <c r="B86" s="8">
        <v>0.476388888888889</v>
      </c>
      <c r="C86" s="6">
        <v>1</v>
      </c>
      <c r="D86" s="1">
        <v>2805601000</v>
      </c>
      <c r="E86" s="1">
        <v>2723885835</v>
      </c>
      <c r="F86" s="1">
        <v>239093562</v>
      </c>
      <c r="G86" s="13">
        <v>-208934126</v>
      </c>
      <c r="H86" s="1">
        <v>92063578</v>
      </c>
      <c r="I86" s="1">
        <v>114067000</v>
      </c>
      <c r="J86" s="1">
        <v>105686000</v>
      </c>
      <c r="K86" s="1">
        <v>81715165</v>
      </c>
      <c r="L86" s="1">
        <f t="shared" si="1"/>
        <v>30159436</v>
      </c>
      <c r="AA86" s="7">
        <v>43792</v>
      </c>
      <c r="AB86">
        <v>-108764838</v>
      </c>
      <c r="AC86">
        <v>13690239</v>
      </c>
      <c r="AD86">
        <v>81115579</v>
      </c>
    </row>
    <row r="87" spans="1:30">
      <c r="A87" s="7">
        <v>43794</v>
      </c>
      <c r="B87" s="8">
        <v>0.734027777777778</v>
      </c>
      <c r="C87" s="6">
        <v>1</v>
      </c>
      <c r="D87" s="1">
        <v>2805601000</v>
      </c>
      <c r="E87" s="1">
        <v>2723885835</v>
      </c>
      <c r="F87" s="1">
        <v>120144999</v>
      </c>
      <c r="G87" s="13">
        <v>-117190360</v>
      </c>
      <c r="H87" s="1">
        <v>79866319</v>
      </c>
      <c r="I87" s="1">
        <v>114067000</v>
      </c>
      <c r="J87" s="1">
        <v>105686000</v>
      </c>
      <c r="K87" s="1">
        <v>81715165</v>
      </c>
      <c r="L87" s="1">
        <f t="shared" si="1"/>
        <v>2954639</v>
      </c>
      <c r="AA87" s="7">
        <v>43793</v>
      </c>
      <c r="AB87">
        <v>-208934126</v>
      </c>
      <c r="AC87">
        <v>30159436</v>
      </c>
      <c r="AD87">
        <v>92063578</v>
      </c>
    </row>
    <row r="88" spans="1:30">
      <c r="A88" s="7">
        <v>43795</v>
      </c>
      <c r="B88" s="8">
        <v>0.809722222222222</v>
      </c>
      <c r="C88" s="6">
        <v>1</v>
      </c>
      <c r="D88" s="1">
        <v>2805601000</v>
      </c>
      <c r="E88" s="1">
        <v>2723885835</v>
      </c>
      <c r="F88" s="1">
        <v>112956254</v>
      </c>
      <c r="G88" s="13">
        <v>-108731810</v>
      </c>
      <c r="H88" s="1">
        <v>75561277</v>
      </c>
      <c r="I88" s="1">
        <v>114067000</v>
      </c>
      <c r="J88" s="1">
        <v>105686000</v>
      </c>
      <c r="K88" s="1">
        <v>81715165</v>
      </c>
      <c r="L88" s="1">
        <f t="shared" si="1"/>
        <v>4224444</v>
      </c>
      <c r="AA88" s="7">
        <v>43794</v>
      </c>
      <c r="AB88">
        <v>-117190360</v>
      </c>
      <c r="AC88">
        <v>2954639</v>
      </c>
      <c r="AD88">
        <v>79866319</v>
      </c>
    </row>
    <row r="89" spans="1:30">
      <c r="A89" s="7">
        <v>43796</v>
      </c>
      <c r="B89" s="8">
        <v>0.711111111111111</v>
      </c>
      <c r="C89" s="6">
        <v>1</v>
      </c>
      <c r="D89" s="1">
        <v>2805601000</v>
      </c>
      <c r="E89" s="1">
        <v>2723885835</v>
      </c>
      <c r="F89" s="1">
        <v>110580775</v>
      </c>
      <c r="G89" s="13">
        <v>-109813135</v>
      </c>
      <c r="H89" s="1">
        <v>67388766</v>
      </c>
      <c r="I89" s="1">
        <v>114067000</v>
      </c>
      <c r="J89" s="1">
        <v>105686000</v>
      </c>
      <c r="K89" s="1">
        <v>81715165</v>
      </c>
      <c r="L89" s="1">
        <f t="shared" si="1"/>
        <v>767640</v>
      </c>
      <c r="AA89" s="7">
        <v>43795</v>
      </c>
      <c r="AB89">
        <v>-108731810</v>
      </c>
      <c r="AC89">
        <v>4224444</v>
      </c>
      <c r="AD89">
        <v>75561277</v>
      </c>
    </row>
    <row r="90" spans="1:30">
      <c r="A90" s="7">
        <v>43797</v>
      </c>
      <c r="B90" s="8">
        <v>0.957638888888889</v>
      </c>
      <c r="C90" s="6">
        <v>1</v>
      </c>
      <c r="D90" s="1">
        <v>2805601000</v>
      </c>
      <c r="E90" s="1">
        <v>2723885835</v>
      </c>
      <c r="F90" s="1">
        <v>165685055</v>
      </c>
      <c r="G90" s="13">
        <v>-143550700</v>
      </c>
      <c r="H90" s="1">
        <v>80940821</v>
      </c>
      <c r="I90" s="1">
        <v>114067000</v>
      </c>
      <c r="J90" s="1">
        <v>105686000</v>
      </c>
      <c r="K90" s="1">
        <v>81715165</v>
      </c>
      <c r="L90" s="1">
        <f t="shared" si="1"/>
        <v>22134355</v>
      </c>
      <c r="AA90" s="7">
        <v>43796</v>
      </c>
      <c r="AB90">
        <v>-109813135</v>
      </c>
      <c r="AC90">
        <v>767640</v>
      </c>
      <c r="AD90">
        <v>67388766</v>
      </c>
    </row>
    <row r="91" spans="1:30">
      <c r="A91" s="7">
        <v>43798</v>
      </c>
      <c r="B91" s="8">
        <v>0.957638888888889</v>
      </c>
      <c r="C91" s="6">
        <v>1</v>
      </c>
      <c r="D91" s="1">
        <v>2805601000</v>
      </c>
      <c r="E91" s="1">
        <v>2723885835</v>
      </c>
      <c r="F91" s="1">
        <v>274359786</v>
      </c>
      <c r="G91" s="13">
        <v>-244052703</v>
      </c>
      <c r="H91" s="1">
        <v>85652414</v>
      </c>
      <c r="I91" s="1">
        <v>114067000</v>
      </c>
      <c r="J91" s="1">
        <v>105686000</v>
      </c>
      <c r="K91" s="1">
        <v>81715165</v>
      </c>
      <c r="L91" s="1">
        <f t="shared" si="1"/>
        <v>30307083</v>
      </c>
      <c r="AA91" s="7">
        <v>43797</v>
      </c>
      <c r="AB91">
        <v>-143550700</v>
      </c>
      <c r="AC91">
        <v>22134355</v>
      </c>
      <c r="AD91">
        <v>80940821</v>
      </c>
    </row>
    <row r="92" spans="1:30">
      <c r="A92" s="7">
        <v>43799</v>
      </c>
      <c r="B92" s="8">
        <v>0.969444444444444</v>
      </c>
      <c r="C92" s="6">
        <v>1</v>
      </c>
      <c r="D92" s="1">
        <v>2805601000</v>
      </c>
      <c r="E92" s="1">
        <v>2723885835</v>
      </c>
      <c r="F92" s="1">
        <v>0</v>
      </c>
      <c r="G92" s="13">
        <v>-112482196</v>
      </c>
      <c r="H92" s="1">
        <v>-39712177</v>
      </c>
      <c r="I92" s="1">
        <v>114067000</v>
      </c>
      <c r="J92" s="1">
        <v>105686000</v>
      </c>
      <c r="K92" s="1">
        <v>81715165</v>
      </c>
      <c r="L92" s="1">
        <f t="shared" si="1"/>
        <v>-112482196</v>
      </c>
      <c r="AA92" s="7">
        <v>43798</v>
      </c>
      <c r="AB92">
        <v>-244052703</v>
      </c>
      <c r="AC92">
        <v>30307083</v>
      </c>
      <c r="AD92">
        <v>85652414</v>
      </c>
    </row>
    <row r="93" spans="1:30">
      <c r="A93" s="7">
        <v>43800</v>
      </c>
      <c r="B93" s="8">
        <v>0.893055555555556</v>
      </c>
      <c r="C93" s="6">
        <v>1</v>
      </c>
      <c r="D93" s="1">
        <v>2805601000</v>
      </c>
      <c r="E93" s="1">
        <v>2723885835</v>
      </c>
      <c r="F93" s="1">
        <v>209599381</v>
      </c>
      <c r="G93" s="13">
        <v>-209050332</v>
      </c>
      <c r="H93" s="1">
        <v>59628829</v>
      </c>
      <c r="I93" s="1">
        <v>114067000</v>
      </c>
      <c r="J93" s="1">
        <v>105686000</v>
      </c>
      <c r="K93" s="1">
        <v>81715165</v>
      </c>
      <c r="L93" s="1">
        <f t="shared" si="1"/>
        <v>549049</v>
      </c>
      <c r="AA93" s="7">
        <v>43799</v>
      </c>
      <c r="AB93">
        <v>-112482196</v>
      </c>
      <c r="AC93">
        <v>-112482196</v>
      </c>
      <c r="AD93">
        <v>-39712177</v>
      </c>
    </row>
    <row r="94" spans="1:30">
      <c r="A94" s="7">
        <v>43801</v>
      </c>
      <c r="B94" s="8">
        <v>0.947916666666667</v>
      </c>
      <c r="C94" s="6">
        <v>1</v>
      </c>
      <c r="D94" s="1">
        <v>2805601000</v>
      </c>
      <c r="E94" s="1">
        <v>2723885835</v>
      </c>
      <c r="F94" s="1">
        <v>127219080</v>
      </c>
      <c r="G94" s="13">
        <v>-110677950</v>
      </c>
      <c r="H94" s="1">
        <v>57447505</v>
      </c>
      <c r="I94" s="1">
        <v>114067000</v>
      </c>
      <c r="J94" s="1">
        <v>105686000</v>
      </c>
      <c r="K94" s="1">
        <v>81715165</v>
      </c>
      <c r="L94" s="1">
        <f t="shared" si="1"/>
        <v>16541130</v>
      </c>
      <c r="AA94" s="7">
        <v>43800</v>
      </c>
      <c r="AB94">
        <v>-209050332</v>
      </c>
      <c r="AC94">
        <v>549049</v>
      </c>
      <c r="AD94">
        <v>59628829</v>
      </c>
    </row>
    <row r="95" spans="1:30">
      <c r="A95" s="7">
        <v>43802</v>
      </c>
      <c r="B95" s="8">
        <v>0.89375</v>
      </c>
      <c r="C95" s="6">
        <v>1</v>
      </c>
      <c r="D95" s="1">
        <v>2805601000</v>
      </c>
      <c r="E95" s="1">
        <v>2723885835</v>
      </c>
      <c r="F95" s="1">
        <v>183482849</v>
      </c>
      <c r="G95" s="13">
        <v>-163145422</v>
      </c>
      <c r="H95" s="1">
        <v>65079676</v>
      </c>
      <c r="I95" s="1">
        <v>114067000</v>
      </c>
      <c r="J95" s="1">
        <v>105686000</v>
      </c>
      <c r="K95" s="1">
        <v>81715165</v>
      </c>
      <c r="L95" s="1">
        <f t="shared" si="1"/>
        <v>20337427</v>
      </c>
      <c r="AA95" s="7">
        <v>43801</v>
      </c>
      <c r="AB95">
        <v>-110677950</v>
      </c>
      <c r="AC95">
        <v>16541130</v>
      </c>
      <c r="AD95">
        <v>57447505</v>
      </c>
    </row>
    <row r="96" spans="1:30">
      <c r="A96" s="7">
        <v>43803</v>
      </c>
      <c r="B96" s="8">
        <v>0.853472222222222</v>
      </c>
      <c r="C96" s="6">
        <v>1</v>
      </c>
      <c r="D96" s="1">
        <v>2805601000</v>
      </c>
      <c r="E96" s="1">
        <v>2723885835</v>
      </c>
      <c r="F96" s="1">
        <v>160497565</v>
      </c>
      <c r="G96" s="13">
        <v>-197864007</v>
      </c>
      <c r="H96" s="1">
        <v>11210135</v>
      </c>
      <c r="I96" s="1">
        <v>114067000</v>
      </c>
      <c r="J96" s="1">
        <v>105686000</v>
      </c>
      <c r="K96" s="1">
        <v>81715165</v>
      </c>
      <c r="L96" s="1">
        <f t="shared" si="1"/>
        <v>-37366442</v>
      </c>
      <c r="AA96" s="7">
        <v>43802</v>
      </c>
      <c r="AB96">
        <v>-163145422</v>
      </c>
      <c r="AC96">
        <v>20337427</v>
      </c>
      <c r="AD96">
        <v>65079676</v>
      </c>
    </row>
    <row r="97" spans="1:30">
      <c r="A97" s="7">
        <v>43804</v>
      </c>
      <c r="B97" s="8">
        <v>0.653472222222222</v>
      </c>
      <c r="C97" s="6">
        <v>1</v>
      </c>
      <c r="D97" s="1">
        <v>2805601000</v>
      </c>
      <c r="E97" s="1">
        <v>2723885835</v>
      </c>
      <c r="F97" s="1">
        <v>117940994</v>
      </c>
      <c r="G97" s="13">
        <v>-119450866</v>
      </c>
      <c r="H97" s="1">
        <v>59450835</v>
      </c>
      <c r="I97" s="1">
        <v>114067000</v>
      </c>
      <c r="J97" s="1">
        <v>105686000</v>
      </c>
      <c r="K97" s="1">
        <v>81715165</v>
      </c>
      <c r="L97" s="1">
        <f t="shared" si="1"/>
        <v>-1509872</v>
      </c>
      <c r="AA97" s="7">
        <v>43803</v>
      </c>
      <c r="AB97">
        <v>-197864007</v>
      </c>
      <c r="AC97">
        <v>-37366442</v>
      </c>
      <c r="AD97">
        <v>11210135</v>
      </c>
    </row>
    <row r="98" spans="1:30">
      <c r="A98" s="7">
        <v>43805</v>
      </c>
      <c r="B98" s="8">
        <v>0.747916666666667</v>
      </c>
      <c r="C98" s="6">
        <v>1</v>
      </c>
      <c r="D98" s="1">
        <v>2805601000</v>
      </c>
      <c r="E98" s="1">
        <v>2723885835</v>
      </c>
      <c r="F98" s="1">
        <v>115385169</v>
      </c>
      <c r="G98" s="13">
        <v>-112215535</v>
      </c>
      <c r="H98" s="1">
        <v>43678987</v>
      </c>
      <c r="I98" s="1">
        <v>114067000</v>
      </c>
      <c r="J98" s="1">
        <v>105686000</v>
      </c>
      <c r="K98" s="1">
        <v>81715165</v>
      </c>
      <c r="L98" s="1">
        <f t="shared" si="1"/>
        <v>3169634</v>
      </c>
      <c r="AA98" s="7">
        <v>43804</v>
      </c>
      <c r="AB98">
        <v>-119450866</v>
      </c>
      <c r="AC98">
        <v>-1509872</v>
      </c>
      <c r="AD98">
        <v>59450835</v>
      </c>
    </row>
    <row r="99" spans="1:30">
      <c r="A99" s="7">
        <v>43806</v>
      </c>
      <c r="B99" s="8">
        <v>0.753472222222222</v>
      </c>
      <c r="C99" s="6">
        <v>1</v>
      </c>
      <c r="D99" s="1">
        <v>2805601000</v>
      </c>
      <c r="E99" s="1">
        <v>2723885835</v>
      </c>
      <c r="F99" s="1">
        <v>150901899</v>
      </c>
      <c r="G99" s="13">
        <v>-131018835</v>
      </c>
      <c r="H99" s="1">
        <v>51352710</v>
      </c>
      <c r="I99" s="1">
        <v>114067000</v>
      </c>
      <c r="J99" s="1">
        <v>105686000</v>
      </c>
      <c r="K99" s="1">
        <v>81715165</v>
      </c>
      <c r="L99" s="1">
        <f t="shared" si="1"/>
        <v>19883064</v>
      </c>
      <c r="P99" s="3" t="s">
        <v>11</v>
      </c>
      <c r="Q99" s="2" t="s">
        <v>12</v>
      </c>
      <c r="R99" s="2" t="s">
        <v>7</v>
      </c>
      <c r="S99" s="2" t="s">
        <v>13</v>
      </c>
      <c r="T99" s="2" t="s">
        <v>14</v>
      </c>
      <c r="U99" s="2" t="s">
        <v>151</v>
      </c>
      <c r="V99" s="2" t="s">
        <v>405</v>
      </c>
      <c r="W99" s="2" t="s">
        <v>407</v>
      </c>
      <c r="AA99" s="7">
        <v>43805</v>
      </c>
      <c r="AB99">
        <v>-112215535</v>
      </c>
      <c r="AC99">
        <v>3169634</v>
      </c>
      <c r="AD99">
        <v>43678987</v>
      </c>
    </row>
    <row r="100" spans="1:30">
      <c r="A100" s="7">
        <v>43807</v>
      </c>
      <c r="B100" s="8">
        <v>0.478472222222222</v>
      </c>
      <c r="C100" s="6">
        <v>1</v>
      </c>
      <c r="D100" s="1">
        <v>2805601000</v>
      </c>
      <c r="E100" s="1">
        <v>2723885835</v>
      </c>
      <c r="F100" s="1">
        <v>196398957</v>
      </c>
      <c r="G100" s="13">
        <v>-182902832</v>
      </c>
      <c r="H100" s="1">
        <v>161484580</v>
      </c>
      <c r="I100" s="1">
        <v>114067000</v>
      </c>
      <c r="J100" s="1">
        <v>105686000</v>
      </c>
      <c r="K100" s="1">
        <v>81715165</v>
      </c>
      <c r="L100" s="1">
        <f t="shared" si="1"/>
        <v>13496125</v>
      </c>
      <c r="N100" s="7">
        <v>43807</v>
      </c>
      <c r="O100" s="8">
        <v>0.552083333333333</v>
      </c>
      <c r="P100" s="1">
        <v>2805601000</v>
      </c>
      <c r="Q100">
        <v>10</v>
      </c>
      <c r="U100">
        <v>5</v>
      </c>
      <c r="AA100" s="7">
        <v>43806</v>
      </c>
      <c r="AB100">
        <v>-131018835</v>
      </c>
      <c r="AC100">
        <v>19883064</v>
      </c>
      <c r="AD100">
        <v>51352710</v>
      </c>
    </row>
    <row r="101" spans="1:30">
      <c r="A101" s="7">
        <v>43807</v>
      </c>
      <c r="B101" s="8">
        <v>0.933333333333333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0</v>
      </c>
      <c r="I101">
        <v>0</v>
      </c>
      <c r="J101">
        <v>0</v>
      </c>
      <c r="K101">
        <v>0</v>
      </c>
      <c r="L101" s="20">
        <v>47194399000</v>
      </c>
      <c r="N101" s="7">
        <v>43807</v>
      </c>
      <c r="O101" s="8">
        <v>0.770833333333333</v>
      </c>
      <c r="R101" s="1">
        <v>50000000000</v>
      </c>
      <c r="S101" s="1">
        <f>R101-三角岛!P100</f>
        <v>47194399000</v>
      </c>
      <c r="V101">
        <f>R101/P100</f>
        <v>17.8214935053131</v>
      </c>
      <c r="W101">
        <f>ROUND((((O101-O100)-(4/24))/((5/60)/24)),0)</f>
        <v>15</v>
      </c>
      <c r="AA101" s="7">
        <v>43807</v>
      </c>
      <c r="AB101">
        <v>-182902832</v>
      </c>
      <c r="AC101">
        <v>47207895125</v>
      </c>
      <c r="AD101">
        <v>161484580</v>
      </c>
    </row>
    <row r="102" spans="27:30">
      <c r="AA102" t="s">
        <v>286</v>
      </c>
      <c r="AB102">
        <v>-14680781000</v>
      </c>
      <c r="AC102" t="e">
        <v>#VALUE!</v>
      </c>
      <c r="AD102">
        <v>6606113710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0"/>
  <sheetViews>
    <sheetView topLeftCell="R1" workbookViewId="0">
      <pane ySplit="3" topLeftCell="A32" activePane="bottomLeft" state="frozen"/>
      <selection/>
      <selection pane="bottomLeft" activeCell="W39" sqref="W3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2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42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0.478472222222222</v>
      </c>
      <c r="C4" s="6">
        <v>1</v>
      </c>
      <c r="D4" s="1">
        <v>2945882000</v>
      </c>
      <c r="F4" s="1">
        <v>0</v>
      </c>
      <c r="G4" s="1">
        <v>-104716378</v>
      </c>
      <c r="H4" s="1">
        <v>-104716378</v>
      </c>
      <c r="I4" s="1"/>
      <c r="J4" s="1"/>
      <c r="K4" s="1"/>
      <c r="L4" s="1">
        <f t="shared" ref="L4:L38" si="0">F4+G4</f>
        <v>-104716378</v>
      </c>
      <c r="M4" s="10"/>
      <c r="N4" s="7">
        <v>43772</v>
      </c>
      <c r="O4" s="8">
        <v>0.477083333333333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1164492032</v>
      </c>
      <c r="V4" s="1">
        <v>1144032000</v>
      </c>
      <c r="W4" s="1">
        <v>20460032</v>
      </c>
      <c r="X4" s="1">
        <v>3137507893</v>
      </c>
      <c r="Y4">
        <v>4</v>
      </c>
      <c r="AA4" t="s">
        <v>284</v>
      </c>
    </row>
    <row r="5" spans="1:30">
      <c r="A5" s="4">
        <v>43774</v>
      </c>
      <c r="B5" s="5">
        <v>0.478472222222222</v>
      </c>
      <c r="C5" s="6">
        <v>1</v>
      </c>
      <c r="D5" s="1">
        <v>2945882000</v>
      </c>
      <c r="F5" s="1">
        <v>0</v>
      </c>
      <c r="G5" s="1">
        <v>-124891340</v>
      </c>
      <c r="H5" s="1">
        <v>-229607718</v>
      </c>
      <c r="I5" s="1"/>
      <c r="J5" s="1"/>
      <c r="K5" s="1"/>
      <c r="L5" s="1">
        <f t="shared" si="0"/>
        <v>-124891340</v>
      </c>
      <c r="AA5" s="7">
        <v>43773</v>
      </c>
      <c r="AB5">
        <v>-104716378</v>
      </c>
      <c r="AC5">
        <v>-104716378</v>
      </c>
      <c r="AD5">
        <v>-104716378</v>
      </c>
    </row>
    <row r="6" spans="1:30">
      <c r="A6" s="7">
        <v>43775</v>
      </c>
      <c r="B6" s="8">
        <v>0.629166666666667</v>
      </c>
      <c r="C6" s="6">
        <v>1</v>
      </c>
      <c r="D6" s="1">
        <v>2945882000</v>
      </c>
      <c r="F6" s="1">
        <v>0</v>
      </c>
      <c r="G6" s="1">
        <v>-112181165</v>
      </c>
      <c r="H6" s="1">
        <v>-341788883</v>
      </c>
      <c r="I6" s="1"/>
      <c r="J6" s="1"/>
      <c r="K6" s="1"/>
      <c r="L6" s="1">
        <f t="shared" si="0"/>
        <v>-112181165</v>
      </c>
      <c r="AA6" s="7">
        <v>43774</v>
      </c>
      <c r="AB6">
        <v>-124891340</v>
      </c>
      <c r="AC6">
        <v>-124891340</v>
      </c>
      <c r="AD6">
        <v>-229607718</v>
      </c>
    </row>
    <row r="7" spans="1:30">
      <c r="A7" s="7">
        <v>43776</v>
      </c>
      <c r="B7" s="8">
        <v>0.797916666666667</v>
      </c>
      <c r="C7" s="6">
        <v>1</v>
      </c>
      <c r="D7" s="1">
        <v>2945882000</v>
      </c>
      <c r="F7" s="1">
        <v>0</v>
      </c>
      <c r="G7" s="1">
        <v>-135362850</v>
      </c>
      <c r="H7" s="1">
        <v>-477151733</v>
      </c>
      <c r="I7" s="1"/>
      <c r="J7" s="1"/>
      <c r="K7" s="1"/>
      <c r="L7" s="1">
        <f t="shared" si="0"/>
        <v>-135362850</v>
      </c>
      <c r="AA7" s="7">
        <v>43775</v>
      </c>
      <c r="AB7">
        <v>-112181165</v>
      </c>
      <c r="AC7">
        <v>-112181165</v>
      </c>
      <c r="AD7">
        <v>-341788883</v>
      </c>
    </row>
    <row r="8" spans="1:30">
      <c r="A8" s="7">
        <v>43777</v>
      </c>
      <c r="B8" s="8">
        <v>0.779861111111111</v>
      </c>
      <c r="C8" s="6">
        <v>1</v>
      </c>
      <c r="D8" s="1">
        <v>2945882000</v>
      </c>
      <c r="E8" s="1">
        <v>2860080122</v>
      </c>
      <c r="F8" s="1">
        <v>581347050</v>
      </c>
      <c r="G8" s="1">
        <v>-244516742</v>
      </c>
      <c r="H8" s="1">
        <v>-4958575</v>
      </c>
      <c r="I8" s="1">
        <v>119942000</v>
      </c>
      <c r="J8" s="1">
        <v>110970000</v>
      </c>
      <c r="K8" s="1">
        <v>85801878</v>
      </c>
      <c r="L8" s="1">
        <f t="shared" si="0"/>
        <v>336830308</v>
      </c>
      <c r="AA8" s="7">
        <v>43776</v>
      </c>
      <c r="AB8">
        <v>-135362850</v>
      </c>
      <c r="AC8">
        <v>-135362850</v>
      </c>
      <c r="AD8">
        <v>-477151733</v>
      </c>
    </row>
    <row r="9" spans="1:30">
      <c r="A9" s="7">
        <v>43778</v>
      </c>
      <c r="B9" s="8">
        <v>0.479861111111111</v>
      </c>
      <c r="C9" s="6">
        <v>1</v>
      </c>
      <c r="D9" s="1">
        <v>2945882000</v>
      </c>
      <c r="E9" s="1">
        <v>2860080122</v>
      </c>
      <c r="F9" s="1">
        <v>665156881</v>
      </c>
      <c r="G9" s="1">
        <v>-182099970</v>
      </c>
      <c r="H9" s="1">
        <v>5905178</v>
      </c>
      <c r="I9" s="1">
        <v>119942000</v>
      </c>
      <c r="J9" s="1">
        <v>110970000</v>
      </c>
      <c r="K9" s="1">
        <v>85801878</v>
      </c>
      <c r="L9" s="1">
        <f t="shared" si="0"/>
        <v>483056911</v>
      </c>
      <c r="AA9" s="7">
        <v>43777</v>
      </c>
      <c r="AB9">
        <v>-244516742</v>
      </c>
      <c r="AC9">
        <v>336830308</v>
      </c>
      <c r="AD9">
        <v>-4958575</v>
      </c>
    </row>
    <row r="10" spans="1:30">
      <c r="A10" s="7">
        <v>43779</v>
      </c>
      <c r="B10" s="8">
        <v>0.719444444444444</v>
      </c>
      <c r="C10" s="6">
        <v>1</v>
      </c>
      <c r="D10" s="1">
        <v>2945882000</v>
      </c>
      <c r="E10" s="1">
        <v>2860080122</v>
      </c>
      <c r="F10" s="1">
        <v>157171322</v>
      </c>
      <c r="G10" s="1">
        <v>-141906740</v>
      </c>
      <c r="H10" s="1">
        <v>21169760</v>
      </c>
      <c r="I10" s="1">
        <v>119942000</v>
      </c>
      <c r="J10" s="1">
        <v>110970000</v>
      </c>
      <c r="K10" s="1">
        <v>85801878</v>
      </c>
      <c r="L10" s="1">
        <f t="shared" si="0"/>
        <v>15264582</v>
      </c>
      <c r="AA10" s="7">
        <v>43778</v>
      </c>
      <c r="AB10">
        <v>-182099970</v>
      </c>
      <c r="AC10">
        <v>483056911</v>
      </c>
      <c r="AD10">
        <v>5905178</v>
      </c>
    </row>
    <row r="11" spans="1:30">
      <c r="A11" s="7">
        <v>43780</v>
      </c>
      <c r="B11" s="8">
        <v>0.591666666666667</v>
      </c>
      <c r="C11" s="6">
        <v>1</v>
      </c>
      <c r="D11" s="1">
        <v>2945882000</v>
      </c>
      <c r="E11" s="1">
        <v>2860080122</v>
      </c>
      <c r="F11" s="1">
        <v>255820570</v>
      </c>
      <c r="G11" s="1">
        <v>-238642011</v>
      </c>
      <c r="H11" s="1">
        <v>23083737</v>
      </c>
      <c r="I11" s="1">
        <v>119942000</v>
      </c>
      <c r="J11" s="1">
        <v>110970000</v>
      </c>
      <c r="K11" s="1">
        <v>85801878</v>
      </c>
      <c r="L11" s="1">
        <f t="shared" si="0"/>
        <v>17178559</v>
      </c>
      <c r="AA11" s="7">
        <v>43779</v>
      </c>
      <c r="AB11">
        <v>-141906740</v>
      </c>
      <c r="AC11">
        <v>15264582</v>
      </c>
      <c r="AD11">
        <v>21169760</v>
      </c>
    </row>
    <row r="12" spans="1:30">
      <c r="A12" s="7">
        <v>43781</v>
      </c>
      <c r="B12" s="8">
        <v>0.635416666666667</v>
      </c>
      <c r="C12" s="6">
        <v>1</v>
      </c>
      <c r="D12" s="1">
        <v>2945882000</v>
      </c>
      <c r="E12" s="1">
        <v>2860080122</v>
      </c>
      <c r="F12" s="1">
        <v>123673633</v>
      </c>
      <c r="G12" s="1">
        <v>-113419303</v>
      </c>
      <c r="H12" s="1">
        <v>138054445</v>
      </c>
      <c r="I12" s="1">
        <v>119942000</v>
      </c>
      <c r="J12" s="1">
        <v>110970000</v>
      </c>
      <c r="K12" s="1">
        <v>85801878</v>
      </c>
      <c r="L12" s="1">
        <f t="shared" si="0"/>
        <v>10254330</v>
      </c>
      <c r="AA12" s="7">
        <v>43780</v>
      </c>
      <c r="AB12">
        <v>-238642011</v>
      </c>
      <c r="AC12">
        <v>17178559</v>
      </c>
      <c r="AD12">
        <v>23083737</v>
      </c>
    </row>
    <row r="13" spans="1:30">
      <c r="A13" s="7">
        <v>43782</v>
      </c>
      <c r="B13" s="8">
        <v>0.683333333333333</v>
      </c>
      <c r="C13" s="6">
        <v>1</v>
      </c>
      <c r="D13" s="1">
        <v>2945882000</v>
      </c>
      <c r="E13" s="1">
        <v>2860080122</v>
      </c>
      <c r="F13" s="1">
        <v>228331508</v>
      </c>
      <c r="G13" s="1">
        <v>-206212827</v>
      </c>
      <c r="H13" s="1">
        <v>274810136</v>
      </c>
      <c r="I13" s="1">
        <v>119942000</v>
      </c>
      <c r="J13" s="1">
        <v>110970000</v>
      </c>
      <c r="K13" s="1">
        <v>85801878</v>
      </c>
      <c r="L13" s="1">
        <f t="shared" si="0"/>
        <v>22118681</v>
      </c>
      <c r="AA13" s="7">
        <v>43781</v>
      </c>
      <c r="AB13">
        <v>-113419303</v>
      </c>
      <c r="AC13">
        <v>10254330</v>
      </c>
      <c r="AD13">
        <v>138054445</v>
      </c>
    </row>
    <row r="14" spans="1:30">
      <c r="A14" s="7">
        <v>43783</v>
      </c>
      <c r="B14" s="8">
        <v>0.469444444444444</v>
      </c>
      <c r="C14" s="6">
        <v>1</v>
      </c>
      <c r="D14" s="1">
        <v>2945882000</v>
      </c>
      <c r="E14" s="1">
        <v>2860080122</v>
      </c>
      <c r="F14" s="1">
        <v>178716598</v>
      </c>
      <c r="G14" s="1">
        <v>-160939893</v>
      </c>
      <c r="H14" s="1">
        <v>399866716</v>
      </c>
      <c r="I14" s="1">
        <v>119942000</v>
      </c>
      <c r="J14" s="1">
        <v>110970000</v>
      </c>
      <c r="K14" s="1">
        <v>85801878</v>
      </c>
      <c r="L14" s="1">
        <f t="shared" si="0"/>
        <v>17776705</v>
      </c>
      <c r="AA14" s="7">
        <v>43782</v>
      </c>
      <c r="AB14">
        <v>-206212827</v>
      </c>
      <c r="AC14">
        <v>22118681</v>
      </c>
      <c r="AD14">
        <v>274810136</v>
      </c>
    </row>
    <row r="15" spans="1:30">
      <c r="A15" s="7">
        <v>43784</v>
      </c>
      <c r="B15" s="8">
        <v>0.798611111111111</v>
      </c>
      <c r="C15" s="6">
        <v>1</v>
      </c>
      <c r="D15" s="1">
        <v>2945882000</v>
      </c>
      <c r="E15" s="1">
        <v>2860080122</v>
      </c>
      <c r="F15" s="1">
        <v>152587234</v>
      </c>
      <c r="G15" s="1">
        <v>-134994233</v>
      </c>
      <c r="H15" s="1">
        <v>552822567</v>
      </c>
      <c r="I15" s="1">
        <v>119771000</v>
      </c>
      <c r="J15" s="1">
        <v>110970000</v>
      </c>
      <c r="K15" s="1">
        <v>85801878</v>
      </c>
      <c r="L15" s="1">
        <f t="shared" si="0"/>
        <v>17593001</v>
      </c>
      <c r="AA15" s="7">
        <v>43783</v>
      </c>
      <c r="AB15">
        <v>-160939893</v>
      </c>
      <c r="AC15">
        <v>17776705</v>
      </c>
      <c r="AD15">
        <v>399866716</v>
      </c>
    </row>
    <row r="16" spans="1:30">
      <c r="A16" s="7">
        <v>43785</v>
      </c>
      <c r="B16" s="8">
        <v>0.635416666666667</v>
      </c>
      <c r="C16" s="6">
        <v>1</v>
      </c>
      <c r="D16" s="1">
        <v>2945882000</v>
      </c>
      <c r="E16" s="1">
        <v>2860080122</v>
      </c>
      <c r="F16" s="1">
        <v>137057936</v>
      </c>
      <c r="G16" s="1">
        <v>-126408186</v>
      </c>
      <c r="H16" s="1">
        <v>88052485</v>
      </c>
      <c r="I16" s="1">
        <v>119771000</v>
      </c>
      <c r="J16" s="1">
        <v>110970000</v>
      </c>
      <c r="K16" s="1">
        <v>85801878</v>
      </c>
      <c r="L16" s="1">
        <f t="shared" si="0"/>
        <v>10649750</v>
      </c>
      <c r="AA16" s="7">
        <v>43784</v>
      </c>
      <c r="AB16">
        <v>-134994233</v>
      </c>
      <c r="AC16">
        <v>17593001</v>
      </c>
      <c r="AD16">
        <v>552822567</v>
      </c>
    </row>
    <row r="17" spans="1:30">
      <c r="A17" s="7">
        <v>43786</v>
      </c>
      <c r="B17" s="8">
        <v>0.55625</v>
      </c>
      <c r="C17" s="6">
        <v>1</v>
      </c>
      <c r="D17" s="1">
        <v>2945882000</v>
      </c>
      <c r="E17" s="1">
        <v>2860080122</v>
      </c>
      <c r="F17" s="1">
        <v>191450151</v>
      </c>
      <c r="G17" s="1">
        <v>-174545277</v>
      </c>
      <c r="H17" s="1">
        <v>91389813</v>
      </c>
      <c r="I17" s="1">
        <v>119771000</v>
      </c>
      <c r="J17" s="1">
        <v>110970000</v>
      </c>
      <c r="K17" s="1">
        <v>85801878</v>
      </c>
      <c r="L17" s="1">
        <f t="shared" si="0"/>
        <v>16904874</v>
      </c>
      <c r="AA17" s="7">
        <v>43785</v>
      </c>
      <c r="AB17">
        <v>-126408186</v>
      </c>
      <c r="AC17">
        <v>10649750</v>
      </c>
      <c r="AD17">
        <v>88052485</v>
      </c>
    </row>
    <row r="18" spans="1:30">
      <c r="A18" s="7">
        <v>43787</v>
      </c>
      <c r="B18" s="8">
        <v>0.461805555555556</v>
      </c>
      <c r="C18" s="6">
        <v>1</v>
      </c>
      <c r="D18" s="1">
        <v>2945882000</v>
      </c>
      <c r="E18" s="1">
        <v>2860080122</v>
      </c>
      <c r="F18" s="1">
        <v>235204238</v>
      </c>
      <c r="G18" s="1">
        <v>-205221289</v>
      </c>
      <c r="H18" s="1">
        <v>95423742</v>
      </c>
      <c r="I18" s="1">
        <v>119771000</v>
      </c>
      <c r="J18" s="1">
        <v>110970000</v>
      </c>
      <c r="K18" s="1">
        <v>85801878</v>
      </c>
      <c r="L18" s="1">
        <f t="shared" si="0"/>
        <v>29982949</v>
      </c>
      <c r="AA18" s="7">
        <v>43786</v>
      </c>
      <c r="AB18">
        <v>-174545277</v>
      </c>
      <c r="AC18">
        <v>16904874</v>
      </c>
      <c r="AD18">
        <v>91389813</v>
      </c>
    </row>
    <row r="19" spans="1:30">
      <c r="A19" s="7">
        <v>43788</v>
      </c>
      <c r="B19" s="8">
        <v>0.875</v>
      </c>
      <c r="C19" s="6">
        <v>1</v>
      </c>
      <c r="D19" s="1">
        <v>2945882000</v>
      </c>
      <c r="E19" s="1">
        <v>2860080122</v>
      </c>
      <c r="F19" s="1">
        <v>169684438</v>
      </c>
      <c r="G19" s="1">
        <v>-156742555</v>
      </c>
      <c r="H19" s="1">
        <v>106451648</v>
      </c>
      <c r="I19" s="1">
        <v>119771000</v>
      </c>
      <c r="J19" s="1">
        <v>110970000</v>
      </c>
      <c r="K19" s="1">
        <v>85801878</v>
      </c>
      <c r="L19" s="1">
        <f t="shared" si="0"/>
        <v>12941883</v>
      </c>
      <c r="AA19" s="7">
        <v>43787</v>
      </c>
      <c r="AB19">
        <v>-205221289</v>
      </c>
      <c r="AC19">
        <v>29982949</v>
      </c>
      <c r="AD19">
        <v>95423742</v>
      </c>
    </row>
    <row r="20" spans="1:30">
      <c r="A20" s="7">
        <v>43789</v>
      </c>
      <c r="B20" s="8">
        <v>0.674305555555556</v>
      </c>
      <c r="C20" s="6">
        <v>1</v>
      </c>
      <c r="D20" s="1">
        <v>2945882000</v>
      </c>
      <c r="E20" s="1">
        <v>2860080122</v>
      </c>
      <c r="F20" s="1">
        <v>102179416</v>
      </c>
      <c r="G20" s="1">
        <v>-92830771</v>
      </c>
      <c r="H20" s="1">
        <v>97587765</v>
      </c>
      <c r="I20" s="1">
        <v>119771000</v>
      </c>
      <c r="J20" s="1">
        <v>110970000</v>
      </c>
      <c r="K20" s="1">
        <v>85801878</v>
      </c>
      <c r="L20" s="1">
        <f t="shared" si="0"/>
        <v>9348645</v>
      </c>
      <c r="AA20" s="7">
        <v>43788</v>
      </c>
      <c r="AB20">
        <v>-156742555</v>
      </c>
      <c r="AC20">
        <v>12941883</v>
      </c>
      <c r="AD20">
        <v>106451648</v>
      </c>
    </row>
    <row r="21" spans="1:30">
      <c r="A21" s="7">
        <v>43790</v>
      </c>
      <c r="B21" s="8">
        <v>0.792361111111111</v>
      </c>
      <c r="C21" s="6">
        <v>1</v>
      </c>
      <c r="D21" s="1">
        <v>2945882000</v>
      </c>
      <c r="E21" s="1">
        <v>2860080122</v>
      </c>
      <c r="F21" s="1">
        <v>148899189</v>
      </c>
      <c r="G21" s="1">
        <v>-137667018</v>
      </c>
      <c r="H21" s="1">
        <v>104543819</v>
      </c>
      <c r="I21" s="1">
        <v>119771000</v>
      </c>
      <c r="J21" s="1">
        <v>110970000</v>
      </c>
      <c r="K21" s="1">
        <v>85801878</v>
      </c>
      <c r="L21" s="1">
        <f t="shared" si="0"/>
        <v>11232171</v>
      </c>
      <c r="AA21" s="7">
        <v>43789</v>
      </c>
      <c r="AB21">
        <v>-92830771</v>
      </c>
      <c r="AC21">
        <v>9348645</v>
      </c>
      <c r="AD21">
        <v>97587765</v>
      </c>
    </row>
    <row r="22" spans="1:30">
      <c r="A22" s="7">
        <v>43791</v>
      </c>
      <c r="B22" s="8">
        <v>0.570138888888889</v>
      </c>
      <c r="C22" s="6">
        <v>1</v>
      </c>
      <c r="D22" s="1">
        <v>2945882000</v>
      </c>
      <c r="E22" s="1">
        <v>2860080122</v>
      </c>
      <c r="F22" s="1">
        <v>199589483</v>
      </c>
      <c r="G22" s="1">
        <v>-188291943</v>
      </c>
      <c r="H22" s="1">
        <v>93895767</v>
      </c>
      <c r="I22" s="1">
        <v>119771000</v>
      </c>
      <c r="J22" s="1">
        <v>110970000</v>
      </c>
      <c r="K22" s="1">
        <v>85801878</v>
      </c>
      <c r="L22" s="1">
        <f t="shared" si="0"/>
        <v>11297540</v>
      </c>
      <c r="AA22" s="7">
        <v>43790</v>
      </c>
      <c r="AB22">
        <v>-137667018</v>
      </c>
      <c r="AC22">
        <v>11232171</v>
      </c>
      <c r="AD22">
        <v>104543819</v>
      </c>
    </row>
    <row r="23" spans="1:30">
      <c r="A23" s="7">
        <v>43792</v>
      </c>
      <c r="B23" s="8">
        <v>0.549305555555556</v>
      </c>
      <c r="C23" s="6">
        <v>1</v>
      </c>
      <c r="D23" s="1">
        <v>2945882000</v>
      </c>
      <c r="E23" s="1">
        <v>2860080122</v>
      </c>
      <c r="F23" s="1">
        <v>115991734</v>
      </c>
      <c r="G23" s="1">
        <v>-114201487</v>
      </c>
      <c r="H23" s="1">
        <v>73373730</v>
      </c>
      <c r="I23" s="1">
        <v>119771000</v>
      </c>
      <c r="J23" s="1">
        <v>110970000</v>
      </c>
      <c r="K23" s="1">
        <v>85801878</v>
      </c>
      <c r="L23" s="1">
        <f t="shared" si="0"/>
        <v>1790247</v>
      </c>
      <c r="AA23" s="7">
        <v>43791</v>
      </c>
      <c r="AB23">
        <v>-188291943</v>
      </c>
      <c r="AC23">
        <v>11297540</v>
      </c>
      <c r="AD23">
        <v>93895767</v>
      </c>
    </row>
    <row r="24" spans="1:30">
      <c r="A24" s="7">
        <v>43793</v>
      </c>
      <c r="B24" s="8">
        <v>0.479861111111111</v>
      </c>
      <c r="C24" s="6">
        <v>1</v>
      </c>
      <c r="D24" s="1">
        <v>2945882000</v>
      </c>
      <c r="E24" s="1">
        <v>2860080122</v>
      </c>
      <c r="F24" s="1">
        <v>219987022</v>
      </c>
      <c r="G24" s="1">
        <v>-219378955</v>
      </c>
      <c r="H24" s="1">
        <v>65971114</v>
      </c>
      <c r="I24" s="1">
        <v>119771000</v>
      </c>
      <c r="J24" s="1">
        <v>110970000</v>
      </c>
      <c r="K24" s="1">
        <v>85801878</v>
      </c>
      <c r="L24" s="1">
        <f t="shared" si="0"/>
        <v>608067</v>
      </c>
      <c r="AA24" s="7">
        <v>43792</v>
      </c>
      <c r="AB24">
        <v>-114201487</v>
      </c>
      <c r="AC24">
        <v>1790247</v>
      </c>
      <c r="AD24">
        <v>73373730</v>
      </c>
    </row>
    <row r="25" spans="1:30">
      <c r="A25" s="7">
        <v>43794</v>
      </c>
      <c r="B25" s="8">
        <v>0.7375</v>
      </c>
      <c r="C25" s="6">
        <v>1</v>
      </c>
      <c r="D25" s="1">
        <v>2945882000</v>
      </c>
      <c r="E25" s="1">
        <v>2860080122</v>
      </c>
      <c r="F25" s="1">
        <v>131791976</v>
      </c>
      <c r="G25" s="1">
        <v>-123050830</v>
      </c>
      <c r="H25" s="1">
        <v>64027822</v>
      </c>
      <c r="I25" s="1">
        <v>119771000</v>
      </c>
      <c r="J25" s="1">
        <v>110970000</v>
      </c>
      <c r="K25" s="1">
        <v>85801878</v>
      </c>
      <c r="L25" s="1">
        <f t="shared" si="0"/>
        <v>8741146</v>
      </c>
      <c r="AA25" s="7">
        <v>43793</v>
      </c>
      <c r="AB25">
        <v>-219378955</v>
      </c>
      <c r="AC25">
        <v>608067</v>
      </c>
      <c r="AD25">
        <v>65971114</v>
      </c>
    </row>
    <row r="26" spans="1:30">
      <c r="A26" s="7">
        <v>43795</v>
      </c>
      <c r="B26" s="8">
        <v>0.813194444444444</v>
      </c>
      <c r="C26" s="6">
        <v>1</v>
      </c>
      <c r="D26" s="1">
        <v>2945882000</v>
      </c>
      <c r="E26" s="1">
        <v>2860080122</v>
      </c>
      <c r="F26" s="1">
        <v>124731819</v>
      </c>
      <c r="G26" s="1">
        <v>-114168092</v>
      </c>
      <c r="H26" s="1">
        <v>59284637</v>
      </c>
      <c r="I26" s="1">
        <v>119771000</v>
      </c>
      <c r="J26" s="1">
        <v>110970000</v>
      </c>
      <c r="K26" s="1">
        <v>85801878</v>
      </c>
      <c r="L26" s="1">
        <f t="shared" si="0"/>
        <v>10563727</v>
      </c>
      <c r="AA26" s="7">
        <v>43794</v>
      </c>
      <c r="AB26">
        <v>-123050830</v>
      </c>
      <c r="AC26">
        <v>8741146</v>
      </c>
      <c r="AD26">
        <v>64027822</v>
      </c>
    </row>
    <row r="27" spans="1:30">
      <c r="A27" s="7">
        <v>43796</v>
      </c>
      <c r="B27" s="8">
        <v>0.717361111111111</v>
      </c>
      <c r="C27" s="6">
        <v>1</v>
      </c>
      <c r="D27" s="1">
        <v>2945882000</v>
      </c>
      <c r="E27" s="1">
        <v>2860080122</v>
      </c>
      <c r="F27" s="1">
        <v>128714091</v>
      </c>
      <c r="G27" s="1">
        <v>-115303480</v>
      </c>
      <c r="H27" s="1">
        <v>54587899</v>
      </c>
      <c r="I27" s="1">
        <v>119771000</v>
      </c>
      <c r="J27" s="1">
        <v>110970000</v>
      </c>
      <c r="K27" s="1">
        <v>85801878</v>
      </c>
      <c r="L27" s="1">
        <f t="shared" si="0"/>
        <v>13410611</v>
      </c>
      <c r="AA27" s="7">
        <v>43795</v>
      </c>
      <c r="AB27">
        <v>-114168092</v>
      </c>
      <c r="AC27">
        <v>10563727</v>
      </c>
      <c r="AD27">
        <v>59284637</v>
      </c>
    </row>
    <row r="28" spans="1:30">
      <c r="A28" s="7">
        <v>43797</v>
      </c>
      <c r="B28" s="8">
        <v>0.960416666666667</v>
      </c>
      <c r="C28" s="6">
        <v>1</v>
      </c>
      <c r="D28" s="1">
        <v>2945882000</v>
      </c>
      <c r="E28" s="1">
        <v>2860080122</v>
      </c>
      <c r="F28" s="1">
        <v>158732457</v>
      </c>
      <c r="G28" s="1">
        <v>-150727828</v>
      </c>
      <c r="H28" s="1">
        <v>51451853</v>
      </c>
      <c r="I28" s="1">
        <v>119771000</v>
      </c>
      <c r="J28" s="1">
        <v>110970000</v>
      </c>
      <c r="K28" s="1">
        <v>85801878</v>
      </c>
      <c r="L28" s="1">
        <f t="shared" si="0"/>
        <v>8004629</v>
      </c>
      <c r="AA28" s="7">
        <v>43796</v>
      </c>
      <c r="AB28">
        <v>-115303480</v>
      </c>
      <c r="AC28">
        <v>13410611</v>
      </c>
      <c r="AD28">
        <v>54587899</v>
      </c>
    </row>
    <row r="29" spans="1:30">
      <c r="A29" s="7">
        <v>43798</v>
      </c>
      <c r="B29" s="8">
        <v>0.9625</v>
      </c>
      <c r="C29" s="6">
        <v>1</v>
      </c>
      <c r="D29" s="1">
        <v>2945882000</v>
      </c>
      <c r="E29" s="1">
        <v>2860080122</v>
      </c>
      <c r="F29" s="1">
        <v>117036240</v>
      </c>
      <c r="G29" s="1">
        <v>-105526818</v>
      </c>
      <c r="H29" s="1">
        <v>54516271</v>
      </c>
      <c r="I29" s="1">
        <v>119771000</v>
      </c>
      <c r="J29" s="1">
        <v>110970000</v>
      </c>
      <c r="K29" s="1">
        <v>85801878</v>
      </c>
      <c r="L29" s="1">
        <f t="shared" si="0"/>
        <v>11509422</v>
      </c>
      <c r="AA29" s="7">
        <v>43797</v>
      </c>
      <c r="AB29">
        <v>-150727828</v>
      </c>
      <c r="AC29">
        <v>8004629</v>
      </c>
      <c r="AD29">
        <v>51451853</v>
      </c>
    </row>
    <row r="30" spans="1:30">
      <c r="A30" s="7">
        <v>43799</v>
      </c>
      <c r="B30" s="8">
        <v>0.971527777777778</v>
      </c>
      <c r="C30" s="6">
        <v>1</v>
      </c>
      <c r="D30" s="1">
        <v>2945882000</v>
      </c>
      <c r="E30" s="1">
        <v>2860080122</v>
      </c>
      <c r="F30" s="1">
        <v>0</v>
      </c>
      <c r="G30" s="1">
        <v>-118105987</v>
      </c>
      <c r="H30" s="1">
        <v>-66442252</v>
      </c>
      <c r="I30" s="1">
        <v>119771000</v>
      </c>
      <c r="J30" s="1">
        <v>110970000</v>
      </c>
      <c r="K30" s="1">
        <v>85801878</v>
      </c>
      <c r="L30" s="1">
        <f t="shared" si="0"/>
        <v>-118105987</v>
      </c>
      <c r="AA30" s="7">
        <v>43798</v>
      </c>
      <c r="AB30">
        <v>-105526818</v>
      </c>
      <c r="AC30">
        <v>11509422</v>
      </c>
      <c r="AD30">
        <v>54516271</v>
      </c>
    </row>
    <row r="31" spans="1:30">
      <c r="A31" s="7">
        <v>43800</v>
      </c>
      <c r="B31" s="8">
        <v>0.895138888888889</v>
      </c>
      <c r="C31" s="6">
        <v>1</v>
      </c>
      <c r="D31" s="1">
        <v>2945882000</v>
      </c>
      <c r="E31" s="1">
        <v>2860080122</v>
      </c>
      <c r="F31" s="1">
        <v>223665869</v>
      </c>
      <c r="G31" s="1">
        <v>-219502255</v>
      </c>
      <c r="H31" s="1">
        <v>54037102</v>
      </c>
      <c r="I31" s="1">
        <v>119771000</v>
      </c>
      <c r="J31" s="1">
        <v>110970000</v>
      </c>
      <c r="K31" s="1">
        <v>85801878</v>
      </c>
      <c r="L31" s="1">
        <f t="shared" si="0"/>
        <v>4163614</v>
      </c>
      <c r="AA31" s="7">
        <v>43799</v>
      </c>
      <c r="AB31">
        <v>-118105987</v>
      </c>
      <c r="AC31">
        <v>-118105987</v>
      </c>
      <c r="AD31">
        <v>-66442252</v>
      </c>
    </row>
    <row r="32" spans="1:30">
      <c r="A32" s="7">
        <v>43801</v>
      </c>
      <c r="B32" s="8">
        <v>0.95</v>
      </c>
      <c r="C32" s="6">
        <v>1</v>
      </c>
      <c r="D32" s="1">
        <v>2945882000</v>
      </c>
      <c r="E32" s="1">
        <v>2860080122</v>
      </c>
      <c r="F32" s="1">
        <v>114560639</v>
      </c>
      <c r="G32" s="1">
        <v>-116211533</v>
      </c>
      <c r="H32" s="1">
        <v>45828730</v>
      </c>
      <c r="I32" s="1">
        <v>119771000</v>
      </c>
      <c r="J32" s="1">
        <v>110970000</v>
      </c>
      <c r="K32" s="1">
        <v>85801878</v>
      </c>
      <c r="L32" s="1">
        <f t="shared" si="0"/>
        <v>-1650894</v>
      </c>
      <c r="AA32" s="7">
        <v>43800</v>
      </c>
      <c r="AB32">
        <v>-219502255</v>
      </c>
      <c r="AC32">
        <v>4163614</v>
      </c>
      <c r="AD32">
        <v>54037102</v>
      </c>
    </row>
    <row r="33" spans="1:30">
      <c r="A33" s="7">
        <v>43802</v>
      </c>
      <c r="B33" s="8">
        <v>0.896527777777778</v>
      </c>
      <c r="C33" s="6">
        <v>1</v>
      </c>
      <c r="D33" s="1">
        <v>2945882000</v>
      </c>
      <c r="E33" s="1">
        <v>2860080122</v>
      </c>
      <c r="F33" s="1">
        <v>169939390</v>
      </c>
      <c r="G33" s="1">
        <v>-171302230</v>
      </c>
      <c r="H33" s="1">
        <v>40468674</v>
      </c>
      <c r="I33" s="1">
        <v>119771000</v>
      </c>
      <c r="J33" s="1">
        <v>110970000</v>
      </c>
      <c r="K33" s="1">
        <v>85801878</v>
      </c>
      <c r="L33" s="1">
        <f t="shared" si="0"/>
        <v>-1362840</v>
      </c>
      <c r="AA33" s="7">
        <v>43801</v>
      </c>
      <c r="AB33">
        <v>-116211533</v>
      </c>
      <c r="AC33">
        <v>-1650894</v>
      </c>
      <c r="AD33">
        <v>45828730</v>
      </c>
    </row>
    <row r="34" spans="1:30">
      <c r="A34" s="7">
        <v>43803</v>
      </c>
      <c r="B34" s="8">
        <v>0.855555555555556</v>
      </c>
      <c r="C34" s="6">
        <v>1</v>
      </c>
      <c r="D34" s="1">
        <v>2945882000</v>
      </c>
      <c r="E34" s="1">
        <v>2860080122</v>
      </c>
      <c r="F34" s="1">
        <v>161692191</v>
      </c>
      <c r="G34" s="1">
        <v>-207756645</v>
      </c>
      <c r="H34" s="1">
        <v>-15792538</v>
      </c>
      <c r="I34" s="1">
        <v>119771000</v>
      </c>
      <c r="J34" s="1">
        <v>110970000</v>
      </c>
      <c r="K34" s="1">
        <v>85801878</v>
      </c>
      <c r="L34" s="1">
        <f t="shared" si="0"/>
        <v>-46064454</v>
      </c>
      <c r="AA34" s="7">
        <v>43802</v>
      </c>
      <c r="AB34">
        <v>-171302230</v>
      </c>
      <c r="AC34">
        <v>-1362840</v>
      </c>
      <c r="AD34">
        <v>40468674</v>
      </c>
    </row>
    <row r="35" spans="1:30">
      <c r="A35" s="7">
        <v>43804</v>
      </c>
      <c r="B35" s="8">
        <v>0.661805555555556</v>
      </c>
      <c r="C35" s="6">
        <v>1</v>
      </c>
      <c r="D35" s="1">
        <v>2945882000</v>
      </c>
      <c r="E35" s="1">
        <v>2860080122</v>
      </c>
      <c r="F35" s="1">
        <v>135100143</v>
      </c>
      <c r="G35" s="1">
        <v>-125423071</v>
      </c>
      <c r="H35" s="1">
        <v>39115626</v>
      </c>
      <c r="I35" s="1">
        <v>119771000</v>
      </c>
      <c r="J35" s="1">
        <v>110970000</v>
      </c>
      <c r="K35" s="1">
        <v>85801878</v>
      </c>
      <c r="L35" s="1">
        <f t="shared" si="0"/>
        <v>9677072</v>
      </c>
      <c r="AA35" s="7">
        <v>43803</v>
      </c>
      <c r="AB35">
        <v>-207756645</v>
      </c>
      <c r="AC35">
        <v>-46064454</v>
      </c>
      <c r="AD35">
        <v>-15792538</v>
      </c>
    </row>
    <row r="36" spans="1:30">
      <c r="A36" s="7">
        <v>43805</v>
      </c>
      <c r="B36" s="8">
        <v>0.750694444444444</v>
      </c>
      <c r="C36" s="6">
        <v>1</v>
      </c>
      <c r="D36" s="1">
        <v>2945882000</v>
      </c>
      <c r="E36" s="1">
        <v>2860080122</v>
      </c>
      <c r="F36" s="1">
        <v>130030814</v>
      </c>
      <c r="G36" s="1">
        <v>-117825993</v>
      </c>
      <c r="H36" s="1">
        <v>43660482</v>
      </c>
      <c r="I36" s="1">
        <v>119771000</v>
      </c>
      <c r="J36" s="1">
        <v>110970000</v>
      </c>
      <c r="K36" s="1">
        <v>85801878</v>
      </c>
      <c r="L36" s="1">
        <f t="shared" si="0"/>
        <v>12204821</v>
      </c>
      <c r="AA36" s="7">
        <v>43804</v>
      </c>
      <c r="AB36">
        <v>-125423071</v>
      </c>
      <c r="AC36">
        <v>9677072</v>
      </c>
      <c r="AD36">
        <v>39115626</v>
      </c>
    </row>
    <row r="37" spans="1:30">
      <c r="A37" s="7">
        <v>43806</v>
      </c>
      <c r="B37" s="8">
        <v>0.75625</v>
      </c>
      <c r="C37" s="6">
        <v>1</v>
      </c>
      <c r="D37" s="1">
        <v>2945882000</v>
      </c>
      <c r="E37" s="1">
        <v>2860080122</v>
      </c>
      <c r="F37" s="1">
        <v>150187515</v>
      </c>
      <c r="G37" s="1">
        <v>-137569405</v>
      </c>
      <c r="H37" s="1">
        <v>42411102</v>
      </c>
      <c r="I37" s="1">
        <v>119771000</v>
      </c>
      <c r="J37" s="1">
        <v>110970000</v>
      </c>
      <c r="K37" s="1">
        <v>85801878</v>
      </c>
      <c r="L37" s="1">
        <f t="shared" si="0"/>
        <v>12618110</v>
      </c>
      <c r="P37" s="3" t="s">
        <v>11</v>
      </c>
      <c r="Q37" s="2" t="s">
        <v>12</v>
      </c>
      <c r="R37" s="2" t="s">
        <v>7</v>
      </c>
      <c r="S37" s="2" t="s">
        <v>13</v>
      </c>
      <c r="T37" s="2" t="s">
        <v>14</v>
      </c>
      <c r="U37" s="2" t="s">
        <v>151</v>
      </c>
      <c r="V37" s="2" t="s">
        <v>405</v>
      </c>
      <c r="W37" s="2" t="s">
        <v>407</v>
      </c>
      <c r="AA37" s="7">
        <v>43805</v>
      </c>
      <c r="AB37">
        <v>-117825993</v>
      </c>
      <c r="AC37">
        <v>12204821</v>
      </c>
      <c r="AD37">
        <v>43660482</v>
      </c>
    </row>
    <row r="38" spans="1:30">
      <c r="A38" s="7">
        <v>43807</v>
      </c>
      <c r="B38" s="8">
        <v>0.485416666666667</v>
      </c>
      <c r="C38" s="6">
        <v>1</v>
      </c>
      <c r="D38" s="1">
        <v>2945882000</v>
      </c>
      <c r="E38" s="1">
        <v>2860080122</v>
      </c>
      <c r="F38" s="1">
        <v>210624257</v>
      </c>
      <c r="G38" s="1">
        <v>-192047455</v>
      </c>
      <c r="H38" s="1">
        <v>168833849</v>
      </c>
      <c r="I38" s="1">
        <v>119771000</v>
      </c>
      <c r="J38" s="1">
        <v>110970000</v>
      </c>
      <c r="K38" s="1">
        <v>85801878</v>
      </c>
      <c r="L38" s="1">
        <f t="shared" si="0"/>
        <v>18576802</v>
      </c>
      <c r="N38" s="7">
        <v>43807</v>
      </c>
      <c r="O38" s="8">
        <v>0.561111111111111</v>
      </c>
      <c r="P38" s="1">
        <v>2805601000</v>
      </c>
      <c r="Q38">
        <v>10</v>
      </c>
      <c r="U38">
        <v>5</v>
      </c>
      <c r="AA38" s="7">
        <v>43806</v>
      </c>
      <c r="AB38">
        <v>-137569405</v>
      </c>
      <c r="AC38">
        <v>12618110</v>
      </c>
      <c r="AD38">
        <v>42411102</v>
      </c>
    </row>
    <row r="39" spans="1:30">
      <c r="A39" s="7">
        <v>43807</v>
      </c>
      <c r="B39" s="8">
        <v>0.933333333333333</v>
      </c>
      <c r="C39">
        <v>0</v>
      </c>
      <c r="D39">
        <v>0</v>
      </c>
      <c r="E39" s="1">
        <v>0</v>
      </c>
      <c r="F39">
        <v>0</v>
      </c>
      <c r="G39">
        <v>0</v>
      </c>
      <c r="H39">
        <v>0</v>
      </c>
      <c r="I39">
        <v>0</v>
      </c>
      <c r="J39">
        <v>0</v>
      </c>
      <c r="K39">
        <v>0</v>
      </c>
      <c r="L39" s="20">
        <v>87194399000</v>
      </c>
      <c r="N39" s="7">
        <v>43807</v>
      </c>
      <c r="O39" s="8">
        <v>0.772916666666667</v>
      </c>
      <c r="R39" s="1">
        <v>90000000000</v>
      </c>
      <c r="S39" s="1">
        <f>R39-加拉彦岛!P38</f>
        <v>87194399000</v>
      </c>
      <c r="V39">
        <f>R39/P38</f>
        <v>32.0786883095636</v>
      </c>
      <c r="W39">
        <f>ROUND((((O39-O38)-(4/24))/((5/60)/24)),0)</f>
        <v>13</v>
      </c>
      <c r="AA39" s="7">
        <v>43807</v>
      </c>
      <c r="AB39">
        <v>-192047455</v>
      </c>
      <c r="AC39">
        <v>87212975802</v>
      </c>
      <c r="AD39">
        <v>168833849</v>
      </c>
    </row>
    <row r="40" spans="27:30">
      <c r="AA40" t="s">
        <v>286</v>
      </c>
      <c r="AB40">
        <v>-5329692555</v>
      </c>
      <c r="AC40">
        <v>87684362249</v>
      </c>
      <c r="AD40">
        <v>1710168392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47"/>
  <sheetViews>
    <sheetView topLeftCell="P1" workbookViewId="0">
      <pane ySplit="3" topLeftCell="A36" activePane="bottomLeft" state="frozen"/>
      <selection/>
      <selection pane="bottomLeft" activeCell="W46" sqref="W4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9" width="19.625" style="1" customWidth="1"/>
    <col min="10" max="11" width="19.625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09" customHeight="1" spans="4:13">
      <c r="D1" s="1"/>
      <c r="F1" s="1"/>
      <c r="G1" s="1"/>
      <c r="H1" s="1"/>
      <c r="J1" s="1"/>
      <c r="K1" s="1"/>
      <c r="M1" s="9" t="s">
        <v>351</v>
      </c>
    </row>
    <row r="2" ht="209" customHeight="1" spans="4:11">
      <c r="D2" s="1"/>
      <c r="F2" s="1"/>
      <c r="G2" s="1"/>
      <c r="H2" s="1"/>
      <c r="J2" s="1"/>
      <c r="K2" s="1"/>
    </row>
    <row r="3" ht="51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414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354</v>
      </c>
      <c r="AC3" t="s">
        <v>352</v>
      </c>
      <c r="AD3" t="s">
        <v>353</v>
      </c>
    </row>
    <row r="4" spans="1:27">
      <c r="A4" s="4">
        <v>43766</v>
      </c>
      <c r="B4" s="5">
        <v>0.733333333333333</v>
      </c>
      <c r="C4" s="6">
        <v>1</v>
      </c>
      <c r="D4" s="1">
        <v>2945882000</v>
      </c>
      <c r="F4" s="1">
        <v>-3137507840</v>
      </c>
      <c r="G4" s="1">
        <v>0</v>
      </c>
      <c r="H4" s="1">
        <v>0</v>
      </c>
      <c r="J4" s="1"/>
      <c r="K4" s="1"/>
      <c r="L4" s="1">
        <f t="shared" ref="L4:L45" si="0">F4+G4</f>
        <v>-3137507840</v>
      </c>
      <c r="M4" s="10"/>
      <c r="N4" s="7">
        <v>43766</v>
      </c>
      <c r="O4" s="8">
        <v>0.715277777777778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3137507893</v>
      </c>
      <c r="Y4">
        <v>4</v>
      </c>
      <c r="AA4" t="s">
        <v>284</v>
      </c>
    </row>
    <row r="5" spans="1:30">
      <c r="A5" s="7">
        <v>43767</v>
      </c>
      <c r="B5" s="8">
        <v>0.894444444444444</v>
      </c>
      <c r="C5" s="6">
        <v>1</v>
      </c>
      <c r="D5" s="1">
        <v>2945882000</v>
      </c>
      <c r="F5" s="1">
        <v>-1144032000</v>
      </c>
      <c r="G5" s="1">
        <v>-127431833</v>
      </c>
      <c r="H5" s="1">
        <v>-127431833</v>
      </c>
      <c r="J5" s="1"/>
      <c r="K5" s="1"/>
      <c r="L5" s="1">
        <f t="shared" si="0"/>
        <v>-1271463833</v>
      </c>
      <c r="AA5" s="7">
        <v>43766</v>
      </c>
      <c r="AB5">
        <v>0</v>
      </c>
      <c r="AC5">
        <v>0</v>
      </c>
      <c r="AD5">
        <v>-3137507840</v>
      </c>
    </row>
    <row r="6" spans="1:30">
      <c r="A6" s="7">
        <v>43768</v>
      </c>
      <c r="B6" s="8">
        <v>0.622222222222222</v>
      </c>
      <c r="C6" s="6">
        <v>1</v>
      </c>
      <c r="D6" s="1">
        <v>2945882000</v>
      </c>
      <c r="F6" s="1">
        <v>-1144032000</v>
      </c>
      <c r="G6" s="1">
        <v>-142281777</v>
      </c>
      <c r="H6" s="1">
        <v>-205959804</v>
      </c>
      <c r="J6" s="1"/>
      <c r="K6" s="1"/>
      <c r="L6" s="1">
        <f t="shared" si="0"/>
        <v>-1286313777</v>
      </c>
      <c r="AA6" s="7">
        <v>43767</v>
      </c>
      <c r="AB6">
        <v>-127431833</v>
      </c>
      <c r="AC6">
        <v>-127431833</v>
      </c>
      <c r="AD6">
        <v>-1271463833</v>
      </c>
    </row>
    <row r="7" spans="1:30">
      <c r="A7" s="7">
        <v>43769</v>
      </c>
      <c r="B7" s="8">
        <v>0.782638888888889</v>
      </c>
      <c r="C7" s="6">
        <v>1</v>
      </c>
      <c r="D7" s="1">
        <v>2945882000</v>
      </c>
      <c r="F7" s="1">
        <v>-1144032000</v>
      </c>
      <c r="G7" s="1">
        <v>-122958356</v>
      </c>
      <c r="H7" s="1">
        <v>-328918160</v>
      </c>
      <c r="J7" s="1"/>
      <c r="K7" s="1"/>
      <c r="L7" s="1">
        <f t="shared" si="0"/>
        <v>-1266990356</v>
      </c>
      <c r="AA7" s="7">
        <v>43768</v>
      </c>
      <c r="AB7">
        <v>-205959804</v>
      </c>
      <c r="AC7">
        <v>-142281777</v>
      </c>
      <c r="AD7">
        <v>-1286313777</v>
      </c>
    </row>
    <row r="8" spans="1:30">
      <c r="A8" s="7">
        <v>43770</v>
      </c>
      <c r="B8" s="8">
        <v>0.783333333333333</v>
      </c>
      <c r="C8" s="6">
        <v>1</v>
      </c>
      <c r="D8" s="1">
        <v>2945882000</v>
      </c>
      <c r="F8" s="1">
        <v>-1144032000</v>
      </c>
      <c r="G8" s="1">
        <v>-112429050</v>
      </c>
      <c r="H8" s="1">
        <v>-441347210</v>
      </c>
      <c r="J8" s="1"/>
      <c r="K8" s="1"/>
      <c r="L8" s="1">
        <f t="shared" si="0"/>
        <v>-1256461050</v>
      </c>
      <c r="AA8" s="7">
        <v>43769</v>
      </c>
      <c r="AB8">
        <v>-328918160</v>
      </c>
      <c r="AC8">
        <v>-122958356</v>
      </c>
      <c r="AD8">
        <v>-1266990356</v>
      </c>
    </row>
    <row r="9" spans="1:30">
      <c r="A9" s="7">
        <v>43771</v>
      </c>
      <c r="B9" s="8">
        <v>0.510416666666667</v>
      </c>
      <c r="C9" s="6">
        <v>1</v>
      </c>
      <c r="D9" s="1">
        <v>2945882000</v>
      </c>
      <c r="F9" s="1">
        <v>-1144032000</v>
      </c>
      <c r="G9" s="1">
        <v>-197328805</v>
      </c>
      <c r="H9" s="1">
        <v>-526246965</v>
      </c>
      <c r="J9" s="1"/>
      <c r="K9" s="1"/>
      <c r="L9" s="1">
        <f t="shared" si="0"/>
        <v>-1341360805</v>
      </c>
      <c r="AA9" s="7">
        <v>43770</v>
      </c>
      <c r="AB9">
        <v>-441347210</v>
      </c>
      <c r="AC9">
        <v>-112429050</v>
      </c>
      <c r="AD9">
        <v>-1256461050</v>
      </c>
    </row>
    <row r="10" spans="1:30">
      <c r="A10" s="7">
        <v>43772</v>
      </c>
      <c r="B10" s="8">
        <v>0.455555555555556</v>
      </c>
      <c r="C10" s="6">
        <v>1</v>
      </c>
      <c r="D10" s="1">
        <v>2945882000</v>
      </c>
      <c r="E10" s="1">
        <v>2860080122</v>
      </c>
      <c r="F10" s="1">
        <v>715539191</v>
      </c>
      <c r="G10" s="1">
        <v>-142819931</v>
      </c>
      <c r="H10" s="1">
        <v>80595570</v>
      </c>
      <c r="I10" s="1">
        <v>119942000</v>
      </c>
      <c r="J10" s="1">
        <v>110970000</v>
      </c>
      <c r="K10" s="1">
        <v>85801878</v>
      </c>
      <c r="L10" s="1">
        <f t="shared" si="0"/>
        <v>572719260</v>
      </c>
      <c r="AA10" s="7">
        <v>43771</v>
      </c>
      <c r="AB10">
        <v>-526246965</v>
      </c>
      <c r="AC10">
        <v>-197328805</v>
      </c>
      <c r="AD10">
        <v>-1341360805</v>
      </c>
    </row>
    <row r="11" spans="1:30">
      <c r="A11" s="7">
        <v>43773</v>
      </c>
      <c r="B11" s="8">
        <v>0.468055555555556</v>
      </c>
      <c r="C11" s="6">
        <v>1</v>
      </c>
      <c r="D11" s="1">
        <v>2945882000</v>
      </c>
      <c r="E11" s="1">
        <v>2860080122</v>
      </c>
      <c r="F11" s="1">
        <v>107182968</v>
      </c>
      <c r="G11" s="1">
        <v>-109203984</v>
      </c>
      <c r="H11" s="1">
        <v>78574554</v>
      </c>
      <c r="I11" s="1">
        <v>119942000</v>
      </c>
      <c r="J11" s="1">
        <v>110970000</v>
      </c>
      <c r="K11" s="1">
        <v>85801878</v>
      </c>
      <c r="L11" s="1">
        <f t="shared" si="0"/>
        <v>-2021016</v>
      </c>
      <c r="AA11" s="7">
        <v>43772</v>
      </c>
      <c r="AB11">
        <v>80595570</v>
      </c>
      <c r="AC11">
        <v>-142819931</v>
      </c>
      <c r="AD11">
        <v>572719260</v>
      </c>
    </row>
    <row r="12" spans="1:30">
      <c r="A12" s="7">
        <v>43774</v>
      </c>
      <c r="B12" s="8">
        <v>0.568055555555556</v>
      </c>
      <c r="C12" s="6">
        <v>1</v>
      </c>
      <c r="D12" s="1">
        <v>2945882000</v>
      </c>
      <c r="E12" s="1">
        <v>2860080122</v>
      </c>
      <c r="F12" s="1">
        <v>124634291</v>
      </c>
      <c r="G12" s="1">
        <v>-124891340</v>
      </c>
      <c r="H12" s="1">
        <v>141995532</v>
      </c>
      <c r="I12" s="1">
        <v>119942000</v>
      </c>
      <c r="J12" s="1">
        <v>110970000</v>
      </c>
      <c r="K12" s="1">
        <v>85801878</v>
      </c>
      <c r="L12" s="1">
        <f t="shared" si="0"/>
        <v>-257049</v>
      </c>
      <c r="AA12" s="7">
        <v>43773</v>
      </c>
      <c r="AB12">
        <v>78574554</v>
      </c>
      <c r="AC12">
        <v>-109203984</v>
      </c>
      <c r="AD12">
        <v>-2021016</v>
      </c>
    </row>
    <row r="13" spans="1:30">
      <c r="A13" s="7">
        <v>43775</v>
      </c>
      <c r="B13" s="8">
        <v>0.628472222222222</v>
      </c>
      <c r="C13" s="6">
        <v>1</v>
      </c>
      <c r="D13" s="1">
        <v>2945882000</v>
      </c>
      <c r="E13" s="1">
        <v>2860080122</v>
      </c>
      <c r="F13" s="1">
        <v>109922133</v>
      </c>
      <c r="G13" s="1">
        <v>-112181165</v>
      </c>
      <c r="H13" s="1">
        <v>203490306</v>
      </c>
      <c r="I13" s="1">
        <v>119942000</v>
      </c>
      <c r="J13" s="1">
        <v>110970000</v>
      </c>
      <c r="K13" s="1">
        <v>85801878</v>
      </c>
      <c r="L13" s="1">
        <f t="shared" si="0"/>
        <v>-2259032</v>
      </c>
      <c r="AA13" s="7">
        <v>43774</v>
      </c>
      <c r="AB13">
        <v>141995532</v>
      </c>
      <c r="AC13">
        <v>-124891340</v>
      </c>
      <c r="AD13">
        <v>-257049</v>
      </c>
    </row>
    <row r="14" spans="1:30">
      <c r="A14" s="7">
        <v>43776</v>
      </c>
      <c r="B14" s="8">
        <v>0.797222222222222</v>
      </c>
      <c r="C14" s="6">
        <v>1</v>
      </c>
      <c r="D14" s="1">
        <v>2945882000</v>
      </c>
      <c r="E14" s="1">
        <v>2860080122</v>
      </c>
      <c r="F14" s="1">
        <v>138364958</v>
      </c>
      <c r="G14" s="1">
        <v>-135362850</v>
      </c>
      <c r="H14" s="1">
        <v>285020385</v>
      </c>
      <c r="I14" s="1">
        <v>119942000</v>
      </c>
      <c r="J14" s="1">
        <v>110970000</v>
      </c>
      <c r="K14" s="1">
        <v>85801878</v>
      </c>
      <c r="L14" s="1">
        <f t="shared" si="0"/>
        <v>3002108</v>
      </c>
      <c r="AA14" s="7">
        <v>43775</v>
      </c>
      <c r="AB14">
        <v>203490306</v>
      </c>
      <c r="AC14">
        <v>-112181165</v>
      </c>
      <c r="AD14">
        <v>-2259032</v>
      </c>
    </row>
    <row r="15" spans="1:30">
      <c r="A15" s="7">
        <v>43777</v>
      </c>
      <c r="B15" s="8">
        <v>0.779166666666667</v>
      </c>
      <c r="C15" s="6">
        <v>1</v>
      </c>
      <c r="D15" s="1">
        <v>2945882000</v>
      </c>
      <c r="E15" s="1">
        <v>2860080122</v>
      </c>
      <c r="F15" s="1">
        <v>251369592</v>
      </c>
      <c r="G15" s="1">
        <v>-244516742</v>
      </c>
      <c r="H15" s="1">
        <v>411829483</v>
      </c>
      <c r="I15" s="1">
        <v>119942000</v>
      </c>
      <c r="J15" s="1">
        <v>110970000</v>
      </c>
      <c r="K15" s="1">
        <v>85801878</v>
      </c>
      <c r="L15" s="1">
        <f t="shared" si="0"/>
        <v>6852850</v>
      </c>
      <c r="AA15" s="7">
        <v>43776</v>
      </c>
      <c r="AB15">
        <v>285020385</v>
      </c>
      <c r="AC15">
        <v>-135362850</v>
      </c>
      <c r="AD15">
        <v>3002108</v>
      </c>
    </row>
    <row r="16" spans="1:30">
      <c r="A16" s="7">
        <v>43778</v>
      </c>
      <c r="B16" s="8">
        <v>0.479166666666667</v>
      </c>
      <c r="C16" s="6">
        <v>1</v>
      </c>
      <c r="D16" s="1">
        <v>2945882000</v>
      </c>
      <c r="E16" s="1">
        <v>2860080122</v>
      </c>
      <c r="F16" s="1">
        <v>189748748</v>
      </c>
      <c r="G16" s="1">
        <v>-182099970</v>
      </c>
      <c r="H16" s="1">
        <v>578833049</v>
      </c>
      <c r="I16" s="1">
        <v>119942000</v>
      </c>
      <c r="J16" s="1">
        <v>110970000</v>
      </c>
      <c r="K16" s="1">
        <v>85801878</v>
      </c>
      <c r="L16" s="1">
        <f t="shared" si="0"/>
        <v>7648778</v>
      </c>
      <c r="AA16" s="7">
        <v>43777</v>
      </c>
      <c r="AB16">
        <v>411829483</v>
      </c>
      <c r="AC16">
        <v>-244516742</v>
      </c>
      <c r="AD16">
        <v>6852850</v>
      </c>
    </row>
    <row r="17" spans="1:30">
      <c r="A17" s="7">
        <v>43779</v>
      </c>
      <c r="B17" s="8">
        <v>0.71875</v>
      </c>
      <c r="C17" s="6">
        <v>1</v>
      </c>
      <c r="D17" s="1">
        <v>2945882000</v>
      </c>
      <c r="E17" s="1">
        <v>2860080122</v>
      </c>
      <c r="F17" s="1">
        <v>142730811</v>
      </c>
      <c r="G17" s="1">
        <v>-141906740</v>
      </c>
      <c r="H17" s="1">
        <v>613780395</v>
      </c>
      <c r="I17" s="1">
        <v>119942000</v>
      </c>
      <c r="J17" s="1">
        <v>110970000</v>
      </c>
      <c r="K17" s="1">
        <v>85801878</v>
      </c>
      <c r="L17" s="1">
        <f t="shared" si="0"/>
        <v>824071</v>
      </c>
      <c r="AA17" s="7">
        <v>43778</v>
      </c>
      <c r="AB17">
        <v>578833049</v>
      </c>
      <c r="AC17">
        <v>-182099970</v>
      </c>
      <c r="AD17">
        <v>7648778</v>
      </c>
    </row>
    <row r="18" spans="1:30">
      <c r="A18" s="7">
        <v>43780</v>
      </c>
      <c r="B18" s="8">
        <v>0.591666666666667</v>
      </c>
      <c r="C18" s="6">
        <v>1</v>
      </c>
      <c r="D18" s="1">
        <v>2945882000</v>
      </c>
      <c r="E18" s="1">
        <v>2860080122</v>
      </c>
      <c r="F18" s="1">
        <v>245731038</v>
      </c>
      <c r="G18" s="1">
        <v>-238643296</v>
      </c>
      <c r="H18" s="1">
        <v>13201531</v>
      </c>
      <c r="I18" s="1">
        <v>119942000</v>
      </c>
      <c r="J18" s="1">
        <v>110970000</v>
      </c>
      <c r="K18" s="1">
        <v>85801878</v>
      </c>
      <c r="L18" s="1">
        <f t="shared" si="0"/>
        <v>7087742</v>
      </c>
      <c r="AA18" s="7">
        <v>43779</v>
      </c>
      <c r="AB18">
        <v>613780395</v>
      </c>
      <c r="AC18">
        <v>-141906740</v>
      </c>
      <c r="AD18">
        <v>824071</v>
      </c>
    </row>
    <row r="19" spans="1:30">
      <c r="A19" s="7">
        <v>43781</v>
      </c>
      <c r="B19" s="8">
        <v>0.635416666666667</v>
      </c>
      <c r="C19" s="6">
        <v>1</v>
      </c>
      <c r="D19" s="1">
        <v>2945882000</v>
      </c>
      <c r="E19" s="1">
        <v>2860080122</v>
      </c>
      <c r="F19" s="1">
        <v>118834671</v>
      </c>
      <c r="G19" s="1">
        <v>-113419303</v>
      </c>
      <c r="H19" s="1">
        <v>20637915</v>
      </c>
      <c r="I19" s="1">
        <v>119942000</v>
      </c>
      <c r="J19" s="1">
        <v>110970000</v>
      </c>
      <c r="K19" s="1">
        <v>85801878</v>
      </c>
      <c r="L19" s="1">
        <f t="shared" si="0"/>
        <v>5415368</v>
      </c>
      <c r="AA19" s="7">
        <v>43780</v>
      </c>
      <c r="AB19">
        <v>13201531</v>
      </c>
      <c r="AC19">
        <v>-238643296</v>
      </c>
      <c r="AD19">
        <v>7087742</v>
      </c>
    </row>
    <row r="20" spans="1:30">
      <c r="A20" s="7">
        <v>43782</v>
      </c>
      <c r="B20" s="8">
        <v>0.683333333333333</v>
      </c>
      <c r="C20" s="6">
        <v>1</v>
      </c>
      <c r="D20" s="1">
        <v>2945882000</v>
      </c>
      <c r="E20" s="1">
        <v>2860080122</v>
      </c>
      <c r="F20" s="1">
        <v>226122661</v>
      </c>
      <c r="G20" s="1">
        <v>-206212827</v>
      </c>
      <c r="H20" s="1">
        <v>35389430</v>
      </c>
      <c r="I20" s="1">
        <v>119942000</v>
      </c>
      <c r="J20" s="1">
        <v>110970000</v>
      </c>
      <c r="K20" s="1">
        <v>85801878</v>
      </c>
      <c r="L20" s="1">
        <f t="shared" si="0"/>
        <v>19909834</v>
      </c>
      <c r="AA20" s="7">
        <v>43781</v>
      </c>
      <c r="AB20">
        <v>20637915</v>
      </c>
      <c r="AC20">
        <v>-113419303</v>
      </c>
      <c r="AD20">
        <v>5415368</v>
      </c>
    </row>
    <row r="21" spans="1:30">
      <c r="A21" s="7">
        <v>43783</v>
      </c>
      <c r="B21" s="8">
        <v>0.469444444444444</v>
      </c>
      <c r="C21" s="6">
        <v>1</v>
      </c>
      <c r="D21" s="1">
        <v>2945882000</v>
      </c>
      <c r="E21" s="1">
        <v>2860080122</v>
      </c>
      <c r="F21" s="1">
        <v>180878985</v>
      </c>
      <c r="G21" s="1">
        <v>-165939893</v>
      </c>
      <c r="H21" s="1">
        <v>50113390</v>
      </c>
      <c r="I21" s="1">
        <v>119942000</v>
      </c>
      <c r="J21" s="1">
        <v>110970000</v>
      </c>
      <c r="K21" s="1">
        <v>85801878</v>
      </c>
      <c r="L21" s="1">
        <f t="shared" si="0"/>
        <v>14939092</v>
      </c>
      <c r="AA21" s="7">
        <v>43782</v>
      </c>
      <c r="AB21">
        <v>35389430</v>
      </c>
      <c r="AC21">
        <v>-206212827</v>
      </c>
      <c r="AD21">
        <v>19909834</v>
      </c>
    </row>
    <row r="22" spans="1:30">
      <c r="A22" s="7">
        <v>43784</v>
      </c>
      <c r="B22" s="8">
        <v>0.798611111111111</v>
      </c>
      <c r="C22" s="6">
        <v>1</v>
      </c>
      <c r="D22" s="1">
        <v>2945882000</v>
      </c>
      <c r="E22" s="1">
        <v>2860080122</v>
      </c>
      <c r="F22" s="1">
        <v>155136412</v>
      </c>
      <c r="G22" s="1">
        <v>-134994233</v>
      </c>
      <c r="H22" s="1">
        <v>67253461</v>
      </c>
      <c r="I22" s="1">
        <v>119771000</v>
      </c>
      <c r="J22" s="1">
        <v>110970000</v>
      </c>
      <c r="K22" s="1">
        <v>85801878</v>
      </c>
      <c r="L22" s="1">
        <f t="shared" si="0"/>
        <v>20142179</v>
      </c>
      <c r="AA22" s="7">
        <v>43783</v>
      </c>
      <c r="AB22">
        <v>50113390</v>
      </c>
      <c r="AC22">
        <v>-165939893</v>
      </c>
      <c r="AD22">
        <v>14939092</v>
      </c>
    </row>
    <row r="23" spans="1:30">
      <c r="A23" s="7">
        <v>43785</v>
      </c>
      <c r="B23" s="8">
        <v>0.635416666666667</v>
      </c>
      <c r="C23" s="6">
        <v>1</v>
      </c>
      <c r="D23" s="1">
        <v>2945882000</v>
      </c>
      <c r="E23" s="1">
        <v>2860080122</v>
      </c>
      <c r="F23" s="1">
        <v>136234044</v>
      </c>
      <c r="G23" s="1">
        <v>-126408186</v>
      </c>
      <c r="H23" s="1">
        <v>67605690</v>
      </c>
      <c r="I23" s="1">
        <v>119771000</v>
      </c>
      <c r="J23" s="1">
        <v>110970000</v>
      </c>
      <c r="K23" s="1">
        <v>85801878</v>
      </c>
      <c r="L23" s="1">
        <f t="shared" si="0"/>
        <v>9825858</v>
      </c>
      <c r="AA23" s="7">
        <v>43784</v>
      </c>
      <c r="AB23">
        <v>67253461</v>
      </c>
      <c r="AC23">
        <v>-134994233</v>
      </c>
      <c r="AD23">
        <v>20142179</v>
      </c>
    </row>
    <row r="24" spans="1:30">
      <c r="A24" s="7">
        <v>43786</v>
      </c>
      <c r="B24" s="8">
        <v>0.555555555555556</v>
      </c>
      <c r="C24" s="6">
        <v>1</v>
      </c>
      <c r="D24" s="1">
        <v>2945882000</v>
      </c>
      <c r="E24" s="1">
        <v>2860080122</v>
      </c>
      <c r="F24" s="1">
        <v>171143727</v>
      </c>
      <c r="G24" s="1">
        <v>-174545277</v>
      </c>
      <c r="H24" s="1">
        <v>81635110</v>
      </c>
      <c r="I24" s="1">
        <v>119771000</v>
      </c>
      <c r="J24" s="1">
        <v>110970000</v>
      </c>
      <c r="K24" s="1">
        <v>85801878</v>
      </c>
      <c r="L24" s="1">
        <f t="shared" si="0"/>
        <v>-3401550</v>
      </c>
      <c r="AA24" s="7">
        <v>43785</v>
      </c>
      <c r="AB24">
        <v>67605690</v>
      </c>
      <c r="AC24">
        <v>-126408186</v>
      </c>
      <c r="AD24">
        <v>9825858</v>
      </c>
    </row>
    <row r="25" spans="1:30">
      <c r="A25" s="7">
        <v>43787</v>
      </c>
      <c r="B25" s="8">
        <v>0.461805555555556</v>
      </c>
      <c r="C25" s="6">
        <v>1</v>
      </c>
      <c r="D25" s="1">
        <v>2945882000</v>
      </c>
      <c r="E25" s="1">
        <v>2860080122</v>
      </c>
      <c r="F25" s="1">
        <v>216715252</v>
      </c>
      <c r="G25" s="1">
        <v>-205221289</v>
      </c>
      <c r="H25" s="1">
        <v>78674022</v>
      </c>
      <c r="I25" s="1">
        <v>119771000</v>
      </c>
      <c r="J25" s="1">
        <v>110970000</v>
      </c>
      <c r="K25" s="1">
        <v>85801878</v>
      </c>
      <c r="L25" s="1">
        <f t="shared" si="0"/>
        <v>11493963</v>
      </c>
      <c r="AA25" s="7">
        <v>43786</v>
      </c>
      <c r="AB25">
        <v>81635110</v>
      </c>
      <c r="AC25">
        <v>-174545277</v>
      </c>
      <c r="AD25">
        <v>-3401550</v>
      </c>
    </row>
    <row r="26" spans="1:30">
      <c r="A26" s="7">
        <v>43788</v>
      </c>
      <c r="B26" s="8">
        <v>0.875</v>
      </c>
      <c r="C26" s="6">
        <v>1</v>
      </c>
      <c r="D26" s="1">
        <v>2945882000</v>
      </c>
      <c r="E26" s="1">
        <v>2860080122</v>
      </c>
      <c r="F26" s="1">
        <v>172627328</v>
      </c>
      <c r="G26" s="1">
        <v>-156742555</v>
      </c>
      <c r="H26" s="1">
        <v>88295124</v>
      </c>
      <c r="I26" s="1">
        <v>119771000</v>
      </c>
      <c r="J26" s="1">
        <v>110970000</v>
      </c>
      <c r="K26" s="1">
        <v>85801878</v>
      </c>
      <c r="L26" s="1">
        <f t="shared" si="0"/>
        <v>15884773</v>
      </c>
      <c r="AA26" s="7">
        <v>43787</v>
      </c>
      <c r="AB26">
        <v>78674022</v>
      </c>
      <c r="AC26">
        <v>-205221289</v>
      </c>
      <c r="AD26">
        <v>11493963</v>
      </c>
    </row>
    <row r="27" spans="1:30">
      <c r="A27" s="7">
        <v>43789</v>
      </c>
      <c r="B27" s="8">
        <v>0.674305555555556</v>
      </c>
      <c r="C27" s="6">
        <v>1</v>
      </c>
      <c r="D27" s="1">
        <v>2945882000</v>
      </c>
      <c r="E27" s="1">
        <v>2860080122</v>
      </c>
      <c r="F27" s="1">
        <v>96888186</v>
      </c>
      <c r="G27" s="1">
        <v>-92830771</v>
      </c>
      <c r="H27" s="1">
        <v>79465864</v>
      </c>
      <c r="I27" s="1">
        <v>119771000</v>
      </c>
      <c r="J27" s="1">
        <v>110970000</v>
      </c>
      <c r="K27" s="1">
        <v>85801878</v>
      </c>
      <c r="L27" s="1">
        <f t="shared" si="0"/>
        <v>4057415</v>
      </c>
      <c r="AA27" s="7">
        <v>43788</v>
      </c>
      <c r="AB27">
        <v>88295124</v>
      </c>
      <c r="AC27">
        <v>-156742555</v>
      </c>
      <c r="AD27">
        <v>15884773</v>
      </c>
    </row>
    <row r="28" spans="1:30">
      <c r="A28" s="7">
        <v>43790</v>
      </c>
      <c r="B28" s="8">
        <v>0.792361111111111</v>
      </c>
      <c r="C28" s="6">
        <v>1</v>
      </c>
      <c r="D28" s="1">
        <v>2945882000</v>
      </c>
      <c r="E28" s="1">
        <v>2860080122</v>
      </c>
      <c r="F28" s="1">
        <v>142509621</v>
      </c>
      <c r="G28" s="1">
        <v>-137667018</v>
      </c>
      <c r="H28" s="1">
        <v>76613043</v>
      </c>
      <c r="I28" s="1">
        <v>119771000</v>
      </c>
      <c r="J28" s="1">
        <v>110970000</v>
      </c>
      <c r="K28" s="1">
        <v>85801878</v>
      </c>
      <c r="L28" s="1">
        <f t="shared" si="0"/>
        <v>4842603</v>
      </c>
      <c r="AA28" s="7">
        <v>43789</v>
      </c>
      <c r="AB28">
        <v>79465864</v>
      </c>
      <c r="AC28">
        <v>-92830771</v>
      </c>
      <c r="AD28">
        <v>4057415</v>
      </c>
    </row>
    <row r="29" spans="1:30">
      <c r="A29" s="7">
        <v>43791</v>
      </c>
      <c r="B29" s="8">
        <v>0.570138888888889</v>
      </c>
      <c r="C29" s="6">
        <v>1</v>
      </c>
      <c r="D29" s="1">
        <v>2945882000</v>
      </c>
      <c r="E29" s="1">
        <v>2860080122</v>
      </c>
      <c r="F29" s="1">
        <v>192478569</v>
      </c>
      <c r="G29" s="1">
        <v>-188291943</v>
      </c>
      <c r="H29" s="1">
        <v>64161899</v>
      </c>
      <c r="I29" s="1">
        <v>119771000</v>
      </c>
      <c r="J29" s="1">
        <v>110970000</v>
      </c>
      <c r="K29" s="1">
        <v>85801878</v>
      </c>
      <c r="L29" s="1">
        <f t="shared" si="0"/>
        <v>4186626</v>
      </c>
      <c r="AA29" s="7">
        <v>43790</v>
      </c>
      <c r="AB29">
        <v>76613043</v>
      </c>
      <c r="AC29">
        <v>-137667018</v>
      </c>
      <c r="AD29">
        <v>4842603</v>
      </c>
    </row>
    <row r="30" spans="1:30">
      <c r="A30" s="7">
        <v>43792</v>
      </c>
      <c r="B30" s="8">
        <v>0.548611111111111</v>
      </c>
      <c r="C30" s="6">
        <v>1</v>
      </c>
      <c r="D30" s="1">
        <v>2945882000</v>
      </c>
      <c r="E30" s="1">
        <v>2860080122</v>
      </c>
      <c r="F30" s="1">
        <v>112310220</v>
      </c>
      <c r="G30" s="1">
        <v>-114202771</v>
      </c>
      <c r="H30" s="1">
        <v>36695192</v>
      </c>
      <c r="I30" s="1">
        <v>119771000</v>
      </c>
      <c r="J30" s="1">
        <v>110970000</v>
      </c>
      <c r="K30" s="1">
        <v>85801878</v>
      </c>
      <c r="L30" s="1">
        <f t="shared" si="0"/>
        <v>-1892551</v>
      </c>
      <c r="AA30" s="7">
        <v>43791</v>
      </c>
      <c r="AB30">
        <v>64161899</v>
      </c>
      <c r="AC30">
        <v>-188291943</v>
      </c>
      <c r="AD30">
        <v>4186626</v>
      </c>
    </row>
    <row r="31" spans="1:30">
      <c r="A31" s="7">
        <v>43793</v>
      </c>
      <c r="B31" s="8">
        <v>0.479861111111111</v>
      </c>
      <c r="C31" s="6">
        <v>1</v>
      </c>
      <c r="D31" s="1">
        <v>2945882000</v>
      </c>
      <c r="E31" s="1">
        <v>2860080122</v>
      </c>
      <c r="F31" s="1">
        <v>236668850</v>
      </c>
      <c r="G31" s="1">
        <v>-219380239</v>
      </c>
      <c r="H31" s="1">
        <v>52908884</v>
      </c>
      <c r="I31" s="1">
        <v>119771000</v>
      </c>
      <c r="J31" s="1">
        <v>110970000</v>
      </c>
      <c r="K31" s="1">
        <v>85801878</v>
      </c>
      <c r="L31" s="1">
        <f t="shared" si="0"/>
        <v>17288611</v>
      </c>
      <c r="AA31" s="7">
        <v>43792</v>
      </c>
      <c r="AB31">
        <v>36695192</v>
      </c>
      <c r="AC31">
        <v>-114202771</v>
      </c>
      <c r="AD31">
        <v>-1892551</v>
      </c>
    </row>
    <row r="32" spans="1:30">
      <c r="A32" s="7">
        <v>43794</v>
      </c>
      <c r="B32" s="8">
        <v>0.7375</v>
      </c>
      <c r="C32" s="6">
        <v>1</v>
      </c>
      <c r="D32" s="1">
        <v>2945882000</v>
      </c>
      <c r="E32" s="1">
        <v>2860080122</v>
      </c>
      <c r="F32" s="1">
        <v>135369836</v>
      </c>
      <c r="G32" s="1">
        <v>-123049546</v>
      </c>
      <c r="H32" s="1">
        <v>51598194</v>
      </c>
      <c r="I32" s="1">
        <v>119771000</v>
      </c>
      <c r="J32" s="1">
        <v>110970000</v>
      </c>
      <c r="K32" s="1">
        <v>85801878</v>
      </c>
      <c r="L32" s="1">
        <f t="shared" si="0"/>
        <v>12320290</v>
      </c>
      <c r="AA32" s="7">
        <v>43793</v>
      </c>
      <c r="AB32">
        <v>52908884</v>
      </c>
      <c r="AC32">
        <v>-219380239</v>
      </c>
      <c r="AD32">
        <v>17288611</v>
      </c>
    </row>
    <row r="33" spans="1:30">
      <c r="A33" s="7">
        <v>43795</v>
      </c>
      <c r="B33" s="8">
        <v>0.8125</v>
      </c>
      <c r="C33" s="6">
        <v>1</v>
      </c>
      <c r="D33" s="1">
        <v>2945882000</v>
      </c>
      <c r="E33" s="1">
        <v>2860080122</v>
      </c>
      <c r="F33" s="1">
        <v>125602032</v>
      </c>
      <c r="G33" s="1">
        <v>-114168092</v>
      </c>
      <c r="H33" s="1">
        <v>68445800</v>
      </c>
      <c r="I33" s="1">
        <v>119771000</v>
      </c>
      <c r="J33" s="1">
        <v>110970000</v>
      </c>
      <c r="K33" s="1">
        <v>85801878</v>
      </c>
      <c r="L33" s="1">
        <f t="shared" si="0"/>
        <v>11433940</v>
      </c>
      <c r="AA33" s="7">
        <v>43794</v>
      </c>
      <c r="AB33">
        <v>51598194</v>
      </c>
      <c r="AC33">
        <v>-123049546</v>
      </c>
      <c r="AD33">
        <v>12320290</v>
      </c>
    </row>
    <row r="34" spans="1:30">
      <c r="A34" s="7">
        <v>43796</v>
      </c>
      <c r="B34" s="8">
        <v>0.717361111111111</v>
      </c>
      <c r="C34" s="6">
        <v>1</v>
      </c>
      <c r="D34" s="1">
        <v>2945882000</v>
      </c>
      <c r="E34" s="1">
        <v>2860080122</v>
      </c>
      <c r="F34" s="1">
        <v>126429112</v>
      </c>
      <c r="G34" s="1">
        <v>-115303480</v>
      </c>
      <c r="H34" s="1">
        <v>60429268</v>
      </c>
      <c r="I34" s="1">
        <v>119771000</v>
      </c>
      <c r="J34" s="1">
        <v>110970000</v>
      </c>
      <c r="K34" s="1">
        <v>85801878</v>
      </c>
      <c r="L34" s="1">
        <f t="shared" si="0"/>
        <v>11125632</v>
      </c>
      <c r="AA34" s="7">
        <v>43795</v>
      </c>
      <c r="AB34">
        <v>68445800</v>
      </c>
      <c r="AC34">
        <v>-114168092</v>
      </c>
      <c r="AD34">
        <v>11433940</v>
      </c>
    </row>
    <row r="35" spans="1:30">
      <c r="A35" s="7">
        <v>43797</v>
      </c>
      <c r="B35" s="8">
        <v>0.960416666666667</v>
      </c>
      <c r="C35" s="6">
        <v>1</v>
      </c>
      <c r="D35" s="1">
        <v>2945882000</v>
      </c>
      <c r="E35" s="1">
        <v>2860080122</v>
      </c>
      <c r="F35" s="1">
        <v>174051078</v>
      </c>
      <c r="G35" s="1">
        <v>-150727828</v>
      </c>
      <c r="H35" s="1">
        <v>79697607</v>
      </c>
      <c r="I35" s="1">
        <v>119771000</v>
      </c>
      <c r="J35" s="1">
        <v>110970000</v>
      </c>
      <c r="K35" s="1">
        <v>85801878</v>
      </c>
      <c r="L35" s="1">
        <f t="shared" si="0"/>
        <v>23323250</v>
      </c>
      <c r="AA35" s="7">
        <v>43796</v>
      </c>
      <c r="AB35">
        <v>60429268</v>
      </c>
      <c r="AC35">
        <v>-115303480</v>
      </c>
      <c r="AD35">
        <v>11125632</v>
      </c>
    </row>
    <row r="36" spans="1:30">
      <c r="A36" s="7">
        <v>43798</v>
      </c>
      <c r="B36" s="8">
        <v>0.961805555555556</v>
      </c>
      <c r="C36" s="6">
        <v>1</v>
      </c>
      <c r="D36" s="1">
        <v>2945882000</v>
      </c>
      <c r="E36" s="1">
        <v>2860080122</v>
      </c>
      <c r="F36" s="1">
        <v>105257226</v>
      </c>
      <c r="G36" s="1">
        <v>-105526818</v>
      </c>
      <c r="H36" s="1">
        <v>75033913</v>
      </c>
      <c r="I36" s="1">
        <v>119771000</v>
      </c>
      <c r="J36" s="1">
        <v>110970000</v>
      </c>
      <c r="K36" s="1">
        <v>85801878</v>
      </c>
      <c r="L36" s="1">
        <f t="shared" si="0"/>
        <v>-269592</v>
      </c>
      <c r="AA36" s="7">
        <v>43797</v>
      </c>
      <c r="AB36">
        <v>79697607</v>
      </c>
      <c r="AC36">
        <v>-150727828</v>
      </c>
      <c r="AD36">
        <v>23323250</v>
      </c>
    </row>
    <row r="37" spans="1:30">
      <c r="A37" s="7">
        <v>43799</v>
      </c>
      <c r="B37" s="8">
        <v>0.971527777777778</v>
      </c>
      <c r="C37" s="6">
        <v>1</v>
      </c>
      <c r="D37" s="1">
        <v>2945882000</v>
      </c>
      <c r="E37" s="1">
        <v>2860080122</v>
      </c>
      <c r="F37" s="1">
        <v>0</v>
      </c>
      <c r="G37" s="1">
        <v>-118105987</v>
      </c>
      <c r="H37" s="1">
        <v>-42864598</v>
      </c>
      <c r="I37" s="1">
        <v>119771000</v>
      </c>
      <c r="J37" s="1">
        <v>110970000</v>
      </c>
      <c r="K37" s="1">
        <v>85801878</v>
      </c>
      <c r="L37" s="1">
        <f t="shared" si="0"/>
        <v>-118105987</v>
      </c>
      <c r="AA37" s="7">
        <v>43798</v>
      </c>
      <c r="AB37">
        <v>75033913</v>
      </c>
      <c r="AC37">
        <v>-105526818</v>
      </c>
      <c r="AD37">
        <v>-269592</v>
      </c>
    </row>
    <row r="38" spans="1:30">
      <c r="A38" s="7">
        <v>43800</v>
      </c>
      <c r="B38" s="8">
        <v>0.895138888888889</v>
      </c>
      <c r="C38" s="6">
        <v>1</v>
      </c>
      <c r="D38" s="1">
        <v>2945882000</v>
      </c>
      <c r="E38" s="1">
        <v>2860080122</v>
      </c>
      <c r="F38" s="1">
        <v>248865946</v>
      </c>
      <c r="G38" s="1">
        <v>-219502255</v>
      </c>
      <c r="H38" s="1">
        <v>106497631</v>
      </c>
      <c r="I38" s="1">
        <v>119771000</v>
      </c>
      <c r="J38" s="1">
        <v>110970000</v>
      </c>
      <c r="K38" s="1">
        <v>85801878</v>
      </c>
      <c r="L38" s="1">
        <f t="shared" si="0"/>
        <v>29363691</v>
      </c>
      <c r="AA38" s="7">
        <v>43799</v>
      </c>
      <c r="AB38">
        <v>-42864598</v>
      </c>
      <c r="AC38">
        <v>-118105987</v>
      </c>
      <c r="AD38">
        <v>-118105987</v>
      </c>
    </row>
    <row r="39" spans="1:30">
      <c r="A39" s="7">
        <v>43801</v>
      </c>
      <c r="B39" s="8">
        <v>0.95</v>
      </c>
      <c r="C39" s="6">
        <v>1</v>
      </c>
      <c r="D39" s="1">
        <v>2945882000</v>
      </c>
      <c r="E39" s="1">
        <v>2860080122</v>
      </c>
      <c r="F39" s="1">
        <v>132182009</v>
      </c>
      <c r="G39" s="1">
        <v>-116211533</v>
      </c>
      <c r="H39" s="1">
        <v>95429459</v>
      </c>
      <c r="I39" s="1">
        <v>119771000</v>
      </c>
      <c r="J39" s="1">
        <v>110970000</v>
      </c>
      <c r="K39" s="1">
        <v>85801878</v>
      </c>
      <c r="L39" s="1">
        <f t="shared" si="0"/>
        <v>15970476</v>
      </c>
      <c r="AA39" s="7">
        <v>43800</v>
      </c>
      <c r="AB39">
        <v>106497631</v>
      </c>
      <c r="AC39">
        <v>-219502255</v>
      </c>
      <c r="AD39">
        <v>29363691</v>
      </c>
    </row>
    <row r="40" spans="1:30">
      <c r="A40" s="7">
        <v>43802</v>
      </c>
      <c r="B40" s="8">
        <v>0.895833333333333</v>
      </c>
      <c r="C40" s="6">
        <v>1</v>
      </c>
      <c r="D40" s="1">
        <v>2945882000</v>
      </c>
      <c r="E40" s="1">
        <v>2860080122</v>
      </c>
      <c r="F40" s="1">
        <v>177689146</v>
      </c>
      <c r="G40" s="1">
        <v>-171302230</v>
      </c>
      <c r="H40" s="1">
        <v>83058527</v>
      </c>
      <c r="I40" s="1">
        <v>119771000</v>
      </c>
      <c r="J40" s="1">
        <v>110970000</v>
      </c>
      <c r="K40" s="1">
        <v>85801878</v>
      </c>
      <c r="L40" s="1">
        <f t="shared" si="0"/>
        <v>6386916</v>
      </c>
      <c r="AA40" s="7">
        <v>43801</v>
      </c>
      <c r="AB40">
        <v>95429459</v>
      </c>
      <c r="AC40">
        <v>-116211533</v>
      </c>
      <c r="AD40">
        <v>15970476</v>
      </c>
    </row>
    <row r="41" spans="1:30">
      <c r="A41" s="7">
        <v>43803</v>
      </c>
      <c r="B41" s="8">
        <v>0.855555555555556</v>
      </c>
      <c r="C41" s="6">
        <v>1</v>
      </c>
      <c r="D41" s="1">
        <v>2945882000</v>
      </c>
      <c r="E41" s="1">
        <v>2860080122</v>
      </c>
      <c r="F41" s="1">
        <v>150621748</v>
      </c>
      <c r="G41" s="1">
        <v>-207756645</v>
      </c>
      <c r="H41" s="1">
        <v>19121169</v>
      </c>
      <c r="I41" s="1">
        <v>119771000</v>
      </c>
      <c r="J41" s="1">
        <v>110970000</v>
      </c>
      <c r="K41" s="1">
        <v>85801878</v>
      </c>
      <c r="L41" s="1">
        <f t="shared" si="0"/>
        <v>-57134897</v>
      </c>
      <c r="AA41" s="7">
        <v>43802</v>
      </c>
      <c r="AB41">
        <v>83058527</v>
      </c>
      <c r="AC41">
        <v>-171302230</v>
      </c>
      <c r="AD41">
        <v>6386916</v>
      </c>
    </row>
    <row r="42" spans="1:30">
      <c r="A42" s="7">
        <v>43804</v>
      </c>
      <c r="B42" s="8">
        <v>0.661111111111111</v>
      </c>
      <c r="C42" s="6">
        <v>1</v>
      </c>
      <c r="D42" s="1">
        <v>2945882000</v>
      </c>
      <c r="E42" s="1">
        <v>2860080122</v>
      </c>
      <c r="F42" s="1">
        <v>131367147</v>
      </c>
      <c r="G42" s="1">
        <v>-125423071</v>
      </c>
      <c r="H42" s="1">
        <v>70673241</v>
      </c>
      <c r="I42" s="1">
        <v>119771000</v>
      </c>
      <c r="J42" s="1">
        <v>110970000</v>
      </c>
      <c r="K42" s="1">
        <v>85801878</v>
      </c>
      <c r="L42" s="1">
        <f t="shared" si="0"/>
        <v>5944076</v>
      </c>
      <c r="AA42" s="7">
        <v>43803</v>
      </c>
      <c r="AB42">
        <v>19121169</v>
      </c>
      <c r="AC42">
        <v>-207756645</v>
      </c>
      <c r="AD42">
        <v>-57134897</v>
      </c>
    </row>
    <row r="43" spans="1:30">
      <c r="A43" s="7">
        <v>43805</v>
      </c>
      <c r="B43" s="8">
        <v>0.750694444444444</v>
      </c>
      <c r="C43" s="6">
        <v>1</v>
      </c>
      <c r="D43" s="1">
        <v>2945882000</v>
      </c>
      <c r="E43" s="1">
        <v>2860080122</v>
      </c>
      <c r="F43" s="1">
        <v>121446961</v>
      </c>
      <c r="G43" s="1">
        <v>-117825993</v>
      </c>
      <c r="H43" s="1">
        <v>51965562</v>
      </c>
      <c r="I43" s="1">
        <v>119771000</v>
      </c>
      <c r="J43" s="1">
        <v>110970000</v>
      </c>
      <c r="K43" s="1">
        <v>85801878</v>
      </c>
      <c r="L43" s="1">
        <f t="shared" si="0"/>
        <v>3620968</v>
      </c>
      <c r="AA43" s="7">
        <v>43804</v>
      </c>
      <c r="AB43">
        <v>70673241</v>
      </c>
      <c r="AC43">
        <v>-125423071</v>
      </c>
      <c r="AD43">
        <v>5944076</v>
      </c>
    </row>
    <row r="44" spans="1:30">
      <c r="A44" s="7">
        <v>43806</v>
      </c>
      <c r="B44" s="8">
        <v>0.755555555555556</v>
      </c>
      <c r="C44" s="6">
        <v>1</v>
      </c>
      <c r="D44" s="1">
        <v>2945882000</v>
      </c>
      <c r="E44" s="1">
        <v>2860080122</v>
      </c>
      <c r="F44" s="1">
        <v>141249925</v>
      </c>
      <c r="G44" s="1">
        <v>-137569405</v>
      </c>
      <c r="H44" s="1">
        <v>53727149</v>
      </c>
      <c r="I44" s="1">
        <v>119771000</v>
      </c>
      <c r="J44" s="1">
        <v>110970000</v>
      </c>
      <c r="K44" s="1">
        <v>85801878</v>
      </c>
      <c r="L44" s="1">
        <f t="shared" si="0"/>
        <v>3680520</v>
      </c>
      <c r="P44" s="3" t="s">
        <v>11</v>
      </c>
      <c r="Q44" s="2" t="s">
        <v>12</v>
      </c>
      <c r="R44" s="2" t="s">
        <v>7</v>
      </c>
      <c r="S44" s="2" t="s">
        <v>13</v>
      </c>
      <c r="T44" s="2" t="s">
        <v>14</v>
      </c>
      <c r="U44" s="2" t="s">
        <v>151</v>
      </c>
      <c r="V44" s="2" t="s">
        <v>405</v>
      </c>
      <c r="W44" s="2" t="s">
        <v>407</v>
      </c>
      <c r="AA44" s="7">
        <v>43805</v>
      </c>
      <c r="AB44">
        <v>51965562</v>
      </c>
      <c r="AC44">
        <v>-117825993</v>
      </c>
      <c r="AD44">
        <v>3620968</v>
      </c>
    </row>
    <row r="45" spans="1:30">
      <c r="A45" s="7">
        <v>43807</v>
      </c>
      <c r="B45" s="8">
        <v>0.48125</v>
      </c>
      <c r="C45" s="6">
        <v>1</v>
      </c>
      <c r="D45" s="1">
        <v>2945882000</v>
      </c>
      <c r="E45" s="1">
        <v>2860080122</v>
      </c>
      <c r="F45" s="1">
        <v>191867905</v>
      </c>
      <c r="G45" s="1">
        <v>-192047455</v>
      </c>
      <c r="H45" s="1">
        <v>170161591</v>
      </c>
      <c r="I45" s="1">
        <v>119771000</v>
      </c>
      <c r="J45" s="1">
        <v>110970000</v>
      </c>
      <c r="K45" s="1">
        <v>85801878</v>
      </c>
      <c r="L45" s="1">
        <f t="shared" si="0"/>
        <v>-179550</v>
      </c>
      <c r="N45" s="7">
        <v>43807</v>
      </c>
      <c r="O45" s="8">
        <v>0.571527777777778</v>
      </c>
      <c r="P45" s="1">
        <v>2805601000</v>
      </c>
      <c r="Q45">
        <v>10</v>
      </c>
      <c r="U45">
        <v>5</v>
      </c>
      <c r="AA45" s="7">
        <v>43806</v>
      </c>
      <c r="AB45">
        <v>53727149</v>
      </c>
      <c r="AC45">
        <v>-137569405</v>
      </c>
      <c r="AD45">
        <v>3680520</v>
      </c>
    </row>
    <row r="46" spans="1:30">
      <c r="A46" s="7">
        <v>43807</v>
      </c>
      <c r="B46" s="8">
        <v>0.933333333333333</v>
      </c>
      <c r="C46">
        <v>0</v>
      </c>
      <c r="D46">
        <v>0</v>
      </c>
      <c r="E46" s="1">
        <v>0</v>
      </c>
      <c r="F46">
        <v>0</v>
      </c>
      <c r="G46">
        <v>0</v>
      </c>
      <c r="H46">
        <v>0</v>
      </c>
      <c r="I46" s="1">
        <v>0</v>
      </c>
      <c r="J46">
        <v>0</v>
      </c>
      <c r="K46">
        <v>0</v>
      </c>
      <c r="L46" s="20">
        <v>71194399000</v>
      </c>
      <c r="N46" s="7">
        <v>43807</v>
      </c>
      <c r="O46" s="8">
        <v>0.769444444444444</v>
      </c>
      <c r="R46" s="1">
        <v>74000000000</v>
      </c>
      <c r="S46" s="1">
        <f>R46-秘密天堂岛!P45</f>
        <v>71194399000</v>
      </c>
      <c r="V46">
        <f>R46/P45</f>
        <v>26.3758103878634</v>
      </c>
      <c r="W46">
        <f>ROUND((((O46-O45)-(4/24))/((5/60)/24)),0)</f>
        <v>9</v>
      </c>
      <c r="AA46" s="7">
        <v>43807</v>
      </c>
      <c r="AB46">
        <v>170161591</v>
      </c>
      <c r="AC46">
        <v>-192047455</v>
      </c>
      <c r="AD46">
        <v>71194219450</v>
      </c>
    </row>
    <row r="47" spans="27:30">
      <c r="AA47" t="s">
        <v>286</v>
      </c>
      <c r="AB47">
        <v>2519840370</v>
      </c>
      <c r="AC47">
        <v>-6184432482</v>
      </c>
      <c r="AD47">
        <v>62298071005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63"/>
  <sheetViews>
    <sheetView topLeftCell="P1" workbookViewId="0">
      <pane ySplit="3" topLeftCell="A54" activePane="bottomLeft" state="frozen"/>
      <selection/>
      <selection pane="bottomLeft" activeCell="U61" sqref="U61:W6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3" max="13" width="14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45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5" customHeight="1" spans="4:11">
      <c r="D2" s="1"/>
      <c r="E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43750</v>
      </c>
      <c r="B4" s="5">
        <v>0.440277777777778</v>
      </c>
      <c r="C4" s="6">
        <v>1</v>
      </c>
      <c r="D4" s="1">
        <v>2805601000</v>
      </c>
      <c r="E4" s="1"/>
      <c r="F4" s="1">
        <v>0</v>
      </c>
      <c r="G4" s="1">
        <v>-66876975</v>
      </c>
      <c r="H4" s="1">
        <v>-66876975</v>
      </c>
      <c r="I4" s="1"/>
      <c r="J4" s="1"/>
      <c r="K4" s="1"/>
      <c r="L4" s="1">
        <f t="shared" ref="L4:L61" si="0">G4+F4</f>
        <v>-66876975</v>
      </c>
      <c r="M4" s="12"/>
      <c r="N4" s="7">
        <v>43749</v>
      </c>
      <c r="O4" s="8">
        <v>0.774305555555556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7">
        <v>43751</v>
      </c>
      <c r="B5" s="8">
        <v>0.513194444444444</v>
      </c>
      <c r="C5" s="6">
        <v>1</v>
      </c>
      <c r="D5" s="1">
        <v>2805601000</v>
      </c>
      <c r="E5" s="1"/>
      <c r="F5" s="1">
        <v>0</v>
      </c>
      <c r="G5" s="1">
        <v>-114156781</v>
      </c>
      <c r="H5" s="1">
        <v>-181033756</v>
      </c>
      <c r="I5" s="1"/>
      <c r="J5" s="1"/>
      <c r="K5" s="1"/>
      <c r="L5" s="1">
        <f t="shared" si="0"/>
        <v>-114156781</v>
      </c>
      <c r="M5" s="12"/>
      <c r="AA5" s="7">
        <v>43750</v>
      </c>
      <c r="AB5">
        <v>-66876975</v>
      </c>
      <c r="AC5">
        <v>-66876975</v>
      </c>
      <c r="AD5">
        <v>-66876975</v>
      </c>
    </row>
    <row r="6" spans="1:30">
      <c r="A6" s="7">
        <v>43752</v>
      </c>
      <c r="B6" s="8">
        <v>0.455555555555556</v>
      </c>
      <c r="C6" s="6">
        <v>1</v>
      </c>
      <c r="D6" s="1">
        <v>2805601000</v>
      </c>
      <c r="E6" s="1"/>
      <c r="F6" s="1">
        <v>0</v>
      </c>
      <c r="G6" s="1">
        <v>-163238387</v>
      </c>
      <c r="H6" s="1">
        <v>-281422000</v>
      </c>
      <c r="I6" s="1"/>
      <c r="J6" s="1"/>
      <c r="K6" s="1"/>
      <c r="L6" s="1">
        <f t="shared" si="0"/>
        <v>-163238387</v>
      </c>
      <c r="M6" s="10"/>
      <c r="AA6" s="7">
        <v>43751</v>
      </c>
      <c r="AB6">
        <v>-114156781</v>
      </c>
      <c r="AC6">
        <v>-114156781</v>
      </c>
      <c r="AD6">
        <v>-181033756</v>
      </c>
    </row>
    <row r="7" spans="1:30">
      <c r="A7" s="7">
        <v>43753</v>
      </c>
      <c r="B7" s="8">
        <v>0.909027777777778</v>
      </c>
      <c r="C7" s="6">
        <v>1</v>
      </c>
      <c r="D7" s="1">
        <v>2805601000</v>
      </c>
      <c r="E7" s="1"/>
      <c r="F7" s="1">
        <v>0</v>
      </c>
      <c r="G7" s="1">
        <v>-150508362</v>
      </c>
      <c r="H7" s="1">
        <v>-431930362</v>
      </c>
      <c r="I7" s="1"/>
      <c r="J7" s="1"/>
      <c r="K7" s="1"/>
      <c r="L7" s="1">
        <f t="shared" si="0"/>
        <v>-150508362</v>
      </c>
      <c r="M7" s="10"/>
      <c r="AA7" s="7">
        <v>43752</v>
      </c>
      <c r="AB7">
        <v>-163238387</v>
      </c>
      <c r="AC7">
        <v>-163238387</v>
      </c>
      <c r="AD7">
        <v>-281422000</v>
      </c>
    </row>
    <row r="8" spans="1:30">
      <c r="A8" s="7">
        <v>43754</v>
      </c>
      <c r="B8" s="8">
        <v>0.842361111111111</v>
      </c>
      <c r="C8" s="6">
        <v>1</v>
      </c>
      <c r="D8" s="1">
        <v>2805601000</v>
      </c>
      <c r="E8" s="1">
        <v>2723885834</v>
      </c>
      <c r="F8" s="1">
        <v>556361124</v>
      </c>
      <c r="G8" s="1">
        <v>-251573045</v>
      </c>
      <c r="H8" s="1">
        <v>23366079</v>
      </c>
      <c r="I8" s="1">
        <v>114406000</v>
      </c>
      <c r="J8" s="1">
        <v>105686000</v>
      </c>
      <c r="K8" s="1">
        <v>81715166</v>
      </c>
      <c r="L8" s="1">
        <f t="shared" si="0"/>
        <v>304788079</v>
      </c>
      <c r="M8" s="10"/>
      <c r="AA8" s="7">
        <v>43753</v>
      </c>
      <c r="AB8">
        <v>-150508362</v>
      </c>
      <c r="AC8">
        <v>-150508362</v>
      </c>
      <c r="AD8">
        <v>-431930362</v>
      </c>
    </row>
    <row r="9" spans="1:30">
      <c r="A9" s="7">
        <v>43755</v>
      </c>
      <c r="B9" s="8">
        <v>0.80625</v>
      </c>
      <c r="C9" s="6">
        <v>1</v>
      </c>
      <c r="D9" s="1">
        <v>2805601000</v>
      </c>
      <c r="E9" s="1">
        <v>2723885834</v>
      </c>
      <c r="F9" s="1">
        <v>662852321</v>
      </c>
      <c r="G9" s="1">
        <v>-136305581</v>
      </c>
      <c r="H9" s="1">
        <v>27336964</v>
      </c>
      <c r="I9" s="1">
        <v>114406000</v>
      </c>
      <c r="J9" s="1">
        <v>105686000</v>
      </c>
      <c r="K9" s="1">
        <v>81715166</v>
      </c>
      <c r="L9" s="1">
        <f t="shared" si="0"/>
        <v>526546740</v>
      </c>
      <c r="AA9" s="7">
        <v>43754</v>
      </c>
      <c r="AB9">
        <v>-251573045</v>
      </c>
      <c r="AC9">
        <v>304788079</v>
      </c>
      <c r="AD9">
        <v>23366079</v>
      </c>
    </row>
    <row r="10" spans="1:30">
      <c r="A10" s="7">
        <v>43756</v>
      </c>
      <c r="B10" s="8">
        <v>0.773611111111111</v>
      </c>
      <c r="C10" s="6">
        <v>1</v>
      </c>
      <c r="D10" s="1">
        <v>2805601000</v>
      </c>
      <c r="E10" s="1">
        <v>2723885834</v>
      </c>
      <c r="F10" s="1">
        <v>216674941</v>
      </c>
      <c r="G10" s="1">
        <v>-203670621</v>
      </c>
      <c r="H10" s="1">
        <v>36370399</v>
      </c>
      <c r="I10" s="1">
        <v>114406000</v>
      </c>
      <c r="J10" s="1">
        <v>105686000</v>
      </c>
      <c r="K10" s="1">
        <v>81715166</v>
      </c>
      <c r="L10" s="1">
        <f t="shared" si="0"/>
        <v>13004320</v>
      </c>
      <c r="AA10" s="7">
        <v>43755</v>
      </c>
      <c r="AB10">
        <v>-136305581</v>
      </c>
      <c r="AC10">
        <v>526546740</v>
      </c>
      <c r="AD10">
        <v>27336964</v>
      </c>
    </row>
    <row r="11" spans="1:30">
      <c r="A11" s="7">
        <v>43757</v>
      </c>
      <c r="B11" s="8">
        <v>0.822222222222222</v>
      </c>
      <c r="C11" s="6">
        <v>1</v>
      </c>
      <c r="D11" s="1">
        <v>2805601000</v>
      </c>
      <c r="E11" s="1">
        <v>2723885834</v>
      </c>
      <c r="F11" s="1">
        <v>115094137</v>
      </c>
      <c r="G11" s="1">
        <v>-105972232</v>
      </c>
      <c r="H11" s="1">
        <v>45492304</v>
      </c>
      <c r="I11" s="1">
        <v>114406000</v>
      </c>
      <c r="J11" s="1">
        <v>105686000</v>
      </c>
      <c r="K11" s="1">
        <v>81715166</v>
      </c>
      <c r="L11" s="1">
        <f t="shared" si="0"/>
        <v>9121905</v>
      </c>
      <c r="AA11" s="7">
        <v>43756</v>
      </c>
      <c r="AB11">
        <v>-203670621</v>
      </c>
      <c r="AC11">
        <v>13004320</v>
      </c>
      <c r="AD11">
        <v>36370399</v>
      </c>
    </row>
    <row r="12" spans="1:30">
      <c r="A12" s="7">
        <v>43758</v>
      </c>
      <c r="B12" s="8">
        <v>0.720833333333333</v>
      </c>
      <c r="C12" s="6">
        <v>1</v>
      </c>
      <c r="D12" s="1">
        <v>2805601000</v>
      </c>
      <c r="E12" s="1">
        <v>2723885834</v>
      </c>
      <c r="F12" s="1">
        <v>229621232</v>
      </c>
      <c r="G12" s="1">
        <v>-206110940</v>
      </c>
      <c r="H12" s="1">
        <v>178064304</v>
      </c>
      <c r="I12" s="1">
        <v>114406000</v>
      </c>
      <c r="J12" s="1">
        <v>105686000</v>
      </c>
      <c r="K12" s="1">
        <v>81715166</v>
      </c>
      <c r="L12" s="1">
        <f t="shared" si="0"/>
        <v>23510292</v>
      </c>
      <c r="AA12" s="7">
        <v>43757</v>
      </c>
      <c r="AB12">
        <v>-105972232</v>
      </c>
      <c r="AC12">
        <v>9121905</v>
      </c>
      <c r="AD12">
        <v>45492304</v>
      </c>
    </row>
    <row r="13" spans="1:30">
      <c r="A13" s="7">
        <v>43759</v>
      </c>
      <c r="B13" s="8">
        <v>0.7875</v>
      </c>
      <c r="C13" s="6">
        <v>1</v>
      </c>
      <c r="D13" s="1">
        <v>2805601000</v>
      </c>
      <c r="E13" s="1">
        <v>2723885834</v>
      </c>
      <c r="F13" s="1">
        <v>120043044</v>
      </c>
      <c r="G13" s="1">
        <v>-111632060</v>
      </c>
      <c r="H13" s="1">
        <v>249325431</v>
      </c>
      <c r="I13" s="1">
        <v>114406000</v>
      </c>
      <c r="J13" s="1">
        <v>105686000</v>
      </c>
      <c r="K13" s="1">
        <v>81715166</v>
      </c>
      <c r="L13" s="1">
        <f t="shared" si="0"/>
        <v>8410984</v>
      </c>
      <c r="AA13" s="7">
        <v>43758</v>
      </c>
      <c r="AB13">
        <v>-206110940</v>
      </c>
      <c r="AC13">
        <v>23510292</v>
      </c>
      <c r="AD13">
        <v>178064304</v>
      </c>
    </row>
    <row r="14" spans="1:30">
      <c r="A14" s="7">
        <v>43760</v>
      </c>
      <c r="B14" s="8">
        <v>0.829166666666667</v>
      </c>
      <c r="C14" s="6">
        <v>1</v>
      </c>
      <c r="D14" s="1">
        <v>2805601000</v>
      </c>
      <c r="E14" s="1">
        <v>2723885834</v>
      </c>
      <c r="F14" s="1">
        <v>119218844</v>
      </c>
      <c r="G14" s="1">
        <v>-106459073</v>
      </c>
      <c r="H14" s="1">
        <v>362473446</v>
      </c>
      <c r="I14" s="1">
        <v>114406000</v>
      </c>
      <c r="J14" s="1">
        <v>105686000</v>
      </c>
      <c r="K14" s="1">
        <v>81715166</v>
      </c>
      <c r="L14" s="1">
        <f t="shared" si="0"/>
        <v>12759771</v>
      </c>
      <c r="AA14" s="7">
        <v>43759</v>
      </c>
      <c r="AB14">
        <v>-111632060</v>
      </c>
      <c r="AC14">
        <v>8410984</v>
      </c>
      <c r="AD14">
        <v>249325431</v>
      </c>
    </row>
    <row r="15" spans="1:30">
      <c r="A15" s="7">
        <v>43761</v>
      </c>
      <c r="B15" s="8">
        <v>0.819444444444444</v>
      </c>
      <c r="C15" s="6">
        <v>1</v>
      </c>
      <c r="D15" s="1">
        <v>2805601000</v>
      </c>
      <c r="E15" s="1">
        <v>2723885834</v>
      </c>
      <c r="F15" s="1">
        <v>111895258</v>
      </c>
      <c r="G15" s="1">
        <v>-104893355</v>
      </c>
      <c r="H15" s="1">
        <v>519983711</v>
      </c>
      <c r="I15" s="1">
        <v>114406000</v>
      </c>
      <c r="J15" s="1">
        <v>105686000</v>
      </c>
      <c r="K15" s="1">
        <v>81715166</v>
      </c>
      <c r="L15" s="1">
        <f t="shared" si="0"/>
        <v>7001903</v>
      </c>
      <c r="AA15" s="7">
        <v>43760</v>
      </c>
      <c r="AB15">
        <v>-106459073</v>
      </c>
      <c r="AC15">
        <v>12759771</v>
      </c>
      <c r="AD15">
        <v>362473446</v>
      </c>
    </row>
    <row r="16" spans="1:30">
      <c r="A16" s="7">
        <v>43762</v>
      </c>
      <c r="B16" s="8">
        <v>0.811805555555556</v>
      </c>
      <c r="C16" s="6">
        <v>1</v>
      </c>
      <c r="D16" s="1">
        <v>2805601000</v>
      </c>
      <c r="E16" s="1">
        <v>2723885834</v>
      </c>
      <c r="F16" s="1">
        <v>125479695</v>
      </c>
      <c r="G16" s="1">
        <v>-109550144</v>
      </c>
      <c r="H16" s="1">
        <v>80616821</v>
      </c>
      <c r="I16" s="1">
        <v>114406000</v>
      </c>
      <c r="J16" s="1">
        <v>105686000</v>
      </c>
      <c r="K16" s="1">
        <v>81715166</v>
      </c>
      <c r="L16" s="1">
        <f t="shared" si="0"/>
        <v>15929551</v>
      </c>
      <c r="AA16" s="7">
        <v>43761</v>
      </c>
      <c r="AB16">
        <v>-104893355</v>
      </c>
      <c r="AC16">
        <v>7001903</v>
      </c>
      <c r="AD16">
        <v>519983711</v>
      </c>
    </row>
    <row r="17" spans="1:30">
      <c r="A17" s="7">
        <v>43763</v>
      </c>
      <c r="B17" s="8">
        <v>0.746527777777778</v>
      </c>
      <c r="C17" s="6">
        <v>1</v>
      </c>
      <c r="D17" s="1">
        <v>2805601000</v>
      </c>
      <c r="E17" s="1">
        <v>2723885834</v>
      </c>
      <c r="F17" s="1">
        <v>228786103</v>
      </c>
      <c r="G17" s="1">
        <v>-208881527</v>
      </c>
      <c r="H17" s="1">
        <v>80620961</v>
      </c>
      <c r="I17" s="1">
        <v>114406000</v>
      </c>
      <c r="J17" s="1">
        <v>105686000</v>
      </c>
      <c r="K17" s="1">
        <v>81715166</v>
      </c>
      <c r="L17" s="1">
        <f t="shared" si="0"/>
        <v>19904576</v>
      </c>
      <c r="AA17" s="7">
        <v>43762</v>
      </c>
      <c r="AB17">
        <v>-109550144</v>
      </c>
      <c r="AC17">
        <v>15929551</v>
      </c>
      <c r="AD17">
        <v>80616821</v>
      </c>
    </row>
    <row r="18" spans="1:30">
      <c r="A18" s="7">
        <v>43764</v>
      </c>
      <c r="B18" s="8">
        <v>0.835416666666667</v>
      </c>
      <c r="C18" s="6">
        <v>1</v>
      </c>
      <c r="D18" s="1">
        <v>2805601000</v>
      </c>
      <c r="E18" s="1">
        <v>2723885834</v>
      </c>
      <c r="F18" s="1">
        <v>134947302</v>
      </c>
      <c r="G18" s="1">
        <v>-115294374</v>
      </c>
      <c r="H18" s="1">
        <v>91240454</v>
      </c>
      <c r="I18" s="1">
        <v>114406000</v>
      </c>
      <c r="J18" s="1">
        <v>105686000</v>
      </c>
      <c r="K18" s="1">
        <v>81715166</v>
      </c>
      <c r="L18" s="1">
        <f t="shared" si="0"/>
        <v>19652928</v>
      </c>
      <c r="AA18" s="7">
        <v>43763</v>
      </c>
      <c r="AB18">
        <v>-208881527</v>
      </c>
      <c r="AC18">
        <v>19904576</v>
      </c>
      <c r="AD18">
        <v>80620961</v>
      </c>
    </row>
    <row r="19" spans="1:30">
      <c r="A19" s="7">
        <v>43765</v>
      </c>
      <c r="B19" s="8">
        <v>0.788194444444444</v>
      </c>
      <c r="C19" s="6">
        <v>1</v>
      </c>
      <c r="D19" s="1">
        <v>2805601000</v>
      </c>
      <c r="E19" s="1">
        <v>2723885834</v>
      </c>
      <c r="F19" s="1">
        <v>241292452</v>
      </c>
      <c r="G19" s="1">
        <v>-211314508</v>
      </c>
      <c r="H19" s="1">
        <v>92443565</v>
      </c>
      <c r="I19" s="1">
        <v>114406000</v>
      </c>
      <c r="J19" s="1">
        <v>105686000</v>
      </c>
      <c r="K19" s="1">
        <v>81715166</v>
      </c>
      <c r="L19" s="1">
        <f t="shared" si="0"/>
        <v>29977944</v>
      </c>
      <c r="AA19" s="7">
        <v>43764</v>
      </c>
      <c r="AB19">
        <v>-115294374</v>
      </c>
      <c r="AC19">
        <v>19652928</v>
      </c>
      <c r="AD19">
        <v>91240454</v>
      </c>
    </row>
    <row r="20" spans="1:30">
      <c r="A20" s="7">
        <v>43766</v>
      </c>
      <c r="B20" s="8">
        <v>0.729166666666667</v>
      </c>
      <c r="C20" s="6">
        <v>1</v>
      </c>
      <c r="D20" s="1">
        <v>2805601000</v>
      </c>
      <c r="E20" s="1">
        <v>2723885834</v>
      </c>
      <c r="F20" s="1">
        <v>221825783</v>
      </c>
      <c r="G20" s="1">
        <v>-198271338</v>
      </c>
      <c r="H20" s="1">
        <v>89262337</v>
      </c>
      <c r="I20" s="1">
        <v>114406000</v>
      </c>
      <c r="J20" s="1">
        <v>105686000</v>
      </c>
      <c r="K20" s="1">
        <v>81715166</v>
      </c>
      <c r="L20" s="1">
        <f t="shared" si="0"/>
        <v>23554445</v>
      </c>
      <c r="AA20" s="7">
        <v>43765</v>
      </c>
      <c r="AB20">
        <v>-211314508</v>
      </c>
      <c r="AC20">
        <v>29977944</v>
      </c>
      <c r="AD20">
        <v>92443565</v>
      </c>
    </row>
    <row r="21" spans="1:30">
      <c r="A21" s="7">
        <v>43767</v>
      </c>
      <c r="B21" s="8">
        <v>0.893055555555556</v>
      </c>
      <c r="C21" s="6">
        <v>1</v>
      </c>
      <c r="D21" s="1">
        <v>2805601000</v>
      </c>
      <c r="E21" s="1">
        <v>2723885834</v>
      </c>
      <c r="F21" s="1" t="s">
        <v>285</v>
      </c>
      <c r="G21" s="1">
        <v>-123551091</v>
      </c>
      <c r="H21" s="1">
        <v>-18560900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AA21" s="7">
        <v>43766</v>
      </c>
      <c r="AB21">
        <v>-198271338</v>
      </c>
      <c r="AC21">
        <v>23554445</v>
      </c>
      <c r="AD21">
        <v>89262337</v>
      </c>
    </row>
    <row r="22" spans="1:30">
      <c r="A22" s="7">
        <v>43768</v>
      </c>
      <c r="B22" s="8">
        <v>0.621527777777778</v>
      </c>
      <c r="C22" s="6">
        <v>1</v>
      </c>
      <c r="D22" s="1">
        <v>2805601000</v>
      </c>
      <c r="E22" s="1">
        <v>2723885834</v>
      </c>
      <c r="F22" s="1" t="s">
        <v>285</v>
      </c>
      <c r="G22" s="1">
        <v>-135506820</v>
      </c>
      <c r="H22" s="1">
        <v>-106109417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AA22" s="7">
        <v>43767</v>
      </c>
      <c r="AB22">
        <v>-123551091</v>
      </c>
      <c r="AC22" t="e">
        <v>#VALUE!</v>
      </c>
      <c r="AD22">
        <v>-18560900</v>
      </c>
    </row>
    <row r="23" spans="1:30">
      <c r="A23" s="7">
        <v>43769</v>
      </c>
      <c r="B23" s="8">
        <v>0.78125</v>
      </c>
      <c r="C23" s="6">
        <v>1</v>
      </c>
      <c r="D23" s="1">
        <v>2805601000</v>
      </c>
      <c r="E23" s="1">
        <v>2723885834</v>
      </c>
      <c r="F23" s="1">
        <v>0</v>
      </c>
      <c r="G23" s="1">
        <v>-117103513</v>
      </c>
      <c r="H23" s="1">
        <v>-230214833</v>
      </c>
      <c r="I23" s="1">
        <v>114406000</v>
      </c>
      <c r="J23" s="1">
        <v>105686000</v>
      </c>
      <c r="K23" s="1">
        <v>81715166</v>
      </c>
      <c r="L23" s="1">
        <f t="shared" si="0"/>
        <v>-117103513</v>
      </c>
      <c r="AA23" s="7">
        <v>43768</v>
      </c>
      <c r="AB23">
        <v>-135506820</v>
      </c>
      <c r="AC23" t="e">
        <v>#VALUE!</v>
      </c>
      <c r="AD23">
        <v>-106109417</v>
      </c>
    </row>
    <row r="24" spans="1:30">
      <c r="A24" s="7">
        <v>43770</v>
      </c>
      <c r="B24" s="8">
        <v>0.779861111111111</v>
      </c>
      <c r="C24" s="6">
        <v>1</v>
      </c>
      <c r="D24" s="1">
        <v>2805601000</v>
      </c>
      <c r="E24" s="1">
        <v>2723885834</v>
      </c>
      <c r="F24" s="1" t="s">
        <v>285</v>
      </c>
      <c r="G24" s="1">
        <v>-107075575</v>
      </c>
      <c r="H24" s="1">
        <v>98810548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AA24" s="7">
        <v>43769</v>
      </c>
      <c r="AB24">
        <v>-117103513</v>
      </c>
      <c r="AC24">
        <v>-117103513</v>
      </c>
      <c r="AD24">
        <v>-230214833</v>
      </c>
    </row>
    <row r="25" spans="1:30">
      <c r="A25" s="7">
        <v>43771</v>
      </c>
      <c r="B25" s="8">
        <v>0.509722222222222</v>
      </c>
      <c r="C25" s="6">
        <v>1</v>
      </c>
      <c r="D25" s="1">
        <v>2805601000</v>
      </c>
      <c r="E25" s="1">
        <v>2723885834</v>
      </c>
      <c r="F25" s="1">
        <v>536794597</v>
      </c>
      <c r="G25" s="1">
        <v>-187931480</v>
      </c>
      <c r="H25" s="1">
        <v>98743708</v>
      </c>
      <c r="I25" s="1">
        <v>114231000</v>
      </c>
      <c r="J25" s="1">
        <v>105686000</v>
      </c>
      <c r="K25" s="1">
        <v>81715166</v>
      </c>
      <c r="L25" s="1">
        <f t="shared" si="0"/>
        <v>348863117</v>
      </c>
      <c r="AA25" s="7">
        <v>43770</v>
      </c>
      <c r="AB25">
        <v>-107075575</v>
      </c>
      <c r="AC25" t="e">
        <v>#VALUE!</v>
      </c>
      <c r="AD25">
        <v>98810548</v>
      </c>
    </row>
    <row r="26" spans="1:30">
      <c r="A26" s="7">
        <v>43772</v>
      </c>
      <c r="B26" s="8">
        <v>0.454861111111111</v>
      </c>
      <c r="C26" s="6">
        <v>1</v>
      </c>
      <c r="D26" s="1">
        <v>2805601000</v>
      </c>
      <c r="E26" s="1">
        <v>2723885834</v>
      </c>
      <c r="F26" s="1">
        <v>193023714</v>
      </c>
      <c r="G26" s="1">
        <v>-136019349</v>
      </c>
      <c r="H26" s="1">
        <v>87395079</v>
      </c>
      <c r="I26" s="1">
        <v>114231000</v>
      </c>
      <c r="J26" s="1">
        <v>105686000</v>
      </c>
      <c r="K26" s="1">
        <v>81715166</v>
      </c>
      <c r="L26" s="1">
        <f t="shared" si="0"/>
        <v>57004365</v>
      </c>
      <c r="AA26" s="7">
        <v>43771</v>
      </c>
      <c r="AB26">
        <v>-187931480</v>
      </c>
      <c r="AC26">
        <v>348863117</v>
      </c>
      <c r="AD26">
        <v>98743708</v>
      </c>
    </row>
    <row r="27" spans="1:30">
      <c r="A27" s="7">
        <v>43773</v>
      </c>
      <c r="B27" s="8">
        <v>0.467361111111111</v>
      </c>
      <c r="C27" s="6">
        <v>1</v>
      </c>
      <c r="D27" s="1">
        <v>2805601000</v>
      </c>
      <c r="E27" s="1">
        <v>2723885834</v>
      </c>
      <c r="F27" s="1">
        <v>106050981</v>
      </c>
      <c r="G27" s="1">
        <v>-104004075</v>
      </c>
      <c r="H27" s="1">
        <v>79116969</v>
      </c>
      <c r="I27" s="1">
        <v>114231000</v>
      </c>
      <c r="J27" s="1">
        <v>105686000</v>
      </c>
      <c r="K27" s="1">
        <v>81715166</v>
      </c>
      <c r="L27" s="1">
        <f t="shared" si="0"/>
        <v>2046906</v>
      </c>
      <c r="AA27" s="7">
        <v>43772</v>
      </c>
      <c r="AB27">
        <v>-136019349</v>
      </c>
      <c r="AC27">
        <v>57004365</v>
      </c>
      <c r="AD27">
        <v>87395079</v>
      </c>
    </row>
    <row r="28" spans="1:30">
      <c r="A28" s="7">
        <v>43774</v>
      </c>
      <c r="B28" s="8">
        <v>0.568055555555556</v>
      </c>
      <c r="C28" s="6">
        <v>1</v>
      </c>
      <c r="D28" s="1">
        <v>2805601000</v>
      </c>
      <c r="E28" s="1">
        <v>2723885834</v>
      </c>
      <c r="F28" s="1">
        <v>133723806</v>
      </c>
      <c r="G28" s="1">
        <v>-118944455</v>
      </c>
      <c r="H28" s="1">
        <v>121383340</v>
      </c>
      <c r="I28" s="1">
        <v>114231000</v>
      </c>
      <c r="J28" s="1">
        <v>105686000</v>
      </c>
      <c r="K28" s="1">
        <v>81715166</v>
      </c>
      <c r="L28" s="1">
        <f t="shared" si="0"/>
        <v>14779351</v>
      </c>
      <c r="AA28" s="7">
        <v>43773</v>
      </c>
      <c r="AB28">
        <v>-104004075</v>
      </c>
      <c r="AC28">
        <v>2046906</v>
      </c>
      <c r="AD28">
        <v>79116969</v>
      </c>
    </row>
    <row r="29" spans="1:30">
      <c r="A29" s="7">
        <v>43775</v>
      </c>
      <c r="B29" s="8">
        <v>0.628472222222222</v>
      </c>
      <c r="C29" s="6">
        <v>1</v>
      </c>
      <c r="D29" s="1">
        <v>2805601000</v>
      </c>
      <c r="E29" s="1">
        <v>2723885834</v>
      </c>
      <c r="F29" s="1">
        <v>112867393</v>
      </c>
      <c r="G29" s="1">
        <v>-106839494</v>
      </c>
      <c r="H29" s="1">
        <v>188129313</v>
      </c>
      <c r="I29" s="1">
        <v>114231000</v>
      </c>
      <c r="J29" s="1">
        <v>105686000</v>
      </c>
      <c r="K29" s="1">
        <v>81715166</v>
      </c>
      <c r="L29" s="1">
        <f t="shared" si="0"/>
        <v>6027899</v>
      </c>
      <c r="AA29" s="7">
        <v>43774</v>
      </c>
      <c r="AB29">
        <v>-118944455</v>
      </c>
      <c r="AC29">
        <v>14779351</v>
      </c>
      <c r="AD29">
        <v>121383340</v>
      </c>
    </row>
    <row r="30" spans="1:30">
      <c r="A30" s="7">
        <v>43776</v>
      </c>
      <c r="B30" s="8">
        <v>0.797222222222222</v>
      </c>
      <c r="C30" s="6">
        <v>1</v>
      </c>
      <c r="D30" s="1">
        <v>2805601000</v>
      </c>
      <c r="E30" s="1">
        <v>2723885834</v>
      </c>
      <c r="F30" s="1">
        <v>144796545</v>
      </c>
      <c r="G30" s="1">
        <v>-128916125</v>
      </c>
      <c r="H30" s="1">
        <v>278798479</v>
      </c>
      <c r="I30" s="1">
        <v>114231000</v>
      </c>
      <c r="J30" s="1">
        <v>105686000</v>
      </c>
      <c r="K30" s="1">
        <v>81715166</v>
      </c>
      <c r="L30" s="1">
        <f t="shared" si="0"/>
        <v>15880420</v>
      </c>
      <c r="AA30" s="7">
        <v>43775</v>
      </c>
      <c r="AB30">
        <v>-106839494</v>
      </c>
      <c r="AC30">
        <v>6027899</v>
      </c>
      <c r="AD30">
        <v>188129313</v>
      </c>
    </row>
    <row r="31" spans="1:30">
      <c r="A31" s="7">
        <v>43777</v>
      </c>
      <c r="B31" s="8">
        <v>0.779166666666667</v>
      </c>
      <c r="C31" s="6">
        <v>1</v>
      </c>
      <c r="D31" s="1">
        <v>2805601000</v>
      </c>
      <c r="E31" s="1">
        <v>2723885834</v>
      </c>
      <c r="F31" s="1">
        <v>255612219</v>
      </c>
      <c r="G31" s="1">
        <v>-232871271</v>
      </c>
      <c r="H31" s="1">
        <v>402762520</v>
      </c>
      <c r="I31" s="1">
        <v>114231000</v>
      </c>
      <c r="J31" s="1">
        <v>105686000</v>
      </c>
      <c r="K31" s="1">
        <v>81715166</v>
      </c>
      <c r="L31" s="1">
        <f t="shared" si="0"/>
        <v>22740948</v>
      </c>
      <c r="AA31" s="7">
        <v>43776</v>
      </c>
      <c r="AB31">
        <v>-128916125</v>
      </c>
      <c r="AC31">
        <v>15880420</v>
      </c>
      <c r="AD31">
        <v>278798479</v>
      </c>
    </row>
    <row r="32" spans="1:30">
      <c r="A32" s="7">
        <v>43778</v>
      </c>
      <c r="B32" s="8">
        <v>0.478472222222222</v>
      </c>
      <c r="C32" s="6">
        <v>1</v>
      </c>
      <c r="D32" s="1">
        <v>2805601000</v>
      </c>
      <c r="E32" s="1">
        <v>2723885834</v>
      </c>
      <c r="F32" s="1">
        <v>183152275</v>
      </c>
      <c r="G32" s="1">
        <v>-173427788</v>
      </c>
      <c r="H32" s="1">
        <v>105463428</v>
      </c>
      <c r="I32" s="1">
        <v>114231000</v>
      </c>
      <c r="J32" s="1">
        <v>105686000</v>
      </c>
      <c r="K32" s="1">
        <v>81715166</v>
      </c>
      <c r="L32" s="1">
        <f t="shared" si="0"/>
        <v>9724487</v>
      </c>
      <c r="AA32" s="7">
        <v>43777</v>
      </c>
      <c r="AB32">
        <v>-232871271</v>
      </c>
      <c r="AC32">
        <v>22740948</v>
      </c>
      <c r="AD32">
        <v>402762520</v>
      </c>
    </row>
    <row r="33" spans="1:30">
      <c r="A33" s="7">
        <v>43779</v>
      </c>
      <c r="B33" s="8">
        <v>0.71875</v>
      </c>
      <c r="C33" s="6">
        <v>1</v>
      </c>
      <c r="D33" s="1">
        <v>2805601000</v>
      </c>
      <c r="E33" s="1">
        <v>2723885834</v>
      </c>
      <c r="F33" s="1">
        <v>151355166</v>
      </c>
      <c r="G33" s="1">
        <v>-135149642</v>
      </c>
      <c r="H33" s="1">
        <v>72968886</v>
      </c>
      <c r="I33" s="1">
        <v>114231000</v>
      </c>
      <c r="J33" s="1">
        <v>105686000</v>
      </c>
      <c r="K33" s="1">
        <v>81715166</v>
      </c>
      <c r="L33" s="1">
        <f t="shared" si="0"/>
        <v>16205524</v>
      </c>
      <c r="AA33" s="7">
        <v>43778</v>
      </c>
      <c r="AB33">
        <v>-173427788</v>
      </c>
      <c r="AC33">
        <v>9724487</v>
      </c>
      <c r="AD33">
        <v>105463428</v>
      </c>
    </row>
    <row r="34" spans="1:30">
      <c r="A34" s="7">
        <v>43780</v>
      </c>
      <c r="B34" s="8">
        <v>0.590972222222222</v>
      </c>
      <c r="C34" s="6">
        <v>1</v>
      </c>
      <c r="D34" s="1">
        <v>2805601000</v>
      </c>
      <c r="E34" s="1">
        <v>2723885834</v>
      </c>
      <c r="F34" s="1">
        <v>248843883</v>
      </c>
      <c r="G34" s="1">
        <v>-227279944</v>
      </c>
      <c r="H34" s="1">
        <v>70023002</v>
      </c>
      <c r="I34" s="1">
        <v>114231000</v>
      </c>
      <c r="J34" s="1">
        <v>105686000</v>
      </c>
      <c r="K34" s="1">
        <v>81715166</v>
      </c>
      <c r="L34" s="1">
        <f t="shared" si="0"/>
        <v>21563939</v>
      </c>
      <c r="AA34" s="7">
        <v>43779</v>
      </c>
      <c r="AB34">
        <v>-135149642</v>
      </c>
      <c r="AC34">
        <v>16205524</v>
      </c>
      <c r="AD34">
        <v>72968886</v>
      </c>
    </row>
    <row r="35" spans="1:30">
      <c r="A35" s="7">
        <v>43781</v>
      </c>
      <c r="B35" s="8">
        <v>0.634722222222222</v>
      </c>
      <c r="C35" s="6">
        <v>1</v>
      </c>
      <c r="D35" s="1">
        <v>2805601000</v>
      </c>
      <c r="E35" s="1">
        <v>2723885834</v>
      </c>
      <c r="F35" s="1">
        <v>120825054</v>
      </c>
      <c r="G35" s="1">
        <v>-108018675</v>
      </c>
      <c r="H35" s="1">
        <v>80782475</v>
      </c>
      <c r="I35" s="1">
        <v>114231000</v>
      </c>
      <c r="J35" s="1">
        <v>105686000</v>
      </c>
      <c r="K35" s="1">
        <v>81715166</v>
      </c>
      <c r="L35" s="1">
        <f t="shared" si="0"/>
        <v>12806379</v>
      </c>
      <c r="AA35" s="7">
        <v>43780</v>
      </c>
      <c r="AB35">
        <v>-227279944</v>
      </c>
      <c r="AC35">
        <v>21563939</v>
      </c>
      <c r="AD35">
        <v>70023002</v>
      </c>
    </row>
    <row r="36" spans="1:30">
      <c r="A36" s="7">
        <v>43782</v>
      </c>
      <c r="B36" s="8">
        <v>0.682638888888889</v>
      </c>
      <c r="C36" s="6">
        <v>1</v>
      </c>
      <c r="D36" s="1">
        <v>2805601000</v>
      </c>
      <c r="E36" s="1">
        <v>2723885834</v>
      </c>
      <c r="F36" s="1">
        <v>211441880</v>
      </c>
      <c r="G36" s="1">
        <v>-196392475</v>
      </c>
      <c r="H36" s="1">
        <v>68246150</v>
      </c>
      <c r="I36" s="1">
        <v>114231000</v>
      </c>
      <c r="J36" s="1">
        <v>105686000</v>
      </c>
      <c r="K36" s="1">
        <v>81715166</v>
      </c>
      <c r="L36" s="1">
        <f t="shared" si="0"/>
        <v>15049405</v>
      </c>
      <c r="AA36" s="7">
        <v>43781</v>
      </c>
      <c r="AB36">
        <v>-108018675</v>
      </c>
      <c r="AC36">
        <v>12806379</v>
      </c>
      <c r="AD36">
        <v>80782475</v>
      </c>
    </row>
    <row r="37" spans="1:30">
      <c r="A37" s="7">
        <v>43783</v>
      </c>
      <c r="B37" s="8">
        <v>0.468055555555556</v>
      </c>
      <c r="C37" s="6">
        <v>1</v>
      </c>
      <c r="D37" s="1">
        <v>2805601000</v>
      </c>
      <c r="E37" s="1">
        <v>2723885834</v>
      </c>
      <c r="F37" s="1">
        <v>161918309</v>
      </c>
      <c r="G37" s="1">
        <v>-153275278</v>
      </c>
      <c r="H37" s="1">
        <v>71137412</v>
      </c>
      <c r="I37" s="1">
        <v>114231000</v>
      </c>
      <c r="J37" s="1">
        <v>105686000</v>
      </c>
      <c r="K37" s="1">
        <v>81715166</v>
      </c>
      <c r="L37" s="1">
        <f t="shared" si="0"/>
        <v>8643031</v>
      </c>
      <c r="AA37" s="7">
        <v>43782</v>
      </c>
      <c r="AB37">
        <v>-196392475</v>
      </c>
      <c r="AC37">
        <v>15049405</v>
      </c>
      <c r="AD37">
        <v>68246150</v>
      </c>
    </row>
    <row r="38" spans="1:30">
      <c r="A38" s="7">
        <v>43784</v>
      </c>
      <c r="B38" s="8">
        <v>0.797222222222222</v>
      </c>
      <c r="C38" s="6">
        <v>1</v>
      </c>
      <c r="D38" s="1">
        <v>2805601000</v>
      </c>
      <c r="E38" s="1">
        <v>2723885834</v>
      </c>
      <c r="F38" s="1">
        <v>134014427</v>
      </c>
      <c r="G38" s="1">
        <v>-128565061</v>
      </c>
      <c r="H38" s="1">
        <v>60706358</v>
      </c>
      <c r="I38" s="1">
        <v>114067000</v>
      </c>
      <c r="J38" s="1">
        <v>105686000</v>
      </c>
      <c r="K38" s="1">
        <v>81715166</v>
      </c>
      <c r="L38" s="1">
        <f t="shared" si="0"/>
        <v>5449366</v>
      </c>
      <c r="AA38" s="7">
        <v>43783</v>
      </c>
      <c r="AB38">
        <v>-153275278</v>
      </c>
      <c r="AC38">
        <v>8643031</v>
      </c>
      <c r="AD38">
        <v>71137412</v>
      </c>
    </row>
    <row r="39" spans="1:30">
      <c r="A39" s="7">
        <v>43785</v>
      </c>
      <c r="B39" s="8">
        <v>0.634722222222222</v>
      </c>
      <c r="C39" s="6">
        <v>1</v>
      </c>
      <c r="D39" s="1">
        <v>2805601000</v>
      </c>
      <c r="E39" s="1">
        <v>2723885834</v>
      </c>
      <c r="F39" s="1">
        <v>134192849</v>
      </c>
      <c r="G39" s="1">
        <v>-120387851</v>
      </c>
      <c r="H39" s="1">
        <v>62834646</v>
      </c>
      <c r="I39" s="1">
        <v>114067000</v>
      </c>
      <c r="J39" s="1">
        <v>105686000</v>
      </c>
      <c r="K39" s="1">
        <v>81715166</v>
      </c>
      <c r="L39" s="1">
        <f t="shared" si="0"/>
        <v>13804998</v>
      </c>
      <c r="AA39" s="7">
        <v>43784</v>
      </c>
      <c r="AB39">
        <v>-128565061</v>
      </c>
      <c r="AC39">
        <v>5449366</v>
      </c>
      <c r="AD39">
        <v>60706358</v>
      </c>
    </row>
    <row r="40" spans="1:30">
      <c r="A40" s="7">
        <v>43786</v>
      </c>
      <c r="B40" s="8">
        <v>0.555555555555556</v>
      </c>
      <c r="C40" s="6">
        <v>1</v>
      </c>
      <c r="D40" s="1">
        <v>2805601000</v>
      </c>
      <c r="E40" s="1">
        <v>2723885834</v>
      </c>
      <c r="F40" s="1">
        <v>186746029</v>
      </c>
      <c r="G40" s="1">
        <v>-166235270</v>
      </c>
      <c r="H40" s="1">
        <v>75337128</v>
      </c>
      <c r="I40" s="1">
        <v>114067000</v>
      </c>
      <c r="J40" s="1">
        <v>105686000</v>
      </c>
      <c r="K40" s="1">
        <v>81715166</v>
      </c>
      <c r="L40" s="1">
        <f t="shared" si="0"/>
        <v>20510759</v>
      </c>
      <c r="AA40" s="7">
        <v>43785</v>
      </c>
      <c r="AB40">
        <v>-120387851</v>
      </c>
      <c r="AC40">
        <v>13804998</v>
      </c>
      <c r="AD40">
        <v>62834646</v>
      </c>
    </row>
    <row r="41" spans="1:30">
      <c r="A41" s="7">
        <v>43787</v>
      </c>
      <c r="B41" s="8">
        <v>0.461111111111111</v>
      </c>
      <c r="C41" s="6">
        <v>1</v>
      </c>
      <c r="D41" s="1">
        <v>2805601000</v>
      </c>
      <c r="E41" s="1">
        <v>2723885834</v>
      </c>
      <c r="F41" s="1">
        <v>224090669</v>
      </c>
      <c r="G41" s="1">
        <v>-195450599</v>
      </c>
      <c r="H41" s="1">
        <v>75221340</v>
      </c>
      <c r="I41" s="1">
        <v>114067000</v>
      </c>
      <c r="J41" s="1">
        <v>105686000</v>
      </c>
      <c r="K41" s="1">
        <v>81715166</v>
      </c>
      <c r="L41" s="1">
        <f t="shared" si="0"/>
        <v>28640070</v>
      </c>
      <c r="AA41" s="7">
        <v>43786</v>
      </c>
      <c r="AB41">
        <v>-166235270</v>
      </c>
      <c r="AC41">
        <v>20510759</v>
      </c>
      <c r="AD41">
        <v>75337128</v>
      </c>
    </row>
    <row r="42" spans="1:30">
      <c r="A42" s="7">
        <v>43788</v>
      </c>
      <c r="B42" s="8">
        <v>0.875</v>
      </c>
      <c r="C42" s="6">
        <v>1</v>
      </c>
      <c r="D42" s="1">
        <v>2805601000</v>
      </c>
      <c r="E42" s="1">
        <v>2723885834</v>
      </c>
      <c r="F42" s="1">
        <v>159921932</v>
      </c>
      <c r="G42" s="1">
        <v>-149279028</v>
      </c>
      <c r="H42" s="1">
        <v>80505829</v>
      </c>
      <c r="I42" s="1">
        <v>114067000</v>
      </c>
      <c r="J42" s="1">
        <v>105686000</v>
      </c>
      <c r="K42" s="1">
        <v>81715166</v>
      </c>
      <c r="L42" s="1">
        <f t="shared" si="0"/>
        <v>10642904</v>
      </c>
      <c r="AA42" s="7">
        <v>43787</v>
      </c>
      <c r="AB42">
        <v>-195450599</v>
      </c>
      <c r="AC42">
        <v>28640070</v>
      </c>
      <c r="AD42">
        <v>75221340</v>
      </c>
    </row>
    <row r="43" spans="1:30">
      <c r="A43" s="7">
        <v>43789</v>
      </c>
      <c r="B43" s="8">
        <v>0.674305555555556</v>
      </c>
      <c r="C43" s="6">
        <v>1</v>
      </c>
      <c r="D43" s="1">
        <v>2805601000</v>
      </c>
      <c r="E43" s="1">
        <v>2723885834</v>
      </c>
      <c r="F43" s="1">
        <v>100536814</v>
      </c>
      <c r="G43" s="1">
        <v>-88410497</v>
      </c>
      <c r="H43" s="1">
        <v>75916704</v>
      </c>
      <c r="I43" s="1">
        <v>114067000</v>
      </c>
      <c r="J43" s="1">
        <v>105686000</v>
      </c>
      <c r="K43" s="1">
        <v>81715166</v>
      </c>
      <c r="L43" s="1">
        <f t="shared" si="0"/>
        <v>12126317</v>
      </c>
      <c r="AA43" s="7">
        <v>43788</v>
      </c>
      <c r="AB43">
        <v>-149279028</v>
      </c>
      <c r="AC43">
        <v>10642904</v>
      </c>
      <c r="AD43">
        <v>80505829</v>
      </c>
    </row>
    <row r="44" spans="1:30">
      <c r="A44" s="7">
        <v>43790</v>
      </c>
      <c r="B44" s="8">
        <v>0.791666666666667</v>
      </c>
      <c r="C44" s="6">
        <v>1</v>
      </c>
      <c r="D44" s="1">
        <v>2805601000</v>
      </c>
      <c r="E44" s="1">
        <v>2723885834</v>
      </c>
      <c r="F44" s="1">
        <v>143701301</v>
      </c>
      <c r="G44" s="1">
        <v>-131111800</v>
      </c>
      <c r="H44" s="1">
        <v>86987948</v>
      </c>
      <c r="I44" s="1">
        <v>114067000</v>
      </c>
      <c r="J44" s="1">
        <v>105686000</v>
      </c>
      <c r="K44" s="1">
        <v>81715166</v>
      </c>
      <c r="L44" s="1">
        <f t="shared" si="0"/>
        <v>12589501</v>
      </c>
      <c r="AA44" s="7">
        <v>43789</v>
      </c>
      <c r="AB44">
        <v>-88410497</v>
      </c>
      <c r="AC44">
        <v>12126317</v>
      </c>
      <c r="AD44">
        <v>75916704</v>
      </c>
    </row>
    <row r="45" spans="1:30">
      <c r="A45" s="7">
        <v>43791</v>
      </c>
      <c r="B45" s="8">
        <v>0.570138888888889</v>
      </c>
      <c r="C45" s="6">
        <v>1</v>
      </c>
      <c r="D45" s="1">
        <v>2805601000</v>
      </c>
      <c r="E45" s="1">
        <v>2723885834</v>
      </c>
      <c r="F45" s="1">
        <v>202280382</v>
      </c>
      <c r="G45" s="1">
        <v>-179326144</v>
      </c>
      <c r="H45" s="1">
        <v>92147616</v>
      </c>
      <c r="I45" s="1">
        <v>114067000</v>
      </c>
      <c r="J45" s="1">
        <v>105686000</v>
      </c>
      <c r="K45" s="1">
        <v>81715166</v>
      </c>
      <c r="L45" s="1">
        <f t="shared" si="0"/>
        <v>22954238</v>
      </c>
      <c r="AA45" s="7">
        <v>43790</v>
      </c>
      <c r="AB45">
        <v>-131111800</v>
      </c>
      <c r="AC45">
        <v>12589501</v>
      </c>
      <c r="AD45">
        <v>86987948</v>
      </c>
    </row>
    <row r="46" spans="1:30">
      <c r="A46" s="7">
        <v>43792</v>
      </c>
      <c r="B46" s="8">
        <v>0.548611111111111</v>
      </c>
      <c r="C46" s="6">
        <v>1</v>
      </c>
      <c r="D46" s="1">
        <v>2805601000</v>
      </c>
      <c r="E46" s="1">
        <v>2723885834</v>
      </c>
      <c r="F46" s="1">
        <v>107629433</v>
      </c>
      <c r="G46" s="1">
        <v>-108763615</v>
      </c>
      <c r="H46" s="1">
        <v>81719570</v>
      </c>
      <c r="I46" s="1">
        <v>114067000</v>
      </c>
      <c r="J46" s="1">
        <v>105686000</v>
      </c>
      <c r="K46" s="1">
        <v>81715166</v>
      </c>
      <c r="L46" s="1">
        <f t="shared" si="0"/>
        <v>-1134182</v>
      </c>
      <c r="AA46" s="7">
        <v>43791</v>
      </c>
      <c r="AB46">
        <v>-179326144</v>
      </c>
      <c r="AC46">
        <v>22954238</v>
      </c>
      <c r="AD46">
        <v>92147616</v>
      </c>
    </row>
    <row r="47" spans="1:30">
      <c r="A47" s="7">
        <v>43793</v>
      </c>
      <c r="B47" s="8">
        <v>0.479166666666667</v>
      </c>
      <c r="C47" s="6">
        <v>1</v>
      </c>
      <c r="D47" s="1">
        <v>2805601000</v>
      </c>
      <c r="E47" s="1">
        <v>2723885834</v>
      </c>
      <c r="F47" s="1">
        <v>213676457</v>
      </c>
      <c r="G47" s="1">
        <v>-208932903</v>
      </c>
      <c r="H47" s="1">
        <v>79636881</v>
      </c>
      <c r="I47" s="1">
        <v>114067000</v>
      </c>
      <c r="J47" s="1">
        <v>105686000</v>
      </c>
      <c r="K47" s="1">
        <v>81715166</v>
      </c>
      <c r="L47" s="1">
        <f t="shared" si="0"/>
        <v>4743554</v>
      </c>
      <c r="AA47" s="7">
        <v>43792</v>
      </c>
      <c r="AB47">
        <v>-108763615</v>
      </c>
      <c r="AC47">
        <v>-1134182</v>
      </c>
      <c r="AD47">
        <v>81719570</v>
      </c>
    </row>
    <row r="48" spans="1:30">
      <c r="A48" s="7">
        <v>43794</v>
      </c>
      <c r="B48" s="8">
        <v>0.736805555555556</v>
      </c>
      <c r="C48" s="6">
        <v>1</v>
      </c>
      <c r="D48" s="1">
        <v>2805601000</v>
      </c>
      <c r="E48" s="1">
        <v>2723885834</v>
      </c>
      <c r="F48" s="1">
        <v>122753138</v>
      </c>
      <c r="G48" s="1">
        <v>-117191583</v>
      </c>
      <c r="H48" s="1">
        <v>72648102</v>
      </c>
      <c r="I48" s="1">
        <v>114067000</v>
      </c>
      <c r="J48" s="1">
        <v>105686000</v>
      </c>
      <c r="K48" s="1">
        <v>81715166</v>
      </c>
      <c r="L48" s="1">
        <f t="shared" si="0"/>
        <v>5561555</v>
      </c>
      <c r="AA48" s="7">
        <v>43793</v>
      </c>
      <c r="AB48">
        <v>-208932903</v>
      </c>
      <c r="AC48">
        <v>4743554</v>
      </c>
      <c r="AD48">
        <v>79636881</v>
      </c>
    </row>
    <row r="49" spans="1:30">
      <c r="A49" s="7">
        <v>43795</v>
      </c>
      <c r="B49" s="8">
        <v>0.8125</v>
      </c>
      <c r="C49" s="6">
        <v>1</v>
      </c>
      <c r="D49" s="1">
        <v>2805601000</v>
      </c>
      <c r="E49" s="1">
        <v>2723885834</v>
      </c>
      <c r="F49" s="1">
        <v>122827561</v>
      </c>
      <c r="G49" s="1">
        <v>-108731810</v>
      </c>
      <c r="H49" s="1">
        <v>73450235</v>
      </c>
      <c r="I49" s="1">
        <v>114067000</v>
      </c>
      <c r="J49" s="1">
        <v>105686000</v>
      </c>
      <c r="K49" s="1">
        <v>81715166</v>
      </c>
      <c r="L49" s="1">
        <f t="shared" si="0"/>
        <v>14095751</v>
      </c>
      <c r="AA49" s="7">
        <v>43794</v>
      </c>
      <c r="AB49">
        <v>-117191583</v>
      </c>
      <c r="AC49">
        <v>5561555</v>
      </c>
      <c r="AD49">
        <v>72648102</v>
      </c>
    </row>
    <row r="50" spans="1:30">
      <c r="A50" s="7">
        <v>43796</v>
      </c>
      <c r="B50" s="8">
        <v>0.716666666666667</v>
      </c>
      <c r="C50" s="6">
        <v>1</v>
      </c>
      <c r="D50" s="1">
        <v>2805601000</v>
      </c>
      <c r="E50" s="1">
        <v>2723885834</v>
      </c>
      <c r="F50" s="1">
        <v>111753708</v>
      </c>
      <c r="G50" s="1">
        <v>-109813135</v>
      </c>
      <c r="H50" s="1">
        <v>60469336</v>
      </c>
      <c r="I50" s="1">
        <v>114067000</v>
      </c>
      <c r="J50" s="1">
        <v>105686000</v>
      </c>
      <c r="K50" s="1">
        <v>81715166</v>
      </c>
      <c r="L50" s="1">
        <f t="shared" si="0"/>
        <v>1940573</v>
      </c>
      <c r="AA50" s="7">
        <v>43795</v>
      </c>
      <c r="AB50">
        <v>-108731810</v>
      </c>
      <c r="AC50">
        <v>14095751</v>
      </c>
      <c r="AD50">
        <v>73450235</v>
      </c>
    </row>
    <row r="51" spans="1:30">
      <c r="A51" s="7">
        <v>43797</v>
      </c>
      <c r="B51" s="8">
        <v>0.959722222222222</v>
      </c>
      <c r="C51" s="6">
        <v>1</v>
      </c>
      <c r="D51" s="1">
        <v>2805601000</v>
      </c>
      <c r="E51" s="1">
        <v>2723885834</v>
      </c>
      <c r="F51" s="1">
        <v>157882253</v>
      </c>
      <c r="G51" s="1">
        <v>-143550700</v>
      </c>
      <c r="H51" s="1">
        <v>62144774</v>
      </c>
      <c r="I51" s="1">
        <v>114067000</v>
      </c>
      <c r="J51" s="1">
        <v>105686000</v>
      </c>
      <c r="K51" s="1">
        <v>81715166</v>
      </c>
      <c r="L51" s="1">
        <f t="shared" si="0"/>
        <v>14331553</v>
      </c>
      <c r="AA51" s="7">
        <v>43796</v>
      </c>
      <c r="AB51">
        <v>-109813135</v>
      </c>
      <c r="AC51">
        <v>1940573</v>
      </c>
      <c r="AD51">
        <v>60469336</v>
      </c>
    </row>
    <row r="52" spans="1:30">
      <c r="A52" s="7">
        <v>43798</v>
      </c>
      <c r="B52" s="8">
        <v>0.959722222222222</v>
      </c>
      <c r="C52" s="6">
        <v>1</v>
      </c>
      <c r="D52" s="1">
        <v>2805601000</v>
      </c>
      <c r="E52" s="1">
        <v>2723885834</v>
      </c>
      <c r="F52" s="1">
        <v>268581976</v>
      </c>
      <c r="G52" s="1">
        <v>-244052703</v>
      </c>
      <c r="H52" s="1">
        <v>61672698</v>
      </c>
      <c r="I52" s="1">
        <v>114067000</v>
      </c>
      <c r="J52" s="1">
        <v>105686000</v>
      </c>
      <c r="K52" s="1">
        <v>81715166</v>
      </c>
      <c r="L52" s="1">
        <f t="shared" si="0"/>
        <v>24529273</v>
      </c>
      <c r="AA52" s="7">
        <v>43797</v>
      </c>
      <c r="AB52">
        <v>-143550700</v>
      </c>
      <c r="AC52">
        <v>14331553</v>
      </c>
      <c r="AD52">
        <v>62144774</v>
      </c>
    </row>
    <row r="53" spans="1:30">
      <c r="A53" s="7">
        <v>43799</v>
      </c>
      <c r="B53" s="8">
        <v>0.970833333333333</v>
      </c>
      <c r="C53" s="6">
        <v>1</v>
      </c>
      <c r="D53" s="1">
        <v>2805601000</v>
      </c>
      <c r="E53" s="1">
        <v>2723885834</v>
      </c>
      <c r="F53" s="1">
        <v>0</v>
      </c>
      <c r="G53" s="1">
        <v>-112482196</v>
      </c>
      <c r="H53" s="1">
        <v>-63093940</v>
      </c>
      <c r="I53" s="1">
        <v>114067000</v>
      </c>
      <c r="J53" s="1">
        <v>105686000</v>
      </c>
      <c r="K53" s="1">
        <v>81715166</v>
      </c>
      <c r="L53" s="1">
        <f t="shared" si="0"/>
        <v>-112482196</v>
      </c>
      <c r="AA53" s="7">
        <v>43798</v>
      </c>
      <c r="AB53">
        <v>-244052703</v>
      </c>
      <c r="AC53">
        <v>24529273</v>
      </c>
      <c r="AD53">
        <v>61672698</v>
      </c>
    </row>
    <row r="54" spans="1:30">
      <c r="A54" s="7">
        <v>43800</v>
      </c>
      <c r="B54" s="8">
        <v>0.894444444444444</v>
      </c>
      <c r="C54" s="6">
        <v>1</v>
      </c>
      <c r="D54" s="1">
        <v>2805601000</v>
      </c>
      <c r="E54" s="1">
        <v>2723885834</v>
      </c>
      <c r="F54" s="1">
        <v>201317442</v>
      </c>
      <c r="G54" s="1">
        <v>-209050332</v>
      </c>
      <c r="H54" s="1">
        <v>51789548</v>
      </c>
      <c r="I54" s="1">
        <v>114067000</v>
      </c>
      <c r="J54" s="1">
        <v>105686000</v>
      </c>
      <c r="K54" s="1">
        <v>81715166</v>
      </c>
      <c r="L54" s="1">
        <f t="shared" si="0"/>
        <v>-7732890</v>
      </c>
      <c r="AA54" s="7">
        <v>43799</v>
      </c>
      <c r="AB54">
        <v>-112482196</v>
      </c>
      <c r="AC54">
        <v>-112482196</v>
      </c>
      <c r="AD54">
        <v>-63093940</v>
      </c>
    </row>
    <row r="55" spans="1:30">
      <c r="A55" s="7">
        <v>43801</v>
      </c>
      <c r="B55" s="8">
        <v>0.95</v>
      </c>
      <c r="C55" s="6">
        <v>1</v>
      </c>
      <c r="D55" s="1">
        <v>2805601000</v>
      </c>
      <c r="E55" s="1">
        <v>2723885834</v>
      </c>
      <c r="F55" s="1">
        <v>117513983</v>
      </c>
      <c r="G55" s="1">
        <v>-110677950</v>
      </c>
      <c r="H55" s="1">
        <v>47951087</v>
      </c>
      <c r="I55" s="1">
        <v>114067000</v>
      </c>
      <c r="J55" s="1">
        <v>105686000</v>
      </c>
      <c r="K55" s="1">
        <v>81715166</v>
      </c>
      <c r="L55" s="1">
        <f t="shared" si="0"/>
        <v>6836033</v>
      </c>
      <c r="AA55" s="7">
        <v>43800</v>
      </c>
      <c r="AB55">
        <v>-209050332</v>
      </c>
      <c r="AC55">
        <v>-7732890</v>
      </c>
      <c r="AD55">
        <v>51789548</v>
      </c>
    </row>
    <row r="56" spans="1:30">
      <c r="A56" s="7">
        <v>43802</v>
      </c>
      <c r="B56" s="8">
        <v>0.895138888888889</v>
      </c>
      <c r="C56" s="6">
        <v>1</v>
      </c>
      <c r="D56" s="1">
        <v>2805601000</v>
      </c>
      <c r="E56" s="1">
        <v>2723885834</v>
      </c>
      <c r="F56" s="1">
        <v>167663277</v>
      </c>
      <c r="G56" s="1">
        <v>-163145422</v>
      </c>
      <c r="H56" s="1">
        <v>47835542</v>
      </c>
      <c r="I56" s="1">
        <v>114067000</v>
      </c>
      <c r="J56" s="1">
        <v>105686000</v>
      </c>
      <c r="K56" s="1">
        <v>81715166</v>
      </c>
      <c r="L56" s="1">
        <f t="shared" si="0"/>
        <v>4517855</v>
      </c>
      <c r="AA56" s="7">
        <v>43801</v>
      </c>
      <c r="AB56">
        <v>-110677950</v>
      </c>
      <c r="AC56">
        <v>6836033</v>
      </c>
      <c r="AD56">
        <v>47951087</v>
      </c>
    </row>
    <row r="57" spans="1:30">
      <c r="A57" s="7">
        <v>43803</v>
      </c>
      <c r="B57" s="8">
        <v>0.855555555555556</v>
      </c>
      <c r="C57" s="6">
        <v>1</v>
      </c>
      <c r="D57" s="1">
        <v>2805601000</v>
      </c>
      <c r="E57" s="1">
        <v>2723885834</v>
      </c>
      <c r="F57" s="1">
        <v>156545290</v>
      </c>
      <c r="G57" s="1">
        <v>-197864007</v>
      </c>
      <c r="H57" s="1">
        <v>-11024296</v>
      </c>
      <c r="I57" s="1">
        <v>114067000</v>
      </c>
      <c r="J57" s="1">
        <v>105686000</v>
      </c>
      <c r="K57" s="1">
        <v>81715166</v>
      </c>
      <c r="L57" s="1">
        <f t="shared" si="0"/>
        <v>-41318717</v>
      </c>
      <c r="AA57" s="7">
        <v>43802</v>
      </c>
      <c r="AB57">
        <v>-163145422</v>
      </c>
      <c r="AC57">
        <v>4517855</v>
      </c>
      <c r="AD57">
        <v>47835542</v>
      </c>
    </row>
    <row r="58" spans="1:30">
      <c r="A58" s="7">
        <v>43804</v>
      </c>
      <c r="B58" s="8">
        <v>0.661111111111111</v>
      </c>
      <c r="C58" s="6">
        <v>1</v>
      </c>
      <c r="D58" s="1">
        <v>2805601000</v>
      </c>
      <c r="E58" s="1">
        <v>2723885834</v>
      </c>
      <c r="F58" s="1">
        <v>135113325</v>
      </c>
      <c r="G58" s="1">
        <v>-119452090</v>
      </c>
      <c r="H58" s="1">
        <v>57904821</v>
      </c>
      <c r="I58" s="1">
        <v>114067000</v>
      </c>
      <c r="J58" s="1">
        <v>105686000</v>
      </c>
      <c r="K58" s="1">
        <v>81715166</v>
      </c>
      <c r="L58" s="1">
        <f t="shared" si="0"/>
        <v>15661235</v>
      </c>
      <c r="AA58" s="7">
        <v>43803</v>
      </c>
      <c r="AB58">
        <v>-197864007</v>
      </c>
      <c r="AC58">
        <v>-41318717</v>
      </c>
      <c r="AD58">
        <v>-11024296</v>
      </c>
    </row>
    <row r="59" spans="1:30">
      <c r="A59" s="7">
        <v>43805</v>
      </c>
      <c r="B59" s="8">
        <v>0.749305555555556</v>
      </c>
      <c r="C59" s="6">
        <v>1</v>
      </c>
      <c r="D59" s="1">
        <v>2805601000</v>
      </c>
      <c r="E59" s="1">
        <v>2723885834</v>
      </c>
      <c r="F59" s="1">
        <v>114667042</v>
      </c>
      <c r="G59" s="1">
        <v>-112214312</v>
      </c>
      <c r="H59" s="1">
        <v>48108776</v>
      </c>
      <c r="I59" s="1">
        <v>114067000</v>
      </c>
      <c r="J59" s="1">
        <v>105686000</v>
      </c>
      <c r="K59" s="1">
        <v>81715166</v>
      </c>
      <c r="L59" s="1">
        <f t="shared" si="0"/>
        <v>2452730</v>
      </c>
      <c r="AA59" s="7">
        <v>43804</v>
      </c>
      <c r="AB59">
        <v>-119452090</v>
      </c>
      <c r="AC59">
        <v>15661235</v>
      </c>
      <c r="AD59">
        <v>57904821</v>
      </c>
    </row>
    <row r="60" spans="1:30">
      <c r="A60" s="7">
        <v>43806</v>
      </c>
      <c r="B60" s="8">
        <v>0.755555555555556</v>
      </c>
      <c r="C60" s="6">
        <v>1</v>
      </c>
      <c r="D60" s="1">
        <v>2805601000</v>
      </c>
      <c r="E60" s="1">
        <v>2723885834</v>
      </c>
      <c r="F60" s="1">
        <v>141249522</v>
      </c>
      <c r="G60" s="1">
        <v>-131017612</v>
      </c>
      <c r="H60" s="1">
        <v>44784503</v>
      </c>
      <c r="I60" s="1">
        <v>114067000</v>
      </c>
      <c r="J60" s="1">
        <v>105686000</v>
      </c>
      <c r="K60" s="1">
        <v>81715166</v>
      </c>
      <c r="L60" s="1">
        <f t="shared" si="0"/>
        <v>10231910</v>
      </c>
      <c r="P60" s="3" t="s">
        <v>11</v>
      </c>
      <c r="Q60" s="2" t="s">
        <v>12</v>
      </c>
      <c r="R60" s="2" t="s">
        <v>7</v>
      </c>
      <c r="S60" s="2" t="s">
        <v>13</v>
      </c>
      <c r="T60" s="2" t="s">
        <v>14</v>
      </c>
      <c r="U60" s="2" t="s">
        <v>151</v>
      </c>
      <c r="V60" s="2" t="s">
        <v>405</v>
      </c>
      <c r="W60" s="2" t="s">
        <v>407</v>
      </c>
      <c r="AA60" s="7">
        <v>43805</v>
      </c>
      <c r="AB60">
        <v>-112214312</v>
      </c>
      <c r="AC60">
        <v>2452730</v>
      </c>
      <c r="AD60">
        <v>48108776</v>
      </c>
    </row>
    <row r="61" spans="1:30">
      <c r="A61" s="7">
        <v>43807</v>
      </c>
      <c r="B61" s="8">
        <v>0.480555555555556</v>
      </c>
      <c r="C61" s="6">
        <v>1</v>
      </c>
      <c r="D61" s="1">
        <v>2805601000</v>
      </c>
      <c r="E61" s="1">
        <v>2723885834</v>
      </c>
      <c r="F61" s="1">
        <v>203129188</v>
      </c>
      <c r="G61" s="1">
        <v>-182902832</v>
      </c>
      <c r="H61" s="1">
        <v>170619608</v>
      </c>
      <c r="I61" s="1">
        <v>114067000</v>
      </c>
      <c r="J61" s="1">
        <v>105686000</v>
      </c>
      <c r="K61" s="1">
        <v>81715166</v>
      </c>
      <c r="L61" s="1">
        <f t="shared" si="0"/>
        <v>20226356</v>
      </c>
      <c r="N61" s="7">
        <v>43807</v>
      </c>
      <c r="O61" s="8">
        <v>0.577083333333333</v>
      </c>
      <c r="P61" s="1">
        <v>2805601000</v>
      </c>
      <c r="Q61">
        <v>10</v>
      </c>
      <c r="U61">
        <v>5</v>
      </c>
      <c r="AA61" s="7">
        <v>43806</v>
      </c>
      <c r="AB61">
        <v>-131017612</v>
      </c>
      <c r="AC61">
        <v>10231910</v>
      </c>
      <c r="AD61">
        <v>44784503</v>
      </c>
    </row>
    <row r="62" spans="1:30">
      <c r="A62" s="7">
        <v>43807</v>
      </c>
      <c r="B62" s="8">
        <v>0.934027777777778</v>
      </c>
      <c r="C62">
        <v>0</v>
      </c>
      <c r="D62">
        <v>0</v>
      </c>
      <c r="E62">
        <v>0</v>
      </c>
      <c r="F62">
        <v>0</v>
      </c>
      <c r="G62">
        <v>0</v>
      </c>
      <c r="H62">
        <v>0</v>
      </c>
      <c r="I62">
        <v>0</v>
      </c>
      <c r="J62">
        <v>0</v>
      </c>
      <c r="K62">
        <v>0</v>
      </c>
      <c r="L62" s="20">
        <v>78194399000</v>
      </c>
      <c r="N62" s="7">
        <v>43807</v>
      </c>
      <c r="O62" s="8">
        <v>0.830555555555556</v>
      </c>
      <c r="R62" s="1">
        <v>81000000000</v>
      </c>
      <c r="S62" s="1">
        <f>R62-富埃特文图拉岛!P61</f>
        <v>78194399000</v>
      </c>
      <c r="V62">
        <f>R62/P61</f>
        <v>28.8708194786073</v>
      </c>
      <c r="W62">
        <f>ROUND((((O62-O61)-(4/24))/((5/60)/24)),0)</f>
        <v>25</v>
      </c>
      <c r="AA62" s="7">
        <v>43807</v>
      </c>
      <c r="AB62">
        <v>-182902832</v>
      </c>
      <c r="AC62">
        <v>78214625356</v>
      </c>
      <c r="AD62">
        <v>170619608</v>
      </c>
    </row>
    <row r="63" spans="27:30">
      <c r="AA63" t="s">
        <v>286</v>
      </c>
      <c r="AB63">
        <v>-8595625805</v>
      </c>
      <c r="AC63" t="e">
        <v>#VALUE!</v>
      </c>
      <c r="AD63">
        <v>3880484656</v>
      </c>
    </row>
  </sheetData>
  <mergeCells count="1">
    <mergeCell ref="M3:M5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>
    <tabColor rgb="FF92D050"/>
  </sheetPr>
  <dimension ref="A1:AD98"/>
  <sheetViews>
    <sheetView topLeftCell="K1" workbookViewId="0">
      <pane ySplit="3" topLeftCell="A90" activePane="bottomLeft" state="frozen"/>
      <selection/>
      <selection pane="bottomLeft" activeCell="U2" sqref="U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6" max="16" width="20.375" customWidth="1"/>
    <col min="17" max="17" width="12.625" customWidth="1"/>
    <col min="18" max="18" width="23.625" customWidth="1"/>
    <col min="19" max="20" width="20.375" customWidth="1"/>
    <col min="21" max="22" width="18.25" customWidth="1"/>
    <col min="23" max="23" width="24" customWidth="1"/>
    <col min="24" max="24" width="20.375" customWidth="1"/>
    <col min="27" max="27" width="11.5"/>
    <col min="28" max="30" width="26.625"/>
  </cols>
  <sheetData>
    <row r="1" ht="22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43743</v>
      </c>
      <c r="B4" s="5">
        <v>0.519444444444444</v>
      </c>
      <c r="C4" s="6">
        <v>1</v>
      </c>
      <c r="D4" s="1">
        <v>2805601000</v>
      </c>
      <c r="E4" s="1"/>
      <c r="F4" s="1">
        <v>0</v>
      </c>
      <c r="G4" s="1">
        <v>-79889563</v>
      </c>
      <c r="H4" s="1">
        <v>-79889563</v>
      </c>
      <c r="I4" s="1"/>
      <c r="J4" s="1"/>
      <c r="K4" s="1"/>
      <c r="L4" s="1">
        <f t="shared" ref="L4:L67" si="0">G4+F4</f>
        <v>-79889563</v>
      </c>
      <c r="M4" s="12"/>
      <c r="N4" s="7">
        <v>43742</v>
      </c>
      <c r="O4" s="8">
        <v>0.7375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2988102759</v>
      </c>
      <c r="Y4">
        <v>4</v>
      </c>
      <c r="AA4" t="s">
        <v>284</v>
      </c>
    </row>
    <row r="5" spans="1:30">
      <c r="A5" s="7">
        <v>43744</v>
      </c>
      <c r="B5" s="8">
        <v>0.553472222222222</v>
      </c>
      <c r="C5" s="6">
        <v>1</v>
      </c>
      <c r="D5" s="1">
        <v>2805601000</v>
      </c>
      <c r="E5" s="1"/>
      <c r="F5" s="1">
        <v>0</v>
      </c>
      <c r="G5" s="1">
        <v>-105555115</v>
      </c>
      <c r="H5" s="1">
        <v>-185444678</v>
      </c>
      <c r="I5" s="1"/>
      <c r="J5" s="1"/>
      <c r="K5" s="1"/>
      <c r="L5" s="1">
        <f t="shared" si="0"/>
        <v>-105555115</v>
      </c>
      <c r="M5" s="12"/>
      <c r="AA5" s="7">
        <v>43743</v>
      </c>
      <c r="AB5">
        <v>-79889563</v>
      </c>
      <c r="AC5">
        <v>-79889563</v>
      </c>
      <c r="AD5">
        <v>-79889563</v>
      </c>
    </row>
    <row r="6" spans="1:30">
      <c r="A6" s="7">
        <v>43745</v>
      </c>
      <c r="B6" s="8">
        <v>0.468055555555556</v>
      </c>
      <c r="C6" s="6">
        <v>1</v>
      </c>
      <c r="D6" s="1">
        <v>2805601000</v>
      </c>
      <c r="E6" s="1"/>
      <c r="F6" s="1">
        <v>0</v>
      </c>
      <c r="G6" s="1">
        <v>-207354952</v>
      </c>
      <c r="H6" s="1">
        <v>-287244515</v>
      </c>
      <c r="I6" s="1"/>
      <c r="J6" s="1"/>
      <c r="K6" s="1"/>
      <c r="L6" s="1">
        <f t="shared" si="0"/>
        <v>-207354952</v>
      </c>
      <c r="M6" s="12"/>
      <c r="AA6" s="7">
        <v>43744</v>
      </c>
      <c r="AB6">
        <v>-105555115</v>
      </c>
      <c r="AC6">
        <v>-105555115</v>
      </c>
      <c r="AD6">
        <v>-185444678</v>
      </c>
    </row>
    <row r="7" spans="1:30">
      <c r="A7" s="7">
        <v>43746</v>
      </c>
      <c r="B7" s="8">
        <v>0.526388888888889</v>
      </c>
      <c r="C7" s="6">
        <v>1</v>
      </c>
      <c r="D7" s="1">
        <v>2805601000</v>
      </c>
      <c r="E7" s="1"/>
      <c r="F7" s="1">
        <v>0</v>
      </c>
      <c r="G7" s="1">
        <v>-111995356</v>
      </c>
      <c r="H7" s="1">
        <v>-399239871</v>
      </c>
      <c r="I7" s="1"/>
      <c r="J7" s="1"/>
      <c r="K7" s="1"/>
      <c r="L7" s="1">
        <f t="shared" si="0"/>
        <v>-111995356</v>
      </c>
      <c r="M7" s="12"/>
      <c r="AA7" s="7">
        <v>43745</v>
      </c>
      <c r="AB7">
        <v>-207354952</v>
      </c>
      <c r="AC7">
        <v>-207354952</v>
      </c>
      <c r="AD7">
        <v>-287244515</v>
      </c>
    </row>
    <row r="8" spans="1:30">
      <c r="A8" s="7">
        <v>43747</v>
      </c>
      <c r="B8" s="8">
        <v>0.781944444444444</v>
      </c>
      <c r="C8" s="6">
        <v>1</v>
      </c>
      <c r="D8" s="1">
        <v>2805601000</v>
      </c>
      <c r="E8" s="1">
        <v>2723885834</v>
      </c>
      <c r="F8" s="1">
        <v>593696561</v>
      </c>
      <c r="G8" s="1">
        <v>-131828606</v>
      </c>
      <c r="H8" s="1">
        <v>62628084</v>
      </c>
      <c r="I8" s="1">
        <v>114406000</v>
      </c>
      <c r="J8" s="1">
        <v>105686000</v>
      </c>
      <c r="K8" s="1">
        <v>81715166</v>
      </c>
      <c r="L8" s="1">
        <f t="shared" si="0"/>
        <v>461867955</v>
      </c>
      <c r="M8" s="12"/>
      <c r="AA8" s="7">
        <v>43746</v>
      </c>
      <c r="AB8">
        <v>-111995356</v>
      </c>
      <c r="AC8">
        <v>-111995356</v>
      </c>
      <c r="AD8">
        <v>-399239871</v>
      </c>
    </row>
    <row r="9" spans="1:30">
      <c r="A9" s="7">
        <v>43748</v>
      </c>
      <c r="B9" s="8">
        <v>0.788194444444444</v>
      </c>
      <c r="C9" s="6">
        <v>1</v>
      </c>
      <c r="D9" s="1">
        <v>2805601000</v>
      </c>
      <c r="E9" s="1">
        <v>2723885834</v>
      </c>
      <c r="F9" s="1">
        <v>715799029</v>
      </c>
      <c r="G9" s="1">
        <v>-237942732</v>
      </c>
      <c r="H9" s="1">
        <v>78616426</v>
      </c>
      <c r="I9" s="1">
        <v>114406000</v>
      </c>
      <c r="J9" s="1">
        <v>105686000</v>
      </c>
      <c r="K9" s="1">
        <v>81715166</v>
      </c>
      <c r="L9" s="1">
        <f t="shared" si="0"/>
        <v>477856297</v>
      </c>
      <c r="AA9" s="7">
        <v>43747</v>
      </c>
      <c r="AB9">
        <v>-131828606</v>
      </c>
      <c r="AC9">
        <v>461867955</v>
      </c>
      <c r="AD9">
        <v>62628084</v>
      </c>
    </row>
    <row r="10" spans="1:30">
      <c r="A10" s="7">
        <v>43749</v>
      </c>
      <c r="B10" s="8">
        <v>0.767361111111111</v>
      </c>
      <c r="C10" s="6">
        <v>1</v>
      </c>
      <c r="D10" s="1">
        <v>2805601000</v>
      </c>
      <c r="E10" s="1">
        <v>2723885834</v>
      </c>
      <c r="F10" s="1">
        <v>224059108</v>
      </c>
      <c r="G10" s="1">
        <v>-208377563</v>
      </c>
      <c r="H10" s="1">
        <v>78309629</v>
      </c>
      <c r="I10" s="1">
        <v>114406000</v>
      </c>
      <c r="J10" s="1">
        <v>105686000</v>
      </c>
      <c r="K10" s="1">
        <v>81715166</v>
      </c>
      <c r="L10" s="1">
        <f t="shared" si="0"/>
        <v>15681545</v>
      </c>
      <c r="AA10" s="7">
        <v>43748</v>
      </c>
      <c r="AB10">
        <v>-237942732</v>
      </c>
      <c r="AC10">
        <v>477856297</v>
      </c>
      <c r="AD10">
        <v>78616426</v>
      </c>
    </row>
    <row r="11" spans="1:30">
      <c r="A11" s="7">
        <v>43750</v>
      </c>
      <c r="B11" s="8">
        <v>0.436805555555556</v>
      </c>
      <c r="C11" s="6">
        <v>1</v>
      </c>
      <c r="D11" s="1">
        <v>2805601000</v>
      </c>
      <c r="E11" s="1">
        <v>2723885834</v>
      </c>
      <c r="F11" s="1">
        <v>173628697</v>
      </c>
      <c r="G11" s="1">
        <v>-173430236</v>
      </c>
      <c r="H11" s="1">
        <v>116099782</v>
      </c>
      <c r="I11" s="1">
        <v>114406000</v>
      </c>
      <c r="J11" s="1">
        <v>105686000</v>
      </c>
      <c r="K11" s="1">
        <v>81715166</v>
      </c>
      <c r="L11" s="1">
        <f t="shared" si="0"/>
        <v>198461</v>
      </c>
      <c r="AA11" s="7">
        <v>43749</v>
      </c>
      <c r="AB11">
        <v>-208377563</v>
      </c>
      <c r="AC11">
        <v>15681545</v>
      </c>
      <c r="AD11">
        <v>78309629</v>
      </c>
    </row>
    <row r="12" spans="1:30">
      <c r="A12" s="7">
        <v>43751</v>
      </c>
      <c r="B12" s="8">
        <v>0.5125</v>
      </c>
      <c r="C12" s="6">
        <v>1</v>
      </c>
      <c r="D12" s="1">
        <v>2805601000</v>
      </c>
      <c r="E12" s="1">
        <v>2723885834</v>
      </c>
      <c r="F12" s="1">
        <v>119514697</v>
      </c>
      <c r="G12" s="1">
        <v>-114156781</v>
      </c>
      <c r="H12" s="1">
        <v>164062366</v>
      </c>
      <c r="I12" s="1">
        <v>114406000</v>
      </c>
      <c r="J12" s="1">
        <v>105686000</v>
      </c>
      <c r="K12" s="1">
        <v>81715166</v>
      </c>
      <c r="L12" s="1">
        <f t="shared" si="0"/>
        <v>5357916</v>
      </c>
      <c r="AA12" s="7">
        <v>43750</v>
      </c>
      <c r="AB12">
        <v>-173430236</v>
      </c>
      <c r="AC12">
        <v>198461</v>
      </c>
      <c r="AD12">
        <v>116099782</v>
      </c>
    </row>
    <row r="13" spans="1:30">
      <c r="A13" s="7">
        <v>43752</v>
      </c>
      <c r="B13" s="8">
        <v>0.455555555555556</v>
      </c>
      <c r="C13" s="6">
        <v>1</v>
      </c>
      <c r="D13" s="1">
        <v>2805601000</v>
      </c>
      <c r="E13" s="1">
        <v>2723885834</v>
      </c>
      <c r="F13" s="1">
        <v>168591753</v>
      </c>
      <c r="G13" s="1">
        <v>-163238387</v>
      </c>
      <c r="H13" s="1">
        <v>269130241</v>
      </c>
      <c r="I13" s="1">
        <v>114406000</v>
      </c>
      <c r="J13" s="1">
        <v>105686000</v>
      </c>
      <c r="K13" s="1">
        <v>81715166</v>
      </c>
      <c r="L13" s="1">
        <f t="shared" si="0"/>
        <v>5353366</v>
      </c>
      <c r="AA13" s="7">
        <v>43751</v>
      </c>
      <c r="AB13">
        <v>-114156781</v>
      </c>
      <c r="AC13">
        <v>5357916</v>
      </c>
      <c r="AD13">
        <v>164062366</v>
      </c>
    </row>
    <row r="14" spans="1:30">
      <c r="A14" s="7">
        <v>43753</v>
      </c>
      <c r="B14" s="8">
        <v>0.909027777777778</v>
      </c>
      <c r="C14" s="6">
        <v>1</v>
      </c>
      <c r="D14" s="1">
        <v>2805601000</v>
      </c>
      <c r="E14" s="1">
        <v>2723885834</v>
      </c>
      <c r="F14" s="1">
        <v>158297317</v>
      </c>
      <c r="G14" s="1">
        <v>-150507139</v>
      </c>
      <c r="H14" s="1">
        <v>378720256</v>
      </c>
      <c r="I14" s="1">
        <v>114406000</v>
      </c>
      <c r="J14" s="1">
        <v>105686000</v>
      </c>
      <c r="K14" s="1">
        <v>81715166</v>
      </c>
      <c r="L14" s="1">
        <f t="shared" si="0"/>
        <v>7790178</v>
      </c>
      <c r="AA14" s="7">
        <v>43752</v>
      </c>
      <c r="AB14">
        <v>-163238387</v>
      </c>
      <c r="AC14">
        <v>5353366</v>
      </c>
      <c r="AD14">
        <v>269130241</v>
      </c>
    </row>
    <row r="15" spans="1:30">
      <c r="A15" s="7">
        <v>43754</v>
      </c>
      <c r="B15" s="8">
        <v>0.842361111111111</v>
      </c>
      <c r="C15" s="6">
        <v>1</v>
      </c>
      <c r="D15" s="1">
        <v>2805601000</v>
      </c>
      <c r="E15" s="1">
        <v>2723885834</v>
      </c>
      <c r="F15" s="1">
        <v>264762900</v>
      </c>
      <c r="G15" s="1">
        <v>-251571822</v>
      </c>
      <c r="H15" s="1">
        <v>496116512</v>
      </c>
      <c r="I15" s="1">
        <v>114406000</v>
      </c>
      <c r="J15" s="1">
        <v>105686000</v>
      </c>
      <c r="K15" s="1">
        <v>81715166</v>
      </c>
      <c r="L15" s="1">
        <f t="shared" si="0"/>
        <v>13191078</v>
      </c>
      <c r="AA15" s="7">
        <v>43753</v>
      </c>
      <c r="AB15">
        <v>-150507139</v>
      </c>
      <c r="AC15">
        <v>7790178</v>
      </c>
      <c r="AD15">
        <v>378720256</v>
      </c>
    </row>
    <row r="16" spans="1:30">
      <c r="A16" s="7">
        <v>43755</v>
      </c>
      <c r="B16" s="8">
        <v>0.805555555555556</v>
      </c>
      <c r="C16" s="6">
        <v>1</v>
      </c>
      <c r="D16" s="1">
        <v>2805601000</v>
      </c>
      <c r="E16" s="1">
        <v>2723885834</v>
      </c>
      <c r="F16" s="1">
        <v>152048813</v>
      </c>
      <c r="G16" s="1">
        <v>-136305581</v>
      </c>
      <c r="H16" s="1">
        <v>48854529</v>
      </c>
      <c r="I16" s="1">
        <v>114406000</v>
      </c>
      <c r="J16" s="1">
        <v>105686000</v>
      </c>
      <c r="K16" s="1">
        <v>81715166</v>
      </c>
      <c r="L16" s="1">
        <f t="shared" si="0"/>
        <v>15743232</v>
      </c>
      <c r="AA16" s="7">
        <v>43754</v>
      </c>
      <c r="AB16">
        <v>-251571822</v>
      </c>
      <c r="AC16">
        <v>13191078</v>
      </c>
      <c r="AD16">
        <v>496116512</v>
      </c>
    </row>
    <row r="17" spans="1:30">
      <c r="A17" s="7">
        <v>43756</v>
      </c>
      <c r="B17" s="8">
        <v>0.772916666666667</v>
      </c>
      <c r="C17" s="6">
        <v>1</v>
      </c>
      <c r="D17" s="1">
        <v>2805601000</v>
      </c>
      <c r="E17" s="1">
        <v>2723885834</v>
      </c>
      <c r="F17" s="1">
        <v>227220288</v>
      </c>
      <c r="G17" s="1">
        <v>-203670621</v>
      </c>
      <c r="H17" s="1">
        <v>41809882</v>
      </c>
      <c r="I17" s="1">
        <v>114406000</v>
      </c>
      <c r="J17" s="1">
        <v>105686000</v>
      </c>
      <c r="K17" s="1">
        <v>81715166</v>
      </c>
      <c r="L17" s="1">
        <f t="shared" si="0"/>
        <v>23549667</v>
      </c>
      <c r="AA17" s="7">
        <v>43755</v>
      </c>
      <c r="AB17">
        <v>-136305581</v>
      </c>
      <c r="AC17">
        <v>15743232</v>
      </c>
      <c r="AD17">
        <v>48854529</v>
      </c>
    </row>
    <row r="18" spans="1:30">
      <c r="A18" s="7">
        <v>43757</v>
      </c>
      <c r="B18" s="8">
        <v>0.822222222222222</v>
      </c>
      <c r="C18" s="6">
        <v>1</v>
      </c>
      <c r="D18" s="1">
        <v>2805601000</v>
      </c>
      <c r="E18" s="1">
        <v>2723885834</v>
      </c>
      <c r="F18" s="1">
        <v>114028103</v>
      </c>
      <c r="G18" s="1">
        <v>-105971009</v>
      </c>
      <c r="H18" s="1">
        <v>50173773</v>
      </c>
      <c r="I18" s="1">
        <v>114406000</v>
      </c>
      <c r="J18" s="1">
        <v>105686000</v>
      </c>
      <c r="K18" s="1">
        <v>81715166</v>
      </c>
      <c r="L18" s="1">
        <f t="shared" si="0"/>
        <v>8057094</v>
      </c>
      <c r="AA18" s="7">
        <v>43756</v>
      </c>
      <c r="AB18">
        <v>-203670621</v>
      </c>
      <c r="AC18">
        <v>23549667</v>
      </c>
      <c r="AD18">
        <v>41809882</v>
      </c>
    </row>
    <row r="19" spans="1:30">
      <c r="A19" s="7">
        <v>43758</v>
      </c>
      <c r="B19" s="8">
        <v>0.720138888888889</v>
      </c>
      <c r="C19" s="6">
        <v>1</v>
      </c>
      <c r="D19" s="1">
        <v>2805601000</v>
      </c>
      <c r="E19" s="1">
        <v>2723885834</v>
      </c>
      <c r="F19" s="1">
        <v>220732666</v>
      </c>
      <c r="G19" s="1">
        <v>-206109717</v>
      </c>
      <c r="H19" s="1">
        <v>56717060</v>
      </c>
      <c r="I19" s="1">
        <v>114406000</v>
      </c>
      <c r="J19" s="1">
        <v>105686000</v>
      </c>
      <c r="K19" s="1">
        <v>81715166</v>
      </c>
      <c r="L19" s="1">
        <f t="shared" si="0"/>
        <v>14622949</v>
      </c>
      <c r="AA19" s="7">
        <v>43757</v>
      </c>
      <c r="AB19">
        <v>-105971009</v>
      </c>
      <c r="AC19">
        <v>8057094</v>
      </c>
      <c r="AD19">
        <v>50173773</v>
      </c>
    </row>
    <row r="20" spans="1:30">
      <c r="A20" s="7">
        <v>43759</v>
      </c>
      <c r="B20" s="8">
        <v>0.786805555555556</v>
      </c>
      <c r="C20" s="6">
        <v>1</v>
      </c>
      <c r="D20" s="1">
        <v>2805601000</v>
      </c>
      <c r="E20" s="1">
        <v>2723885834</v>
      </c>
      <c r="F20" s="1">
        <v>117088443</v>
      </c>
      <c r="G20" s="1">
        <v>-111633283</v>
      </c>
      <c r="H20" s="1">
        <v>56331614</v>
      </c>
      <c r="I20" s="1">
        <v>114406000</v>
      </c>
      <c r="J20" s="1">
        <v>105686000</v>
      </c>
      <c r="K20" s="1">
        <v>81715166</v>
      </c>
      <c r="L20" s="1">
        <f t="shared" si="0"/>
        <v>5455160</v>
      </c>
      <c r="AA20" s="7">
        <v>43758</v>
      </c>
      <c r="AB20">
        <v>-206109717</v>
      </c>
      <c r="AC20">
        <v>14622949</v>
      </c>
      <c r="AD20">
        <v>56717060</v>
      </c>
    </row>
    <row r="21" spans="1:30">
      <c r="A21" s="7">
        <v>43760</v>
      </c>
      <c r="B21" s="8">
        <v>0.828472222222222</v>
      </c>
      <c r="C21" s="6">
        <v>1</v>
      </c>
      <c r="D21" s="1">
        <v>2805601000</v>
      </c>
      <c r="E21" s="1">
        <v>2723885834</v>
      </c>
      <c r="F21" s="1">
        <v>107035619</v>
      </c>
      <c r="G21" s="1">
        <v>-106457850</v>
      </c>
      <c r="H21" s="1">
        <v>57396623</v>
      </c>
      <c r="I21" s="1">
        <v>114406000</v>
      </c>
      <c r="J21" s="1">
        <v>105686000</v>
      </c>
      <c r="K21" s="1">
        <v>81715166</v>
      </c>
      <c r="L21" s="1">
        <f t="shared" si="0"/>
        <v>577769</v>
      </c>
      <c r="AA21" s="7">
        <v>43759</v>
      </c>
      <c r="AB21">
        <v>-111633283</v>
      </c>
      <c r="AC21">
        <v>5455160</v>
      </c>
      <c r="AD21">
        <v>56331614</v>
      </c>
    </row>
    <row r="22" spans="1:30">
      <c r="A22" s="7">
        <v>43761</v>
      </c>
      <c r="B22" s="8">
        <v>0.819444444444444</v>
      </c>
      <c r="C22" s="6">
        <v>1</v>
      </c>
      <c r="D22" s="1">
        <v>2805601000</v>
      </c>
      <c r="E22" s="1">
        <v>2723885834</v>
      </c>
      <c r="F22" s="1">
        <v>120941708</v>
      </c>
      <c r="G22" s="1">
        <v>-104893355</v>
      </c>
      <c r="H22" s="1">
        <v>65654798</v>
      </c>
      <c r="I22" s="1">
        <v>114406000</v>
      </c>
      <c r="J22" s="1">
        <v>105686000</v>
      </c>
      <c r="K22" s="1">
        <v>81715166</v>
      </c>
      <c r="L22" s="1">
        <f t="shared" si="0"/>
        <v>16048353</v>
      </c>
      <c r="AA22" s="7">
        <v>43760</v>
      </c>
      <c r="AB22">
        <v>-106457850</v>
      </c>
      <c r="AC22">
        <v>577769</v>
      </c>
      <c r="AD22">
        <v>57396623</v>
      </c>
    </row>
    <row r="23" spans="1:30">
      <c r="A23" s="7">
        <v>43762</v>
      </c>
      <c r="B23" s="8">
        <v>0.811111111111111</v>
      </c>
      <c r="C23" s="6">
        <v>1</v>
      </c>
      <c r="D23" s="1">
        <v>2805601000</v>
      </c>
      <c r="E23" s="1">
        <v>2723885834</v>
      </c>
      <c r="F23" s="1">
        <v>120843222</v>
      </c>
      <c r="G23" s="1">
        <v>-109550144</v>
      </c>
      <c r="H23" s="1">
        <v>71546976</v>
      </c>
      <c r="I23" s="1">
        <v>114406000</v>
      </c>
      <c r="J23" s="1">
        <v>105686000</v>
      </c>
      <c r="K23" s="1">
        <v>81715166</v>
      </c>
      <c r="L23" s="1">
        <f t="shared" si="0"/>
        <v>11293078</v>
      </c>
      <c r="AA23" s="7">
        <v>43761</v>
      </c>
      <c r="AB23">
        <v>-104893355</v>
      </c>
      <c r="AC23">
        <v>16048353</v>
      </c>
      <c r="AD23">
        <v>65654798</v>
      </c>
    </row>
    <row r="24" spans="1:30">
      <c r="A24" s="7">
        <v>43763</v>
      </c>
      <c r="B24" s="8">
        <v>0.745833333333333</v>
      </c>
      <c r="C24" s="6">
        <v>1</v>
      </c>
      <c r="D24" s="1">
        <v>2805601000</v>
      </c>
      <c r="E24" s="1">
        <v>2723885834</v>
      </c>
      <c r="F24" s="1">
        <v>227816158</v>
      </c>
      <c r="G24" s="1">
        <v>-208882750</v>
      </c>
      <c r="H24" s="1">
        <v>64581334</v>
      </c>
      <c r="I24" s="1">
        <v>114406000</v>
      </c>
      <c r="J24" s="1">
        <v>105686000</v>
      </c>
      <c r="K24" s="1">
        <v>81715166</v>
      </c>
      <c r="L24" s="1">
        <f t="shared" si="0"/>
        <v>18933408</v>
      </c>
      <c r="AA24" s="7">
        <v>43762</v>
      </c>
      <c r="AB24">
        <v>-109550144</v>
      </c>
      <c r="AC24">
        <v>11293078</v>
      </c>
      <c r="AD24">
        <v>71546976</v>
      </c>
    </row>
    <row r="25" spans="1:30">
      <c r="A25" s="7">
        <v>43764</v>
      </c>
      <c r="B25" s="8">
        <v>0.835416666666667</v>
      </c>
      <c r="C25" s="6">
        <v>1</v>
      </c>
      <c r="D25" s="1">
        <v>2805601000</v>
      </c>
      <c r="E25" s="1">
        <v>2723885834</v>
      </c>
      <c r="F25" s="1">
        <v>136664009</v>
      </c>
      <c r="G25" s="1">
        <v>-115294374</v>
      </c>
      <c r="H25" s="1">
        <v>77007274</v>
      </c>
      <c r="I25" s="1">
        <v>114406000</v>
      </c>
      <c r="J25" s="1">
        <v>105686000</v>
      </c>
      <c r="K25" s="1">
        <v>81715166</v>
      </c>
      <c r="L25" s="1">
        <f t="shared" si="0"/>
        <v>21369635</v>
      </c>
      <c r="AA25" s="7">
        <v>43763</v>
      </c>
      <c r="AB25">
        <v>-208882750</v>
      </c>
      <c r="AC25">
        <v>18933408</v>
      </c>
      <c r="AD25">
        <v>64581334</v>
      </c>
    </row>
    <row r="26" spans="1:30">
      <c r="A26" s="7">
        <v>43765</v>
      </c>
      <c r="B26" s="8">
        <v>0.788194444444444</v>
      </c>
      <c r="C26" s="6">
        <v>1</v>
      </c>
      <c r="D26" s="1">
        <v>2805601000</v>
      </c>
      <c r="E26" s="1">
        <v>2723885834</v>
      </c>
      <c r="F26" s="1">
        <v>241384944</v>
      </c>
      <c r="G26" s="1">
        <v>-211314508</v>
      </c>
      <c r="H26" s="1">
        <v>77650981</v>
      </c>
      <c r="I26" s="1">
        <v>114406000</v>
      </c>
      <c r="J26" s="1">
        <v>105686000</v>
      </c>
      <c r="K26" s="1">
        <v>81715166</v>
      </c>
      <c r="L26" s="1">
        <f t="shared" si="0"/>
        <v>30070436</v>
      </c>
      <c r="AA26" s="7">
        <v>43764</v>
      </c>
      <c r="AB26">
        <v>-115294374</v>
      </c>
      <c r="AC26">
        <v>21369635</v>
      </c>
      <c r="AD26">
        <v>77007274</v>
      </c>
    </row>
    <row r="27" spans="1:30">
      <c r="A27" s="7">
        <v>43766</v>
      </c>
      <c r="B27" s="8">
        <v>0.729166666666667</v>
      </c>
      <c r="C27" s="6">
        <v>1</v>
      </c>
      <c r="D27" s="1">
        <v>2805601000</v>
      </c>
      <c r="E27" s="1">
        <v>2723885834</v>
      </c>
      <c r="F27" s="1">
        <v>210246337</v>
      </c>
      <c r="G27" s="1">
        <v>-198271338</v>
      </c>
      <c r="H27" s="1">
        <v>71187377</v>
      </c>
      <c r="I27" s="1">
        <v>114406000</v>
      </c>
      <c r="J27" s="1">
        <v>105686000</v>
      </c>
      <c r="K27" s="1">
        <v>81715166</v>
      </c>
      <c r="L27" s="1">
        <f t="shared" si="0"/>
        <v>11974999</v>
      </c>
      <c r="AA27" s="7">
        <v>43765</v>
      </c>
      <c r="AB27">
        <v>-211314508</v>
      </c>
      <c r="AC27">
        <v>30070436</v>
      </c>
      <c r="AD27">
        <v>77650981</v>
      </c>
    </row>
    <row r="28" spans="1:30">
      <c r="A28" s="7">
        <v>43767</v>
      </c>
      <c r="B28" s="8">
        <v>0.892361111111111</v>
      </c>
      <c r="C28" s="6">
        <v>1</v>
      </c>
      <c r="D28" s="1">
        <v>2805601000</v>
      </c>
      <c r="E28" s="1">
        <v>2723885834</v>
      </c>
      <c r="F28" s="1" t="s">
        <v>285</v>
      </c>
      <c r="G28" s="1">
        <v>-123552314</v>
      </c>
      <c r="H28" s="1">
        <v>-28954703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AA28" s="7">
        <v>43766</v>
      </c>
      <c r="AB28">
        <v>-198271338</v>
      </c>
      <c r="AC28">
        <v>11974999</v>
      </c>
      <c r="AD28">
        <v>71187377</v>
      </c>
    </row>
    <row r="29" spans="1:30">
      <c r="A29" s="7">
        <v>43768</v>
      </c>
      <c r="B29" s="8">
        <v>0.620833333333333</v>
      </c>
      <c r="C29" s="6">
        <v>1</v>
      </c>
      <c r="D29" s="1">
        <v>2805601000</v>
      </c>
      <c r="E29" s="1">
        <v>2723885834</v>
      </c>
      <c r="F29" s="1" t="s">
        <v>285</v>
      </c>
      <c r="G29" s="1">
        <v>-135506820</v>
      </c>
      <c r="H29" s="1">
        <v>-104321218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AA29" s="7">
        <v>43767</v>
      </c>
      <c r="AB29">
        <v>-123552314</v>
      </c>
      <c r="AC29" t="e">
        <v>#VALUE!</v>
      </c>
      <c r="AD29">
        <v>-28954703</v>
      </c>
    </row>
    <row r="30" spans="1:30">
      <c r="A30" s="7">
        <v>43769</v>
      </c>
      <c r="B30" s="8">
        <v>0.78125</v>
      </c>
      <c r="C30" s="6">
        <v>1</v>
      </c>
      <c r="D30" s="1">
        <v>2805601000</v>
      </c>
      <c r="E30" s="1">
        <v>2723885834</v>
      </c>
      <c r="F30" s="1">
        <v>0</v>
      </c>
      <c r="G30" s="1">
        <v>-117103513</v>
      </c>
      <c r="H30" s="1">
        <v>-237473084</v>
      </c>
      <c r="I30" s="1">
        <v>114406000</v>
      </c>
      <c r="J30" s="1">
        <v>105686000</v>
      </c>
      <c r="K30" s="1">
        <v>81715166</v>
      </c>
      <c r="L30" s="1">
        <f t="shared" si="0"/>
        <v>-117103513</v>
      </c>
      <c r="AA30" s="7">
        <v>43768</v>
      </c>
      <c r="AB30">
        <v>-135506820</v>
      </c>
      <c r="AC30" t="e">
        <v>#VALUE!</v>
      </c>
      <c r="AD30">
        <v>-104321218</v>
      </c>
    </row>
    <row r="31" spans="1:30">
      <c r="A31" s="7">
        <v>43770</v>
      </c>
      <c r="B31" s="8">
        <v>0.779861111111111</v>
      </c>
      <c r="C31" s="6">
        <v>1</v>
      </c>
      <c r="D31" s="1">
        <v>2805601000</v>
      </c>
      <c r="E31" s="1">
        <v>2723885834</v>
      </c>
      <c r="F31" s="1" t="s">
        <v>285</v>
      </c>
      <c r="G31" s="1">
        <v>-107075575</v>
      </c>
      <c r="H31" s="1">
        <v>95674870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AA31" s="7">
        <v>43769</v>
      </c>
      <c r="AB31">
        <v>-117103513</v>
      </c>
      <c r="AC31">
        <v>-117103513</v>
      </c>
      <c r="AD31">
        <v>-237473084</v>
      </c>
    </row>
    <row r="32" spans="1:30">
      <c r="A32" s="7">
        <v>43771</v>
      </c>
      <c r="B32" s="8">
        <v>0.509722222222222</v>
      </c>
      <c r="C32" s="6">
        <v>1</v>
      </c>
      <c r="D32" s="1">
        <v>2805601000</v>
      </c>
      <c r="E32" s="1">
        <v>2723885834</v>
      </c>
      <c r="F32" s="1">
        <v>553434721</v>
      </c>
      <c r="G32" s="1">
        <v>-187932703</v>
      </c>
      <c r="H32" s="1">
        <v>109095526</v>
      </c>
      <c r="I32" s="1">
        <v>114231000</v>
      </c>
      <c r="J32" s="1">
        <v>105686000</v>
      </c>
      <c r="K32" s="1">
        <v>81715166</v>
      </c>
      <c r="L32" s="1">
        <f t="shared" si="0"/>
        <v>365502018</v>
      </c>
      <c r="AA32" s="7">
        <v>43770</v>
      </c>
      <c r="AB32">
        <v>-107075575</v>
      </c>
      <c r="AC32" t="e">
        <v>#VALUE!</v>
      </c>
      <c r="AD32">
        <v>95674870</v>
      </c>
    </row>
    <row r="33" spans="1:30">
      <c r="A33" s="7">
        <v>43772</v>
      </c>
      <c r="B33" s="8">
        <v>0.454861111111111</v>
      </c>
      <c r="C33" s="6">
        <v>1</v>
      </c>
      <c r="D33" s="1">
        <v>2805601000</v>
      </c>
      <c r="E33" s="1">
        <v>2723885834</v>
      </c>
      <c r="F33" s="1">
        <v>212727302</v>
      </c>
      <c r="G33" s="1">
        <v>-136019349</v>
      </c>
      <c r="H33" s="1">
        <v>101056752</v>
      </c>
      <c r="I33" s="1">
        <v>114231000</v>
      </c>
      <c r="J33" s="1">
        <v>105686000</v>
      </c>
      <c r="K33" s="1">
        <v>81715166</v>
      </c>
      <c r="L33" s="1">
        <f t="shared" si="0"/>
        <v>76707953</v>
      </c>
      <c r="AA33" s="7">
        <v>43771</v>
      </c>
      <c r="AB33">
        <v>-187932703</v>
      </c>
      <c r="AC33">
        <v>365502018</v>
      </c>
      <c r="AD33">
        <v>109095526</v>
      </c>
    </row>
    <row r="34" spans="1:30">
      <c r="A34" s="7">
        <v>43773</v>
      </c>
      <c r="B34" s="8">
        <v>0.467361111111111</v>
      </c>
      <c r="C34" s="6">
        <v>1</v>
      </c>
      <c r="D34" s="1">
        <v>2805601000</v>
      </c>
      <c r="E34" s="1">
        <v>2723885834</v>
      </c>
      <c r="F34" s="1">
        <v>120046682</v>
      </c>
      <c r="G34" s="1">
        <v>-104004075</v>
      </c>
      <c r="H34" s="1">
        <v>108398558</v>
      </c>
      <c r="I34" s="1">
        <v>114231000</v>
      </c>
      <c r="J34" s="1">
        <v>105686000</v>
      </c>
      <c r="K34" s="1">
        <v>81715166</v>
      </c>
      <c r="L34" s="1">
        <f t="shared" si="0"/>
        <v>16042607</v>
      </c>
      <c r="AA34" s="7">
        <v>43772</v>
      </c>
      <c r="AB34">
        <v>-136019349</v>
      </c>
      <c r="AC34">
        <v>76707953</v>
      </c>
      <c r="AD34">
        <v>101056752</v>
      </c>
    </row>
    <row r="35" spans="1:30">
      <c r="A35" s="7">
        <v>43774</v>
      </c>
      <c r="B35" s="8">
        <v>0.568055555555556</v>
      </c>
      <c r="C35" s="6">
        <v>1</v>
      </c>
      <c r="D35" s="1">
        <v>2805601000</v>
      </c>
      <c r="E35" s="1">
        <v>2723885834</v>
      </c>
      <c r="F35" s="1">
        <v>124902064</v>
      </c>
      <c r="G35" s="1">
        <v>-118944455</v>
      </c>
      <c r="H35" s="1">
        <v>148222762</v>
      </c>
      <c r="I35" s="1">
        <v>114231000</v>
      </c>
      <c r="J35" s="1">
        <v>105686000</v>
      </c>
      <c r="K35" s="1">
        <v>81715166</v>
      </c>
      <c r="L35" s="1">
        <f t="shared" si="0"/>
        <v>5957609</v>
      </c>
      <c r="AA35" s="7">
        <v>43773</v>
      </c>
      <c r="AB35">
        <v>-104004075</v>
      </c>
      <c r="AC35">
        <v>16042607</v>
      </c>
      <c r="AD35">
        <v>108398558</v>
      </c>
    </row>
    <row r="36" spans="1:30">
      <c r="A36" s="7">
        <v>43775</v>
      </c>
      <c r="B36" s="8">
        <v>0.628472222222222</v>
      </c>
      <c r="C36" s="6">
        <v>1</v>
      </c>
      <c r="D36" s="1">
        <v>2805601000</v>
      </c>
      <c r="E36" s="1">
        <v>2723885834</v>
      </c>
      <c r="F36" s="1">
        <v>113318021</v>
      </c>
      <c r="G36" s="1">
        <v>-106839494</v>
      </c>
      <c r="H36" s="1">
        <v>215419363</v>
      </c>
      <c r="I36" s="1">
        <v>114231000</v>
      </c>
      <c r="J36" s="1">
        <v>105686000</v>
      </c>
      <c r="K36" s="1">
        <v>81715166</v>
      </c>
      <c r="L36" s="1">
        <f t="shared" si="0"/>
        <v>6478527</v>
      </c>
      <c r="AA36" s="7">
        <v>43774</v>
      </c>
      <c r="AB36">
        <v>-118944455</v>
      </c>
      <c r="AC36">
        <v>5957609</v>
      </c>
      <c r="AD36">
        <v>148222762</v>
      </c>
    </row>
    <row r="37" spans="1:30">
      <c r="A37" s="7">
        <v>43776</v>
      </c>
      <c r="B37" s="8">
        <v>0.797222222222222</v>
      </c>
      <c r="C37" s="6">
        <v>1</v>
      </c>
      <c r="D37" s="1">
        <v>2805601000</v>
      </c>
      <c r="E37" s="1">
        <v>2723885834</v>
      </c>
      <c r="F37" s="1">
        <v>148662887</v>
      </c>
      <c r="G37" s="1">
        <v>-128916125</v>
      </c>
      <c r="H37" s="1">
        <v>309954871</v>
      </c>
      <c r="I37" s="1">
        <v>114231000</v>
      </c>
      <c r="J37" s="1">
        <v>105686000</v>
      </c>
      <c r="K37" s="1">
        <v>81715166</v>
      </c>
      <c r="L37" s="1">
        <f t="shared" si="0"/>
        <v>19746762</v>
      </c>
      <c r="AA37" s="7">
        <v>43775</v>
      </c>
      <c r="AB37">
        <v>-106839494</v>
      </c>
      <c r="AC37">
        <v>6478527</v>
      </c>
      <c r="AD37">
        <v>215419363</v>
      </c>
    </row>
    <row r="38" spans="1:30">
      <c r="A38" s="7">
        <v>43777</v>
      </c>
      <c r="B38" s="8">
        <v>0.778472222222222</v>
      </c>
      <c r="C38" s="6">
        <v>1</v>
      </c>
      <c r="D38" s="1">
        <v>2805601000</v>
      </c>
      <c r="E38" s="1">
        <v>2723885834</v>
      </c>
      <c r="F38" s="1">
        <v>259595946</v>
      </c>
      <c r="G38" s="1">
        <v>-232872495</v>
      </c>
      <c r="H38" s="1">
        <v>434035073</v>
      </c>
      <c r="I38" s="1">
        <v>114231000</v>
      </c>
      <c r="J38" s="1">
        <v>105686000</v>
      </c>
      <c r="K38" s="1">
        <v>81715166</v>
      </c>
      <c r="L38" s="1">
        <f t="shared" si="0"/>
        <v>26723451</v>
      </c>
      <c r="AA38" s="7">
        <v>43776</v>
      </c>
      <c r="AB38">
        <v>-128916125</v>
      </c>
      <c r="AC38">
        <v>19746762</v>
      </c>
      <c r="AD38">
        <v>309954871</v>
      </c>
    </row>
    <row r="39" spans="1:30">
      <c r="A39" s="7">
        <v>43778</v>
      </c>
      <c r="B39" s="8">
        <v>0.478472222222222</v>
      </c>
      <c r="C39" s="6">
        <v>1</v>
      </c>
      <c r="D39" s="1">
        <v>2805601000</v>
      </c>
      <c r="E39" s="1">
        <v>2723885834</v>
      </c>
      <c r="F39" s="1">
        <v>189781602</v>
      </c>
      <c r="G39" s="1">
        <v>-173429012</v>
      </c>
      <c r="H39" s="1">
        <v>141286048</v>
      </c>
      <c r="I39" s="1">
        <v>114231000</v>
      </c>
      <c r="J39" s="1">
        <v>105686000</v>
      </c>
      <c r="K39" s="1">
        <v>81715166</v>
      </c>
      <c r="L39" s="1">
        <f t="shared" si="0"/>
        <v>16352590</v>
      </c>
      <c r="AA39" s="7">
        <v>43777</v>
      </c>
      <c r="AB39">
        <v>-232872495</v>
      </c>
      <c r="AC39">
        <v>26723451</v>
      </c>
      <c r="AD39">
        <v>434035073</v>
      </c>
    </row>
    <row r="40" spans="1:30">
      <c r="A40" s="7">
        <v>43779</v>
      </c>
      <c r="B40" s="8">
        <v>0.718055555555556</v>
      </c>
      <c r="C40" s="6">
        <v>1</v>
      </c>
      <c r="D40" s="1">
        <v>2805601000</v>
      </c>
      <c r="E40" s="1">
        <v>2723885834</v>
      </c>
      <c r="F40" s="1">
        <v>155238443</v>
      </c>
      <c r="G40" s="1">
        <v>-135149642</v>
      </c>
      <c r="H40" s="1">
        <v>97997757</v>
      </c>
      <c r="I40" s="1">
        <v>114231000</v>
      </c>
      <c r="J40" s="1">
        <v>105686000</v>
      </c>
      <c r="K40" s="1">
        <v>81715166</v>
      </c>
      <c r="L40" s="1">
        <f t="shared" si="0"/>
        <v>20088801</v>
      </c>
      <c r="AA40" s="7">
        <v>43778</v>
      </c>
      <c r="AB40">
        <v>-173429012</v>
      </c>
      <c r="AC40">
        <v>16352590</v>
      </c>
      <c r="AD40">
        <v>141286048</v>
      </c>
    </row>
    <row r="41" spans="1:30">
      <c r="A41" s="7">
        <v>43780</v>
      </c>
      <c r="B41" s="8">
        <v>0.590972222222222</v>
      </c>
      <c r="C41" s="6">
        <v>1</v>
      </c>
      <c r="D41" s="1">
        <v>2805601000</v>
      </c>
      <c r="E41" s="1">
        <v>2723885834</v>
      </c>
      <c r="F41" s="1">
        <v>260072498</v>
      </c>
      <c r="G41" s="1">
        <v>-227279944</v>
      </c>
      <c r="H41" s="1">
        <v>97370649</v>
      </c>
      <c r="I41" s="1">
        <v>114231000</v>
      </c>
      <c r="J41" s="1">
        <v>105686000</v>
      </c>
      <c r="K41" s="1">
        <v>81715166</v>
      </c>
      <c r="L41" s="1">
        <f t="shared" si="0"/>
        <v>32792554</v>
      </c>
      <c r="AA41" s="7">
        <v>43779</v>
      </c>
      <c r="AB41">
        <v>-135149642</v>
      </c>
      <c r="AC41">
        <v>20088801</v>
      </c>
      <c r="AD41">
        <v>97997757</v>
      </c>
    </row>
    <row r="42" spans="1:30">
      <c r="A42" s="7">
        <v>43781</v>
      </c>
      <c r="B42" s="8">
        <v>0.634722222222222</v>
      </c>
      <c r="C42" s="6">
        <v>1</v>
      </c>
      <c r="D42" s="1">
        <v>2805601000</v>
      </c>
      <c r="E42" s="1">
        <v>2723885834</v>
      </c>
      <c r="F42" s="1">
        <v>107977703</v>
      </c>
      <c r="G42" s="1">
        <v>-108018675</v>
      </c>
      <c r="H42" s="1">
        <v>81287070</v>
      </c>
      <c r="I42" s="1">
        <v>114231000</v>
      </c>
      <c r="J42" s="1">
        <v>105686000</v>
      </c>
      <c r="K42" s="1">
        <v>81715166</v>
      </c>
      <c r="L42" s="1">
        <f t="shared" si="0"/>
        <v>-40972</v>
      </c>
      <c r="AA42" s="7">
        <v>43780</v>
      </c>
      <c r="AB42">
        <v>-227279944</v>
      </c>
      <c r="AC42">
        <v>32792554</v>
      </c>
      <c r="AD42">
        <v>97370649</v>
      </c>
    </row>
    <row r="43" spans="1:30">
      <c r="A43" s="7">
        <v>43782</v>
      </c>
      <c r="B43" s="8">
        <v>0.682638888888889</v>
      </c>
      <c r="C43" s="6">
        <v>1</v>
      </c>
      <c r="D43" s="1">
        <v>2805601000</v>
      </c>
      <c r="E43" s="1">
        <v>2723885834</v>
      </c>
      <c r="F43" s="1">
        <v>209482709</v>
      </c>
      <c r="G43" s="1">
        <v>-196393698</v>
      </c>
      <c r="H43" s="1">
        <v>88459444</v>
      </c>
      <c r="I43" s="1">
        <v>114231000</v>
      </c>
      <c r="J43" s="1">
        <v>105686000</v>
      </c>
      <c r="K43" s="1">
        <v>81715166</v>
      </c>
      <c r="L43" s="1">
        <f t="shared" si="0"/>
        <v>13089011</v>
      </c>
      <c r="AA43" s="7">
        <v>43781</v>
      </c>
      <c r="AB43">
        <v>-108018675</v>
      </c>
      <c r="AC43">
        <v>-40972</v>
      </c>
      <c r="AD43">
        <v>81287070</v>
      </c>
    </row>
    <row r="44" spans="1:30">
      <c r="A44" s="7">
        <v>43783</v>
      </c>
      <c r="B44" s="8">
        <v>0.468055555555556</v>
      </c>
      <c r="C44" s="6">
        <v>1</v>
      </c>
      <c r="D44" s="1">
        <v>2805601000</v>
      </c>
      <c r="E44" s="1">
        <v>2723885834</v>
      </c>
      <c r="F44" s="1">
        <v>160149097</v>
      </c>
      <c r="G44" s="1">
        <v>-153276502</v>
      </c>
      <c r="H44" s="1">
        <v>82990084</v>
      </c>
      <c r="I44" s="1">
        <v>114231000</v>
      </c>
      <c r="J44" s="1">
        <v>105686000</v>
      </c>
      <c r="K44" s="1">
        <v>81715166</v>
      </c>
      <c r="L44" s="1">
        <f t="shared" si="0"/>
        <v>6872595</v>
      </c>
      <c r="AA44" s="7">
        <v>43782</v>
      </c>
      <c r="AB44">
        <v>-196393698</v>
      </c>
      <c r="AC44">
        <v>13089011</v>
      </c>
      <c r="AD44">
        <v>88459444</v>
      </c>
    </row>
    <row r="45" spans="1:30">
      <c r="A45" s="7">
        <v>43784</v>
      </c>
      <c r="B45" s="8">
        <v>0.794444444444444</v>
      </c>
      <c r="C45" s="6">
        <v>1</v>
      </c>
      <c r="D45" s="1">
        <v>2805601000</v>
      </c>
      <c r="E45" s="1">
        <v>2723885834</v>
      </c>
      <c r="F45" s="1">
        <v>147213617</v>
      </c>
      <c r="G45" s="1">
        <v>-128565061</v>
      </c>
      <c r="H45" s="1">
        <v>81891878</v>
      </c>
      <c r="I45" s="1">
        <v>114067000</v>
      </c>
      <c r="J45" s="1">
        <v>105686000</v>
      </c>
      <c r="K45" s="1">
        <v>81715166</v>
      </c>
      <c r="L45" s="1">
        <f t="shared" si="0"/>
        <v>18648556</v>
      </c>
      <c r="AA45" s="7">
        <v>43783</v>
      </c>
      <c r="AB45">
        <v>-153276502</v>
      </c>
      <c r="AC45">
        <v>6872595</v>
      </c>
      <c r="AD45">
        <v>82990084</v>
      </c>
    </row>
    <row r="46" spans="1:30">
      <c r="A46" s="7">
        <v>43785</v>
      </c>
      <c r="B46" s="8">
        <v>0.634722222222222</v>
      </c>
      <c r="C46" s="6">
        <v>1</v>
      </c>
      <c r="D46" s="1">
        <v>2805601000</v>
      </c>
      <c r="E46" s="1">
        <v>2723885834</v>
      </c>
      <c r="F46" s="1">
        <v>125865913</v>
      </c>
      <c r="G46" s="1">
        <v>-120387851</v>
      </c>
      <c r="H46" s="1">
        <v>75184007</v>
      </c>
      <c r="I46" s="1">
        <v>114067000</v>
      </c>
      <c r="J46" s="1">
        <v>105686000</v>
      </c>
      <c r="K46" s="1">
        <v>81715166</v>
      </c>
      <c r="L46" s="1">
        <f t="shared" si="0"/>
        <v>5478062</v>
      </c>
      <c r="AA46" s="7">
        <v>43784</v>
      </c>
      <c r="AB46">
        <v>-128565061</v>
      </c>
      <c r="AC46">
        <v>18648556</v>
      </c>
      <c r="AD46">
        <v>81891878</v>
      </c>
    </row>
    <row r="47" spans="1:30">
      <c r="A47" s="7">
        <v>43786</v>
      </c>
      <c r="B47" s="8">
        <v>0.555555555555556</v>
      </c>
      <c r="C47" s="6">
        <v>1</v>
      </c>
      <c r="D47" s="1">
        <v>2805601000</v>
      </c>
      <c r="E47" s="1">
        <v>2723885834</v>
      </c>
      <c r="F47" s="1">
        <v>181172087</v>
      </c>
      <c r="G47" s="1">
        <v>-166234046</v>
      </c>
      <c r="H47" s="1">
        <v>80054274</v>
      </c>
      <c r="I47" s="1">
        <v>114067000</v>
      </c>
      <c r="J47" s="1">
        <v>105686000</v>
      </c>
      <c r="K47" s="1">
        <v>81715166</v>
      </c>
      <c r="L47" s="1">
        <f t="shared" si="0"/>
        <v>14938041</v>
      </c>
      <c r="AA47" s="7">
        <v>43785</v>
      </c>
      <c r="AB47">
        <v>-120387851</v>
      </c>
      <c r="AC47">
        <v>5478062</v>
      </c>
      <c r="AD47">
        <v>75184007</v>
      </c>
    </row>
    <row r="48" spans="1:30">
      <c r="A48" s="7">
        <v>43787</v>
      </c>
      <c r="B48" s="8">
        <v>0.461111111111111</v>
      </c>
      <c r="C48" s="6">
        <v>1</v>
      </c>
      <c r="D48" s="1">
        <v>2805601000</v>
      </c>
      <c r="E48" s="1">
        <v>2723885834</v>
      </c>
      <c r="F48" s="1">
        <v>214220157</v>
      </c>
      <c r="G48" s="1">
        <v>-195449375</v>
      </c>
      <c r="H48" s="1">
        <v>67395814</v>
      </c>
      <c r="I48" s="1">
        <v>114067000</v>
      </c>
      <c r="J48" s="1">
        <v>105686000</v>
      </c>
      <c r="K48" s="1">
        <v>81715166</v>
      </c>
      <c r="L48" s="1">
        <f t="shared" si="0"/>
        <v>18770782</v>
      </c>
      <c r="AA48" s="7">
        <v>43786</v>
      </c>
      <c r="AB48">
        <v>-166234046</v>
      </c>
      <c r="AC48">
        <v>14938041</v>
      </c>
      <c r="AD48">
        <v>80054274</v>
      </c>
    </row>
    <row r="49" spans="1:30">
      <c r="A49" s="7">
        <v>43788</v>
      </c>
      <c r="B49" s="8">
        <v>0.874305555555556</v>
      </c>
      <c r="C49" s="6">
        <v>1</v>
      </c>
      <c r="D49" s="1">
        <v>2805601000</v>
      </c>
      <c r="E49" s="1">
        <v>2723885834</v>
      </c>
      <c r="F49" s="1">
        <v>158996414</v>
      </c>
      <c r="G49" s="1">
        <v>-149279028</v>
      </c>
      <c r="H49" s="1">
        <v>64409447</v>
      </c>
      <c r="I49" s="1">
        <v>114067000</v>
      </c>
      <c r="J49" s="1">
        <v>105686000</v>
      </c>
      <c r="K49" s="1">
        <v>81715166</v>
      </c>
      <c r="L49" s="1">
        <f t="shared" si="0"/>
        <v>9717386</v>
      </c>
      <c r="AA49" s="7">
        <v>43787</v>
      </c>
      <c r="AB49">
        <v>-195449375</v>
      </c>
      <c r="AC49">
        <v>18770782</v>
      </c>
      <c r="AD49">
        <v>67395814</v>
      </c>
    </row>
    <row r="50" spans="1:30">
      <c r="A50" s="7">
        <v>43789</v>
      </c>
      <c r="B50" s="8">
        <v>0.673611111111111</v>
      </c>
      <c r="C50" s="6">
        <v>1</v>
      </c>
      <c r="D50" s="1">
        <v>2805601000</v>
      </c>
      <c r="E50" s="1">
        <v>2723885834</v>
      </c>
      <c r="F50" s="1">
        <v>90274209</v>
      </c>
      <c r="G50" s="1">
        <v>-88410497</v>
      </c>
      <c r="H50" s="1">
        <v>56746850</v>
      </c>
      <c r="I50" s="1">
        <v>114067000</v>
      </c>
      <c r="J50" s="1">
        <v>105686000</v>
      </c>
      <c r="K50" s="1">
        <v>81715166</v>
      </c>
      <c r="L50" s="1">
        <f t="shared" si="0"/>
        <v>1863712</v>
      </c>
      <c r="AA50" s="7">
        <v>43788</v>
      </c>
      <c r="AB50">
        <v>-149279028</v>
      </c>
      <c r="AC50">
        <v>9717386</v>
      </c>
      <c r="AD50">
        <v>64409447</v>
      </c>
    </row>
    <row r="51" spans="1:30">
      <c r="A51" s="7">
        <v>43790</v>
      </c>
      <c r="B51" s="8">
        <v>0.791666666666667</v>
      </c>
      <c r="C51" s="6">
        <v>1</v>
      </c>
      <c r="D51" s="1">
        <v>2805601000</v>
      </c>
      <c r="E51" s="1">
        <v>2723885834</v>
      </c>
      <c r="F51" s="1">
        <v>139149716</v>
      </c>
      <c r="G51" s="1">
        <v>-131111800</v>
      </c>
      <c r="H51" s="1">
        <v>57275080</v>
      </c>
      <c r="I51" s="1">
        <v>114067000</v>
      </c>
      <c r="J51" s="1">
        <v>105686000</v>
      </c>
      <c r="K51" s="1">
        <v>81715166</v>
      </c>
      <c r="L51" s="1">
        <f t="shared" si="0"/>
        <v>8037916</v>
      </c>
      <c r="AA51" s="7">
        <v>43789</v>
      </c>
      <c r="AB51">
        <v>-88410497</v>
      </c>
      <c r="AC51">
        <v>1863712</v>
      </c>
      <c r="AD51">
        <v>56746850</v>
      </c>
    </row>
    <row r="52" spans="1:30">
      <c r="A52" s="7">
        <v>43791</v>
      </c>
      <c r="B52" s="8">
        <v>0.569444444444444</v>
      </c>
      <c r="C52" s="6">
        <v>1</v>
      </c>
      <c r="D52" s="1">
        <v>2805601000</v>
      </c>
      <c r="E52" s="1">
        <v>2723885834</v>
      </c>
      <c r="F52" s="1">
        <v>185994464</v>
      </c>
      <c r="G52" s="1">
        <v>-179326144</v>
      </c>
      <c r="H52" s="1">
        <v>57914717</v>
      </c>
      <c r="I52" s="1">
        <v>114067000</v>
      </c>
      <c r="J52" s="1">
        <v>105686000</v>
      </c>
      <c r="K52" s="1">
        <v>81715166</v>
      </c>
      <c r="L52" s="1">
        <f t="shared" si="0"/>
        <v>6668320</v>
      </c>
      <c r="AA52" s="7">
        <v>43790</v>
      </c>
      <c r="AB52">
        <v>-131111800</v>
      </c>
      <c r="AC52">
        <v>8037916</v>
      </c>
      <c r="AD52">
        <v>57275080</v>
      </c>
    </row>
    <row r="53" spans="1:30">
      <c r="A53" s="7">
        <v>43792</v>
      </c>
      <c r="B53" s="8">
        <v>0.547916666666667</v>
      </c>
      <c r="C53" s="6">
        <v>1</v>
      </c>
      <c r="D53" s="1">
        <v>2805601000</v>
      </c>
      <c r="E53" s="1">
        <v>2723885834</v>
      </c>
      <c r="F53" s="1">
        <v>119623846</v>
      </c>
      <c r="G53" s="1">
        <v>-108764838</v>
      </c>
      <c r="H53" s="1">
        <v>50548224</v>
      </c>
      <c r="I53" s="1">
        <v>114067000</v>
      </c>
      <c r="J53" s="1">
        <v>105686000</v>
      </c>
      <c r="K53" s="1">
        <v>81715166</v>
      </c>
      <c r="L53" s="1">
        <f t="shared" si="0"/>
        <v>10859008</v>
      </c>
      <c r="AA53" s="7">
        <v>43791</v>
      </c>
      <c r="AB53">
        <v>-179326144</v>
      </c>
      <c r="AC53">
        <v>6668320</v>
      </c>
      <c r="AD53">
        <v>57914717</v>
      </c>
    </row>
    <row r="54" spans="1:30">
      <c r="A54" s="7">
        <v>43793</v>
      </c>
      <c r="B54" s="8">
        <v>0.479166666666667</v>
      </c>
      <c r="C54" s="6">
        <v>1</v>
      </c>
      <c r="D54" s="1">
        <v>2805601000</v>
      </c>
      <c r="E54" s="1">
        <v>2723885834</v>
      </c>
      <c r="F54" s="1">
        <v>237019176</v>
      </c>
      <c r="G54" s="1">
        <v>-208934126</v>
      </c>
      <c r="H54" s="1">
        <v>64176666</v>
      </c>
      <c r="I54" s="1">
        <v>114067000</v>
      </c>
      <c r="J54" s="1">
        <v>105686000</v>
      </c>
      <c r="K54" s="1">
        <v>81715166</v>
      </c>
      <c r="L54" s="1">
        <f t="shared" si="0"/>
        <v>28085050</v>
      </c>
      <c r="AA54" s="7">
        <v>43792</v>
      </c>
      <c r="AB54">
        <v>-108764838</v>
      </c>
      <c r="AC54">
        <v>10859008</v>
      </c>
      <c r="AD54">
        <v>50548224</v>
      </c>
    </row>
    <row r="55" spans="1:30">
      <c r="A55" s="7">
        <v>43794</v>
      </c>
      <c r="B55" s="8">
        <v>0.736805555555556</v>
      </c>
      <c r="C55" s="6">
        <v>1</v>
      </c>
      <c r="D55" s="1">
        <v>2805601000</v>
      </c>
      <c r="E55" s="1">
        <v>2723885834</v>
      </c>
      <c r="F55" s="1">
        <v>131408380</v>
      </c>
      <c r="G55" s="1">
        <v>-117190360</v>
      </c>
      <c r="H55" s="1">
        <v>67054245</v>
      </c>
      <c r="I55" s="1">
        <v>114067000</v>
      </c>
      <c r="J55" s="1">
        <v>105686000</v>
      </c>
      <c r="K55" s="1">
        <v>81715166</v>
      </c>
      <c r="L55" s="1">
        <f t="shared" si="0"/>
        <v>14218020</v>
      </c>
      <c r="AA55" s="7">
        <v>43793</v>
      </c>
      <c r="AB55">
        <v>-208934126</v>
      </c>
      <c r="AC55">
        <v>28085050</v>
      </c>
      <c r="AD55">
        <v>64176666</v>
      </c>
    </row>
    <row r="56" spans="1:30">
      <c r="A56" s="7">
        <v>43795</v>
      </c>
      <c r="B56" s="8">
        <v>0.811805555555556</v>
      </c>
      <c r="C56" s="6">
        <v>1</v>
      </c>
      <c r="D56" s="1">
        <v>2805601000</v>
      </c>
      <c r="E56" s="1">
        <v>2723885834</v>
      </c>
      <c r="F56" s="1">
        <v>119066867</v>
      </c>
      <c r="G56" s="1">
        <v>-108731810</v>
      </c>
      <c r="H56" s="1">
        <v>72649893</v>
      </c>
      <c r="I56" s="1">
        <v>114067000</v>
      </c>
      <c r="J56" s="1">
        <v>105686000</v>
      </c>
      <c r="K56" s="1">
        <v>81715166</v>
      </c>
      <c r="L56" s="1">
        <f t="shared" si="0"/>
        <v>10335057</v>
      </c>
      <c r="AA56" s="7">
        <v>43794</v>
      </c>
      <c r="AB56">
        <v>-117190360</v>
      </c>
      <c r="AC56">
        <v>14218020</v>
      </c>
      <c r="AD56">
        <v>67054245</v>
      </c>
    </row>
    <row r="57" spans="1:30">
      <c r="A57" s="7">
        <v>43796</v>
      </c>
      <c r="B57" s="8">
        <v>0.716666666666667</v>
      </c>
      <c r="C57" s="6">
        <v>1</v>
      </c>
      <c r="D57" s="1">
        <v>2805601000</v>
      </c>
      <c r="E57" s="1">
        <v>2723885834</v>
      </c>
      <c r="F57" s="1">
        <v>119062877</v>
      </c>
      <c r="G57" s="1">
        <v>-109813135</v>
      </c>
      <c r="H57" s="1">
        <v>68148054</v>
      </c>
      <c r="I57" s="1">
        <v>114067000</v>
      </c>
      <c r="J57" s="1">
        <v>105686000</v>
      </c>
      <c r="K57" s="1">
        <v>81715166</v>
      </c>
      <c r="L57" s="1">
        <f t="shared" si="0"/>
        <v>9249742</v>
      </c>
      <c r="AA57" s="7">
        <v>43795</v>
      </c>
      <c r="AB57">
        <v>-108731810</v>
      </c>
      <c r="AC57">
        <v>10335057</v>
      </c>
      <c r="AD57">
        <v>72649893</v>
      </c>
    </row>
    <row r="58" spans="1:30">
      <c r="A58" s="7">
        <v>43797</v>
      </c>
      <c r="B58" s="8">
        <v>0.959722222222222</v>
      </c>
      <c r="C58" s="6">
        <v>1</v>
      </c>
      <c r="D58" s="1">
        <v>2805601000</v>
      </c>
      <c r="E58" s="1">
        <v>2723885834</v>
      </c>
      <c r="F58" s="1">
        <v>144813077</v>
      </c>
      <c r="G58" s="1">
        <v>-143550700</v>
      </c>
      <c r="H58" s="1">
        <v>68475303</v>
      </c>
      <c r="I58" s="1">
        <v>114067000</v>
      </c>
      <c r="J58" s="1">
        <v>105686000</v>
      </c>
      <c r="K58" s="1">
        <v>81715166</v>
      </c>
      <c r="L58" s="1">
        <f t="shared" si="0"/>
        <v>1262377</v>
      </c>
      <c r="AA58" s="7">
        <v>43796</v>
      </c>
      <c r="AB58">
        <v>-109813135</v>
      </c>
      <c r="AC58">
        <v>9249742</v>
      </c>
      <c r="AD58">
        <v>68148054</v>
      </c>
    </row>
    <row r="59" spans="1:30">
      <c r="A59" s="7">
        <v>43798</v>
      </c>
      <c r="B59" s="8">
        <v>0.959027777777778</v>
      </c>
      <c r="C59" s="6">
        <v>1</v>
      </c>
      <c r="D59" s="1">
        <v>2805601000</v>
      </c>
      <c r="E59" s="1">
        <v>2723885834</v>
      </c>
      <c r="F59" s="1">
        <v>253335013</v>
      </c>
      <c r="G59" s="1">
        <v>-244052703</v>
      </c>
      <c r="H59" s="1">
        <v>69829462</v>
      </c>
      <c r="I59" s="1">
        <v>114067000</v>
      </c>
      <c r="J59" s="1">
        <v>105686000</v>
      </c>
      <c r="K59" s="1">
        <v>81715166</v>
      </c>
      <c r="L59" s="1">
        <f t="shared" si="0"/>
        <v>9282310</v>
      </c>
      <c r="AA59" s="7">
        <v>43797</v>
      </c>
      <c r="AB59">
        <v>-143550700</v>
      </c>
      <c r="AC59">
        <v>1262377</v>
      </c>
      <c r="AD59">
        <v>68475303</v>
      </c>
    </row>
    <row r="60" spans="1:30">
      <c r="A60" s="7">
        <v>43799</v>
      </c>
      <c r="B60" s="8">
        <v>0.970833333333333</v>
      </c>
      <c r="C60" s="6">
        <v>1</v>
      </c>
      <c r="D60" s="1">
        <v>2805601000</v>
      </c>
      <c r="E60" s="1">
        <v>2723885834</v>
      </c>
      <c r="F60" s="1">
        <v>0</v>
      </c>
      <c r="G60" s="1">
        <v>-112482196</v>
      </c>
      <c r="H60" s="1">
        <v>-42655280</v>
      </c>
      <c r="I60" s="1">
        <v>114067000</v>
      </c>
      <c r="J60" s="1">
        <v>105686000</v>
      </c>
      <c r="K60" s="1">
        <v>81715166</v>
      </c>
      <c r="L60" s="1">
        <f t="shared" si="0"/>
        <v>-112482196</v>
      </c>
      <c r="AA60" s="7">
        <v>43798</v>
      </c>
      <c r="AB60">
        <v>-244052703</v>
      </c>
      <c r="AC60">
        <v>9282310</v>
      </c>
      <c r="AD60">
        <v>69829462</v>
      </c>
    </row>
    <row r="61" spans="1:30">
      <c r="A61" s="7">
        <v>43800</v>
      </c>
      <c r="B61" s="8">
        <v>0.894444444444444</v>
      </c>
      <c r="C61" s="6">
        <v>1</v>
      </c>
      <c r="D61" s="1">
        <v>2805601000</v>
      </c>
      <c r="E61" s="1">
        <v>2723885834</v>
      </c>
      <c r="F61" s="1">
        <v>212075476</v>
      </c>
      <c r="G61" s="1">
        <v>-209050332</v>
      </c>
      <c r="H61" s="1">
        <v>61993052</v>
      </c>
      <c r="I61" s="1">
        <v>114067000</v>
      </c>
      <c r="J61" s="1">
        <v>105686000</v>
      </c>
      <c r="K61" s="1">
        <v>81715166</v>
      </c>
      <c r="L61" s="1">
        <f t="shared" si="0"/>
        <v>3025144</v>
      </c>
      <c r="AA61" s="7">
        <v>43799</v>
      </c>
      <c r="AB61">
        <v>-112482196</v>
      </c>
      <c r="AC61">
        <v>-112482196</v>
      </c>
      <c r="AD61">
        <v>-42655280</v>
      </c>
    </row>
    <row r="62" spans="1:30">
      <c r="A62" s="7">
        <v>43801</v>
      </c>
      <c r="B62" s="8">
        <v>0.949305555555556</v>
      </c>
      <c r="C62" s="6">
        <v>1</v>
      </c>
      <c r="D62" s="1">
        <v>2805601000</v>
      </c>
      <c r="E62" s="1">
        <v>2723885834</v>
      </c>
      <c r="F62" s="1">
        <v>120383697</v>
      </c>
      <c r="G62" s="1">
        <v>-110677950</v>
      </c>
      <c r="H62" s="1">
        <v>39904364</v>
      </c>
      <c r="I62" s="1">
        <v>114067000</v>
      </c>
      <c r="J62" s="1">
        <v>105686000</v>
      </c>
      <c r="K62" s="1">
        <v>81715166</v>
      </c>
      <c r="L62" s="1">
        <f t="shared" si="0"/>
        <v>9705747</v>
      </c>
      <c r="AA62" s="7">
        <v>43800</v>
      </c>
      <c r="AB62">
        <v>-209050332</v>
      </c>
      <c r="AC62">
        <v>3025144</v>
      </c>
      <c r="AD62">
        <v>61993052</v>
      </c>
    </row>
    <row r="63" spans="1:30">
      <c r="A63" s="7">
        <v>43802</v>
      </c>
      <c r="B63" s="8">
        <v>0.895138888888889</v>
      </c>
      <c r="C63" s="6">
        <v>1</v>
      </c>
      <c r="D63" s="1">
        <v>2805601000</v>
      </c>
      <c r="E63" s="1">
        <v>2723885834</v>
      </c>
      <c r="F63" s="1">
        <v>165786639</v>
      </c>
      <c r="G63" s="1">
        <v>-163145422</v>
      </c>
      <c r="H63" s="1">
        <v>35855573</v>
      </c>
      <c r="I63" s="1">
        <v>114067000</v>
      </c>
      <c r="J63" s="1">
        <v>105686000</v>
      </c>
      <c r="K63" s="1">
        <v>81715166</v>
      </c>
      <c r="L63" s="1">
        <f t="shared" si="0"/>
        <v>2641217</v>
      </c>
      <c r="AA63" s="7">
        <v>43801</v>
      </c>
      <c r="AB63">
        <v>-110677950</v>
      </c>
      <c r="AC63">
        <v>9705747</v>
      </c>
      <c r="AD63">
        <v>39904364</v>
      </c>
    </row>
    <row r="64" spans="1:30">
      <c r="A64" s="7">
        <v>43803</v>
      </c>
      <c r="B64" s="8">
        <v>0.854861111111111</v>
      </c>
      <c r="C64" s="6">
        <v>1</v>
      </c>
      <c r="D64" s="1">
        <v>2805601000</v>
      </c>
      <c r="E64" s="1">
        <v>2723885834</v>
      </c>
      <c r="F64" s="1">
        <v>150885845</v>
      </c>
      <c r="G64" s="1">
        <v>-197864007</v>
      </c>
      <c r="H64" s="1">
        <v>-19749414</v>
      </c>
      <c r="I64" s="1">
        <v>114067000</v>
      </c>
      <c r="J64" s="1">
        <v>105686000</v>
      </c>
      <c r="K64" s="1">
        <v>81715166</v>
      </c>
      <c r="L64" s="1">
        <f t="shared" si="0"/>
        <v>-46978162</v>
      </c>
      <c r="AA64" s="7">
        <v>43802</v>
      </c>
      <c r="AB64">
        <v>-163145422</v>
      </c>
      <c r="AC64">
        <v>2641217</v>
      </c>
      <c r="AD64">
        <v>35855573</v>
      </c>
    </row>
    <row r="65" spans="1:30">
      <c r="A65" s="7">
        <v>43804</v>
      </c>
      <c r="B65" s="8">
        <v>0.661111111111111</v>
      </c>
      <c r="C65" s="6">
        <v>1</v>
      </c>
      <c r="D65" s="1">
        <v>2805601000</v>
      </c>
      <c r="E65" s="1">
        <v>2723885834</v>
      </c>
      <c r="F65" s="1">
        <v>134583381</v>
      </c>
      <c r="G65" s="1">
        <v>-119450866</v>
      </c>
      <c r="H65" s="1">
        <v>41097441</v>
      </c>
      <c r="I65" s="1">
        <v>114067000</v>
      </c>
      <c r="J65" s="1">
        <v>105686000</v>
      </c>
      <c r="K65" s="1">
        <v>81715166</v>
      </c>
      <c r="L65" s="1">
        <f t="shared" si="0"/>
        <v>15132515</v>
      </c>
      <c r="AA65" s="7">
        <v>43803</v>
      </c>
      <c r="AB65">
        <v>-197864007</v>
      </c>
      <c r="AC65">
        <v>-46978162</v>
      </c>
      <c r="AD65">
        <v>-19749414</v>
      </c>
    </row>
    <row r="66" spans="1:30">
      <c r="A66" s="7">
        <v>43805</v>
      </c>
      <c r="B66" s="8">
        <v>0.749305555555556</v>
      </c>
      <c r="C66" s="6">
        <v>1</v>
      </c>
      <c r="D66" s="1">
        <v>2805601000</v>
      </c>
      <c r="E66" s="1">
        <v>2723885834</v>
      </c>
      <c r="F66" s="1">
        <v>116703838</v>
      </c>
      <c r="G66" s="1">
        <v>-112215535</v>
      </c>
      <c r="H66" s="1">
        <v>47587121</v>
      </c>
      <c r="I66" s="1">
        <v>114067000</v>
      </c>
      <c r="J66" s="1">
        <v>105686000</v>
      </c>
      <c r="K66" s="1">
        <v>81715166</v>
      </c>
      <c r="L66" s="1">
        <f t="shared" si="0"/>
        <v>4488303</v>
      </c>
      <c r="AA66" s="7">
        <v>43804</v>
      </c>
      <c r="AB66">
        <v>-119450866</v>
      </c>
      <c r="AC66">
        <v>15132515</v>
      </c>
      <c r="AD66">
        <v>41097441</v>
      </c>
    </row>
    <row r="67" spans="1:30">
      <c r="A67" s="7">
        <v>43806</v>
      </c>
      <c r="B67" s="8">
        <v>0.755555555555556</v>
      </c>
      <c r="C67" s="6">
        <v>1</v>
      </c>
      <c r="D67" s="1">
        <v>2805601000</v>
      </c>
      <c r="E67" s="1">
        <v>2723885834</v>
      </c>
      <c r="F67" s="1">
        <v>147130624</v>
      </c>
      <c r="G67" s="1">
        <v>-131018835</v>
      </c>
      <c r="H67" s="1">
        <v>53067553</v>
      </c>
      <c r="I67" s="1">
        <v>114067000</v>
      </c>
      <c r="J67" s="1">
        <v>105686000</v>
      </c>
      <c r="K67" s="1">
        <v>81715166</v>
      </c>
      <c r="L67" s="1">
        <f t="shared" si="0"/>
        <v>16111789</v>
      </c>
      <c r="AA67" s="7">
        <v>43805</v>
      </c>
      <c r="AB67">
        <v>-112215535</v>
      </c>
      <c r="AC67">
        <v>4488303</v>
      </c>
      <c r="AD67">
        <v>47587121</v>
      </c>
    </row>
    <row r="68" spans="1:30">
      <c r="A68" s="7">
        <v>43807</v>
      </c>
      <c r="B68" s="8">
        <v>0.480555555555556</v>
      </c>
      <c r="C68" s="6">
        <v>1</v>
      </c>
      <c r="D68" s="1">
        <v>2805601000</v>
      </c>
      <c r="E68" s="1">
        <v>2723885834</v>
      </c>
      <c r="F68" s="1">
        <v>208211422</v>
      </c>
      <c r="G68" s="1">
        <v>-182902832</v>
      </c>
      <c r="H68" s="1">
        <v>177357974</v>
      </c>
      <c r="I68" s="1">
        <v>114067000</v>
      </c>
      <c r="J68" s="1">
        <v>105686000</v>
      </c>
      <c r="K68" s="1">
        <v>81715166</v>
      </c>
      <c r="L68" s="1">
        <f t="shared" ref="L68:L95" si="1">G68+F68</f>
        <v>25308590</v>
      </c>
      <c r="AA68" s="7">
        <v>43806</v>
      </c>
      <c r="AB68">
        <v>-131018835</v>
      </c>
      <c r="AC68">
        <v>16111789</v>
      </c>
      <c r="AD68">
        <v>53067553</v>
      </c>
    </row>
    <row r="69" spans="1:30">
      <c r="A69" s="7">
        <v>43808</v>
      </c>
      <c r="B69" s="8">
        <v>0.682638888888889</v>
      </c>
      <c r="C69" s="6">
        <v>1</v>
      </c>
      <c r="D69" s="1">
        <v>2805601000</v>
      </c>
      <c r="E69" s="1">
        <v>2723885834</v>
      </c>
      <c r="F69" s="1">
        <v>121072407</v>
      </c>
      <c r="G69" s="1">
        <v>-108026015</v>
      </c>
      <c r="H69" s="1">
        <v>74897026</v>
      </c>
      <c r="I69" s="1">
        <v>113916000</v>
      </c>
      <c r="J69" s="1">
        <v>105686000</v>
      </c>
      <c r="K69" s="1">
        <v>81715166</v>
      </c>
      <c r="L69" s="1">
        <f t="shared" si="1"/>
        <v>13046392</v>
      </c>
      <c r="AA69" s="7">
        <v>43807</v>
      </c>
      <c r="AB69">
        <v>-182902832</v>
      </c>
      <c r="AC69">
        <v>25308590</v>
      </c>
      <c r="AD69">
        <v>177357974</v>
      </c>
    </row>
    <row r="70" spans="1:30">
      <c r="A70" s="7">
        <v>43809</v>
      </c>
      <c r="B70" s="8">
        <v>0.763888888888889</v>
      </c>
      <c r="C70" s="6">
        <v>1</v>
      </c>
      <c r="D70" s="1">
        <v>2805601000</v>
      </c>
      <c r="E70" s="1">
        <v>2723885834</v>
      </c>
      <c r="F70" s="1">
        <v>105372281</v>
      </c>
      <c r="G70" s="1">
        <v>-91869757</v>
      </c>
      <c r="H70" s="1">
        <v>82359990</v>
      </c>
      <c r="I70" s="1">
        <v>113916000</v>
      </c>
      <c r="J70" s="1">
        <v>105686000</v>
      </c>
      <c r="K70" s="1">
        <v>81715166</v>
      </c>
      <c r="L70" s="1">
        <f t="shared" si="1"/>
        <v>13502524</v>
      </c>
      <c r="AA70" s="7">
        <v>43808</v>
      </c>
      <c r="AB70">
        <v>-108026015</v>
      </c>
      <c r="AC70">
        <v>13046392</v>
      </c>
      <c r="AD70">
        <v>74897026</v>
      </c>
    </row>
    <row r="71" spans="1:30">
      <c r="A71" s="7">
        <v>43810</v>
      </c>
      <c r="B71" s="8">
        <v>0.795138888888889</v>
      </c>
      <c r="C71" s="6">
        <v>1</v>
      </c>
      <c r="D71" s="1">
        <v>2805601000</v>
      </c>
      <c r="E71" s="1">
        <v>2723885834</v>
      </c>
      <c r="F71" s="1">
        <v>145349237</v>
      </c>
      <c r="G71" s="1">
        <v>-128289837</v>
      </c>
      <c r="H71" s="1">
        <v>95467665</v>
      </c>
      <c r="I71" s="1">
        <v>113916000</v>
      </c>
      <c r="J71" s="1">
        <v>105686000</v>
      </c>
      <c r="K71" s="1">
        <v>81715166</v>
      </c>
      <c r="L71" s="1">
        <f t="shared" si="1"/>
        <v>17059400</v>
      </c>
      <c r="AA71" s="7">
        <v>43809</v>
      </c>
      <c r="AB71">
        <v>-91869757</v>
      </c>
      <c r="AC71">
        <v>13502524</v>
      </c>
      <c r="AD71">
        <v>82359990</v>
      </c>
    </row>
    <row r="72" spans="1:30">
      <c r="A72" s="7">
        <v>43811</v>
      </c>
      <c r="B72" s="8">
        <v>0.957638888888889</v>
      </c>
      <c r="C72" s="6">
        <v>1</v>
      </c>
      <c r="D72" s="1">
        <v>2805601000</v>
      </c>
      <c r="E72" s="1">
        <v>2723885834</v>
      </c>
      <c r="F72" s="1">
        <v>141670779</v>
      </c>
      <c r="G72" s="1">
        <v>-123285654</v>
      </c>
      <c r="H72" s="1">
        <v>164782677</v>
      </c>
      <c r="I72" s="1">
        <v>113916000</v>
      </c>
      <c r="J72" s="1">
        <v>105686000</v>
      </c>
      <c r="K72" s="1">
        <v>81715166</v>
      </c>
      <c r="L72" s="1">
        <f t="shared" si="1"/>
        <v>18385125</v>
      </c>
      <c r="AA72" s="7">
        <v>43810</v>
      </c>
      <c r="AB72">
        <v>-128289837</v>
      </c>
      <c r="AC72">
        <v>17059400</v>
      </c>
      <c r="AD72">
        <v>95467665</v>
      </c>
    </row>
    <row r="73" spans="1:30">
      <c r="A73" s="7">
        <v>43812</v>
      </c>
      <c r="B73" s="8">
        <v>0.924305555555556</v>
      </c>
      <c r="C73" s="6">
        <v>1</v>
      </c>
      <c r="D73" s="1">
        <v>2805601000</v>
      </c>
      <c r="E73" s="1">
        <v>2723885834</v>
      </c>
      <c r="F73" s="1">
        <v>254231044</v>
      </c>
      <c r="G73" s="1">
        <v>-225694654</v>
      </c>
      <c r="H73" s="1">
        <v>105607786</v>
      </c>
      <c r="I73" s="1">
        <v>113916000</v>
      </c>
      <c r="J73" s="1">
        <v>105686000</v>
      </c>
      <c r="K73" s="1">
        <v>81715166</v>
      </c>
      <c r="L73" s="1">
        <f t="shared" si="1"/>
        <v>28536390</v>
      </c>
      <c r="AA73" s="7">
        <v>43811</v>
      </c>
      <c r="AB73">
        <v>-123285654</v>
      </c>
      <c r="AC73">
        <v>18385125</v>
      </c>
      <c r="AD73">
        <v>164782677</v>
      </c>
    </row>
    <row r="74" spans="1:30">
      <c r="A74" s="7">
        <v>43813</v>
      </c>
      <c r="B74" s="8">
        <v>0.722222222222222</v>
      </c>
      <c r="C74" s="6">
        <v>1</v>
      </c>
      <c r="D74" s="1">
        <v>2805601000</v>
      </c>
      <c r="E74" s="1">
        <v>2723885834</v>
      </c>
      <c r="F74" s="1">
        <v>188724898</v>
      </c>
      <c r="G74" s="1">
        <v>-167615060</v>
      </c>
      <c r="H74" s="1">
        <v>112078056</v>
      </c>
      <c r="I74" s="1">
        <v>113916000</v>
      </c>
      <c r="J74" s="1">
        <v>105686000</v>
      </c>
      <c r="K74" s="1">
        <v>81715166</v>
      </c>
      <c r="L74" s="1">
        <f t="shared" si="1"/>
        <v>21109838</v>
      </c>
      <c r="AA74" s="7">
        <v>43812</v>
      </c>
      <c r="AB74">
        <v>-225694654</v>
      </c>
      <c r="AC74">
        <v>28536390</v>
      </c>
      <c r="AD74">
        <v>105607786</v>
      </c>
    </row>
    <row r="75" spans="1:30">
      <c r="A75" s="7">
        <v>43814</v>
      </c>
      <c r="B75" s="8">
        <v>0.479861111111111</v>
      </c>
      <c r="C75" s="6">
        <v>1</v>
      </c>
      <c r="D75" s="1">
        <v>2805601000</v>
      </c>
      <c r="E75" s="1">
        <v>2723885834</v>
      </c>
      <c r="F75" s="1">
        <v>186336797</v>
      </c>
      <c r="G75" s="1">
        <v>-162301402</v>
      </c>
      <c r="H75" s="1">
        <v>111654513</v>
      </c>
      <c r="I75" s="1">
        <v>113916000</v>
      </c>
      <c r="J75" s="1">
        <v>105686000</v>
      </c>
      <c r="K75" s="1">
        <v>81715166</v>
      </c>
      <c r="L75" s="1">
        <f t="shared" si="1"/>
        <v>24035395</v>
      </c>
      <c r="AA75" s="7">
        <v>43813</v>
      </c>
      <c r="AB75">
        <v>-167615060</v>
      </c>
      <c r="AC75">
        <v>21109838</v>
      </c>
      <c r="AD75">
        <v>112078056</v>
      </c>
    </row>
    <row r="76" spans="1:30">
      <c r="A76" s="7">
        <v>43815</v>
      </c>
      <c r="B76" s="8">
        <v>0.778472222222222</v>
      </c>
      <c r="C76" s="6">
        <v>1</v>
      </c>
      <c r="D76" s="1">
        <v>2805601000</v>
      </c>
      <c r="E76" s="1">
        <v>2723885834</v>
      </c>
      <c r="F76" s="1">
        <v>138228466</v>
      </c>
      <c r="G76" s="1">
        <v>-138963634</v>
      </c>
      <c r="H76" s="1">
        <v>145861273</v>
      </c>
      <c r="I76" s="1">
        <v>113916000</v>
      </c>
      <c r="J76" s="1">
        <v>105686000</v>
      </c>
      <c r="K76" s="1">
        <v>81715166</v>
      </c>
      <c r="L76" s="1">
        <f t="shared" si="1"/>
        <v>-735168</v>
      </c>
      <c r="AA76" s="7">
        <v>43814</v>
      </c>
      <c r="AB76">
        <v>-162301402</v>
      </c>
      <c r="AC76">
        <v>24035395</v>
      </c>
      <c r="AD76">
        <v>111654513</v>
      </c>
    </row>
    <row r="77" spans="1:30">
      <c r="A77" s="7">
        <v>43816</v>
      </c>
      <c r="B77" s="8">
        <v>0.554861111111111</v>
      </c>
      <c r="C77" s="6">
        <v>1</v>
      </c>
      <c r="D77" s="1">
        <v>2805601000</v>
      </c>
      <c r="E77" s="1">
        <v>2723885834</v>
      </c>
      <c r="F77" s="1">
        <v>219324109</v>
      </c>
      <c r="G77" s="1">
        <v>-213907729</v>
      </c>
      <c r="H77" s="1">
        <v>83739521</v>
      </c>
      <c r="I77" s="1">
        <v>113916000</v>
      </c>
      <c r="J77" s="1">
        <v>105686000</v>
      </c>
      <c r="K77" s="1">
        <v>81715166</v>
      </c>
      <c r="L77" s="1">
        <f t="shared" si="1"/>
        <v>5416380</v>
      </c>
      <c r="AA77" s="7">
        <v>43815</v>
      </c>
      <c r="AB77">
        <v>-138963634</v>
      </c>
      <c r="AC77">
        <v>-735168</v>
      </c>
      <c r="AD77">
        <v>145861273</v>
      </c>
    </row>
    <row r="78" spans="1:30">
      <c r="A78" s="7">
        <v>43817</v>
      </c>
      <c r="B78" s="8">
        <v>0.852777777777778</v>
      </c>
      <c r="C78" s="6">
        <v>1</v>
      </c>
      <c r="D78" s="1">
        <v>2805601000</v>
      </c>
      <c r="E78" s="1">
        <v>2723885834</v>
      </c>
      <c r="F78" s="1">
        <v>147860256</v>
      </c>
      <c r="G78" s="1">
        <v>-132294652</v>
      </c>
      <c r="H78" s="1">
        <v>88593541</v>
      </c>
      <c r="I78" s="1">
        <v>113916000</v>
      </c>
      <c r="J78" s="1">
        <v>105686000</v>
      </c>
      <c r="K78" s="1">
        <v>81715166</v>
      </c>
      <c r="L78" s="1">
        <f t="shared" si="1"/>
        <v>15565604</v>
      </c>
      <c r="AA78" s="7">
        <v>43816</v>
      </c>
      <c r="AB78">
        <v>-213907729</v>
      </c>
      <c r="AC78">
        <v>5416380</v>
      </c>
      <c r="AD78">
        <v>83739521</v>
      </c>
    </row>
    <row r="79" spans="1:30">
      <c r="A79" s="7">
        <v>43818</v>
      </c>
      <c r="B79" s="8">
        <v>0.777777777777778</v>
      </c>
      <c r="C79" s="6">
        <v>1</v>
      </c>
      <c r="D79" s="1">
        <v>2805601000</v>
      </c>
      <c r="E79" s="1">
        <v>2723885834</v>
      </c>
      <c r="F79" s="1">
        <v>92631951</v>
      </c>
      <c r="G79" s="1">
        <v>-90463057</v>
      </c>
      <c r="H79" s="1">
        <v>75722663</v>
      </c>
      <c r="I79" s="1">
        <v>113916000</v>
      </c>
      <c r="J79" s="1">
        <v>105686000</v>
      </c>
      <c r="K79" s="1">
        <v>81715166</v>
      </c>
      <c r="L79" s="1">
        <f t="shared" si="1"/>
        <v>2168894</v>
      </c>
      <c r="AA79" s="7">
        <v>43817</v>
      </c>
      <c r="AB79">
        <v>-132294652</v>
      </c>
      <c r="AC79">
        <v>15565604</v>
      </c>
      <c r="AD79">
        <v>88593541</v>
      </c>
    </row>
    <row r="80" spans="1:30">
      <c r="A80" s="7">
        <v>43819</v>
      </c>
      <c r="B80" s="8">
        <v>0.756944444444444</v>
      </c>
      <c r="C80" s="6">
        <v>1</v>
      </c>
      <c r="D80" s="1">
        <v>2805601000</v>
      </c>
      <c r="E80" s="1">
        <v>2723885834</v>
      </c>
      <c r="F80" s="1">
        <v>110733447</v>
      </c>
      <c r="G80" s="1">
        <v>-111077942</v>
      </c>
      <c r="H80" s="1">
        <v>56993043</v>
      </c>
      <c r="I80" s="1">
        <v>113916000</v>
      </c>
      <c r="J80" s="1">
        <v>105686000</v>
      </c>
      <c r="K80" s="1">
        <v>81715166</v>
      </c>
      <c r="L80" s="1">
        <f t="shared" si="1"/>
        <v>-344495</v>
      </c>
      <c r="AA80" s="7">
        <v>43818</v>
      </c>
      <c r="AB80">
        <v>-90463057</v>
      </c>
      <c r="AC80">
        <v>2168894</v>
      </c>
      <c r="AD80">
        <v>75722663</v>
      </c>
    </row>
    <row r="81" spans="1:30">
      <c r="A81" s="7">
        <v>43820</v>
      </c>
      <c r="B81" s="8">
        <v>0.732638888888889</v>
      </c>
      <c r="C81" s="6">
        <v>1</v>
      </c>
      <c r="D81" s="1">
        <v>2805601000</v>
      </c>
      <c r="E81" s="1">
        <v>2723885834</v>
      </c>
      <c r="F81" s="1">
        <v>124102875</v>
      </c>
      <c r="G81" s="1">
        <v>-114340264</v>
      </c>
      <c r="H81" s="1">
        <v>56604389</v>
      </c>
      <c r="I81" s="1">
        <v>113916000</v>
      </c>
      <c r="J81" s="1">
        <v>105686000</v>
      </c>
      <c r="K81" s="1">
        <v>81715166</v>
      </c>
      <c r="L81" s="1">
        <f t="shared" si="1"/>
        <v>9762611</v>
      </c>
      <c r="AA81" s="7">
        <v>43819</v>
      </c>
      <c r="AB81">
        <v>-111077942</v>
      </c>
      <c r="AC81">
        <v>-344495</v>
      </c>
      <c r="AD81">
        <v>56993043</v>
      </c>
    </row>
    <row r="82" spans="1:30">
      <c r="A82" s="7">
        <v>43821</v>
      </c>
      <c r="B82" s="8">
        <v>0.740972222222222</v>
      </c>
      <c r="C82" s="6">
        <v>1</v>
      </c>
      <c r="D82" s="1">
        <v>2805601000</v>
      </c>
      <c r="E82" s="1">
        <v>2723885834</v>
      </c>
      <c r="F82" s="1">
        <v>215525605</v>
      </c>
      <c r="G82" s="1">
        <v>-201903072</v>
      </c>
      <c r="H82" s="1">
        <v>48909610</v>
      </c>
      <c r="I82" s="1">
        <v>113916000</v>
      </c>
      <c r="J82" s="1">
        <v>105686000</v>
      </c>
      <c r="K82" s="1">
        <v>81715166</v>
      </c>
      <c r="L82" s="1">
        <f t="shared" si="1"/>
        <v>13622533</v>
      </c>
      <c r="AA82" s="7">
        <v>43820</v>
      </c>
      <c r="AB82">
        <v>-114340264</v>
      </c>
      <c r="AC82">
        <v>9762611</v>
      </c>
      <c r="AD82">
        <v>56604389</v>
      </c>
    </row>
    <row r="83" spans="1:30">
      <c r="A83" s="7">
        <v>43822</v>
      </c>
      <c r="B83" s="8">
        <v>0.773611111111111</v>
      </c>
      <c r="C83" s="6">
        <v>1</v>
      </c>
      <c r="D83" s="1">
        <v>2805601000</v>
      </c>
      <c r="E83" s="1">
        <v>2723885834</v>
      </c>
      <c r="F83" s="1">
        <v>187058051</v>
      </c>
      <c r="G83" s="1">
        <v>-181516927</v>
      </c>
      <c r="H83" s="1">
        <v>38110118</v>
      </c>
      <c r="I83" s="1">
        <v>113916000</v>
      </c>
      <c r="J83" s="1">
        <v>105686000</v>
      </c>
      <c r="K83" s="1">
        <v>81715166</v>
      </c>
      <c r="L83" s="1">
        <f t="shared" si="1"/>
        <v>5541124</v>
      </c>
      <c r="AA83" s="7">
        <v>43821</v>
      </c>
      <c r="AB83">
        <v>-201903072</v>
      </c>
      <c r="AC83">
        <v>13622533</v>
      </c>
      <c r="AD83">
        <v>48909610</v>
      </c>
    </row>
    <row r="84" spans="1:30">
      <c r="A84" s="7">
        <v>43823</v>
      </c>
      <c r="B84" s="8">
        <v>0.851388888888889</v>
      </c>
      <c r="C84" s="6">
        <v>1</v>
      </c>
      <c r="D84" s="1">
        <v>2805601000</v>
      </c>
      <c r="E84" s="1">
        <v>2723885834</v>
      </c>
      <c r="F84" s="1">
        <v>136073820</v>
      </c>
      <c r="G84" s="1">
        <v>-132221258</v>
      </c>
      <c r="H84" s="1">
        <v>42697848</v>
      </c>
      <c r="I84" s="1">
        <v>113916000</v>
      </c>
      <c r="J84" s="1">
        <v>105686000</v>
      </c>
      <c r="K84" s="1">
        <v>81715166</v>
      </c>
      <c r="L84" s="1">
        <f t="shared" si="1"/>
        <v>3852562</v>
      </c>
      <c r="AA84" s="7">
        <v>43822</v>
      </c>
      <c r="AB84">
        <v>-181516927</v>
      </c>
      <c r="AC84">
        <v>5541124</v>
      </c>
      <c r="AD84">
        <v>38110118</v>
      </c>
    </row>
    <row r="85" spans="1:30">
      <c r="A85" s="7">
        <v>43824</v>
      </c>
      <c r="B85" s="8">
        <v>0.681944444444444</v>
      </c>
      <c r="C85" s="6">
        <v>1</v>
      </c>
      <c r="D85" s="1">
        <v>2805601000</v>
      </c>
      <c r="E85" s="1">
        <v>2723885834</v>
      </c>
      <c r="F85" s="1">
        <v>208344413</v>
      </c>
      <c r="G85" s="1">
        <v>-200080478</v>
      </c>
      <c r="H85" s="1">
        <v>47458629</v>
      </c>
      <c r="I85" s="1">
        <v>113916000</v>
      </c>
      <c r="J85" s="1">
        <v>105686000</v>
      </c>
      <c r="K85" s="1">
        <v>81715166</v>
      </c>
      <c r="L85" s="1">
        <f t="shared" si="1"/>
        <v>8263935</v>
      </c>
      <c r="AA85" s="7">
        <v>43823</v>
      </c>
      <c r="AB85">
        <v>-132221258</v>
      </c>
      <c r="AC85">
        <v>3852562</v>
      </c>
      <c r="AD85">
        <v>42697848</v>
      </c>
    </row>
    <row r="86" spans="1:30">
      <c r="A86" s="7">
        <v>43825</v>
      </c>
      <c r="B86" s="8">
        <v>0.786805555555556</v>
      </c>
      <c r="C86" s="6">
        <v>1</v>
      </c>
      <c r="D86" s="1">
        <v>2805601000</v>
      </c>
      <c r="E86" s="1">
        <v>2723885834</v>
      </c>
      <c r="F86" s="1">
        <v>128179441</v>
      </c>
      <c r="G86" s="1">
        <v>-112741518</v>
      </c>
      <c r="H86" s="1">
        <v>47330948</v>
      </c>
      <c r="I86" s="1">
        <v>113916000</v>
      </c>
      <c r="J86" s="1">
        <v>105686000</v>
      </c>
      <c r="K86" s="1">
        <v>81715166</v>
      </c>
      <c r="L86" s="1">
        <f t="shared" si="1"/>
        <v>15437923</v>
      </c>
      <c r="AA86" s="7">
        <v>43824</v>
      </c>
      <c r="AB86">
        <v>-200080478</v>
      </c>
      <c r="AC86">
        <v>8263935</v>
      </c>
      <c r="AD86">
        <v>47458629</v>
      </c>
    </row>
    <row r="87" spans="1:30">
      <c r="A87" s="7">
        <v>43826</v>
      </c>
      <c r="B87" s="8">
        <v>0.925</v>
      </c>
      <c r="C87" s="6">
        <v>1</v>
      </c>
      <c r="D87" s="1">
        <v>2805601000</v>
      </c>
      <c r="E87" s="1">
        <v>2723885834</v>
      </c>
      <c r="F87" s="1">
        <v>122611032</v>
      </c>
      <c r="G87" s="1">
        <v>-121126675</v>
      </c>
      <c r="H87" s="1">
        <v>45851152</v>
      </c>
      <c r="I87" s="1">
        <v>113916000</v>
      </c>
      <c r="J87" s="1">
        <v>105686000</v>
      </c>
      <c r="K87" s="1">
        <v>81715166</v>
      </c>
      <c r="L87" s="1">
        <f t="shared" si="1"/>
        <v>1484357</v>
      </c>
      <c r="AA87" s="7">
        <v>43825</v>
      </c>
      <c r="AB87">
        <v>-112741518</v>
      </c>
      <c r="AC87">
        <v>15437923</v>
      </c>
      <c r="AD87">
        <v>47330948</v>
      </c>
    </row>
    <row r="88" spans="1:30">
      <c r="A88" s="7">
        <v>43827</v>
      </c>
      <c r="B88" s="8">
        <v>0.476388888888889</v>
      </c>
      <c r="C88" s="6">
        <v>1</v>
      </c>
      <c r="D88" s="1">
        <v>2805601000</v>
      </c>
      <c r="E88" s="1">
        <v>2723885834</v>
      </c>
      <c r="F88" s="1">
        <v>188779951</v>
      </c>
      <c r="G88" s="1">
        <v>-181631910</v>
      </c>
      <c r="H88" s="1">
        <v>52654590</v>
      </c>
      <c r="I88" s="1">
        <v>113916000</v>
      </c>
      <c r="J88" s="1">
        <v>105686000</v>
      </c>
      <c r="K88" s="1">
        <v>81715166</v>
      </c>
      <c r="L88" s="1">
        <f t="shared" si="1"/>
        <v>7148041</v>
      </c>
      <c r="AA88" s="7">
        <v>43826</v>
      </c>
      <c r="AB88">
        <v>-121126675</v>
      </c>
      <c r="AC88">
        <v>1484357</v>
      </c>
      <c r="AD88">
        <v>45851152</v>
      </c>
    </row>
    <row r="89" spans="1:30">
      <c r="A89" s="7">
        <v>43828</v>
      </c>
      <c r="B89" s="8">
        <v>0.715972222222222</v>
      </c>
      <c r="C89" s="6">
        <v>1</v>
      </c>
      <c r="D89" s="1">
        <v>2805601000</v>
      </c>
      <c r="E89" s="1">
        <v>2723885834</v>
      </c>
      <c r="F89" s="1">
        <v>132295408</v>
      </c>
      <c r="G89" s="1">
        <v>-131223113</v>
      </c>
      <c r="H89" s="1">
        <v>43964274</v>
      </c>
      <c r="I89" s="1">
        <v>113916000</v>
      </c>
      <c r="J89" s="1">
        <v>105686000</v>
      </c>
      <c r="K89" s="1">
        <v>81715166</v>
      </c>
      <c r="L89" s="1">
        <f t="shared" si="1"/>
        <v>1072295</v>
      </c>
      <c r="AA89" s="7">
        <v>43827</v>
      </c>
      <c r="AB89">
        <v>-181631910</v>
      </c>
      <c r="AC89">
        <v>7148041</v>
      </c>
      <c r="AD89">
        <v>52654590</v>
      </c>
    </row>
    <row r="90" spans="1:30">
      <c r="A90" s="7">
        <v>43829</v>
      </c>
      <c r="B90" s="8">
        <v>0.572916666666667</v>
      </c>
      <c r="C90" s="6">
        <v>1</v>
      </c>
      <c r="D90" s="1">
        <v>2805601000</v>
      </c>
      <c r="E90" s="1">
        <v>2723885834</v>
      </c>
      <c r="F90" s="1">
        <v>228502412</v>
      </c>
      <c r="G90" s="1">
        <v>-221654366</v>
      </c>
      <c r="H90" s="1">
        <v>46358747</v>
      </c>
      <c r="I90" s="1">
        <v>113916000</v>
      </c>
      <c r="J90" s="1">
        <v>105686000</v>
      </c>
      <c r="K90" s="1">
        <v>81715166</v>
      </c>
      <c r="L90" s="1">
        <f t="shared" si="1"/>
        <v>6848046</v>
      </c>
      <c r="AA90" s="7">
        <v>43828</v>
      </c>
      <c r="AB90">
        <v>-131223113</v>
      </c>
      <c r="AC90">
        <v>1072295</v>
      </c>
      <c r="AD90">
        <v>43964274</v>
      </c>
    </row>
    <row r="91" spans="1:30">
      <c r="A91" s="7">
        <v>43830</v>
      </c>
      <c r="B91" s="8">
        <v>0.822222222222222</v>
      </c>
      <c r="C91" s="6">
        <v>1</v>
      </c>
      <c r="D91" s="1">
        <v>2805601000</v>
      </c>
      <c r="E91" s="1">
        <v>2723885834</v>
      </c>
      <c r="F91" s="1">
        <v>132353713</v>
      </c>
      <c r="G91" s="1">
        <v>-133099529</v>
      </c>
      <c r="H91" s="1">
        <v>36952129</v>
      </c>
      <c r="I91" s="1">
        <v>113916000</v>
      </c>
      <c r="J91" s="1">
        <v>105686000</v>
      </c>
      <c r="K91" s="1">
        <v>81715166</v>
      </c>
      <c r="L91" s="1">
        <f t="shared" si="1"/>
        <v>-745816</v>
      </c>
      <c r="AA91" s="7">
        <v>43829</v>
      </c>
      <c r="AB91">
        <v>-221654366</v>
      </c>
      <c r="AC91">
        <v>6848046</v>
      </c>
      <c r="AD91">
        <v>46358747</v>
      </c>
    </row>
    <row r="92" spans="1:30">
      <c r="A92" s="7">
        <v>43831</v>
      </c>
      <c r="B92" s="8">
        <v>0.806944444444444</v>
      </c>
      <c r="C92" s="6">
        <v>1</v>
      </c>
      <c r="D92" s="1">
        <v>2805601000</v>
      </c>
      <c r="E92" s="1">
        <v>2723885834</v>
      </c>
      <c r="F92" s="1">
        <v>231941419</v>
      </c>
      <c r="G92" s="1">
        <v>-234847991</v>
      </c>
      <c r="H92" s="1">
        <v>37439767</v>
      </c>
      <c r="I92" s="1">
        <v>113916000</v>
      </c>
      <c r="J92" s="1">
        <v>105686000</v>
      </c>
      <c r="K92" s="1">
        <v>81715166</v>
      </c>
      <c r="L92" s="1">
        <f t="shared" si="1"/>
        <v>-2906572</v>
      </c>
      <c r="AA92" s="7">
        <v>43830</v>
      </c>
      <c r="AB92">
        <v>-133099529</v>
      </c>
      <c r="AC92">
        <v>-745816</v>
      </c>
      <c r="AD92">
        <v>36952129</v>
      </c>
    </row>
    <row r="93" spans="1:30">
      <c r="A93" s="7">
        <v>43832</v>
      </c>
      <c r="B93" s="8">
        <v>0.475694444444444</v>
      </c>
      <c r="C93" s="6">
        <v>1</v>
      </c>
      <c r="D93" s="1">
        <v>2805601000</v>
      </c>
      <c r="E93" s="1">
        <v>2723885834</v>
      </c>
      <c r="F93" s="1">
        <v>176917132</v>
      </c>
      <c r="G93" s="1">
        <v>-174158050</v>
      </c>
      <c r="H93" s="1">
        <v>28040447</v>
      </c>
      <c r="I93" s="1">
        <v>113916000</v>
      </c>
      <c r="J93" s="1">
        <v>105686000</v>
      </c>
      <c r="K93" s="1">
        <v>81715166</v>
      </c>
      <c r="L93" s="1">
        <f t="shared" si="1"/>
        <v>2759082</v>
      </c>
      <c r="AA93" s="7">
        <v>43831</v>
      </c>
      <c r="AB93">
        <v>-234847991</v>
      </c>
      <c r="AC93">
        <v>-2906572</v>
      </c>
      <c r="AD93">
        <v>37439767</v>
      </c>
    </row>
    <row r="94" spans="1:30">
      <c r="A94" s="7">
        <v>43833</v>
      </c>
      <c r="B94" s="8">
        <v>0.594444444444444</v>
      </c>
      <c r="C94" s="6">
        <v>1</v>
      </c>
      <c r="D94" s="1">
        <v>2805601000</v>
      </c>
      <c r="E94" s="1">
        <v>2723885834</v>
      </c>
      <c r="F94" s="1">
        <v>126382405</v>
      </c>
      <c r="G94" s="1">
        <v>-114945757</v>
      </c>
      <c r="H94" s="1">
        <v>27446001</v>
      </c>
      <c r="I94" s="1">
        <v>170874000</v>
      </c>
      <c r="J94" s="1">
        <v>158530000</v>
      </c>
      <c r="K94" s="1">
        <v>81715166</v>
      </c>
      <c r="L94" s="1">
        <f t="shared" si="1"/>
        <v>11436648</v>
      </c>
      <c r="P94" s="3" t="s">
        <v>11</v>
      </c>
      <c r="Q94" s="2" t="s">
        <v>12</v>
      </c>
      <c r="R94" s="2" t="s">
        <v>7</v>
      </c>
      <c r="S94" s="2" t="s">
        <v>13</v>
      </c>
      <c r="T94" s="2" t="s">
        <v>14</v>
      </c>
      <c r="U94" s="2" t="s">
        <v>151</v>
      </c>
      <c r="V94" s="2" t="s">
        <v>405</v>
      </c>
      <c r="W94" s="2" t="s">
        <v>407</v>
      </c>
      <c r="AA94" s="7">
        <v>43832</v>
      </c>
      <c r="AB94">
        <v>-174158050</v>
      </c>
      <c r="AC94">
        <v>2759082</v>
      </c>
      <c r="AD94">
        <v>28040447</v>
      </c>
    </row>
    <row r="95" spans="1:30">
      <c r="A95" s="7">
        <v>43834</v>
      </c>
      <c r="B95" s="8">
        <v>0.7375</v>
      </c>
      <c r="C95" s="6">
        <v>1</v>
      </c>
      <c r="D95" s="1">
        <v>2805601000</v>
      </c>
      <c r="E95" s="1">
        <v>2723885834</v>
      </c>
      <c r="F95" s="1">
        <v>193238622</v>
      </c>
      <c r="G95" s="1">
        <v>-184705798</v>
      </c>
      <c r="H95" s="1">
        <v>34494468</v>
      </c>
      <c r="I95" s="1">
        <v>170874000</v>
      </c>
      <c r="J95" s="1">
        <v>158530000</v>
      </c>
      <c r="K95" s="1">
        <v>81715166</v>
      </c>
      <c r="L95" s="1">
        <f t="shared" si="1"/>
        <v>8532824</v>
      </c>
      <c r="N95" s="7">
        <v>43834</v>
      </c>
      <c r="O95" s="8">
        <v>0.759027777777778</v>
      </c>
      <c r="P95" s="1">
        <v>2805601000</v>
      </c>
      <c r="Q95">
        <v>10</v>
      </c>
      <c r="R95" s="1"/>
      <c r="S95" s="1"/>
      <c r="U95">
        <v>5</v>
      </c>
      <c r="AA95" s="7">
        <v>43833</v>
      </c>
      <c r="AB95">
        <v>-114945757</v>
      </c>
      <c r="AC95">
        <v>11436648</v>
      </c>
      <c r="AD95">
        <v>27446001</v>
      </c>
    </row>
    <row r="96" spans="1:30">
      <c r="A96" s="7">
        <v>43835</v>
      </c>
      <c r="B96" s="8">
        <v>0.684722222222222</v>
      </c>
      <c r="C96">
        <v>0</v>
      </c>
      <c r="D96">
        <v>0</v>
      </c>
      <c r="E96">
        <v>0</v>
      </c>
      <c r="F96">
        <v>0</v>
      </c>
      <c r="G96">
        <v>0</v>
      </c>
      <c r="H96">
        <v>0</v>
      </c>
      <c r="I96">
        <v>0</v>
      </c>
      <c r="J96">
        <v>0</v>
      </c>
      <c r="K96">
        <v>0</v>
      </c>
      <c r="L96" s="1">
        <v>118000000000</v>
      </c>
      <c r="N96" s="7">
        <v>43834</v>
      </c>
      <c r="O96" s="8">
        <v>0.975694444444444</v>
      </c>
      <c r="P96" s="1"/>
      <c r="R96" s="1">
        <v>118000000000</v>
      </c>
      <c r="S96" s="1">
        <f>R96-P95</f>
        <v>115194399000</v>
      </c>
      <c r="V96">
        <f t="array" ref="V96">R96/P95</f>
        <v>42.058724672539</v>
      </c>
      <c r="W96">
        <f>ROUND((((O96-O95)-(4/24))/((5/60)/24)),0)</f>
        <v>14</v>
      </c>
      <c r="AA96" s="7">
        <v>43834</v>
      </c>
      <c r="AB96">
        <v>-184705798</v>
      </c>
      <c r="AC96">
        <v>8532824</v>
      </c>
      <c r="AD96">
        <v>34494468</v>
      </c>
    </row>
    <row r="97" spans="27:30">
      <c r="AA97" s="7">
        <v>43835</v>
      </c>
      <c r="AB97">
        <v>0</v>
      </c>
      <c r="AC97">
        <v>118000000000</v>
      </c>
      <c r="AD97">
        <v>0</v>
      </c>
    </row>
    <row r="98" spans="27:30">
      <c r="AA98" t="s">
        <v>286</v>
      </c>
      <c r="AB98">
        <v>-13919112721</v>
      </c>
      <c r="AC98" t="e">
        <v>#VALUE!</v>
      </c>
      <c r="AD98">
        <v>6399559881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Z217"/>
  <sheetViews>
    <sheetView zoomScale="115" zoomScaleNormal="115" workbookViewId="0">
      <pane ySplit="3" topLeftCell="A208" activePane="bottomLeft" state="frozen"/>
      <selection/>
      <selection pane="bottomLeft" activeCell="A1" sqref="A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8" max="21" width="20.375" customWidth="1"/>
    <col min="23" max="23" width="11.5"/>
    <col min="24" max="26" width="26.625"/>
  </cols>
  <sheetData>
    <row r="1" ht="214" customHeight="1" spans="13:13">
      <c r="M1" s="9" t="s">
        <v>351</v>
      </c>
    </row>
    <row r="2" ht="214" customHeight="1"/>
    <row r="3" ht="40.5" spans="1:26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82</v>
      </c>
      <c r="N3" s="2" t="s">
        <v>2</v>
      </c>
      <c r="O3" s="2" t="s">
        <v>3</v>
      </c>
      <c r="P3" s="2" t="s">
        <v>364</v>
      </c>
      <c r="Q3" s="11" t="s">
        <v>21</v>
      </c>
      <c r="R3" s="3" t="s">
        <v>22</v>
      </c>
      <c r="S3" s="3" t="s">
        <v>23</v>
      </c>
      <c r="T3" s="3" t="s">
        <v>24</v>
      </c>
      <c r="U3" s="3" t="s">
        <v>25</v>
      </c>
      <c r="W3" t="s">
        <v>2</v>
      </c>
      <c r="X3" t="s">
        <v>352</v>
      </c>
      <c r="Y3" t="s">
        <v>353</v>
      </c>
      <c r="Z3" t="s">
        <v>354</v>
      </c>
    </row>
    <row r="4" spans="1:23">
      <c r="A4" s="4">
        <v>43636</v>
      </c>
      <c r="B4" s="5">
        <v>0.991666666666667</v>
      </c>
      <c r="C4" s="14">
        <v>1</v>
      </c>
      <c r="D4" s="1">
        <v>2778362000</v>
      </c>
      <c r="E4" s="1">
        <v>2723885834</v>
      </c>
      <c r="F4" s="1" t="s">
        <v>285</v>
      </c>
      <c r="G4" s="1">
        <v>-125219639</v>
      </c>
      <c r="H4" s="1">
        <v>-547074809</v>
      </c>
      <c r="I4" s="1" t="s">
        <v>285</v>
      </c>
      <c r="J4" s="1">
        <v>106775000</v>
      </c>
      <c r="K4" s="1">
        <v>54476166</v>
      </c>
      <c r="L4" s="1" t="e">
        <f t="shared" ref="L4:L67" si="0">F4+G4</f>
        <v>#VALUE!</v>
      </c>
      <c r="M4" s="19" t="s">
        <v>417</v>
      </c>
      <c r="N4" s="4">
        <v>43630</v>
      </c>
      <c r="O4" s="5">
        <v>0.844444444444444</v>
      </c>
      <c r="P4" s="6" t="s">
        <v>394</v>
      </c>
      <c r="Q4" s="6">
        <v>1</v>
      </c>
      <c r="R4" s="1">
        <v>2990826752</v>
      </c>
      <c r="S4" s="1">
        <v>1148240768</v>
      </c>
      <c r="T4" s="1">
        <v>1089554304</v>
      </c>
      <c r="U4" s="1">
        <v>58686464</v>
      </c>
      <c r="W4" t="s">
        <v>284</v>
      </c>
    </row>
    <row r="5" spans="1:26">
      <c r="A5" s="4">
        <v>43637</v>
      </c>
      <c r="B5" s="5">
        <v>0.785416666666667</v>
      </c>
      <c r="C5" s="14">
        <v>1</v>
      </c>
      <c r="D5" s="1">
        <v>2778362000</v>
      </c>
      <c r="E5" s="1">
        <v>2723885834</v>
      </c>
      <c r="F5" s="1">
        <v>420856950</v>
      </c>
      <c r="G5" s="1">
        <v>-208439876</v>
      </c>
      <c r="H5" s="1">
        <v>-209438096</v>
      </c>
      <c r="I5" s="1">
        <v>115354000</v>
      </c>
      <c r="J5" s="1">
        <v>106775000</v>
      </c>
      <c r="K5" s="1">
        <v>54476166</v>
      </c>
      <c r="L5" s="1">
        <f t="shared" si="0"/>
        <v>212417074</v>
      </c>
      <c r="M5" s="19"/>
      <c r="W5" s="7">
        <v>43636</v>
      </c>
      <c r="X5">
        <v>-125219639</v>
      </c>
      <c r="Y5" t="e">
        <v>#VALUE!</v>
      </c>
      <c r="Z5">
        <v>-547074809</v>
      </c>
    </row>
    <row r="6" spans="1:26">
      <c r="A6" s="4">
        <v>43638</v>
      </c>
      <c r="B6" s="5">
        <v>0.864583333333333</v>
      </c>
      <c r="C6" s="14">
        <v>1</v>
      </c>
      <c r="D6" s="1">
        <v>2778362000</v>
      </c>
      <c r="E6" s="1">
        <v>2723885834</v>
      </c>
      <c r="F6" s="1">
        <v>120540189</v>
      </c>
      <c r="G6" s="1">
        <v>-105708485</v>
      </c>
      <c r="H6" s="1">
        <v>-194606392</v>
      </c>
      <c r="I6" s="1">
        <v>115354000</v>
      </c>
      <c r="J6" s="1">
        <v>106775000</v>
      </c>
      <c r="K6" s="1">
        <v>54476166</v>
      </c>
      <c r="L6" s="1">
        <f t="shared" si="0"/>
        <v>14831704</v>
      </c>
      <c r="M6" s="19"/>
      <c r="W6" s="7">
        <v>43637</v>
      </c>
      <c r="X6">
        <v>-208439876</v>
      </c>
      <c r="Y6">
        <v>212417074</v>
      </c>
      <c r="Z6">
        <v>-209438096</v>
      </c>
    </row>
    <row r="7" spans="1:26">
      <c r="A7" s="4">
        <v>43639</v>
      </c>
      <c r="B7" s="5">
        <v>0.880555555555556</v>
      </c>
      <c r="C7" s="14">
        <v>1</v>
      </c>
      <c r="D7" s="1">
        <v>2778362000</v>
      </c>
      <c r="E7" s="1">
        <v>2723885834</v>
      </c>
      <c r="F7" s="1">
        <v>120097623</v>
      </c>
      <c r="G7" s="1">
        <v>-106082939</v>
      </c>
      <c r="H7" s="1">
        <v>-180591708</v>
      </c>
      <c r="I7" s="1">
        <v>115354000</v>
      </c>
      <c r="J7" s="1">
        <v>106775000</v>
      </c>
      <c r="K7" s="1">
        <v>54476166</v>
      </c>
      <c r="L7" s="1">
        <f t="shared" si="0"/>
        <v>14014684</v>
      </c>
      <c r="M7" s="19"/>
      <c r="W7" s="7">
        <v>43638</v>
      </c>
      <c r="X7">
        <v>-105708485</v>
      </c>
      <c r="Y7">
        <v>14831704</v>
      </c>
      <c r="Z7">
        <v>-194606392</v>
      </c>
    </row>
    <row r="8" spans="1:26">
      <c r="A8" s="4">
        <v>43640</v>
      </c>
      <c r="B8" s="5">
        <v>0.774305555555556</v>
      </c>
      <c r="C8" s="14">
        <v>1</v>
      </c>
      <c r="D8" s="1">
        <v>2778362000</v>
      </c>
      <c r="E8" s="1">
        <v>2723885834</v>
      </c>
      <c r="F8" s="1">
        <v>228864668</v>
      </c>
      <c r="G8" s="1">
        <v>-212380911</v>
      </c>
      <c r="H8" s="1">
        <v>-114912824</v>
      </c>
      <c r="I8" s="1">
        <v>115354000</v>
      </c>
      <c r="J8" s="1">
        <v>106775000</v>
      </c>
      <c r="K8" s="1">
        <v>54476166</v>
      </c>
      <c r="L8" s="1">
        <f t="shared" si="0"/>
        <v>16483757</v>
      </c>
      <c r="M8" s="19"/>
      <c r="W8" s="7">
        <v>43639</v>
      </c>
      <c r="X8">
        <v>-106082939</v>
      </c>
      <c r="Y8">
        <v>14014684</v>
      </c>
      <c r="Z8">
        <v>-180591708</v>
      </c>
    </row>
    <row r="9" spans="1:26">
      <c r="A9" s="4">
        <v>43641</v>
      </c>
      <c r="B9" s="5">
        <v>0.684722222222222</v>
      </c>
      <c r="C9" s="14">
        <v>1</v>
      </c>
      <c r="D9" s="1">
        <v>2778362000</v>
      </c>
      <c r="E9" s="1">
        <v>2723885834</v>
      </c>
      <c r="F9" s="1">
        <v>215896481</v>
      </c>
      <c r="G9" s="1">
        <v>-207269553</v>
      </c>
      <c r="H9" s="1">
        <v>216086</v>
      </c>
      <c r="I9" s="1">
        <v>115354000</v>
      </c>
      <c r="J9" s="1">
        <v>106775000</v>
      </c>
      <c r="K9" s="1">
        <v>54476166</v>
      </c>
      <c r="L9" s="1">
        <f t="shared" si="0"/>
        <v>8626928</v>
      </c>
      <c r="M9" s="19"/>
      <c r="W9" s="7">
        <v>43640</v>
      </c>
      <c r="X9">
        <v>-212380911</v>
      </c>
      <c r="Y9">
        <v>16483757</v>
      </c>
      <c r="Z9">
        <v>-114912824</v>
      </c>
    </row>
    <row r="10" spans="1:26">
      <c r="A10" s="4">
        <v>43642</v>
      </c>
      <c r="B10" s="5">
        <v>0.779166666666667</v>
      </c>
      <c r="C10" s="14">
        <v>1</v>
      </c>
      <c r="D10" s="1">
        <v>2778362000</v>
      </c>
      <c r="E10" s="1">
        <v>2723885834</v>
      </c>
      <c r="F10" s="1">
        <v>135795554</v>
      </c>
      <c r="G10" s="1">
        <v>-118105013</v>
      </c>
      <c r="H10" s="1">
        <v>158815023</v>
      </c>
      <c r="I10" s="1">
        <v>115354000</v>
      </c>
      <c r="J10" s="1">
        <v>106775000</v>
      </c>
      <c r="K10" s="1">
        <v>54476166</v>
      </c>
      <c r="L10" s="1">
        <f t="shared" si="0"/>
        <v>17690541</v>
      </c>
      <c r="M10" s="19"/>
      <c r="W10" s="7">
        <v>43641</v>
      </c>
      <c r="X10">
        <v>-207269553</v>
      </c>
      <c r="Y10">
        <v>8626928</v>
      </c>
      <c r="Z10">
        <v>216086</v>
      </c>
    </row>
    <row r="11" spans="1:26">
      <c r="A11" s="4">
        <v>43643</v>
      </c>
      <c r="B11" s="5">
        <v>0.778472222222222</v>
      </c>
      <c r="C11" s="14">
        <v>1</v>
      </c>
      <c r="D11" s="1">
        <v>2778362000</v>
      </c>
      <c r="E11" s="1">
        <v>2723885834</v>
      </c>
      <c r="F11" s="1">
        <v>252956956</v>
      </c>
      <c r="G11" s="1">
        <v>-224667451</v>
      </c>
      <c r="H11" s="1">
        <v>278179895</v>
      </c>
      <c r="I11" s="1">
        <v>115354000</v>
      </c>
      <c r="J11" s="1">
        <v>106775000</v>
      </c>
      <c r="K11" s="1">
        <v>54476166</v>
      </c>
      <c r="L11" s="1">
        <f t="shared" si="0"/>
        <v>28289505</v>
      </c>
      <c r="M11" s="19"/>
      <c r="W11" s="7">
        <v>43642</v>
      </c>
      <c r="X11">
        <v>-118105013</v>
      </c>
      <c r="Y11">
        <v>17690541</v>
      </c>
      <c r="Z11">
        <v>158815023</v>
      </c>
    </row>
    <row r="12" spans="1:26">
      <c r="A12" s="4">
        <v>43644</v>
      </c>
      <c r="B12" s="5">
        <v>0.804166666666667</v>
      </c>
      <c r="C12" s="14">
        <v>1</v>
      </c>
      <c r="D12" s="1">
        <v>2778362000</v>
      </c>
      <c r="E12" s="1">
        <v>2723885834</v>
      </c>
      <c r="F12" s="1">
        <v>354014497</v>
      </c>
      <c r="G12" s="1">
        <v>-313053424</v>
      </c>
      <c r="H12" s="1">
        <v>94823907</v>
      </c>
      <c r="I12" s="1">
        <v>115354000</v>
      </c>
      <c r="J12" s="1">
        <v>106775000</v>
      </c>
      <c r="K12" s="1">
        <v>54476166</v>
      </c>
      <c r="L12" s="1">
        <f t="shared" si="0"/>
        <v>40961073</v>
      </c>
      <c r="M12" s="19"/>
      <c r="W12" s="7">
        <v>43643</v>
      </c>
      <c r="X12">
        <v>-224667451</v>
      </c>
      <c r="Y12">
        <v>28289505</v>
      </c>
      <c r="Z12">
        <v>278179895</v>
      </c>
    </row>
    <row r="13" spans="1:26">
      <c r="A13" s="4">
        <v>43645</v>
      </c>
      <c r="B13" s="5">
        <v>0.769444444444444</v>
      </c>
      <c r="C13" s="14">
        <v>1</v>
      </c>
      <c r="D13" s="1">
        <v>2778362000</v>
      </c>
      <c r="E13" s="1">
        <v>2723885834</v>
      </c>
      <c r="F13" s="1">
        <v>357704619</v>
      </c>
      <c r="G13" s="1">
        <v>-313308003</v>
      </c>
      <c r="H13" s="1">
        <v>110159437</v>
      </c>
      <c r="I13" s="1">
        <v>115354000</v>
      </c>
      <c r="J13" s="1">
        <v>106775000</v>
      </c>
      <c r="K13" s="1">
        <v>54476166</v>
      </c>
      <c r="L13" s="1">
        <f t="shared" si="0"/>
        <v>44396616</v>
      </c>
      <c r="M13" s="19"/>
      <c r="W13" s="7">
        <v>43644</v>
      </c>
      <c r="X13">
        <v>-313053424</v>
      </c>
      <c r="Y13">
        <v>40961073</v>
      </c>
      <c r="Z13">
        <v>94823907</v>
      </c>
    </row>
    <row r="14" spans="1:26">
      <c r="A14" s="4">
        <v>43646</v>
      </c>
      <c r="B14" s="5">
        <v>0.826388888888889</v>
      </c>
      <c r="C14" s="14">
        <v>1</v>
      </c>
      <c r="D14" s="1">
        <v>2778362000</v>
      </c>
      <c r="E14" s="1">
        <v>2723885834</v>
      </c>
      <c r="F14" s="1">
        <v>121116929</v>
      </c>
      <c r="G14" s="1">
        <v>-114093536</v>
      </c>
      <c r="H14" s="1">
        <v>102351126</v>
      </c>
      <c r="I14" s="1">
        <v>115354000</v>
      </c>
      <c r="J14" s="1">
        <v>106775000</v>
      </c>
      <c r="K14" s="1">
        <v>54476166</v>
      </c>
      <c r="L14" s="1">
        <f t="shared" si="0"/>
        <v>7023393</v>
      </c>
      <c r="M14" s="19"/>
      <c r="W14" s="7">
        <v>43645</v>
      </c>
      <c r="X14">
        <v>-313308003</v>
      </c>
      <c r="Y14">
        <v>44396616</v>
      </c>
      <c r="Z14">
        <v>110159437</v>
      </c>
    </row>
    <row r="15" spans="1:26">
      <c r="A15" s="4">
        <v>43647</v>
      </c>
      <c r="B15" s="5">
        <v>0.779166666666667</v>
      </c>
      <c r="C15" s="14">
        <v>1</v>
      </c>
      <c r="D15" s="1">
        <v>2778362000</v>
      </c>
      <c r="E15" s="1">
        <v>2723885834</v>
      </c>
      <c r="F15" s="1">
        <v>219863406</v>
      </c>
      <c r="G15" s="1">
        <v>-214277898</v>
      </c>
      <c r="H15" s="1">
        <v>86898557</v>
      </c>
      <c r="I15" s="1">
        <v>115354000</v>
      </c>
      <c r="J15" s="1">
        <v>106775000</v>
      </c>
      <c r="K15" s="1">
        <v>54476166</v>
      </c>
      <c r="L15" s="1">
        <f t="shared" si="0"/>
        <v>5585508</v>
      </c>
      <c r="M15" s="19"/>
      <c r="W15" s="7">
        <v>43646</v>
      </c>
      <c r="X15">
        <v>-114093536</v>
      </c>
      <c r="Y15">
        <v>7023393</v>
      </c>
      <c r="Z15">
        <v>102351126</v>
      </c>
    </row>
    <row r="16" spans="1:26">
      <c r="A16" s="4">
        <v>43648</v>
      </c>
      <c r="B16" s="5">
        <v>0.618055555555556</v>
      </c>
      <c r="C16" s="14">
        <v>1</v>
      </c>
      <c r="D16" s="1">
        <v>2778362000</v>
      </c>
      <c r="E16" s="1">
        <v>2723885834</v>
      </c>
      <c r="F16" s="1">
        <v>195125364</v>
      </c>
      <c r="G16" s="1">
        <v>-191350933</v>
      </c>
      <c r="H16" s="1">
        <v>89641800</v>
      </c>
      <c r="I16" s="1">
        <v>115354000</v>
      </c>
      <c r="J16" s="1">
        <v>106775000</v>
      </c>
      <c r="K16" s="1">
        <v>54476166</v>
      </c>
      <c r="L16" s="1">
        <f t="shared" si="0"/>
        <v>3774431</v>
      </c>
      <c r="M16" s="19"/>
      <c r="W16" s="7">
        <v>43647</v>
      </c>
      <c r="X16">
        <v>-214277898</v>
      </c>
      <c r="Y16">
        <v>5585508</v>
      </c>
      <c r="Z16">
        <v>86898557</v>
      </c>
    </row>
    <row r="17" spans="1:26">
      <c r="A17" s="4">
        <v>43649</v>
      </c>
      <c r="B17" s="5">
        <v>0.815277777777778</v>
      </c>
      <c r="C17" s="14">
        <v>1</v>
      </c>
      <c r="D17" s="1">
        <v>2778362000</v>
      </c>
      <c r="E17" s="1">
        <v>2723885834</v>
      </c>
      <c r="F17" s="1">
        <v>114590678</v>
      </c>
      <c r="G17" s="1">
        <v>-110351468</v>
      </c>
      <c r="H17" s="1">
        <v>87723155</v>
      </c>
      <c r="I17" s="1">
        <v>115011000</v>
      </c>
      <c r="J17" s="1">
        <v>106775000</v>
      </c>
      <c r="K17" s="1">
        <v>54476166</v>
      </c>
      <c r="L17" s="1">
        <f t="shared" si="0"/>
        <v>4239210</v>
      </c>
      <c r="W17" s="7">
        <v>43648</v>
      </c>
      <c r="X17">
        <v>-191350933</v>
      </c>
      <c r="Y17">
        <v>3774431</v>
      </c>
      <c r="Z17">
        <v>89641800</v>
      </c>
    </row>
    <row r="18" spans="1:26">
      <c r="A18" s="4">
        <v>43650</v>
      </c>
      <c r="B18" s="5">
        <v>0.786111111111111</v>
      </c>
      <c r="C18" s="14">
        <v>1</v>
      </c>
      <c r="D18" s="1">
        <v>2778362000</v>
      </c>
      <c r="E18" s="1">
        <v>2723885834</v>
      </c>
      <c r="F18" s="1">
        <v>109036441</v>
      </c>
      <c r="G18" s="1">
        <v>-109237992</v>
      </c>
      <c r="H18" s="1">
        <v>69831063</v>
      </c>
      <c r="I18" s="1">
        <v>115011000</v>
      </c>
      <c r="J18" s="1">
        <v>106775000</v>
      </c>
      <c r="K18" s="1">
        <v>54476166</v>
      </c>
      <c r="L18" s="1">
        <f t="shared" si="0"/>
        <v>-201551</v>
      </c>
      <c r="W18" s="7">
        <v>43649</v>
      </c>
      <c r="X18">
        <v>-110351468</v>
      </c>
      <c r="Y18">
        <v>4239210</v>
      </c>
      <c r="Z18">
        <v>87723155</v>
      </c>
    </row>
    <row r="19" spans="1:26">
      <c r="A19" s="4">
        <v>43651</v>
      </c>
      <c r="B19" s="5">
        <v>0.88125</v>
      </c>
      <c r="C19" s="14">
        <v>1</v>
      </c>
      <c r="D19" s="1">
        <v>2805601000</v>
      </c>
      <c r="E19" s="1">
        <v>2723885834</v>
      </c>
      <c r="F19" s="1">
        <v>150756248</v>
      </c>
      <c r="G19" s="1">
        <v>-128594419</v>
      </c>
      <c r="H19" s="1">
        <v>81393928</v>
      </c>
      <c r="I19" s="1">
        <v>116138000</v>
      </c>
      <c r="J19" s="1">
        <v>105686000</v>
      </c>
      <c r="K19" s="1">
        <v>81715166</v>
      </c>
      <c r="L19" s="1">
        <f t="shared" si="0"/>
        <v>22161829</v>
      </c>
      <c r="W19" s="7">
        <v>43650</v>
      </c>
      <c r="X19">
        <v>-109237992</v>
      </c>
      <c r="Y19">
        <v>-201551</v>
      </c>
      <c r="Z19">
        <v>69831063</v>
      </c>
    </row>
    <row r="20" spans="1:26">
      <c r="A20" s="4">
        <v>43652</v>
      </c>
      <c r="B20" s="5">
        <v>0.801388888888889</v>
      </c>
      <c r="C20" s="14">
        <v>1</v>
      </c>
      <c r="D20" s="1">
        <v>2805601000</v>
      </c>
      <c r="E20" s="1">
        <v>2723885834</v>
      </c>
      <c r="F20" s="1">
        <v>258403064</v>
      </c>
      <c r="G20" s="1">
        <v>-225617592</v>
      </c>
      <c r="H20" s="1">
        <v>61655462</v>
      </c>
      <c r="I20" s="1">
        <v>116138000</v>
      </c>
      <c r="J20" s="1">
        <v>105686000</v>
      </c>
      <c r="K20" s="1">
        <v>81715166</v>
      </c>
      <c r="L20" s="1">
        <f t="shared" si="0"/>
        <v>32785472</v>
      </c>
      <c r="W20" s="7">
        <v>43651</v>
      </c>
      <c r="X20">
        <v>-128594419</v>
      </c>
      <c r="Y20">
        <v>22161829</v>
      </c>
      <c r="Z20">
        <v>81393928</v>
      </c>
    </row>
    <row r="21" spans="1:26">
      <c r="A21" s="4">
        <v>43653</v>
      </c>
      <c r="B21" s="5">
        <v>0.503472222222222</v>
      </c>
      <c r="C21" s="14">
        <v>1</v>
      </c>
      <c r="D21" s="1">
        <v>2805601000</v>
      </c>
      <c r="E21" s="1">
        <v>2723885834</v>
      </c>
      <c r="F21" s="1" t="s">
        <v>285</v>
      </c>
      <c r="G21" s="1">
        <v>-169429091</v>
      </c>
      <c r="H21" s="1">
        <v>-24784963</v>
      </c>
      <c r="I21" s="1" t="s">
        <v>285</v>
      </c>
      <c r="J21" s="1">
        <v>105686000</v>
      </c>
      <c r="K21" s="1">
        <v>81715166</v>
      </c>
      <c r="L21" s="1" t="e">
        <f t="shared" si="0"/>
        <v>#VALUE!</v>
      </c>
      <c r="W21" s="7">
        <v>43652</v>
      </c>
      <c r="X21">
        <v>-225617592</v>
      </c>
      <c r="Y21">
        <v>32785472</v>
      </c>
      <c r="Z21">
        <v>61655462</v>
      </c>
    </row>
    <row r="22" spans="1:26">
      <c r="A22" s="4">
        <v>43654</v>
      </c>
      <c r="B22" s="5">
        <v>0.835416666666667</v>
      </c>
      <c r="C22" s="14">
        <v>1</v>
      </c>
      <c r="D22" s="1">
        <v>2805601000</v>
      </c>
      <c r="E22" s="1">
        <v>2723885834</v>
      </c>
      <c r="F22" s="1" t="s">
        <v>285</v>
      </c>
      <c r="G22" s="1">
        <v>-126424431</v>
      </c>
      <c r="H22" s="1">
        <v>-158242787</v>
      </c>
      <c r="I22" s="1" t="s">
        <v>285</v>
      </c>
      <c r="J22" s="1">
        <v>105686000</v>
      </c>
      <c r="K22" s="1">
        <v>81715166</v>
      </c>
      <c r="L22" s="1" t="e">
        <f t="shared" si="0"/>
        <v>#VALUE!</v>
      </c>
      <c r="W22" s="7">
        <v>43653</v>
      </c>
      <c r="X22">
        <v>-169429091</v>
      </c>
      <c r="Y22" t="e">
        <v>#VALUE!</v>
      </c>
      <c r="Z22">
        <v>-24784963</v>
      </c>
    </row>
    <row r="23" spans="1:26">
      <c r="A23" s="4">
        <v>43655</v>
      </c>
      <c r="B23" s="5">
        <v>0.730555555555556</v>
      </c>
      <c r="C23" s="14">
        <v>1</v>
      </c>
      <c r="D23" s="1">
        <v>2805601000</v>
      </c>
      <c r="E23" s="1">
        <v>2723885834</v>
      </c>
      <c r="F23" s="1" t="s">
        <v>285</v>
      </c>
      <c r="G23" s="1">
        <v>-109328741</v>
      </c>
      <c r="H23" s="1">
        <v>-266123643</v>
      </c>
      <c r="I23" s="1" t="s">
        <v>285</v>
      </c>
      <c r="J23" s="1">
        <v>105686000</v>
      </c>
      <c r="K23" s="1">
        <v>81715166</v>
      </c>
      <c r="L23" s="1" t="e">
        <f t="shared" si="0"/>
        <v>#VALUE!</v>
      </c>
      <c r="W23" s="7">
        <v>43654</v>
      </c>
      <c r="X23">
        <v>-126424431</v>
      </c>
      <c r="Y23" t="e">
        <v>#VALUE!</v>
      </c>
      <c r="Z23">
        <v>-158242787</v>
      </c>
    </row>
    <row r="24" spans="1:26">
      <c r="A24" s="4">
        <v>43656</v>
      </c>
      <c r="B24" s="5">
        <v>0.809027777777778</v>
      </c>
      <c r="C24" s="14">
        <v>1</v>
      </c>
      <c r="D24" s="1">
        <v>2805601000</v>
      </c>
      <c r="E24" s="1">
        <v>2723885834</v>
      </c>
      <c r="F24" s="1" t="s">
        <v>285</v>
      </c>
      <c r="G24" s="1">
        <v>-103226109</v>
      </c>
      <c r="H24" s="1">
        <v>-374562068</v>
      </c>
      <c r="I24" s="1" t="s">
        <v>285</v>
      </c>
      <c r="J24" s="1">
        <v>105686000</v>
      </c>
      <c r="K24" s="1">
        <v>81715166</v>
      </c>
      <c r="L24" s="1" t="e">
        <f t="shared" si="0"/>
        <v>#VALUE!</v>
      </c>
      <c r="W24" s="7">
        <v>43655</v>
      </c>
      <c r="X24">
        <v>-109328741</v>
      </c>
      <c r="Y24" t="e">
        <v>#VALUE!</v>
      </c>
      <c r="Z24">
        <v>-266123643</v>
      </c>
    </row>
    <row r="25" spans="1:26">
      <c r="A25" s="4">
        <v>43657</v>
      </c>
      <c r="B25" s="5">
        <v>0.803472222222222</v>
      </c>
      <c r="C25" s="14">
        <v>1</v>
      </c>
      <c r="D25" s="1">
        <v>2805601000</v>
      </c>
      <c r="E25" s="1">
        <v>2723885834</v>
      </c>
      <c r="F25" s="1" t="s">
        <v>285</v>
      </c>
      <c r="G25" s="1">
        <v>-207582471</v>
      </c>
      <c r="H25" s="1">
        <v>-483157640</v>
      </c>
      <c r="I25" s="1" t="s">
        <v>285</v>
      </c>
      <c r="J25" s="1">
        <v>105686000</v>
      </c>
      <c r="K25" s="1">
        <v>81715166</v>
      </c>
      <c r="L25" s="1" t="e">
        <f t="shared" si="0"/>
        <v>#VALUE!</v>
      </c>
      <c r="W25" s="7">
        <v>43656</v>
      </c>
      <c r="X25">
        <v>-103226109</v>
      </c>
      <c r="Y25" t="e">
        <v>#VALUE!</v>
      </c>
      <c r="Z25">
        <v>-374562068</v>
      </c>
    </row>
    <row r="26" spans="1:26">
      <c r="A26" s="4">
        <v>43658</v>
      </c>
      <c r="B26" s="5">
        <v>0.828472222222222</v>
      </c>
      <c r="C26" s="14">
        <v>1</v>
      </c>
      <c r="D26" s="1">
        <v>2805601000</v>
      </c>
      <c r="E26" s="1">
        <v>2723885834</v>
      </c>
      <c r="F26" s="1" t="s">
        <v>285</v>
      </c>
      <c r="G26" s="1">
        <v>-118725499</v>
      </c>
      <c r="H26" s="1">
        <v>-601681588</v>
      </c>
      <c r="I26" s="1" t="s">
        <v>285</v>
      </c>
      <c r="J26" s="1">
        <v>105686000</v>
      </c>
      <c r="K26" s="1">
        <v>81715166</v>
      </c>
      <c r="L26" s="1" t="e">
        <f t="shared" si="0"/>
        <v>#VALUE!</v>
      </c>
      <c r="W26" s="7">
        <v>43657</v>
      </c>
      <c r="X26">
        <v>-207582471</v>
      </c>
      <c r="Y26" t="e">
        <v>#VALUE!</v>
      </c>
      <c r="Z26">
        <v>-483157640</v>
      </c>
    </row>
    <row r="27" spans="1:26">
      <c r="A27" s="4">
        <v>43659</v>
      </c>
      <c r="B27" s="5">
        <v>0.835416666666667</v>
      </c>
      <c r="C27" s="14">
        <v>1</v>
      </c>
      <c r="D27" s="1">
        <v>2805601000</v>
      </c>
      <c r="E27" s="1">
        <v>2723885834</v>
      </c>
      <c r="F27" s="1" t="s">
        <v>285</v>
      </c>
      <c r="G27" s="1">
        <v>-136649306</v>
      </c>
      <c r="H27" s="1">
        <v>-726339265</v>
      </c>
      <c r="I27" s="1" t="s">
        <v>285</v>
      </c>
      <c r="J27" s="1">
        <v>105686000</v>
      </c>
      <c r="K27" s="1">
        <v>81715166</v>
      </c>
      <c r="L27" s="1" t="e">
        <f t="shared" si="0"/>
        <v>#VALUE!</v>
      </c>
      <c r="W27" s="7">
        <v>43658</v>
      </c>
      <c r="X27">
        <v>-118725499</v>
      </c>
      <c r="Y27" t="e">
        <v>#VALUE!</v>
      </c>
      <c r="Z27">
        <v>-601681588</v>
      </c>
    </row>
    <row r="28" spans="1:26">
      <c r="A28" s="4">
        <v>43660</v>
      </c>
      <c r="B28" s="5">
        <v>0.694444444444444</v>
      </c>
      <c r="C28" s="14">
        <v>1</v>
      </c>
      <c r="D28" s="1">
        <v>2805601000</v>
      </c>
      <c r="E28" s="1">
        <v>2723885834</v>
      </c>
      <c r="F28" s="1" t="s">
        <v>285</v>
      </c>
      <c r="G28" s="1">
        <v>-200403407</v>
      </c>
      <c r="H28" s="1">
        <v>-834870467</v>
      </c>
      <c r="I28" s="1" t="s">
        <v>285</v>
      </c>
      <c r="J28" s="1">
        <v>105686000</v>
      </c>
      <c r="K28" s="1">
        <v>81715166</v>
      </c>
      <c r="L28" s="1" t="e">
        <f t="shared" si="0"/>
        <v>#VALUE!</v>
      </c>
      <c r="W28" s="7">
        <v>43659</v>
      </c>
      <c r="X28">
        <v>-136649306</v>
      </c>
      <c r="Y28" t="e">
        <v>#VALUE!</v>
      </c>
      <c r="Z28">
        <v>-726339265</v>
      </c>
    </row>
    <row r="29" spans="1:26">
      <c r="A29" s="4">
        <v>43661</v>
      </c>
      <c r="B29" s="5">
        <v>0.843055555555556</v>
      </c>
      <c r="C29" s="14">
        <v>1</v>
      </c>
      <c r="D29" s="1">
        <v>2805601000</v>
      </c>
      <c r="E29" s="1">
        <v>2723885834</v>
      </c>
      <c r="F29" s="1" t="s">
        <v>285</v>
      </c>
      <c r="G29" s="1">
        <v>-121393337</v>
      </c>
      <c r="H29" s="1">
        <v>-883857886</v>
      </c>
      <c r="I29" s="1" t="s">
        <v>285</v>
      </c>
      <c r="J29" s="1">
        <v>105686000</v>
      </c>
      <c r="K29" s="1">
        <v>81715166</v>
      </c>
      <c r="L29" s="1" t="e">
        <f t="shared" si="0"/>
        <v>#VALUE!</v>
      </c>
      <c r="W29" s="7">
        <v>43660</v>
      </c>
      <c r="X29">
        <v>-200403407</v>
      </c>
      <c r="Y29" t="e">
        <v>#VALUE!</v>
      </c>
      <c r="Z29">
        <v>-834870467</v>
      </c>
    </row>
    <row r="30" spans="1:26">
      <c r="A30" s="4">
        <v>43662</v>
      </c>
      <c r="B30" s="5">
        <v>0.847222222222222</v>
      </c>
      <c r="C30" s="14">
        <v>1</v>
      </c>
      <c r="D30" s="1">
        <v>2805601000</v>
      </c>
      <c r="E30" s="1">
        <v>2723885834</v>
      </c>
      <c r="F30" s="1" t="s">
        <v>285</v>
      </c>
      <c r="G30" s="1">
        <v>-104367371</v>
      </c>
      <c r="H30" s="1">
        <v>-839775571</v>
      </c>
      <c r="I30" s="1" t="s">
        <v>285</v>
      </c>
      <c r="J30" s="1">
        <v>105686000</v>
      </c>
      <c r="K30" s="1">
        <v>81715166</v>
      </c>
      <c r="L30" s="1" t="e">
        <f t="shared" si="0"/>
        <v>#VALUE!</v>
      </c>
      <c r="W30" s="7">
        <v>43661</v>
      </c>
      <c r="X30">
        <v>-121393337</v>
      </c>
      <c r="Y30" t="e">
        <v>#VALUE!</v>
      </c>
      <c r="Z30">
        <v>-883857886</v>
      </c>
    </row>
    <row r="31" spans="1:26">
      <c r="A31" s="4">
        <v>43663</v>
      </c>
      <c r="B31" s="5">
        <v>0.836111111111111</v>
      </c>
      <c r="C31" s="14">
        <v>1</v>
      </c>
      <c r="D31" s="1">
        <v>2805601000</v>
      </c>
      <c r="E31" s="1">
        <v>2723885834</v>
      </c>
      <c r="F31" s="1" t="s">
        <v>285</v>
      </c>
      <c r="G31" s="1">
        <v>-205339090</v>
      </c>
      <c r="H31" s="1">
        <v>-853443804</v>
      </c>
      <c r="I31" s="1" t="s">
        <v>285</v>
      </c>
      <c r="J31" s="1">
        <v>105686000</v>
      </c>
      <c r="K31" s="1">
        <v>81715166</v>
      </c>
      <c r="L31" s="1" t="e">
        <f t="shared" si="0"/>
        <v>#VALUE!</v>
      </c>
      <c r="W31" s="7">
        <v>43662</v>
      </c>
      <c r="X31">
        <v>-104367371</v>
      </c>
      <c r="Y31" t="e">
        <v>#VALUE!</v>
      </c>
      <c r="Z31">
        <v>-839775571</v>
      </c>
    </row>
    <row r="32" spans="1:26">
      <c r="A32" s="4">
        <v>43664</v>
      </c>
      <c r="B32" s="5">
        <v>0.659027777777778</v>
      </c>
      <c r="C32" s="14">
        <v>1</v>
      </c>
      <c r="D32" s="1">
        <v>2805601000</v>
      </c>
      <c r="E32" s="1">
        <v>2723885834</v>
      </c>
      <c r="F32" s="1" t="s">
        <v>285</v>
      </c>
      <c r="G32" s="1">
        <v>-193635344</v>
      </c>
      <c r="H32" s="1">
        <v>-842881320</v>
      </c>
      <c r="I32" s="1" t="s">
        <v>285</v>
      </c>
      <c r="J32" s="1">
        <v>105686000</v>
      </c>
      <c r="K32" s="1">
        <v>81715166</v>
      </c>
      <c r="L32" s="1" t="e">
        <f t="shared" si="0"/>
        <v>#VALUE!</v>
      </c>
      <c r="W32" s="7">
        <v>43663</v>
      </c>
      <c r="X32">
        <v>-205339090</v>
      </c>
      <c r="Y32" t="e">
        <v>#VALUE!</v>
      </c>
      <c r="Z32">
        <v>-853443804</v>
      </c>
    </row>
    <row r="33" spans="1:26">
      <c r="A33" s="4">
        <v>43665</v>
      </c>
      <c r="B33" s="5">
        <v>0.730555555555556</v>
      </c>
      <c r="C33" s="14">
        <v>1</v>
      </c>
      <c r="D33" s="1">
        <v>2805601000</v>
      </c>
      <c r="E33" s="1">
        <v>2723885834</v>
      </c>
      <c r="F33" s="1" t="s">
        <v>285</v>
      </c>
      <c r="G33" s="1">
        <v>-108073720</v>
      </c>
      <c r="H33" s="1">
        <v>-824550181</v>
      </c>
      <c r="I33" s="1" t="s">
        <v>285</v>
      </c>
      <c r="J33" s="1">
        <v>105686000</v>
      </c>
      <c r="K33" s="1">
        <v>81715166</v>
      </c>
      <c r="L33" s="1" t="e">
        <f t="shared" si="0"/>
        <v>#VALUE!</v>
      </c>
      <c r="W33" s="7">
        <v>43664</v>
      </c>
      <c r="X33">
        <v>-193635344</v>
      </c>
      <c r="Y33" t="e">
        <v>#VALUE!</v>
      </c>
      <c r="Z33">
        <v>-842881320</v>
      </c>
    </row>
    <row r="34" spans="1:26">
      <c r="A34" s="4">
        <v>43666</v>
      </c>
      <c r="B34" s="5">
        <v>0.545138888888889</v>
      </c>
      <c r="C34" s="14">
        <v>1</v>
      </c>
      <c r="D34" s="1">
        <v>2805601000</v>
      </c>
      <c r="E34" s="1">
        <v>2723885834</v>
      </c>
      <c r="F34" s="1" t="s">
        <v>285</v>
      </c>
      <c r="G34" s="1">
        <v>-111907284</v>
      </c>
      <c r="H34" s="1">
        <v>-817741752</v>
      </c>
      <c r="I34" s="1" t="s">
        <v>285</v>
      </c>
      <c r="J34" s="1">
        <v>105686000</v>
      </c>
      <c r="K34" s="1">
        <v>81715166</v>
      </c>
      <c r="L34" s="1" t="e">
        <f t="shared" si="0"/>
        <v>#VALUE!</v>
      </c>
      <c r="W34" s="7">
        <v>43665</v>
      </c>
      <c r="X34">
        <v>-108073720</v>
      </c>
      <c r="Y34" t="e">
        <v>#VALUE!</v>
      </c>
      <c r="Z34">
        <v>-824550181</v>
      </c>
    </row>
    <row r="35" spans="1:26">
      <c r="A35" s="4">
        <v>43667</v>
      </c>
      <c r="B35" s="5">
        <v>0.672916666666667</v>
      </c>
      <c r="C35" s="14">
        <v>1</v>
      </c>
      <c r="D35" s="1">
        <v>2805601000</v>
      </c>
      <c r="E35" s="1">
        <v>2723885834</v>
      </c>
      <c r="F35" s="1" t="s">
        <v>285</v>
      </c>
      <c r="G35" s="1">
        <v>-119825172</v>
      </c>
      <c r="H35" s="1">
        <v>-835071076</v>
      </c>
      <c r="I35" s="1" t="s">
        <v>285</v>
      </c>
      <c r="J35" s="1">
        <v>105686000</v>
      </c>
      <c r="K35" s="1">
        <v>81715166</v>
      </c>
      <c r="L35" s="1" t="e">
        <f t="shared" si="0"/>
        <v>#VALUE!</v>
      </c>
      <c r="W35" s="7">
        <v>43666</v>
      </c>
      <c r="X35">
        <v>-111907284</v>
      </c>
      <c r="Y35" t="e">
        <v>#VALUE!</v>
      </c>
      <c r="Z35">
        <v>-817741752</v>
      </c>
    </row>
    <row r="36" spans="1:26">
      <c r="A36" s="4">
        <v>43668</v>
      </c>
      <c r="B36" s="5">
        <v>0.699305555555556</v>
      </c>
      <c r="C36" s="14">
        <v>1</v>
      </c>
      <c r="D36" s="1">
        <v>2805601000</v>
      </c>
      <c r="E36" s="1">
        <v>2723885834</v>
      </c>
      <c r="F36" s="1" t="s">
        <v>285</v>
      </c>
      <c r="G36" s="1">
        <v>-108410105</v>
      </c>
      <c r="H36" s="1">
        <v>-845573622</v>
      </c>
      <c r="I36" s="1" t="s">
        <v>285</v>
      </c>
      <c r="J36" s="1">
        <v>105686000</v>
      </c>
      <c r="K36" s="1">
        <v>81715166</v>
      </c>
      <c r="L36" s="1" t="e">
        <f t="shared" si="0"/>
        <v>#VALUE!</v>
      </c>
      <c r="W36" s="7">
        <v>43667</v>
      </c>
      <c r="X36">
        <v>-119825172</v>
      </c>
      <c r="Y36" t="e">
        <v>#VALUE!</v>
      </c>
      <c r="Z36">
        <v>-835071076</v>
      </c>
    </row>
    <row r="37" spans="1:26">
      <c r="A37" s="4">
        <v>43669</v>
      </c>
      <c r="B37" s="5">
        <v>0.805555555555556</v>
      </c>
      <c r="C37" s="14">
        <v>1</v>
      </c>
      <c r="D37" s="1">
        <v>2805601000</v>
      </c>
      <c r="E37" s="1">
        <v>2723885834</v>
      </c>
      <c r="F37" s="1" t="s">
        <v>285</v>
      </c>
      <c r="G37" s="1">
        <v>-118154256</v>
      </c>
      <c r="H37" s="1">
        <v>-842334541</v>
      </c>
      <c r="I37" s="1" t="s">
        <v>285</v>
      </c>
      <c r="J37" s="1">
        <v>105686000</v>
      </c>
      <c r="K37" s="1">
        <v>81715166</v>
      </c>
      <c r="L37" s="1" t="e">
        <f t="shared" si="0"/>
        <v>#VALUE!</v>
      </c>
      <c r="W37" s="7">
        <v>43668</v>
      </c>
      <c r="X37">
        <v>-108410105</v>
      </c>
      <c r="Y37" t="e">
        <v>#VALUE!</v>
      </c>
      <c r="Z37">
        <v>-845573622</v>
      </c>
    </row>
    <row r="38" spans="1:26">
      <c r="A38" s="4">
        <v>43670</v>
      </c>
      <c r="B38" s="5">
        <v>0.835416666666667</v>
      </c>
      <c r="C38" s="14">
        <v>1</v>
      </c>
      <c r="D38" s="1">
        <v>2805601000</v>
      </c>
      <c r="E38" s="1">
        <v>2723885834</v>
      </c>
      <c r="F38" s="1" t="s">
        <v>285</v>
      </c>
      <c r="G38" s="1">
        <v>-108153229</v>
      </c>
      <c r="H38" s="1">
        <v>-950487770</v>
      </c>
      <c r="I38" s="1" t="s">
        <v>285</v>
      </c>
      <c r="J38" s="1">
        <v>105686000</v>
      </c>
      <c r="K38" s="1">
        <v>81715166</v>
      </c>
      <c r="L38" s="1" t="e">
        <f t="shared" si="0"/>
        <v>#VALUE!</v>
      </c>
      <c r="W38" s="7">
        <v>43669</v>
      </c>
      <c r="X38">
        <v>-118154256</v>
      </c>
      <c r="Y38" t="e">
        <v>#VALUE!</v>
      </c>
      <c r="Z38">
        <v>-842334541</v>
      </c>
    </row>
    <row r="39" spans="1:26">
      <c r="A39" s="4">
        <v>43671</v>
      </c>
      <c r="B39" s="5">
        <v>0.594444444444444</v>
      </c>
      <c r="C39" s="14">
        <v>1</v>
      </c>
      <c r="D39" s="1">
        <v>2805601000</v>
      </c>
      <c r="E39" s="1">
        <v>2723885834</v>
      </c>
      <c r="F39" s="1" t="s">
        <v>285</v>
      </c>
      <c r="G39" s="1">
        <v>-185925403</v>
      </c>
      <c r="H39" s="1">
        <v>-1028259944</v>
      </c>
      <c r="I39" s="1" t="s">
        <v>285</v>
      </c>
      <c r="J39" s="1">
        <v>105686000</v>
      </c>
      <c r="K39" s="1">
        <v>81715166</v>
      </c>
      <c r="L39" s="1" t="e">
        <f t="shared" si="0"/>
        <v>#VALUE!</v>
      </c>
      <c r="W39" s="7">
        <v>43670</v>
      </c>
      <c r="X39">
        <v>-108153229</v>
      </c>
      <c r="Y39" t="e">
        <v>#VALUE!</v>
      </c>
      <c r="Z39">
        <v>-950487770</v>
      </c>
    </row>
    <row r="40" spans="1:26">
      <c r="A40" s="4">
        <v>43672</v>
      </c>
      <c r="B40" s="5">
        <v>0.751388888888889</v>
      </c>
      <c r="C40" s="14">
        <v>1</v>
      </c>
      <c r="D40" s="1">
        <v>2805601000</v>
      </c>
      <c r="E40" s="1">
        <v>2723885834</v>
      </c>
      <c r="F40" s="1" t="s">
        <v>285</v>
      </c>
      <c r="G40" s="1">
        <v>-122792698</v>
      </c>
      <c r="H40" s="1">
        <v>-1058389017</v>
      </c>
      <c r="I40" s="1" t="s">
        <v>285</v>
      </c>
      <c r="J40" s="1">
        <v>105686000</v>
      </c>
      <c r="K40" s="1">
        <v>81715166</v>
      </c>
      <c r="L40" s="1" t="e">
        <f t="shared" si="0"/>
        <v>#VALUE!</v>
      </c>
      <c r="W40" s="7">
        <v>43671</v>
      </c>
      <c r="X40">
        <v>-185925403</v>
      </c>
      <c r="Y40" t="e">
        <v>#VALUE!</v>
      </c>
      <c r="Z40">
        <v>-1028259944</v>
      </c>
    </row>
    <row r="41" spans="1:26">
      <c r="A41" s="4">
        <v>43673</v>
      </c>
      <c r="B41" s="5">
        <v>0.729166666666667</v>
      </c>
      <c r="C41" s="14">
        <v>1</v>
      </c>
      <c r="D41" s="1">
        <v>2805601000</v>
      </c>
      <c r="E41" s="1">
        <v>2723885834</v>
      </c>
      <c r="F41" s="1" t="s">
        <v>285</v>
      </c>
      <c r="G41" s="1">
        <v>-226352745</v>
      </c>
      <c r="H41" s="1">
        <v>-1053875344</v>
      </c>
      <c r="I41" s="1" t="s">
        <v>285</v>
      </c>
      <c r="J41" s="1">
        <v>105686000</v>
      </c>
      <c r="K41" s="1">
        <v>81715166</v>
      </c>
      <c r="L41" s="1" t="e">
        <f t="shared" si="0"/>
        <v>#VALUE!</v>
      </c>
      <c r="W41" s="7">
        <v>43672</v>
      </c>
      <c r="X41">
        <v>-122792698</v>
      </c>
      <c r="Y41" t="e">
        <v>#VALUE!</v>
      </c>
      <c r="Z41">
        <v>-1058389017</v>
      </c>
    </row>
    <row r="42" spans="1:26">
      <c r="A42" s="4">
        <v>43674</v>
      </c>
      <c r="B42" s="5">
        <v>0.688888888888889</v>
      </c>
      <c r="C42" s="14">
        <v>1</v>
      </c>
      <c r="D42" s="1">
        <v>2805601000</v>
      </c>
      <c r="E42" s="1">
        <v>2723885834</v>
      </c>
      <c r="F42" s="1">
        <v>407474722</v>
      </c>
      <c r="G42" s="1">
        <v>-206671173</v>
      </c>
      <c r="H42" s="1">
        <v>-659643175</v>
      </c>
      <c r="I42" s="1">
        <v>114802000</v>
      </c>
      <c r="J42" s="1">
        <v>105686000</v>
      </c>
      <c r="K42" s="1">
        <v>81715166</v>
      </c>
      <c r="L42" s="1">
        <f t="shared" si="0"/>
        <v>200803549</v>
      </c>
      <c r="W42" s="7">
        <v>43673</v>
      </c>
      <c r="X42">
        <v>-226352745</v>
      </c>
      <c r="Y42" t="e">
        <v>#VALUE!</v>
      </c>
      <c r="Z42">
        <v>-1053875344</v>
      </c>
    </row>
    <row r="43" spans="1:26">
      <c r="A43" s="4">
        <v>43675</v>
      </c>
      <c r="B43" s="5">
        <v>0.690277777777778</v>
      </c>
      <c r="C43" s="14">
        <v>1</v>
      </c>
      <c r="D43" s="1">
        <v>2805601000</v>
      </c>
      <c r="E43" s="1">
        <v>2723885834</v>
      </c>
      <c r="F43" s="1">
        <v>209953749</v>
      </c>
      <c r="G43" s="1">
        <v>-186252003</v>
      </c>
      <c r="H43" s="1">
        <v>-523848505</v>
      </c>
      <c r="I43" s="1">
        <v>114802000</v>
      </c>
      <c r="J43" s="1">
        <v>105686000</v>
      </c>
      <c r="K43" s="1">
        <v>81715166</v>
      </c>
      <c r="L43" s="1">
        <f t="shared" si="0"/>
        <v>23701746</v>
      </c>
      <c r="W43" s="7">
        <v>43674</v>
      </c>
      <c r="X43">
        <v>-206671173</v>
      </c>
      <c r="Y43">
        <v>200803549</v>
      </c>
      <c r="Z43">
        <v>-659643175</v>
      </c>
    </row>
    <row r="44" spans="1:26">
      <c r="A44" s="4">
        <v>43676</v>
      </c>
      <c r="B44" s="5">
        <v>0.831944444444444</v>
      </c>
      <c r="C44" s="14">
        <v>1</v>
      </c>
      <c r="D44" s="1">
        <v>2805601000</v>
      </c>
      <c r="E44" s="1">
        <v>2723885834</v>
      </c>
      <c r="F44" s="1">
        <v>123146519</v>
      </c>
      <c r="G44" s="1">
        <v>-118214194</v>
      </c>
      <c r="H44" s="1">
        <v>-410506075</v>
      </c>
      <c r="I44" s="1">
        <v>114802000</v>
      </c>
      <c r="J44" s="1">
        <v>105686000</v>
      </c>
      <c r="K44" s="1">
        <v>81715166</v>
      </c>
      <c r="L44" s="1">
        <f t="shared" si="0"/>
        <v>4932325</v>
      </c>
      <c r="W44" s="7">
        <v>43675</v>
      </c>
      <c r="X44">
        <v>-186252003</v>
      </c>
      <c r="Y44">
        <v>23701746</v>
      </c>
      <c r="Z44">
        <v>-523848505</v>
      </c>
    </row>
    <row r="45" spans="1:26">
      <c r="A45" s="4">
        <v>43677</v>
      </c>
      <c r="B45" s="5">
        <v>0.651388888888889</v>
      </c>
      <c r="C45" s="14">
        <v>1</v>
      </c>
      <c r="D45" s="1">
        <v>2805601000</v>
      </c>
      <c r="E45" s="1">
        <v>2723885834</v>
      </c>
      <c r="F45" s="1">
        <v>203898973</v>
      </c>
      <c r="G45" s="1">
        <v>-185805528</v>
      </c>
      <c r="H45" s="1">
        <v>-279190699</v>
      </c>
      <c r="I45" s="1">
        <v>114802000</v>
      </c>
      <c r="J45" s="1">
        <v>105686000</v>
      </c>
      <c r="K45" s="1">
        <v>81715166</v>
      </c>
      <c r="L45" s="1">
        <f t="shared" si="0"/>
        <v>18093445</v>
      </c>
      <c r="W45" s="7">
        <v>43676</v>
      </c>
      <c r="X45">
        <v>-118214194</v>
      </c>
      <c r="Y45">
        <v>4932325</v>
      </c>
      <c r="Z45">
        <v>-410506075</v>
      </c>
    </row>
    <row r="46" spans="1:26">
      <c r="A46" s="4">
        <v>43678</v>
      </c>
      <c r="B46" s="5">
        <v>0.706944444444444</v>
      </c>
      <c r="C46" s="14">
        <v>1</v>
      </c>
      <c r="D46" s="1">
        <v>2805601000</v>
      </c>
      <c r="E46" s="1">
        <v>2723885834</v>
      </c>
      <c r="F46" s="1">
        <v>136876465</v>
      </c>
      <c r="G46" s="1">
        <v>-119129161</v>
      </c>
      <c r="H46" s="1">
        <v>-153290166</v>
      </c>
      <c r="I46" s="1">
        <v>114802000</v>
      </c>
      <c r="J46" s="1">
        <v>105686000</v>
      </c>
      <c r="K46" s="1">
        <v>81715166</v>
      </c>
      <c r="L46" s="1">
        <f t="shared" si="0"/>
        <v>17747304</v>
      </c>
      <c r="W46" s="7">
        <v>43677</v>
      </c>
      <c r="X46">
        <v>-185805528</v>
      </c>
      <c r="Y46">
        <v>18093445</v>
      </c>
      <c r="Z46">
        <v>-279190699</v>
      </c>
    </row>
    <row r="47" spans="1:26">
      <c r="A47" s="4">
        <v>43679</v>
      </c>
      <c r="B47" s="5">
        <v>0.928472222222222</v>
      </c>
      <c r="C47" s="14">
        <v>1</v>
      </c>
      <c r="D47" s="1">
        <v>2805601000</v>
      </c>
      <c r="E47" s="1">
        <v>2723885834</v>
      </c>
      <c r="F47" s="1">
        <v>137257467</v>
      </c>
      <c r="G47" s="1">
        <v>-120165226</v>
      </c>
      <c r="H47" s="1">
        <v>-54233030</v>
      </c>
      <c r="I47" s="1">
        <v>114802000</v>
      </c>
      <c r="J47" s="1">
        <v>105686000</v>
      </c>
      <c r="K47" s="1">
        <v>81715166</v>
      </c>
      <c r="L47" s="1">
        <f t="shared" si="0"/>
        <v>17092241</v>
      </c>
      <c r="W47" s="7">
        <v>43678</v>
      </c>
      <c r="X47">
        <v>-119129161</v>
      </c>
      <c r="Y47">
        <v>17747304</v>
      </c>
      <c r="Z47">
        <v>-153290166</v>
      </c>
    </row>
    <row r="48" spans="1:26">
      <c r="A48" s="4">
        <v>43680</v>
      </c>
      <c r="B48" s="5">
        <v>0.430555555555556</v>
      </c>
      <c r="C48" s="14">
        <v>1</v>
      </c>
      <c r="D48" s="1">
        <v>2805601000</v>
      </c>
      <c r="E48" s="1">
        <v>2723885834</v>
      </c>
      <c r="F48" s="1">
        <v>190220964</v>
      </c>
      <c r="G48" s="1">
        <v>-172416188</v>
      </c>
      <c r="H48" s="1">
        <v>-53520495</v>
      </c>
      <c r="I48" s="1">
        <v>114802000</v>
      </c>
      <c r="J48" s="1">
        <v>105686000</v>
      </c>
      <c r="K48" s="1">
        <v>81715166</v>
      </c>
      <c r="L48" s="1">
        <f t="shared" si="0"/>
        <v>17804776</v>
      </c>
      <c r="W48" s="7">
        <v>43679</v>
      </c>
      <c r="X48">
        <v>-120165226</v>
      </c>
      <c r="Y48">
        <v>17092241</v>
      </c>
      <c r="Z48">
        <v>-54233030</v>
      </c>
    </row>
    <row r="49" spans="1:26">
      <c r="A49" s="4">
        <v>43681</v>
      </c>
      <c r="B49" s="5">
        <v>0.485416666666667</v>
      </c>
      <c r="C49" s="14">
        <v>1</v>
      </c>
      <c r="D49" s="1">
        <v>2805601000</v>
      </c>
      <c r="E49" s="1">
        <v>2723885834</v>
      </c>
      <c r="F49" s="1">
        <v>123632908</v>
      </c>
      <c r="G49" s="1">
        <v>-113043653</v>
      </c>
      <c r="H49" s="1">
        <v>162407850</v>
      </c>
      <c r="I49" s="1">
        <v>114802000</v>
      </c>
      <c r="J49" s="1">
        <v>105686000</v>
      </c>
      <c r="K49" s="1">
        <v>81715166</v>
      </c>
      <c r="L49" s="1">
        <f t="shared" si="0"/>
        <v>10589255</v>
      </c>
      <c r="W49" s="7">
        <v>43680</v>
      </c>
      <c r="X49">
        <v>-172416188</v>
      </c>
      <c r="Y49">
        <v>17804776</v>
      </c>
      <c r="Z49">
        <v>-53520495</v>
      </c>
    </row>
    <row r="50" spans="1:26">
      <c r="A50" s="4">
        <v>43682</v>
      </c>
      <c r="B50" s="5">
        <v>0.447222222222222</v>
      </c>
      <c r="C50" s="14">
        <v>1</v>
      </c>
      <c r="D50" s="1">
        <v>2805601000</v>
      </c>
      <c r="E50" s="1">
        <v>2723885834</v>
      </c>
      <c r="F50" s="1">
        <v>204252854</v>
      </c>
      <c r="G50" s="1">
        <v>-187082568</v>
      </c>
      <c r="H50" s="1">
        <v>94433419</v>
      </c>
      <c r="I50" s="1">
        <v>114802000</v>
      </c>
      <c r="J50" s="1">
        <v>105686000</v>
      </c>
      <c r="K50" s="1">
        <v>81715166</v>
      </c>
      <c r="L50" s="1">
        <f t="shared" si="0"/>
        <v>17170286</v>
      </c>
      <c r="W50" s="7">
        <v>43681</v>
      </c>
      <c r="X50">
        <v>-113043653</v>
      </c>
      <c r="Y50">
        <v>10589255</v>
      </c>
      <c r="Z50">
        <v>162407850</v>
      </c>
    </row>
    <row r="51" spans="1:26">
      <c r="A51" s="4">
        <v>43683</v>
      </c>
      <c r="B51" s="5">
        <v>0.643055555555556</v>
      </c>
      <c r="C51" s="14">
        <v>1</v>
      </c>
      <c r="D51" s="1">
        <v>2805601000</v>
      </c>
      <c r="E51" s="1">
        <v>2723885834</v>
      </c>
      <c r="F51" s="1">
        <v>122244097</v>
      </c>
      <c r="G51" s="1">
        <v>-119524260</v>
      </c>
      <c r="H51" s="1">
        <v>81183758</v>
      </c>
      <c r="I51" s="1">
        <v>114802000</v>
      </c>
      <c r="J51" s="1">
        <v>105686000</v>
      </c>
      <c r="K51" s="1">
        <v>81715166</v>
      </c>
      <c r="L51" s="1">
        <f t="shared" si="0"/>
        <v>2719837</v>
      </c>
      <c r="W51" s="7">
        <v>43682</v>
      </c>
      <c r="X51">
        <v>-187082568</v>
      </c>
      <c r="Y51">
        <v>17170286</v>
      </c>
      <c r="Z51">
        <v>94433419</v>
      </c>
    </row>
    <row r="52" spans="1:26">
      <c r="A52" s="4">
        <v>43684</v>
      </c>
      <c r="B52" s="5">
        <v>0.718055555555556</v>
      </c>
      <c r="C52" s="14">
        <v>1</v>
      </c>
      <c r="D52" s="1">
        <v>2805601000</v>
      </c>
      <c r="E52" s="1">
        <v>2723885834</v>
      </c>
      <c r="F52" s="1">
        <v>120191563</v>
      </c>
      <c r="G52" s="1">
        <v>-119526706</v>
      </c>
      <c r="H52" s="1">
        <v>76916290</v>
      </c>
      <c r="I52" s="1">
        <v>114802000</v>
      </c>
      <c r="J52" s="1">
        <v>105686000</v>
      </c>
      <c r="K52" s="1">
        <v>81715166</v>
      </c>
      <c r="L52" s="1">
        <f t="shared" si="0"/>
        <v>664857</v>
      </c>
      <c r="W52" s="7">
        <v>43683</v>
      </c>
      <c r="X52">
        <v>-119524260</v>
      </c>
      <c r="Y52">
        <v>2719837</v>
      </c>
      <c r="Z52">
        <v>81183758</v>
      </c>
    </row>
    <row r="53" spans="1:26">
      <c r="A53" s="4">
        <v>43685</v>
      </c>
      <c r="B53" s="5">
        <v>0.565972222222222</v>
      </c>
      <c r="C53" s="14">
        <v>1</v>
      </c>
      <c r="D53" s="1">
        <v>2805601000</v>
      </c>
      <c r="E53" s="1">
        <v>2723885834</v>
      </c>
      <c r="F53" s="1">
        <v>193245913</v>
      </c>
      <c r="G53" s="1">
        <v>-184356015</v>
      </c>
      <c r="H53" s="1">
        <v>74116083</v>
      </c>
      <c r="I53" s="1">
        <v>114802000</v>
      </c>
      <c r="J53" s="1">
        <v>105686000</v>
      </c>
      <c r="K53" s="1">
        <v>81715166</v>
      </c>
      <c r="L53" s="1">
        <f t="shared" si="0"/>
        <v>8889898</v>
      </c>
      <c r="W53" s="7">
        <v>43684</v>
      </c>
      <c r="X53">
        <v>-119526706</v>
      </c>
      <c r="Y53">
        <v>664857</v>
      </c>
      <c r="Z53">
        <v>76916290</v>
      </c>
    </row>
    <row r="54" spans="1:26">
      <c r="A54" s="4">
        <v>43686</v>
      </c>
      <c r="B54" s="5">
        <v>0.795833333333333</v>
      </c>
      <c r="C54" s="14">
        <v>1</v>
      </c>
      <c r="D54" s="1">
        <v>2805601000</v>
      </c>
      <c r="E54" s="1">
        <v>2723885834</v>
      </c>
      <c r="F54" s="1">
        <v>97384002</v>
      </c>
      <c r="G54" s="1">
        <v>-91428175</v>
      </c>
      <c r="H54" s="1">
        <v>57691535</v>
      </c>
      <c r="I54" s="1">
        <v>114802000</v>
      </c>
      <c r="J54" s="1">
        <v>105686000</v>
      </c>
      <c r="K54" s="1">
        <v>81715166</v>
      </c>
      <c r="L54" s="1">
        <f t="shared" si="0"/>
        <v>5955827</v>
      </c>
      <c r="W54" s="7">
        <v>43685</v>
      </c>
      <c r="X54">
        <v>-184356015</v>
      </c>
      <c r="Y54">
        <v>8889898</v>
      </c>
      <c r="Z54">
        <v>74116083</v>
      </c>
    </row>
    <row r="55" spans="1:26">
      <c r="A55" s="4">
        <v>43687</v>
      </c>
      <c r="B55" s="5">
        <v>0.950694444444444</v>
      </c>
      <c r="C55" s="14">
        <v>1</v>
      </c>
      <c r="D55" s="1">
        <v>2805601000</v>
      </c>
      <c r="E55" s="1">
        <v>2723885834</v>
      </c>
      <c r="F55" s="1">
        <v>96735993</v>
      </c>
      <c r="G55" s="1">
        <v>-138085363</v>
      </c>
      <c r="H55" s="1">
        <v>-750076</v>
      </c>
      <c r="I55" s="1">
        <v>114596000</v>
      </c>
      <c r="J55" s="1">
        <v>105686000</v>
      </c>
      <c r="K55" s="1">
        <v>81715166</v>
      </c>
      <c r="L55" s="1">
        <f t="shared" si="0"/>
        <v>-41349370</v>
      </c>
      <c r="W55" s="7">
        <v>43686</v>
      </c>
      <c r="X55">
        <v>-91428175</v>
      </c>
      <c r="Y55">
        <v>5955827</v>
      </c>
      <c r="Z55">
        <v>57691535</v>
      </c>
    </row>
    <row r="56" spans="1:26">
      <c r="A56" s="4">
        <v>43688</v>
      </c>
      <c r="B56" s="5">
        <v>0.459027777777778</v>
      </c>
      <c r="C56" s="14">
        <v>1</v>
      </c>
      <c r="D56" s="1">
        <v>2805601000</v>
      </c>
      <c r="E56" s="1">
        <v>2723885834</v>
      </c>
      <c r="F56" s="1">
        <v>166710871</v>
      </c>
      <c r="G56" s="1">
        <v>-151373175</v>
      </c>
      <c r="H56" s="1">
        <v>58596197</v>
      </c>
      <c r="I56" s="1">
        <v>114596000</v>
      </c>
      <c r="J56" s="1">
        <v>105686000</v>
      </c>
      <c r="K56" s="1">
        <v>81715166</v>
      </c>
      <c r="L56" s="1">
        <f t="shared" si="0"/>
        <v>15337696</v>
      </c>
      <c r="W56" s="7">
        <v>43687</v>
      </c>
      <c r="X56">
        <v>-138085363</v>
      </c>
      <c r="Y56">
        <v>-41349370</v>
      </c>
      <c r="Z56">
        <v>-750076</v>
      </c>
    </row>
    <row r="57" spans="1:26">
      <c r="A57" s="4">
        <v>43689</v>
      </c>
      <c r="B57" s="5">
        <v>0.421527777777778</v>
      </c>
      <c r="C57" s="14">
        <v>1</v>
      </c>
      <c r="D57" s="1">
        <v>2805601000</v>
      </c>
      <c r="E57" s="1">
        <v>2723885834</v>
      </c>
      <c r="F57" s="1">
        <v>219496402</v>
      </c>
      <c r="G57" s="1">
        <v>-155940670</v>
      </c>
      <c r="H57" s="1">
        <v>47501366</v>
      </c>
      <c r="I57" s="1">
        <v>114596000</v>
      </c>
      <c r="J57" s="1">
        <v>105686000</v>
      </c>
      <c r="K57" s="1">
        <v>81715166</v>
      </c>
      <c r="L57" s="1">
        <f t="shared" si="0"/>
        <v>63555732</v>
      </c>
      <c r="W57" s="7">
        <v>43688</v>
      </c>
      <c r="X57">
        <v>-151373175</v>
      </c>
      <c r="Y57">
        <v>15337696</v>
      </c>
      <c r="Z57">
        <v>58596197</v>
      </c>
    </row>
    <row r="58" spans="1:26">
      <c r="A58" s="4">
        <v>43690</v>
      </c>
      <c r="B58" s="5">
        <v>0.717361111111111</v>
      </c>
      <c r="C58" s="14">
        <v>1</v>
      </c>
      <c r="D58" s="1">
        <v>2805601000</v>
      </c>
      <c r="E58" s="1">
        <v>2723885834</v>
      </c>
      <c r="F58" s="1">
        <v>139809125</v>
      </c>
      <c r="G58" s="1">
        <v>-131380907</v>
      </c>
      <c r="H58" s="1">
        <v>46766570</v>
      </c>
      <c r="I58" s="1">
        <v>114596000</v>
      </c>
      <c r="J58" s="1">
        <v>105686000</v>
      </c>
      <c r="K58" s="1">
        <v>81715166</v>
      </c>
      <c r="L58" s="1">
        <f t="shared" si="0"/>
        <v>8428218</v>
      </c>
      <c r="W58" s="7">
        <v>43689</v>
      </c>
      <c r="X58">
        <v>-155940670</v>
      </c>
      <c r="Y58">
        <v>63555732</v>
      </c>
      <c r="Z58">
        <v>47501366</v>
      </c>
    </row>
    <row r="59" spans="1:26">
      <c r="A59" s="4">
        <v>43691</v>
      </c>
      <c r="B59" s="5">
        <v>0.715277777777778</v>
      </c>
      <c r="C59" s="14">
        <v>1</v>
      </c>
      <c r="D59" s="1">
        <v>2805601000</v>
      </c>
      <c r="E59" s="1">
        <v>2723885834</v>
      </c>
      <c r="F59" s="1">
        <v>118483166</v>
      </c>
      <c r="G59" s="1">
        <v>-111202711</v>
      </c>
      <c r="H59" s="1">
        <v>52320410</v>
      </c>
      <c r="I59" s="1">
        <v>114596000</v>
      </c>
      <c r="J59" s="1">
        <v>105686000</v>
      </c>
      <c r="K59" s="1">
        <v>81715166</v>
      </c>
      <c r="L59" s="1">
        <f t="shared" si="0"/>
        <v>7280455</v>
      </c>
      <c r="W59" s="7">
        <v>43690</v>
      </c>
      <c r="X59">
        <v>-131380907</v>
      </c>
      <c r="Y59">
        <v>8428218</v>
      </c>
      <c r="Z59">
        <v>46766570</v>
      </c>
    </row>
    <row r="60" spans="1:26">
      <c r="A60" s="4">
        <v>43692</v>
      </c>
      <c r="B60" s="5">
        <v>0.618055555555556</v>
      </c>
      <c r="C60" s="14">
        <v>1</v>
      </c>
      <c r="D60" s="1">
        <v>2805601000</v>
      </c>
      <c r="E60" s="1">
        <v>2723885834</v>
      </c>
      <c r="F60" s="1">
        <v>220133726</v>
      </c>
      <c r="G60" s="1">
        <v>-206125619</v>
      </c>
      <c r="H60" s="1">
        <v>60519077</v>
      </c>
      <c r="I60" s="1">
        <v>114596000</v>
      </c>
      <c r="J60" s="1">
        <v>105686000</v>
      </c>
      <c r="K60" s="1">
        <v>81715166</v>
      </c>
      <c r="L60" s="1">
        <f t="shared" si="0"/>
        <v>14008107</v>
      </c>
      <c r="W60" s="7">
        <v>43691</v>
      </c>
      <c r="X60">
        <v>-111202711</v>
      </c>
      <c r="Y60">
        <v>7280455</v>
      </c>
      <c r="Z60">
        <v>52320410</v>
      </c>
    </row>
    <row r="61" spans="1:26">
      <c r="A61" s="4">
        <v>43693</v>
      </c>
      <c r="B61" s="5">
        <v>0.463194444444444</v>
      </c>
      <c r="C61" s="14">
        <v>1</v>
      </c>
      <c r="D61" s="1">
        <v>2805601000</v>
      </c>
      <c r="E61" s="1">
        <v>2723885834</v>
      </c>
      <c r="F61" s="1">
        <v>191094863</v>
      </c>
      <c r="G61" s="1">
        <v>-184749891</v>
      </c>
      <c r="H61" s="1">
        <v>50215834</v>
      </c>
      <c r="I61" s="1">
        <v>114596000</v>
      </c>
      <c r="J61" s="1">
        <v>105686000</v>
      </c>
      <c r="K61" s="1">
        <v>81715166</v>
      </c>
      <c r="L61" s="1">
        <f t="shared" si="0"/>
        <v>6344972</v>
      </c>
      <c r="W61" s="7">
        <v>43692</v>
      </c>
      <c r="X61">
        <v>-206125619</v>
      </c>
      <c r="Y61">
        <v>14008107</v>
      </c>
      <c r="Z61">
        <v>60519077</v>
      </c>
    </row>
    <row r="62" spans="1:26">
      <c r="A62" s="4">
        <v>43694</v>
      </c>
      <c r="B62" s="5">
        <v>0.459722222222222</v>
      </c>
      <c r="C62" s="14">
        <v>1</v>
      </c>
      <c r="D62" s="1">
        <v>2805601000</v>
      </c>
      <c r="E62" s="1">
        <v>2723885834</v>
      </c>
      <c r="F62" s="1">
        <v>204999686</v>
      </c>
      <c r="G62" s="1">
        <v>-193031074</v>
      </c>
      <c r="H62" s="1">
        <v>49784168</v>
      </c>
      <c r="I62" s="1">
        <v>114596000</v>
      </c>
      <c r="J62" s="1">
        <v>105686000</v>
      </c>
      <c r="K62" s="1">
        <v>81715166</v>
      </c>
      <c r="L62" s="1">
        <f t="shared" si="0"/>
        <v>11968612</v>
      </c>
      <c r="W62" s="7">
        <v>43693</v>
      </c>
      <c r="X62">
        <v>-184749891</v>
      </c>
      <c r="Y62">
        <v>6344972</v>
      </c>
      <c r="Z62">
        <v>50215834</v>
      </c>
    </row>
    <row r="63" spans="1:26">
      <c r="A63" s="4">
        <v>43695</v>
      </c>
      <c r="B63" s="5">
        <v>0.672222222222222</v>
      </c>
      <c r="C63" s="14">
        <v>1</v>
      </c>
      <c r="D63" s="1">
        <v>2805601000</v>
      </c>
      <c r="E63" s="1">
        <v>2723885834</v>
      </c>
      <c r="F63" s="1">
        <v>146382499</v>
      </c>
      <c r="G63" s="1">
        <v>-130009681</v>
      </c>
      <c r="H63" s="1">
        <v>114333487</v>
      </c>
      <c r="I63" s="1">
        <v>114596000</v>
      </c>
      <c r="J63" s="1">
        <v>105686000</v>
      </c>
      <c r="K63" s="1">
        <v>81715166</v>
      </c>
      <c r="L63" s="1">
        <f t="shared" si="0"/>
        <v>16372818</v>
      </c>
      <c r="W63" s="7">
        <v>43694</v>
      </c>
      <c r="X63">
        <v>-193031074</v>
      </c>
      <c r="Y63">
        <v>11968612</v>
      </c>
      <c r="Z63">
        <v>49784168</v>
      </c>
    </row>
    <row r="64" spans="1:26">
      <c r="A64" s="4">
        <v>43696</v>
      </c>
      <c r="B64" s="5">
        <v>0.565277777777778</v>
      </c>
      <c r="C64" s="14">
        <v>1</v>
      </c>
      <c r="D64" s="1">
        <v>2805601000</v>
      </c>
      <c r="E64" s="1">
        <v>2723885834</v>
      </c>
      <c r="F64" s="1">
        <v>234758259</v>
      </c>
      <c r="G64" s="1">
        <v>-215187214</v>
      </c>
      <c r="H64" s="1">
        <v>54017517</v>
      </c>
      <c r="I64" s="1">
        <v>114596000</v>
      </c>
      <c r="J64" s="1">
        <v>105686000</v>
      </c>
      <c r="K64" s="1">
        <v>81715166</v>
      </c>
      <c r="L64" s="1">
        <f t="shared" si="0"/>
        <v>19571045</v>
      </c>
      <c r="W64" s="7">
        <v>43695</v>
      </c>
      <c r="X64">
        <v>-130009681</v>
      </c>
      <c r="Y64">
        <v>16372818</v>
      </c>
      <c r="Z64">
        <v>114333487</v>
      </c>
    </row>
    <row r="65" spans="1:26">
      <c r="A65" s="4">
        <v>43697</v>
      </c>
      <c r="B65" s="5">
        <v>0.65625</v>
      </c>
      <c r="C65" s="14">
        <v>1</v>
      </c>
      <c r="D65" s="1">
        <v>2805601000</v>
      </c>
      <c r="E65" s="1">
        <v>2723885834</v>
      </c>
      <c r="F65" s="1">
        <v>137948822</v>
      </c>
      <c r="G65" s="1">
        <v>-123324797</v>
      </c>
      <c r="H65" s="1">
        <v>66178420</v>
      </c>
      <c r="I65" s="1">
        <v>114596000</v>
      </c>
      <c r="J65" s="1">
        <v>105686000</v>
      </c>
      <c r="K65" s="1">
        <v>81715166</v>
      </c>
      <c r="L65" s="1">
        <f t="shared" si="0"/>
        <v>14624025</v>
      </c>
      <c r="W65" s="7">
        <v>43696</v>
      </c>
      <c r="X65">
        <v>-215187214</v>
      </c>
      <c r="Y65">
        <v>19571045</v>
      </c>
      <c r="Z65">
        <v>54017517</v>
      </c>
    </row>
    <row r="66" spans="1:26">
      <c r="A66" s="4">
        <v>43698</v>
      </c>
      <c r="B66" s="5">
        <v>0.622222222222222</v>
      </c>
      <c r="C66" s="14">
        <v>1</v>
      </c>
      <c r="D66" s="1">
        <v>2805601000</v>
      </c>
      <c r="E66" s="1">
        <v>2723885834</v>
      </c>
      <c r="F66" s="1">
        <v>259035151</v>
      </c>
      <c r="G66" s="1">
        <v>-226050610</v>
      </c>
      <c r="H66" s="1">
        <v>78532305</v>
      </c>
      <c r="I66" s="1">
        <v>114596000</v>
      </c>
      <c r="J66" s="1">
        <v>105686000</v>
      </c>
      <c r="K66" s="1">
        <v>81715166</v>
      </c>
      <c r="L66" s="1">
        <f t="shared" si="0"/>
        <v>32984541</v>
      </c>
      <c r="W66" s="7">
        <v>43697</v>
      </c>
      <c r="X66">
        <v>-123324797</v>
      </c>
      <c r="Y66">
        <v>14624025</v>
      </c>
      <c r="Z66">
        <v>66178420</v>
      </c>
    </row>
    <row r="67" spans="1:26">
      <c r="A67" s="4">
        <v>43699</v>
      </c>
      <c r="B67" s="5">
        <v>0.703472222222222</v>
      </c>
      <c r="C67" s="14">
        <v>1</v>
      </c>
      <c r="D67" s="1">
        <v>2805601000</v>
      </c>
      <c r="E67" s="1">
        <v>2723885834</v>
      </c>
      <c r="F67" s="1">
        <v>130409393</v>
      </c>
      <c r="G67" s="1">
        <v>-114895605</v>
      </c>
      <c r="H67" s="1">
        <v>86765638</v>
      </c>
      <c r="I67" s="1">
        <v>114596000</v>
      </c>
      <c r="J67" s="1">
        <v>105686000</v>
      </c>
      <c r="K67" s="1">
        <v>81715166</v>
      </c>
      <c r="L67" s="1">
        <f t="shared" si="0"/>
        <v>15513788</v>
      </c>
      <c r="W67" s="7">
        <v>43698</v>
      </c>
      <c r="X67">
        <v>-226050610</v>
      </c>
      <c r="Y67">
        <v>32984541</v>
      </c>
      <c r="Z67">
        <v>78532305</v>
      </c>
    </row>
    <row r="68" spans="1:26">
      <c r="A68" s="4">
        <v>43700</v>
      </c>
      <c r="B68" s="5">
        <v>0.563888888888889</v>
      </c>
      <c r="C68" s="14">
        <v>1</v>
      </c>
      <c r="D68" s="1">
        <v>2805601000</v>
      </c>
      <c r="E68" s="1">
        <v>2723885834</v>
      </c>
      <c r="F68" s="1">
        <v>213621078</v>
      </c>
      <c r="G68" s="1">
        <v>-183579272</v>
      </c>
      <c r="H68" s="1">
        <v>94127865</v>
      </c>
      <c r="I68" s="1">
        <v>114406000</v>
      </c>
      <c r="J68" s="1">
        <v>105686000</v>
      </c>
      <c r="K68" s="1">
        <v>81715166</v>
      </c>
      <c r="L68" s="1">
        <f t="shared" ref="L68:L131" si="1">F68+G68</f>
        <v>30041806</v>
      </c>
      <c r="W68" s="7">
        <v>43699</v>
      </c>
      <c r="X68">
        <v>-114895605</v>
      </c>
      <c r="Y68">
        <v>15513788</v>
      </c>
      <c r="Z68">
        <v>86765638</v>
      </c>
    </row>
    <row r="69" spans="1:26">
      <c r="A69" s="7">
        <v>43701</v>
      </c>
      <c r="B69" s="8">
        <v>0.922916666666667</v>
      </c>
      <c r="C69" s="14">
        <v>1</v>
      </c>
      <c r="D69" s="1">
        <v>2805601000</v>
      </c>
      <c r="E69" s="1">
        <v>2723885834</v>
      </c>
      <c r="F69" s="1">
        <v>153557939</v>
      </c>
      <c r="G69" s="1">
        <v>-136909852</v>
      </c>
      <c r="H69" s="1">
        <v>111158632</v>
      </c>
      <c r="I69" s="1">
        <v>114406000</v>
      </c>
      <c r="J69" s="1">
        <v>105686000</v>
      </c>
      <c r="K69" s="1">
        <v>81715166</v>
      </c>
      <c r="L69" s="1">
        <f t="shared" si="1"/>
        <v>16648087</v>
      </c>
      <c r="W69" s="7">
        <v>43700</v>
      </c>
      <c r="X69">
        <v>-183579272</v>
      </c>
      <c r="Y69">
        <v>30041806</v>
      </c>
      <c r="Z69">
        <v>94127865</v>
      </c>
    </row>
    <row r="70" spans="1:26">
      <c r="A70" s="7">
        <v>43702</v>
      </c>
      <c r="B70" s="8">
        <v>0.672222222222222</v>
      </c>
      <c r="C70" s="14">
        <v>1</v>
      </c>
      <c r="D70" s="1">
        <v>2805601000</v>
      </c>
      <c r="E70" s="1">
        <v>2723885834</v>
      </c>
      <c r="F70" s="1">
        <v>241919892</v>
      </c>
      <c r="G70" s="1">
        <v>-222017662</v>
      </c>
      <c r="H70" s="1">
        <v>102061483</v>
      </c>
      <c r="I70" s="1">
        <v>114406000</v>
      </c>
      <c r="J70" s="1">
        <v>105686000</v>
      </c>
      <c r="K70" s="1">
        <v>81715166</v>
      </c>
      <c r="L70" s="1">
        <f t="shared" si="1"/>
        <v>19902230</v>
      </c>
      <c r="W70" s="7">
        <v>43701</v>
      </c>
      <c r="X70">
        <v>-136909852</v>
      </c>
      <c r="Y70">
        <v>16648087</v>
      </c>
      <c r="Z70">
        <v>111158632</v>
      </c>
    </row>
    <row r="71" spans="1:26">
      <c r="A71" s="7">
        <v>43703</v>
      </c>
      <c r="B71" s="8">
        <v>0.670138888888889</v>
      </c>
      <c r="C71" s="14">
        <v>1</v>
      </c>
      <c r="D71" s="1">
        <v>2805601000</v>
      </c>
      <c r="E71" s="1">
        <v>2723885834</v>
      </c>
      <c r="F71" s="1">
        <v>187417289</v>
      </c>
      <c r="G71" s="1">
        <v>-179371404</v>
      </c>
      <c r="H71" s="1">
        <v>90594662</v>
      </c>
      <c r="I71" s="1">
        <v>114406000</v>
      </c>
      <c r="J71" s="1">
        <v>105686000</v>
      </c>
      <c r="K71" s="1">
        <v>81715166</v>
      </c>
      <c r="L71" s="1">
        <f t="shared" si="1"/>
        <v>8045885</v>
      </c>
      <c r="W71" s="7">
        <v>43702</v>
      </c>
      <c r="X71">
        <v>-222017662</v>
      </c>
      <c r="Y71">
        <v>19902230</v>
      </c>
      <c r="Z71">
        <v>102061483</v>
      </c>
    </row>
    <row r="72" spans="1:26">
      <c r="A72" s="7">
        <v>43704</v>
      </c>
      <c r="B72" s="8">
        <v>0.7375</v>
      </c>
      <c r="C72" s="14">
        <v>1</v>
      </c>
      <c r="D72" s="1">
        <v>2805601000</v>
      </c>
      <c r="E72" s="1">
        <v>2723885834</v>
      </c>
      <c r="F72" s="1">
        <v>126225193</v>
      </c>
      <c r="G72" s="1">
        <v>-125069105</v>
      </c>
      <c r="H72" s="1">
        <v>88438268</v>
      </c>
      <c r="I72" s="1">
        <v>114406000</v>
      </c>
      <c r="J72" s="1">
        <v>105686000</v>
      </c>
      <c r="K72" s="1">
        <v>81715166</v>
      </c>
      <c r="L72" s="1">
        <f t="shared" si="1"/>
        <v>1156088</v>
      </c>
      <c r="W72" s="7">
        <v>43703</v>
      </c>
      <c r="X72">
        <v>-179371404</v>
      </c>
      <c r="Y72">
        <v>8045885</v>
      </c>
      <c r="Z72">
        <v>90594662</v>
      </c>
    </row>
    <row r="73" spans="1:26">
      <c r="A73" s="7">
        <v>43705</v>
      </c>
      <c r="B73" s="8">
        <v>0.717361111111111</v>
      </c>
      <c r="C73" s="14">
        <v>1</v>
      </c>
      <c r="D73" s="1">
        <v>2805601000</v>
      </c>
      <c r="E73" s="1">
        <v>2723885834</v>
      </c>
      <c r="F73" s="1">
        <v>213808540</v>
      </c>
      <c r="G73" s="1">
        <v>-203718327</v>
      </c>
      <c r="H73" s="1">
        <v>82705780</v>
      </c>
      <c r="I73" s="1">
        <v>114406000</v>
      </c>
      <c r="J73" s="1">
        <v>105686000</v>
      </c>
      <c r="K73" s="1">
        <v>81715166</v>
      </c>
      <c r="L73" s="1">
        <f t="shared" si="1"/>
        <v>10090213</v>
      </c>
      <c r="W73" s="7">
        <v>43704</v>
      </c>
      <c r="X73">
        <v>-125069105</v>
      </c>
      <c r="Y73">
        <v>1156088</v>
      </c>
      <c r="Z73">
        <v>88438268</v>
      </c>
    </row>
    <row r="74" spans="1:26">
      <c r="A74" s="7">
        <v>43706</v>
      </c>
      <c r="B74" s="8">
        <v>0.757638888888889</v>
      </c>
      <c r="C74" s="14">
        <v>1</v>
      </c>
      <c r="D74" s="1">
        <v>2805601000</v>
      </c>
      <c r="E74" s="1">
        <v>2723885834</v>
      </c>
      <c r="F74" s="1">
        <v>119182280</v>
      </c>
      <c r="G74" s="1">
        <v>-110207012</v>
      </c>
      <c r="H74" s="1">
        <v>73758671</v>
      </c>
      <c r="I74" s="1">
        <v>114406000</v>
      </c>
      <c r="J74" s="1">
        <v>105686000</v>
      </c>
      <c r="K74" s="1">
        <v>81715166</v>
      </c>
      <c r="L74" s="1">
        <f t="shared" si="1"/>
        <v>8975268</v>
      </c>
      <c r="W74" s="7">
        <v>43705</v>
      </c>
      <c r="X74">
        <v>-203718327</v>
      </c>
      <c r="Y74">
        <v>10090213</v>
      </c>
      <c r="Z74">
        <v>82705780</v>
      </c>
    </row>
    <row r="75" spans="1:26">
      <c r="A75" s="7">
        <v>43707</v>
      </c>
      <c r="B75" s="8">
        <v>0.719444444444444</v>
      </c>
      <c r="C75" s="14">
        <v>1</v>
      </c>
      <c r="D75" s="1">
        <v>2805601000</v>
      </c>
      <c r="E75" s="1">
        <v>2723885834</v>
      </c>
      <c r="F75" s="1">
        <v>220701135</v>
      </c>
      <c r="G75" s="1">
        <v>-211597071</v>
      </c>
      <c r="H75" s="1">
        <v>57935540</v>
      </c>
      <c r="I75" s="1">
        <v>114406000</v>
      </c>
      <c r="J75" s="1">
        <v>105686000</v>
      </c>
      <c r="K75" s="1">
        <v>81715166</v>
      </c>
      <c r="L75" s="1">
        <f t="shared" si="1"/>
        <v>9104064</v>
      </c>
      <c r="W75" s="7">
        <v>43706</v>
      </c>
      <c r="X75">
        <v>-110207012</v>
      </c>
      <c r="Y75">
        <v>8975268</v>
      </c>
      <c r="Z75">
        <v>73758671</v>
      </c>
    </row>
    <row r="76" spans="1:26">
      <c r="A76" s="7">
        <v>43708</v>
      </c>
      <c r="B76" s="8">
        <v>0.80625</v>
      </c>
      <c r="C76" s="14">
        <v>1</v>
      </c>
      <c r="D76" s="1">
        <v>2805601000</v>
      </c>
      <c r="E76" s="1">
        <v>2723885834</v>
      </c>
      <c r="F76" s="1">
        <v>134456270</v>
      </c>
      <c r="G76" s="1">
        <v>-114429559</v>
      </c>
      <c r="H76" s="1">
        <v>63872372</v>
      </c>
      <c r="I76" s="1">
        <v>114406000</v>
      </c>
      <c r="J76" s="1">
        <v>105686000</v>
      </c>
      <c r="K76" s="1">
        <v>81715166</v>
      </c>
      <c r="L76" s="1">
        <f t="shared" si="1"/>
        <v>20026711</v>
      </c>
      <c r="W76" s="7">
        <v>43707</v>
      </c>
      <c r="X76">
        <v>-211597071</v>
      </c>
      <c r="Y76">
        <v>9104064</v>
      </c>
      <c r="Z76">
        <v>57935540</v>
      </c>
    </row>
    <row r="77" spans="1:26">
      <c r="A77" s="7">
        <v>43709</v>
      </c>
      <c r="B77" s="8">
        <v>0.605555555555556</v>
      </c>
      <c r="C77" s="14">
        <v>1</v>
      </c>
      <c r="D77" s="1">
        <v>2805601000</v>
      </c>
      <c r="E77" s="1">
        <v>2723885834</v>
      </c>
      <c r="F77" s="1">
        <v>232555418</v>
      </c>
      <c r="G77" s="1">
        <v>-199095787</v>
      </c>
      <c r="H77" s="1">
        <v>60657205</v>
      </c>
      <c r="I77" s="1">
        <v>114406000</v>
      </c>
      <c r="J77" s="1">
        <v>105686000</v>
      </c>
      <c r="K77" s="1">
        <v>81715166</v>
      </c>
      <c r="L77" s="1">
        <f t="shared" si="1"/>
        <v>33459631</v>
      </c>
      <c r="W77" s="7">
        <v>43708</v>
      </c>
      <c r="X77">
        <v>-114429559</v>
      </c>
      <c r="Y77">
        <v>20026711</v>
      </c>
      <c r="Z77">
        <v>63872372</v>
      </c>
    </row>
    <row r="78" spans="1:26">
      <c r="A78" s="7">
        <v>43710</v>
      </c>
      <c r="B78" s="8">
        <v>0.676388888888889</v>
      </c>
      <c r="C78" s="14">
        <v>1</v>
      </c>
      <c r="D78" s="1">
        <v>2805601000</v>
      </c>
      <c r="E78" s="1">
        <v>2723885834</v>
      </c>
      <c r="F78" s="1">
        <v>130881029</v>
      </c>
      <c r="G78" s="1">
        <v>-113102368</v>
      </c>
      <c r="H78" s="1">
        <v>75181723</v>
      </c>
      <c r="I78" s="1">
        <v>114406000</v>
      </c>
      <c r="J78" s="1">
        <v>105686000</v>
      </c>
      <c r="K78" s="1">
        <v>81715166</v>
      </c>
      <c r="L78" s="1">
        <f t="shared" si="1"/>
        <v>17778661</v>
      </c>
      <c r="W78" s="7">
        <v>43709</v>
      </c>
      <c r="X78">
        <v>-199095787</v>
      </c>
      <c r="Y78">
        <v>33459631</v>
      </c>
      <c r="Z78">
        <v>60657205</v>
      </c>
    </row>
    <row r="79" spans="1:26">
      <c r="A79" s="7">
        <v>43711</v>
      </c>
      <c r="B79" s="8">
        <v>0.689583333333333</v>
      </c>
      <c r="C79" s="14">
        <v>1</v>
      </c>
      <c r="D79" s="1">
        <v>2805601000</v>
      </c>
      <c r="E79" s="1">
        <v>2723885834</v>
      </c>
      <c r="F79" s="1">
        <v>249420535</v>
      </c>
      <c r="G79" s="1">
        <v>-220421363</v>
      </c>
      <c r="H79" s="1">
        <v>81653080</v>
      </c>
      <c r="I79" s="1">
        <v>114406000</v>
      </c>
      <c r="J79" s="1">
        <v>105686000</v>
      </c>
      <c r="K79" s="1">
        <v>81715166</v>
      </c>
      <c r="L79" s="1">
        <f t="shared" si="1"/>
        <v>28999172</v>
      </c>
      <c r="W79" s="7">
        <v>43710</v>
      </c>
      <c r="X79">
        <v>-113102368</v>
      </c>
      <c r="Y79">
        <v>17778661</v>
      </c>
      <c r="Z79">
        <v>75181723</v>
      </c>
    </row>
    <row r="80" spans="1:26">
      <c r="A80" s="7">
        <v>43712</v>
      </c>
      <c r="B80" s="8">
        <v>0.794444444444444</v>
      </c>
      <c r="C80" s="14">
        <v>1</v>
      </c>
      <c r="D80" s="1">
        <v>2805601000</v>
      </c>
      <c r="E80" s="1">
        <v>2723885834</v>
      </c>
      <c r="F80" s="1">
        <v>135562146</v>
      </c>
      <c r="G80" s="1">
        <v>-116720645</v>
      </c>
      <c r="H80" s="1">
        <v>99295905</v>
      </c>
      <c r="I80" s="1">
        <v>114406000</v>
      </c>
      <c r="J80" s="1">
        <v>105686000</v>
      </c>
      <c r="K80" s="1">
        <v>81715166</v>
      </c>
      <c r="L80" s="1">
        <f t="shared" si="1"/>
        <v>18841501</v>
      </c>
      <c r="W80" s="7">
        <v>43711</v>
      </c>
      <c r="X80">
        <v>-220421363</v>
      </c>
      <c r="Y80">
        <v>28999172</v>
      </c>
      <c r="Z80">
        <v>81653080</v>
      </c>
    </row>
    <row r="81" spans="1:26">
      <c r="A81" s="7">
        <v>43713</v>
      </c>
      <c r="B81" s="8">
        <v>0.423611111111111</v>
      </c>
      <c r="C81" s="14">
        <v>1</v>
      </c>
      <c r="D81" s="1">
        <v>2805601000</v>
      </c>
      <c r="E81" s="1">
        <v>2723885834</v>
      </c>
      <c r="F81" s="1">
        <v>200281455</v>
      </c>
      <c r="G81" s="1">
        <v>-182900386</v>
      </c>
      <c r="H81" s="1">
        <v>88943936</v>
      </c>
      <c r="I81" s="1">
        <v>114406000</v>
      </c>
      <c r="J81" s="1">
        <v>105686000</v>
      </c>
      <c r="K81" s="1">
        <v>81715166</v>
      </c>
      <c r="L81" s="1">
        <f t="shared" si="1"/>
        <v>17381069</v>
      </c>
      <c r="W81" s="7">
        <v>43712</v>
      </c>
      <c r="X81">
        <v>-116720645</v>
      </c>
      <c r="Y81">
        <v>18841501</v>
      </c>
      <c r="Z81">
        <v>99295905</v>
      </c>
    </row>
    <row r="82" spans="1:26">
      <c r="A82" s="7">
        <v>43714</v>
      </c>
      <c r="B82" s="8">
        <v>0.425694444444444</v>
      </c>
      <c r="C82" s="14">
        <v>1</v>
      </c>
      <c r="D82" s="1">
        <v>2805601000</v>
      </c>
      <c r="E82" s="1">
        <v>2723885834</v>
      </c>
      <c r="F82" s="1">
        <v>118477902</v>
      </c>
      <c r="G82" s="1">
        <v>-106231555</v>
      </c>
      <c r="H82" s="1">
        <v>92215015</v>
      </c>
      <c r="I82" s="1">
        <v>114406000</v>
      </c>
      <c r="J82" s="1">
        <v>105686000</v>
      </c>
      <c r="K82" s="1">
        <v>81715166</v>
      </c>
      <c r="L82" s="1">
        <f t="shared" si="1"/>
        <v>12246347</v>
      </c>
      <c r="W82" s="7">
        <v>43713</v>
      </c>
      <c r="X82">
        <v>-182900386</v>
      </c>
      <c r="Y82">
        <v>17381069</v>
      </c>
      <c r="Z82">
        <v>88943936</v>
      </c>
    </row>
    <row r="83" spans="1:26">
      <c r="A83" s="7">
        <v>43715</v>
      </c>
      <c r="B83" s="8">
        <v>0.709722222222222</v>
      </c>
      <c r="C83" s="14">
        <v>1</v>
      </c>
      <c r="D83" s="1">
        <v>2805601000</v>
      </c>
      <c r="E83" s="1">
        <v>2723885834</v>
      </c>
      <c r="F83" s="1">
        <v>146070976</v>
      </c>
      <c r="G83" s="1">
        <v>-130825567</v>
      </c>
      <c r="H83" s="1">
        <v>107331628</v>
      </c>
      <c r="I83" s="1">
        <v>114406000</v>
      </c>
      <c r="J83" s="1">
        <v>105686000</v>
      </c>
      <c r="K83" s="1">
        <v>81715166</v>
      </c>
      <c r="L83" s="1">
        <f t="shared" si="1"/>
        <v>15245409</v>
      </c>
      <c r="W83" s="7">
        <v>43714</v>
      </c>
      <c r="X83">
        <v>-106231555</v>
      </c>
      <c r="Y83">
        <v>12246347</v>
      </c>
      <c r="Z83">
        <v>92215015</v>
      </c>
    </row>
    <row r="84" spans="1:26">
      <c r="A84" s="7">
        <v>43716</v>
      </c>
      <c r="B84" s="8">
        <v>0.452083333333333</v>
      </c>
      <c r="C84" s="14">
        <v>1</v>
      </c>
      <c r="D84" s="1">
        <v>2805601000</v>
      </c>
      <c r="E84" s="1">
        <v>2723885834</v>
      </c>
      <c r="F84" s="1">
        <v>172117095</v>
      </c>
      <c r="G84" s="1">
        <v>-165270151</v>
      </c>
      <c r="H84" s="1">
        <v>86735286</v>
      </c>
      <c r="I84" s="1">
        <v>114406000</v>
      </c>
      <c r="J84" s="1">
        <v>105686000</v>
      </c>
      <c r="K84" s="1">
        <v>81715166</v>
      </c>
      <c r="L84" s="1">
        <f t="shared" si="1"/>
        <v>6846944</v>
      </c>
      <c r="W84" s="7">
        <v>43715</v>
      </c>
      <c r="X84">
        <v>-130825567</v>
      </c>
      <c r="Y84">
        <v>15245409</v>
      </c>
      <c r="Z84">
        <v>107331628</v>
      </c>
    </row>
    <row r="85" spans="1:26">
      <c r="A85" s="7">
        <v>43717</v>
      </c>
      <c r="B85" s="8">
        <v>0.648611111111111</v>
      </c>
      <c r="C85" s="14">
        <v>1</v>
      </c>
      <c r="D85" s="1">
        <v>2805601000</v>
      </c>
      <c r="E85" s="1">
        <v>2723885834</v>
      </c>
      <c r="F85" s="1">
        <v>132081201</v>
      </c>
      <c r="G85" s="1">
        <v>-128507570</v>
      </c>
      <c r="H85" s="1">
        <v>76875997</v>
      </c>
      <c r="I85" s="1">
        <v>114406000</v>
      </c>
      <c r="J85" s="1">
        <v>105686000</v>
      </c>
      <c r="K85" s="1">
        <v>81715166</v>
      </c>
      <c r="L85" s="1">
        <f t="shared" si="1"/>
        <v>3573631</v>
      </c>
      <c r="W85" s="7">
        <v>43716</v>
      </c>
      <c r="X85">
        <v>-165270151</v>
      </c>
      <c r="Y85">
        <v>6846944</v>
      </c>
      <c r="Z85">
        <v>86735286</v>
      </c>
    </row>
    <row r="86" spans="1:26">
      <c r="A86" s="7">
        <v>43718</v>
      </c>
      <c r="B86" s="8">
        <v>0.808333333333333</v>
      </c>
      <c r="C86" s="14">
        <v>1</v>
      </c>
      <c r="D86" s="1">
        <v>2805601000</v>
      </c>
      <c r="E86" s="1">
        <v>2723885834</v>
      </c>
      <c r="F86" s="1">
        <v>116085930</v>
      </c>
      <c r="G86" s="1">
        <v>-105145337</v>
      </c>
      <c r="H86" s="1">
        <v>70037929</v>
      </c>
      <c r="I86" s="1">
        <v>114406000</v>
      </c>
      <c r="J86" s="1">
        <v>105686000</v>
      </c>
      <c r="K86" s="1">
        <v>81715166</v>
      </c>
      <c r="L86" s="1">
        <f t="shared" si="1"/>
        <v>10940593</v>
      </c>
      <c r="W86" s="7">
        <v>43717</v>
      </c>
      <c r="X86">
        <v>-128507570</v>
      </c>
      <c r="Y86">
        <v>3573631</v>
      </c>
      <c r="Z86">
        <v>76875997</v>
      </c>
    </row>
    <row r="87" spans="1:26">
      <c r="A87" s="7">
        <v>43719</v>
      </c>
      <c r="B87" s="8">
        <v>0.701388888888889</v>
      </c>
      <c r="C87" s="14">
        <v>1</v>
      </c>
      <c r="D87" s="1">
        <v>2805601000</v>
      </c>
      <c r="E87" s="1">
        <v>2723885834</v>
      </c>
      <c r="F87" s="1">
        <v>105603554</v>
      </c>
      <c r="G87" s="1">
        <v>-105556338</v>
      </c>
      <c r="H87" s="1">
        <v>58864634</v>
      </c>
      <c r="I87" s="1">
        <v>114406000</v>
      </c>
      <c r="J87" s="1">
        <v>105686000</v>
      </c>
      <c r="K87" s="1">
        <v>81715166</v>
      </c>
      <c r="L87" s="1">
        <f t="shared" si="1"/>
        <v>47216</v>
      </c>
      <c r="W87" s="7">
        <v>43718</v>
      </c>
      <c r="X87">
        <v>-105145337</v>
      </c>
      <c r="Y87">
        <v>10940593</v>
      </c>
      <c r="Z87">
        <v>70037929</v>
      </c>
    </row>
    <row r="88" spans="1:26">
      <c r="A88" s="7">
        <v>43720</v>
      </c>
      <c r="B88" s="8">
        <v>0.686805555555556</v>
      </c>
      <c r="C88" s="14">
        <v>1</v>
      </c>
      <c r="D88" s="1">
        <v>2805601000</v>
      </c>
      <c r="E88" s="1">
        <v>2723885834</v>
      </c>
      <c r="F88" s="1">
        <v>207752622</v>
      </c>
      <c r="G88" s="1">
        <v>-209836860</v>
      </c>
      <c r="H88" s="1">
        <v>37891679</v>
      </c>
      <c r="I88" s="1">
        <v>114406000</v>
      </c>
      <c r="J88" s="1">
        <v>105686000</v>
      </c>
      <c r="K88" s="1">
        <v>81715166</v>
      </c>
      <c r="L88" s="1">
        <f t="shared" si="1"/>
        <v>-2084238</v>
      </c>
      <c r="W88" s="7">
        <v>43719</v>
      </c>
      <c r="X88">
        <v>-105556338</v>
      </c>
      <c r="Y88">
        <v>47216</v>
      </c>
      <c r="Z88">
        <v>58864634</v>
      </c>
    </row>
    <row r="89" spans="1:26">
      <c r="A89" s="7">
        <v>43721</v>
      </c>
      <c r="B89" s="8">
        <v>0.486805555555556</v>
      </c>
      <c r="C89" s="14">
        <v>1</v>
      </c>
      <c r="D89" s="1">
        <v>2805601000</v>
      </c>
      <c r="E89" s="1">
        <v>2723885834</v>
      </c>
      <c r="F89" s="1">
        <v>200477665</v>
      </c>
      <c r="G89" s="1">
        <v>-194978436</v>
      </c>
      <c r="H89" s="1">
        <v>46982794</v>
      </c>
      <c r="I89" s="1">
        <v>114406000</v>
      </c>
      <c r="J89" s="1">
        <v>105686000</v>
      </c>
      <c r="K89" s="1">
        <v>81715166</v>
      </c>
      <c r="L89" s="1">
        <f t="shared" si="1"/>
        <v>5499229</v>
      </c>
      <c r="W89" s="7">
        <v>43720</v>
      </c>
      <c r="X89">
        <v>-209836860</v>
      </c>
      <c r="Y89">
        <v>-2084238</v>
      </c>
      <c r="Z89">
        <v>37891679</v>
      </c>
    </row>
    <row r="90" spans="1:26">
      <c r="A90" s="7">
        <v>43722</v>
      </c>
      <c r="B90" s="8">
        <v>0.959027777777778</v>
      </c>
      <c r="C90" s="14">
        <v>1</v>
      </c>
      <c r="D90" s="1">
        <v>2805601000</v>
      </c>
      <c r="E90" s="1">
        <v>2723885834</v>
      </c>
      <c r="F90" s="1">
        <v>179709913</v>
      </c>
      <c r="G90" s="1">
        <v>-155525999</v>
      </c>
      <c r="H90" s="1">
        <v>51091527</v>
      </c>
      <c r="I90" s="1">
        <v>114406000</v>
      </c>
      <c r="J90" s="1">
        <v>105686000</v>
      </c>
      <c r="K90" s="1">
        <v>81715166</v>
      </c>
      <c r="L90" s="1">
        <f t="shared" si="1"/>
        <v>24183914</v>
      </c>
      <c r="W90" s="7">
        <v>43721</v>
      </c>
      <c r="X90">
        <v>-194978436</v>
      </c>
      <c r="Y90">
        <v>5499229</v>
      </c>
      <c r="Z90">
        <v>46982794</v>
      </c>
    </row>
    <row r="91" spans="1:26">
      <c r="A91" s="7">
        <v>43723</v>
      </c>
      <c r="B91" s="8">
        <v>0.511111111111111</v>
      </c>
      <c r="C91" s="14">
        <v>1</v>
      </c>
      <c r="D91" s="1">
        <v>2805601000</v>
      </c>
      <c r="E91" s="1">
        <v>2723885834</v>
      </c>
      <c r="F91" s="1">
        <v>127055565</v>
      </c>
      <c r="G91" s="1">
        <v>-116720644</v>
      </c>
      <c r="H91" s="1">
        <v>45935611</v>
      </c>
      <c r="I91" s="1">
        <v>114406000</v>
      </c>
      <c r="J91" s="1">
        <v>105686000</v>
      </c>
      <c r="K91" s="1">
        <v>81715166</v>
      </c>
      <c r="L91" s="1">
        <f t="shared" si="1"/>
        <v>10334921</v>
      </c>
      <c r="W91" s="7">
        <v>43722</v>
      </c>
      <c r="X91">
        <v>-155525999</v>
      </c>
      <c r="Y91">
        <v>24183914</v>
      </c>
      <c r="Z91">
        <v>51091527</v>
      </c>
    </row>
    <row r="92" spans="1:26">
      <c r="A92" s="7">
        <v>43724</v>
      </c>
      <c r="B92" s="8">
        <v>0.447222222222222</v>
      </c>
      <c r="C92" s="14">
        <v>1</v>
      </c>
      <c r="D92" s="1">
        <v>2805601000</v>
      </c>
      <c r="E92" s="1">
        <v>2723885834</v>
      </c>
      <c r="F92" s="1" t="s">
        <v>285</v>
      </c>
      <c r="G92" s="1">
        <v>-156855637</v>
      </c>
      <c r="H92" s="1">
        <v>-53286072</v>
      </c>
      <c r="I92" s="1" t="s">
        <v>285</v>
      </c>
      <c r="J92" s="1">
        <v>105686000</v>
      </c>
      <c r="K92" s="1">
        <v>81715166</v>
      </c>
      <c r="L92" s="1" t="e">
        <f t="shared" si="1"/>
        <v>#VALUE!</v>
      </c>
      <c r="W92" s="7">
        <v>43723</v>
      </c>
      <c r="X92">
        <v>-116720644</v>
      </c>
      <c r="Y92">
        <v>10334921</v>
      </c>
      <c r="Z92">
        <v>45935611</v>
      </c>
    </row>
    <row r="93" spans="1:26">
      <c r="A93" s="7">
        <v>43725</v>
      </c>
      <c r="B93" s="8">
        <v>0.777777777777778</v>
      </c>
      <c r="C93" s="14">
        <v>1</v>
      </c>
      <c r="D93" s="1">
        <v>2805601000</v>
      </c>
      <c r="E93" s="1">
        <v>2723885834</v>
      </c>
      <c r="F93" s="1" t="s">
        <v>285</v>
      </c>
      <c r="G93" s="1">
        <v>-117273539</v>
      </c>
      <c r="H93" s="1">
        <v>-196656347</v>
      </c>
      <c r="I93" s="1" t="s">
        <v>285</v>
      </c>
      <c r="J93" s="1">
        <v>105686000</v>
      </c>
      <c r="K93" s="1">
        <v>81715166</v>
      </c>
      <c r="L93" s="1" t="e">
        <f t="shared" si="1"/>
        <v>#VALUE!</v>
      </c>
      <c r="W93" s="7">
        <v>43724</v>
      </c>
      <c r="X93">
        <v>-156855637</v>
      </c>
      <c r="Y93" t="e">
        <v>#VALUE!</v>
      </c>
      <c r="Z93">
        <v>-53286072</v>
      </c>
    </row>
    <row r="94" spans="1:26">
      <c r="A94" s="7">
        <v>43726</v>
      </c>
      <c r="B94" s="8">
        <v>0.683333333333333</v>
      </c>
      <c r="C94" s="14">
        <v>1</v>
      </c>
      <c r="D94" s="1">
        <v>2805601000</v>
      </c>
      <c r="E94" s="1">
        <v>2723885834</v>
      </c>
      <c r="F94" s="1">
        <v>0</v>
      </c>
      <c r="G94" s="1">
        <v>-184051434</v>
      </c>
      <c r="H94" s="1">
        <v>-302744920</v>
      </c>
      <c r="I94" s="1">
        <v>114406000</v>
      </c>
      <c r="J94" s="1">
        <v>105686000</v>
      </c>
      <c r="K94" s="1">
        <v>81715166</v>
      </c>
      <c r="L94" s="1">
        <f t="shared" si="1"/>
        <v>-184051434</v>
      </c>
      <c r="W94" s="7">
        <v>43725</v>
      </c>
      <c r="X94">
        <v>-117273539</v>
      </c>
      <c r="Y94" t="e">
        <v>#VALUE!</v>
      </c>
      <c r="Z94">
        <v>-196656347</v>
      </c>
    </row>
    <row r="95" spans="1:26">
      <c r="A95" s="7">
        <v>43727</v>
      </c>
      <c r="B95" s="8">
        <v>0.474305555555556</v>
      </c>
      <c r="C95" s="14">
        <v>1</v>
      </c>
      <c r="D95" s="1">
        <v>2805601000</v>
      </c>
      <c r="E95" s="1">
        <v>2723885834</v>
      </c>
      <c r="F95" s="1" t="s">
        <v>285</v>
      </c>
      <c r="G95" s="1">
        <v>-180348754</v>
      </c>
      <c r="H95" s="1">
        <v>102978630</v>
      </c>
      <c r="I95" s="1" t="s">
        <v>285</v>
      </c>
      <c r="J95" s="1">
        <v>105686000</v>
      </c>
      <c r="K95" s="1">
        <v>81715166</v>
      </c>
      <c r="L95" s="1" t="e">
        <f t="shared" si="1"/>
        <v>#VALUE!</v>
      </c>
      <c r="W95" s="7">
        <v>43726</v>
      </c>
      <c r="X95">
        <v>-184051434</v>
      </c>
      <c r="Y95">
        <v>-184051434</v>
      </c>
      <c r="Z95">
        <v>-302744920</v>
      </c>
    </row>
    <row r="96" spans="1:26">
      <c r="A96" s="7">
        <v>43728</v>
      </c>
      <c r="B96" s="8">
        <v>0.570833333333333</v>
      </c>
      <c r="C96" s="14">
        <v>1</v>
      </c>
      <c r="D96" s="1">
        <v>2805601000</v>
      </c>
      <c r="E96" s="1">
        <v>2723885834</v>
      </c>
      <c r="F96" s="1" t="s">
        <v>285</v>
      </c>
      <c r="G96" s="1">
        <v>-116138394</v>
      </c>
      <c r="H96" s="1">
        <v>-11028310</v>
      </c>
      <c r="I96" s="1" t="s">
        <v>285</v>
      </c>
      <c r="J96" s="1">
        <v>105686000</v>
      </c>
      <c r="K96" s="1">
        <v>81715166</v>
      </c>
      <c r="L96" s="1" t="e">
        <f t="shared" si="1"/>
        <v>#VALUE!</v>
      </c>
      <c r="W96" s="7">
        <v>43727</v>
      </c>
      <c r="X96">
        <v>-180348754</v>
      </c>
      <c r="Y96" t="e">
        <v>#VALUE!</v>
      </c>
      <c r="Z96">
        <v>102978630</v>
      </c>
    </row>
    <row r="97" spans="1:26">
      <c r="A97" s="7">
        <v>43729</v>
      </c>
      <c r="B97" s="8">
        <v>0.777083333333333</v>
      </c>
      <c r="C97" s="14">
        <v>1</v>
      </c>
      <c r="D97" s="1">
        <v>2805601000</v>
      </c>
      <c r="E97" s="1">
        <v>2723885834</v>
      </c>
      <c r="F97" s="1" t="s">
        <v>285</v>
      </c>
      <c r="G97" s="1">
        <v>-124750710</v>
      </c>
      <c r="H97" s="1">
        <v>119953975</v>
      </c>
      <c r="I97" s="1" t="s">
        <v>285</v>
      </c>
      <c r="J97" s="1">
        <v>105686000</v>
      </c>
      <c r="K97" s="1">
        <v>81715166</v>
      </c>
      <c r="L97" s="1" t="e">
        <f t="shared" si="1"/>
        <v>#VALUE!</v>
      </c>
      <c r="W97" s="7">
        <v>43728</v>
      </c>
      <c r="X97">
        <v>-116138394</v>
      </c>
      <c r="Y97" t="e">
        <v>#VALUE!</v>
      </c>
      <c r="Z97">
        <v>-11028310</v>
      </c>
    </row>
    <row r="98" spans="1:26">
      <c r="A98" s="7">
        <v>43730</v>
      </c>
      <c r="B98" s="8">
        <v>0.749305555555556</v>
      </c>
      <c r="C98" s="14">
        <v>1</v>
      </c>
      <c r="D98" s="1">
        <v>2805601000</v>
      </c>
      <c r="E98" s="1">
        <v>2723885834</v>
      </c>
      <c r="F98" s="1">
        <v>266066738</v>
      </c>
      <c r="G98" s="1">
        <v>-230161844</v>
      </c>
      <c r="H98" s="1">
        <v>-6941073</v>
      </c>
      <c r="I98" s="1">
        <v>114406000</v>
      </c>
      <c r="J98" s="1">
        <v>105686000</v>
      </c>
      <c r="K98" s="1">
        <v>81715166</v>
      </c>
      <c r="L98" s="1">
        <f t="shared" si="1"/>
        <v>35904894</v>
      </c>
      <c r="W98" s="7">
        <v>43729</v>
      </c>
      <c r="X98">
        <v>-124750710</v>
      </c>
      <c r="Y98" t="e">
        <v>#VALUE!</v>
      </c>
      <c r="Z98">
        <v>119953975</v>
      </c>
    </row>
    <row r="99" spans="1:26">
      <c r="A99" s="7">
        <v>43731</v>
      </c>
      <c r="B99" s="8">
        <v>0.6125</v>
      </c>
      <c r="C99" s="14">
        <v>1</v>
      </c>
      <c r="D99" s="1">
        <v>2805601000</v>
      </c>
      <c r="E99" s="1">
        <v>2723885834</v>
      </c>
      <c r="F99" s="1" t="s">
        <v>285</v>
      </c>
      <c r="G99" s="1">
        <v>-193949711</v>
      </c>
      <c r="H99" s="1">
        <v>107527435</v>
      </c>
      <c r="I99" s="1" t="s">
        <v>285</v>
      </c>
      <c r="J99" s="1">
        <v>105686000</v>
      </c>
      <c r="K99" s="1">
        <v>81715166</v>
      </c>
      <c r="L99" s="1" t="e">
        <f t="shared" si="1"/>
        <v>#VALUE!</v>
      </c>
      <c r="W99" s="7">
        <v>43730</v>
      </c>
      <c r="X99">
        <v>-230161844</v>
      </c>
      <c r="Y99">
        <v>35904894</v>
      </c>
      <c r="Z99">
        <v>-6941073</v>
      </c>
    </row>
    <row r="100" spans="1:26">
      <c r="A100" s="7">
        <v>43732</v>
      </c>
      <c r="B100" s="8">
        <v>0.583333333333333</v>
      </c>
      <c r="C100" s="14">
        <v>1</v>
      </c>
      <c r="D100" s="1">
        <v>2805601000</v>
      </c>
      <c r="E100" s="1">
        <v>2723885834</v>
      </c>
      <c r="F100" s="1" t="s">
        <v>285</v>
      </c>
      <c r="G100" s="1">
        <v>-194043897</v>
      </c>
      <c r="H100" s="1">
        <v>155406619</v>
      </c>
      <c r="I100" s="1" t="s">
        <v>285</v>
      </c>
      <c r="J100" s="1">
        <v>105686000</v>
      </c>
      <c r="K100" s="1">
        <v>81715166</v>
      </c>
      <c r="L100" s="1" t="e">
        <f t="shared" si="1"/>
        <v>#VALUE!</v>
      </c>
      <c r="W100" s="7">
        <v>43731</v>
      </c>
      <c r="X100">
        <v>-193949711</v>
      </c>
      <c r="Y100" t="e">
        <v>#VALUE!</v>
      </c>
      <c r="Z100">
        <v>107527435</v>
      </c>
    </row>
    <row r="101" spans="1:26">
      <c r="A101" s="7">
        <v>43733</v>
      </c>
      <c r="B101" s="8">
        <v>0.801388888888889</v>
      </c>
      <c r="C101" s="14">
        <v>1</v>
      </c>
      <c r="D101" s="1">
        <v>2805601000</v>
      </c>
      <c r="E101" s="1">
        <v>2723885834</v>
      </c>
      <c r="F101" s="1">
        <v>255405264</v>
      </c>
      <c r="G101" s="1">
        <v>-127549791</v>
      </c>
      <c r="H101" s="1">
        <v>372165546</v>
      </c>
      <c r="I101" s="1">
        <v>114406000</v>
      </c>
      <c r="J101" s="1">
        <v>105686000</v>
      </c>
      <c r="K101" s="1">
        <v>81715166</v>
      </c>
      <c r="L101" s="1">
        <f t="shared" si="1"/>
        <v>127855473</v>
      </c>
      <c r="W101" s="7">
        <v>43732</v>
      </c>
      <c r="X101">
        <v>-194043897</v>
      </c>
      <c r="Y101" t="e">
        <v>#VALUE!</v>
      </c>
      <c r="Z101">
        <v>155406619</v>
      </c>
    </row>
    <row r="102" spans="1:26">
      <c r="A102" s="7">
        <v>43734</v>
      </c>
      <c r="B102" s="8">
        <v>0.923611111111111</v>
      </c>
      <c r="C102" s="14">
        <v>1</v>
      </c>
      <c r="D102" s="1">
        <v>2805601000</v>
      </c>
      <c r="E102" s="1">
        <v>2723885834</v>
      </c>
      <c r="F102" s="1">
        <v>140664025</v>
      </c>
      <c r="G102" s="1">
        <v>-119513251</v>
      </c>
      <c r="H102" s="1">
        <v>488464300</v>
      </c>
      <c r="I102" s="1">
        <v>114406000</v>
      </c>
      <c r="J102" s="1">
        <v>105686000</v>
      </c>
      <c r="K102" s="1">
        <v>81715166</v>
      </c>
      <c r="L102" s="1">
        <f t="shared" si="1"/>
        <v>21150774</v>
      </c>
      <c r="W102" s="7">
        <v>43733</v>
      </c>
      <c r="X102">
        <v>-127549791</v>
      </c>
      <c r="Y102">
        <v>127855473</v>
      </c>
      <c r="Z102">
        <v>372165546</v>
      </c>
    </row>
    <row r="103" spans="1:26">
      <c r="A103" s="7">
        <v>43735</v>
      </c>
      <c r="B103" s="8">
        <v>0.876388888888889</v>
      </c>
      <c r="C103" s="14">
        <v>1</v>
      </c>
      <c r="D103" s="1">
        <v>2805601000</v>
      </c>
      <c r="E103" s="1">
        <v>2723885834</v>
      </c>
      <c r="F103" s="1">
        <v>243275583</v>
      </c>
      <c r="G103" s="1">
        <v>-220129014</v>
      </c>
      <c r="H103" s="1">
        <v>84689329</v>
      </c>
      <c r="I103" s="1">
        <v>114406000</v>
      </c>
      <c r="J103" s="1">
        <v>105686000</v>
      </c>
      <c r="K103" s="1">
        <v>81715166</v>
      </c>
      <c r="L103" s="1">
        <f t="shared" si="1"/>
        <v>23146569</v>
      </c>
      <c r="W103" s="7">
        <v>43734</v>
      </c>
      <c r="X103">
        <v>-119513251</v>
      </c>
      <c r="Y103">
        <v>21150774</v>
      </c>
      <c r="Z103">
        <v>488464300</v>
      </c>
    </row>
    <row r="104" spans="1:26">
      <c r="A104" s="7">
        <v>43736</v>
      </c>
      <c r="B104" s="8">
        <v>0.717361111111111</v>
      </c>
      <c r="C104" s="14">
        <v>1</v>
      </c>
      <c r="D104" s="1">
        <v>2805601000</v>
      </c>
      <c r="E104" s="1">
        <v>2723885834</v>
      </c>
      <c r="F104" s="1">
        <v>189241174</v>
      </c>
      <c r="G104" s="1">
        <v>-189142466</v>
      </c>
      <c r="H104" s="1">
        <v>198930636</v>
      </c>
      <c r="I104" s="1">
        <v>114406000</v>
      </c>
      <c r="J104" s="1">
        <v>105686000</v>
      </c>
      <c r="K104" s="1">
        <v>81715166</v>
      </c>
      <c r="L104" s="1">
        <f t="shared" si="1"/>
        <v>98708</v>
      </c>
      <c r="W104" s="7">
        <v>43735</v>
      </c>
      <c r="X104">
        <v>-220129014</v>
      </c>
      <c r="Y104">
        <v>23146569</v>
      </c>
      <c r="Z104">
        <v>84689329</v>
      </c>
    </row>
    <row r="105" spans="1:26">
      <c r="A105" s="7">
        <v>43737</v>
      </c>
      <c r="B105" s="8">
        <v>0.755555555555556</v>
      </c>
      <c r="C105" s="14">
        <v>1</v>
      </c>
      <c r="D105" s="1">
        <v>2805601000</v>
      </c>
      <c r="E105" s="1">
        <v>2723885834</v>
      </c>
      <c r="F105" s="1">
        <v>107146880</v>
      </c>
      <c r="G105" s="1">
        <v>-104542290</v>
      </c>
      <c r="H105" s="1">
        <v>62922258</v>
      </c>
      <c r="I105" s="1">
        <v>114406000</v>
      </c>
      <c r="J105" s="1">
        <v>105686000</v>
      </c>
      <c r="K105" s="1">
        <v>81715166</v>
      </c>
      <c r="L105" s="1">
        <f t="shared" si="1"/>
        <v>2604590</v>
      </c>
      <c r="W105" s="7">
        <v>43736</v>
      </c>
      <c r="X105">
        <v>-189142466</v>
      </c>
      <c r="Y105">
        <v>98708</v>
      </c>
      <c r="Z105">
        <v>198930636</v>
      </c>
    </row>
    <row r="106" spans="1:26">
      <c r="A106" s="7">
        <v>43738</v>
      </c>
      <c r="B106" s="8">
        <v>0.547916666666667</v>
      </c>
      <c r="C106" s="14">
        <v>1</v>
      </c>
      <c r="D106" s="1">
        <v>2805601000</v>
      </c>
      <c r="E106" s="1">
        <v>2723885834</v>
      </c>
      <c r="F106" s="1">
        <v>148806064</v>
      </c>
      <c r="G106" s="1">
        <v>-137400361</v>
      </c>
      <c r="H106" s="1">
        <v>173418874</v>
      </c>
      <c r="I106" s="1">
        <v>114406000</v>
      </c>
      <c r="J106" s="1">
        <v>105686000</v>
      </c>
      <c r="K106" s="1">
        <v>81715166</v>
      </c>
      <c r="L106" s="1">
        <f t="shared" si="1"/>
        <v>11405703</v>
      </c>
      <c r="W106" s="7">
        <v>43737</v>
      </c>
      <c r="X106">
        <v>-104542290</v>
      </c>
      <c r="Y106">
        <v>2604590</v>
      </c>
      <c r="Z106">
        <v>62922258</v>
      </c>
    </row>
    <row r="107" spans="1:26">
      <c r="A107" s="7">
        <v>43739</v>
      </c>
      <c r="B107" s="8">
        <v>0.689583333333333</v>
      </c>
      <c r="C107" s="14">
        <v>1</v>
      </c>
      <c r="D107" s="1">
        <v>2805601000</v>
      </c>
      <c r="E107" s="1">
        <v>2723885834</v>
      </c>
      <c r="F107" s="1">
        <v>132769503</v>
      </c>
      <c r="G107" s="1">
        <v>-131109354</v>
      </c>
      <c r="H107" s="1">
        <v>130271379</v>
      </c>
      <c r="I107" s="1">
        <v>114406000</v>
      </c>
      <c r="J107" s="1">
        <v>105686000</v>
      </c>
      <c r="K107" s="1">
        <v>81715166</v>
      </c>
      <c r="L107" s="1">
        <f t="shared" si="1"/>
        <v>1660149</v>
      </c>
      <c r="W107" s="7">
        <v>43738</v>
      </c>
      <c r="X107">
        <v>-137400361</v>
      </c>
      <c r="Y107">
        <v>11405703</v>
      </c>
      <c r="Z107">
        <v>173418874</v>
      </c>
    </row>
    <row r="108" spans="1:26">
      <c r="A108" s="7">
        <v>43740</v>
      </c>
      <c r="B108" s="8">
        <v>0.55</v>
      </c>
      <c r="C108" s="14">
        <v>1</v>
      </c>
      <c r="D108" s="1">
        <v>2805601000</v>
      </c>
      <c r="E108" s="1">
        <v>2723885834</v>
      </c>
      <c r="F108" s="1">
        <v>223669624</v>
      </c>
      <c r="G108" s="1">
        <v>-222533860</v>
      </c>
      <c r="H108" s="1">
        <v>160630791</v>
      </c>
      <c r="I108" s="1">
        <v>114406000</v>
      </c>
      <c r="J108" s="1">
        <v>105686000</v>
      </c>
      <c r="K108" s="1">
        <v>81715166</v>
      </c>
      <c r="L108" s="1">
        <f t="shared" si="1"/>
        <v>1135764</v>
      </c>
      <c r="W108" s="7">
        <v>43739</v>
      </c>
      <c r="X108">
        <v>-131109354</v>
      </c>
      <c r="Y108">
        <v>1660149</v>
      </c>
      <c r="Z108">
        <v>130271379</v>
      </c>
    </row>
    <row r="109" spans="1:26">
      <c r="A109" s="7">
        <v>43741</v>
      </c>
      <c r="B109" s="8">
        <v>0.439583333333333</v>
      </c>
      <c r="C109" s="14">
        <v>1</v>
      </c>
      <c r="D109" s="1">
        <v>2805601000</v>
      </c>
      <c r="E109" s="1">
        <v>2723885834</v>
      </c>
      <c r="F109" s="1">
        <v>191487916</v>
      </c>
      <c r="G109" s="1">
        <v>-183905871</v>
      </c>
      <c r="H109" s="1">
        <v>40881748</v>
      </c>
      <c r="I109" s="1">
        <v>114406000</v>
      </c>
      <c r="J109" s="1">
        <v>105686000</v>
      </c>
      <c r="K109" s="1">
        <v>81715166</v>
      </c>
      <c r="L109" s="1">
        <f t="shared" si="1"/>
        <v>7582045</v>
      </c>
      <c r="W109" s="7">
        <v>43740</v>
      </c>
      <c r="X109">
        <v>-222533860</v>
      </c>
      <c r="Y109">
        <v>1135764</v>
      </c>
      <c r="Z109">
        <v>160630791</v>
      </c>
    </row>
    <row r="110" spans="1:26">
      <c r="A110" s="7">
        <v>43742</v>
      </c>
      <c r="B110" s="8">
        <v>0.532638888888889</v>
      </c>
      <c r="C110" s="14">
        <v>1</v>
      </c>
      <c r="D110" s="1">
        <v>2805601000</v>
      </c>
      <c r="E110" s="1">
        <v>2723885834</v>
      </c>
      <c r="F110" s="1">
        <v>128271449</v>
      </c>
      <c r="G110" s="1">
        <v>-111614935</v>
      </c>
      <c r="H110" s="1">
        <v>36387488</v>
      </c>
      <c r="I110" s="1">
        <v>114406000</v>
      </c>
      <c r="J110" s="1">
        <v>105686000</v>
      </c>
      <c r="K110" s="1">
        <v>81715166</v>
      </c>
      <c r="L110" s="1">
        <f t="shared" si="1"/>
        <v>16656514</v>
      </c>
      <c r="W110" s="7">
        <v>43741</v>
      </c>
      <c r="X110">
        <v>-183905871</v>
      </c>
      <c r="Y110">
        <v>7582045</v>
      </c>
      <c r="Z110">
        <v>40881748</v>
      </c>
    </row>
    <row r="111" spans="1:26">
      <c r="A111" s="7">
        <v>43743</v>
      </c>
      <c r="B111" s="8">
        <v>0.50625</v>
      </c>
      <c r="C111" s="14">
        <v>1</v>
      </c>
      <c r="D111" s="1">
        <v>2805601000</v>
      </c>
      <c r="E111" s="1">
        <v>2723885834</v>
      </c>
      <c r="F111" s="1">
        <v>116366340</v>
      </c>
      <c r="G111" s="1">
        <v>-107383825</v>
      </c>
      <c r="H111" s="1">
        <v>34742308</v>
      </c>
      <c r="I111" s="1">
        <v>114406000</v>
      </c>
      <c r="J111" s="1">
        <v>105686000</v>
      </c>
      <c r="K111" s="1">
        <v>81715166</v>
      </c>
      <c r="L111" s="1">
        <f t="shared" si="1"/>
        <v>8982515</v>
      </c>
      <c r="W111" s="7">
        <v>43742</v>
      </c>
      <c r="X111">
        <v>-111614935</v>
      </c>
      <c r="Y111">
        <v>16656514</v>
      </c>
      <c r="Z111">
        <v>36387488</v>
      </c>
    </row>
    <row r="112" spans="1:26">
      <c r="A112" s="7">
        <v>43744</v>
      </c>
      <c r="B112" s="8">
        <v>0.540972222222222</v>
      </c>
      <c r="C112" s="14">
        <v>1</v>
      </c>
      <c r="D112" s="1">
        <v>2805601000</v>
      </c>
      <c r="E112" s="1">
        <v>2723885834</v>
      </c>
      <c r="F112" s="1">
        <v>121682040</v>
      </c>
      <c r="G112" s="1">
        <v>-105555115</v>
      </c>
      <c r="H112" s="1">
        <v>62413851</v>
      </c>
      <c r="I112" s="1">
        <v>114406000</v>
      </c>
      <c r="J112" s="1">
        <v>105686000</v>
      </c>
      <c r="K112" s="1">
        <v>81715166</v>
      </c>
      <c r="L112" s="1">
        <f t="shared" si="1"/>
        <v>16126925</v>
      </c>
      <c r="W112" s="7">
        <v>43743</v>
      </c>
      <c r="X112">
        <v>-107383825</v>
      </c>
      <c r="Y112">
        <v>8982515</v>
      </c>
      <c r="Z112">
        <v>34742308</v>
      </c>
    </row>
    <row r="113" spans="1:26">
      <c r="A113" s="7">
        <v>43745</v>
      </c>
      <c r="B113" s="8">
        <v>0.459027777777778</v>
      </c>
      <c r="C113" s="14">
        <v>1</v>
      </c>
      <c r="D113" s="1">
        <v>2805601000</v>
      </c>
      <c r="E113" s="1">
        <v>2723885834</v>
      </c>
      <c r="F113" s="1">
        <v>221295433</v>
      </c>
      <c r="G113" s="1">
        <v>-207353729</v>
      </c>
      <c r="H113" s="1">
        <v>50155360</v>
      </c>
      <c r="I113" s="1">
        <v>114406000</v>
      </c>
      <c r="J113" s="1">
        <v>105686000</v>
      </c>
      <c r="K113" s="1">
        <v>81715166</v>
      </c>
      <c r="L113" s="1">
        <f t="shared" si="1"/>
        <v>13941704</v>
      </c>
      <c r="W113" s="7">
        <v>43744</v>
      </c>
      <c r="X113">
        <v>-105555115</v>
      </c>
      <c r="Y113">
        <v>16126925</v>
      </c>
      <c r="Z113">
        <v>62413851</v>
      </c>
    </row>
    <row r="114" spans="1:26">
      <c r="A114" s="7">
        <v>43746</v>
      </c>
      <c r="B114" s="8">
        <v>0.517361111111111</v>
      </c>
      <c r="C114" s="14">
        <v>1</v>
      </c>
      <c r="D114" s="1">
        <v>2805601000</v>
      </c>
      <c r="E114" s="1">
        <v>2723885834</v>
      </c>
      <c r="F114" s="1">
        <v>125055716</v>
      </c>
      <c r="G114" s="1">
        <v>-111995356</v>
      </c>
      <c r="H114" s="1">
        <v>61883287</v>
      </c>
      <c r="I114" s="1">
        <v>114406000</v>
      </c>
      <c r="J114" s="1">
        <v>105686000</v>
      </c>
      <c r="K114" s="1">
        <v>81715166</v>
      </c>
      <c r="L114" s="1">
        <f t="shared" si="1"/>
        <v>13060360</v>
      </c>
      <c r="W114" s="7">
        <v>43745</v>
      </c>
      <c r="X114">
        <v>-207353729</v>
      </c>
      <c r="Y114">
        <v>13941704</v>
      </c>
      <c r="Z114">
        <v>50155360</v>
      </c>
    </row>
    <row r="115" spans="1:26">
      <c r="A115" s="7">
        <v>43747</v>
      </c>
      <c r="B115" s="8">
        <v>0.76875</v>
      </c>
      <c r="C115" s="14">
        <v>1</v>
      </c>
      <c r="D115" s="1">
        <v>2805601000</v>
      </c>
      <c r="E115" s="1">
        <v>2723885834</v>
      </c>
      <c r="F115" s="1">
        <v>143146615</v>
      </c>
      <c r="G115" s="1">
        <v>-131828606</v>
      </c>
      <c r="H115" s="1">
        <v>71541147</v>
      </c>
      <c r="I115" s="1">
        <v>114406000</v>
      </c>
      <c r="J115" s="1">
        <v>105686000</v>
      </c>
      <c r="K115" s="1">
        <v>81715166</v>
      </c>
      <c r="L115" s="1">
        <f t="shared" si="1"/>
        <v>11318009</v>
      </c>
      <c r="W115" s="7">
        <v>43746</v>
      </c>
      <c r="X115">
        <v>-111995356</v>
      </c>
      <c r="Y115">
        <v>13060360</v>
      </c>
      <c r="Z115">
        <v>61883287</v>
      </c>
    </row>
    <row r="116" spans="1:26">
      <c r="A116" s="7">
        <v>43748</v>
      </c>
      <c r="B116" s="8">
        <v>0.770833333333333</v>
      </c>
      <c r="C116" s="14">
        <v>1</v>
      </c>
      <c r="D116" s="1">
        <v>2805601000</v>
      </c>
      <c r="E116" s="1">
        <v>2723885834</v>
      </c>
      <c r="F116" s="1">
        <v>254837420</v>
      </c>
      <c r="G116" s="1">
        <v>-237942732</v>
      </c>
      <c r="H116" s="1">
        <v>73174911</v>
      </c>
      <c r="I116" s="1">
        <v>114406000</v>
      </c>
      <c r="J116" s="1">
        <v>105686000</v>
      </c>
      <c r="K116" s="1">
        <v>81715166</v>
      </c>
      <c r="L116" s="1">
        <f t="shared" si="1"/>
        <v>16894688</v>
      </c>
      <c r="W116" s="7">
        <v>43747</v>
      </c>
      <c r="X116">
        <v>-131828606</v>
      </c>
      <c r="Y116">
        <v>11318009</v>
      </c>
      <c r="Z116">
        <v>71541147</v>
      </c>
    </row>
    <row r="117" spans="1:26">
      <c r="A117" s="7">
        <v>43749</v>
      </c>
      <c r="B117" s="8">
        <v>0.748611111111111</v>
      </c>
      <c r="C117" s="14">
        <v>1</v>
      </c>
      <c r="D117" s="1">
        <v>2805601000</v>
      </c>
      <c r="E117" s="1">
        <v>2723885834</v>
      </c>
      <c r="F117" s="1">
        <v>225548791</v>
      </c>
      <c r="G117" s="1">
        <v>-208377563</v>
      </c>
      <c r="H117" s="1">
        <v>73596719</v>
      </c>
      <c r="I117" s="1">
        <v>114406000</v>
      </c>
      <c r="J117" s="1">
        <v>105686000</v>
      </c>
      <c r="K117" s="1">
        <v>81715166</v>
      </c>
      <c r="L117" s="1">
        <f t="shared" si="1"/>
        <v>17171228</v>
      </c>
      <c r="W117" s="7">
        <v>43748</v>
      </c>
      <c r="X117">
        <v>-237942732</v>
      </c>
      <c r="Y117">
        <v>16894688</v>
      </c>
      <c r="Z117">
        <v>73174911</v>
      </c>
    </row>
    <row r="118" spans="1:26">
      <c r="A118" s="7">
        <v>43750</v>
      </c>
      <c r="B118" s="8">
        <v>0.418055555555556</v>
      </c>
      <c r="C118" s="14">
        <v>1</v>
      </c>
      <c r="D118" s="1">
        <v>2805601000</v>
      </c>
      <c r="E118" s="1">
        <v>2723885834</v>
      </c>
      <c r="F118" s="1">
        <v>184746970</v>
      </c>
      <c r="G118" s="1">
        <v>-173431459</v>
      </c>
      <c r="H118" s="1">
        <v>61131943</v>
      </c>
      <c r="I118" s="1">
        <v>114406000</v>
      </c>
      <c r="J118" s="1">
        <v>105686000</v>
      </c>
      <c r="K118" s="1">
        <v>81715166</v>
      </c>
      <c r="L118" s="1">
        <f t="shared" si="1"/>
        <v>11315511</v>
      </c>
      <c r="W118" s="7">
        <v>43749</v>
      </c>
      <c r="X118">
        <v>-208377563</v>
      </c>
      <c r="Y118">
        <v>17171228</v>
      </c>
      <c r="Z118">
        <v>73596719</v>
      </c>
    </row>
    <row r="119" spans="1:26">
      <c r="A119" s="7">
        <v>43751</v>
      </c>
      <c r="B119" s="8">
        <v>0.498611111111111</v>
      </c>
      <c r="C119" s="14">
        <v>1</v>
      </c>
      <c r="D119" s="1">
        <v>2805601000</v>
      </c>
      <c r="E119" s="1">
        <v>2723885834</v>
      </c>
      <c r="F119" s="1">
        <v>126888670</v>
      </c>
      <c r="G119" s="1">
        <v>-114156781</v>
      </c>
      <c r="H119" s="1">
        <v>67944152</v>
      </c>
      <c r="I119" s="1">
        <v>114406000</v>
      </c>
      <c r="J119" s="1">
        <v>105686000</v>
      </c>
      <c r="K119" s="1">
        <v>81715166</v>
      </c>
      <c r="L119" s="1">
        <f t="shared" si="1"/>
        <v>12731889</v>
      </c>
      <c r="W119" s="7">
        <v>43750</v>
      </c>
      <c r="X119">
        <v>-173431459</v>
      </c>
      <c r="Y119">
        <v>11315511</v>
      </c>
      <c r="Z119">
        <v>61131943</v>
      </c>
    </row>
    <row r="120" spans="1:26">
      <c r="A120" s="7">
        <v>43752</v>
      </c>
      <c r="B120" s="8">
        <v>0.444444444444444</v>
      </c>
      <c r="C120" s="14">
        <v>1</v>
      </c>
      <c r="D120" s="1">
        <v>2805601000</v>
      </c>
      <c r="E120" s="1">
        <v>2723885834</v>
      </c>
      <c r="F120" s="1">
        <v>175520677</v>
      </c>
      <c r="G120" s="1">
        <v>-163238387</v>
      </c>
      <c r="H120" s="1">
        <v>57189018</v>
      </c>
      <c r="I120" s="1">
        <v>114406000</v>
      </c>
      <c r="J120" s="1">
        <v>105686000</v>
      </c>
      <c r="K120" s="1">
        <v>81715166</v>
      </c>
      <c r="L120" s="1">
        <f t="shared" si="1"/>
        <v>12282290</v>
      </c>
      <c r="W120" s="7">
        <v>43751</v>
      </c>
      <c r="X120">
        <v>-114156781</v>
      </c>
      <c r="Y120">
        <v>12731889</v>
      </c>
      <c r="Z120">
        <v>67944152</v>
      </c>
    </row>
    <row r="121" spans="1:26">
      <c r="A121" s="7">
        <v>43753</v>
      </c>
      <c r="B121" s="8">
        <v>0.868055555555556</v>
      </c>
      <c r="C121" s="14">
        <v>1</v>
      </c>
      <c r="D121" s="1">
        <v>2805601000</v>
      </c>
      <c r="E121" s="1">
        <v>2723885834</v>
      </c>
      <c r="F121" s="1">
        <v>146892049</v>
      </c>
      <c r="G121" s="1">
        <v>-150508362</v>
      </c>
      <c r="H121" s="1">
        <v>55757926</v>
      </c>
      <c r="I121" s="1">
        <v>114406000</v>
      </c>
      <c r="J121" s="1">
        <v>105686000</v>
      </c>
      <c r="K121" s="1">
        <v>81715166</v>
      </c>
      <c r="L121" s="1">
        <f t="shared" si="1"/>
        <v>-3616313</v>
      </c>
      <c r="W121" s="7">
        <v>43752</v>
      </c>
      <c r="X121">
        <v>-163238387</v>
      </c>
      <c r="Y121">
        <v>12282290</v>
      </c>
      <c r="Z121">
        <v>57189018</v>
      </c>
    </row>
    <row r="122" spans="1:26">
      <c r="A122" s="7">
        <v>43754</v>
      </c>
      <c r="B122" s="8">
        <v>0.820833333333333</v>
      </c>
      <c r="C122" s="14">
        <v>1</v>
      </c>
      <c r="D122" s="1">
        <v>2805601000</v>
      </c>
      <c r="E122" s="1">
        <v>2723885834</v>
      </c>
      <c r="F122" s="1">
        <v>262004212</v>
      </c>
      <c r="G122" s="1">
        <v>-251573045</v>
      </c>
      <c r="H122" s="1">
        <v>56745046</v>
      </c>
      <c r="I122" s="1">
        <v>114406000</v>
      </c>
      <c r="J122" s="1">
        <v>105686000</v>
      </c>
      <c r="K122" s="1">
        <v>81715166</v>
      </c>
      <c r="L122" s="1">
        <f t="shared" si="1"/>
        <v>10431167</v>
      </c>
      <c r="W122" s="7">
        <v>43753</v>
      </c>
      <c r="X122">
        <v>-150508362</v>
      </c>
      <c r="Y122">
        <v>-3616313</v>
      </c>
      <c r="Z122">
        <v>55757926</v>
      </c>
    </row>
    <row r="123" spans="1:26">
      <c r="A123" s="7">
        <v>43755</v>
      </c>
      <c r="B123" s="8">
        <v>0.795833333333333</v>
      </c>
      <c r="C123" s="14">
        <v>1</v>
      </c>
      <c r="D123" s="1">
        <v>2805601000</v>
      </c>
      <c r="E123" s="1">
        <v>2723885834</v>
      </c>
      <c r="F123" s="1">
        <v>147713915</v>
      </c>
      <c r="G123" s="1">
        <v>-136305581</v>
      </c>
      <c r="H123" s="1">
        <v>50439283</v>
      </c>
      <c r="I123" s="1">
        <v>114406000</v>
      </c>
      <c r="J123" s="1">
        <v>105686000</v>
      </c>
      <c r="K123" s="1">
        <v>81715166</v>
      </c>
      <c r="L123" s="1">
        <f t="shared" si="1"/>
        <v>11408334</v>
      </c>
      <c r="W123" s="7">
        <v>43754</v>
      </c>
      <c r="X123">
        <v>-251573045</v>
      </c>
      <c r="Y123">
        <v>10431167</v>
      </c>
      <c r="Z123">
        <v>56745046</v>
      </c>
    </row>
    <row r="124" spans="1:26">
      <c r="A124" s="7">
        <v>43756</v>
      </c>
      <c r="B124" s="8">
        <v>0.761805555555556</v>
      </c>
      <c r="C124" s="14">
        <v>1</v>
      </c>
      <c r="D124" s="1">
        <v>2805601000</v>
      </c>
      <c r="E124" s="1">
        <v>2723885834</v>
      </c>
      <c r="F124" s="1">
        <v>207788795</v>
      </c>
      <c r="G124" s="1">
        <v>-203670621</v>
      </c>
      <c r="H124" s="1">
        <v>43968532</v>
      </c>
      <c r="I124" s="1">
        <v>114406000</v>
      </c>
      <c r="J124" s="1">
        <v>105686000</v>
      </c>
      <c r="K124" s="1">
        <v>81715166</v>
      </c>
      <c r="L124" s="1">
        <f t="shared" si="1"/>
        <v>4118174</v>
      </c>
      <c r="W124" s="7">
        <v>43755</v>
      </c>
      <c r="X124">
        <v>-136305581</v>
      </c>
      <c r="Y124">
        <v>11408334</v>
      </c>
      <c r="Z124">
        <v>50439283</v>
      </c>
    </row>
    <row r="125" spans="1:26">
      <c r="A125" s="7">
        <v>43757</v>
      </c>
      <c r="B125" s="8">
        <v>0.76875</v>
      </c>
      <c r="C125" s="14">
        <v>1</v>
      </c>
      <c r="D125" s="1">
        <v>2805601000</v>
      </c>
      <c r="E125" s="1">
        <v>2723885834</v>
      </c>
      <c r="F125" s="1">
        <v>125703019</v>
      </c>
      <c r="G125" s="1">
        <v>-105972232</v>
      </c>
      <c r="H125" s="1">
        <v>52104770</v>
      </c>
      <c r="I125" s="1">
        <v>114406000</v>
      </c>
      <c r="J125" s="1">
        <v>105686000</v>
      </c>
      <c r="K125" s="1">
        <v>81715166</v>
      </c>
      <c r="L125" s="1">
        <f t="shared" si="1"/>
        <v>19730787</v>
      </c>
      <c r="W125" s="7">
        <v>43756</v>
      </c>
      <c r="X125">
        <v>-203670621</v>
      </c>
      <c r="Y125">
        <v>4118174</v>
      </c>
      <c r="Z125">
        <v>43968532</v>
      </c>
    </row>
    <row r="126" spans="1:26">
      <c r="A126" s="7">
        <v>43758</v>
      </c>
      <c r="B126" s="8">
        <v>0.706944444444444</v>
      </c>
      <c r="C126" s="14">
        <v>1</v>
      </c>
      <c r="D126" s="1">
        <v>2805601000</v>
      </c>
      <c r="E126" s="1">
        <v>2723885834</v>
      </c>
      <c r="F126" s="1">
        <v>225731400</v>
      </c>
      <c r="G126" s="1">
        <v>-206110940</v>
      </c>
      <c r="H126" s="1">
        <v>46452091</v>
      </c>
      <c r="I126" s="1">
        <v>114406000</v>
      </c>
      <c r="J126" s="1">
        <v>105686000</v>
      </c>
      <c r="K126" s="1">
        <v>81715166</v>
      </c>
      <c r="L126" s="1">
        <f t="shared" si="1"/>
        <v>19620460</v>
      </c>
      <c r="W126" s="7">
        <v>43757</v>
      </c>
      <c r="X126">
        <v>-105972232</v>
      </c>
      <c r="Y126">
        <v>19730787</v>
      </c>
      <c r="Z126">
        <v>52104770</v>
      </c>
    </row>
    <row r="127" spans="1:26">
      <c r="A127" s="7">
        <v>43759</v>
      </c>
      <c r="B127" s="8">
        <v>0.770138888888889</v>
      </c>
      <c r="C127" s="14">
        <v>1</v>
      </c>
      <c r="D127" s="1">
        <v>2805601000</v>
      </c>
      <c r="E127" s="1">
        <v>2723885834</v>
      </c>
      <c r="F127" s="1">
        <v>113341585</v>
      </c>
      <c r="G127" s="1">
        <v>-111633283</v>
      </c>
      <c r="H127" s="1">
        <v>41249894</v>
      </c>
      <c r="I127" s="1">
        <v>114406000</v>
      </c>
      <c r="J127" s="1">
        <v>105686000</v>
      </c>
      <c r="K127" s="1">
        <v>81715166</v>
      </c>
      <c r="L127" s="1">
        <f t="shared" si="1"/>
        <v>1708302</v>
      </c>
      <c r="W127" s="7">
        <v>43758</v>
      </c>
      <c r="X127">
        <v>-206110940</v>
      </c>
      <c r="Y127">
        <v>19620460</v>
      </c>
      <c r="Z127">
        <v>46452091</v>
      </c>
    </row>
    <row r="128" spans="1:26">
      <c r="A128" s="7">
        <v>43760</v>
      </c>
      <c r="B128" s="8">
        <v>0.76875</v>
      </c>
      <c r="C128" s="14">
        <v>1</v>
      </c>
      <c r="D128" s="1">
        <v>2805601000</v>
      </c>
      <c r="E128" s="1">
        <v>2723885834</v>
      </c>
      <c r="F128" s="1">
        <v>199241104</v>
      </c>
      <c r="G128" s="1">
        <v>-183722389</v>
      </c>
      <c r="H128" s="1">
        <v>51039030</v>
      </c>
      <c r="I128" s="1">
        <v>114406000</v>
      </c>
      <c r="J128" s="1">
        <v>105686000</v>
      </c>
      <c r="K128" s="1">
        <v>81715166</v>
      </c>
      <c r="L128" s="1">
        <f t="shared" si="1"/>
        <v>15518715</v>
      </c>
      <c r="W128" s="7">
        <v>43759</v>
      </c>
      <c r="X128">
        <v>-111633283</v>
      </c>
      <c r="Y128">
        <v>1708302</v>
      </c>
      <c r="Z128">
        <v>41249894</v>
      </c>
    </row>
    <row r="129" spans="1:26">
      <c r="A129" s="7">
        <v>43761</v>
      </c>
      <c r="B129" s="8">
        <v>0.783333333333333</v>
      </c>
      <c r="C129" s="14">
        <v>1</v>
      </c>
      <c r="D129" s="1">
        <v>2805601000</v>
      </c>
      <c r="E129" s="1">
        <v>2723885834</v>
      </c>
      <c r="F129" s="1">
        <v>231347262</v>
      </c>
      <c r="G129" s="1">
        <v>-211352428</v>
      </c>
      <c r="H129" s="1">
        <v>59489250</v>
      </c>
      <c r="I129" s="1">
        <v>114406000</v>
      </c>
      <c r="J129" s="1">
        <v>105686000</v>
      </c>
      <c r="K129" s="1">
        <v>81715166</v>
      </c>
      <c r="L129" s="1">
        <f t="shared" si="1"/>
        <v>19994834</v>
      </c>
      <c r="W129" s="7">
        <v>43760</v>
      </c>
      <c r="X129">
        <v>-183722389</v>
      </c>
      <c r="Y129">
        <v>15518715</v>
      </c>
      <c r="Z129">
        <v>51039030</v>
      </c>
    </row>
    <row r="130" spans="1:26">
      <c r="A130" s="7">
        <v>43762</v>
      </c>
      <c r="B130" s="8">
        <v>0.790972222222222</v>
      </c>
      <c r="C130" s="14">
        <v>1</v>
      </c>
      <c r="D130" s="1">
        <v>2805601000</v>
      </c>
      <c r="E130" s="1">
        <v>2723885834</v>
      </c>
      <c r="F130" s="1">
        <v>236702941</v>
      </c>
      <c r="G130" s="1">
        <v>-214443499</v>
      </c>
      <c r="H130" s="1">
        <v>62867305</v>
      </c>
      <c r="I130" s="1">
        <v>114406000</v>
      </c>
      <c r="J130" s="1">
        <v>105686000</v>
      </c>
      <c r="K130" s="1">
        <v>81715166</v>
      </c>
      <c r="L130" s="1">
        <f t="shared" si="1"/>
        <v>22259442</v>
      </c>
      <c r="W130" s="7">
        <v>43761</v>
      </c>
      <c r="X130">
        <v>-211352428</v>
      </c>
      <c r="Y130">
        <v>19994834</v>
      </c>
      <c r="Z130">
        <v>59489250</v>
      </c>
    </row>
    <row r="131" spans="1:26">
      <c r="A131" s="7">
        <v>43763</v>
      </c>
      <c r="B131" s="8">
        <v>0.736805555555556</v>
      </c>
      <c r="C131" s="14">
        <v>1</v>
      </c>
      <c r="D131" s="1">
        <v>2805601000</v>
      </c>
      <c r="E131" s="1">
        <v>2723885834</v>
      </c>
      <c r="F131" s="1">
        <v>232291557</v>
      </c>
      <c r="G131" s="1">
        <v>-208882750</v>
      </c>
      <c r="H131" s="1">
        <v>63838331</v>
      </c>
      <c r="I131" s="1">
        <v>114406000</v>
      </c>
      <c r="J131" s="1">
        <v>105686000</v>
      </c>
      <c r="K131" s="1">
        <v>81715166</v>
      </c>
      <c r="L131" s="1">
        <f t="shared" si="1"/>
        <v>23408807</v>
      </c>
      <c r="W131" s="7">
        <v>43762</v>
      </c>
      <c r="X131">
        <v>-214443499</v>
      </c>
      <c r="Y131">
        <v>22259442</v>
      </c>
      <c r="Z131">
        <v>62867305</v>
      </c>
    </row>
    <row r="132" spans="1:26">
      <c r="A132" s="7">
        <v>43764</v>
      </c>
      <c r="B132" s="8">
        <v>0.827083333333333</v>
      </c>
      <c r="C132" s="14">
        <v>1</v>
      </c>
      <c r="D132" s="1">
        <v>2805601000</v>
      </c>
      <c r="E132" s="1">
        <v>2723885834</v>
      </c>
      <c r="F132" s="1">
        <v>133760958</v>
      </c>
      <c r="G132" s="1">
        <v>-115294374</v>
      </c>
      <c r="H132" s="1">
        <v>83198987</v>
      </c>
      <c r="I132" s="1">
        <v>114406000</v>
      </c>
      <c r="J132" s="1">
        <v>105686000</v>
      </c>
      <c r="K132" s="1">
        <v>81715166</v>
      </c>
      <c r="L132" s="1">
        <f t="shared" ref="L132:L195" si="2">F132+G132</f>
        <v>18466584</v>
      </c>
      <c r="W132" s="7">
        <v>43763</v>
      </c>
      <c r="X132">
        <v>-208882750</v>
      </c>
      <c r="Y132">
        <v>23408807</v>
      </c>
      <c r="Z132">
        <v>63838331</v>
      </c>
    </row>
    <row r="133" spans="1:26">
      <c r="A133" s="7">
        <v>43765</v>
      </c>
      <c r="B133" s="8">
        <v>0.779166666666667</v>
      </c>
      <c r="C133" s="14">
        <v>1</v>
      </c>
      <c r="D133" s="1">
        <v>2805601000</v>
      </c>
      <c r="E133" s="1">
        <v>2723885834</v>
      </c>
      <c r="F133" s="1">
        <v>235309602</v>
      </c>
      <c r="G133" s="1">
        <v>-211314508</v>
      </c>
      <c r="H133" s="1">
        <v>68996710</v>
      </c>
      <c r="I133" s="1">
        <v>114406000</v>
      </c>
      <c r="J133" s="1">
        <v>105686000</v>
      </c>
      <c r="K133" s="1">
        <v>81715166</v>
      </c>
      <c r="L133" s="1">
        <f t="shared" si="2"/>
        <v>23995094</v>
      </c>
      <c r="W133" s="7">
        <v>43764</v>
      </c>
      <c r="X133">
        <v>-115294374</v>
      </c>
      <c r="Y133">
        <v>18466584</v>
      </c>
      <c r="Z133">
        <v>83198987</v>
      </c>
    </row>
    <row r="134" spans="1:26">
      <c r="A134" s="7">
        <v>43766</v>
      </c>
      <c r="B134" s="8">
        <v>0.702083333333333</v>
      </c>
      <c r="C134" s="14">
        <v>1</v>
      </c>
      <c r="D134" s="1">
        <v>2805601000</v>
      </c>
      <c r="E134" s="1">
        <v>2723885834</v>
      </c>
      <c r="F134" s="1">
        <v>207736439</v>
      </c>
      <c r="G134" s="1">
        <v>-198271338</v>
      </c>
      <c r="H134" s="1">
        <v>71693114</v>
      </c>
      <c r="I134" s="1">
        <v>114406000</v>
      </c>
      <c r="J134" s="1">
        <v>105686000</v>
      </c>
      <c r="K134" s="1">
        <v>81715166</v>
      </c>
      <c r="L134" s="1">
        <f t="shared" si="2"/>
        <v>9465101</v>
      </c>
      <c r="W134" s="7">
        <v>43765</v>
      </c>
      <c r="X134">
        <v>-211314508</v>
      </c>
      <c r="Y134">
        <v>23995094</v>
      </c>
      <c r="Z134">
        <v>68996710</v>
      </c>
    </row>
    <row r="135" spans="1:26">
      <c r="A135" s="7">
        <v>43767</v>
      </c>
      <c r="B135" s="8">
        <v>0.879861111111111</v>
      </c>
      <c r="C135" s="14">
        <v>1</v>
      </c>
      <c r="D135" s="1">
        <v>2805601000</v>
      </c>
      <c r="E135" s="1">
        <v>2723885834</v>
      </c>
      <c r="F135" s="1" t="s">
        <v>285</v>
      </c>
      <c r="G135" s="1">
        <v>-123551091</v>
      </c>
      <c r="H135" s="1">
        <v>-27821779</v>
      </c>
      <c r="I135" s="1" t="s">
        <v>285</v>
      </c>
      <c r="J135" s="1">
        <v>105686000</v>
      </c>
      <c r="K135" s="1">
        <v>81715166</v>
      </c>
      <c r="L135" s="1" t="e">
        <f t="shared" si="2"/>
        <v>#VALUE!</v>
      </c>
      <c r="W135" s="7">
        <v>43766</v>
      </c>
      <c r="X135">
        <v>-198271338</v>
      </c>
      <c r="Y135">
        <v>9465101</v>
      </c>
      <c r="Z135">
        <v>71693114</v>
      </c>
    </row>
    <row r="136" spans="1:26">
      <c r="A136" s="7">
        <v>43768</v>
      </c>
      <c r="B136" s="8">
        <v>0.615277777777778</v>
      </c>
      <c r="C136" s="14">
        <v>1</v>
      </c>
      <c r="D136" s="1">
        <v>2805601000</v>
      </c>
      <c r="E136" s="1">
        <v>2723885834</v>
      </c>
      <c r="F136" s="1" t="s">
        <v>285</v>
      </c>
      <c r="G136" s="1">
        <v>-135506820</v>
      </c>
      <c r="H136" s="1">
        <v>-117771452</v>
      </c>
      <c r="I136" s="1" t="s">
        <v>285</v>
      </c>
      <c r="J136" s="1">
        <v>105686000</v>
      </c>
      <c r="K136" s="1">
        <v>81715166</v>
      </c>
      <c r="L136" s="1" t="e">
        <f t="shared" si="2"/>
        <v>#VALUE!</v>
      </c>
      <c r="W136" s="7">
        <v>43767</v>
      </c>
      <c r="X136">
        <v>-123551091</v>
      </c>
      <c r="Y136" t="e">
        <v>#VALUE!</v>
      </c>
      <c r="Z136">
        <v>-27821779</v>
      </c>
    </row>
    <row r="137" spans="1:26">
      <c r="A137" s="7">
        <v>43769</v>
      </c>
      <c r="B137" s="8">
        <v>0.772916666666667</v>
      </c>
      <c r="C137" s="14">
        <v>1</v>
      </c>
      <c r="D137" s="1">
        <v>2805601000</v>
      </c>
      <c r="E137" s="1">
        <v>2723885834</v>
      </c>
      <c r="F137" s="1">
        <v>0</v>
      </c>
      <c r="G137" s="1">
        <v>-117103513</v>
      </c>
      <c r="H137" s="1">
        <v>-239708872</v>
      </c>
      <c r="I137" s="1">
        <v>114406000</v>
      </c>
      <c r="J137" s="1">
        <v>105686000</v>
      </c>
      <c r="K137" s="1">
        <v>81715166</v>
      </c>
      <c r="L137" s="1">
        <f t="shared" si="2"/>
        <v>-117103513</v>
      </c>
      <c r="W137" s="7">
        <v>43768</v>
      </c>
      <c r="X137">
        <v>-135506820</v>
      </c>
      <c r="Y137" t="e">
        <v>#VALUE!</v>
      </c>
      <c r="Z137">
        <v>-117771452</v>
      </c>
    </row>
    <row r="138" spans="1:26">
      <c r="A138" s="7">
        <v>43770</v>
      </c>
      <c r="B138" s="8">
        <v>0.771527777777778</v>
      </c>
      <c r="C138" s="14">
        <v>1</v>
      </c>
      <c r="D138" s="1">
        <v>2805601000</v>
      </c>
      <c r="E138" s="1">
        <v>2723885834</v>
      </c>
      <c r="F138" s="1" t="s">
        <v>285</v>
      </c>
      <c r="G138" s="1">
        <v>-107075575</v>
      </c>
      <c r="H138" s="1">
        <v>25640983</v>
      </c>
      <c r="I138" s="1" t="s">
        <v>285</v>
      </c>
      <c r="J138" s="1">
        <v>105686000</v>
      </c>
      <c r="K138" s="1">
        <v>81715166</v>
      </c>
      <c r="L138" s="1" t="e">
        <f t="shared" si="2"/>
        <v>#VALUE!</v>
      </c>
      <c r="W138" s="7">
        <v>43769</v>
      </c>
      <c r="X138">
        <v>-117103513</v>
      </c>
      <c r="Y138">
        <v>-117103513</v>
      </c>
      <c r="Z138">
        <v>-239708872</v>
      </c>
    </row>
    <row r="139" spans="1:26">
      <c r="A139" s="7">
        <v>43771</v>
      </c>
      <c r="B139" s="8">
        <v>0.495833333333333</v>
      </c>
      <c r="C139" s="14">
        <v>1</v>
      </c>
      <c r="D139" s="1">
        <v>2805601000</v>
      </c>
      <c r="E139" s="1">
        <v>2723885834</v>
      </c>
      <c r="F139" s="1">
        <v>483636444</v>
      </c>
      <c r="G139" s="1">
        <v>-187931480</v>
      </c>
      <c r="H139" s="1">
        <v>32587285</v>
      </c>
      <c r="I139" s="1">
        <v>114231000</v>
      </c>
      <c r="J139" s="1">
        <v>105686000</v>
      </c>
      <c r="K139" s="1">
        <v>81715166</v>
      </c>
      <c r="L139" s="1">
        <f t="shared" si="2"/>
        <v>295704964</v>
      </c>
      <c r="W139" s="7">
        <v>43770</v>
      </c>
      <c r="X139">
        <v>-107075575</v>
      </c>
      <c r="Y139" t="e">
        <v>#VALUE!</v>
      </c>
      <c r="Z139">
        <v>25640983</v>
      </c>
    </row>
    <row r="140" spans="1:26">
      <c r="A140" s="7">
        <v>43772</v>
      </c>
      <c r="B140" s="8">
        <v>0.446527777777778</v>
      </c>
      <c r="C140" s="14">
        <v>1</v>
      </c>
      <c r="D140" s="1">
        <v>2805601000</v>
      </c>
      <c r="E140" s="1">
        <v>2723885834</v>
      </c>
      <c r="F140" s="1">
        <v>206052321</v>
      </c>
      <c r="G140" s="1">
        <v>-136019349</v>
      </c>
      <c r="H140" s="1">
        <v>29277650</v>
      </c>
      <c r="I140" s="1">
        <v>114231000</v>
      </c>
      <c r="J140" s="1">
        <v>105686000</v>
      </c>
      <c r="K140" s="1">
        <v>81715166</v>
      </c>
      <c r="L140" s="1">
        <f t="shared" si="2"/>
        <v>70032972</v>
      </c>
      <c r="W140" s="7">
        <v>43771</v>
      </c>
      <c r="X140">
        <v>-187931480</v>
      </c>
      <c r="Y140">
        <v>295704964</v>
      </c>
      <c r="Z140">
        <v>32587285</v>
      </c>
    </row>
    <row r="141" spans="1:26">
      <c r="A141" s="7">
        <v>43773</v>
      </c>
      <c r="B141" s="8">
        <v>0.459027777777778</v>
      </c>
      <c r="C141" s="14">
        <v>1</v>
      </c>
      <c r="D141" s="1">
        <v>2805601000</v>
      </c>
      <c r="E141" s="1">
        <v>2723885834</v>
      </c>
      <c r="F141" s="1">
        <v>106698292</v>
      </c>
      <c r="G141" s="1">
        <v>-104004075</v>
      </c>
      <c r="H141" s="1">
        <v>26443357</v>
      </c>
      <c r="I141" s="1">
        <v>114231000</v>
      </c>
      <c r="J141" s="1">
        <v>105686000</v>
      </c>
      <c r="K141" s="1">
        <v>81715166</v>
      </c>
      <c r="L141" s="1">
        <f t="shared" si="2"/>
        <v>2694217</v>
      </c>
      <c r="W141" s="7">
        <v>43772</v>
      </c>
      <c r="X141">
        <v>-136019349</v>
      </c>
      <c r="Y141">
        <v>70032972</v>
      </c>
      <c r="Z141">
        <v>29277650</v>
      </c>
    </row>
    <row r="142" spans="1:26">
      <c r="A142" s="7">
        <v>43774</v>
      </c>
      <c r="B142" s="8">
        <v>0.554166666666667</v>
      </c>
      <c r="C142" s="14">
        <v>1</v>
      </c>
      <c r="D142" s="1">
        <v>2805601000</v>
      </c>
      <c r="E142" s="1">
        <v>2723885834</v>
      </c>
      <c r="F142" s="1">
        <v>122249409</v>
      </c>
      <c r="G142" s="1">
        <v>-118944455</v>
      </c>
      <c r="H142" s="1">
        <v>64250751</v>
      </c>
      <c r="I142" s="1">
        <v>114231000</v>
      </c>
      <c r="J142" s="1">
        <v>105686000</v>
      </c>
      <c r="K142" s="1">
        <v>81715166</v>
      </c>
      <c r="L142" s="1">
        <f t="shared" si="2"/>
        <v>3304954</v>
      </c>
      <c r="W142" s="7">
        <v>43773</v>
      </c>
      <c r="X142">
        <v>-104004075</v>
      </c>
      <c r="Y142">
        <v>2694217</v>
      </c>
      <c r="Z142">
        <v>26443357</v>
      </c>
    </row>
    <row r="143" spans="1:26">
      <c r="A143" s="7">
        <v>43775</v>
      </c>
      <c r="B143" s="8">
        <v>0.584722222222222</v>
      </c>
      <c r="C143" s="14">
        <v>1</v>
      </c>
      <c r="D143" s="1">
        <v>2805601000</v>
      </c>
      <c r="E143" s="1">
        <v>2723885834</v>
      </c>
      <c r="F143" s="1">
        <v>123554704</v>
      </c>
      <c r="G143" s="1">
        <v>-106839494</v>
      </c>
      <c r="H143" s="1">
        <v>141684035</v>
      </c>
      <c r="I143" s="1">
        <v>114231000</v>
      </c>
      <c r="J143" s="1">
        <v>105686000</v>
      </c>
      <c r="K143" s="1">
        <v>81715166</v>
      </c>
      <c r="L143" s="1">
        <f t="shared" si="2"/>
        <v>16715210</v>
      </c>
      <c r="W143" s="7">
        <v>43774</v>
      </c>
      <c r="X143">
        <v>-118944455</v>
      </c>
      <c r="Y143">
        <v>3304954</v>
      </c>
      <c r="Z143">
        <v>64250751</v>
      </c>
    </row>
    <row r="144" spans="1:26">
      <c r="A144" s="7">
        <v>43776</v>
      </c>
      <c r="B144" s="8">
        <v>0.790277777777778</v>
      </c>
      <c r="C144" s="14">
        <v>1</v>
      </c>
      <c r="D144" s="1">
        <v>2805601000</v>
      </c>
      <c r="E144" s="1">
        <v>2723885834</v>
      </c>
      <c r="F144" s="1">
        <v>145115976</v>
      </c>
      <c r="G144" s="1">
        <v>-128916125</v>
      </c>
      <c r="H144" s="1">
        <v>232672632</v>
      </c>
      <c r="I144" s="1">
        <v>114231000</v>
      </c>
      <c r="J144" s="1">
        <v>105686000</v>
      </c>
      <c r="K144" s="1">
        <v>81715166</v>
      </c>
      <c r="L144" s="1">
        <f t="shared" si="2"/>
        <v>16199851</v>
      </c>
      <c r="W144" s="7">
        <v>43775</v>
      </c>
      <c r="X144">
        <v>-106839494</v>
      </c>
      <c r="Y144">
        <v>16715210</v>
      </c>
      <c r="Z144">
        <v>141684035</v>
      </c>
    </row>
    <row r="145" spans="1:26">
      <c r="A145" s="7">
        <v>43777</v>
      </c>
      <c r="B145" s="8">
        <v>0.769444444444444</v>
      </c>
      <c r="C145" s="14">
        <v>1</v>
      </c>
      <c r="D145" s="1">
        <v>2805601000</v>
      </c>
      <c r="E145" s="1">
        <v>2723885834</v>
      </c>
      <c r="F145" s="1">
        <v>251843806</v>
      </c>
      <c r="G145" s="1">
        <v>-232871271</v>
      </c>
      <c r="H145" s="1">
        <v>352548829</v>
      </c>
      <c r="I145" s="1">
        <v>114231000</v>
      </c>
      <c r="J145" s="1">
        <v>105686000</v>
      </c>
      <c r="K145" s="1">
        <v>81715166</v>
      </c>
      <c r="L145" s="1">
        <f t="shared" si="2"/>
        <v>18972535</v>
      </c>
      <c r="W145" s="7">
        <v>43776</v>
      </c>
      <c r="X145">
        <v>-128916125</v>
      </c>
      <c r="Y145">
        <v>16199851</v>
      </c>
      <c r="Z145">
        <v>232672632</v>
      </c>
    </row>
    <row r="146" spans="1:26">
      <c r="A146" s="7">
        <v>43778</v>
      </c>
      <c r="B146" s="8">
        <v>0.455555555555556</v>
      </c>
      <c r="C146" s="14">
        <v>1</v>
      </c>
      <c r="D146" s="1">
        <v>2805601000</v>
      </c>
      <c r="E146" s="1">
        <v>2723885834</v>
      </c>
      <c r="F146" s="1">
        <v>184958580</v>
      </c>
      <c r="G146" s="1">
        <v>-173427788</v>
      </c>
      <c r="H146" s="1">
        <v>120477996</v>
      </c>
      <c r="I146" s="1">
        <v>114231000</v>
      </c>
      <c r="J146" s="1">
        <v>105686000</v>
      </c>
      <c r="K146" s="1">
        <v>81715166</v>
      </c>
      <c r="L146" s="1">
        <f t="shared" si="2"/>
        <v>11530792</v>
      </c>
      <c r="W146" s="7">
        <v>43777</v>
      </c>
      <c r="X146">
        <v>-232871271</v>
      </c>
      <c r="Y146">
        <v>18972535</v>
      </c>
      <c r="Z146">
        <v>352548829</v>
      </c>
    </row>
    <row r="147" spans="1:26">
      <c r="A147" s="7">
        <v>43779</v>
      </c>
      <c r="B147" s="8">
        <v>0.711111111111111</v>
      </c>
      <c r="C147" s="14">
        <v>1</v>
      </c>
      <c r="D147" s="1">
        <v>2805601000</v>
      </c>
      <c r="E147" s="1">
        <v>2723885834</v>
      </c>
      <c r="F147" s="1">
        <v>156352008</v>
      </c>
      <c r="G147" s="1">
        <v>-135149642</v>
      </c>
      <c r="H147" s="1">
        <v>86804339</v>
      </c>
      <c r="I147" s="1">
        <v>114231000</v>
      </c>
      <c r="J147" s="1">
        <v>105686000</v>
      </c>
      <c r="K147" s="1">
        <v>81715166</v>
      </c>
      <c r="L147" s="1">
        <f t="shared" si="2"/>
        <v>21202366</v>
      </c>
      <c r="W147" s="7">
        <v>43778</v>
      </c>
      <c r="X147">
        <v>-173427788</v>
      </c>
      <c r="Y147">
        <v>11530792</v>
      </c>
      <c r="Z147">
        <v>120477996</v>
      </c>
    </row>
    <row r="148" spans="1:26">
      <c r="A148" s="7">
        <v>43780</v>
      </c>
      <c r="B148" s="8">
        <v>0.584722222222222</v>
      </c>
      <c r="C148" s="14">
        <v>1</v>
      </c>
      <c r="D148" s="1">
        <v>2805601000</v>
      </c>
      <c r="E148" s="1">
        <v>2723885834</v>
      </c>
      <c r="F148" s="1">
        <v>259086409</v>
      </c>
      <c r="G148" s="1">
        <v>-227279944</v>
      </c>
      <c r="H148" s="1">
        <v>82251489</v>
      </c>
      <c r="I148" s="1">
        <v>114231000</v>
      </c>
      <c r="J148" s="1">
        <v>105686000</v>
      </c>
      <c r="K148" s="1">
        <v>81715166</v>
      </c>
      <c r="L148" s="1">
        <f t="shared" si="2"/>
        <v>31806465</v>
      </c>
      <c r="W148" s="7">
        <v>43779</v>
      </c>
      <c r="X148">
        <v>-135149642</v>
      </c>
      <c r="Y148">
        <v>21202366</v>
      </c>
      <c r="Z148">
        <v>86804339</v>
      </c>
    </row>
    <row r="149" spans="1:26">
      <c r="A149" s="7">
        <v>43781</v>
      </c>
      <c r="B149" s="8">
        <v>0.597916666666667</v>
      </c>
      <c r="C149" s="14">
        <v>1</v>
      </c>
      <c r="D149" s="1">
        <v>2805601000</v>
      </c>
      <c r="E149" s="1">
        <v>2723885834</v>
      </c>
      <c r="F149" s="1">
        <v>120962601</v>
      </c>
      <c r="G149" s="1">
        <v>-108018675</v>
      </c>
      <c r="H149" s="1">
        <v>92501198</v>
      </c>
      <c r="I149" s="1">
        <v>114231000</v>
      </c>
      <c r="J149" s="1">
        <v>105686000</v>
      </c>
      <c r="K149" s="1">
        <v>81715166</v>
      </c>
      <c r="L149" s="1">
        <f t="shared" si="2"/>
        <v>12943926</v>
      </c>
      <c r="W149" s="7">
        <v>43780</v>
      </c>
      <c r="X149">
        <v>-227279944</v>
      </c>
      <c r="Y149">
        <v>31806465</v>
      </c>
      <c r="Z149">
        <v>82251489</v>
      </c>
    </row>
    <row r="150" spans="1:26">
      <c r="A150" s="7">
        <v>43782</v>
      </c>
      <c r="B150" s="8">
        <v>0.444444444444444</v>
      </c>
      <c r="C150" s="14">
        <v>1</v>
      </c>
      <c r="D150" s="1">
        <v>2805601000</v>
      </c>
      <c r="E150" s="1">
        <v>2723885834</v>
      </c>
      <c r="F150" s="1">
        <v>216049717</v>
      </c>
      <c r="G150" s="1">
        <v>-196392475</v>
      </c>
      <c r="H150" s="1">
        <v>95909560</v>
      </c>
      <c r="I150" s="1">
        <v>114231000</v>
      </c>
      <c r="J150" s="1">
        <v>105686000</v>
      </c>
      <c r="K150" s="1">
        <v>81715166</v>
      </c>
      <c r="L150" s="1">
        <f t="shared" si="2"/>
        <v>19657242</v>
      </c>
      <c r="W150" s="7">
        <v>43781</v>
      </c>
      <c r="X150">
        <v>-108018675</v>
      </c>
      <c r="Y150">
        <v>12943926</v>
      </c>
      <c r="Z150">
        <v>92501198</v>
      </c>
    </row>
    <row r="151" spans="1:26">
      <c r="A151" s="7">
        <v>43783</v>
      </c>
      <c r="B151" s="8">
        <v>0.45625</v>
      </c>
      <c r="C151" s="14">
        <v>1</v>
      </c>
      <c r="D151" s="1">
        <v>2805601000</v>
      </c>
      <c r="E151" s="1">
        <v>2723885834</v>
      </c>
      <c r="F151" s="1">
        <v>157428485</v>
      </c>
      <c r="G151" s="1">
        <v>-153275278</v>
      </c>
      <c r="H151" s="1">
        <v>82544364</v>
      </c>
      <c r="I151" s="1">
        <v>114231000</v>
      </c>
      <c r="J151" s="1">
        <v>105686000</v>
      </c>
      <c r="K151" s="1">
        <v>81715166</v>
      </c>
      <c r="L151" s="1">
        <f t="shared" si="2"/>
        <v>4153207</v>
      </c>
      <c r="W151" s="7">
        <v>43782</v>
      </c>
      <c r="X151">
        <v>-196392475</v>
      </c>
      <c r="Y151">
        <v>19657242</v>
      </c>
      <c r="Z151">
        <v>95909560</v>
      </c>
    </row>
    <row r="152" spans="1:26">
      <c r="A152" s="7">
        <v>43784</v>
      </c>
      <c r="B152" s="8">
        <v>0.757638888888889</v>
      </c>
      <c r="C152" s="14">
        <v>1</v>
      </c>
      <c r="D152" s="1">
        <v>2805601000</v>
      </c>
      <c r="E152" s="1">
        <v>2723885834</v>
      </c>
      <c r="F152" s="1">
        <v>140148605</v>
      </c>
      <c r="G152" s="1">
        <v>-128565061</v>
      </c>
      <c r="H152" s="1">
        <v>77928057</v>
      </c>
      <c r="I152" s="1">
        <v>114067000</v>
      </c>
      <c r="J152" s="1">
        <v>105686000</v>
      </c>
      <c r="K152" s="1">
        <v>81715166</v>
      </c>
      <c r="L152" s="1">
        <f t="shared" si="2"/>
        <v>11583544</v>
      </c>
      <c r="W152" s="7">
        <v>43783</v>
      </c>
      <c r="X152">
        <v>-153275278</v>
      </c>
      <c r="Y152">
        <v>4153207</v>
      </c>
      <c r="Z152">
        <v>82544364</v>
      </c>
    </row>
    <row r="153" spans="1:26">
      <c r="A153" s="7">
        <v>43785</v>
      </c>
      <c r="B153" s="8">
        <v>0.621527777777778</v>
      </c>
      <c r="C153" s="14">
        <v>1</v>
      </c>
      <c r="D153" s="1">
        <v>2805601000</v>
      </c>
      <c r="E153" s="1">
        <v>2723885834</v>
      </c>
      <c r="F153" s="1">
        <v>132398621</v>
      </c>
      <c r="G153" s="1">
        <v>-120387851</v>
      </c>
      <c r="H153" s="1">
        <v>82254713</v>
      </c>
      <c r="I153" s="1">
        <v>114067000</v>
      </c>
      <c r="J153" s="1">
        <v>105686000</v>
      </c>
      <c r="K153" s="1">
        <v>81715166</v>
      </c>
      <c r="L153" s="1">
        <f t="shared" si="2"/>
        <v>12010770</v>
      </c>
      <c r="W153" s="7">
        <v>43784</v>
      </c>
      <c r="X153">
        <v>-128565061</v>
      </c>
      <c r="Y153">
        <v>11583544</v>
      </c>
      <c r="Z153">
        <v>77928057</v>
      </c>
    </row>
    <row r="154" spans="1:26">
      <c r="A154" s="7">
        <v>43786</v>
      </c>
      <c r="B154" s="8">
        <v>0.534722222222222</v>
      </c>
      <c r="C154" s="14">
        <v>1</v>
      </c>
      <c r="D154" s="1">
        <v>2805601000</v>
      </c>
      <c r="E154" s="1">
        <v>2723885834</v>
      </c>
      <c r="F154" s="1">
        <v>173492016</v>
      </c>
      <c r="G154" s="1">
        <v>-166235270</v>
      </c>
      <c r="H154" s="1">
        <v>78230225</v>
      </c>
      <c r="I154" s="1">
        <v>114067000</v>
      </c>
      <c r="J154" s="1">
        <v>105686000</v>
      </c>
      <c r="K154" s="1">
        <v>81715166</v>
      </c>
      <c r="L154" s="1">
        <f t="shared" si="2"/>
        <v>7256746</v>
      </c>
      <c r="W154" s="7">
        <v>43785</v>
      </c>
      <c r="X154">
        <v>-120387851</v>
      </c>
      <c r="Y154">
        <v>12010770</v>
      </c>
      <c r="Z154">
        <v>82254713</v>
      </c>
    </row>
    <row r="155" spans="1:26">
      <c r="A155" s="7">
        <v>43787</v>
      </c>
      <c r="B155" s="8">
        <v>0.445833333333333</v>
      </c>
      <c r="C155" s="14">
        <v>1</v>
      </c>
      <c r="D155" s="1">
        <v>2805601000</v>
      </c>
      <c r="E155" s="1">
        <v>2723885834</v>
      </c>
      <c r="F155" s="1">
        <v>211505193</v>
      </c>
      <c r="G155" s="1">
        <v>-195450599</v>
      </c>
      <c r="H155" s="1">
        <v>72111530</v>
      </c>
      <c r="I155" s="1">
        <v>114067000</v>
      </c>
      <c r="J155" s="1">
        <v>105686000</v>
      </c>
      <c r="K155" s="1">
        <v>81715166</v>
      </c>
      <c r="L155" s="1">
        <f t="shared" si="2"/>
        <v>16054594</v>
      </c>
      <c r="W155" s="7">
        <v>43786</v>
      </c>
      <c r="X155">
        <v>-166235270</v>
      </c>
      <c r="Y155">
        <v>7256746</v>
      </c>
      <c r="Z155">
        <v>78230225</v>
      </c>
    </row>
    <row r="156" spans="1:26">
      <c r="A156" s="7">
        <v>43788</v>
      </c>
      <c r="B156" s="8">
        <v>0.867361111111111</v>
      </c>
      <c r="C156" s="14">
        <v>1</v>
      </c>
      <c r="D156" s="1">
        <v>2805601000</v>
      </c>
      <c r="E156" s="1">
        <v>2723885834</v>
      </c>
      <c r="F156" s="1">
        <v>156110558</v>
      </c>
      <c r="G156" s="1">
        <v>-149279028</v>
      </c>
      <c r="H156" s="1">
        <v>68338961</v>
      </c>
      <c r="I156" s="1">
        <v>114067000</v>
      </c>
      <c r="J156" s="1">
        <v>105686000</v>
      </c>
      <c r="K156" s="1">
        <v>81715166</v>
      </c>
      <c r="L156" s="1">
        <f t="shared" si="2"/>
        <v>6831530</v>
      </c>
      <c r="W156" s="7">
        <v>43787</v>
      </c>
      <c r="X156">
        <v>-195450599</v>
      </c>
      <c r="Y156">
        <v>16054594</v>
      </c>
      <c r="Z156">
        <v>72111530</v>
      </c>
    </row>
    <row r="157" spans="1:26">
      <c r="A157" s="7">
        <v>43789</v>
      </c>
      <c r="B157" s="8">
        <v>0.668055555555556</v>
      </c>
      <c r="C157" s="14">
        <v>1</v>
      </c>
      <c r="D157" s="1">
        <v>2805601000</v>
      </c>
      <c r="E157" s="1">
        <v>2723885834</v>
      </c>
      <c r="F157" s="1">
        <v>92085012</v>
      </c>
      <c r="G157" s="1">
        <v>-88410497</v>
      </c>
      <c r="H157" s="1">
        <v>49894619</v>
      </c>
      <c r="I157" s="1">
        <v>114067000</v>
      </c>
      <c r="J157" s="1">
        <v>105686000</v>
      </c>
      <c r="K157" s="1">
        <v>81715166</v>
      </c>
      <c r="L157" s="1">
        <f t="shared" si="2"/>
        <v>3674515</v>
      </c>
      <c r="W157" s="7">
        <v>43788</v>
      </c>
      <c r="X157">
        <v>-149279028</v>
      </c>
      <c r="Y157">
        <v>6831530</v>
      </c>
      <c r="Z157">
        <v>68338961</v>
      </c>
    </row>
    <row r="158" spans="1:26">
      <c r="A158" s="7">
        <v>43790</v>
      </c>
      <c r="B158" s="8">
        <v>0.786805555555556</v>
      </c>
      <c r="C158" s="14">
        <v>1</v>
      </c>
      <c r="D158" s="1">
        <v>2805601000</v>
      </c>
      <c r="E158" s="1">
        <v>2723885834</v>
      </c>
      <c r="F158" s="1">
        <v>133942858</v>
      </c>
      <c r="G158" s="1">
        <v>-131111800</v>
      </c>
      <c r="H158" s="1">
        <v>47340704</v>
      </c>
      <c r="I158" s="1">
        <v>114067000</v>
      </c>
      <c r="J158" s="1">
        <v>105686000</v>
      </c>
      <c r="K158" s="1">
        <v>81715166</v>
      </c>
      <c r="L158" s="1">
        <f t="shared" si="2"/>
        <v>2831058</v>
      </c>
      <c r="W158" s="7">
        <v>43789</v>
      </c>
      <c r="X158">
        <v>-88410497</v>
      </c>
      <c r="Y158">
        <v>3674515</v>
      </c>
      <c r="Z158">
        <v>49894619</v>
      </c>
    </row>
    <row r="159" spans="1:26">
      <c r="A159" s="7">
        <v>43791</v>
      </c>
      <c r="B159" s="8">
        <v>0.565277777777778</v>
      </c>
      <c r="C159" s="14">
        <v>1</v>
      </c>
      <c r="D159" s="1">
        <v>2805601000</v>
      </c>
      <c r="E159" s="1">
        <v>2723885834</v>
      </c>
      <c r="F159" s="1">
        <v>184736727</v>
      </c>
      <c r="G159" s="1">
        <v>-179326144</v>
      </c>
      <c r="H159" s="1">
        <v>51174672</v>
      </c>
      <c r="I159" s="1">
        <v>114067000</v>
      </c>
      <c r="J159" s="1">
        <v>105686000</v>
      </c>
      <c r="K159" s="1">
        <v>81715166</v>
      </c>
      <c r="L159" s="1">
        <f t="shared" si="2"/>
        <v>5410583</v>
      </c>
      <c r="W159" s="7">
        <v>43790</v>
      </c>
      <c r="X159">
        <v>-131111800</v>
      </c>
      <c r="Y159">
        <v>2831058</v>
      </c>
      <c r="Z159">
        <v>47340704</v>
      </c>
    </row>
    <row r="160" spans="1:26">
      <c r="A160" s="7">
        <v>43792</v>
      </c>
      <c r="B160" s="8">
        <v>0.542361111111111</v>
      </c>
      <c r="C160" s="14">
        <v>1</v>
      </c>
      <c r="D160" s="1">
        <v>2805601000</v>
      </c>
      <c r="E160" s="1">
        <v>2723885834</v>
      </c>
      <c r="F160" s="1">
        <v>105825154</v>
      </c>
      <c r="G160" s="1">
        <v>-108764838</v>
      </c>
      <c r="H160" s="1">
        <v>32075230</v>
      </c>
      <c r="I160" s="1">
        <v>114067000</v>
      </c>
      <c r="J160" s="1">
        <v>105686000</v>
      </c>
      <c r="K160" s="1">
        <v>81715166</v>
      </c>
      <c r="L160" s="1">
        <f t="shared" si="2"/>
        <v>-2939684</v>
      </c>
      <c r="W160" s="7">
        <v>43791</v>
      </c>
      <c r="X160">
        <v>-179326144</v>
      </c>
      <c r="Y160">
        <v>5410583</v>
      </c>
      <c r="Z160">
        <v>51174672</v>
      </c>
    </row>
    <row r="161" spans="1:26">
      <c r="A161" s="7">
        <v>43793</v>
      </c>
      <c r="B161" s="8">
        <v>0.472222222222222</v>
      </c>
      <c r="C161" s="14">
        <v>1</v>
      </c>
      <c r="D161" s="1">
        <v>2805601000</v>
      </c>
      <c r="E161" s="1">
        <v>2723885834</v>
      </c>
      <c r="F161" s="1">
        <v>212324689</v>
      </c>
      <c r="G161" s="1">
        <v>-208934126</v>
      </c>
      <c r="H161" s="1">
        <v>32119654</v>
      </c>
      <c r="I161" s="1">
        <v>114067000</v>
      </c>
      <c r="J161" s="1">
        <v>105686000</v>
      </c>
      <c r="K161" s="1">
        <v>81715166</v>
      </c>
      <c r="L161" s="1">
        <f t="shared" si="2"/>
        <v>3390563</v>
      </c>
      <c r="W161" s="7">
        <v>43792</v>
      </c>
      <c r="X161">
        <v>-108764838</v>
      </c>
      <c r="Y161">
        <v>-2939684</v>
      </c>
      <c r="Z161">
        <v>32075230</v>
      </c>
    </row>
    <row r="162" spans="1:26">
      <c r="A162" s="7">
        <v>43794</v>
      </c>
      <c r="B162" s="8">
        <v>0.559027777777778</v>
      </c>
      <c r="C162" s="14">
        <v>1</v>
      </c>
      <c r="D162" s="1">
        <v>2805601000</v>
      </c>
      <c r="E162" s="1">
        <v>2723885834</v>
      </c>
      <c r="F162" s="1">
        <v>127717196</v>
      </c>
      <c r="G162" s="1">
        <v>-117191583</v>
      </c>
      <c r="H162" s="1">
        <v>41674344</v>
      </c>
      <c r="I162" s="1">
        <v>114067000</v>
      </c>
      <c r="J162" s="1">
        <v>105686000</v>
      </c>
      <c r="K162" s="1">
        <v>81715166</v>
      </c>
      <c r="L162" s="1">
        <f t="shared" si="2"/>
        <v>10525613</v>
      </c>
      <c r="W162" s="7">
        <v>43793</v>
      </c>
      <c r="X162">
        <v>-208934126</v>
      </c>
      <c r="Y162">
        <v>3390563</v>
      </c>
      <c r="Z162">
        <v>32119654</v>
      </c>
    </row>
    <row r="163" spans="1:26">
      <c r="A163" s="7">
        <v>43795</v>
      </c>
      <c r="B163" s="8">
        <v>0.804166666666667</v>
      </c>
      <c r="C163" s="14">
        <v>1</v>
      </c>
      <c r="D163" s="1">
        <v>2805601000</v>
      </c>
      <c r="E163" s="1">
        <v>2723885834</v>
      </c>
      <c r="F163" s="1">
        <v>121442368</v>
      </c>
      <c r="G163" s="1">
        <v>-108731810</v>
      </c>
      <c r="H163" s="1">
        <v>40783643</v>
      </c>
      <c r="I163" s="1">
        <v>114067000</v>
      </c>
      <c r="J163" s="1">
        <v>105686000</v>
      </c>
      <c r="K163" s="1">
        <v>81715166</v>
      </c>
      <c r="L163" s="1">
        <f t="shared" si="2"/>
        <v>12710558</v>
      </c>
      <c r="W163" s="7">
        <v>43794</v>
      </c>
      <c r="X163">
        <v>-117191583</v>
      </c>
      <c r="Y163">
        <v>10525613</v>
      </c>
      <c r="Z163">
        <v>41674344</v>
      </c>
    </row>
    <row r="164" spans="1:26">
      <c r="A164" s="7">
        <v>43796</v>
      </c>
      <c r="B164" s="8">
        <v>0.653472222222222</v>
      </c>
      <c r="C164" s="14">
        <v>1</v>
      </c>
      <c r="D164" s="1">
        <v>2805601000</v>
      </c>
      <c r="E164" s="1">
        <v>2723885834</v>
      </c>
      <c r="F164" s="1">
        <v>125104402</v>
      </c>
      <c r="G164" s="1">
        <v>-109813135</v>
      </c>
      <c r="H164" s="1">
        <v>45324603</v>
      </c>
      <c r="I164" s="1">
        <v>114067000</v>
      </c>
      <c r="J164" s="1">
        <v>105686000</v>
      </c>
      <c r="K164" s="1">
        <v>81715166</v>
      </c>
      <c r="L164" s="1">
        <f t="shared" si="2"/>
        <v>15291267</v>
      </c>
      <c r="W164" s="7">
        <v>43795</v>
      </c>
      <c r="X164">
        <v>-108731810</v>
      </c>
      <c r="Y164">
        <v>12710558</v>
      </c>
      <c r="Z164">
        <v>40783643</v>
      </c>
    </row>
    <row r="165" spans="1:26">
      <c r="A165" s="7">
        <v>43797</v>
      </c>
      <c r="B165" s="8">
        <v>0.952083333333333</v>
      </c>
      <c r="C165" s="14">
        <v>1</v>
      </c>
      <c r="D165" s="1">
        <v>2805601000</v>
      </c>
      <c r="E165" s="1">
        <v>2723885834</v>
      </c>
      <c r="F165" s="1">
        <v>152643605</v>
      </c>
      <c r="G165" s="1">
        <v>-143550700</v>
      </c>
      <c r="H165" s="1">
        <v>53985124</v>
      </c>
      <c r="I165" s="1">
        <v>114067000</v>
      </c>
      <c r="J165" s="1">
        <v>105686000</v>
      </c>
      <c r="K165" s="1">
        <v>81715166</v>
      </c>
      <c r="L165" s="1">
        <f t="shared" si="2"/>
        <v>9092905</v>
      </c>
      <c r="W165" s="7">
        <v>43796</v>
      </c>
      <c r="X165">
        <v>-109813135</v>
      </c>
      <c r="Y165">
        <v>15291267</v>
      </c>
      <c r="Z165">
        <v>45324603</v>
      </c>
    </row>
    <row r="166" spans="1:26">
      <c r="A166" s="7">
        <v>43798</v>
      </c>
      <c r="B166" s="8">
        <v>0.954861111111111</v>
      </c>
      <c r="C166" s="14">
        <v>1</v>
      </c>
      <c r="D166" s="1">
        <v>2805601000</v>
      </c>
      <c r="E166" s="1">
        <v>2723885834</v>
      </c>
      <c r="F166" s="1">
        <v>253380121</v>
      </c>
      <c r="G166" s="1">
        <v>-244052703</v>
      </c>
      <c r="H166" s="1">
        <v>51411256</v>
      </c>
      <c r="I166" s="1">
        <v>114067000</v>
      </c>
      <c r="J166" s="1">
        <v>105686000</v>
      </c>
      <c r="K166" s="1">
        <v>81715166</v>
      </c>
      <c r="L166" s="1">
        <f t="shared" si="2"/>
        <v>9327418</v>
      </c>
      <c r="W166" s="7">
        <v>43797</v>
      </c>
      <c r="X166">
        <v>-143550700</v>
      </c>
      <c r="Y166">
        <v>9092905</v>
      </c>
      <c r="Z166">
        <v>53985124</v>
      </c>
    </row>
    <row r="167" spans="1:26">
      <c r="A167" s="7">
        <v>43799</v>
      </c>
      <c r="B167" s="8">
        <v>0.967361111111111</v>
      </c>
      <c r="C167" s="14">
        <v>1</v>
      </c>
      <c r="D167" s="1">
        <v>2805601000</v>
      </c>
      <c r="E167" s="1">
        <v>2723885834</v>
      </c>
      <c r="F167" s="1">
        <v>0</v>
      </c>
      <c r="G167" s="1">
        <v>-112482196</v>
      </c>
      <c r="H167" s="1">
        <v>-63673142</v>
      </c>
      <c r="I167" s="1">
        <v>114067000</v>
      </c>
      <c r="J167" s="1">
        <v>105686000</v>
      </c>
      <c r="K167" s="1">
        <v>81715166</v>
      </c>
      <c r="L167" s="1">
        <f t="shared" si="2"/>
        <v>-112482196</v>
      </c>
      <c r="W167" s="7">
        <v>43798</v>
      </c>
      <c r="X167">
        <v>-244052703</v>
      </c>
      <c r="Y167">
        <v>9327418</v>
      </c>
      <c r="Z167">
        <v>51411256</v>
      </c>
    </row>
    <row r="168" spans="1:26">
      <c r="A168" s="7">
        <v>43800</v>
      </c>
      <c r="B168" s="8">
        <v>0.884722222222222</v>
      </c>
      <c r="C168" s="14">
        <v>1</v>
      </c>
      <c r="D168" s="1">
        <v>2805601000</v>
      </c>
      <c r="E168" s="1">
        <v>2723885834</v>
      </c>
      <c r="F168" s="1">
        <v>241256418</v>
      </c>
      <c r="G168" s="1">
        <v>-209050332</v>
      </c>
      <c r="H168" s="1">
        <v>83954824</v>
      </c>
      <c r="I168" s="1">
        <v>114067000</v>
      </c>
      <c r="J168" s="1">
        <v>105686000</v>
      </c>
      <c r="K168" s="1">
        <v>81715166</v>
      </c>
      <c r="L168" s="1">
        <f t="shared" si="2"/>
        <v>32206086</v>
      </c>
      <c r="W168" s="7">
        <v>43799</v>
      </c>
      <c r="X168">
        <v>-112482196</v>
      </c>
      <c r="Y168">
        <v>-112482196</v>
      </c>
      <c r="Z168">
        <v>-63673142</v>
      </c>
    </row>
    <row r="169" spans="1:26">
      <c r="A169" s="7">
        <v>43801</v>
      </c>
      <c r="B169" s="8">
        <v>0.942361111111111</v>
      </c>
      <c r="C169" s="14">
        <v>1</v>
      </c>
      <c r="D169" s="1">
        <v>2805601000</v>
      </c>
      <c r="E169" s="1">
        <v>2723885834</v>
      </c>
      <c r="F169" s="1">
        <v>124120880</v>
      </c>
      <c r="G169" s="1">
        <v>-110677950</v>
      </c>
      <c r="H169" s="1">
        <v>85814730</v>
      </c>
      <c r="I169" s="1">
        <v>114067000</v>
      </c>
      <c r="J169" s="1">
        <v>105686000</v>
      </c>
      <c r="K169" s="1">
        <v>81715166</v>
      </c>
      <c r="L169" s="1">
        <f t="shared" si="2"/>
        <v>13442930</v>
      </c>
      <c r="W169" s="7">
        <v>43800</v>
      </c>
      <c r="X169">
        <v>-209050332</v>
      </c>
      <c r="Y169">
        <v>32206086</v>
      </c>
      <c r="Z169">
        <v>83954824</v>
      </c>
    </row>
    <row r="170" spans="1:26">
      <c r="A170" s="7">
        <v>43802</v>
      </c>
      <c r="B170" s="8">
        <v>0.890277777777778</v>
      </c>
      <c r="C170" s="14">
        <v>1</v>
      </c>
      <c r="D170" s="1">
        <v>2805601000</v>
      </c>
      <c r="E170" s="1">
        <v>2723885834</v>
      </c>
      <c r="F170" s="1">
        <v>177493110</v>
      </c>
      <c r="G170" s="1">
        <v>-163145422</v>
      </c>
      <c r="H170" s="1">
        <v>82307326</v>
      </c>
      <c r="I170" s="1">
        <v>114067000</v>
      </c>
      <c r="J170" s="1">
        <v>105686000</v>
      </c>
      <c r="K170" s="1">
        <v>81715166</v>
      </c>
      <c r="L170" s="1">
        <f t="shared" si="2"/>
        <v>14347688</v>
      </c>
      <c r="W170" s="7">
        <v>43801</v>
      </c>
      <c r="X170">
        <v>-110677950</v>
      </c>
      <c r="Y170">
        <v>13442930</v>
      </c>
      <c r="Z170">
        <v>85814730</v>
      </c>
    </row>
    <row r="171" spans="1:26">
      <c r="A171" s="7">
        <v>43803</v>
      </c>
      <c r="B171" s="8">
        <v>0.85</v>
      </c>
      <c r="C171" s="14">
        <v>1</v>
      </c>
      <c r="D171" s="1">
        <v>2805601000</v>
      </c>
      <c r="E171" s="1">
        <v>2723885834</v>
      </c>
      <c r="F171" s="1">
        <v>149847956</v>
      </c>
      <c r="G171" s="1">
        <v>-197864007</v>
      </c>
      <c r="H171" s="1">
        <v>18332873</v>
      </c>
      <c r="I171" s="1">
        <v>114067000</v>
      </c>
      <c r="J171" s="1">
        <v>105686000</v>
      </c>
      <c r="K171" s="1">
        <v>81715166</v>
      </c>
      <c r="L171" s="1">
        <f t="shared" si="2"/>
        <v>-48016051</v>
      </c>
      <c r="W171" s="7">
        <v>43802</v>
      </c>
      <c r="X171">
        <v>-163145422</v>
      </c>
      <c r="Y171">
        <v>14347688</v>
      </c>
      <c r="Z171">
        <v>82307326</v>
      </c>
    </row>
    <row r="172" spans="1:26">
      <c r="A172" s="7">
        <v>43804</v>
      </c>
      <c r="B172" s="8">
        <v>0.578472222222222</v>
      </c>
      <c r="C172" s="14">
        <v>1</v>
      </c>
      <c r="D172" s="1">
        <v>2805601000</v>
      </c>
      <c r="E172" s="1">
        <v>2723885834</v>
      </c>
      <c r="F172" s="1">
        <v>134059458</v>
      </c>
      <c r="G172" s="1">
        <v>-119450866</v>
      </c>
      <c r="H172" s="1">
        <v>72498862</v>
      </c>
      <c r="I172" s="1">
        <v>114067000</v>
      </c>
      <c r="J172" s="1">
        <v>105686000</v>
      </c>
      <c r="K172" s="1">
        <v>81715166</v>
      </c>
      <c r="L172" s="1">
        <f t="shared" si="2"/>
        <v>14608592</v>
      </c>
      <c r="W172" s="7">
        <v>43803</v>
      </c>
      <c r="X172">
        <v>-197864007</v>
      </c>
      <c r="Y172">
        <v>-48016051</v>
      </c>
      <c r="Z172">
        <v>18332873</v>
      </c>
    </row>
    <row r="173" spans="1:26">
      <c r="A173" s="7">
        <v>43805</v>
      </c>
      <c r="B173" s="8">
        <v>0.745138888888889</v>
      </c>
      <c r="C173" s="14">
        <v>1</v>
      </c>
      <c r="D173" s="1">
        <v>2805601000</v>
      </c>
      <c r="E173" s="1">
        <v>2723885834</v>
      </c>
      <c r="F173" s="1">
        <v>125604938</v>
      </c>
      <c r="G173" s="1">
        <v>-112215535</v>
      </c>
      <c r="H173" s="1">
        <v>79052851</v>
      </c>
      <c r="I173" s="1">
        <v>114067000</v>
      </c>
      <c r="J173" s="1">
        <v>105686000</v>
      </c>
      <c r="K173" s="1">
        <v>81715166</v>
      </c>
      <c r="L173" s="1">
        <f t="shared" si="2"/>
        <v>13389403</v>
      </c>
      <c r="W173" s="7">
        <v>43804</v>
      </c>
      <c r="X173">
        <v>-119450866</v>
      </c>
      <c r="Y173">
        <v>14608592</v>
      </c>
      <c r="Z173">
        <v>72498862</v>
      </c>
    </row>
    <row r="174" spans="1:26">
      <c r="A174" s="7">
        <v>43806</v>
      </c>
      <c r="B174" s="8">
        <v>0.691666666666667</v>
      </c>
      <c r="C174" s="14">
        <v>1</v>
      </c>
      <c r="D174" s="1">
        <v>2805601000</v>
      </c>
      <c r="E174" s="1">
        <v>2723885834</v>
      </c>
      <c r="F174" s="1">
        <v>149160395</v>
      </c>
      <c r="G174" s="1">
        <v>-131018835</v>
      </c>
      <c r="H174" s="1">
        <v>96503152</v>
      </c>
      <c r="I174" s="1">
        <v>114067000</v>
      </c>
      <c r="J174" s="1">
        <v>105686000</v>
      </c>
      <c r="K174" s="1">
        <v>81715166</v>
      </c>
      <c r="L174" s="1">
        <f t="shared" si="2"/>
        <v>18141560</v>
      </c>
      <c r="W174" s="7">
        <v>43805</v>
      </c>
      <c r="X174">
        <v>-112215535</v>
      </c>
      <c r="Y174">
        <v>13389403</v>
      </c>
      <c r="Z174">
        <v>79052851</v>
      </c>
    </row>
    <row r="175" spans="1:26">
      <c r="A175" s="7">
        <v>43807</v>
      </c>
      <c r="B175" s="8">
        <v>0.475</v>
      </c>
      <c r="C175" s="14">
        <v>1</v>
      </c>
      <c r="D175" s="1">
        <v>2805601000</v>
      </c>
      <c r="E175" s="1">
        <v>2723885834</v>
      </c>
      <c r="F175" s="1">
        <v>214380967</v>
      </c>
      <c r="G175" s="1">
        <v>-182902832</v>
      </c>
      <c r="H175" s="1">
        <v>222778669</v>
      </c>
      <c r="I175" s="1">
        <v>114067000</v>
      </c>
      <c r="J175" s="1">
        <v>105686000</v>
      </c>
      <c r="K175" s="1">
        <v>81715166</v>
      </c>
      <c r="L175" s="1">
        <f t="shared" si="2"/>
        <v>31478135</v>
      </c>
      <c r="W175" s="7">
        <v>43806</v>
      </c>
      <c r="X175">
        <v>-131018835</v>
      </c>
      <c r="Y175">
        <v>18141560</v>
      </c>
      <c r="Z175">
        <v>96503152</v>
      </c>
    </row>
    <row r="176" spans="1:26">
      <c r="A176" s="7">
        <v>43808</v>
      </c>
      <c r="B176" s="8">
        <v>0.657638888888889</v>
      </c>
      <c r="C176" s="14">
        <v>1</v>
      </c>
      <c r="D176" s="1">
        <v>2805601000</v>
      </c>
      <c r="E176" s="1">
        <v>2723885834</v>
      </c>
      <c r="F176" s="1">
        <v>117221274</v>
      </c>
      <c r="G176" s="1">
        <v>-108026015</v>
      </c>
      <c r="H176" s="1">
        <v>87285646</v>
      </c>
      <c r="I176" s="1">
        <v>113916000</v>
      </c>
      <c r="J176" s="1">
        <v>105686000</v>
      </c>
      <c r="K176" s="1">
        <v>81715166</v>
      </c>
      <c r="L176" s="1">
        <f t="shared" si="2"/>
        <v>9195259</v>
      </c>
      <c r="W176" s="7">
        <v>43807</v>
      </c>
      <c r="X176">
        <v>-182902832</v>
      </c>
      <c r="Y176">
        <v>31478135</v>
      </c>
      <c r="Z176">
        <v>222778669</v>
      </c>
    </row>
    <row r="177" spans="1:26">
      <c r="A177" s="7">
        <v>43809</v>
      </c>
      <c r="B177" s="8">
        <v>0.757638888888889</v>
      </c>
      <c r="C177" s="14">
        <v>1</v>
      </c>
      <c r="D177" s="1">
        <v>2805601000</v>
      </c>
      <c r="E177" s="1">
        <v>2723885834</v>
      </c>
      <c r="F177" s="1">
        <v>97581236</v>
      </c>
      <c r="G177" s="1">
        <v>-91869757</v>
      </c>
      <c r="H177" s="1">
        <v>83396165</v>
      </c>
      <c r="I177" s="1">
        <v>113916000</v>
      </c>
      <c r="J177" s="1">
        <v>105686000</v>
      </c>
      <c r="K177" s="1">
        <v>81715166</v>
      </c>
      <c r="L177" s="1">
        <f t="shared" si="2"/>
        <v>5711479</v>
      </c>
      <c r="W177" s="7">
        <v>43808</v>
      </c>
      <c r="X177">
        <v>-108026015</v>
      </c>
      <c r="Y177">
        <v>9195259</v>
      </c>
      <c r="Z177">
        <v>87285646</v>
      </c>
    </row>
    <row r="178" spans="1:26">
      <c r="A178" s="7">
        <v>43810</v>
      </c>
      <c r="B178" s="8">
        <v>0.790972222222222</v>
      </c>
      <c r="C178" s="14">
        <v>1</v>
      </c>
      <c r="D178" s="1">
        <v>2805601000</v>
      </c>
      <c r="E178" s="1">
        <v>2723885834</v>
      </c>
      <c r="F178" s="1">
        <v>135581293</v>
      </c>
      <c r="G178" s="1">
        <v>-128289837</v>
      </c>
      <c r="H178" s="1">
        <v>87773785</v>
      </c>
      <c r="I178" s="1">
        <v>113916000</v>
      </c>
      <c r="J178" s="1">
        <v>105686000</v>
      </c>
      <c r="K178" s="1">
        <v>81715166</v>
      </c>
      <c r="L178" s="1">
        <f t="shared" si="2"/>
        <v>7291456</v>
      </c>
      <c r="W178" s="7">
        <v>43809</v>
      </c>
      <c r="X178">
        <v>-91869757</v>
      </c>
      <c r="Y178">
        <v>5711479</v>
      </c>
      <c r="Z178">
        <v>83396165</v>
      </c>
    </row>
    <row r="179" spans="1:26">
      <c r="A179" s="7">
        <v>43811</v>
      </c>
      <c r="B179" s="8">
        <v>0.952777777777778</v>
      </c>
      <c r="C179" s="14">
        <v>1</v>
      </c>
      <c r="D179" s="1">
        <v>2805601000</v>
      </c>
      <c r="E179" s="1">
        <v>2723885834</v>
      </c>
      <c r="F179" s="1">
        <v>127617352</v>
      </c>
      <c r="G179" s="1">
        <v>-123285654</v>
      </c>
      <c r="H179" s="1">
        <v>143035370</v>
      </c>
      <c r="I179" s="1">
        <v>113916000</v>
      </c>
      <c r="J179" s="1">
        <v>105686000</v>
      </c>
      <c r="K179" s="1">
        <v>81715166</v>
      </c>
      <c r="L179" s="1">
        <f t="shared" si="2"/>
        <v>4331698</v>
      </c>
      <c r="W179" s="7">
        <v>43810</v>
      </c>
      <c r="X179">
        <v>-128289837</v>
      </c>
      <c r="Y179">
        <v>7291456</v>
      </c>
      <c r="Z179">
        <v>87773785</v>
      </c>
    </row>
    <row r="180" spans="1:26">
      <c r="A180" s="7">
        <v>43812</v>
      </c>
      <c r="B180" s="8">
        <v>0.919444444444444</v>
      </c>
      <c r="C180" s="14">
        <v>1</v>
      </c>
      <c r="D180" s="1">
        <v>2805601000</v>
      </c>
      <c r="E180" s="1">
        <v>2723885834</v>
      </c>
      <c r="F180" s="1">
        <v>248338293</v>
      </c>
      <c r="G180" s="1">
        <v>-225694654</v>
      </c>
      <c r="H180" s="1">
        <v>93551341</v>
      </c>
      <c r="I180" s="1">
        <v>113916000</v>
      </c>
      <c r="J180" s="1">
        <v>105686000</v>
      </c>
      <c r="K180" s="1">
        <v>81715166</v>
      </c>
      <c r="L180" s="1">
        <f t="shared" si="2"/>
        <v>22643639</v>
      </c>
      <c r="W180" s="7">
        <v>43811</v>
      </c>
      <c r="X180">
        <v>-123285654</v>
      </c>
      <c r="Y180">
        <v>4331698</v>
      </c>
      <c r="Z180">
        <v>143035370</v>
      </c>
    </row>
    <row r="181" spans="1:26">
      <c r="A181" s="7">
        <v>43813</v>
      </c>
      <c r="B181" s="8">
        <v>0.715972222222222</v>
      </c>
      <c r="C181" s="14">
        <v>1</v>
      </c>
      <c r="D181" s="1">
        <v>2805601000</v>
      </c>
      <c r="E181" s="1">
        <v>2723885834</v>
      </c>
      <c r="F181" s="1">
        <v>194958317</v>
      </c>
      <c r="G181" s="1">
        <v>-167615060</v>
      </c>
      <c r="H181" s="1">
        <v>89193254</v>
      </c>
      <c r="I181" s="1">
        <v>113916000</v>
      </c>
      <c r="J181" s="1">
        <v>105686000</v>
      </c>
      <c r="K181" s="1">
        <v>81715166</v>
      </c>
      <c r="L181" s="1">
        <f t="shared" si="2"/>
        <v>27343257</v>
      </c>
      <c r="W181" s="7">
        <v>43812</v>
      </c>
      <c r="X181">
        <v>-225694654</v>
      </c>
      <c r="Y181">
        <v>22643639</v>
      </c>
      <c r="Z181">
        <v>93551341</v>
      </c>
    </row>
    <row r="182" spans="1:26">
      <c r="A182" s="7">
        <v>43814</v>
      </c>
      <c r="B182" s="8">
        <v>0.463194444444444</v>
      </c>
      <c r="C182" s="14">
        <v>1</v>
      </c>
      <c r="D182" s="1">
        <v>2805601000</v>
      </c>
      <c r="E182" s="1">
        <v>2723885834</v>
      </c>
      <c r="F182" s="1">
        <v>172608104</v>
      </c>
      <c r="G182" s="1">
        <v>-162301402</v>
      </c>
      <c r="H182" s="1">
        <v>72783826</v>
      </c>
      <c r="I182" s="1">
        <v>113916000</v>
      </c>
      <c r="J182" s="1">
        <v>105686000</v>
      </c>
      <c r="K182" s="1">
        <v>81715166</v>
      </c>
      <c r="L182" s="1">
        <f t="shared" si="2"/>
        <v>10306702</v>
      </c>
      <c r="W182" s="7">
        <v>43813</v>
      </c>
      <c r="X182">
        <v>-167615060</v>
      </c>
      <c r="Y182">
        <v>27343257</v>
      </c>
      <c r="Z182">
        <v>89193254</v>
      </c>
    </row>
    <row r="183" spans="1:26">
      <c r="A183" s="7">
        <v>43815</v>
      </c>
      <c r="B183" s="8">
        <v>0.774305555555556</v>
      </c>
      <c r="C183" s="14">
        <v>1</v>
      </c>
      <c r="D183" s="1">
        <v>2805601000</v>
      </c>
      <c r="E183" s="1">
        <v>2723885834</v>
      </c>
      <c r="F183" s="1">
        <v>159725649</v>
      </c>
      <c r="G183" s="1">
        <v>-138964857</v>
      </c>
      <c r="H183" s="1">
        <v>126501450</v>
      </c>
      <c r="I183" s="1">
        <v>113916000</v>
      </c>
      <c r="J183" s="1">
        <v>105686000</v>
      </c>
      <c r="K183" s="1">
        <v>81715166</v>
      </c>
      <c r="L183" s="1">
        <f t="shared" si="2"/>
        <v>20760792</v>
      </c>
      <c r="W183" s="7">
        <v>43814</v>
      </c>
      <c r="X183">
        <v>-162301402</v>
      </c>
      <c r="Y183">
        <v>10306702</v>
      </c>
      <c r="Z183">
        <v>72783826</v>
      </c>
    </row>
    <row r="184" spans="1:26">
      <c r="A184" s="7">
        <v>43816</v>
      </c>
      <c r="B184" s="8">
        <v>0.55</v>
      </c>
      <c r="C184" s="14">
        <v>1</v>
      </c>
      <c r="D184" s="1">
        <v>2805601000</v>
      </c>
      <c r="E184" s="1">
        <v>2723885834</v>
      </c>
      <c r="F184" s="1">
        <v>241325766</v>
      </c>
      <c r="G184" s="1">
        <v>-213908952</v>
      </c>
      <c r="H184" s="1">
        <v>69890236</v>
      </c>
      <c r="I184" s="1">
        <v>113916000</v>
      </c>
      <c r="J184" s="1">
        <v>105686000</v>
      </c>
      <c r="K184" s="1">
        <v>81715166</v>
      </c>
      <c r="L184" s="1">
        <f t="shared" si="2"/>
        <v>27416814</v>
      </c>
      <c r="W184" s="7">
        <v>43815</v>
      </c>
      <c r="X184">
        <v>-138964857</v>
      </c>
      <c r="Y184">
        <v>20760792</v>
      </c>
      <c r="Z184">
        <v>126501450</v>
      </c>
    </row>
    <row r="185" spans="1:26">
      <c r="A185" s="7">
        <v>43817</v>
      </c>
      <c r="B185" s="8">
        <v>0.779166666666667</v>
      </c>
      <c r="C185" s="14">
        <v>1</v>
      </c>
      <c r="D185" s="1">
        <v>2805601000</v>
      </c>
      <c r="E185" s="1">
        <v>2723885834</v>
      </c>
      <c r="F185" s="1">
        <v>132861116</v>
      </c>
      <c r="G185" s="1">
        <v>-132294652</v>
      </c>
      <c r="H185" s="1">
        <v>64597450</v>
      </c>
      <c r="I185" s="1">
        <v>113916000</v>
      </c>
      <c r="J185" s="1">
        <v>105686000</v>
      </c>
      <c r="K185" s="1">
        <v>81715166</v>
      </c>
      <c r="L185" s="1">
        <f t="shared" si="2"/>
        <v>566464</v>
      </c>
      <c r="W185" s="7">
        <v>43816</v>
      </c>
      <c r="X185">
        <v>-213908952</v>
      </c>
      <c r="Y185">
        <v>27416814</v>
      </c>
      <c r="Z185">
        <v>69890236</v>
      </c>
    </row>
    <row r="186" spans="1:26">
      <c r="A186" s="7">
        <v>43818</v>
      </c>
      <c r="B186" s="8">
        <v>0.595833333333333</v>
      </c>
      <c r="C186" s="14">
        <v>1</v>
      </c>
      <c r="D186" s="1">
        <v>2805601000</v>
      </c>
      <c r="E186" s="1">
        <v>2723885834</v>
      </c>
      <c r="F186" s="1">
        <v>230865159</v>
      </c>
      <c r="G186" s="1">
        <v>-222757709</v>
      </c>
      <c r="H186" s="1">
        <v>68474605</v>
      </c>
      <c r="I186" s="1">
        <v>113916000</v>
      </c>
      <c r="J186" s="1">
        <v>105686000</v>
      </c>
      <c r="K186" s="1">
        <v>81715166</v>
      </c>
      <c r="L186" s="1">
        <f t="shared" si="2"/>
        <v>8107450</v>
      </c>
      <c r="W186" s="7">
        <v>43817</v>
      </c>
      <c r="X186">
        <v>-132294652</v>
      </c>
      <c r="Y186">
        <v>566464</v>
      </c>
      <c r="Z186">
        <v>64597450</v>
      </c>
    </row>
    <row r="187" spans="1:26">
      <c r="A187" s="7">
        <v>43819</v>
      </c>
      <c r="B187" s="8">
        <v>0.636805555555556</v>
      </c>
      <c r="C187" s="14">
        <v>1</v>
      </c>
      <c r="D187" s="1">
        <v>2805601000</v>
      </c>
      <c r="E187" s="1">
        <v>2723885834</v>
      </c>
      <c r="F187" s="1">
        <v>124808586</v>
      </c>
      <c r="G187" s="1">
        <v>-111077942</v>
      </c>
      <c r="H187" s="1">
        <v>77873551</v>
      </c>
      <c r="I187" s="1">
        <v>113916000</v>
      </c>
      <c r="J187" s="1">
        <v>105686000</v>
      </c>
      <c r="K187" s="1">
        <v>81715166</v>
      </c>
      <c r="L187" s="1">
        <f t="shared" si="2"/>
        <v>13730644</v>
      </c>
      <c r="W187" s="7">
        <v>43818</v>
      </c>
      <c r="X187">
        <v>-222757709</v>
      </c>
      <c r="Y187">
        <v>8107450</v>
      </c>
      <c r="Z187">
        <v>68474605</v>
      </c>
    </row>
    <row r="188" spans="1:26">
      <c r="A188" s="7">
        <v>43820</v>
      </c>
      <c r="B188" s="8">
        <v>0.725</v>
      </c>
      <c r="C188" s="14">
        <v>1</v>
      </c>
      <c r="D188" s="1">
        <v>2805601000</v>
      </c>
      <c r="E188" s="1">
        <v>2723885834</v>
      </c>
      <c r="F188" s="1">
        <v>129950398</v>
      </c>
      <c r="G188" s="1">
        <v>-114340264</v>
      </c>
      <c r="H188" s="1">
        <v>75171744</v>
      </c>
      <c r="I188" s="1">
        <v>113916000</v>
      </c>
      <c r="J188" s="1">
        <v>105686000</v>
      </c>
      <c r="K188" s="1">
        <v>81715166</v>
      </c>
      <c r="L188" s="1">
        <f t="shared" si="2"/>
        <v>15610134</v>
      </c>
      <c r="W188" s="7">
        <v>43819</v>
      </c>
      <c r="X188">
        <v>-111077942</v>
      </c>
      <c r="Y188">
        <v>13730644</v>
      </c>
      <c r="Z188">
        <v>77873551</v>
      </c>
    </row>
    <row r="189" spans="1:26">
      <c r="A189" s="7">
        <v>43821</v>
      </c>
      <c r="B189" s="8">
        <v>0.728472222222222</v>
      </c>
      <c r="C189" s="14">
        <v>1</v>
      </c>
      <c r="D189" s="1">
        <v>2805601000</v>
      </c>
      <c r="E189" s="1">
        <v>2723885834</v>
      </c>
      <c r="F189" s="1">
        <v>225777049</v>
      </c>
      <c r="G189" s="1">
        <v>-201903072</v>
      </c>
      <c r="H189" s="1">
        <v>73903641</v>
      </c>
      <c r="I189" s="1">
        <v>113916000</v>
      </c>
      <c r="J189" s="1">
        <v>105686000</v>
      </c>
      <c r="K189" s="1">
        <v>81715166</v>
      </c>
      <c r="L189" s="1">
        <f t="shared" si="2"/>
        <v>23873977</v>
      </c>
      <c r="W189" s="7">
        <v>43820</v>
      </c>
      <c r="X189">
        <v>-114340264</v>
      </c>
      <c r="Y189">
        <v>15610134</v>
      </c>
      <c r="Z189">
        <v>75171744</v>
      </c>
    </row>
    <row r="190" spans="1:26">
      <c r="A190" s="7">
        <v>43822</v>
      </c>
      <c r="B190" s="8">
        <v>0.480555555555556</v>
      </c>
      <c r="C190" s="14">
        <v>1</v>
      </c>
      <c r="D190" s="1">
        <v>2805601000</v>
      </c>
      <c r="E190" s="1">
        <v>2723885834</v>
      </c>
      <c r="F190" s="1">
        <v>191968599</v>
      </c>
      <c r="G190" s="1">
        <v>-181518150</v>
      </c>
      <c r="H190" s="1">
        <v>75315491</v>
      </c>
      <c r="I190" s="1">
        <v>113916000</v>
      </c>
      <c r="J190" s="1">
        <v>105686000</v>
      </c>
      <c r="K190" s="1">
        <v>81715166</v>
      </c>
      <c r="L190" s="1">
        <f t="shared" si="2"/>
        <v>10450449</v>
      </c>
      <c r="W190" s="7">
        <v>43821</v>
      </c>
      <c r="X190">
        <v>-201903072</v>
      </c>
      <c r="Y190">
        <v>23873977</v>
      </c>
      <c r="Z190">
        <v>73903641</v>
      </c>
    </row>
    <row r="191" spans="1:26">
      <c r="A191" s="7">
        <v>43823</v>
      </c>
      <c r="B191" s="8">
        <v>0.766666666666667</v>
      </c>
      <c r="C191" s="14">
        <v>1</v>
      </c>
      <c r="D191" s="1">
        <v>2805601000</v>
      </c>
      <c r="E191" s="1">
        <v>2723885834</v>
      </c>
      <c r="F191" s="1">
        <v>134914546</v>
      </c>
      <c r="G191" s="1">
        <v>-132221258</v>
      </c>
      <c r="H191" s="1">
        <v>57247987</v>
      </c>
      <c r="I191" s="1">
        <v>113916000</v>
      </c>
      <c r="J191" s="1">
        <v>105686000</v>
      </c>
      <c r="K191" s="1">
        <v>81715166</v>
      </c>
      <c r="L191" s="1">
        <f t="shared" si="2"/>
        <v>2693288</v>
      </c>
      <c r="W191" s="7">
        <v>43822</v>
      </c>
      <c r="X191">
        <v>-181518150</v>
      </c>
      <c r="Y191">
        <v>10450449</v>
      </c>
      <c r="Z191">
        <v>75315491</v>
      </c>
    </row>
    <row r="192" spans="1:26">
      <c r="A192" s="7">
        <v>43824</v>
      </c>
      <c r="B192" s="8">
        <v>0.604861111111111</v>
      </c>
      <c r="C192" s="14">
        <v>1</v>
      </c>
      <c r="D192" s="1">
        <v>2805601000</v>
      </c>
      <c r="E192" s="1">
        <v>2723885834</v>
      </c>
      <c r="F192" s="1">
        <v>180228512</v>
      </c>
      <c r="G192" s="1">
        <v>-176879710</v>
      </c>
      <c r="H192" s="1">
        <v>55410659</v>
      </c>
      <c r="I192" s="1">
        <v>113916000</v>
      </c>
      <c r="J192" s="1">
        <v>105686000</v>
      </c>
      <c r="K192" s="1">
        <v>81715166</v>
      </c>
      <c r="L192" s="1">
        <f t="shared" si="2"/>
        <v>3348802</v>
      </c>
      <c r="W192" s="7">
        <v>43823</v>
      </c>
      <c r="X192">
        <v>-132221258</v>
      </c>
      <c r="Y192">
        <v>2693288</v>
      </c>
      <c r="Z192">
        <v>57247987</v>
      </c>
    </row>
    <row r="193" spans="1:26">
      <c r="A193" s="7">
        <v>43825</v>
      </c>
      <c r="B193" s="8">
        <v>0.777083333333333</v>
      </c>
      <c r="C193" s="14">
        <v>1</v>
      </c>
      <c r="D193" s="1">
        <v>2805601000</v>
      </c>
      <c r="E193" s="1">
        <v>2723885834</v>
      </c>
      <c r="F193" s="1">
        <v>125493312</v>
      </c>
      <c r="G193" s="1">
        <v>-112741518</v>
      </c>
      <c r="H193" s="1">
        <v>67595989</v>
      </c>
      <c r="I193" s="1">
        <v>113916000</v>
      </c>
      <c r="J193" s="1">
        <v>105686000</v>
      </c>
      <c r="K193" s="1">
        <v>81715166</v>
      </c>
      <c r="L193" s="1">
        <f t="shared" si="2"/>
        <v>12751794</v>
      </c>
      <c r="W193" s="7">
        <v>43824</v>
      </c>
      <c r="X193">
        <v>-176879710</v>
      </c>
      <c r="Y193">
        <v>3348802</v>
      </c>
      <c r="Z193">
        <v>55410659</v>
      </c>
    </row>
    <row r="194" spans="1:26">
      <c r="A194" s="7">
        <v>43826</v>
      </c>
      <c r="B194" s="8">
        <v>0.920138888888889</v>
      </c>
      <c r="C194" s="14">
        <v>1</v>
      </c>
      <c r="D194" s="1">
        <v>2805601000</v>
      </c>
      <c r="E194" s="1">
        <v>2723885834</v>
      </c>
      <c r="F194" s="1">
        <v>126058771</v>
      </c>
      <c r="G194" s="1">
        <v>-121126675</v>
      </c>
      <c r="H194" s="1">
        <v>62994773</v>
      </c>
      <c r="I194" s="1">
        <v>113916000</v>
      </c>
      <c r="J194" s="1">
        <v>105686000</v>
      </c>
      <c r="K194" s="1">
        <v>81715166</v>
      </c>
      <c r="L194" s="1">
        <f t="shared" si="2"/>
        <v>4932096</v>
      </c>
      <c r="W194" s="7">
        <v>43825</v>
      </c>
      <c r="X194">
        <v>-112741518</v>
      </c>
      <c r="Y194">
        <v>12751794</v>
      </c>
      <c r="Z194">
        <v>67595989</v>
      </c>
    </row>
    <row r="195" spans="1:26">
      <c r="A195" s="7">
        <v>43827</v>
      </c>
      <c r="B195" s="8">
        <v>0.465972222222222</v>
      </c>
      <c r="C195" s="14">
        <v>1</v>
      </c>
      <c r="D195" s="1">
        <v>2805601000</v>
      </c>
      <c r="E195" s="1">
        <v>2723885834</v>
      </c>
      <c r="F195" s="1">
        <v>193713960</v>
      </c>
      <c r="G195" s="1">
        <v>-181631910</v>
      </c>
      <c r="H195" s="1">
        <v>58406409</v>
      </c>
      <c r="I195" s="1">
        <v>113916000</v>
      </c>
      <c r="J195" s="1">
        <v>105686000</v>
      </c>
      <c r="K195" s="1">
        <v>81715166</v>
      </c>
      <c r="L195" s="1">
        <f t="shared" si="2"/>
        <v>12082050</v>
      </c>
      <c r="W195" s="7">
        <v>43826</v>
      </c>
      <c r="X195">
        <v>-121126675</v>
      </c>
      <c r="Y195">
        <v>4932096</v>
      </c>
      <c r="Z195">
        <v>62994773</v>
      </c>
    </row>
    <row r="196" spans="1:26">
      <c r="A196" s="7">
        <v>43828</v>
      </c>
      <c r="B196" s="8">
        <v>0.711111111111111</v>
      </c>
      <c r="C196" s="14">
        <v>1</v>
      </c>
      <c r="D196" s="1">
        <v>2805601000</v>
      </c>
      <c r="E196" s="1">
        <v>2723885834</v>
      </c>
      <c r="F196" s="1">
        <v>137510775</v>
      </c>
      <c r="G196" s="1">
        <v>-131223113</v>
      </c>
      <c r="H196" s="1">
        <v>49083937</v>
      </c>
      <c r="I196" s="1">
        <v>113916000</v>
      </c>
      <c r="J196" s="1">
        <v>105686000</v>
      </c>
      <c r="K196" s="1">
        <v>81715166</v>
      </c>
      <c r="L196" s="1">
        <f t="shared" ref="L196:L215" si="3">F196+G196</f>
        <v>6287662</v>
      </c>
      <c r="W196" s="7">
        <v>43827</v>
      </c>
      <c r="X196">
        <v>-181631910</v>
      </c>
      <c r="Y196">
        <v>12082050</v>
      </c>
      <c r="Z196">
        <v>58406409</v>
      </c>
    </row>
    <row r="197" spans="1:26">
      <c r="A197" s="7">
        <v>43829</v>
      </c>
      <c r="B197" s="8">
        <v>0.564583333333333</v>
      </c>
      <c r="C197" s="14">
        <v>1</v>
      </c>
      <c r="D197" s="1">
        <v>2805601000</v>
      </c>
      <c r="E197" s="1">
        <v>2723885834</v>
      </c>
      <c r="F197" s="1">
        <v>234445201</v>
      </c>
      <c r="G197" s="1">
        <v>-221654366</v>
      </c>
      <c r="H197" s="1">
        <v>46802539</v>
      </c>
      <c r="I197" s="1">
        <v>113916000</v>
      </c>
      <c r="J197" s="1">
        <v>105686000</v>
      </c>
      <c r="K197" s="1">
        <v>81715166</v>
      </c>
      <c r="L197" s="1">
        <f t="shared" si="3"/>
        <v>12790835</v>
      </c>
      <c r="W197" s="7">
        <v>43828</v>
      </c>
      <c r="X197">
        <v>-131223113</v>
      </c>
      <c r="Y197">
        <v>6287662</v>
      </c>
      <c r="Z197">
        <v>49083937</v>
      </c>
    </row>
    <row r="198" spans="1:26">
      <c r="A198" s="7">
        <v>43830</v>
      </c>
      <c r="B198" s="8">
        <v>0.815972222222222</v>
      </c>
      <c r="C198" s="14">
        <v>1</v>
      </c>
      <c r="D198" s="1">
        <v>2805601000</v>
      </c>
      <c r="E198" s="1">
        <v>2723885834</v>
      </c>
      <c r="F198" s="1">
        <v>152450097</v>
      </c>
      <c r="G198" s="1">
        <v>-133099529</v>
      </c>
      <c r="H198" s="1">
        <v>60896626</v>
      </c>
      <c r="I198" s="1">
        <v>113916000</v>
      </c>
      <c r="J198" s="1">
        <v>105686000</v>
      </c>
      <c r="K198" s="1">
        <v>81715166</v>
      </c>
      <c r="L198" s="1">
        <f t="shared" si="3"/>
        <v>19350568</v>
      </c>
      <c r="W198" s="7">
        <v>43829</v>
      </c>
      <c r="X198">
        <v>-221654366</v>
      </c>
      <c r="Y198">
        <v>12790835</v>
      </c>
      <c r="Z198">
        <v>46802539</v>
      </c>
    </row>
    <row r="199" spans="1:26">
      <c r="A199" s="7">
        <v>43831</v>
      </c>
      <c r="B199" s="8">
        <v>0.797222222222222</v>
      </c>
      <c r="C199" s="14">
        <v>1</v>
      </c>
      <c r="D199" s="1">
        <v>2805601000</v>
      </c>
      <c r="E199" s="1">
        <v>2723885834</v>
      </c>
      <c r="F199" s="1">
        <v>257926102</v>
      </c>
      <c r="G199" s="1">
        <v>-234847991</v>
      </c>
      <c r="H199" s="1">
        <v>65521484</v>
      </c>
      <c r="I199" s="1">
        <v>113916000</v>
      </c>
      <c r="J199" s="1">
        <v>105686000</v>
      </c>
      <c r="K199" s="1">
        <v>81715166</v>
      </c>
      <c r="L199" s="1">
        <f t="shared" si="3"/>
        <v>23078111</v>
      </c>
      <c r="W199" s="7">
        <v>43830</v>
      </c>
      <c r="X199">
        <v>-133099529</v>
      </c>
      <c r="Y199">
        <v>19350568</v>
      </c>
      <c r="Z199">
        <v>60896626</v>
      </c>
    </row>
    <row r="200" spans="1:26">
      <c r="A200" s="7">
        <v>43832</v>
      </c>
      <c r="B200" s="8">
        <v>0.471527777777778</v>
      </c>
      <c r="C200" s="14">
        <v>1</v>
      </c>
      <c r="D200" s="1">
        <v>2805601000</v>
      </c>
      <c r="E200" s="1">
        <v>2723885834</v>
      </c>
      <c r="F200" s="1">
        <v>182620775</v>
      </c>
      <c r="G200" s="1">
        <v>-174158050</v>
      </c>
      <c r="H200" s="1">
        <v>61878509</v>
      </c>
      <c r="I200" s="1">
        <v>113916000</v>
      </c>
      <c r="J200" s="1">
        <v>105686000</v>
      </c>
      <c r="K200" s="1">
        <v>81715166</v>
      </c>
      <c r="L200" s="1">
        <f t="shared" si="3"/>
        <v>8462725</v>
      </c>
      <c r="W200" s="7">
        <v>43831</v>
      </c>
      <c r="X200">
        <v>-234847991</v>
      </c>
      <c r="Y200">
        <v>23078111</v>
      </c>
      <c r="Z200">
        <v>65521484</v>
      </c>
    </row>
    <row r="201" spans="1:26">
      <c r="A201" s="7">
        <v>43833</v>
      </c>
      <c r="B201" s="8">
        <v>0.558333333333333</v>
      </c>
      <c r="C201" s="14">
        <v>1</v>
      </c>
      <c r="D201" s="1">
        <v>2805601000</v>
      </c>
      <c r="E201" s="1">
        <v>2723885834</v>
      </c>
      <c r="F201" s="1">
        <v>122638986</v>
      </c>
      <c r="G201" s="1">
        <v>-114945757</v>
      </c>
      <c r="H201" s="1">
        <v>60379407</v>
      </c>
      <c r="I201" s="1">
        <v>170874000</v>
      </c>
      <c r="J201" s="1">
        <v>158530000</v>
      </c>
      <c r="K201" s="1">
        <v>81715166</v>
      </c>
      <c r="L201" s="1">
        <f t="shared" si="3"/>
        <v>7693229</v>
      </c>
      <c r="W201" s="7">
        <v>43832</v>
      </c>
      <c r="X201">
        <v>-174158050</v>
      </c>
      <c r="Y201">
        <v>8462725</v>
      </c>
      <c r="Z201">
        <v>61878509</v>
      </c>
    </row>
    <row r="202" spans="1:26">
      <c r="A202" s="7">
        <v>43834</v>
      </c>
      <c r="B202" s="8">
        <v>0.729166666666667</v>
      </c>
      <c r="C202" s="14">
        <v>1</v>
      </c>
      <c r="D202" s="1">
        <v>2805601000</v>
      </c>
      <c r="E202" s="1">
        <v>2723885834</v>
      </c>
      <c r="F202" s="1">
        <v>201341430</v>
      </c>
      <c r="G202" s="1">
        <v>-184705798</v>
      </c>
      <c r="H202" s="1">
        <v>72082943</v>
      </c>
      <c r="I202" s="1">
        <v>170874000</v>
      </c>
      <c r="J202" s="1">
        <v>158530000</v>
      </c>
      <c r="K202" s="1">
        <v>81715166</v>
      </c>
      <c r="L202" s="1">
        <f t="shared" si="3"/>
        <v>16635632</v>
      </c>
      <c r="W202" s="7">
        <v>43833</v>
      </c>
      <c r="X202">
        <v>-114945757</v>
      </c>
      <c r="Y202">
        <v>7693229</v>
      </c>
      <c r="Z202">
        <v>60379407</v>
      </c>
    </row>
    <row r="203" spans="1:26">
      <c r="A203" s="7">
        <v>43835</v>
      </c>
      <c r="B203" s="8">
        <v>0.694444444444444</v>
      </c>
      <c r="C203" s="14">
        <v>1</v>
      </c>
      <c r="D203" s="1">
        <v>2805601000</v>
      </c>
      <c r="E203" s="1">
        <v>2723885834</v>
      </c>
      <c r="F203" s="1">
        <v>306304311</v>
      </c>
      <c r="G203" s="1">
        <v>-328313532</v>
      </c>
      <c r="H203" s="1">
        <v>26288136</v>
      </c>
      <c r="I203" s="1">
        <v>113916000</v>
      </c>
      <c r="J203" s="1">
        <v>105686000</v>
      </c>
      <c r="K203" s="1">
        <v>81715166</v>
      </c>
      <c r="L203" s="1">
        <f t="shared" si="3"/>
        <v>-22009221</v>
      </c>
      <c r="W203" s="7">
        <v>43834</v>
      </c>
      <c r="X203">
        <v>-184705798</v>
      </c>
      <c r="Y203">
        <v>16635632</v>
      </c>
      <c r="Z203">
        <v>72082943</v>
      </c>
    </row>
    <row r="204" spans="1:26">
      <c r="A204" s="7">
        <v>43836</v>
      </c>
      <c r="B204" s="8">
        <v>0.572222222222222</v>
      </c>
      <c r="C204" s="14">
        <v>1</v>
      </c>
      <c r="D204" s="1">
        <v>2805601000</v>
      </c>
      <c r="E204" s="1">
        <v>2723885834</v>
      </c>
      <c r="F204" s="1">
        <v>191063636</v>
      </c>
      <c r="G204" s="1">
        <v>-109922001</v>
      </c>
      <c r="H204" s="1">
        <v>18276653</v>
      </c>
      <c r="I204" s="1">
        <v>113916000</v>
      </c>
      <c r="J204" s="1">
        <v>105686000</v>
      </c>
      <c r="K204" s="1">
        <v>81715166</v>
      </c>
      <c r="L204" s="1">
        <f t="shared" si="3"/>
        <v>81141635</v>
      </c>
      <c r="W204" s="7">
        <v>43835</v>
      </c>
      <c r="X204">
        <v>-328313532</v>
      </c>
      <c r="Y204">
        <v>-22009221</v>
      </c>
      <c r="Z204">
        <v>26288136</v>
      </c>
    </row>
    <row r="205" spans="1:26">
      <c r="A205" s="7">
        <v>43837</v>
      </c>
      <c r="B205" s="8">
        <v>0.665972222222222</v>
      </c>
      <c r="C205" s="14">
        <v>1</v>
      </c>
      <c r="D205" s="1">
        <v>2805601000</v>
      </c>
      <c r="E205" s="1">
        <v>2723885834</v>
      </c>
      <c r="F205" s="1">
        <v>133351026</v>
      </c>
      <c r="G205" s="1">
        <v>-120062476</v>
      </c>
      <c r="H205" s="1">
        <v>25062030</v>
      </c>
      <c r="I205" s="1">
        <v>113916000</v>
      </c>
      <c r="J205" s="1">
        <v>105686000</v>
      </c>
      <c r="K205" s="1">
        <v>81715166</v>
      </c>
      <c r="L205" s="1">
        <f t="shared" si="3"/>
        <v>13288550</v>
      </c>
      <c r="W205" s="7">
        <v>43836</v>
      </c>
      <c r="X205">
        <v>-109922001</v>
      </c>
      <c r="Y205">
        <v>81141635</v>
      </c>
      <c r="Z205">
        <v>18276653</v>
      </c>
    </row>
    <row r="206" spans="1:26">
      <c r="A206" s="7">
        <v>43838</v>
      </c>
      <c r="B206" s="8">
        <v>0.620833333333333</v>
      </c>
      <c r="C206" s="14">
        <v>1</v>
      </c>
      <c r="D206" s="1">
        <v>2805601000</v>
      </c>
      <c r="E206" s="1">
        <v>2723885834</v>
      </c>
      <c r="F206" s="1">
        <v>123814429</v>
      </c>
      <c r="G206" s="1">
        <v>-119726091</v>
      </c>
      <c r="H206" s="1">
        <v>5473583</v>
      </c>
      <c r="I206" s="1">
        <v>113916000</v>
      </c>
      <c r="J206" s="1">
        <v>105686000</v>
      </c>
      <c r="K206" s="1">
        <v>81715166</v>
      </c>
      <c r="L206" s="1">
        <f t="shared" si="3"/>
        <v>4088338</v>
      </c>
      <c r="W206" s="7">
        <v>43837</v>
      </c>
      <c r="X206">
        <v>-120062476</v>
      </c>
      <c r="Y206">
        <v>13288550</v>
      </c>
      <c r="Z206">
        <v>25062030</v>
      </c>
    </row>
    <row r="207" spans="1:26">
      <c r="A207" s="7">
        <v>43839</v>
      </c>
      <c r="B207" s="8">
        <v>0.582638888888889</v>
      </c>
      <c r="C207" s="14">
        <v>1</v>
      </c>
      <c r="D207" s="1">
        <v>2805601000</v>
      </c>
      <c r="E207" s="1">
        <v>2723885834</v>
      </c>
      <c r="F207" s="1">
        <v>200972222</v>
      </c>
      <c r="G207" s="1">
        <v>-201071284</v>
      </c>
      <c r="H207" s="1">
        <v>1884857</v>
      </c>
      <c r="I207" s="1">
        <v>113916000</v>
      </c>
      <c r="J207" s="1">
        <v>105686000</v>
      </c>
      <c r="K207" s="1">
        <v>81715166</v>
      </c>
      <c r="L207" s="1">
        <f t="shared" si="3"/>
        <v>-99062</v>
      </c>
      <c r="W207" s="7">
        <v>43838</v>
      </c>
      <c r="X207">
        <v>-119726091</v>
      </c>
      <c r="Y207">
        <v>4088338</v>
      </c>
      <c r="Z207">
        <v>5473583</v>
      </c>
    </row>
    <row r="208" spans="1:26">
      <c r="A208" s="7">
        <v>43840</v>
      </c>
      <c r="B208" s="8">
        <v>0.546527777777778</v>
      </c>
      <c r="C208" s="14">
        <v>1</v>
      </c>
      <c r="D208" s="1">
        <v>2805601000</v>
      </c>
      <c r="E208" s="1">
        <v>2723885834</v>
      </c>
      <c r="F208" s="1">
        <v>227185743</v>
      </c>
      <c r="G208" s="1">
        <v>-209362253</v>
      </c>
      <c r="H208" s="1">
        <v>14834348</v>
      </c>
      <c r="I208" s="1">
        <v>113916000</v>
      </c>
      <c r="J208" s="1">
        <v>105686000</v>
      </c>
      <c r="K208" s="1">
        <v>81715166</v>
      </c>
      <c r="L208" s="1">
        <f t="shared" si="3"/>
        <v>17823490</v>
      </c>
      <c r="W208" s="7">
        <v>43839</v>
      </c>
      <c r="X208">
        <v>-201071284</v>
      </c>
      <c r="Y208">
        <v>-99062</v>
      </c>
      <c r="Z208">
        <v>1884857</v>
      </c>
    </row>
    <row r="209" spans="1:26">
      <c r="A209" s="7">
        <v>43841</v>
      </c>
      <c r="B209" s="8">
        <v>0.745138888888889</v>
      </c>
      <c r="C209" s="14">
        <v>1</v>
      </c>
      <c r="D209" s="1">
        <v>2805601000</v>
      </c>
      <c r="E209" s="1">
        <v>2723885834</v>
      </c>
      <c r="F209" s="1" t="s">
        <v>285</v>
      </c>
      <c r="G209" s="1">
        <v>-125222008</v>
      </c>
      <c r="H209" s="1">
        <v>13791742</v>
      </c>
      <c r="I209" s="1" t="s">
        <v>285</v>
      </c>
      <c r="J209" s="1">
        <v>105686000</v>
      </c>
      <c r="K209" s="1">
        <v>81715166</v>
      </c>
      <c r="L209" s="1" t="e">
        <f t="shared" si="3"/>
        <v>#VALUE!</v>
      </c>
      <c r="W209" s="7">
        <v>43840</v>
      </c>
      <c r="X209">
        <v>-209362253</v>
      </c>
      <c r="Y209">
        <v>17823490</v>
      </c>
      <c r="Z209">
        <v>14834348</v>
      </c>
    </row>
    <row r="210" spans="1:26">
      <c r="A210" s="7">
        <v>43842</v>
      </c>
      <c r="B210" s="8">
        <v>0.820138888888889</v>
      </c>
      <c r="C210" s="14">
        <v>1</v>
      </c>
      <c r="D210" s="1">
        <v>2805601000</v>
      </c>
      <c r="E210" s="1">
        <v>2723885834</v>
      </c>
      <c r="F210" s="1">
        <v>126686401</v>
      </c>
      <c r="G210" s="1">
        <v>-114672978</v>
      </c>
      <c r="H210" s="1">
        <v>9169533</v>
      </c>
      <c r="I210" s="1">
        <v>113916000</v>
      </c>
      <c r="J210" s="1">
        <v>105686000</v>
      </c>
      <c r="K210" s="1">
        <v>81715166</v>
      </c>
      <c r="L210" s="1">
        <f t="shared" si="3"/>
        <v>12013423</v>
      </c>
      <c r="W210" s="7">
        <v>43841</v>
      </c>
      <c r="X210">
        <v>-125222008</v>
      </c>
      <c r="Y210" t="e">
        <v>#VALUE!</v>
      </c>
      <c r="Z210">
        <v>13791742</v>
      </c>
    </row>
    <row r="211" spans="1:26">
      <c r="A211" s="7">
        <v>43843</v>
      </c>
      <c r="B211" s="8">
        <v>0.621527777777778</v>
      </c>
      <c r="C211" s="14">
        <v>1</v>
      </c>
      <c r="D211" s="1">
        <v>2805601000</v>
      </c>
      <c r="E211" s="1">
        <v>2723885834</v>
      </c>
      <c r="F211" s="1">
        <v>163646561</v>
      </c>
      <c r="G211" s="1">
        <v>-145084614</v>
      </c>
      <c r="H211" s="1">
        <v>56597449</v>
      </c>
      <c r="I211" s="1">
        <v>113916000</v>
      </c>
      <c r="J211" s="1">
        <v>105686000</v>
      </c>
      <c r="K211" s="1">
        <v>81715166</v>
      </c>
      <c r="L211" s="1">
        <f t="shared" si="3"/>
        <v>18561947</v>
      </c>
      <c r="W211" s="7">
        <v>43842</v>
      </c>
      <c r="X211">
        <v>-114672978</v>
      </c>
      <c r="Y211">
        <v>12013423</v>
      </c>
      <c r="Z211">
        <v>9169533</v>
      </c>
    </row>
    <row r="212" spans="1:26">
      <c r="A212" s="7">
        <v>43844</v>
      </c>
      <c r="B212" s="8">
        <v>0.6875</v>
      </c>
      <c r="C212" s="14">
        <v>1</v>
      </c>
      <c r="D212" s="1">
        <v>2805601000</v>
      </c>
      <c r="E212" s="1">
        <v>2723885834</v>
      </c>
      <c r="F212" s="1">
        <v>147469776</v>
      </c>
      <c r="G212" s="1">
        <v>-128857410</v>
      </c>
      <c r="H212" s="1">
        <v>76933636</v>
      </c>
      <c r="I212" s="1">
        <v>113916000</v>
      </c>
      <c r="J212" s="1">
        <v>105686000</v>
      </c>
      <c r="K212" s="1">
        <v>81715166</v>
      </c>
      <c r="L212" s="1">
        <f t="shared" si="3"/>
        <v>18612366</v>
      </c>
      <c r="W212" s="7">
        <v>43843</v>
      </c>
      <c r="X212">
        <v>-145084614</v>
      </c>
      <c r="Y212">
        <v>18561947</v>
      </c>
      <c r="Z212">
        <v>56597449</v>
      </c>
    </row>
    <row r="213" spans="1:26">
      <c r="A213" s="7">
        <v>43845</v>
      </c>
      <c r="B213" s="8">
        <v>0.775694444444444</v>
      </c>
      <c r="C213" s="14">
        <v>1</v>
      </c>
      <c r="D213" s="1">
        <v>2805601000</v>
      </c>
      <c r="E213" s="1">
        <v>2723885834</v>
      </c>
      <c r="F213" s="1">
        <v>129156463</v>
      </c>
      <c r="G213" s="1">
        <v>-114236290</v>
      </c>
      <c r="H213" s="1">
        <v>78565259</v>
      </c>
      <c r="I213" s="1">
        <v>113916000</v>
      </c>
      <c r="J213" s="1">
        <v>105686000</v>
      </c>
      <c r="K213" s="1">
        <v>81715166</v>
      </c>
      <c r="L213" s="1">
        <f t="shared" si="3"/>
        <v>14920173</v>
      </c>
      <c r="W213" s="7">
        <v>43844</v>
      </c>
      <c r="X213">
        <v>-128857410</v>
      </c>
      <c r="Y213">
        <v>18612366</v>
      </c>
      <c r="Z213">
        <v>76933636</v>
      </c>
    </row>
    <row r="214" spans="1:26">
      <c r="A214" s="7">
        <v>43846</v>
      </c>
      <c r="B214" s="8">
        <v>0.606944444444444</v>
      </c>
      <c r="C214" s="14">
        <v>1</v>
      </c>
      <c r="D214" s="1">
        <v>2805601000</v>
      </c>
      <c r="E214" s="1">
        <v>2723885834</v>
      </c>
      <c r="F214" s="1">
        <v>223115397</v>
      </c>
      <c r="G214" s="1">
        <v>-198605276</v>
      </c>
      <c r="H214" s="1">
        <v>88393086</v>
      </c>
      <c r="I214" s="1">
        <v>113916000</v>
      </c>
      <c r="J214" s="1">
        <v>105686000</v>
      </c>
      <c r="K214" s="1">
        <v>81715166</v>
      </c>
      <c r="L214" s="1">
        <f t="shared" si="3"/>
        <v>24510121</v>
      </c>
      <c r="W214" s="7">
        <v>43845</v>
      </c>
      <c r="X214">
        <v>-114236290</v>
      </c>
      <c r="Y214">
        <v>14920173</v>
      </c>
      <c r="Z214">
        <v>78565259</v>
      </c>
    </row>
    <row r="215" spans="1:26">
      <c r="A215" s="7">
        <v>43847</v>
      </c>
      <c r="B215" s="8">
        <v>0.669444444444444</v>
      </c>
      <c r="C215" s="14">
        <v>1</v>
      </c>
      <c r="D215" s="1">
        <v>2805601000</v>
      </c>
      <c r="E215" s="1">
        <v>2723885834</v>
      </c>
      <c r="F215" s="1">
        <v>128109925</v>
      </c>
      <c r="G215" s="1">
        <v>-113417957</v>
      </c>
      <c r="H215" s="1">
        <v>102946237</v>
      </c>
      <c r="I215" s="1">
        <v>113916000</v>
      </c>
      <c r="J215" s="1">
        <v>105686000</v>
      </c>
      <c r="K215" s="1">
        <v>81715166</v>
      </c>
      <c r="L215" s="1">
        <f t="shared" si="3"/>
        <v>14691968</v>
      </c>
      <c r="W215" s="7">
        <v>43846</v>
      </c>
      <c r="X215">
        <v>-198605276</v>
      </c>
      <c r="Y215">
        <v>24510121</v>
      </c>
      <c r="Z215">
        <v>88393086</v>
      </c>
    </row>
    <row r="216" spans="23:26">
      <c r="W216" s="7">
        <v>43847</v>
      </c>
      <c r="X216">
        <v>-113417957</v>
      </c>
      <c r="Y216">
        <v>14691968</v>
      </c>
      <c r="Z216">
        <v>102946237</v>
      </c>
    </row>
    <row r="217" spans="23:26">
      <c r="W217" t="s">
        <v>286</v>
      </c>
      <c r="X217">
        <v>-33194460386</v>
      </c>
      <c r="Y217" t="e">
        <v>#VALUE!</v>
      </c>
      <c r="Z217">
        <v>-5955933252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C211"/>
  <sheetViews>
    <sheetView topLeftCell="C1" workbookViewId="0">
      <pane ySplit="3" topLeftCell="A199" activePane="bottomLeft" state="frozen"/>
      <selection/>
      <selection pane="bottomLeft" activeCell="I209" sqref="I209"/>
    </sheetView>
  </sheetViews>
  <sheetFormatPr defaultColWidth="9" defaultRowHeight="13.5"/>
  <cols>
    <col min="1" max="1" width="10.375" customWidth="1"/>
    <col min="2" max="2" width="9.375" customWidth="1"/>
    <col min="3" max="3" width="7.60833333333333" style="14" customWidth="1"/>
    <col min="4" max="4" width="20.375" style="1" customWidth="1"/>
    <col min="5" max="5" width="20.375" customWidth="1"/>
    <col min="6" max="8" width="20.375" style="1" customWidth="1"/>
    <col min="9" max="11" width="18.25" style="1" customWidth="1"/>
    <col min="12" max="12" width="18.25" customWidth="1"/>
    <col min="14" max="14" width="10.375" customWidth="1"/>
    <col min="19" max="23" width="20.375" customWidth="1"/>
    <col min="26" max="26" width="11.5"/>
    <col min="27" max="29" width="26.625"/>
  </cols>
  <sheetData>
    <row r="1" ht="226" customHeight="1" spans="13:13">
      <c r="M1" s="9" t="s">
        <v>351</v>
      </c>
    </row>
    <row r="2" ht="226" customHeight="1"/>
    <row r="3" ht="54" spans="1:29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418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23</v>
      </c>
      <c r="U3" s="3" t="s">
        <v>24</v>
      </c>
      <c r="V3" s="3" t="s">
        <v>25</v>
      </c>
      <c r="W3" s="3" t="s">
        <v>26</v>
      </c>
      <c r="X3" s="3" t="s">
        <v>27</v>
      </c>
      <c r="Z3" t="s">
        <v>2</v>
      </c>
      <c r="AA3" t="s">
        <v>352</v>
      </c>
      <c r="AB3" t="s">
        <v>353</v>
      </c>
      <c r="AC3" t="s">
        <v>354</v>
      </c>
    </row>
    <row r="4" spans="1:26">
      <c r="A4" s="4">
        <v>43642</v>
      </c>
      <c r="B4" s="5">
        <v>0.784027777777778</v>
      </c>
      <c r="C4" s="14">
        <v>1</v>
      </c>
      <c r="D4" s="1">
        <v>3258940000</v>
      </c>
      <c r="E4" s="1">
        <v>3195040672</v>
      </c>
      <c r="F4" s="1">
        <v>801062358</v>
      </c>
      <c r="G4" s="1">
        <v>-138533780</v>
      </c>
      <c r="H4" s="1">
        <v>86138007</v>
      </c>
      <c r="I4" s="1">
        <v>135308000</v>
      </c>
      <c r="J4" s="1">
        <v>125244000</v>
      </c>
      <c r="K4" s="1">
        <v>63899328</v>
      </c>
      <c r="L4" s="1">
        <f t="shared" ref="L4:L67" si="0">F4+G4</f>
        <v>662528578</v>
      </c>
      <c r="M4" s="19" t="s">
        <v>419</v>
      </c>
      <c r="N4" s="4">
        <v>43637</v>
      </c>
      <c r="O4" s="5">
        <v>0.0680555555555555</v>
      </c>
      <c r="P4" s="6">
        <v>1</v>
      </c>
      <c r="Q4" s="6">
        <v>0.098</v>
      </c>
      <c r="R4" s="6">
        <v>1</v>
      </c>
      <c r="S4" s="1">
        <v>3508154624</v>
      </c>
      <c r="T4" s="1">
        <v>1330894464</v>
      </c>
      <c r="U4" s="1">
        <v>1278016256</v>
      </c>
      <c r="V4" s="1">
        <v>52878208</v>
      </c>
      <c r="W4" s="1">
        <v>3508154657</v>
      </c>
      <c r="X4">
        <v>5</v>
      </c>
      <c r="Z4" t="s">
        <v>284</v>
      </c>
    </row>
    <row r="5" spans="1:29">
      <c r="A5" s="4">
        <v>43643</v>
      </c>
      <c r="B5" s="5">
        <v>0.783333333333333</v>
      </c>
      <c r="C5" s="14">
        <v>1</v>
      </c>
      <c r="D5" s="1">
        <v>3258940000</v>
      </c>
      <c r="E5" s="1">
        <v>3195040672</v>
      </c>
      <c r="F5" s="1">
        <v>948108688</v>
      </c>
      <c r="G5" s="1">
        <v>-263527002</v>
      </c>
      <c r="H5" s="1">
        <v>108191115</v>
      </c>
      <c r="I5" s="1">
        <v>135308000</v>
      </c>
      <c r="J5" s="1">
        <v>125244000</v>
      </c>
      <c r="K5" s="1">
        <v>63899328</v>
      </c>
      <c r="L5" s="1">
        <f t="shared" si="0"/>
        <v>684581686</v>
      </c>
      <c r="M5" s="19"/>
      <c r="Z5" s="7">
        <v>43642</v>
      </c>
      <c r="AA5">
        <v>-138533780</v>
      </c>
      <c r="AB5">
        <v>662528578</v>
      </c>
      <c r="AC5">
        <v>86138007</v>
      </c>
    </row>
    <row r="6" spans="1:29">
      <c r="A6" s="4">
        <v>43644</v>
      </c>
      <c r="B6" s="5">
        <v>0.810416666666667</v>
      </c>
      <c r="C6" s="14">
        <v>1</v>
      </c>
      <c r="D6" s="1">
        <v>3258940000</v>
      </c>
      <c r="E6" s="1">
        <v>3195040672</v>
      </c>
      <c r="F6" s="1">
        <v>262768183</v>
      </c>
      <c r="G6" s="1">
        <v>-242207980</v>
      </c>
      <c r="H6" s="1">
        <v>128751318</v>
      </c>
      <c r="I6" s="1">
        <v>135308000</v>
      </c>
      <c r="J6" s="1">
        <v>125244000</v>
      </c>
      <c r="K6" s="1">
        <v>63899328</v>
      </c>
      <c r="L6" s="1">
        <f t="shared" si="0"/>
        <v>20560203</v>
      </c>
      <c r="M6" s="19"/>
      <c r="Z6" s="7">
        <v>43643</v>
      </c>
      <c r="AA6">
        <v>-263527002</v>
      </c>
      <c r="AB6">
        <v>684581686</v>
      </c>
      <c r="AC6">
        <v>108191115</v>
      </c>
    </row>
    <row r="7" spans="1:29">
      <c r="A7" s="4">
        <v>43645</v>
      </c>
      <c r="B7" s="5">
        <v>0.778472222222222</v>
      </c>
      <c r="C7" s="14">
        <v>1</v>
      </c>
      <c r="D7" s="1">
        <v>3258940000</v>
      </c>
      <c r="E7" s="1">
        <v>3195040672</v>
      </c>
      <c r="F7" s="1">
        <v>147475805</v>
      </c>
      <c r="G7" s="1">
        <v>-125293285</v>
      </c>
      <c r="H7" s="1">
        <v>235779400</v>
      </c>
      <c r="I7" s="1">
        <v>135308000</v>
      </c>
      <c r="J7" s="1">
        <v>125244000</v>
      </c>
      <c r="K7" s="1">
        <v>63899328</v>
      </c>
      <c r="L7" s="1">
        <f t="shared" si="0"/>
        <v>22182520</v>
      </c>
      <c r="M7" s="19"/>
      <c r="Z7" s="7">
        <v>43644</v>
      </c>
      <c r="AA7">
        <v>-242207980</v>
      </c>
      <c r="AB7">
        <v>20560203</v>
      </c>
      <c r="AC7">
        <v>128751318</v>
      </c>
    </row>
    <row r="8" spans="1:29">
      <c r="A8" s="4">
        <v>43646</v>
      </c>
      <c r="B8" s="5">
        <v>0.830555555555556</v>
      </c>
      <c r="C8" s="14">
        <v>1</v>
      </c>
      <c r="D8" s="1">
        <v>3258940000</v>
      </c>
      <c r="E8" s="1">
        <v>3195040672</v>
      </c>
      <c r="F8" s="1">
        <v>143297363</v>
      </c>
      <c r="G8" s="1">
        <v>-133828432</v>
      </c>
      <c r="H8" s="1">
        <v>369239891</v>
      </c>
      <c r="I8" s="1">
        <v>135308000</v>
      </c>
      <c r="J8" s="1">
        <v>125244000</v>
      </c>
      <c r="K8" s="1">
        <v>63899328</v>
      </c>
      <c r="L8" s="1">
        <f t="shared" si="0"/>
        <v>9468931</v>
      </c>
      <c r="M8" s="19"/>
      <c r="Z8" s="7">
        <v>43645</v>
      </c>
      <c r="AA8">
        <v>-125293285</v>
      </c>
      <c r="AB8">
        <v>22182520</v>
      </c>
      <c r="AC8">
        <v>235779400</v>
      </c>
    </row>
    <row r="9" spans="1:29">
      <c r="A9" s="4">
        <v>43647</v>
      </c>
      <c r="B9" s="5">
        <v>0.785416666666667</v>
      </c>
      <c r="C9" s="14">
        <v>1</v>
      </c>
      <c r="D9" s="1">
        <v>3258940000</v>
      </c>
      <c r="E9" s="1">
        <v>3195040672</v>
      </c>
      <c r="F9" s="1">
        <v>258378943</v>
      </c>
      <c r="G9" s="1">
        <v>-251341804</v>
      </c>
      <c r="H9" s="1">
        <v>491240332</v>
      </c>
      <c r="I9" s="1">
        <v>135308000</v>
      </c>
      <c r="J9" s="1">
        <v>125244000</v>
      </c>
      <c r="K9" s="1">
        <v>63899328</v>
      </c>
      <c r="L9" s="1">
        <f t="shared" si="0"/>
        <v>7037139</v>
      </c>
      <c r="M9" s="19"/>
      <c r="Z9" s="7">
        <v>43646</v>
      </c>
      <c r="AA9">
        <v>-133828432</v>
      </c>
      <c r="AB9">
        <v>9468931</v>
      </c>
      <c r="AC9">
        <v>369239891</v>
      </c>
    </row>
    <row r="10" spans="1:29">
      <c r="A10" s="4">
        <v>43648</v>
      </c>
      <c r="B10" s="5">
        <v>0.623611111111111</v>
      </c>
      <c r="C10" s="14">
        <v>1</v>
      </c>
      <c r="D10" s="1">
        <v>3258940000</v>
      </c>
      <c r="E10" s="1">
        <v>3195040672</v>
      </c>
      <c r="F10" s="1">
        <v>235526398</v>
      </c>
      <c r="G10" s="1">
        <v>-224449134</v>
      </c>
      <c r="H10" s="1">
        <v>629433848</v>
      </c>
      <c r="I10" s="1">
        <v>135308000</v>
      </c>
      <c r="J10" s="1">
        <v>125244000</v>
      </c>
      <c r="K10" s="1">
        <v>63899328</v>
      </c>
      <c r="L10" s="1">
        <f t="shared" si="0"/>
        <v>11077264</v>
      </c>
      <c r="M10" s="19"/>
      <c r="Z10" s="7">
        <v>43647</v>
      </c>
      <c r="AA10">
        <v>-251341804</v>
      </c>
      <c r="AB10">
        <v>7037139</v>
      </c>
      <c r="AC10">
        <v>491240332</v>
      </c>
    </row>
    <row r="11" spans="1:29">
      <c r="A11" s="4">
        <v>43649</v>
      </c>
      <c r="B11" s="5">
        <v>0.824305555555556</v>
      </c>
      <c r="C11" s="14">
        <v>1</v>
      </c>
      <c r="D11" s="1">
        <v>3258940000</v>
      </c>
      <c r="E11" s="1">
        <v>3195040672</v>
      </c>
      <c r="F11" s="1">
        <v>129570115</v>
      </c>
      <c r="G11" s="1">
        <v>-129439094</v>
      </c>
      <c r="H11" s="1">
        <v>748001625</v>
      </c>
      <c r="I11" s="1">
        <v>134904000</v>
      </c>
      <c r="J11" s="1">
        <v>125244000</v>
      </c>
      <c r="K11" s="1">
        <v>63899328</v>
      </c>
      <c r="L11" s="1">
        <f t="shared" si="0"/>
        <v>131021</v>
      </c>
      <c r="M11" s="19"/>
      <c r="Z11" s="7">
        <v>43648</v>
      </c>
      <c r="AA11">
        <v>-224449134</v>
      </c>
      <c r="AB11">
        <v>11077264</v>
      </c>
      <c r="AC11">
        <v>629433848</v>
      </c>
    </row>
    <row r="12" spans="1:29">
      <c r="A12" s="4">
        <v>43650</v>
      </c>
      <c r="B12" s="5">
        <v>0.794444444444444</v>
      </c>
      <c r="C12" s="14">
        <v>1</v>
      </c>
      <c r="D12" s="1">
        <v>3258940000</v>
      </c>
      <c r="E12" s="1">
        <v>3195040672</v>
      </c>
      <c r="F12" s="1">
        <v>140361139</v>
      </c>
      <c r="G12" s="1">
        <v>-128133019</v>
      </c>
      <c r="H12" s="1">
        <v>97701167</v>
      </c>
      <c r="I12" s="1">
        <v>134904000</v>
      </c>
      <c r="J12" s="1">
        <v>125244000</v>
      </c>
      <c r="K12" s="1">
        <v>63899328</v>
      </c>
      <c r="L12" s="1">
        <f t="shared" si="0"/>
        <v>12228120</v>
      </c>
      <c r="M12" s="19"/>
      <c r="Z12" s="7">
        <v>43649</v>
      </c>
      <c r="AA12">
        <v>-129439094</v>
      </c>
      <c r="AB12">
        <v>131021</v>
      </c>
      <c r="AC12">
        <v>748001625</v>
      </c>
    </row>
    <row r="13" spans="1:29">
      <c r="A13" s="4">
        <v>43651</v>
      </c>
      <c r="B13" s="5">
        <v>0.890277777777778</v>
      </c>
      <c r="C13" s="14">
        <v>1</v>
      </c>
      <c r="D13" s="1">
        <v>3290891000</v>
      </c>
      <c r="E13" s="1">
        <v>3195040672</v>
      </c>
      <c r="F13" s="1">
        <v>177590623</v>
      </c>
      <c r="G13" s="1">
        <v>-150836778</v>
      </c>
      <c r="H13" s="1">
        <v>102401904</v>
      </c>
      <c r="I13" s="1">
        <v>136226000</v>
      </c>
      <c r="J13" s="1">
        <v>123966000</v>
      </c>
      <c r="K13" s="1">
        <v>95850328</v>
      </c>
      <c r="L13" s="1">
        <f t="shared" si="0"/>
        <v>26753845</v>
      </c>
      <c r="M13" s="19"/>
      <c r="Z13" s="7">
        <v>43650</v>
      </c>
      <c r="AA13">
        <v>-128133019</v>
      </c>
      <c r="AB13">
        <v>12228120</v>
      </c>
      <c r="AC13">
        <v>97701167</v>
      </c>
    </row>
    <row r="14" spans="1:29">
      <c r="A14" s="4">
        <v>43652</v>
      </c>
      <c r="B14" s="5">
        <v>0.864583333333333</v>
      </c>
      <c r="C14" s="14">
        <v>1</v>
      </c>
      <c r="D14" s="1">
        <v>3290891000</v>
      </c>
      <c r="E14" s="1">
        <v>3195040672</v>
      </c>
      <c r="F14" s="1">
        <v>295869473</v>
      </c>
      <c r="G14" s="1">
        <v>-264641583</v>
      </c>
      <c r="H14" s="1">
        <v>86315746</v>
      </c>
      <c r="I14" s="1">
        <v>136226000</v>
      </c>
      <c r="J14" s="1">
        <v>123966000</v>
      </c>
      <c r="K14" s="1">
        <v>95850328</v>
      </c>
      <c r="L14" s="1">
        <f t="shared" si="0"/>
        <v>31227890</v>
      </c>
      <c r="M14" s="19"/>
      <c r="Z14" s="7">
        <v>43651</v>
      </c>
      <c r="AA14">
        <v>-150836778</v>
      </c>
      <c r="AB14">
        <v>26753845</v>
      </c>
      <c r="AC14">
        <v>102401904</v>
      </c>
    </row>
    <row r="15" spans="1:29">
      <c r="A15" s="4">
        <v>43653</v>
      </c>
      <c r="B15" s="5">
        <v>0.508333333333333</v>
      </c>
      <c r="C15" s="14">
        <v>1</v>
      </c>
      <c r="D15" s="1">
        <v>3290891000</v>
      </c>
      <c r="E15" s="1">
        <v>3195040672</v>
      </c>
      <c r="F15" s="1" t="s">
        <v>285</v>
      </c>
      <c r="G15" s="1">
        <v>-198734428</v>
      </c>
      <c r="H15" s="1">
        <v>-20796397</v>
      </c>
      <c r="I15" s="1" t="s">
        <v>285</v>
      </c>
      <c r="J15" s="1">
        <v>123966000</v>
      </c>
      <c r="K15" s="1">
        <v>95850328</v>
      </c>
      <c r="L15" s="1" t="e">
        <f t="shared" si="0"/>
        <v>#VALUE!</v>
      </c>
      <c r="M15" s="19"/>
      <c r="Z15" s="7">
        <v>43652</v>
      </c>
      <c r="AA15">
        <v>-264641583</v>
      </c>
      <c r="AB15">
        <v>31227890</v>
      </c>
      <c r="AC15">
        <v>86315746</v>
      </c>
    </row>
    <row r="16" spans="1:29">
      <c r="A16" s="4">
        <v>43654</v>
      </c>
      <c r="B16" s="5">
        <v>0.84375</v>
      </c>
      <c r="C16" s="14">
        <v>1</v>
      </c>
      <c r="D16" s="1">
        <v>3290891000</v>
      </c>
      <c r="E16" s="1">
        <v>3195040672</v>
      </c>
      <c r="F16" s="1" t="s">
        <v>285</v>
      </c>
      <c r="G16" s="1">
        <v>-148291457</v>
      </c>
      <c r="H16" s="1">
        <v>-178556785</v>
      </c>
      <c r="I16" s="1" t="s">
        <v>285</v>
      </c>
      <c r="J16" s="1">
        <v>123966000</v>
      </c>
      <c r="K16" s="1">
        <v>95850328</v>
      </c>
      <c r="L16" s="1" t="e">
        <f t="shared" si="0"/>
        <v>#VALUE!</v>
      </c>
      <c r="M16" s="19"/>
      <c r="Z16" s="7">
        <v>43653</v>
      </c>
      <c r="AA16">
        <v>-198734428</v>
      </c>
      <c r="AB16" t="e">
        <v>#VALUE!</v>
      </c>
      <c r="AC16">
        <v>-20796397</v>
      </c>
    </row>
    <row r="17" spans="1:29">
      <c r="A17" s="4">
        <v>43655</v>
      </c>
      <c r="B17" s="5">
        <v>0.757638888888889</v>
      </c>
      <c r="C17" s="14">
        <v>1</v>
      </c>
      <c r="D17" s="1">
        <v>3290891000</v>
      </c>
      <c r="E17" s="1">
        <v>3195040672</v>
      </c>
      <c r="F17" s="1" t="s">
        <v>285</v>
      </c>
      <c r="G17" s="1">
        <v>-128238808</v>
      </c>
      <c r="H17" s="1">
        <v>-304363801</v>
      </c>
      <c r="I17" s="1" t="s">
        <v>285</v>
      </c>
      <c r="J17" s="1">
        <v>123966000</v>
      </c>
      <c r="K17" s="1">
        <v>95850328</v>
      </c>
      <c r="L17" s="1" t="e">
        <f t="shared" si="0"/>
        <v>#VALUE!</v>
      </c>
      <c r="Z17" s="7">
        <v>43654</v>
      </c>
      <c r="AA17">
        <v>-148291457</v>
      </c>
      <c r="AB17" t="e">
        <v>#VALUE!</v>
      </c>
      <c r="AC17">
        <v>-178556785</v>
      </c>
    </row>
    <row r="18" spans="1:29">
      <c r="A18" s="4">
        <v>43656</v>
      </c>
      <c r="B18" s="5">
        <v>0.814583333333333</v>
      </c>
      <c r="C18" s="14">
        <v>1</v>
      </c>
      <c r="D18" s="1">
        <v>3290891000</v>
      </c>
      <c r="E18" s="1">
        <v>3195040672</v>
      </c>
      <c r="F18" s="1" t="s">
        <v>285</v>
      </c>
      <c r="G18" s="1">
        <v>-121079199</v>
      </c>
      <c r="H18" s="1">
        <v>-438952056</v>
      </c>
      <c r="I18" s="1" t="s">
        <v>285</v>
      </c>
      <c r="J18" s="1">
        <v>123966000</v>
      </c>
      <c r="K18" s="1">
        <v>95850328</v>
      </c>
      <c r="L18" s="1" t="e">
        <f t="shared" si="0"/>
        <v>#VALUE!</v>
      </c>
      <c r="Z18" s="7">
        <v>43655</v>
      </c>
      <c r="AA18">
        <v>-128238808</v>
      </c>
      <c r="AB18" t="e">
        <v>#VALUE!</v>
      </c>
      <c r="AC18">
        <v>-304363801</v>
      </c>
    </row>
    <row r="19" spans="1:29">
      <c r="A19" s="4">
        <v>43657</v>
      </c>
      <c r="B19" s="5">
        <v>0.806944444444444</v>
      </c>
      <c r="C19" s="14">
        <v>1</v>
      </c>
      <c r="D19" s="1">
        <v>3290891000</v>
      </c>
      <c r="E19" s="1">
        <v>3195040672</v>
      </c>
      <c r="F19" s="1" t="s">
        <v>285</v>
      </c>
      <c r="G19" s="1">
        <v>-243485580</v>
      </c>
      <c r="H19" s="1">
        <v>-561489458</v>
      </c>
      <c r="I19" s="1" t="s">
        <v>285</v>
      </c>
      <c r="J19" s="1">
        <v>123966000</v>
      </c>
      <c r="K19" s="1">
        <v>95850328</v>
      </c>
      <c r="L19" s="1" t="e">
        <f t="shared" si="0"/>
        <v>#VALUE!</v>
      </c>
      <c r="Z19" s="7">
        <v>43656</v>
      </c>
      <c r="AA19">
        <v>-121079199</v>
      </c>
      <c r="AB19" t="e">
        <v>#VALUE!</v>
      </c>
      <c r="AC19">
        <v>-438952056</v>
      </c>
    </row>
    <row r="20" spans="1:29">
      <c r="A20" s="4">
        <v>43658</v>
      </c>
      <c r="B20" s="5">
        <v>0.831944444444444</v>
      </c>
      <c r="C20" s="14">
        <v>1</v>
      </c>
      <c r="D20" s="1">
        <v>3290891000</v>
      </c>
      <c r="E20" s="1">
        <v>3195040672</v>
      </c>
      <c r="F20" s="1" t="s">
        <v>285</v>
      </c>
      <c r="G20" s="1">
        <v>-139260878</v>
      </c>
      <c r="H20" s="1">
        <v>-712978456</v>
      </c>
      <c r="I20" s="1" t="s">
        <v>285</v>
      </c>
      <c r="J20" s="1">
        <v>123966000</v>
      </c>
      <c r="K20" s="1">
        <v>95850328</v>
      </c>
      <c r="L20" s="1" t="e">
        <f t="shared" si="0"/>
        <v>#VALUE!</v>
      </c>
      <c r="Z20" s="7">
        <v>43657</v>
      </c>
      <c r="AA20">
        <v>-243485580</v>
      </c>
      <c r="AB20" t="e">
        <v>#VALUE!</v>
      </c>
      <c r="AC20">
        <v>-561489458</v>
      </c>
    </row>
    <row r="21" spans="1:29">
      <c r="A21" s="4">
        <v>43659</v>
      </c>
      <c r="B21" s="5">
        <v>0.840277777777778</v>
      </c>
      <c r="C21" s="14">
        <v>1</v>
      </c>
      <c r="D21" s="1">
        <v>3290891000</v>
      </c>
      <c r="E21" s="1">
        <v>3195040672</v>
      </c>
      <c r="F21" s="1" t="s">
        <v>285</v>
      </c>
      <c r="G21" s="1">
        <v>-160284881</v>
      </c>
      <c r="H21" s="1">
        <v>-859956364</v>
      </c>
      <c r="I21" s="1" t="s">
        <v>285</v>
      </c>
      <c r="J21" s="1">
        <v>123966000</v>
      </c>
      <c r="K21" s="1">
        <v>95850328</v>
      </c>
      <c r="L21" s="1" t="e">
        <f t="shared" si="0"/>
        <v>#VALUE!</v>
      </c>
      <c r="Z21" s="7">
        <v>43658</v>
      </c>
      <c r="AA21">
        <v>-139260878</v>
      </c>
      <c r="AB21" t="e">
        <v>#VALUE!</v>
      </c>
      <c r="AC21">
        <v>-712978456</v>
      </c>
    </row>
    <row r="22" spans="1:29">
      <c r="A22" s="4">
        <v>43660</v>
      </c>
      <c r="B22" s="5">
        <v>0.698611111111111</v>
      </c>
      <c r="C22" s="14">
        <v>1</v>
      </c>
      <c r="D22" s="1">
        <v>3290891000</v>
      </c>
      <c r="E22" s="1">
        <v>3195040672</v>
      </c>
      <c r="F22" s="1" t="s">
        <v>285</v>
      </c>
      <c r="G22" s="1">
        <v>-235066222</v>
      </c>
      <c r="H22" s="1">
        <v>-979272468</v>
      </c>
      <c r="I22" s="1" t="s">
        <v>285</v>
      </c>
      <c r="J22" s="1">
        <v>123966000</v>
      </c>
      <c r="K22" s="1">
        <v>95850328</v>
      </c>
      <c r="L22" s="1" t="e">
        <f t="shared" si="0"/>
        <v>#VALUE!</v>
      </c>
      <c r="Z22" s="7">
        <v>43659</v>
      </c>
      <c r="AA22">
        <v>-160284881</v>
      </c>
      <c r="AB22" t="e">
        <v>#VALUE!</v>
      </c>
      <c r="AC22">
        <v>-859956364</v>
      </c>
    </row>
    <row r="23" spans="1:29">
      <c r="A23" s="4">
        <v>43661</v>
      </c>
      <c r="B23" s="5">
        <v>0.845833333333333</v>
      </c>
      <c r="C23" s="14">
        <v>1</v>
      </c>
      <c r="D23" s="1">
        <v>3290891000</v>
      </c>
      <c r="E23" s="1">
        <v>3195040672</v>
      </c>
      <c r="F23" s="1" t="s">
        <v>285</v>
      </c>
      <c r="G23" s="1">
        <v>-142390159</v>
      </c>
      <c r="H23" s="1">
        <v>-1036733104</v>
      </c>
      <c r="I23" s="1" t="s">
        <v>285</v>
      </c>
      <c r="J23" s="1">
        <v>123966000</v>
      </c>
      <c r="K23" s="1">
        <v>95850328</v>
      </c>
      <c r="L23" s="1" t="e">
        <f t="shared" si="0"/>
        <v>#VALUE!</v>
      </c>
      <c r="Z23" s="7">
        <v>43660</v>
      </c>
      <c r="AA23">
        <v>-235066222</v>
      </c>
      <c r="AB23" t="e">
        <v>#VALUE!</v>
      </c>
      <c r="AC23">
        <v>-979272468</v>
      </c>
    </row>
    <row r="24" spans="1:29">
      <c r="A24" s="4">
        <v>43662</v>
      </c>
      <c r="B24" s="5">
        <v>0.85</v>
      </c>
      <c r="C24" s="14">
        <v>1</v>
      </c>
      <c r="D24" s="1">
        <v>3290891000</v>
      </c>
      <c r="E24" s="1">
        <v>3195040672</v>
      </c>
      <c r="F24" s="1" t="s">
        <v>285</v>
      </c>
      <c r="G24" s="1">
        <v>-122419294</v>
      </c>
      <c r="H24" s="1">
        <v>-987026083</v>
      </c>
      <c r="I24" s="1" t="s">
        <v>285</v>
      </c>
      <c r="J24" s="1">
        <v>123966000</v>
      </c>
      <c r="K24" s="1">
        <v>95850328</v>
      </c>
      <c r="L24" s="1" t="e">
        <f t="shared" si="0"/>
        <v>#VALUE!</v>
      </c>
      <c r="Z24" s="7">
        <v>43661</v>
      </c>
      <c r="AA24">
        <v>-142390159</v>
      </c>
      <c r="AB24" t="e">
        <v>#VALUE!</v>
      </c>
      <c r="AC24">
        <v>-1036733104</v>
      </c>
    </row>
    <row r="25" spans="1:29">
      <c r="A25" s="4">
        <v>43663</v>
      </c>
      <c r="B25" s="5">
        <v>0.838888888888889</v>
      </c>
      <c r="C25" s="14">
        <v>1</v>
      </c>
      <c r="D25" s="1">
        <v>3290891000</v>
      </c>
      <c r="E25" s="1">
        <v>3195040672</v>
      </c>
      <c r="F25" s="1" t="s">
        <v>285</v>
      </c>
      <c r="G25" s="1">
        <v>-240855606</v>
      </c>
      <c r="H25" s="1">
        <v>-1001058445</v>
      </c>
      <c r="I25" s="1" t="s">
        <v>285</v>
      </c>
      <c r="J25" s="1">
        <v>123966000</v>
      </c>
      <c r="K25" s="1">
        <v>95850328</v>
      </c>
      <c r="L25" s="1" t="e">
        <f t="shared" si="0"/>
        <v>#VALUE!</v>
      </c>
      <c r="Z25" s="7">
        <v>43662</v>
      </c>
      <c r="AA25">
        <v>-122419294</v>
      </c>
      <c r="AB25" t="e">
        <v>#VALUE!</v>
      </c>
      <c r="AC25">
        <v>-987026083</v>
      </c>
    </row>
    <row r="26" spans="1:29">
      <c r="A26" s="4">
        <v>43664</v>
      </c>
      <c r="B26" s="5">
        <v>0.680555555555556</v>
      </c>
      <c r="C26" s="14">
        <v>1</v>
      </c>
      <c r="D26" s="1">
        <v>3290891000</v>
      </c>
      <c r="E26" s="1">
        <v>3195040672</v>
      </c>
      <c r="F26" s="1" t="s">
        <v>285</v>
      </c>
      <c r="G26" s="1">
        <v>-227127519</v>
      </c>
      <c r="H26" s="1">
        <v>-988670453</v>
      </c>
      <c r="I26" s="1" t="s">
        <v>285</v>
      </c>
      <c r="J26" s="1">
        <v>123966000</v>
      </c>
      <c r="K26" s="1">
        <v>95850328</v>
      </c>
      <c r="L26" s="1" t="e">
        <f t="shared" si="0"/>
        <v>#VALUE!</v>
      </c>
      <c r="Z26" s="7">
        <v>43663</v>
      </c>
      <c r="AA26">
        <v>-240855606</v>
      </c>
      <c r="AB26" t="e">
        <v>#VALUE!</v>
      </c>
      <c r="AC26">
        <v>-1001058445</v>
      </c>
    </row>
    <row r="27" spans="1:29">
      <c r="A27" s="4">
        <v>43665</v>
      </c>
      <c r="B27" s="5">
        <v>0.7375</v>
      </c>
      <c r="C27" s="14">
        <v>1</v>
      </c>
      <c r="D27" s="1">
        <v>3290891000</v>
      </c>
      <c r="E27" s="1">
        <v>3195040672</v>
      </c>
      <c r="F27" s="1" t="s">
        <v>285</v>
      </c>
      <c r="G27" s="1">
        <v>-126766712</v>
      </c>
      <c r="H27" s="1">
        <v>-967168665</v>
      </c>
      <c r="I27" s="1" t="s">
        <v>285</v>
      </c>
      <c r="J27" s="1">
        <v>123966000</v>
      </c>
      <c r="K27" s="1">
        <v>95850328</v>
      </c>
      <c r="L27" s="1" t="e">
        <f t="shared" si="0"/>
        <v>#VALUE!</v>
      </c>
      <c r="Z27" s="7">
        <v>43664</v>
      </c>
      <c r="AA27">
        <v>-227127519</v>
      </c>
      <c r="AB27" t="e">
        <v>#VALUE!</v>
      </c>
      <c r="AC27">
        <v>-988670453</v>
      </c>
    </row>
    <row r="28" spans="1:29">
      <c r="A28" s="4">
        <v>43666</v>
      </c>
      <c r="B28" s="5">
        <v>0.547916666666667</v>
      </c>
      <c r="C28" s="14">
        <v>1</v>
      </c>
      <c r="D28" s="1">
        <v>3290891000</v>
      </c>
      <c r="E28" s="1">
        <v>3195040672</v>
      </c>
      <c r="F28" s="1" t="s">
        <v>285</v>
      </c>
      <c r="G28" s="1">
        <v>-131263349</v>
      </c>
      <c r="H28" s="1">
        <v>-959182614</v>
      </c>
      <c r="I28" s="1" t="s">
        <v>285</v>
      </c>
      <c r="J28" s="1">
        <v>123966000</v>
      </c>
      <c r="K28" s="1">
        <v>95850328</v>
      </c>
      <c r="L28" s="1" t="e">
        <f t="shared" si="0"/>
        <v>#VALUE!</v>
      </c>
      <c r="Z28" s="7">
        <v>43665</v>
      </c>
      <c r="AA28">
        <v>-126766712</v>
      </c>
      <c r="AB28" t="e">
        <v>#VALUE!</v>
      </c>
      <c r="AC28">
        <v>-967168665</v>
      </c>
    </row>
    <row r="29" spans="1:29">
      <c r="A29" s="4">
        <v>43667</v>
      </c>
      <c r="B29" s="5">
        <v>0.677777777777778</v>
      </c>
      <c r="C29" s="14">
        <v>1</v>
      </c>
      <c r="D29" s="1">
        <v>3290891000</v>
      </c>
      <c r="E29" s="1">
        <v>3195040672</v>
      </c>
      <c r="F29" s="1" t="s">
        <v>285</v>
      </c>
      <c r="G29" s="1">
        <v>-140550756</v>
      </c>
      <c r="H29" s="1">
        <v>-979509307</v>
      </c>
      <c r="I29" s="1" t="s">
        <v>285</v>
      </c>
      <c r="J29" s="1">
        <v>123966000</v>
      </c>
      <c r="K29" s="1">
        <v>95850328</v>
      </c>
      <c r="L29" s="1" t="e">
        <f t="shared" si="0"/>
        <v>#VALUE!</v>
      </c>
      <c r="Z29" s="7">
        <v>43666</v>
      </c>
      <c r="AA29">
        <v>-131263349</v>
      </c>
      <c r="AB29" t="e">
        <v>#VALUE!</v>
      </c>
      <c r="AC29">
        <v>-959182614</v>
      </c>
    </row>
    <row r="30" spans="1:29">
      <c r="A30" s="4">
        <v>43668</v>
      </c>
      <c r="B30" s="5">
        <v>0.702083333333333</v>
      </c>
      <c r="C30" s="14">
        <v>1</v>
      </c>
      <c r="D30" s="1">
        <v>3290891000</v>
      </c>
      <c r="E30" s="1">
        <v>3195040672</v>
      </c>
      <c r="F30" s="1" t="s">
        <v>285</v>
      </c>
      <c r="G30" s="1">
        <v>-127161281</v>
      </c>
      <c r="H30" s="1">
        <v>-991828429</v>
      </c>
      <c r="I30" s="1" t="s">
        <v>285</v>
      </c>
      <c r="J30" s="1">
        <v>123966000</v>
      </c>
      <c r="K30" s="1">
        <v>95850328</v>
      </c>
      <c r="L30" s="1" t="e">
        <f t="shared" si="0"/>
        <v>#VALUE!</v>
      </c>
      <c r="Z30" s="7">
        <v>43667</v>
      </c>
      <c r="AA30">
        <v>-140550756</v>
      </c>
      <c r="AB30" t="e">
        <v>#VALUE!</v>
      </c>
      <c r="AC30">
        <v>-979509307</v>
      </c>
    </row>
    <row r="31" spans="1:29">
      <c r="A31" s="4">
        <v>43669</v>
      </c>
      <c r="B31" s="5">
        <v>0.807638888888889</v>
      </c>
      <c r="C31" s="14">
        <v>1</v>
      </c>
      <c r="D31" s="1">
        <v>3290891000</v>
      </c>
      <c r="E31" s="1">
        <v>3195040672</v>
      </c>
      <c r="F31" s="1" t="s">
        <v>285</v>
      </c>
      <c r="G31" s="1">
        <v>-138590831</v>
      </c>
      <c r="H31" s="1">
        <v>-988029101</v>
      </c>
      <c r="I31" s="1" t="s">
        <v>285</v>
      </c>
      <c r="J31" s="1">
        <v>123966000</v>
      </c>
      <c r="K31" s="1">
        <v>95850328</v>
      </c>
      <c r="L31" s="1" t="e">
        <f t="shared" si="0"/>
        <v>#VALUE!</v>
      </c>
      <c r="Z31" s="7">
        <v>43668</v>
      </c>
      <c r="AA31">
        <v>-127161281</v>
      </c>
      <c r="AB31" t="e">
        <v>#VALUE!</v>
      </c>
      <c r="AC31">
        <v>-991828429</v>
      </c>
    </row>
    <row r="32" spans="1:29">
      <c r="A32" s="4">
        <v>43670</v>
      </c>
      <c r="B32" s="5">
        <v>0.838888888888889</v>
      </c>
      <c r="C32" s="14">
        <v>1</v>
      </c>
      <c r="D32" s="1">
        <v>3290891000</v>
      </c>
      <c r="E32" s="1">
        <v>3195040672</v>
      </c>
      <c r="F32" s="1" t="s">
        <v>285</v>
      </c>
      <c r="G32" s="1">
        <v>-126859974</v>
      </c>
      <c r="H32" s="1">
        <v>-1114889075</v>
      </c>
      <c r="I32" s="1" t="s">
        <v>285</v>
      </c>
      <c r="J32" s="1">
        <v>123966000</v>
      </c>
      <c r="K32" s="1">
        <v>95850328</v>
      </c>
      <c r="L32" s="1" t="e">
        <f t="shared" si="0"/>
        <v>#VALUE!</v>
      </c>
      <c r="Z32" s="7">
        <v>43669</v>
      </c>
      <c r="AA32">
        <v>-138590831</v>
      </c>
      <c r="AB32" t="e">
        <v>#VALUE!</v>
      </c>
      <c r="AC32">
        <v>-988029101</v>
      </c>
    </row>
    <row r="33" spans="1:29">
      <c r="A33" s="4">
        <v>43671</v>
      </c>
      <c r="B33" s="5">
        <v>0.597916666666667</v>
      </c>
      <c r="C33" s="14">
        <v>1</v>
      </c>
      <c r="D33" s="1">
        <v>3290891000</v>
      </c>
      <c r="E33" s="1">
        <v>3195040672</v>
      </c>
      <c r="F33" s="1" t="s">
        <v>285</v>
      </c>
      <c r="G33" s="1">
        <v>-218084028</v>
      </c>
      <c r="H33" s="1">
        <v>-1206113129</v>
      </c>
      <c r="I33" s="1" t="s">
        <v>285</v>
      </c>
      <c r="J33" s="1">
        <v>123966000</v>
      </c>
      <c r="K33" s="1">
        <v>95850328</v>
      </c>
      <c r="L33" s="1" t="e">
        <f t="shared" si="0"/>
        <v>#VALUE!</v>
      </c>
      <c r="Z33" s="7">
        <v>43670</v>
      </c>
      <c r="AA33">
        <v>-126859974</v>
      </c>
      <c r="AB33" t="e">
        <v>#VALUE!</v>
      </c>
      <c r="AC33">
        <v>-1114889075</v>
      </c>
    </row>
    <row r="34" spans="1:29">
      <c r="A34" s="4">
        <v>43672</v>
      </c>
      <c r="B34" s="5">
        <v>0.7625</v>
      </c>
      <c r="C34" s="14">
        <v>1</v>
      </c>
      <c r="D34" s="1">
        <v>3290891000</v>
      </c>
      <c r="E34" s="1">
        <v>3195040672</v>
      </c>
      <c r="F34" s="1" t="s">
        <v>285</v>
      </c>
      <c r="G34" s="1">
        <v>-144030126</v>
      </c>
      <c r="H34" s="1">
        <v>-1241452048</v>
      </c>
      <c r="I34" s="1" t="s">
        <v>285</v>
      </c>
      <c r="J34" s="1">
        <v>123966000</v>
      </c>
      <c r="K34" s="1">
        <v>95850328</v>
      </c>
      <c r="L34" s="1" t="e">
        <f t="shared" si="0"/>
        <v>#VALUE!</v>
      </c>
      <c r="Z34" s="7">
        <v>43671</v>
      </c>
      <c r="AA34">
        <v>-218084028</v>
      </c>
      <c r="AB34" t="e">
        <v>#VALUE!</v>
      </c>
      <c r="AC34">
        <v>-1206113129</v>
      </c>
    </row>
    <row r="35" spans="1:29">
      <c r="A35" s="4">
        <v>43673</v>
      </c>
      <c r="B35" s="5">
        <v>0.733333333333333</v>
      </c>
      <c r="C35" s="14">
        <v>1</v>
      </c>
      <c r="D35" s="1">
        <v>3290891000</v>
      </c>
      <c r="E35" s="1">
        <v>3195040672</v>
      </c>
      <c r="F35" s="1" t="s">
        <v>285</v>
      </c>
      <c r="G35" s="1">
        <v>-265502458</v>
      </c>
      <c r="H35" s="1">
        <v>-1236157668</v>
      </c>
      <c r="I35" s="1" t="s">
        <v>285</v>
      </c>
      <c r="J35" s="1">
        <v>123966000</v>
      </c>
      <c r="K35" s="1">
        <v>95850328</v>
      </c>
      <c r="L35" s="1" t="e">
        <f t="shared" si="0"/>
        <v>#VALUE!</v>
      </c>
      <c r="Z35" s="7">
        <v>43672</v>
      </c>
      <c r="AA35">
        <v>-144030126</v>
      </c>
      <c r="AB35" t="e">
        <v>#VALUE!</v>
      </c>
      <c r="AC35">
        <v>-1241452048</v>
      </c>
    </row>
    <row r="36" spans="1:29">
      <c r="A36" s="4">
        <v>43674</v>
      </c>
      <c r="B36" s="5">
        <v>0.694444444444444</v>
      </c>
      <c r="C36" s="14">
        <v>1</v>
      </c>
      <c r="D36" s="1">
        <v>3290891000</v>
      </c>
      <c r="E36" s="1">
        <v>3195040672</v>
      </c>
      <c r="F36" s="1">
        <v>430563136</v>
      </c>
      <c r="G36" s="1">
        <v>-242418095</v>
      </c>
      <c r="H36" s="1">
        <v>-821127587</v>
      </c>
      <c r="I36" s="1">
        <v>134660000</v>
      </c>
      <c r="J36" s="1">
        <v>123966000</v>
      </c>
      <c r="K36" s="1">
        <v>95850328</v>
      </c>
      <c r="L36" s="1">
        <f t="shared" si="0"/>
        <v>188145041</v>
      </c>
      <c r="Z36" s="7">
        <v>43673</v>
      </c>
      <c r="AA36">
        <v>-265502458</v>
      </c>
      <c r="AB36" t="e">
        <v>#VALUE!</v>
      </c>
      <c r="AC36">
        <v>-1236157668</v>
      </c>
    </row>
    <row r="37" spans="1:29">
      <c r="A37" s="4">
        <v>43675</v>
      </c>
      <c r="B37" s="5">
        <v>0.694444444444444</v>
      </c>
      <c r="C37" s="14">
        <v>1</v>
      </c>
      <c r="D37" s="1">
        <v>3290891000</v>
      </c>
      <c r="E37" s="1">
        <v>3195040672</v>
      </c>
      <c r="F37" s="1">
        <v>244675455</v>
      </c>
      <c r="G37" s="1">
        <v>-218467118</v>
      </c>
      <c r="H37" s="1">
        <v>-667503467</v>
      </c>
      <c r="I37" s="1">
        <v>134660000</v>
      </c>
      <c r="J37" s="1">
        <v>123966000</v>
      </c>
      <c r="K37" s="1">
        <v>95850328</v>
      </c>
      <c r="L37" s="1">
        <f t="shared" si="0"/>
        <v>26208337</v>
      </c>
      <c r="Z37" s="7">
        <v>43674</v>
      </c>
      <c r="AA37">
        <v>-242418095</v>
      </c>
      <c r="AB37">
        <v>188145041</v>
      </c>
      <c r="AC37">
        <v>-821127587</v>
      </c>
    </row>
    <row r="38" spans="1:29">
      <c r="A38" s="4">
        <v>43676</v>
      </c>
      <c r="B38" s="5">
        <v>0.835416666666667</v>
      </c>
      <c r="C38" s="14">
        <v>1</v>
      </c>
      <c r="D38" s="1">
        <v>3290891000</v>
      </c>
      <c r="E38" s="1">
        <v>3195040672</v>
      </c>
      <c r="F38" s="1">
        <v>154519581</v>
      </c>
      <c r="G38" s="1">
        <v>-138661136</v>
      </c>
      <c r="H38" s="1">
        <v>-524483741</v>
      </c>
      <c r="I38" s="1">
        <v>134660000</v>
      </c>
      <c r="J38" s="1">
        <v>123966000</v>
      </c>
      <c r="K38" s="1">
        <v>95850328</v>
      </c>
      <c r="L38" s="1">
        <f t="shared" si="0"/>
        <v>15858445</v>
      </c>
      <c r="Z38" s="7">
        <v>43675</v>
      </c>
      <c r="AA38">
        <v>-218467118</v>
      </c>
      <c r="AB38">
        <v>26208337</v>
      </c>
      <c r="AC38">
        <v>-667503467</v>
      </c>
    </row>
    <row r="39" spans="1:29">
      <c r="A39" s="4">
        <v>43677</v>
      </c>
      <c r="B39" s="5">
        <v>0.654166666666667</v>
      </c>
      <c r="C39" s="14">
        <v>1</v>
      </c>
      <c r="D39" s="1">
        <v>3290891000</v>
      </c>
      <c r="E39" s="1">
        <v>3195040672</v>
      </c>
      <c r="F39" s="1">
        <v>239068541</v>
      </c>
      <c r="G39" s="1">
        <v>-217943419</v>
      </c>
      <c r="H39" s="1">
        <v>-380626233</v>
      </c>
      <c r="I39" s="1">
        <v>134660000</v>
      </c>
      <c r="J39" s="1">
        <v>123966000</v>
      </c>
      <c r="K39" s="1">
        <v>95850328</v>
      </c>
      <c r="L39" s="1">
        <f t="shared" si="0"/>
        <v>21125122</v>
      </c>
      <c r="Z39" s="7">
        <v>43676</v>
      </c>
      <c r="AA39">
        <v>-138661136</v>
      </c>
      <c r="AB39">
        <v>15858445</v>
      </c>
      <c r="AC39">
        <v>-524483741</v>
      </c>
    </row>
    <row r="40" spans="1:29">
      <c r="A40" s="4">
        <v>43678</v>
      </c>
      <c r="B40" s="5">
        <v>0.766666666666667</v>
      </c>
      <c r="C40" s="14">
        <v>1</v>
      </c>
      <c r="D40" s="1">
        <v>3290891000</v>
      </c>
      <c r="E40" s="1">
        <v>3195040672</v>
      </c>
      <c r="F40" s="1">
        <v>154261735</v>
      </c>
      <c r="G40" s="1">
        <v>-139734360</v>
      </c>
      <c r="H40" s="1">
        <v>-239238884</v>
      </c>
      <c r="I40" s="1">
        <v>134660000</v>
      </c>
      <c r="J40" s="1">
        <v>123966000</v>
      </c>
      <c r="K40" s="1">
        <v>95850328</v>
      </c>
      <c r="L40" s="1">
        <f t="shared" si="0"/>
        <v>14527375</v>
      </c>
      <c r="Z40" s="7">
        <v>43677</v>
      </c>
      <c r="AA40">
        <v>-217943419</v>
      </c>
      <c r="AB40">
        <v>21125122</v>
      </c>
      <c r="AC40">
        <v>-380626233</v>
      </c>
    </row>
    <row r="41" spans="1:29">
      <c r="A41" s="4">
        <v>43679</v>
      </c>
      <c r="B41" s="5">
        <v>0.936111111111111</v>
      </c>
      <c r="C41" s="14">
        <v>1</v>
      </c>
      <c r="D41" s="1">
        <v>3290891000</v>
      </c>
      <c r="E41" s="1">
        <v>3195040672</v>
      </c>
      <c r="F41" s="1">
        <v>155485631</v>
      </c>
      <c r="G41" s="1">
        <v>-140949628</v>
      </c>
      <c r="H41" s="1">
        <v>-13325028</v>
      </c>
      <c r="I41" s="1">
        <v>134660000</v>
      </c>
      <c r="J41" s="1">
        <v>123966000</v>
      </c>
      <c r="K41" s="1">
        <v>95850328</v>
      </c>
      <c r="L41" s="1">
        <f t="shared" si="0"/>
        <v>14536003</v>
      </c>
      <c r="Z41" s="7">
        <v>43678</v>
      </c>
      <c r="AA41">
        <v>-139734360</v>
      </c>
      <c r="AB41">
        <v>14527375</v>
      </c>
      <c r="AC41">
        <v>-239238884</v>
      </c>
    </row>
    <row r="42" spans="1:29">
      <c r="A42" s="4">
        <v>43680</v>
      </c>
      <c r="B42" s="5">
        <v>0.435416666666667</v>
      </c>
      <c r="C42" s="14">
        <v>1</v>
      </c>
      <c r="D42" s="1">
        <v>3290891000</v>
      </c>
      <c r="E42" s="1">
        <v>3195040672</v>
      </c>
      <c r="F42" s="1">
        <v>219807078</v>
      </c>
      <c r="G42" s="1">
        <v>-202238188</v>
      </c>
      <c r="H42" s="1">
        <v>-130217411</v>
      </c>
      <c r="I42" s="1">
        <v>134660000</v>
      </c>
      <c r="J42" s="1">
        <v>123966000</v>
      </c>
      <c r="K42" s="1">
        <v>95850328</v>
      </c>
      <c r="L42" s="1">
        <f t="shared" si="0"/>
        <v>17568890</v>
      </c>
      <c r="Z42" s="7">
        <v>43679</v>
      </c>
      <c r="AA42">
        <v>-140949628</v>
      </c>
      <c r="AB42">
        <v>14536003</v>
      </c>
      <c r="AC42">
        <v>-13325028</v>
      </c>
    </row>
    <row r="43" spans="1:29">
      <c r="A43" s="4">
        <v>43681</v>
      </c>
      <c r="B43" s="5">
        <v>0.490277777777778</v>
      </c>
      <c r="C43" s="14">
        <v>1</v>
      </c>
      <c r="D43" s="1">
        <v>3290891000</v>
      </c>
      <c r="E43" s="1">
        <v>3195040672</v>
      </c>
      <c r="F43" s="1">
        <v>151385402</v>
      </c>
      <c r="G43" s="1">
        <v>-132596271</v>
      </c>
      <c r="H43" s="1">
        <v>129427326</v>
      </c>
      <c r="I43" s="1">
        <v>134660000</v>
      </c>
      <c r="J43" s="1">
        <v>123966000</v>
      </c>
      <c r="K43" s="1">
        <v>95850328</v>
      </c>
      <c r="L43" s="1">
        <f t="shared" si="0"/>
        <v>18789131</v>
      </c>
      <c r="Z43" s="7">
        <v>43680</v>
      </c>
      <c r="AA43">
        <v>-202238188</v>
      </c>
      <c r="AB43">
        <v>17568890</v>
      </c>
      <c r="AC43">
        <v>-130217411</v>
      </c>
    </row>
    <row r="44" spans="1:29">
      <c r="A44" s="4">
        <v>43682</v>
      </c>
      <c r="B44" s="5">
        <v>0.450694444444444</v>
      </c>
      <c r="C44" s="14">
        <v>1</v>
      </c>
      <c r="D44" s="1">
        <v>3290891000</v>
      </c>
      <c r="E44" s="1">
        <v>3195040672</v>
      </c>
      <c r="F44" s="1">
        <v>246239324</v>
      </c>
      <c r="G44" s="1">
        <v>-219441341</v>
      </c>
      <c r="H44" s="1">
        <v>99182333</v>
      </c>
      <c r="I44" s="1">
        <v>134660000</v>
      </c>
      <c r="J44" s="1">
        <v>123966000</v>
      </c>
      <c r="K44" s="1">
        <v>95850328</v>
      </c>
      <c r="L44" s="1">
        <f t="shared" si="0"/>
        <v>26797983</v>
      </c>
      <c r="Z44" s="7">
        <v>43681</v>
      </c>
      <c r="AA44">
        <v>-132596271</v>
      </c>
      <c r="AB44">
        <v>18789131</v>
      </c>
      <c r="AC44">
        <v>129427326</v>
      </c>
    </row>
    <row r="45" spans="1:29">
      <c r="A45" s="4">
        <v>43683</v>
      </c>
      <c r="B45" s="5">
        <v>0.645833333333333</v>
      </c>
      <c r="C45" s="14">
        <v>1</v>
      </c>
      <c r="D45" s="1">
        <v>3290891000</v>
      </c>
      <c r="E45" s="1">
        <v>3195040672</v>
      </c>
      <c r="F45" s="1">
        <v>146402994</v>
      </c>
      <c r="G45" s="1">
        <v>-140197797</v>
      </c>
      <c r="H45" s="1">
        <v>92314166</v>
      </c>
      <c r="I45" s="1">
        <v>134660000</v>
      </c>
      <c r="J45" s="1">
        <v>123966000</v>
      </c>
      <c r="K45" s="1">
        <v>95850328</v>
      </c>
      <c r="L45" s="1">
        <f t="shared" si="0"/>
        <v>6205197</v>
      </c>
      <c r="Z45" s="7">
        <v>43682</v>
      </c>
      <c r="AA45">
        <v>-219441341</v>
      </c>
      <c r="AB45">
        <v>26797983</v>
      </c>
      <c r="AC45">
        <v>99182333</v>
      </c>
    </row>
    <row r="46" spans="1:29">
      <c r="A46" s="4">
        <v>43684</v>
      </c>
      <c r="B46" s="5">
        <v>0.772916666666667</v>
      </c>
      <c r="C46" s="14">
        <v>1</v>
      </c>
      <c r="D46" s="1">
        <v>3290891000</v>
      </c>
      <c r="E46" s="1">
        <v>3195040672</v>
      </c>
      <c r="F46" s="1">
        <v>152226098</v>
      </c>
      <c r="G46" s="1">
        <v>-140200667</v>
      </c>
      <c r="H46" s="1">
        <v>88481152</v>
      </c>
      <c r="I46" s="1">
        <v>134660000</v>
      </c>
      <c r="J46" s="1">
        <v>123966000</v>
      </c>
      <c r="K46" s="1">
        <v>95850328</v>
      </c>
      <c r="L46" s="1">
        <f t="shared" si="0"/>
        <v>12025431</v>
      </c>
      <c r="Z46" s="7">
        <v>43683</v>
      </c>
      <c r="AA46">
        <v>-140197797</v>
      </c>
      <c r="AB46">
        <v>6205197</v>
      </c>
      <c r="AC46">
        <v>92314166</v>
      </c>
    </row>
    <row r="47" spans="1:29">
      <c r="A47" s="4">
        <v>43685</v>
      </c>
      <c r="B47" s="5">
        <v>0.56875</v>
      </c>
      <c r="C47" s="14">
        <v>1</v>
      </c>
      <c r="D47" s="1">
        <v>3290891000</v>
      </c>
      <c r="E47" s="1">
        <v>3195040672</v>
      </c>
      <c r="F47" s="1">
        <v>245467128</v>
      </c>
      <c r="G47" s="1">
        <v>-216243190</v>
      </c>
      <c r="H47" s="1">
        <v>100201959</v>
      </c>
      <c r="I47" s="1">
        <v>134660000</v>
      </c>
      <c r="J47" s="1">
        <v>123966000</v>
      </c>
      <c r="K47" s="1">
        <v>95850328</v>
      </c>
      <c r="L47" s="1">
        <f t="shared" si="0"/>
        <v>29223938</v>
      </c>
      <c r="Z47" s="7">
        <v>43684</v>
      </c>
      <c r="AA47">
        <v>-140200667</v>
      </c>
      <c r="AB47">
        <v>12025431</v>
      </c>
      <c r="AC47">
        <v>88481152</v>
      </c>
    </row>
    <row r="48" spans="1:29">
      <c r="A48" s="4">
        <v>43686</v>
      </c>
      <c r="B48" s="5">
        <v>0.797916666666667</v>
      </c>
      <c r="C48" s="14">
        <v>1</v>
      </c>
      <c r="D48" s="1">
        <v>3290891000</v>
      </c>
      <c r="E48" s="1">
        <v>3195040672</v>
      </c>
      <c r="F48" s="1">
        <v>120267252</v>
      </c>
      <c r="G48" s="1">
        <v>-107242068</v>
      </c>
      <c r="H48" s="1">
        <v>98463694</v>
      </c>
      <c r="I48" s="1">
        <v>134660000</v>
      </c>
      <c r="J48" s="1">
        <v>123966000</v>
      </c>
      <c r="K48" s="1">
        <v>95850328</v>
      </c>
      <c r="L48" s="1">
        <f t="shared" si="0"/>
        <v>13025184</v>
      </c>
      <c r="Z48" s="7">
        <v>43685</v>
      </c>
      <c r="AA48">
        <v>-216243190</v>
      </c>
      <c r="AB48">
        <v>29223938</v>
      </c>
      <c r="AC48">
        <v>100201959</v>
      </c>
    </row>
    <row r="49" spans="1:29">
      <c r="A49" s="4">
        <v>43687</v>
      </c>
      <c r="B49" s="5">
        <v>0.956944444444444</v>
      </c>
      <c r="C49" s="14">
        <v>1</v>
      </c>
      <c r="D49" s="1">
        <v>3290891000</v>
      </c>
      <c r="E49" s="1">
        <v>3195040672</v>
      </c>
      <c r="F49" s="1">
        <v>106702161</v>
      </c>
      <c r="G49" s="1">
        <v>-161969325</v>
      </c>
      <c r="H49" s="1">
        <v>28660527</v>
      </c>
      <c r="I49" s="1">
        <v>134418000</v>
      </c>
      <c r="J49" s="1">
        <v>123966000</v>
      </c>
      <c r="K49" s="1">
        <v>95850328</v>
      </c>
      <c r="L49" s="1">
        <f t="shared" si="0"/>
        <v>-55267164</v>
      </c>
      <c r="Z49" s="7">
        <v>43686</v>
      </c>
      <c r="AA49">
        <v>-107242068</v>
      </c>
      <c r="AB49">
        <v>13025184</v>
      </c>
      <c r="AC49">
        <v>98463694</v>
      </c>
    </row>
    <row r="50" spans="1:29">
      <c r="A50" s="4">
        <v>43688</v>
      </c>
      <c r="B50" s="5">
        <v>0.461805555555556</v>
      </c>
      <c r="C50" s="14">
        <v>1</v>
      </c>
      <c r="D50" s="1">
        <v>3290891000</v>
      </c>
      <c r="E50" s="1">
        <v>3195040672</v>
      </c>
      <c r="F50" s="1">
        <v>197819488</v>
      </c>
      <c r="G50" s="1">
        <v>-177555467</v>
      </c>
      <c r="H50" s="1">
        <v>96270248</v>
      </c>
      <c r="I50" s="1">
        <v>134418000</v>
      </c>
      <c r="J50" s="1">
        <v>123966000</v>
      </c>
      <c r="K50" s="1">
        <v>95850328</v>
      </c>
      <c r="L50" s="1">
        <f t="shared" si="0"/>
        <v>20264021</v>
      </c>
      <c r="Z50" s="7">
        <v>43687</v>
      </c>
      <c r="AA50">
        <v>-161969325</v>
      </c>
      <c r="AB50">
        <v>-55267164</v>
      </c>
      <c r="AC50">
        <v>28660527</v>
      </c>
    </row>
    <row r="51" spans="1:29">
      <c r="A51" s="4">
        <v>43689</v>
      </c>
      <c r="B51" s="5">
        <v>0.55</v>
      </c>
      <c r="C51" s="14">
        <v>1</v>
      </c>
      <c r="D51" s="1">
        <v>3290891000</v>
      </c>
      <c r="E51" s="1">
        <v>3195040672</v>
      </c>
      <c r="F51" s="1">
        <v>257207306</v>
      </c>
      <c r="G51" s="1">
        <v>-182912980</v>
      </c>
      <c r="H51" s="1">
        <v>78379583</v>
      </c>
      <c r="I51" s="1">
        <v>134418000</v>
      </c>
      <c r="J51" s="1">
        <v>123966000</v>
      </c>
      <c r="K51" s="1">
        <v>95850328</v>
      </c>
      <c r="L51" s="1">
        <f t="shared" si="0"/>
        <v>74294326</v>
      </c>
      <c r="Z51" s="7">
        <v>43688</v>
      </c>
      <c r="AA51">
        <v>-177555467</v>
      </c>
      <c r="AB51">
        <v>20264021</v>
      </c>
      <c r="AC51">
        <v>96270248</v>
      </c>
    </row>
    <row r="52" spans="1:29">
      <c r="A52" s="4">
        <v>43690</v>
      </c>
      <c r="B52" s="5">
        <v>0.770138888888889</v>
      </c>
      <c r="C52" s="14">
        <v>1</v>
      </c>
      <c r="D52" s="1">
        <v>3290891000</v>
      </c>
      <c r="E52" s="1">
        <v>3195040672</v>
      </c>
      <c r="F52" s="1">
        <v>163782630</v>
      </c>
      <c r="G52" s="1">
        <v>-154105233</v>
      </c>
      <c r="H52" s="1">
        <v>73468533</v>
      </c>
      <c r="I52" s="1">
        <v>134418000</v>
      </c>
      <c r="J52" s="1">
        <v>123966000</v>
      </c>
      <c r="K52" s="1">
        <v>95850328</v>
      </c>
      <c r="L52" s="1">
        <f t="shared" si="0"/>
        <v>9677397</v>
      </c>
      <c r="Z52" s="7">
        <v>43689</v>
      </c>
      <c r="AA52">
        <v>-182912980</v>
      </c>
      <c r="AB52">
        <v>74294326</v>
      </c>
      <c r="AC52">
        <v>78379583</v>
      </c>
    </row>
    <row r="53" spans="1:29">
      <c r="A53" s="4">
        <v>43691</v>
      </c>
      <c r="B53" s="5">
        <v>0.718055555555556</v>
      </c>
      <c r="C53" s="14">
        <v>1</v>
      </c>
      <c r="D53" s="1">
        <v>3290891000</v>
      </c>
      <c r="E53" s="1">
        <v>3195040672</v>
      </c>
      <c r="F53" s="1">
        <v>130542361</v>
      </c>
      <c r="G53" s="1">
        <v>-130436910</v>
      </c>
      <c r="H53" s="1">
        <v>71051587</v>
      </c>
      <c r="I53" s="1">
        <v>134418000</v>
      </c>
      <c r="J53" s="1">
        <v>123966000</v>
      </c>
      <c r="K53" s="1">
        <v>95850328</v>
      </c>
      <c r="L53" s="1">
        <f t="shared" si="0"/>
        <v>105451</v>
      </c>
      <c r="Z53" s="7">
        <v>43690</v>
      </c>
      <c r="AA53">
        <v>-154105233</v>
      </c>
      <c r="AB53">
        <v>9677397</v>
      </c>
      <c r="AC53">
        <v>73468533</v>
      </c>
    </row>
    <row r="54" spans="1:29">
      <c r="A54" s="4">
        <v>43692</v>
      </c>
      <c r="B54" s="5">
        <v>0.619444444444444</v>
      </c>
      <c r="C54" s="14">
        <v>1</v>
      </c>
      <c r="D54" s="1">
        <v>3290891000</v>
      </c>
      <c r="E54" s="1">
        <v>3195040672</v>
      </c>
      <c r="F54" s="1">
        <v>249011076</v>
      </c>
      <c r="G54" s="1">
        <v>-241779612</v>
      </c>
      <c r="H54" s="1">
        <v>65941146</v>
      </c>
      <c r="I54" s="1">
        <v>134418000</v>
      </c>
      <c r="J54" s="1">
        <v>123966000</v>
      </c>
      <c r="K54" s="1">
        <v>95850328</v>
      </c>
      <c r="L54" s="1">
        <f t="shared" si="0"/>
        <v>7231464</v>
      </c>
      <c r="Z54" s="7">
        <v>43691</v>
      </c>
      <c r="AA54">
        <v>-130436910</v>
      </c>
      <c r="AB54">
        <v>105451</v>
      </c>
      <c r="AC54">
        <v>71051587</v>
      </c>
    </row>
    <row r="55" spans="1:29">
      <c r="A55" s="4">
        <v>43693</v>
      </c>
      <c r="B55" s="5">
        <v>0.547916666666667</v>
      </c>
      <c r="C55" s="14">
        <v>1</v>
      </c>
      <c r="D55" s="1">
        <v>3290891000</v>
      </c>
      <c r="E55" s="1">
        <v>3195040672</v>
      </c>
      <c r="F55" s="1">
        <v>227001333</v>
      </c>
      <c r="G55" s="1">
        <v>-216708062</v>
      </c>
      <c r="H55" s="1">
        <v>52128465</v>
      </c>
      <c r="I55" s="1">
        <v>134418000</v>
      </c>
      <c r="J55" s="1">
        <v>123966000</v>
      </c>
      <c r="K55" s="1">
        <v>95850328</v>
      </c>
      <c r="L55" s="1">
        <f t="shared" si="0"/>
        <v>10293271</v>
      </c>
      <c r="Z55" s="7">
        <v>43692</v>
      </c>
      <c r="AA55">
        <v>-241779612</v>
      </c>
      <c r="AB55">
        <v>7231464</v>
      </c>
      <c r="AC55">
        <v>65941146</v>
      </c>
    </row>
    <row r="56" spans="1:29">
      <c r="A56" s="4">
        <v>43694</v>
      </c>
      <c r="B56" s="5">
        <v>0.461805555555556</v>
      </c>
      <c r="C56" s="14">
        <v>1</v>
      </c>
      <c r="D56" s="1">
        <v>3290891000</v>
      </c>
      <c r="E56" s="1">
        <v>3195040672</v>
      </c>
      <c r="F56" s="1">
        <v>232482429</v>
      </c>
      <c r="G56" s="1">
        <v>-226420167</v>
      </c>
      <c r="H56" s="1">
        <v>41025792</v>
      </c>
      <c r="I56" s="1">
        <v>134418000</v>
      </c>
      <c r="J56" s="1">
        <v>123966000</v>
      </c>
      <c r="K56" s="1">
        <v>95850328</v>
      </c>
      <c r="L56" s="1">
        <f t="shared" si="0"/>
        <v>6062262</v>
      </c>
      <c r="Z56" s="7">
        <v>43693</v>
      </c>
      <c r="AA56">
        <v>-216708062</v>
      </c>
      <c r="AB56">
        <v>10293271</v>
      </c>
      <c r="AC56">
        <v>52128465</v>
      </c>
    </row>
    <row r="57" spans="1:29">
      <c r="A57" s="4">
        <v>43695</v>
      </c>
      <c r="B57" s="5">
        <v>0.676388888888889</v>
      </c>
      <c r="C57" s="14">
        <v>1</v>
      </c>
      <c r="D57" s="1">
        <v>3290891000</v>
      </c>
      <c r="E57" s="1">
        <v>3195040672</v>
      </c>
      <c r="F57" s="1">
        <v>164485004</v>
      </c>
      <c r="G57" s="1">
        <v>-152496832</v>
      </c>
      <c r="H57" s="1">
        <v>109253621</v>
      </c>
      <c r="I57" s="1">
        <v>134418000</v>
      </c>
      <c r="J57" s="1">
        <v>123966000</v>
      </c>
      <c r="K57" s="1">
        <v>95850328</v>
      </c>
      <c r="L57" s="1">
        <f t="shared" si="0"/>
        <v>11988172</v>
      </c>
      <c r="Z57" s="7">
        <v>43694</v>
      </c>
      <c r="AA57">
        <v>-226420167</v>
      </c>
      <c r="AB57">
        <v>6062262</v>
      </c>
      <c r="AC57">
        <v>41025792</v>
      </c>
    </row>
    <row r="58" spans="1:29">
      <c r="A58" s="4">
        <v>43696</v>
      </c>
      <c r="B58" s="5">
        <v>0.567361111111111</v>
      </c>
      <c r="C58" s="14">
        <v>1</v>
      </c>
      <c r="D58" s="1">
        <v>3290891000</v>
      </c>
      <c r="E58" s="1">
        <v>3195040672</v>
      </c>
      <c r="F58" s="1">
        <v>272588940</v>
      </c>
      <c r="G58" s="1">
        <v>-252407114</v>
      </c>
      <c r="H58" s="1">
        <v>40943597</v>
      </c>
      <c r="I58" s="1">
        <v>134418000</v>
      </c>
      <c r="J58" s="1">
        <v>123966000</v>
      </c>
      <c r="K58" s="1">
        <v>95850328</v>
      </c>
      <c r="L58" s="1">
        <f t="shared" si="0"/>
        <v>20181826</v>
      </c>
      <c r="Z58" s="7">
        <v>43695</v>
      </c>
      <c r="AA58">
        <v>-152496832</v>
      </c>
      <c r="AB58">
        <v>11988172</v>
      </c>
      <c r="AC58">
        <v>109253621</v>
      </c>
    </row>
    <row r="59" spans="1:29">
      <c r="A59" s="4">
        <v>43697</v>
      </c>
      <c r="B59" s="5">
        <v>0.657638888888889</v>
      </c>
      <c r="C59" s="14">
        <v>1</v>
      </c>
      <c r="D59" s="1">
        <v>3290891000</v>
      </c>
      <c r="E59" s="1">
        <v>3195040672</v>
      </c>
      <c r="F59" s="1">
        <v>146432001</v>
      </c>
      <c r="G59" s="1">
        <v>-144657130</v>
      </c>
      <c r="H59" s="1">
        <v>40602137</v>
      </c>
      <c r="I59" s="1">
        <v>134418000</v>
      </c>
      <c r="J59" s="1">
        <v>123966000</v>
      </c>
      <c r="K59" s="1">
        <v>95850328</v>
      </c>
      <c r="L59" s="1">
        <f t="shared" si="0"/>
        <v>1774871</v>
      </c>
      <c r="Z59" s="7">
        <v>43696</v>
      </c>
      <c r="AA59">
        <v>-252407114</v>
      </c>
      <c r="AB59">
        <v>20181826</v>
      </c>
      <c r="AC59">
        <v>40943597</v>
      </c>
    </row>
    <row r="60" spans="1:29">
      <c r="A60" s="4">
        <v>43698</v>
      </c>
      <c r="B60" s="5">
        <v>0.623611111111111</v>
      </c>
      <c r="C60" s="14">
        <v>1</v>
      </c>
      <c r="D60" s="1">
        <v>3290891000</v>
      </c>
      <c r="E60" s="1">
        <v>3195040672</v>
      </c>
      <c r="F60" s="1">
        <v>274998308</v>
      </c>
      <c r="G60" s="1">
        <v>-265150934</v>
      </c>
      <c r="H60" s="1">
        <v>43322926</v>
      </c>
      <c r="I60" s="1">
        <v>134418000</v>
      </c>
      <c r="J60" s="1">
        <v>123966000</v>
      </c>
      <c r="K60" s="1">
        <v>95850328</v>
      </c>
      <c r="L60" s="1">
        <f t="shared" si="0"/>
        <v>9847374</v>
      </c>
      <c r="Z60" s="7">
        <v>43697</v>
      </c>
      <c r="AA60">
        <v>-144657130</v>
      </c>
      <c r="AB60">
        <v>1774871</v>
      </c>
      <c r="AC60">
        <v>40602137</v>
      </c>
    </row>
    <row r="61" spans="1:29">
      <c r="A61" s="4">
        <v>43699</v>
      </c>
      <c r="B61" s="5">
        <v>0.706944444444444</v>
      </c>
      <c r="C61" s="14">
        <v>1</v>
      </c>
      <c r="D61" s="1">
        <v>3290891000</v>
      </c>
      <c r="E61" s="1">
        <v>3195040672</v>
      </c>
      <c r="F61" s="1">
        <v>156553260</v>
      </c>
      <c r="G61" s="1">
        <v>-134768545</v>
      </c>
      <c r="H61" s="1">
        <v>65002190</v>
      </c>
      <c r="I61" s="1">
        <v>134418000</v>
      </c>
      <c r="J61" s="1">
        <v>123966000</v>
      </c>
      <c r="K61" s="1">
        <v>95850328</v>
      </c>
      <c r="L61" s="1">
        <f t="shared" si="0"/>
        <v>21784715</v>
      </c>
      <c r="Z61" s="7">
        <v>43698</v>
      </c>
      <c r="AA61">
        <v>-265150934</v>
      </c>
      <c r="AB61">
        <v>9847374</v>
      </c>
      <c r="AC61">
        <v>43322926</v>
      </c>
    </row>
    <row r="62" spans="1:29">
      <c r="A62" s="4">
        <v>43700</v>
      </c>
      <c r="B62" s="5">
        <v>0.593055555555556</v>
      </c>
      <c r="C62" s="14">
        <v>1</v>
      </c>
      <c r="D62" s="1">
        <v>3290891000</v>
      </c>
      <c r="E62" s="1">
        <v>3195040672</v>
      </c>
      <c r="F62" s="1">
        <v>254082196</v>
      </c>
      <c r="G62" s="1">
        <v>-215332097</v>
      </c>
      <c r="H62" s="1">
        <v>78118840</v>
      </c>
      <c r="I62" s="1">
        <v>134195000</v>
      </c>
      <c r="J62" s="1">
        <v>123966000</v>
      </c>
      <c r="K62" s="1">
        <v>95850328</v>
      </c>
      <c r="L62" s="1">
        <f t="shared" si="0"/>
        <v>38750099</v>
      </c>
      <c r="Z62" s="7">
        <v>43699</v>
      </c>
      <c r="AA62">
        <v>-134768545</v>
      </c>
      <c r="AB62">
        <v>21784715</v>
      </c>
      <c r="AC62">
        <v>65002190</v>
      </c>
    </row>
    <row r="63" spans="1:29">
      <c r="A63" s="7">
        <v>43701</v>
      </c>
      <c r="B63" s="8">
        <v>0.930555555555556</v>
      </c>
      <c r="C63" s="14">
        <v>1</v>
      </c>
      <c r="D63" s="1">
        <v>3290891000</v>
      </c>
      <c r="E63" s="1">
        <v>3195040672</v>
      </c>
      <c r="F63" s="1">
        <v>165609920</v>
      </c>
      <c r="G63" s="1">
        <v>-160590492</v>
      </c>
      <c r="H63" s="1">
        <v>79971010</v>
      </c>
      <c r="I63" s="1">
        <v>134195000</v>
      </c>
      <c r="J63" s="1">
        <v>123966000</v>
      </c>
      <c r="K63" s="1">
        <v>95850328</v>
      </c>
      <c r="L63" s="1">
        <f t="shared" si="0"/>
        <v>5019428</v>
      </c>
      <c r="Z63" s="7">
        <v>43700</v>
      </c>
      <c r="AA63">
        <v>-215332097</v>
      </c>
      <c r="AB63">
        <v>38750099</v>
      </c>
      <c r="AC63">
        <v>78118840</v>
      </c>
    </row>
    <row r="64" spans="1:29">
      <c r="A64" s="7">
        <v>43702</v>
      </c>
      <c r="B64" s="8">
        <v>0.677083333333333</v>
      </c>
      <c r="C64" s="14">
        <v>1</v>
      </c>
      <c r="D64" s="1">
        <v>3290891000</v>
      </c>
      <c r="E64" s="1">
        <v>3195040672</v>
      </c>
      <c r="F64" s="1">
        <v>280370802</v>
      </c>
      <c r="G64" s="1">
        <v>-260417557</v>
      </c>
      <c r="H64" s="1">
        <v>92009823</v>
      </c>
      <c r="I64" s="1">
        <v>134195000</v>
      </c>
      <c r="J64" s="1">
        <v>123966000</v>
      </c>
      <c r="K64" s="1">
        <v>95850328</v>
      </c>
      <c r="L64" s="1">
        <f t="shared" si="0"/>
        <v>19953245</v>
      </c>
      <c r="Z64" s="7">
        <v>43701</v>
      </c>
      <c r="AA64">
        <v>-160590492</v>
      </c>
      <c r="AB64">
        <v>5019428</v>
      </c>
      <c r="AC64">
        <v>79971010</v>
      </c>
    </row>
    <row r="65" spans="1:29">
      <c r="A65" s="7">
        <v>43703</v>
      </c>
      <c r="B65" s="8">
        <v>0.707638888888889</v>
      </c>
      <c r="C65" s="14">
        <v>1</v>
      </c>
      <c r="D65" s="1">
        <v>3290891000</v>
      </c>
      <c r="E65" s="1">
        <v>3195040672</v>
      </c>
      <c r="F65" s="1">
        <v>234269905</v>
      </c>
      <c r="G65" s="1">
        <v>-210393545</v>
      </c>
      <c r="H65" s="1">
        <v>86712209</v>
      </c>
      <c r="I65" s="1">
        <v>134195000</v>
      </c>
      <c r="J65" s="1">
        <v>123966000</v>
      </c>
      <c r="K65" s="1">
        <v>95850328</v>
      </c>
      <c r="L65" s="1">
        <f t="shared" si="0"/>
        <v>23876360</v>
      </c>
      <c r="Z65" s="7">
        <v>43702</v>
      </c>
      <c r="AA65">
        <v>-260417557</v>
      </c>
      <c r="AB65">
        <v>19953245</v>
      </c>
      <c r="AC65">
        <v>92009823</v>
      </c>
    </row>
    <row r="66" spans="1:29">
      <c r="A66" s="7">
        <v>43704</v>
      </c>
      <c r="B66" s="8">
        <v>0.743055555555556</v>
      </c>
      <c r="C66" s="14">
        <v>1</v>
      </c>
      <c r="D66" s="1">
        <v>3290891000</v>
      </c>
      <c r="E66" s="1">
        <v>3195040672</v>
      </c>
      <c r="F66" s="1">
        <v>153987787</v>
      </c>
      <c r="G66" s="1">
        <v>-146700273</v>
      </c>
      <c r="H66" s="1">
        <v>88058054</v>
      </c>
      <c r="I66" s="1">
        <v>134195000</v>
      </c>
      <c r="J66" s="1">
        <v>123966000</v>
      </c>
      <c r="K66" s="1">
        <v>95850328</v>
      </c>
      <c r="L66" s="1">
        <f t="shared" si="0"/>
        <v>7287514</v>
      </c>
      <c r="Z66" s="7">
        <v>43703</v>
      </c>
      <c r="AA66">
        <v>-210393545</v>
      </c>
      <c r="AB66">
        <v>23876360</v>
      </c>
      <c r="AC66">
        <v>86712209</v>
      </c>
    </row>
    <row r="67" spans="1:29">
      <c r="A67" s="7">
        <v>43705</v>
      </c>
      <c r="B67" s="8">
        <v>0.722916666666667</v>
      </c>
      <c r="C67" s="14">
        <v>1</v>
      </c>
      <c r="D67" s="1">
        <v>3290891000</v>
      </c>
      <c r="E67" s="1">
        <v>3195040672</v>
      </c>
      <c r="F67" s="1">
        <v>256495688</v>
      </c>
      <c r="G67" s="1">
        <v>-238953073</v>
      </c>
      <c r="H67" s="1">
        <v>99184021</v>
      </c>
      <c r="I67" s="1">
        <v>134195000</v>
      </c>
      <c r="J67" s="1">
        <v>123966000</v>
      </c>
      <c r="K67" s="1">
        <v>95850328</v>
      </c>
      <c r="L67" s="1">
        <f t="shared" si="0"/>
        <v>17542615</v>
      </c>
      <c r="Z67" s="7">
        <v>43704</v>
      </c>
      <c r="AA67">
        <v>-146700273</v>
      </c>
      <c r="AB67">
        <v>7287514</v>
      </c>
      <c r="AC67">
        <v>88058054</v>
      </c>
    </row>
    <row r="68" spans="1:29">
      <c r="A68" s="7">
        <v>43706</v>
      </c>
      <c r="B68" s="8">
        <v>0.759027777777778</v>
      </c>
      <c r="C68" s="14">
        <v>1</v>
      </c>
      <c r="D68" s="1">
        <v>3290891000</v>
      </c>
      <c r="E68" s="1">
        <v>3195040672</v>
      </c>
      <c r="F68" s="1">
        <v>133625961</v>
      </c>
      <c r="G68" s="1">
        <v>-129268990</v>
      </c>
      <c r="H68" s="1">
        <v>92191210</v>
      </c>
      <c r="I68" s="1">
        <v>134195000</v>
      </c>
      <c r="J68" s="1">
        <v>123966000</v>
      </c>
      <c r="K68" s="1">
        <v>95850328</v>
      </c>
      <c r="L68" s="1">
        <f t="shared" ref="L68:L131" si="1">F68+G68</f>
        <v>4356971</v>
      </c>
      <c r="Z68" s="7">
        <v>43705</v>
      </c>
      <c r="AA68">
        <v>-238953073</v>
      </c>
      <c r="AB68">
        <v>17542615</v>
      </c>
      <c r="AC68">
        <v>99184021</v>
      </c>
    </row>
    <row r="69" spans="1:29">
      <c r="A69" s="7">
        <v>43707</v>
      </c>
      <c r="B69" s="8">
        <v>0.722222222222222</v>
      </c>
      <c r="C69" s="14">
        <v>1</v>
      </c>
      <c r="D69" s="1">
        <v>3290891000</v>
      </c>
      <c r="E69" s="1">
        <v>3195040672</v>
      </c>
      <c r="F69" s="1">
        <v>264558224</v>
      </c>
      <c r="G69" s="1">
        <v>-248196001</v>
      </c>
      <c r="H69" s="1">
        <v>85689026</v>
      </c>
      <c r="I69" s="1">
        <v>134195000</v>
      </c>
      <c r="J69" s="1">
        <v>123966000</v>
      </c>
      <c r="K69" s="1">
        <v>95850328</v>
      </c>
      <c r="L69" s="1">
        <f t="shared" si="1"/>
        <v>16362223</v>
      </c>
      <c r="Z69" s="7">
        <v>43706</v>
      </c>
      <c r="AA69">
        <v>-129268990</v>
      </c>
      <c r="AB69">
        <v>4356971</v>
      </c>
      <c r="AC69">
        <v>92191210</v>
      </c>
    </row>
    <row r="70" spans="1:29">
      <c r="A70" s="7">
        <v>43708</v>
      </c>
      <c r="B70" s="8">
        <v>0.809722222222222</v>
      </c>
      <c r="C70" s="14">
        <v>1</v>
      </c>
      <c r="D70" s="1">
        <v>3290891000</v>
      </c>
      <c r="E70" s="1">
        <v>3195040672</v>
      </c>
      <c r="F70" s="1">
        <v>152783193</v>
      </c>
      <c r="G70" s="1">
        <v>-134221890</v>
      </c>
      <c r="H70" s="1">
        <v>84007666</v>
      </c>
      <c r="I70" s="1">
        <v>134195000</v>
      </c>
      <c r="J70" s="1">
        <v>123966000</v>
      </c>
      <c r="K70" s="1">
        <v>95850328</v>
      </c>
      <c r="L70" s="1">
        <f t="shared" si="1"/>
        <v>18561303</v>
      </c>
      <c r="Z70" s="7">
        <v>43707</v>
      </c>
      <c r="AA70">
        <v>-248196001</v>
      </c>
      <c r="AB70">
        <v>16362223</v>
      </c>
      <c r="AC70">
        <v>85689026</v>
      </c>
    </row>
    <row r="71" spans="1:29">
      <c r="A71" s="7">
        <v>43709</v>
      </c>
      <c r="B71" s="8">
        <v>0.607638888888889</v>
      </c>
      <c r="C71" s="14">
        <v>1</v>
      </c>
      <c r="D71" s="1">
        <v>3290891000</v>
      </c>
      <c r="E71" s="1">
        <v>3195040672</v>
      </c>
      <c r="F71" s="1">
        <v>250231092</v>
      </c>
      <c r="G71" s="1">
        <v>-233532430</v>
      </c>
      <c r="H71" s="1">
        <v>77125597</v>
      </c>
      <c r="I71" s="1">
        <v>134195000</v>
      </c>
      <c r="J71" s="1">
        <v>123966000</v>
      </c>
      <c r="K71" s="1">
        <v>95850328</v>
      </c>
      <c r="L71" s="1">
        <f t="shared" si="1"/>
        <v>16698662</v>
      </c>
      <c r="Z71" s="7">
        <v>43708</v>
      </c>
      <c r="AA71">
        <v>-134221890</v>
      </c>
      <c r="AB71">
        <v>18561303</v>
      </c>
      <c r="AC71">
        <v>84007666</v>
      </c>
    </row>
    <row r="72" spans="1:29">
      <c r="A72" s="7">
        <v>43710</v>
      </c>
      <c r="B72" s="8">
        <v>0.68125</v>
      </c>
      <c r="C72" s="14">
        <v>1</v>
      </c>
      <c r="D72" s="1">
        <v>3290891000</v>
      </c>
      <c r="E72" s="1">
        <v>3195040672</v>
      </c>
      <c r="F72" s="1">
        <v>150885510</v>
      </c>
      <c r="G72" s="1">
        <v>-132665141</v>
      </c>
      <c r="H72" s="1">
        <v>80412149</v>
      </c>
      <c r="I72" s="1">
        <v>134195000</v>
      </c>
      <c r="J72" s="1">
        <v>123966000</v>
      </c>
      <c r="K72" s="1">
        <v>95850328</v>
      </c>
      <c r="L72" s="1">
        <f t="shared" si="1"/>
        <v>18220369</v>
      </c>
      <c r="Z72" s="7">
        <v>43709</v>
      </c>
      <c r="AA72">
        <v>-233532430</v>
      </c>
      <c r="AB72">
        <v>16698662</v>
      </c>
      <c r="AC72">
        <v>77125597</v>
      </c>
    </row>
    <row r="73" spans="1:29">
      <c r="A73" s="7">
        <v>43711</v>
      </c>
      <c r="B73" s="8">
        <v>0.690972222222222</v>
      </c>
      <c r="C73" s="14">
        <v>1</v>
      </c>
      <c r="D73" s="1">
        <v>3290891000</v>
      </c>
      <c r="E73" s="1">
        <v>3195040672</v>
      </c>
      <c r="F73" s="1">
        <v>280803146</v>
      </c>
      <c r="G73" s="1">
        <v>-258548022</v>
      </c>
      <c r="H73" s="1">
        <v>72858624</v>
      </c>
      <c r="I73" s="1">
        <v>134195000</v>
      </c>
      <c r="J73" s="1">
        <v>123966000</v>
      </c>
      <c r="K73" s="1">
        <v>95850328</v>
      </c>
      <c r="L73" s="1">
        <f t="shared" si="1"/>
        <v>22255124</v>
      </c>
      <c r="Z73" s="7">
        <v>43710</v>
      </c>
      <c r="AA73">
        <v>-132665141</v>
      </c>
      <c r="AB73">
        <v>18220369</v>
      </c>
      <c r="AC73">
        <v>80412149</v>
      </c>
    </row>
    <row r="74" spans="1:29">
      <c r="A74" s="7">
        <v>43712</v>
      </c>
      <c r="B74" s="8">
        <v>0.8</v>
      </c>
      <c r="C74" s="14">
        <v>1</v>
      </c>
      <c r="D74" s="1">
        <v>3290891000</v>
      </c>
      <c r="E74" s="1">
        <v>3195040672</v>
      </c>
      <c r="F74" s="1">
        <v>137916656</v>
      </c>
      <c r="G74" s="1">
        <v>-136909255</v>
      </c>
      <c r="H74" s="1">
        <v>69224248</v>
      </c>
      <c r="I74" s="1">
        <v>134195000</v>
      </c>
      <c r="J74" s="1">
        <v>123966000</v>
      </c>
      <c r="K74" s="1">
        <v>95850328</v>
      </c>
      <c r="L74" s="1">
        <f t="shared" si="1"/>
        <v>1007401</v>
      </c>
      <c r="Z74" s="7">
        <v>43711</v>
      </c>
      <c r="AA74">
        <v>-258548022</v>
      </c>
      <c r="AB74">
        <v>22255124</v>
      </c>
      <c r="AC74">
        <v>72858624</v>
      </c>
    </row>
    <row r="75" spans="1:29">
      <c r="A75" s="7">
        <v>43713</v>
      </c>
      <c r="B75" s="8">
        <v>0.433333333333333</v>
      </c>
      <c r="C75" s="14">
        <v>1</v>
      </c>
      <c r="D75" s="1">
        <v>3290891000</v>
      </c>
      <c r="E75" s="1">
        <v>3195040672</v>
      </c>
      <c r="F75" s="1">
        <v>217022478</v>
      </c>
      <c r="G75" s="1">
        <v>-214535788</v>
      </c>
      <c r="H75" s="1">
        <v>57802699</v>
      </c>
      <c r="I75" s="1">
        <v>134195000</v>
      </c>
      <c r="J75" s="1">
        <v>123966000</v>
      </c>
      <c r="K75" s="1">
        <v>95850328</v>
      </c>
      <c r="L75" s="1">
        <f t="shared" si="1"/>
        <v>2486690</v>
      </c>
      <c r="Z75" s="7">
        <v>43712</v>
      </c>
      <c r="AA75">
        <v>-136909255</v>
      </c>
      <c r="AB75">
        <v>1007401</v>
      </c>
      <c r="AC75">
        <v>69224248</v>
      </c>
    </row>
    <row r="76" spans="1:29">
      <c r="A76" s="7">
        <v>43714</v>
      </c>
      <c r="B76" s="8">
        <v>0.427777777777778</v>
      </c>
      <c r="C76" s="14">
        <v>1</v>
      </c>
      <c r="D76" s="1">
        <v>3290891000</v>
      </c>
      <c r="E76" s="1">
        <v>3195040672</v>
      </c>
      <c r="F76" s="1">
        <v>133569318</v>
      </c>
      <c r="G76" s="1">
        <v>-124605917</v>
      </c>
      <c r="H76" s="1">
        <v>62406129</v>
      </c>
      <c r="I76" s="1">
        <v>134195000</v>
      </c>
      <c r="J76" s="1">
        <v>123966000</v>
      </c>
      <c r="K76" s="1">
        <v>95850328</v>
      </c>
      <c r="L76" s="1">
        <f t="shared" si="1"/>
        <v>8963401</v>
      </c>
      <c r="Z76" s="7">
        <v>43713</v>
      </c>
      <c r="AA76">
        <v>-214535788</v>
      </c>
      <c r="AB76">
        <v>2486690</v>
      </c>
      <c r="AC76">
        <v>57802699</v>
      </c>
    </row>
    <row r="77" spans="1:29">
      <c r="A77" s="7">
        <v>43715</v>
      </c>
      <c r="B77" s="8">
        <v>0.711805555555556</v>
      </c>
      <c r="C77" s="14">
        <v>1</v>
      </c>
      <c r="D77" s="1">
        <v>3290891000</v>
      </c>
      <c r="E77" s="1">
        <v>3195040672</v>
      </c>
      <c r="F77" s="1">
        <v>160276834</v>
      </c>
      <c r="G77" s="13">
        <v>-153453838</v>
      </c>
      <c r="H77" s="1">
        <v>57226873</v>
      </c>
      <c r="I77" s="1">
        <v>134195000</v>
      </c>
      <c r="J77" s="1">
        <v>123966000</v>
      </c>
      <c r="K77" s="1">
        <v>95850328</v>
      </c>
      <c r="L77" s="1">
        <f t="shared" si="1"/>
        <v>6822996</v>
      </c>
      <c r="Z77" s="7">
        <v>43714</v>
      </c>
      <c r="AA77">
        <v>-124605917</v>
      </c>
      <c r="AB77">
        <v>8963401</v>
      </c>
      <c r="AC77">
        <v>62406129</v>
      </c>
    </row>
    <row r="78" spans="1:29">
      <c r="A78" s="7">
        <v>43716</v>
      </c>
      <c r="B78" s="8">
        <v>0.454166666666667</v>
      </c>
      <c r="C78" s="14">
        <v>1</v>
      </c>
      <c r="D78" s="1">
        <v>3290891000</v>
      </c>
      <c r="E78" s="1">
        <v>3195040672</v>
      </c>
      <c r="F78" s="1">
        <v>208851204</v>
      </c>
      <c r="G78" s="13">
        <v>-193856136</v>
      </c>
      <c r="H78" s="1">
        <v>48711951</v>
      </c>
      <c r="I78" s="1">
        <v>134195000</v>
      </c>
      <c r="J78" s="1">
        <v>123966000</v>
      </c>
      <c r="K78" s="1">
        <v>95850328</v>
      </c>
      <c r="L78" s="1">
        <f t="shared" si="1"/>
        <v>14995068</v>
      </c>
      <c r="Z78" s="7">
        <v>43715</v>
      </c>
      <c r="AA78">
        <v>-153453838</v>
      </c>
      <c r="AB78">
        <v>6822996</v>
      </c>
      <c r="AC78">
        <v>57226873</v>
      </c>
    </row>
    <row r="79" spans="1:29">
      <c r="A79" s="7">
        <v>43717</v>
      </c>
      <c r="B79" s="8">
        <v>0.650694444444444</v>
      </c>
      <c r="C79" s="14">
        <v>1</v>
      </c>
      <c r="D79" s="1">
        <v>3290891000</v>
      </c>
      <c r="E79" s="1">
        <v>3195040672</v>
      </c>
      <c r="F79" s="1">
        <v>167533033</v>
      </c>
      <c r="G79" s="13">
        <v>-150734908</v>
      </c>
      <c r="H79" s="1">
        <v>67372717</v>
      </c>
      <c r="I79" s="1">
        <v>134195000</v>
      </c>
      <c r="J79" s="1">
        <v>123966000</v>
      </c>
      <c r="K79" s="1">
        <v>95850328</v>
      </c>
      <c r="L79" s="1">
        <f t="shared" si="1"/>
        <v>16798125</v>
      </c>
      <c r="Z79" s="7">
        <v>43716</v>
      </c>
      <c r="AA79">
        <v>-193856136</v>
      </c>
      <c r="AB79">
        <v>14995068</v>
      </c>
      <c r="AC79">
        <v>48711951</v>
      </c>
    </row>
    <row r="80" spans="1:29">
      <c r="A80" s="7">
        <v>43718</v>
      </c>
      <c r="B80" s="8">
        <v>0.809722222222222</v>
      </c>
      <c r="C80" s="14">
        <v>1</v>
      </c>
      <c r="D80" s="1">
        <v>3290891000</v>
      </c>
      <c r="E80" s="1">
        <v>3195040672</v>
      </c>
      <c r="F80" s="1">
        <v>136574935</v>
      </c>
      <c r="G80" s="13">
        <v>-123331822</v>
      </c>
      <c r="H80" s="1">
        <v>62395461</v>
      </c>
      <c r="I80" s="1">
        <v>134195000</v>
      </c>
      <c r="J80" s="1">
        <v>123966000</v>
      </c>
      <c r="K80" s="1">
        <v>95850328</v>
      </c>
      <c r="L80" s="1">
        <f t="shared" si="1"/>
        <v>13243113</v>
      </c>
      <c r="Z80" s="7">
        <v>43717</v>
      </c>
      <c r="AA80">
        <v>-150734908</v>
      </c>
      <c r="AB80">
        <v>16798125</v>
      </c>
      <c r="AC80">
        <v>67372717</v>
      </c>
    </row>
    <row r="81" spans="1:29">
      <c r="A81" s="7">
        <v>43719</v>
      </c>
      <c r="B81" s="8">
        <v>0.708333333333333</v>
      </c>
      <c r="C81" s="14">
        <v>1</v>
      </c>
      <c r="D81" s="1">
        <v>3290891000</v>
      </c>
      <c r="E81" s="1">
        <v>3195040672</v>
      </c>
      <c r="F81" s="1">
        <v>145866498</v>
      </c>
      <c r="G81" s="13">
        <v>-123813912</v>
      </c>
      <c r="H81" s="1">
        <v>80413292</v>
      </c>
      <c r="I81" s="1">
        <v>134195000</v>
      </c>
      <c r="J81" s="1">
        <v>123966000</v>
      </c>
      <c r="K81" s="1">
        <v>95850328</v>
      </c>
      <c r="L81" s="1">
        <f t="shared" si="1"/>
        <v>22052586</v>
      </c>
      <c r="Z81" s="7">
        <v>43718</v>
      </c>
      <c r="AA81">
        <v>-123331822</v>
      </c>
      <c r="AB81">
        <v>13243113</v>
      </c>
      <c r="AC81">
        <v>62395461</v>
      </c>
    </row>
    <row r="82" spans="1:29">
      <c r="A82" s="7">
        <v>43720</v>
      </c>
      <c r="B82" s="8">
        <v>0.689583333333333</v>
      </c>
      <c r="C82" s="14">
        <v>1</v>
      </c>
      <c r="D82" s="1">
        <v>3290891000</v>
      </c>
      <c r="E82" s="1">
        <v>3195040672</v>
      </c>
      <c r="F82" s="1">
        <v>277591361</v>
      </c>
      <c r="G82" s="13">
        <v>-246132771</v>
      </c>
      <c r="H82" s="1">
        <v>88811895</v>
      </c>
      <c r="I82" s="1">
        <v>134195000</v>
      </c>
      <c r="J82" s="1">
        <v>123966000</v>
      </c>
      <c r="K82" s="1">
        <v>95850328</v>
      </c>
      <c r="L82" s="1">
        <f t="shared" si="1"/>
        <v>31458590</v>
      </c>
      <c r="Z82" s="7">
        <v>43719</v>
      </c>
      <c r="AA82">
        <v>-123813912</v>
      </c>
      <c r="AB82">
        <v>22052586</v>
      </c>
      <c r="AC82">
        <v>80413292</v>
      </c>
    </row>
    <row r="83" spans="1:29">
      <c r="A83" s="7">
        <v>43721</v>
      </c>
      <c r="B83" s="8">
        <v>0.489583333333333</v>
      </c>
      <c r="C83" s="14">
        <v>1</v>
      </c>
      <c r="D83" s="1">
        <v>3290891000</v>
      </c>
      <c r="E83" s="1">
        <v>3195040672</v>
      </c>
      <c r="F83" s="1">
        <v>248791130</v>
      </c>
      <c r="G83" s="13">
        <v>-228704356</v>
      </c>
      <c r="H83" s="1">
        <v>98013376</v>
      </c>
      <c r="I83" s="1">
        <v>134195000</v>
      </c>
      <c r="J83" s="1">
        <v>123966000</v>
      </c>
      <c r="K83" s="1">
        <v>95850328</v>
      </c>
      <c r="L83" s="1">
        <f t="shared" si="1"/>
        <v>20086774</v>
      </c>
      <c r="Z83" s="7">
        <v>43720</v>
      </c>
      <c r="AA83">
        <v>-246132771</v>
      </c>
      <c r="AB83">
        <v>31458590</v>
      </c>
      <c r="AC83">
        <v>88811895</v>
      </c>
    </row>
    <row r="84" spans="1:29">
      <c r="A84" s="7">
        <v>43722</v>
      </c>
      <c r="B84" s="8">
        <v>0.960416666666667</v>
      </c>
      <c r="C84" s="14">
        <v>1</v>
      </c>
      <c r="D84" s="1">
        <v>3290891000</v>
      </c>
      <c r="E84" s="1">
        <v>3195040672</v>
      </c>
      <c r="F84" s="1">
        <v>196622211</v>
      </c>
      <c r="G84" s="13">
        <v>-182426585</v>
      </c>
      <c r="H84" s="1">
        <v>101371292</v>
      </c>
      <c r="I84" s="1">
        <v>134195000</v>
      </c>
      <c r="J84" s="1">
        <v>123966000</v>
      </c>
      <c r="K84" s="1">
        <v>95850328</v>
      </c>
      <c r="L84" s="1">
        <f t="shared" si="1"/>
        <v>14195626</v>
      </c>
      <c r="Z84" s="7">
        <v>43721</v>
      </c>
      <c r="AA84">
        <v>-228704356</v>
      </c>
      <c r="AB84">
        <v>20086774</v>
      </c>
      <c r="AC84">
        <v>98013376</v>
      </c>
    </row>
    <row r="85" spans="1:29">
      <c r="A85" s="7">
        <v>43723</v>
      </c>
      <c r="B85" s="8">
        <v>0.545833333333333</v>
      </c>
      <c r="C85" s="14">
        <v>1</v>
      </c>
      <c r="D85" s="1">
        <v>3290891000</v>
      </c>
      <c r="E85" s="1">
        <v>3195040672</v>
      </c>
      <c r="F85" s="1">
        <v>154726753</v>
      </c>
      <c r="G85" s="13">
        <v>-136909255</v>
      </c>
      <c r="H85" s="1">
        <v>107131679</v>
      </c>
      <c r="I85" s="1">
        <v>134195000</v>
      </c>
      <c r="J85" s="1">
        <v>123966000</v>
      </c>
      <c r="K85" s="1">
        <v>95850328</v>
      </c>
      <c r="L85" s="1">
        <f t="shared" si="1"/>
        <v>17817498</v>
      </c>
      <c r="Z85" s="7">
        <v>43722</v>
      </c>
      <c r="AA85">
        <v>-182426585</v>
      </c>
      <c r="AB85">
        <v>14195626</v>
      </c>
      <c r="AC85">
        <v>101371292</v>
      </c>
    </row>
    <row r="86" spans="1:29">
      <c r="A86" s="7">
        <v>43724</v>
      </c>
      <c r="B86" s="8">
        <v>0.454166666666667</v>
      </c>
      <c r="C86" s="14">
        <v>1</v>
      </c>
      <c r="D86" s="1">
        <v>3290891000</v>
      </c>
      <c r="E86" s="1">
        <v>3195040672</v>
      </c>
      <c r="F86" s="1" t="s">
        <v>285</v>
      </c>
      <c r="G86" s="13">
        <v>-183987639</v>
      </c>
      <c r="H86" s="1">
        <v>-19967875</v>
      </c>
      <c r="I86" s="1" t="s">
        <v>285</v>
      </c>
      <c r="J86" s="1">
        <v>123966000</v>
      </c>
      <c r="K86" s="1">
        <v>95850328</v>
      </c>
      <c r="L86" s="1" t="e">
        <f t="shared" si="1"/>
        <v>#VALUE!</v>
      </c>
      <c r="Z86" s="7">
        <v>43723</v>
      </c>
      <c r="AA86">
        <v>-136909255</v>
      </c>
      <c r="AB86">
        <v>17817498</v>
      </c>
      <c r="AC86">
        <v>107131679</v>
      </c>
    </row>
    <row r="87" spans="1:29">
      <c r="A87" s="7">
        <v>43725</v>
      </c>
      <c r="B87" s="8">
        <v>0.779166666666667</v>
      </c>
      <c r="C87" s="14">
        <v>1</v>
      </c>
      <c r="D87" s="1">
        <v>3290891000</v>
      </c>
      <c r="E87" s="1">
        <v>3195040672</v>
      </c>
      <c r="F87" s="1" t="s">
        <v>285</v>
      </c>
      <c r="G87" s="13">
        <v>-137557781</v>
      </c>
      <c r="H87" s="1">
        <v>-200744034</v>
      </c>
      <c r="I87" s="1" t="s">
        <v>285</v>
      </c>
      <c r="J87" s="1">
        <v>123966000</v>
      </c>
      <c r="K87" s="1">
        <v>95850328</v>
      </c>
      <c r="L87" s="1" t="e">
        <f t="shared" si="1"/>
        <v>#VALUE!</v>
      </c>
      <c r="Z87" s="7">
        <v>43724</v>
      </c>
      <c r="AA87">
        <v>-183987639</v>
      </c>
      <c r="AB87" t="e">
        <v>#VALUE!</v>
      </c>
      <c r="AC87">
        <v>-19967875</v>
      </c>
    </row>
    <row r="88" spans="1:29">
      <c r="A88" s="7">
        <v>43726</v>
      </c>
      <c r="B88" s="8">
        <v>0.686805555555556</v>
      </c>
      <c r="C88" s="14">
        <v>1</v>
      </c>
      <c r="D88" s="1">
        <v>3290891000</v>
      </c>
      <c r="E88" s="1">
        <v>3195040672</v>
      </c>
      <c r="F88" s="1">
        <v>0</v>
      </c>
      <c r="G88" s="13">
        <v>-215885927</v>
      </c>
      <c r="H88" s="1">
        <v>-325592416</v>
      </c>
      <c r="I88" s="1">
        <v>134195000</v>
      </c>
      <c r="J88" s="1">
        <v>123966000</v>
      </c>
      <c r="K88" s="1">
        <v>95850328</v>
      </c>
      <c r="L88" s="1">
        <f t="shared" si="1"/>
        <v>-215885927</v>
      </c>
      <c r="Z88" s="7">
        <v>43725</v>
      </c>
      <c r="AA88">
        <v>-137557781</v>
      </c>
      <c r="AB88" t="e">
        <v>#VALUE!</v>
      </c>
      <c r="AC88">
        <v>-200744034</v>
      </c>
    </row>
    <row r="89" spans="1:29">
      <c r="A89" s="7">
        <v>43727</v>
      </c>
      <c r="B89" s="8">
        <v>0.554166666666667</v>
      </c>
      <c r="C89" s="14">
        <v>1</v>
      </c>
      <c r="D89" s="1">
        <v>3290891000</v>
      </c>
      <c r="E89" s="1">
        <v>3195040672</v>
      </c>
      <c r="F89" s="1" t="s">
        <v>285</v>
      </c>
      <c r="G89" s="13">
        <v>-211542812</v>
      </c>
      <c r="H89" s="1">
        <v>138744333</v>
      </c>
      <c r="I89" s="1" t="s">
        <v>285</v>
      </c>
      <c r="J89" s="1">
        <v>123966000</v>
      </c>
      <c r="K89" s="1">
        <v>95850328</v>
      </c>
      <c r="L89" s="1" t="e">
        <f t="shared" si="1"/>
        <v>#VALUE!</v>
      </c>
      <c r="Z89" s="7">
        <v>43726</v>
      </c>
      <c r="AA89">
        <v>-215885927</v>
      </c>
      <c r="AB89">
        <v>-215885927</v>
      </c>
      <c r="AC89">
        <v>-325592416</v>
      </c>
    </row>
    <row r="90" spans="1:29">
      <c r="A90" s="7">
        <v>43728</v>
      </c>
      <c r="B90" s="8">
        <v>0.572222222222222</v>
      </c>
      <c r="C90" s="14">
        <v>1</v>
      </c>
      <c r="D90" s="1">
        <v>3290891000</v>
      </c>
      <c r="E90" s="1">
        <v>3195040672</v>
      </c>
      <c r="F90" s="1" t="s">
        <v>285</v>
      </c>
      <c r="G90" s="13">
        <v>-136226294</v>
      </c>
      <c r="H90" s="1">
        <v>-6887965</v>
      </c>
      <c r="I90" s="1" t="s">
        <v>285</v>
      </c>
      <c r="J90" s="1">
        <v>123966000</v>
      </c>
      <c r="K90" s="1">
        <v>95850328</v>
      </c>
      <c r="L90" s="1" t="e">
        <f t="shared" si="1"/>
        <v>#VALUE!</v>
      </c>
      <c r="Z90" s="7">
        <v>43727</v>
      </c>
      <c r="AA90">
        <v>-211542812</v>
      </c>
      <c r="AB90" t="e">
        <v>#VALUE!</v>
      </c>
      <c r="AC90">
        <v>138744333</v>
      </c>
    </row>
    <row r="91" spans="1:29">
      <c r="A91" s="7">
        <v>43729</v>
      </c>
      <c r="B91" s="8">
        <v>0.778472222222222</v>
      </c>
      <c r="C91" s="14">
        <v>1</v>
      </c>
      <c r="D91" s="1">
        <v>3290891000</v>
      </c>
      <c r="E91" s="1">
        <v>3195040672</v>
      </c>
      <c r="F91" s="1" t="s">
        <v>285</v>
      </c>
      <c r="G91" s="13">
        <v>-149495248</v>
      </c>
      <c r="H91" s="1">
        <v>128048846</v>
      </c>
      <c r="I91" s="1" t="s">
        <v>285</v>
      </c>
      <c r="J91" s="1">
        <v>123966000</v>
      </c>
      <c r="K91" s="1">
        <v>95850328</v>
      </c>
      <c r="L91" s="1" t="e">
        <f t="shared" si="1"/>
        <v>#VALUE!</v>
      </c>
      <c r="Z91" s="7">
        <v>43728</v>
      </c>
      <c r="AA91">
        <v>-136226294</v>
      </c>
      <c r="AB91" t="e">
        <v>#VALUE!</v>
      </c>
      <c r="AC91">
        <v>-6887965</v>
      </c>
    </row>
    <row r="92" spans="1:29">
      <c r="A92" s="7">
        <v>43730</v>
      </c>
      <c r="B92" s="8">
        <v>0.752083333333333</v>
      </c>
      <c r="C92" s="14">
        <v>1</v>
      </c>
      <c r="D92" s="1">
        <v>3290891000</v>
      </c>
      <c r="E92" s="1">
        <v>3195040672</v>
      </c>
      <c r="F92" s="1">
        <v>29512469</v>
      </c>
      <c r="G92" s="13">
        <v>-269971834</v>
      </c>
      <c r="H92" s="1">
        <v>-6623726</v>
      </c>
      <c r="I92" s="1">
        <v>134195000</v>
      </c>
      <c r="J92" s="1">
        <v>123966000</v>
      </c>
      <c r="K92" s="1">
        <v>95850328</v>
      </c>
      <c r="L92" s="1">
        <f t="shared" si="1"/>
        <v>-240459365</v>
      </c>
      <c r="Z92" s="7">
        <v>43729</v>
      </c>
      <c r="AA92">
        <v>-149495248</v>
      </c>
      <c r="AB92" t="e">
        <v>#VALUE!</v>
      </c>
      <c r="AC92">
        <v>128048846</v>
      </c>
    </row>
    <row r="93" spans="1:29">
      <c r="A93" s="7">
        <v>43731</v>
      </c>
      <c r="B93" s="8">
        <v>0.613888888888889</v>
      </c>
      <c r="C93" s="14">
        <v>1</v>
      </c>
      <c r="D93" s="1">
        <v>3290891000</v>
      </c>
      <c r="E93" s="1">
        <v>3195040672</v>
      </c>
      <c r="F93" s="1" t="s">
        <v>285</v>
      </c>
      <c r="G93" s="13">
        <v>-227496261</v>
      </c>
      <c r="H93" s="1">
        <v>99664703</v>
      </c>
      <c r="I93" s="1" t="s">
        <v>285</v>
      </c>
      <c r="J93" s="1">
        <v>123966000</v>
      </c>
      <c r="K93" s="1">
        <v>95850328</v>
      </c>
      <c r="L93" s="1" t="e">
        <f t="shared" si="1"/>
        <v>#VALUE!</v>
      </c>
      <c r="Z93" s="7">
        <v>43730</v>
      </c>
      <c r="AA93">
        <v>-269971834</v>
      </c>
      <c r="AB93">
        <v>-240459365</v>
      </c>
      <c r="AC93">
        <v>-6623726</v>
      </c>
    </row>
    <row r="94" spans="1:29">
      <c r="A94" s="7">
        <v>43732</v>
      </c>
      <c r="B94" s="8">
        <v>0.584027777777778</v>
      </c>
      <c r="C94" s="14">
        <v>1</v>
      </c>
      <c r="D94" s="1">
        <v>3290891000</v>
      </c>
      <c r="E94" s="1">
        <v>3195040672</v>
      </c>
      <c r="F94" s="1" t="s">
        <v>285</v>
      </c>
      <c r="G94" s="13">
        <v>-227605304</v>
      </c>
      <c r="H94" s="1">
        <v>155829623</v>
      </c>
      <c r="I94" s="1" t="s">
        <v>285</v>
      </c>
      <c r="J94" s="1">
        <v>123966000</v>
      </c>
      <c r="K94" s="1">
        <v>95850328</v>
      </c>
      <c r="L94" s="1" t="e">
        <f t="shared" si="1"/>
        <v>#VALUE!</v>
      </c>
      <c r="Z94" s="7">
        <v>43731</v>
      </c>
      <c r="AA94">
        <v>-227496261</v>
      </c>
      <c r="AB94" t="e">
        <v>#VALUE!</v>
      </c>
      <c r="AC94">
        <v>99664703</v>
      </c>
    </row>
    <row r="95" spans="1:29">
      <c r="A95" s="7">
        <v>43733</v>
      </c>
      <c r="B95" s="8">
        <v>0.875</v>
      </c>
      <c r="C95" s="14">
        <v>1</v>
      </c>
      <c r="D95" s="1">
        <v>3290891000</v>
      </c>
      <c r="E95" s="1">
        <v>3195040672</v>
      </c>
      <c r="F95" s="1">
        <v>268362738</v>
      </c>
      <c r="G95" s="13">
        <v>-149611466</v>
      </c>
      <c r="H95" s="1">
        <v>378861553</v>
      </c>
      <c r="I95" s="1">
        <v>134195000</v>
      </c>
      <c r="J95" s="1">
        <v>123966000</v>
      </c>
      <c r="K95" s="1">
        <v>95850328</v>
      </c>
      <c r="L95" s="1">
        <f t="shared" si="1"/>
        <v>118751272</v>
      </c>
      <c r="Z95" s="7">
        <v>43732</v>
      </c>
      <c r="AA95">
        <v>-227605304</v>
      </c>
      <c r="AB95" t="e">
        <v>#VALUE!</v>
      </c>
      <c r="AC95">
        <v>155829623</v>
      </c>
    </row>
    <row r="96" spans="1:29">
      <c r="A96" s="7">
        <v>43734</v>
      </c>
      <c r="B96" s="8">
        <v>0.925</v>
      </c>
      <c r="C96" s="14">
        <v>1</v>
      </c>
      <c r="D96" s="1">
        <v>3290891000</v>
      </c>
      <c r="E96" s="1">
        <v>3195040672</v>
      </c>
      <c r="F96" s="1">
        <v>159652734</v>
      </c>
      <c r="G96" s="13">
        <v>-140184885</v>
      </c>
      <c r="H96" s="1">
        <v>509934671</v>
      </c>
      <c r="I96" s="1">
        <v>134195000</v>
      </c>
      <c r="J96" s="1">
        <v>123966000</v>
      </c>
      <c r="K96" s="1">
        <v>95850328</v>
      </c>
      <c r="L96" s="1">
        <f t="shared" si="1"/>
        <v>19467849</v>
      </c>
      <c r="Z96" s="7">
        <v>43733</v>
      </c>
      <c r="AA96">
        <v>-149611466</v>
      </c>
      <c r="AB96">
        <v>118751272</v>
      </c>
      <c r="AC96">
        <v>378861553</v>
      </c>
    </row>
    <row r="97" spans="1:29">
      <c r="A97" s="7">
        <v>43735</v>
      </c>
      <c r="B97" s="8">
        <v>0.878472222222222</v>
      </c>
      <c r="C97" s="14">
        <v>1</v>
      </c>
      <c r="D97" s="1">
        <v>3290891000</v>
      </c>
      <c r="E97" s="1">
        <v>3195040672</v>
      </c>
      <c r="F97" s="1">
        <v>275102423</v>
      </c>
      <c r="G97" s="13">
        <v>-258202238</v>
      </c>
      <c r="H97" s="1">
        <v>20977672</v>
      </c>
      <c r="I97" s="1">
        <v>134195000</v>
      </c>
      <c r="J97" s="1">
        <v>123966000</v>
      </c>
      <c r="K97" s="1">
        <v>95850328</v>
      </c>
      <c r="L97" s="1">
        <f t="shared" si="1"/>
        <v>16900185</v>
      </c>
      <c r="Z97" s="7">
        <v>43734</v>
      </c>
      <c r="AA97">
        <v>-140184885</v>
      </c>
      <c r="AB97">
        <v>19467849</v>
      </c>
      <c r="AC97">
        <v>509934671</v>
      </c>
    </row>
    <row r="98" spans="1:29">
      <c r="A98" s="7">
        <v>43736</v>
      </c>
      <c r="B98" s="8">
        <v>0.719444444444444</v>
      </c>
      <c r="C98" s="14">
        <v>1</v>
      </c>
      <c r="D98" s="1">
        <v>3290891000</v>
      </c>
      <c r="E98" s="1">
        <v>3195040672</v>
      </c>
      <c r="F98" s="1">
        <v>216850283</v>
      </c>
      <c r="G98" s="13">
        <v>-221856095</v>
      </c>
      <c r="H98" s="1">
        <v>154765818</v>
      </c>
      <c r="I98" s="1">
        <v>134195000</v>
      </c>
      <c r="J98" s="1">
        <v>123966000</v>
      </c>
      <c r="K98" s="1">
        <v>95850328</v>
      </c>
      <c r="L98" s="1">
        <f t="shared" si="1"/>
        <v>-5005812</v>
      </c>
      <c r="Z98" s="7">
        <v>43735</v>
      </c>
      <c r="AA98">
        <v>-258202238</v>
      </c>
      <c r="AB98">
        <v>16900185</v>
      </c>
      <c r="AC98">
        <v>20977672</v>
      </c>
    </row>
    <row r="99" spans="1:29">
      <c r="A99" s="7">
        <v>43737</v>
      </c>
      <c r="B99" s="8">
        <v>0.756944444444444</v>
      </c>
      <c r="C99" s="14">
        <v>1</v>
      </c>
      <c r="D99" s="1">
        <v>3290891000</v>
      </c>
      <c r="E99" s="1">
        <v>3195040672</v>
      </c>
      <c r="F99" s="1">
        <v>128755818</v>
      </c>
      <c r="G99" s="13">
        <v>-122623034</v>
      </c>
      <c r="H99" s="1">
        <v>15281381</v>
      </c>
      <c r="I99" s="1">
        <v>134195000</v>
      </c>
      <c r="J99" s="1">
        <v>123966000</v>
      </c>
      <c r="K99" s="1">
        <v>95850328</v>
      </c>
      <c r="L99" s="1">
        <f t="shared" si="1"/>
        <v>6132784</v>
      </c>
      <c r="Z99" s="7">
        <v>43736</v>
      </c>
      <c r="AA99">
        <v>-221856095</v>
      </c>
      <c r="AB99">
        <v>-5005812</v>
      </c>
      <c r="AC99">
        <v>154765818</v>
      </c>
    </row>
    <row r="100" spans="1:29">
      <c r="A100" s="7">
        <v>43738</v>
      </c>
      <c r="B100" s="8">
        <v>0.549305555555556</v>
      </c>
      <c r="C100" s="14">
        <v>1</v>
      </c>
      <c r="D100" s="1">
        <v>3290891000</v>
      </c>
      <c r="E100" s="1">
        <v>3195040672</v>
      </c>
      <c r="F100" s="1">
        <v>177143060</v>
      </c>
      <c r="G100" s="13">
        <v>-161165842</v>
      </c>
      <c r="H100" s="1">
        <v>147633233</v>
      </c>
      <c r="I100" s="1">
        <v>134195000</v>
      </c>
      <c r="J100" s="1">
        <v>123966000</v>
      </c>
      <c r="K100" s="1">
        <v>95850328</v>
      </c>
      <c r="L100" s="1">
        <f t="shared" si="1"/>
        <v>15977218</v>
      </c>
      <c r="Z100" s="7">
        <v>43737</v>
      </c>
      <c r="AA100">
        <v>-122623034</v>
      </c>
      <c r="AB100">
        <v>6132784</v>
      </c>
      <c r="AC100">
        <v>15281381</v>
      </c>
    </row>
    <row r="101" spans="1:29">
      <c r="A101" s="7">
        <v>43739</v>
      </c>
      <c r="B101" s="8">
        <v>0.691666666666667</v>
      </c>
      <c r="C101" s="14">
        <v>1</v>
      </c>
      <c r="D101" s="1">
        <v>3290891000</v>
      </c>
      <c r="E101" s="1">
        <v>3195040672</v>
      </c>
      <c r="F101" s="1">
        <v>156880190</v>
      </c>
      <c r="G101" s="13">
        <v>-153785275</v>
      </c>
      <c r="H101" s="1">
        <v>118092089</v>
      </c>
      <c r="I101" s="1">
        <v>134195000</v>
      </c>
      <c r="J101" s="1">
        <v>123966000</v>
      </c>
      <c r="K101" s="1">
        <v>95850328</v>
      </c>
      <c r="L101" s="1">
        <f t="shared" si="1"/>
        <v>3094915</v>
      </c>
      <c r="Z101" s="7">
        <v>43738</v>
      </c>
      <c r="AA101">
        <v>-161165842</v>
      </c>
      <c r="AB101">
        <v>15977218</v>
      </c>
      <c r="AC101">
        <v>147633233</v>
      </c>
    </row>
    <row r="102" spans="1:29">
      <c r="A102" s="7">
        <v>43740</v>
      </c>
      <c r="B102" s="8">
        <v>0.675</v>
      </c>
      <c r="C102" s="14">
        <v>1</v>
      </c>
      <c r="D102" s="1">
        <v>3290891000</v>
      </c>
      <c r="E102" s="1">
        <v>3195040672</v>
      </c>
      <c r="F102" s="1">
        <v>271660231</v>
      </c>
      <c r="G102" s="13">
        <v>-261023038</v>
      </c>
      <c r="H102" s="1">
        <v>161858552</v>
      </c>
      <c r="I102" s="1">
        <v>134195000</v>
      </c>
      <c r="J102" s="1">
        <v>123966000</v>
      </c>
      <c r="K102" s="1">
        <v>95850328</v>
      </c>
      <c r="L102" s="1">
        <f t="shared" si="1"/>
        <v>10637193</v>
      </c>
      <c r="Z102" s="7">
        <v>43739</v>
      </c>
      <c r="AA102">
        <v>-153785275</v>
      </c>
      <c r="AB102">
        <v>3094915</v>
      </c>
      <c r="AC102">
        <v>118092089</v>
      </c>
    </row>
    <row r="103" spans="1:29">
      <c r="A103" s="7">
        <v>43741</v>
      </c>
      <c r="B103" s="8">
        <v>0.440277777777778</v>
      </c>
      <c r="C103" s="14">
        <v>1</v>
      </c>
      <c r="D103" s="1">
        <v>3290891000</v>
      </c>
      <c r="E103" s="1">
        <v>3195040672</v>
      </c>
      <c r="F103" s="1">
        <v>229789714</v>
      </c>
      <c r="G103" s="13">
        <v>-215713751</v>
      </c>
      <c r="H103" s="1">
        <v>49640965</v>
      </c>
      <c r="I103" s="1">
        <v>134195000</v>
      </c>
      <c r="J103" s="1">
        <v>123966000</v>
      </c>
      <c r="K103" s="1">
        <v>95850328</v>
      </c>
      <c r="L103" s="1">
        <f t="shared" si="1"/>
        <v>14075963</v>
      </c>
      <c r="Z103" s="7">
        <v>43740</v>
      </c>
      <c r="AA103">
        <v>-261023038</v>
      </c>
      <c r="AB103">
        <v>10637193</v>
      </c>
      <c r="AC103">
        <v>161858552</v>
      </c>
    </row>
    <row r="104" spans="1:29">
      <c r="A104" s="7">
        <v>43742</v>
      </c>
      <c r="B104" s="8">
        <v>0.533333333333333</v>
      </c>
      <c r="C104" s="14">
        <v>1</v>
      </c>
      <c r="D104" s="1">
        <v>3290891000</v>
      </c>
      <c r="E104" s="1">
        <v>3195040672</v>
      </c>
      <c r="F104" s="1">
        <v>139136491</v>
      </c>
      <c r="G104" s="13">
        <v>-130920434</v>
      </c>
      <c r="H104" s="1">
        <v>38389173</v>
      </c>
      <c r="I104" s="1">
        <v>134195000</v>
      </c>
      <c r="J104" s="1">
        <v>123966000</v>
      </c>
      <c r="K104" s="1">
        <v>95850328</v>
      </c>
      <c r="L104" s="1">
        <f t="shared" si="1"/>
        <v>8216057</v>
      </c>
      <c r="Z104" s="7">
        <v>43741</v>
      </c>
      <c r="AA104">
        <v>-215713751</v>
      </c>
      <c r="AB104">
        <v>14075963</v>
      </c>
      <c r="AC104">
        <v>49640965</v>
      </c>
    </row>
    <row r="105" spans="1:29">
      <c r="A105" s="7">
        <v>43743</v>
      </c>
      <c r="B105" s="8">
        <v>0.507638888888889</v>
      </c>
      <c r="C105" s="14">
        <v>1</v>
      </c>
      <c r="D105" s="1">
        <v>3290891000</v>
      </c>
      <c r="E105" s="1">
        <v>3195040672</v>
      </c>
      <c r="F105" s="1">
        <v>129566412</v>
      </c>
      <c r="G105" s="13">
        <v>-125957489</v>
      </c>
      <c r="H105" s="1">
        <v>44565760</v>
      </c>
      <c r="I105" s="1">
        <v>134195000</v>
      </c>
      <c r="J105" s="1">
        <v>123966000</v>
      </c>
      <c r="K105" s="1">
        <v>95850328</v>
      </c>
      <c r="L105" s="1">
        <f t="shared" si="1"/>
        <v>3608923</v>
      </c>
      <c r="Z105" s="7">
        <v>43742</v>
      </c>
      <c r="AA105">
        <v>-130920434</v>
      </c>
      <c r="AB105">
        <v>8216057</v>
      </c>
      <c r="AC105">
        <v>38389173</v>
      </c>
    </row>
    <row r="106" spans="1:29">
      <c r="A106" s="7">
        <v>43744</v>
      </c>
      <c r="B106" s="8">
        <v>0.541666666666667</v>
      </c>
      <c r="C106" s="14">
        <v>1</v>
      </c>
      <c r="D106" s="1">
        <v>3290891000</v>
      </c>
      <c r="E106" s="1">
        <v>3195040672</v>
      </c>
      <c r="F106" s="1">
        <v>132981757</v>
      </c>
      <c r="G106" s="13">
        <v>-123812477</v>
      </c>
      <c r="H106" s="1">
        <v>54142356</v>
      </c>
      <c r="I106" s="1">
        <v>134195000</v>
      </c>
      <c r="J106" s="1">
        <v>123966000</v>
      </c>
      <c r="K106" s="1">
        <v>95850328</v>
      </c>
      <c r="L106" s="1">
        <f t="shared" si="1"/>
        <v>9169280</v>
      </c>
      <c r="Z106" s="7">
        <v>43743</v>
      </c>
      <c r="AA106">
        <v>-125957489</v>
      </c>
      <c r="AB106">
        <v>3608923</v>
      </c>
      <c r="AC106">
        <v>44565760</v>
      </c>
    </row>
    <row r="107" spans="1:29">
      <c r="A107" s="7">
        <v>43745</v>
      </c>
      <c r="B107" s="8">
        <v>0.459722222222222</v>
      </c>
      <c r="C107" s="14">
        <v>1</v>
      </c>
      <c r="D107" s="1">
        <v>3290891000</v>
      </c>
      <c r="E107" s="1">
        <v>3195040672</v>
      </c>
      <c r="F107" s="1">
        <v>260209032</v>
      </c>
      <c r="G107" s="13">
        <v>-243220143</v>
      </c>
      <c r="H107" s="1">
        <v>53715403</v>
      </c>
      <c r="I107" s="1">
        <v>134195000</v>
      </c>
      <c r="J107" s="1">
        <v>123966000</v>
      </c>
      <c r="K107" s="1">
        <v>95850328</v>
      </c>
      <c r="L107" s="1">
        <f t="shared" si="1"/>
        <v>16988889</v>
      </c>
      <c r="Z107" s="7">
        <v>43744</v>
      </c>
      <c r="AA107">
        <v>-123812477</v>
      </c>
      <c r="AB107">
        <v>9169280</v>
      </c>
      <c r="AC107">
        <v>54142356</v>
      </c>
    </row>
    <row r="108" spans="1:29">
      <c r="A108" s="7">
        <v>43746</v>
      </c>
      <c r="B108" s="8">
        <v>0.518055555555556</v>
      </c>
      <c r="C108" s="14">
        <v>1</v>
      </c>
      <c r="D108" s="1">
        <v>3290891000</v>
      </c>
      <c r="E108" s="1">
        <v>3195040672</v>
      </c>
      <c r="F108" s="1">
        <v>152910659</v>
      </c>
      <c r="G108" s="13">
        <v>-131366655</v>
      </c>
      <c r="H108" s="1">
        <v>67528751</v>
      </c>
      <c r="I108" s="1">
        <v>134195000</v>
      </c>
      <c r="J108" s="1">
        <v>123966000</v>
      </c>
      <c r="K108" s="1">
        <v>95850328</v>
      </c>
      <c r="L108" s="1">
        <f t="shared" si="1"/>
        <v>21544004</v>
      </c>
      <c r="Z108" s="7">
        <v>43745</v>
      </c>
      <c r="AA108">
        <v>-243220143</v>
      </c>
      <c r="AB108">
        <v>16988889</v>
      </c>
      <c r="AC108">
        <v>53715403</v>
      </c>
    </row>
    <row r="109" spans="1:29">
      <c r="A109" s="7">
        <v>43747</v>
      </c>
      <c r="B109" s="8">
        <v>0.770833333333333</v>
      </c>
      <c r="C109" s="14">
        <v>1</v>
      </c>
      <c r="D109" s="1">
        <v>3290891000</v>
      </c>
      <c r="E109" s="1">
        <v>3195040672</v>
      </c>
      <c r="F109" s="1">
        <v>162534519</v>
      </c>
      <c r="G109" s="13">
        <v>-154630367</v>
      </c>
      <c r="H109" s="1">
        <v>72337988</v>
      </c>
      <c r="I109" s="1">
        <v>134195000</v>
      </c>
      <c r="J109" s="1">
        <v>123966000</v>
      </c>
      <c r="K109" s="1">
        <v>95850328</v>
      </c>
      <c r="L109" s="1">
        <f t="shared" si="1"/>
        <v>7904152</v>
      </c>
      <c r="Z109" s="7">
        <v>43746</v>
      </c>
      <c r="AA109">
        <v>-131366655</v>
      </c>
      <c r="AB109">
        <v>21544004</v>
      </c>
      <c r="AC109">
        <v>67528751</v>
      </c>
    </row>
    <row r="110" spans="1:29">
      <c r="A110" s="7">
        <v>43748</v>
      </c>
      <c r="B110" s="8">
        <v>0.772222222222222</v>
      </c>
      <c r="C110" s="14">
        <v>1</v>
      </c>
      <c r="D110" s="1">
        <v>3290891000</v>
      </c>
      <c r="E110" s="1">
        <v>3195040672</v>
      </c>
      <c r="F110" s="1">
        <v>309247341</v>
      </c>
      <c r="G110" s="13">
        <v>-279098544</v>
      </c>
      <c r="H110" s="1">
        <v>81785819</v>
      </c>
      <c r="I110" s="1">
        <v>134195000</v>
      </c>
      <c r="J110" s="1">
        <v>123966000</v>
      </c>
      <c r="K110" s="1">
        <v>95850328</v>
      </c>
      <c r="L110" s="1">
        <f t="shared" si="1"/>
        <v>30148797</v>
      </c>
      <c r="Z110" s="7">
        <v>43747</v>
      </c>
      <c r="AA110">
        <v>-154630367</v>
      </c>
      <c r="AB110">
        <v>7904152</v>
      </c>
      <c r="AC110">
        <v>72337988</v>
      </c>
    </row>
    <row r="111" spans="1:29">
      <c r="A111" s="7">
        <v>43749</v>
      </c>
      <c r="B111" s="8">
        <v>0.75</v>
      </c>
      <c r="C111" s="14">
        <v>1</v>
      </c>
      <c r="D111" s="1">
        <v>3290891000</v>
      </c>
      <c r="E111" s="1">
        <v>3195040672</v>
      </c>
      <c r="F111" s="1">
        <v>275393995</v>
      </c>
      <c r="G111" s="13">
        <v>-244419629</v>
      </c>
      <c r="H111" s="1">
        <v>90089548</v>
      </c>
      <c r="I111" s="1">
        <v>134195000</v>
      </c>
      <c r="J111" s="1">
        <v>123966000</v>
      </c>
      <c r="K111" s="1">
        <v>95850328</v>
      </c>
      <c r="L111" s="1">
        <f t="shared" si="1"/>
        <v>30974366</v>
      </c>
      <c r="Z111" s="7">
        <v>43748</v>
      </c>
      <c r="AA111">
        <v>-279098544</v>
      </c>
      <c r="AB111">
        <v>30148797</v>
      </c>
      <c r="AC111">
        <v>81785819</v>
      </c>
    </row>
    <row r="112" spans="1:29">
      <c r="A112" s="7">
        <v>43750</v>
      </c>
      <c r="B112" s="8">
        <v>0.421527777777778</v>
      </c>
      <c r="C112" s="14">
        <v>1</v>
      </c>
      <c r="D112" s="1">
        <v>3290891000</v>
      </c>
      <c r="E112" s="1">
        <v>3195040672</v>
      </c>
      <c r="F112" s="1">
        <v>215471490</v>
      </c>
      <c r="G112" s="13">
        <v>-203429065</v>
      </c>
      <c r="H112" s="1">
        <v>82330680</v>
      </c>
      <c r="I112" s="1">
        <v>134195000</v>
      </c>
      <c r="J112" s="1">
        <v>123966000</v>
      </c>
      <c r="K112" s="1">
        <v>95850328</v>
      </c>
      <c r="L112" s="1">
        <f t="shared" si="1"/>
        <v>12042425</v>
      </c>
      <c r="Z112" s="7">
        <v>43749</v>
      </c>
      <c r="AA112">
        <v>-244419629</v>
      </c>
      <c r="AB112">
        <v>30974366</v>
      </c>
      <c r="AC112">
        <v>90089548</v>
      </c>
    </row>
    <row r="113" spans="1:29">
      <c r="A113" s="7">
        <v>43751</v>
      </c>
      <c r="B113" s="8">
        <v>0.499305555555556</v>
      </c>
      <c r="C113" s="14">
        <v>1</v>
      </c>
      <c r="D113" s="1">
        <v>3290891000</v>
      </c>
      <c r="E113" s="1">
        <v>3195040672</v>
      </c>
      <c r="F113" s="1">
        <v>150570578</v>
      </c>
      <c r="G113" s="13">
        <v>-133901931</v>
      </c>
      <c r="H113" s="1">
        <v>97392762</v>
      </c>
      <c r="I113" s="1">
        <v>134195000</v>
      </c>
      <c r="J113" s="1">
        <v>123966000</v>
      </c>
      <c r="K113" s="1">
        <v>95850328</v>
      </c>
      <c r="L113" s="1">
        <f t="shared" si="1"/>
        <v>16668647</v>
      </c>
      <c r="Z113" s="7">
        <v>43750</v>
      </c>
      <c r="AA113">
        <v>-203429065</v>
      </c>
      <c r="AB113">
        <v>12042425</v>
      </c>
      <c r="AC113">
        <v>82330680</v>
      </c>
    </row>
    <row r="114" spans="1:29">
      <c r="A114" s="7">
        <v>43752</v>
      </c>
      <c r="B114" s="8">
        <v>0.445138888888889</v>
      </c>
      <c r="C114" s="14">
        <v>1</v>
      </c>
      <c r="D114" s="1">
        <v>3290891000</v>
      </c>
      <c r="E114" s="1">
        <v>3195040672</v>
      </c>
      <c r="F114" s="1">
        <v>206453699</v>
      </c>
      <c r="G114" s="13">
        <v>-191472947</v>
      </c>
      <c r="H114" s="1">
        <v>89461111</v>
      </c>
      <c r="I114" s="1">
        <v>134195000</v>
      </c>
      <c r="J114" s="1">
        <v>123966000</v>
      </c>
      <c r="K114" s="1">
        <v>95850328</v>
      </c>
      <c r="L114" s="1">
        <f t="shared" si="1"/>
        <v>14980752</v>
      </c>
      <c r="Z114" s="7">
        <v>43751</v>
      </c>
      <c r="AA114">
        <v>-133901931</v>
      </c>
      <c r="AB114">
        <v>16668647</v>
      </c>
      <c r="AC114">
        <v>97392762</v>
      </c>
    </row>
    <row r="115" spans="1:29">
      <c r="A115" s="7">
        <v>43753</v>
      </c>
      <c r="B115" s="8">
        <v>0.892361111111111</v>
      </c>
      <c r="C115" s="14">
        <v>1</v>
      </c>
      <c r="D115" s="1">
        <v>3290891000</v>
      </c>
      <c r="E115" s="1">
        <v>3195040672</v>
      </c>
      <c r="F115" s="1">
        <v>201183678</v>
      </c>
      <c r="G115" s="13">
        <v>-176539636</v>
      </c>
      <c r="H115" s="1">
        <v>106285544</v>
      </c>
      <c r="I115" s="1">
        <v>134195000</v>
      </c>
      <c r="J115" s="1">
        <v>123966000</v>
      </c>
      <c r="K115" s="1">
        <v>95850328</v>
      </c>
      <c r="L115" s="1">
        <f t="shared" si="1"/>
        <v>24644042</v>
      </c>
      <c r="Z115" s="7">
        <v>43752</v>
      </c>
      <c r="AA115">
        <v>-191472947</v>
      </c>
      <c r="AB115">
        <v>14980752</v>
      </c>
      <c r="AC115">
        <v>89461111</v>
      </c>
    </row>
    <row r="116" spans="1:29">
      <c r="A116" s="7">
        <v>43754</v>
      </c>
      <c r="B116" s="8">
        <v>0.822222222222222</v>
      </c>
      <c r="C116" s="14">
        <v>1</v>
      </c>
      <c r="D116" s="1">
        <v>3290891000</v>
      </c>
      <c r="E116" s="1">
        <v>3195040672</v>
      </c>
      <c r="F116" s="1">
        <v>337937652</v>
      </c>
      <c r="G116" s="13">
        <v>-295084992</v>
      </c>
      <c r="H116" s="1">
        <v>102950158</v>
      </c>
      <c r="I116" s="1">
        <v>134195000</v>
      </c>
      <c r="J116" s="1">
        <v>123966000</v>
      </c>
      <c r="K116" s="1">
        <v>95850328</v>
      </c>
      <c r="L116" s="1">
        <f t="shared" si="1"/>
        <v>42852660</v>
      </c>
      <c r="Z116" s="7">
        <v>43753</v>
      </c>
      <c r="AA116">
        <v>-176539636</v>
      </c>
      <c r="AB116">
        <v>24644042</v>
      </c>
      <c r="AC116">
        <v>106285544</v>
      </c>
    </row>
    <row r="117" spans="1:29">
      <c r="A117" s="7">
        <v>43755</v>
      </c>
      <c r="B117" s="8">
        <v>0.796527777777778</v>
      </c>
      <c r="C117" s="14">
        <v>1</v>
      </c>
      <c r="D117" s="1">
        <v>3290891000</v>
      </c>
      <c r="E117" s="1">
        <v>3195040672</v>
      </c>
      <c r="F117" s="1">
        <v>166904596</v>
      </c>
      <c r="G117" s="13">
        <v>-159881704</v>
      </c>
      <c r="H117" s="1">
        <v>97932545</v>
      </c>
      <c r="I117" s="1">
        <v>134195000</v>
      </c>
      <c r="J117" s="1">
        <v>123966000</v>
      </c>
      <c r="K117" s="1">
        <v>95850328</v>
      </c>
      <c r="L117" s="1">
        <f t="shared" si="1"/>
        <v>7022892</v>
      </c>
      <c r="Z117" s="7">
        <v>43754</v>
      </c>
      <c r="AA117">
        <v>-295084992</v>
      </c>
      <c r="AB117">
        <v>42852660</v>
      </c>
      <c r="AC117">
        <v>102950158</v>
      </c>
    </row>
    <row r="118" spans="1:29">
      <c r="A118" s="7">
        <v>43756</v>
      </c>
      <c r="B118" s="8">
        <v>0.7625</v>
      </c>
      <c r="C118" s="14">
        <v>1</v>
      </c>
      <c r="D118" s="1">
        <v>3290891000</v>
      </c>
      <c r="E118" s="1">
        <v>3195040672</v>
      </c>
      <c r="F118" s="1">
        <v>257205560</v>
      </c>
      <c r="G118" s="13">
        <v>-238898551</v>
      </c>
      <c r="H118" s="1">
        <v>91108370</v>
      </c>
      <c r="I118" s="1">
        <v>134195000</v>
      </c>
      <c r="J118" s="1">
        <v>123966000</v>
      </c>
      <c r="K118" s="1">
        <v>95850328</v>
      </c>
      <c r="L118" s="1">
        <f t="shared" si="1"/>
        <v>18307009</v>
      </c>
      <c r="Z118" s="7">
        <v>43755</v>
      </c>
      <c r="AA118">
        <v>-159881704</v>
      </c>
      <c r="AB118">
        <v>7022892</v>
      </c>
      <c r="AC118">
        <v>97932545</v>
      </c>
    </row>
    <row r="119" spans="1:29">
      <c r="A119" s="7">
        <v>43757</v>
      </c>
      <c r="B119" s="8">
        <v>0.770138888888889</v>
      </c>
      <c r="C119" s="14">
        <v>1</v>
      </c>
      <c r="D119" s="1">
        <v>3290891000</v>
      </c>
      <c r="E119" s="1">
        <v>3195040672</v>
      </c>
      <c r="F119" s="1">
        <v>133128925</v>
      </c>
      <c r="G119" s="13">
        <v>-124300306</v>
      </c>
      <c r="H119" s="1">
        <v>91207268</v>
      </c>
      <c r="I119" s="1">
        <v>134195000</v>
      </c>
      <c r="J119" s="1">
        <v>123966000</v>
      </c>
      <c r="K119" s="1">
        <v>95850328</v>
      </c>
      <c r="L119" s="1">
        <f t="shared" si="1"/>
        <v>8828619</v>
      </c>
      <c r="Z119" s="7">
        <v>43756</v>
      </c>
      <c r="AA119">
        <v>-238898551</v>
      </c>
      <c r="AB119">
        <v>18307009</v>
      </c>
      <c r="AC119">
        <v>91108370</v>
      </c>
    </row>
    <row r="120" spans="1:29">
      <c r="A120" s="7">
        <v>43758</v>
      </c>
      <c r="B120" s="8">
        <v>0.711805555555556</v>
      </c>
      <c r="C120" s="14">
        <v>1</v>
      </c>
      <c r="D120" s="1">
        <v>3290891000</v>
      </c>
      <c r="E120" s="1">
        <v>3195040672</v>
      </c>
      <c r="F120" s="1">
        <v>248372802</v>
      </c>
      <c r="G120" s="13">
        <v>-241759525</v>
      </c>
      <c r="H120" s="1">
        <v>82753698</v>
      </c>
      <c r="I120" s="1">
        <v>134195000</v>
      </c>
      <c r="J120" s="1">
        <v>123966000</v>
      </c>
      <c r="K120" s="1">
        <v>95850328</v>
      </c>
      <c r="L120" s="1">
        <f t="shared" si="1"/>
        <v>6613277</v>
      </c>
      <c r="Z120" s="7">
        <v>43757</v>
      </c>
      <c r="AA120">
        <v>-124300306</v>
      </c>
      <c r="AB120">
        <v>8828619</v>
      </c>
      <c r="AC120">
        <v>91207268</v>
      </c>
    </row>
    <row r="121" spans="1:29">
      <c r="A121" s="7">
        <v>43759</v>
      </c>
      <c r="B121" s="8">
        <v>0.770833333333333</v>
      </c>
      <c r="C121" s="14">
        <v>1</v>
      </c>
      <c r="D121" s="1">
        <v>3290891000</v>
      </c>
      <c r="E121" s="1">
        <v>3195040672</v>
      </c>
      <c r="F121" s="1">
        <v>151044642</v>
      </c>
      <c r="G121" s="13">
        <v>-130943391</v>
      </c>
      <c r="H121" s="1">
        <v>89111826</v>
      </c>
      <c r="I121" s="1">
        <v>134195000</v>
      </c>
      <c r="J121" s="1">
        <v>123966000</v>
      </c>
      <c r="K121" s="1">
        <v>95850328</v>
      </c>
      <c r="L121" s="1">
        <f t="shared" si="1"/>
        <v>20101251</v>
      </c>
      <c r="Z121" s="7">
        <v>43758</v>
      </c>
      <c r="AA121">
        <v>-241759525</v>
      </c>
      <c r="AB121">
        <v>6613277</v>
      </c>
      <c r="AC121">
        <v>82753698</v>
      </c>
    </row>
    <row r="122" spans="1:29">
      <c r="A122" s="7">
        <v>43760</v>
      </c>
      <c r="B122" s="8">
        <v>0.802777777777778</v>
      </c>
      <c r="C122" s="14">
        <v>1</v>
      </c>
      <c r="D122" s="1">
        <v>3290891000</v>
      </c>
      <c r="E122" s="1">
        <v>3195040672</v>
      </c>
      <c r="F122" s="1">
        <v>232807551</v>
      </c>
      <c r="G122" s="13">
        <v>-215499968</v>
      </c>
      <c r="H122" s="1">
        <v>89102285</v>
      </c>
      <c r="I122" s="1">
        <v>134195000</v>
      </c>
      <c r="J122" s="1">
        <v>123966000</v>
      </c>
      <c r="K122" s="1">
        <v>95850328</v>
      </c>
      <c r="L122" s="1">
        <f t="shared" si="1"/>
        <v>17307583</v>
      </c>
      <c r="Z122" s="7">
        <v>43759</v>
      </c>
      <c r="AA122">
        <v>-130943391</v>
      </c>
      <c r="AB122">
        <v>20101251</v>
      </c>
      <c r="AC122">
        <v>89111826</v>
      </c>
    </row>
    <row r="123" spans="1:29">
      <c r="A123" s="7">
        <v>43761</v>
      </c>
      <c r="B123" s="8">
        <v>0.791666666666667</v>
      </c>
      <c r="C123" s="14">
        <v>1</v>
      </c>
      <c r="D123" s="1">
        <v>3290891000</v>
      </c>
      <c r="E123" s="1">
        <v>3195040672</v>
      </c>
      <c r="F123" s="1">
        <v>266810562</v>
      </c>
      <c r="G123" s="13">
        <v>-247907608</v>
      </c>
      <c r="H123" s="1">
        <v>82133109</v>
      </c>
      <c r="I123" s="1">
        <v>134195000</v>
      </c>
      <c r="J123" s="1">
        <v>123966000</v>
      </c>
      <c r="K123" s="1">
        <v>95850328</v>
      </c>
      <c r="L123" s="1">
        <f t="shared" si="1"/>
        <v>18902954</v>
      </c>
      <c r="Z123" s="7">
        <v>43760</v>
      </c>
      <c r="AA123">
        <v>-215499968</v>
      </c>
      <c r="AB123">
        <v>17307583</v>
      </c>
      <c r="AC123">
        <v>89102285</v>
      </c>
    </row>
    <row r="124" spans="1:29">
      <c r="A124" s="7">
        <v>43762</v>
      </c>
      <c r="B124" s="8">
        <v>0.797916666666667</v>
      </c>
      <c r="C124" s="14">
        <v>1</v>
      </c>
      <c r="D124" s="1">
        <v>3290891000</v>
      </c>
      <c r="E124" s="1">
        <v>3195040672</v>
      </c>
      <c r="F124" s="1">
        <v>288468943</v>
      </c>
      <c r="G124" s="13">
        <v>-251534761</v>
      </c>
      <c r="H124" s="1">
        <v>83183807</v>
      </c>
      <c r="I124" s="1">
        <v>134195000</v>
      </c>
      <c r="J124" s="1">
        <v>123966000</v>
      </c>
      <c r="K124" s="1">
        <v>95850328</v>
      </c>
      <c r="L124" s="1">
        <f t="shared" si="1"/>
        <v>36934182</v>
      </c>
      <c r="Z124" s="7">
        <v>43761</v>
      </c>
      <c r="AA124">
        <v>-247907608</v>
      </c>
      <c r="AB124">
        <v>18902954</v>
      </c>
      <c r="AC124">
        <v>82133109</v>
      </c>
    </row>
    <row r="125" spans="1:29">
      <c r="A125" s="7">
        <v>43763</v>
      </c>
      <c r="B125" s="8">
        <v>0.7375</v>
      </c>
      <c r="C125" s="14">
        <v>1</v>
      </c>
      <c r="D125" s="1">
        <v>3290891000</v>
      </c>
      <c r="E125" s="1">
        <v>3195040672</v>
      </c>
      <c r="F125" s="1">
        <v>273904927</v>
      </c>
      <c r="G125" s="13">
        <v>-245012196</v>
      </c>
      <c r="H125" s="1">
        <v>89930683</v>
      </c>
      <c r="I125" s="1">
        <v>134195000</v>
      </c>
      <c r="J125" s="1">
        <v>123966000</v>
      </c>
      <c r="K125" s="1">
        <v>95850328</v>
      </c>
      <c r="L125" s="1">
        <f t="shared" si="1"/>
        <v>28892731</v>
      </c>
      <c r="Z125" s="7">
        <v>43762</v>
      </c>
      <c r="AA125">
        <v>-251534761</v>
      </c>
      <c r="AB125">
        <v>36934182</v>
      </c>
      <c r="AC125">
        <v>83183807</v>
      </c>
    </row>
    <row r="126" spans="1:29">
      <c r="A126" s="7">
        <v>43764</v>
      </c>
      <c r="B126" s="8">
        <v>0.827083333333333</v>
      </c>
      <c r="C126" s="14">
        <v>1</v>
      </c>
      <c r="D126" s="1">
        <v>3290891000</v>
      </c>
      <c r="E126" s="1">
        <v>3195040672</v>
      </c>
      <c r="F126" s="1">
        <v>142619873</v>
      </c>
      <c r="G126" s="13">
        <v>-135236288</v>
      </c>
      <c r="H126" s="1">
        <v>81893798</v>
      </c>
      <c r="I126" s="1">
        <v>134195000</v>
      </c>
      <c r="J126" s="1">
        <v>123966000</v>
      </c>
      <c r="K126" s="1">
        <v>95850328</v>
      </c>
      <c r="L126" s="1">
        <f t="shared" si="1"/>
        <v>7383585</v>
      </c>
      <c r="Z126" s="7">
        <v>43763</v>
      </c>
      <c r="AA126">
        <v>-245012196</v>
      </c>
      <c r="AB126">
        <v>28892731</v>
      </c>
      <c r="AC126">
        <v>89930683</v>
      </c>
    </row>
    <row r="127" spans="1:29">
      <c r="A127" s="7">
        <v>43765</v>
      </c>
      <c r="B127" s="8">
        <v>0.78125</v>
      </c>
      <c r="C127" s="14">
        <v>1</v>
      </c>
      <c r="D127" s="1">
        <v>3290891000</v>
      </c>
      <c r="E127" s="1">
        <v>3195040672</v>
      </c>
      <c r="F127" s="1">
        <v>268616545</v>
      </c>
      <c r="G127" s="13">
        <v>-247864564</v>
      </c>
      <c r="H127" s="1">
        <v>86433575</v>
      </c>
      <c r="I127" s="1">
        <v>134195000</v>
      </c>
      <c r="J127" s="1">
        <v>123966000</v>
      </c>
      <c r="K127" s="1">
        <v>95850328</v>
      </c>
      <c r="L127" s="1">
        <f t="shared" si="1"/>
        <v>20751981</v>
      </c>
      <c r="Z127" s="7">
        <v>43764</v>
      </c>
      <c r="AA127">
        <v>-135236288</v>
      </c>
      <c r="AB127">
        <v>7383585</v>
      </c>
      <c r="AC127">
        <v>81893798</v>
      </c>
    </row>
    <row r="128" spans="1:29">
      <c r="A128" s="7">
        <v>43766</v>
      </c>
      <c r="B128" s="8">
        <v>0.702083333333333</v>
      </c>
      <c r="C128" s="14">
        <v>1</v>
      </c>
      <c r="D128" s="1">
        <v>3290891000</v>
      </c>
      <c r="E128" s="1">
        <v>3195040672</v>
      </c>
      <c r="F128" s="1">
        <v>250091262</v>
      </c>
      <c r="G128" s="13">
        <v>-232566815</v>
      </c>
      <c r="H128" s="1">
        <v>88783212</v>
      </c>
      <c r="I128" s="1">
        <v>134195000</v>
      </c>
      <c r="J128" s="1">
        <v>123966000</v>
      </c>
      <c r="K128" s="1">
        <v>95850328</v>
      </c>
      <c r="L128" s="1">
        <f t="shared" si="1"/>
        <v>17524447</v>
      </c>
      <c r="Z128" s="7">
        <v>43765</v>
      </c>
      <c r="AA128">
        <v>-247864564</v>
      </c>
      <c r="AB128">
        <v>20751981</v>
      </c>
      <c r="AC128">
        <v>86433575</v>
      </c>
    </row>
    <row r="129" spans="1:29">
      <c r="A129" s="7">
        <v>43767</v>
      </c>
      <c r="B129" s="8">
        <v>0.880555555555556</v>
      </c>
      <c r="C129" s="14">
        <v>1</v>
      </c>
      <c r="D129" s="1">
        <v>3290891000</v>
      </c>
      <c r="E129" s="1">
        <v>3195040672</v>
      </c>
      <c r="F129" s="1" t="s">
        <v>285</v>
      </c>
      <c r="G129" s="13">
        <v>-144922565</v>
      </c>
      <c r="H129" s="1">
        <v>-44497811</v>
      </c>
      <c r="I129" s="1">
        <v>134195000</v>
      </c>
      <c r="J129" s="1">
        <v>123966000</v>
      </c>
      <c r="K129" s="1">
        <v>95850328</v>
      </c>
      <c r="L129" s="1" t="e">
        <f t="shared" si="1"/>
        <v>#VALUE!</v>
      </c>
      <c r="Z129" s="7">
        <v>43766</v>
      </c>
      <c r="AA129">
        <v>-232566815</v>
      </c>
      <c r="AB129">
        <v>17524447</v>
      </c>
      <c r="AC129">
        <v>88783212</v>
      </c>
    </row>
    <row r="130" spans="1:29">
      <c r="A130" s="7">
        <v>43768</v>
      </c>
      <c r="B130" s="8">
        <v>0.615972222222222</v>
      </c>
      <c r="C130" s="14">
        <v>1</v>
      </c>
      <c r="D130" s="1">
        <v>3290891000</v>
      </c>
      <c r="E130" s="1">
        <v>3195040672</v>
      </c>
      <c r="F130" s="1" t="s">
        <v>285</v>
      </c>
      <c r="G130" s="13">
        <v>-158944785</v>
      </c>
      <c r="H130" s="1">
        <v>-133450496</v>
      </c>
      <c r="I130" s="1">
        <v>134195000</v>
      </c>
      <c r="J130" s="1">
        <v>123966000</v>
      </c>
      <c r="K130" s="1">
        <v>95850328</v>
      </c>
      <c r="L130" s="1" t="e">
        <f t="shared" si="1"/>
        <v>#VALUE!</v>
      </c>
      <c r="Z130" s="7">
        <v>43767</v>
      </c>
      <c r="AA130">
        <v>-144922565</v>
      </c>
      <c r="AB130" t="e">
        <v>#VALUE!</v>
      </c>
      <c r="AC130">
        <v>-44497811</v>
      </c>
    </row>
    <row r="131" spans="1:29">
      <c r="A131" s="7">
        <v>43769</v>
      </c>
      <c r="B131" s="8">
        <v>0.774305555555556</v>
      </c>
      <c r="C131" s="14">
        <v>1</v>
      </c>
      <c r="D131" s="1">
        <v>3290891000</v>
      </c>
      <c r="E131" s="1">
        <v>3195040672</v>
      </c>
      <c r="F131" s="1">
        <v>0</v>
      </c>
      <c r="G131" s="13">
        <v>-137358345</v>
      </c>
      <c r="H131" s="1">
        <v>-288483707</v>
      </c>
      <c r="I131" s="1">
        <v>134195000</v>
      </c>
      <c r="J131" s="1">
        <v>123966000</v>
      </c>
      <c r="K131" s="1">
        <v>95850328</v>
      </c>
      <c r="L131" s="1">
        <f t="shared" si="1"/>
        <v>-137358345</v>
      </c>
      <c r="Z131" s="7">
        <v>43768</v>
      </c>
      <c r="AA131">
        <v>-158944785</v>
      </c>
      <c r="AB131" t="e">
        <v>#VALUE!</v>
      </c>
      <c r="AC131">
        <v>-133450496</v>
      </c>
    </row>
    <row r="132" spans="1:29">
      <c r="A132" s="7">
        <v>43770</v>
      </c>
      <c r="B132" s="8">
        <v>0.772222222222222</v>
      </c>
      <c r="C132" s="14">
        <v>1</v>
      </c>
      <c r="D132" s="1">
        <v>3290891000</v>
      </c>
      <c r="E132" s="1">
        <v>3195040672</v>
      </c>
      <c r="F132" s="1" t="s">
        <v>285</v>
      </c>
      <c r="G132" s="13">
        <v>-125595923</v>
      </c>
      <c r="H132" s="1">
        <v>72190103</v>
      </c>
      <c r="I132" s="1" t="s">
        <v>285</v>
      </c>
      <c r="J132" s="1">
        <v>123966000</v>
      </c>
      <c r="K132" s="1">
        <v>95850328</v>
      </c>
      <c r="L132" s="1" t="e">
        <f t="shared" ref="L132:L195" si="2">F132+G132</f>
        <v>#VALUE!</v>
      </c>
      <c r="Z132" s="7">
        <v>43769</v>
      </c>
      <c r="AA132">
        <v>-137358345</v>
      </c>
      <c r="AB132">
        <v>-137358345</v>
      </c>
      <c r="AC132">
        <v>-288483707</v>
      </c>
    </row>
    <row r="133" spans="1:29">
      <c r="A133" s="7">
        <v>43771</v>
      </c>
      <c r="B133" s="8">
        <v>0.497222222222222</v>
      </c>
      <c r="C133" s="14">
        <v>1</v>
      </c>
      <c r="D133" s="1">
        <v>3290891000</v>
      </c>
      <c r="E133" s="1">
        <v>3195040672</v>
      </c>
      <c r="F133" s="1">
        <v>623529799</v>
      </c>
      <c r="G133" s="13">
        <v>-220437086</v>
      </c>
      <c r="H133" s="1">
        <v>85716275</v>
      </c>
      <c r="I133" s="1">
        <v>133989000</v>
      </c>
      <c r="J133" s="1">
        <v>123966000</v>
      </c>
      <c r="K133" s="1">
        <v>95850328</v>
      </c>
      <c r="L133" s="1">
        <f t="shared" si="2"/>
        <v>403092713</v>
      </c>
      <c r="Z133" s="7">
        <v>43770</v>
      </c>
      <c r="AA133">
        <v>-125595923</v>
      </c>
      <c r="AB133" t="e">
        <v>#VALUE!</v>
      </c>
      <c r="AC133">
        <v>72190103</v>
      </c>
    </row>
    <row r="134" spans="1:29">
      <c r="A134" s="7">
        <v>43772</v>
      </c>
      <c r="B134" s="8">
        <v>0.447222222222222</v>
      </c>
      <c r="C134" s="14">
        <v>1</v>
      </c>
      <c r="D134" s="1">
        <v>3290891000</v>
      </c>
      <c r="E134" s="1">
        <v>3195040672</v>
      </c>
      <c r="F134" s="1">
        <v>238290982</v>
      </c>
      <c r="G134" s="13">
        <v>-159545963</v>
      </c>
      <c r="H134" s="1">
        <v>84572991</v>
      </c>
      <c r="I134" s="1">
        <v>133989000</v>
      </c>
      <c r="J134" s="1">
        <v>123966000</v>
      </c>
      <c r="K134" s="1">
        <v>95850328</v>
      </c>
      <c r="L134" s="1">
        <f t="shared" si="2"/>
        <v>78745019</v>
      </c>
      <c r="Z134" s="7">
        <v>43771</v>
      </c>
      <c r="AA134">
        <v>-220437086</v>
      </c>
      <c r="AB134">
        <v>403092713</v>
      </c>
      <c r="AC134">
        <v>85716275</v>
      </c>
    </row>
    <row r="135" spans="1:29">
      <c r="A135" s="7">
        <v>43773</v>
      </c>
      <c r="B135" s="8">
        <v>0.459722222222222</v>
      </c>
      <c r="C135" s="14">
        <v>1</v>
      </c>
      <c r="D135" s="1">
        <v>3290891000</v>
      </c>
      <c r="E135" s="1">
        <v>3195040672</v>
      </c>
      <c r="F135" s="1">
        <v>118864787</v>
      </c>
      <c r="G135" s="13">
        <v>-121993161</v>
      </c>
      <c r="H135" s="1">
        <v>68076221</v>
      </c>
      <c r="I135" s="1">
        <v>133989000</v>
      </c>
      <c r="J135" s="1">
        <v>123966000</v>
      </c>
      <c r="K135" s="1">
        <v>95850328</v>
      </c>
      <c r="L135" s="1">
        <f t="shared" si="2"/>
        <v>-3128374</v>
      </c>
      <c r="Z135" s="7">
        <v>43772</v>
      </c>
      <c r="AA135">
        <v>-159545963</v>
      </c>
      <c r="AB135">
        <v>78745019</v>
      </c>
      <c r="AC135">
        <v>84572991</v>
      </c>
    </row>
    <row r="136" spans="1:29">
      <c r="A136" s="7">
        <v>43774</v>
      </c>
      <c r="B136" s="8">
        <v>0.554166666666667</v>
      </c>
      <c r="C136" s="14">
        <v>1</v>
      </c>
      <c r="D136" s="1">
        <v>3290891000</v>
      </c>
      <c r="E136" s="1">
        <v>3195040672</v>
      </c>
      <c r="F136" s="1">
        <v>153231564</v>
      </c>
      <c r="G136" s="13">
        <v>-139517706</v>
      </c>
      <c r="H136" s="1">
        <v>123615368</v>
      </c>
      <c r="I136" s="1">
        <v>133989000</v>
      </c>
      <c r="J136" s="1">
        <v>123966000</v>
      </c>
      <c r="K136" s="1">
        <v>95850328</v>
      </c>
      <c r="L136" s="1">
        <f t="shared" si="2"/>
        <v>13713858</v>
      </c>
      <c r="Z136" s="7">
        <v>43773</v>
      </c>
      <c r="AA136">
        <v>-121993161</v>
      </c>
      <c r="AB136">
        <v>-3128374</v>
      </c>
      <c r="AC136">
        <v>68076221</v>
      </c>
    </row>
    <row r="137" spans="1:29">
      <c r="A137" s="7">
        <v>43775</v>
      </c>
      <c r="B137" s="8">
        <v>0.584722222222222</v>
      </c>
      <c r="C137" s="14">
        <v>1</v>
      </c>
      <c r="D137" s="1">
        <v>3290891000</v>
      </c>
      <c r="E137" s="1">
        <v>3195040672</v>
      </c>
      <c r="F137" s="1">
        <v>123706967</v>
      </c>
      <c r="G137" s="13">
        <v>-125319008</v>
      </c>
      <c r="H137" s="1">
        <v>193223515</v>
      </c>
      <c r="I137" s="1">
        <v>133989000</v>
      </c>
      <c r="J137" s="1">
        <v>123966000</v>
      </c>
      <c r="K137" s="1">
        <v>95850328</v>
      </c>
      <c r="L137" s="1">
        <f t="shared" si="2"/>
        <v>-1612041</v>
      </c>
      <c r="Z137" s="7">
        <v>43774</v>
      </c>
      <c r="AA137">
        <v>-139517706</v>
      </c>
      <c r="AB137">
        <v>13713858</v>
      </c>
      <c r="AC137">
        <v>123615368</v>
      </c>
    </row>
    <row r="138" spans="1:29">
      <c r="A138" s="7">
        <v>43776</v>
      </c>
      <c r="B138" s="8">
        <v>0.790972222222222</v>
      </c>
      <c r="C138" s="14">
        <v>1</v>
      </c>
      <c r="D138" s="1">
        <v>3290891000</v>
      </c>
      <c r="E138" s="1">
        <v>3195040672</v>
      </c>
      <c r="F138" s="1">
        <v>178766246</v>
      </c>
      <c r="G138" s="13">
        <v>-151215563</v>
      </c>
      <c r="H138" s="1">
        <v>308498795</v>
      </c>
      <c r="I138" s="1">
        <v>133989000</v>
      </c>
      <c r="J138" s="1">
        <v>123966000</v>
      </c>
      <c r="K138" s="1">
        <v>95850328</v>
      </c>
      <c r="L138" s="1">
        <f t="shared" si="2"/>
        <v>27550683</v>
      </c>
      <c r="Z138" s="7">
        <v>43775</v>
      </c>
      <c r="AA138">
        <v>-125319008</v>
      </c>
      <c r="AB138">
        <v>-1612041</v>
      </c>
      <c r="AC138">
        <v>193223515</v>
      </c>
    </row>
    <row r="139" spans="1:29">
      <c r="A139" s="7">
        <v>43777</v>
      </c>
      <c r="B139" s="8">
        <v>0.771527777777778</v>
      </c>
      <c r="C139" s="14">
        <v>1</v>
      </c>
      <c r="D139" s="1">
        <v>3290891000</v>
      </c>
      <c r="E139" s="1">
        <v>3195040672</v>
      </c>
      <c r="F139" s="1">
        <v>311265238</v>
      </c>
      <c r="G139" s="13">
        <v>-273152766</v>
      </c>
      <c r="H139" s="1">
        <v>456418929</v>
      </c>
      <c r="I139" s="1">
        <v>133989000</v>
      </c>
      <c r="J139" s="1">
        <v>123966000</v>
      </c>
      <c r="K139" s="1">
        <v>95850328</v>
      </c>
      <c r="L139" s="1">
        <f t="shared" si="2"/>
        <v>38112472</v>
      </c>
      <c r="Z139" s="7">
        <v>43776</v>
      </c>
      <c r="AA139">
        <v>-151215563</v>
      </c>
      <c r="AB139">
        <v>27550683</v>
      </c>
      <c r="AC139">
        <v>308498795</v>
      </c>
    </row>
    <row r="140" spans="1:29">
      <c r="A140" s="7">
        <v>43778</v>
      </c>
      <c r="B140" s="8">
        <v>0.455555555555556</v>
      </c>
      <c r="C140" s="14">
        <v>1</v>
      </c>
      <c r="D140" s="1">
        <v>3290891000</v>
      </c>
      <c r="E140" s="1">
        <v>3195040672</v>
      </c>
      <c r="F140" s="1">
        <v>214882120</v>
      </c>
      <c r="G140" s="13">
        <v>-203426195</v>
      </c>
      <c r="H140" s="1">
        <v>126725070</v>
      </c>
      <c r="I140" s="1">
        <v>133989000</v>
      </c>
      <c r="J140" s="1">
        <v>123966000</v>
      </c>
      <c r="K140" s="1">
        <v>95850328</v>
      </c>
      <c r="L140" s="1">
        <f t="shared" si="2"/>
        <v>11455925</v>
      </c>
      <c r="Z140" s="7">
        <v>43777</v>
      </c>
      <c r="AA140">
        <v>-273152766</v>
      </c>
      <c r="AB140">
        <v>38112472</v>
      </c>
      <c r="AC140">
        <v>456418929</v>
      </c>
    </row>
    <row r="141" spans="1:29">
      <c r="A141" s="7">
        <v>43779</v>
      </c>
      <c r="B141" s="8">
        <v>0.711805555555556</v>
      </c>
      <c r="C141" s="14">
        <v>1</v>
      </c>
      <c r="D141" s="1">
        <v>3290891000</v>
      </c>
      <c r="E141" s="1">
        <v>3195040672</v>
      </c>
      <c r="F141" s="1">
        <v>172459089</v>
      </c>
      <c r="G141" s="13">
        <v>-158525826</v>
      </c>
      <c r="H141" s="1">
        <v>68135615</v>
      </c>
      <c r="I141" s="1">
        <v>133989000</v>
      </c>
      <c r="J141" s="1">
        <v>123966000</v>
      </c>
      <c r="K141" s="1">
        <v>95850328</v>
      </c>
      <c r="L141" s="1">
        <f t="shared" si="2"/>
        <v>13933263</v>
      </c>
      <c r="Z141" s="7">
        <v>43778</v>
      </c>
      <c r="AA141">
        <v>-203426195</v>
      </c>
      <c r="AB141">
        <v>11455925</v>
      </c>
      <c r="AC141">
        <v>126725070</v>
      </c>
    </row>
    <row r="142" spans="1:29">
      <c r="A142" s="7">
        <v>43780</v>
      </c>
      <c r="B142" s="8">
        <v>0.585416666666667</v>
      </c>
      <c r="C142" s="14">
        <v>1</v>
      </c>
      <c r="D142" s="1">
        <v>3290891000</v>
      </c>
      <c r="E142" s="1">
        <v>3195040672</v>
      </c>
      <c r="F142" s="1">
        <v>295118729</v>
      </c>
      <c r="G142" s="13">
        <v>-266590029</v>
      </c>
      <c r="H142" s="1">
        <v>76508751</v>
      </c>
      <c r="I142" s="1">
        <v>133989000</v>
      </c>
      <c r="J142" s="1">
        <v>123966000</v>
      </c>
      <c r="K142" s="1">
        <v>95850328</v>
      </c>
      <c r="L142" s="1">
        <f t="shared" si="2"/>
        <v>28528700</v>
      </c>
      <c r="Z142" s="7">
        <v>43779</v>
      </c>
      <c r="AA142">
        <v>-158525826</v>
      </c>
      <c r="AB142">
        <v>13933263</v>
      </c>
      <c r="AC142">
        <v>68135615</v>
      </c>
    </row>
    <row r="143" spans="1:29">
      <c r="A143" s="7">
        <v>43781</v>
      </c>
      <c r="B143" s="8">
        <v>0.625</v>
      </c>
      <c r="C143" s="14">
        <v>1</v>
      </c>
      <c r="D143" s="1">
        <v>3290891000</v>
      </c>
      <c r="E143" s="1">
        <v>3195040672</v>
      </c>
      <c r="F143" s="1">
        <v>139188033</v>
      </c>
      <c r="G143" s="13">
        <v>-126702147</v>
      </c>
      <c r="H143" s="1">
        <v>92123011</v>
      </c>
      <c r="I143" s="1">
        <v>133989000</v>
      </c>
      <c r="J143" s="1">
        <v>123966000</v>
      </c>
      <c r="K143" s="1">
        <v>95850328</v>
      </c>
      <c r="L143" s="1">
        <f t="shared" si="2"/>
        <v>12485886</v>
      </c>
      <c r="Z143" s="7">
        <v>43780</v>
      </c>
      <c r="AA143">
        <v>-266590029</v>
      </c>
      <c r="AB143">
        <v>28528700</v>
      </c>
      <c r="AC143">
        <v>76508751</v>
      </c>
    </row>
    <row r="144" spans="1:29">
      <c r="A144" s="7">
        <v>43782</v>
      </c>
      <c r="B144" s="8">
        <v>0.456944444444444</v>
      </c>
      <c r="C144" s="14">
        <v>1</v>
      </c>
      <c r="D144" s="1">
        <v>3290891000</v>
      </c>
      <c r="E144" s="1">
        <v>3195040672</v>
      </c>
      <c r="F144" s="1">
        <v>245483430</v>
      </c>
      <c r="G144" s="13">
        <v>-230364409</v>
      </c>
      <c r="H144" s="1">
        <v>81042288</v>
      </c>
      <c r="I144" s="1">
        <v>133989000</v>
      </c>
      <c r="J144" s="1">
        <v>123966000</v>
      </c>
      <c r="K144" s="1">
        <v>95850328</v>
      </c>
      <c r="L144" s="1">
        <f t="shared" si="2"/>
        <v>15119021</v>
      </c>
      <c r="Z144" s="7">
        <v>43781</v>
      </c>
      <c r="AA144">
        <v>-126702147</v>
      </c>
      <c r="AB144">
        <v>12485886</v>
      </c>
      <c r="AC144">
        <v>92123011</v>
      </c>
    </row>
    <row r="145" spans="1:29">
      <c r="A145" s="7">
        <v>43783</v>
      </c>
      <c r="B145" s="8">
        <v>0.458333333333333</v>
      </c>
      <c r="C145" s="14">
        <v>1</v>
      </c>
      <c r="D145" s="1">
        <v>3290891000</v>
      </c>
      <c r="E145" s="1">
        <v>3195040672</v>
      </c>
      <c r="F145" s="1">
        <v>193347967</v>
      </c>
      <c r="G145" s="13">
        <v>-179789439</v>
      </c>
      <c r="H145" s="1">
        <v>95348095</v>
      </c>
      <c r="I145" s="1">
        <v>133989000</v>
      </c>
      <c r="J145" s="1">
        <v>123966000</v>
      </c>
      <c r="K145" s="1">
        <v>95850328</v>
      </c>
      <c r="L145" s="1">
        <f t="shared" si="2"/>
        <v>13558528</v>
      </c>
      <c r="Z145" s="7">
        <v>43782</v>
      </c>
      <c r="AA145">
        <v>-230364409</v>
      </c>
      <c r="AB145">
        <v>15119021</v>
      </c>
      <c r="AC145">
        <v>81042288</v>
      </c>
    </row>
    <row r="146" spans="1:29">
      <c r="A146" s="7">
        <v>43784</v>
      </c>
      <c r="B146" s="8">
        <v>0.759027777777778</v>
      </c>
      <c r="C146" s="14">
        <v>1</v>
      </c>
      <c r="D146" s="1">
        <v>3290891000</v>
      </c>
      <c r="E146" s="1">
        <v>3195040672</v>
      </c>
      <c r="F146" s="1">
        <v>158211407</v>
      </c>
      <c r="G146" s="13">
        <v>-150803777</v>
      </c>
      <c r="H146" s="1">
        <v>75205042</v>
      </c>
      <c r="I146" s="1">
        <v>133798000</v>
      </c>
      <c r="J146" s="1">
        <v>123966000</v>
      </c>
      <c r="K146" s="1">
        <v>95850328</v>
      </c>
      <c r="L146" s="1">
        <f t="shared" si="2"/>
        <v>7407630</v>
      </c>
      <c r="Z146" s="7">
        <v>43783</v>
      </c>
      <c r="AA146">
        <v>-179789439</v>
      </c>
      <c r="AB146">
        <v>13558528</v>
      </c>
      <c r="AC146">
        <v>95348095</v>
      </c>
    </row>
    <row r="147" spans="1:29">
      <c r="A147" s="7">
        <v>43785</v>
      </c>
      <c r="B147" s="8">
        <v>0.622222222222222</v>
      </c>
      <c r="C147" s="14">
        <v>1</v>
      </c>
      <c r="D147" s="1">
        <v>3290891000</v>
      </c>
      <c r="E147" s="1">
        <v>3195040672</v>
      </c>
      <c r="F147" s="1">
        <v>150808162</v>
      </c>
      <c r="G147" s="13">
        <v>-141213629</v>
      </c>
      <c r="H147" s="1">
        <v>70853300</v>
      </c>
      <c r="I147" s="1">
        <v>133798000</v>
      </c>
      <c r="J147" s="1">
        <v>123966000</v>
      </c>
      <c r="K147" s="1">
        <v>95850328</v>
      </c>
      <c r="L147" s="1">
        <f t="shared" si="2"/>
        <v>9594533</v>
      </c>
      <c r="Z147" s="7">
        <v>43784</v>
      </c>
      <c r="AA147">
        <v>-150803777</v>
      </c>
      <c r="AB147">
        <v>7407630</v>
      </c>
      <c r="AC147">
        <v>75205042</v>
      </c>
    </row>
    <row r="148" spans="1:29">
      <c r="A148" s="7">
        <v>43786</v>
      </c>
      <c r="B148" s="8">
        <v>0.535416666666667</v>
      </c>
      <c r="C148" s="14">
        <v>1</v>
      </c>
      <c r="D148" s="1">
        <v>3290891000</v>
      </c>
      <c r="E148" s="1">
        <v>3195040672</v>
      </c>
      <c r="F148" s="1">
        <v>197408218</v>
      </c>
      <c r="G148" s="13">
        <v>-194988186</v>
      </c>
      <c r="H148" s="1">
        <v>67671533</v>
      </c>
      <c r="I148" s="1">
        <v>133798000</v>
      </c>
      <c r="J148" s="1">
        <v>123966000</v>
      </c>
      <c r="K148" s="1">
        <v>95850328</v>
      </c>
      <c r="L148" s="1">
        <f t="shared" si="2"/>
        <v>2420032</v>
      </c>
      <c r="Z148" s="7">
        <v>43785</v>
      </c>
      <c r="AA148">
        <v>-141213629</v>
      </c>
      <c r="AB148">
        <v>9594533</v>
      </c>
      <c r="AC148">
        <v>70853300</v>
      </c>
    </row>
    <row r="149" spans="1:29">
      <c r="A149" s="7">
        <v>43787</v>
      </c>
      <c r="B149" s="8">
        <v>0.445833333333333</v>
      </c>
      <c r="C149" s="14">
        <v>1</v>
      </c>
      <c r="D149" s="1">
        <v>3290891000</v>
      </c>
      <c r="E149" s="1">
        <v>3195040672</v>
      </c>
      <c r="F149" s="1">
        <v>223145929</v>
      </c>
      <c r="G149" s="13">
        <v>-229255315</v>
      </c>
      <c r="H149" s="1">
        <v>51817770</v>
      </c>
      <c r="I149" s="1">
        <v>133798000</v>
      </c>
      <c r="J149" s="1">
        <v>123966000</v>
      </c>
      <c r="K149" s="1">
        <v>95850328</v>
      </c>
      <c r="L149" s="1">
        <f t="shared" si="2"/>
        <v>-6109386</v>
      </c>
      <c r="Z149" s="7">
        <v>43786</v>
      </c>
      <c r="AA149">
        <v>-194988186</v>
      </c>
      <c r="AB149">
        <v>2420032</v>
      </c>
      <c r="AC149">
        <v>67671533</v>
      </c>
    </row>
    <row r="150" spans="1:29">
      <c r="A150" s="7">
        <v>43788</v>
      </c>
      <c r="B150" s="8">
        <v>0.867361111111111</v>
      </c>
      <c r="C150" s="14">
        <v>1</v>
      </c>
      <c r="D150" s="1">
        <v>3290891000</v>
      </c>
      <c r="E150" s="1">
        <v>3195040672</v>
      </c>
      <c r="F150" s="1">
        <v>178966489</v>
      </c>
      <c r="G150" s="13">
        <v>-175097670</v>
      </c>
      <c r="H150" s="1">
        <v>41091152</v>
      </c>
      <c r="I150" s="1">
        <v>133798000</v>
      </c>
      <c r="J150" s="1">
        <v>123966000</v>
      </c>
      <c r="K150" s="1">
        <v>95850328</v>
      </c>
      <c r="L150" s="1">
        <f t="shared" si="2"/>
        <v>3868819</v>
      </c>
      <c r="Z150" s="7">
        <v>43787</v>
      </c>
      <c r="AA150">
        <v>-229255315</v>
      </c>
      <c r="AB150">
        <v>-6109386</v>
      </c>
      <c r="AC150">
        <v>51817770</v>
      </c>
    </row>
    <row r="151" spans="1:29">
      <c r="A151" s="7">
        <v>43789</v>
      </c>
      <c r="B151" s="8">
        <v>0.66875</v>
      </c>
      <c r="C151" s="14">
        <v>1</v>
      </c>
      <c r="D151" s="1">
        <v>3290891000</v>
      </c>
      <c r="E151" s="1">
        <v>3195040672</v>
      </c>
      <c r="F151" s="1">
        <v>113282677</v>
      </c>
      <c r="G151" s="13">
        <v>-103701002</v>
      </c>
      <c r="H151" s="1">
        <v>35661533</v>
      </c>
      <c r="I151" s="1">
        <v>133798000</v>
      </c>
      <c r="J151" s="1">
        <v>123966000</v>
      </c>
      <c r="K151" s="1">
        <v>95850328</v>
      </c>
      <c r="L151" s="1">
        <f t="shared" si="2"/>
        <v>9581675</v>
      </c>
      <c r="Z151" s="7">
        <v>43788</v>
      </c>
      <c r="AA151">
        <v>-175097670</v>
      </c>
      <c r="AB151">
        <v>3868819</v>
      </c>
      <c r="AC151">
        <v>41091152</v>
      </c>
    </row>
    <row r="152" spans="1:29">
      <c r="A152" s="7">
        <v>43790</v>
      </c>
      <c r="B152" s="8">
        <v>0.786805555555556</v>
      </c>
      <c r="C152" s="14">
        <v>1</v>
      </c>
      <c r="D152" s="1">
        <v>3290891000</v>
      </c>
      <c r="E152" s="1">
        <v>3195040672</v>
      </c>
      <c r="F152" s="1">
        <v>167216974</v>
      </c>
      <c r="G152" s="13">
        <v>-153789579</v>
      </c>
      <c r="H152" s="1">
        <v>44828765</v>
      </c>
      <c r="I152" s="1">
        <v>133798000</v>
      </c>
      <c r="J152" s="1">
        <v>123966000</v>
      </c>
      <c r="K152" s="1">
        <v>95850328</v>
      </c>
      <c r="L152" s="1">
        <f t="shared" si="2"/>
        <v>13427395</v>
      </c>
      <c r="Z152" s="7">
        <v>43789</v>
      </c>
      <c r="AA152">
        <v>-103701002</v>
      </c>
      <c r="AB152">
        <v>9581675</v>
      </c>
      <c r="AC152">
        <v>35661533</v>
      </c>
    </row>
    <row r="153" spans="1:29">
      <c r="A153" s="7">
        <v>43791</v>
      </c>
      <c r="B153" s="8">
        <v>0.565277777777778</v>
      </c>
      <c r="C153" s="14">
        <v>1</v>
      </c>
      <c r="D153" s="1">
        <v>3290891000</v>
      </c>
      <c r="E153" s="1">
        <v>3195040672</v>
      </c>
      <c r="F153" s="1">
        <v>220490087</v>
      </c>
      <c r="G153" s="13">
        <v>-210343327</v>
      </c>
      <c r="H153" s="1">
        <v>39194116</v>
      </c>
      <c r="I153" s="1">
        <v>133798000</v>
      </c>
      <c r="J153" s="1">
        <v>123966000</v>
      </c>
      <c r="K153" s="1">
        <v>95850328</v>
      </c>
      <c r="L153" s="1">
        <f t="shared" si="2"/>
        <v>10146760</v>
      </c>
      <c r="Z153" s="7">
        <v>43790</v>
      </c>
      <c r="AA153">
        <v>-153789579</v>
      </c>
      <c r="AB153">
        <v>13427395</v>
      </c>
      <c r="AC153">
        <v>44828765</v>
      </c>
    </row>
    <row r="154" spans="1:29">
      <c r="A154" s="7">
        <v>43792</v>
      </c>
      <c r="B154" s="8">
        <v>0.543055555555556</v>
      </c>
      <c r="C154" s="14">
        <v>1</v>
      </c>
      <c r="D154" s="1">
        <v>3290891000</v>
      </c>
      <c r="E154" s="1">
        <v>3195040672</v>
      </c>
      <c r="F154" s="1">
        <v>123937806</v>
      </c>
      <c r="G154" s="13">
        <v>-127575935</v>
      </c>
      <c r="H154" s="1">
        <v>25645973</v>
      </c>
      <c r="I154" s="1">
        <v>133798000</v>
      </c>
      <c r="J154" s="1">
        <v>123966000</v>
      </c>
      <c r="K154" s="1">
        <v>95850328</v>
      </c>
      <c r="L154" s="1">
        <f t="shared" si="2"/>
        <v>-3638129</v>
      </c>
      <c r="Z154" s="7">
        <v>43791</v>
      </c>
      <c r="AA154">
        <v>-210343327</v>
      </c>
      <c r="AB154">
        <v>10146760</v>
      </c>
      <c r="AC154">
        <v>39194116</v>
      </c>
    </row>
    <row r="155" spans="1:29">
      <c r="A155" s="7">
        <v>43793</v>
      </c>
      <c r="B155" s="8">
        <v>0.472222222222222</v>
      </c>
      <c r="C155" s="14">
        <v>1</v>
      </c>
      <c r="D155" s="1">
        <v>3290891000</v>
      </c>
      <c r="E155" s="1">
        <v>3195040672</v>
      </c>
      <c r="F155" s="1">
        <v>248191409</v>
      </c>
      <c r="G155" s="13">
        <v>-245071024</v>
      </c>
      <c r="H155" s="1">
        <v>26795569</v>
      </c>
      <c r="I155" s="1">
        <v>133798000</v>
      </c>
      <c r="J155" s="1">
        <v>123966000</v>
      </c>
      <c r="K155" s="1">
        <v>95850328</v>
      </c>
      <c r="L155" s="1">
        <f t="shared" si="2"/>
        <v>3120385</v>
      </c>
      <c r="Z155" s="7">
        <v>43792</v>
      </c>
      <c r="AA155">
        <v>-127575935</v>
      </c>
      <c r="AB155">
        <v>-3638129</v>
      </c>
      <c r="AC155">
        <v>25645973</v>
      </c>
    </row>
    <row r="156" spans="1:29">
      <c r="A156" s="7">
        <v>43794</v>
      </c>
      <c r="B156" s="8">
        <v>0.559722222222222</v>
      </c>
      <c r="C156" s="14">
        <v>1</v>
      </c>
      <c r="D156" s="1">
        <v>3290891000</v>
      </c>
      <c r="E156" s="1">
        <v>3195040672</v>
      </c>
      <c r="F156" s="1">
        <v>151835068</v>
      </c>
      <c r="G156" s="13">
        <v>-137461649</v>
      </c>
      <c r="H156" s="1">
        <v>44357874</v>
      </c>
      <c r="I156" s="1">
        <v>133798000</v>
      </c>
      <c r="J156" s="1">
        <v>123966000</v>
      </c>
      <c r="K156" s="1">
        <v>95850328</v>
      </c>
      <c r="L156" s="1">
        <f t="shared" si="2"/>
        <v>14373419</v>
      </c>
      <c r="Z156" s="7">
        <v>43793</v>
      </c>
      <c r="AA156">
        <v>-245071024</v>
      </c>
      <c r="AB156">
        <v>3120385</v>
      </c>
      <c r="AC156">
        <v>26795569</v>
      </c>
    </row>
    <row r="157" spans="1:29">
      <c r="A157" s="7">
        <v>43795</v>
      </c>
      <c r="B157" s="8">
        <v>0.804166666666667</v>
      </c>
      <c r="C157" s="14">
        <v>1</v>
      </c>
      <c r="D157" s="1">
        <v>3290891000</v>
      </c>
      <c r="E157" s="1">
        <v>3195040672</v>
      </c>
      <c r="F157" s="1">
        <v>129411510</v>
      </c>
      <c r="G157" s="13">
        <v>-127538630</v>
      </c>
      <c r="H157" s="1">
        <v>50828574</v>
      </c>
      <c r="I157" s="1">
        <v>133798000</v>
      </c>
      <c r="J157" s="1">
        <v>123966000</v>
      </c>
      <c r="K157" s="1">
        <v>95850328</v>
      </c>
      <c r="L157" s="1">
        <f t="shared" si="2"/>
        <v>1872880</v>
      </c>
      <c r="Z157" s="7">
        <v>43794</v>
      </c>
      <c r="AA157">
        <v>-137461649</v>
      </c>
      <c r="AB157">
        <v>14373419</v>
      </c>
      <c r="AC157">
        <v>44357874</v>
      </c>
    </row>
    <row r="158" spans="1:29">
      <c r="A158" s="7">
        <v>43796</v>
      </c>
      <c r="B158" s="8">
        <v>0.653472222222222</v>
      </c>
      <c r="C158" s="14">
        <v>1</v>
      </c>
      <c r="D158" s="1">
        <v>3290891000</v>
      </c>
      <c r="E158" s="1">
        <v>3195040672</v>
      </c>
      <c r="F158" s="1">
        <v>140722349</v>
      </c>
      <c r="G158" s="13">
        <v>-128806986</v>
      </c>
      <c r="H158" s="1">
        <v>58065884</v>
      </c>
      <c r="I158" s="1">
        <v>133798000</v>
      </c>
      <c r="J158" s="1">
        <v>123966000</v>
      </c>
      <c r="K158" s="1">
        <v>95850328</v>
      </c>
      <c r="L158" s="1">
        <f t="shared" si="2"/>
        <v>11915363</v>
      </c>
      <c r="Z158" s="7">
        <v>43795</v>
      </c>
      <c r="AA158">
        <v>-127538630</v>
      </c>
      <c r="AB158">
        <v>1872880</v>
      </c>
      <c r="AC158">
        <v>50828574</v>
      </c>
    </row>
    <row r="159" spans="1:29">
      <c r="A159" s="7">
        <v>43797</v>
      </c>
      <c r="B159" s="8">
        <v>0.952777777777778</v>
      </c>
      <c r="C159" s="14">
        <v>1</v>
      </c>
      <c r="D159" s="1">
        <v>3290891000</v>
      </c>
      <c r="E159" s="1">
        <v>3195040672</v>
      </c>
      <c r="F159" s="1">
        <v>174037856</v>
      </c>
      <c r="G159" s="13">
        <v>-168378541</v>
      </c>
      <c r="H159" s="1">
        <v>47956208</v>
      </c>
      <c r="I159" s="1">
        <v>133798000</v>
      </c>
      <c r="J159" s="1">
        <v>123966000</v>
      </c>
      <c r="K159" s="1">
        <v>95850328</v>
      </c>
      <c r="L159" s="1">
        <f t="shared" si="2"/>
        <v>5659315</v>
      </c>
      <c r="Z159" s="7">
        <v>43796</v>
      </c>
      <c r="AA159">
        <v>-128806986</v>
      </c>
      <c r="AB159">
        <v>11915363</v>
      </c>
      <c r="AC159">
        <v>58065884</v>
      </c>
    </row>
    <row r="160" spans="1:29">
      <c r="A160" s="7">
        <v>43798</v>
      </c>
      <c r="B160" s="8">
        <v>0.954861111111111</v>
      </c>
      <c r="C160" s="14">
        <v>1</v>
      </c>
      <c r="D160" s="1">
        <v>3290891000</v>
      </c>
      <c r="E160" s="1">
        <v>3195040672</v>
      </c>
      <c r="F160" s="1">
        <v>290025963</v>
      </c>
      <c r="G160" s="13">
        <v>-286263893</v>
      </c>
      <c r="H160" s="1">
        <v>39575919</v>
      </c>
      <c r="I160" s="1">
        <v>133798000</v>
      </c>
      <c r="J160" s="1">
        <v>123966000</v>
      </c>
      <c r="K160" s="1">
        <v>95850328</v>
      </c>
      <c r="L160" s="1">
        <f t="shared" si="2"/>
        <v>3762070</v>
      </c>
      <c r="Z160" s="7">
        <v>43797</v>
      </c>
      <c r="AA160">
        <v>-168378541</v>
      </c>
      <c r="AB160">
        <v>5659315</v>
      </c>
      <c r="AC160">
        <v>47956208</v>
      </c>
    </row>
    <row r="161" spans="1:29">
      <c r="A161" s="7">
        <v>43799</v>
      </c>
      <c r="B161" s="8">
        <v>0.967361111111111</v>
      </c>
      <c r="C161" s="14">
        <v>1</v>
      </c>
      <c r="D161" s="1">
        <v>3290891000</v>
      </c>
      <c r="E161" s="1">
        <v>3195040672</v>
      </c>
      <c r="F161" s="1">
        <v>0</v>
      </c>
      <c r="G161" s="13">
        <v>-131937702</v>
      </c>
      <c r="H161" s="1">
        <v>-96025499</v>
      </c>
      <c r="I161" s="1">
        <v>133798000</v>
      </c>
      <c r="J161" s="1">
        <v>123966000</v>
      </c>
      <c r="K161" s="1">
        <v>95850328</v>
      </c>
      <c r="L161" s="1">
        <f t="shared" si="2"/>
        <v>-131937702</v>
      </c>
      <c r="Z161" s="7">
        <v>43798</v>
      </c>
      <c r="AA161">
        <v>-286263893</v>
      </c>
      <c r="AB161">
        <v>3762070</v>
      </c>
      <c r="AC161">
        <v>39575919</v>
      </c>
    </row>
    <row r="162" spans="1:29">
      <c r="A162" s="7">
        <v>43800</v>
      </c>
      <c r="B162" s="8">
        <v>0.884722222222222</v>
      </c>
      <c r="C162" s="14">
        <v>1</v>
      </c>
      <c r="D162" s="1">
        <v>3290891000</v>
      </c>
      <c r="E162" s="1">
        <v>3195040672</v>
      </c>
      <c r="F162" s="1">
        <v>269524096</v>
      </c>
      <c r="G162" s="13">
        <v>-245208764</v>
      </c>
      <c r="H162" s="1">
        <v>63865664</v>
      </c>
      <c r="I162" s="1">
        <v>133798000</v>
      </c>
      <c r="J162" s="1">
        <v>123966000</v>
      </c>
      <c r="K162" s="1">
        <v>95850328</v>
      </c>
      <c r="L162" s="1">
        <f t="shared" si="2"/>
        <v>24315332</v>
      </c>
      <c r="Z162" s="7">
        <v>43799</v>
      </c>
      <c r="AA162">
        <v>-131937702</v>
      </c>
      <c r="AB162">
        <v>-131937702</v>
      </c>
      <c r="AC162">
        <v>-96025499</v>
      </c>
    </row>
    <row r="163" spans="1:29">
      <c r="A163" s="7">
        <v>43801</v>
      </c>
      <c r="B163" s="8">
        <v>0.943055555555556</v>
      </c>
      <c r="C163" s="14">
        <v>1</v>
      </c>
      <c r="D163" s="1">
        <v>3290891000</v>
      </c>
      <c r="E163" s="1">
        <v>3195040672</v>
      </c>
      <c r="F163" s="1">
        <v>138229638</v>
      </c>
      <c r="G163" s="13">
        <v>-129821383</v>
      </c>
      <c r="H163" s="1">
        <v>54503576</v>
      </c>
      <c r="I163" s="1">
        <v>133798000</v>
      </c>
      <c r="J163" s="1">
        <v>123966000</v>
      </c>
      <c r="K163" s="1">
        <v>95850328</v>
      </c>
      <c r="L163" s="1">
        <f t="shared" si="2"/>
        <v>8408255</v>
      </c>
      <c r="Z163" s="7">
        <v>43800</v>
      </c>
      <c r="AA163">
        <v>-245208764</v>
      </c>
      <c r="AB163">
        <v>24315332</v>
      </c>
      <c r="AC163">
        <v>63865664</v>
      </c>
    </row>
    <row r="164" spans="1:29">
      <c r="A164" s="7">
        <v>43802</v>
      </c>
      <c r="B164" s="8">
        <v>0.890277777777778</v>
      </c>
      <c r="C164" s="14">
        <v>1</v>
      </c>
      <c r="D164" s="1">
        <v>3290891000</v>
      </c>
      <c r="E164" s="1">
        <v>3195040672</v>
      </c>
      <c r="F164" s="1">
        <v>196304489</v>
      </c>
      <c r="G164" s="13">
        <v>-191363902</v>
      </c>
      <c r="H164" s="1">
        <v>53426092</v>
      </c>
      <c r="I164" s="1">
        <v>133798000</v>
      </c>
      <c r="J164" s="1">
        <v>123966000</v>
      </c>
      <c r="K164" s="1">
        <v>95850328</v>
      </c>
      <c r="L164" s="1">
        <f t="shared" si="2"/>
        <v>4940587</v>
      </c>
      <c r="Z164" s="7">
        <v>43801</v>
      </c>
      <c r="AA164">
        <v>-129821383</v>
      </c>
      <c r="AB164">
        <v>8408255</v>
      </c>
      <c r="AC164">
        <v>54503576</v>
      </c>
    </row>
    <row r="165" spans="1:29">
      <c r="A165" s="7">
        <v>43803</v>
      </c>
      <c r="B165" s="8">
        <v>0.850694444444444</v>
      </c>
      <c r="C165" s="14">
        <v>1</v>
      </c>
      <c r="D165" s="1">
        <v>3290891000</v>
      </c>
      <c r="E165" s="1">
        <v>3195040672</v>
      </c>
      <c r="F165" s="1">
        <v>186152616</v>
      </c>
      <c r="G165" s="13">
        <v>-232087593</v>
      </c>
      <c r="H165" s="1">
        <v>1656809</v>
      </c>
      <c r="I165" s="1">
        <v>133798000</v>
      </c>
      <c r="J165" s="1">
        <v>123966000</v>
      </c>
      <c r="K165" s="1">
        <v>95850328</v>
      </c>
      <c r="L165" s="1">
        <f t="shared" si="2"/>
        <v>-45934977</v>
      </c>
      <c r="Z165" s="7">
        <v>43802</v>
      </c>
      <c r="AA165">
        <v>-191363902</v>
      </c>
      <c r="AB165">
        <v>4940587</v>
      </c>
      <c r="AC165">
        <v>53426092</v>
      </c>
    </row>
    <row r="166" spans="1:29">
      <c r="A166" s="7">
        <v>43804</v>
      </c>
      <c r="B166" s="8">
        <v>0.578472222222222</v>
      </c>
      <c r="C166" s="14">
        <v>1</v>
      </c>
      <c r="D166" s="1">
        <v>3290891000</v>
      </c>
      <c r="E166" s="1">
        <v>3195040672</v>
      </c>
      <c r="F166" s="1">
        <v>145635780</v>
      </c>
      <c r="G166" s="13">
        <v>-140111709</v>
      </c>
      <c r="H166" s="1">
        <v>55813736</v>
      </c>
      <c r="I166" s="1">
        <v>133798000</v>
      </c>
      <c r="J166" s="1">
        <v>123966000</v>
      </c>
      <c r="K166" s="1">
        <v>95850328</v>
      </c>
      <c r="L166" s="1">
        <f t="shared" si="2"/>
        <v>5524071</v>
      </c>
      <c r="Z166" s="7">
        <v>43803</v>
      </c>
      <c r="AA166">
        <v>-232087593</v>
      </c>
      <c r="AB166">
        <v>-45934977</v>
      </c>
      <c r="AC166">
        <v>1656809</v>
      </c>
    </row>
    <row r="167" spans="1:29">
      <c r="A167" s="7">
        <v>43805</v>
      </c>
      <c r="B167" s="8">
        <v>0.745833333333333</v>
      </c>
      <c r="C167" s="14">
        <v>1</v>
      </c>
      <c r="D167" s="1">
        <v>3290891000</v>
      </c>
      <c r="E167" s="1">
        <v>3195040672</v>
      </c>
      <c r="F167" s="1">
        <v>150356525</v>
      </c>
      <c r="G167" s="13">
        <v>-131624917</v>
      </c>
      <c r="H167" s="1">
        <v>68574207</v>
      </c>
      <c r="I167" s="1">
        <v>133798000</v>
      </c>
      <c r="J167" s="1">
        <v>123966000</v>
      </c>
      <c r="K167" s="1">
        <v>95850328</v>
      </c>
      <c r="L167" s="1">
        <f t="shared" si="2"/>
        <v>18731608</v>
      </c>
      <c r="Z167" s="7">
        <v>43804</v>
      </c>
      <c r="AA167">
        <v>-140111709</v>
      </c>
      <c r="AB167">
        <v>5524071</v>
      </c>
      <c r="AC167">
        <v>55813736</v>
      </c>
    </row>
    <row r="168" spans="1:29">
      <c r="A168" s="7">
        <v>43806</v>
      </c>
      <c r="B168" s="8">
        <v>0.692361111111111</v>
      </c>
      <c r="C168" s="14">
        <v>1</v>
      </c>
      <c r="D168" s="1">
        <v>3290891000</v>
      </c>
      <c r="E168" s="1">
        <v>3195040672</v>
      </c>
      <c r="F168" s="1">
        <v>155114563</v>
      </c>
      <c r="G168" s="13">
        <v>-153680534</v>
      </c>
      <c r="H168" s="1">
        <v>67877972</v>
      </c>
      <c r="I168" s="1">
        <v>133798000</v>
      </c>
      <c r="J168" s="1">
        <v>123966000</v>
      </c>
      <c r="K168" s="1">
        <v>95850328</v>
      </c>
      <c r="L168" s="1">
        <f t="shared" si="2"/>
        <v>1434029</v>
      </c>
      <c r="Z168" s="7">
        <v>43805</v>
      </c>
      <c r="AA168">
        <v>-131624917</v>
      </c>
      <c r="AB168">
        <v>18731608</v>
      </c>
      <c r="AC168">
        <v>68574207</v>
      </c>
    </row>
    <row r="169" spans="1:29">
      <c r="A169" s="7">
        <v>43807</v>
      </c>
      <c r="B169" s="8">
        <v>0.475694444444444</v>
      </c>
      <c r="C169" s="14">
        <v>1</v>
      </c>
      <c r="D169" s="1">
        <v>3290891000</v>
      </c>
      <c r="E169" s="1">
        <v>3195040672</v>
      </c>
      <c r="F169" s="1">
        <v>213050848</v>
      </c>
      <c r="G169" s="13">
        <v>-214538657</v>
      </c>
      <c r="H169" s="1">
        <v>200921345</v>
      </c>
      <c r="I169" s="1">
        <v>133798000</v>
      </c>
      <c r="J169" s="1">
        <v>123966000</v>
      </c>
      <c r="K169" s="1">
        <v>95850328</v>
      </c>
      <c r="L169" s="1">
        <f t="shared" si="2"/>
        <v>-1487809</v>
      </c>
      <c r="Z169" s="7">
        <v>43806</v>
      </c>
      <c r="AA169">
        <v>-153680534</v>
      </c>
      <c r="AB169">
        <v>1434029</v>
      </c>
      <c r="AC169">
        <v>67877972</v>
      </c>
    </row>
    <row r="170" spans="1:29">
      <c r="A170" s="7">
        <v>43808</v>
      </c>
      <c r="B170" s="8">
        <v>0.658333333333333</v>
      </c>
      <c r="C170" s="14">
        <v>1</v>
      </c>
      <c r="D170" s="1">
        <v>3290891000</v>
      </c>
      <c r="E170" s="1">
        <v>3195040672</v>
      </c>
      <c r="F170" s="1">
        <v>138605686</v>
      </c>
      <c r="G170" s="13">
        <v>-126712190</v>
      </c>
      <c r="H170" s="1">
        <v>56561807</v>
      </c>
      <c r="I170" s="1">
        <v>133620000</v>
      </c>
      <c r="J170" s="1">
        <v>123966000</v>
      </c>
      <c r="K170" s="1">
        <v>95850328</v>
      </c>
      <c r="L170" s="1">
        <f t="shared" si="2"/>
        <v>11893496</v>
      </c>
      <c r="Z170" s="7">
        <v>43807</v>
      </c>
      <c r="AA170">
        <v>-214538657</v>
      </c>
      <c r="AB170">
        <v>-1487809</v>
      </c>
      <c r="AC170">
        <v>200921345</v>
      </c>
    </row>
    <row r="171" spans="1:29">
      <c r="A171" s="7">
        <v>43809</v>
      </c>
      <c r="B171" s="8">
        <v>0.759722222222222</v>
      </c>
      <c r="C171" s="14">
        <v>1</v>
      </c>
      <c r="D171" s="1">
        <v>3290891000</v>
      </c>
      <c r="E171" s="1">
        <v>3195040672</v>
      </c>
      <c r="F171" s="1">
        <v>114973853</v>
      </c>
      <c r="G171" s="13">
        <v>-107760028</v>
      </c>
      <c r="H171" s="1">
        <v>58289955</v>
      </c>
      <c r="I171" s="1">
        <v>133620000</v>
      </c>
      <c r="J171" s="1">
        <v>123966000</v>
      </c>
      <c r="K171" s="1">
        <v>95850328</v>
      </c>
      <c r="L171" s="1">
        <f t="shared" si="2"/>
        <v>7213825</v>
      </c>
      <c r="Z171" s="7">
        <v>43808</v>
      </c>
      <c r="AA171">
        <v>-126712190</v>
      </c>
      <c r="AB171">
        <v>11893496</v>
      </c>
      <c r="AC171">
        <v>56561807</v>
      </c>
    </row>
    <row r="172" spans="1:29">
      <c r="A172" s="7">
        <v>43810</v>
      </c>
      <c r="B172" s="8">
        <v>0.790972222222222</v>
      </c>
      <c r="C172" s="14">
        <v>1</v>
      </c>
      <c r="D172" s="1">
        <v>3290891000</v>
      </c>
      <c r="E172" s="1">
        <v>3195040672</v>
      </c>
      <c r="F172" s="1">
        <v>170132724</v>
      </c>
      <c r="G172" s="13">
        <v>-150479514</v>
      </c>
      <c r="H172" s="1">
        <v>64139157</v>
      </c>
      <c r="I172" s="1">
        <v>133620000</v>
      </c>
      <c r="J172" s="1">
        <v>123966000</v>
      </c>
      <c r="K172" s="1">
        <v>95850328</v>
      </c>
      <c r="L172" s="1">
        <f t="shared" si="2"/>
        <v>19653210</v>
      </c>
      <c r="Z172" s="7">
        <v>43809</v>
      </c>
      <c r="AA172">
        <v>-107760028</v>
      </c>
      <c r="AB172">
        <v>7213825</v>
      </c>
      <c r="AC172">
        <v>58289955</v>
      </c>
    </row>
    <row r="173" spans="1:29">
      <c r="A173" s="7">
        <v>43811</v>
      </c>
      <c r="B173" s="8">
        <v>0.953472222222222</v>
      </c>
      <c r="C173" s="14">
        <v>1</v>
      </c>
      <c r="D173" s="1">
        <v>3290891000</v>
      </c>
      <c r="E173" s="1">
        <v>3195040672</v>
      </c>
      <c r="F173" s="1">
        <v>152926142</v>
      </c>
      <c r="G173" s="13">
        <v>-144609782</v>
      </c>
      <c r="H173" s="1">
        <v>132194502</v>
      </c>
      <c r="I173" s="1">
        <v>133620000</v>
      </c>
      <c r="J173" s="1">
        <v>123966000</v>
      </c>
      <c r="K173" s="1">
        <v>95850328</v>
      </c>
      <c r="L173" s="1">
        <f t="shared" si="2"/>
        <v>8316360</v>
      </c>
      <c r="Z173" s="7">
        <v>43810</v>
      </c>
      <c r="AA173">
        <v>-150479514</v>
      </c>
      <c r="AB173">
        <v>19653210</v>
      </c>
      <c r="AC173">
        <v>64139157</v>
      </c>
    </row>
    <row r="174" spans="1:29">
      <c r="A174" s="7">
        <v>43812</v>
      </c>
      <c r="B174" s="8">
        <v>0.920138888888889</v>
      </c>
      <c r="C174" s="14">
        <v>1</v>
      </c>
      <c r="D174" s="1">
        <v>3290891000</v>
      </c>
      <c r="E174" s="1">
        <v>3195040672</v>
      </c>
      <c r="F174" s="1">
        <v>280240941</v>
      </c>
      <c r="G174" s="13">
        <v>-264731975</v>
      </c>
      <c r="H174" s="1">
        <v>74435874</v>
      </c>
      <c r="I174" s="1">
        <v>133620000</v>
      </c>
      <c r="J174" s="1">
        <v>123966000</v>
      </c>
      <c r="K174" s="1">
        <v>95850328</v>
      </c>
      <c r="L174" s="1">
        <f t="shared" si="2"/>
        <v>15508966</v>
      </c>
      <c r="Z174" s="7">
        <v>43811</v>
      </c>
      <c r="AA174">
        <v>-144609782</v>
      </c>
      <c r="AB174">
        <v>8316360</v>
      </c>
      <c r="AC174">
        <v>132194502</v>
      </c>
    </row>
    <row r="175" spans="1:29">
      <c r="A175" s="7">
        <v>43813</v>
      </c>
      <c r="B175" s="8">
        <v>0.717361111111111</v>
      </c>
      <c r="C175" s="14">
        <v>1</v>
      </c>
      <c r="D175" s="1">
        <v>3290891000</v>
      </c>
      <c r="E175" s="1">
        <v>3195040672</v>
      </c>
      <c r="F175" s="1">
        <v>216701261</v>
      </c>
      <c r="G175" s="13">
        <v>-196606632</v>
      </c>
      <c r="H175" s="1">
        <v>68606289</v>
      </c>
      <c r="I175" s="1">
        <v>133620000</v>
      </c>
      <c r="J175" s="1">
        <v>123966000</v>
      </c>
      <c r="K175" s="1">
        <v>95850328</v>
      </c>
      <c r="L175" s="1">
        <f t="shared" si="2"/>
        <v>20094629</v>
      </c>
      <c r="Z175" s="7">
        <v>43812</v>
      </c>
      <c r="AA175">
        <v>-264731975</v>
      </c>
      <c r="AB175">
        <v>15508966</v>
      </c>
      <c r="AC175">
        <v>74435874</v>
      </c>
    </row>
    <row r="176" spans="1:29">
      <c r="A176" s="7">
        <v>43814</v>
      </c>
      <c r="B176" s="8">
        <v>0.463888888888889</v>
      </c>
      <c r="C176" s="14">
        <v>1</v>
      </c>
      <c r="D176" s="1">
        <v>3290891000</v>
      </c>
      <c r="E176" s="1">
        <v>3195040672</v>
      </c>
      <c r="F176" s="1">
        <v>207540519</v>
      </c>
      <c r="G176" s="13">
        <v>-190373896</v>
      </c>
      <c r="H176" s="1">
        <v>75464369</v>
      </c>
      <c r="I176" s="1">
        <v>133620000</v>
      </c>
      <c r="J176" s="1">
        <v>123966000</v>
      </c>
      <c r="K176" s="1">
        <v>95850328</v>
      </c>
      <c r="L176" s="1">
        <f t="shared" si="2"/>
        <v>17166623</v>
      </c>
      <c r="Z176" s="7">
        <v>43813</v>
      </c>
      <c r="AA176">
        <v>-196606632</v>
      </c>
      <c r="AB176">
        <v>20094629</v>
      </c>
      <c r="AC176">
        <v>68606289</v>
      </c>
    </row>
    <row r="177" spans="1:29">
      <c r="A177" s="7">
        <v>43815</v>
      </c>
      <c r="B177" s="8">
        <v>0.775</v>
      </c>
      <c r="C177" s="14">
        <v>1</v>
      </c>
      <c r="D177" s="1">
        <v>3290891000</v>
      </c>
      <c r="E177" s="1">
        <v>3195040672</v>
      </c>
      <c r="F177" s="1">
        <v>191611997</v>
      </c>
      <c r="G177" s="13">
        <v>-162999506</v>
      </c>
      <c r="H177" s="1">
        <v>157808926</v>
      </c>
      <c r="I177" s="1">
        <v>133620000</v>
      </c>
      <c r="J177" s="1">
        <v>123966000</v>
      </c>
      <c r="K177" s="1">
        <v>95850328</v>
      </c>
      <c r="L177" s="1">
        <f t="shared" si="2"/>
        <v>28612491</v>
      </c>
      <c r="Z177" s="7">
        <v>43814</v>
      </c>
      <c r="AA177">
        <v>-190373896</v>
      </c>
      <c r="AB177">
        <v>17166623</v>
      </c>
      <c r="AC177">
        <v>75464369</v>
      </c>
    </row>
    <row r="178" spans="1:29">
      <c r="A178" s="7">
        <v>43816</v>
      </c>
      <c r="B178" s="8">
        <v>0.551388888888889</v>
      </c>
      <c r="C178" s="14">
        <v>1</v>
      </c>
      <c r="D178" s="1">
        <v>3290891000</v>
      </c>
      <c r="E178" s="1">
        <v>3195040672</v>
      </c>
      <c r="F178" s="1">
        <v>282842718</v>
      </c>
      <c r="G178" s="13">
        <v>-250906321</v>
      </c>
      <c r="H178" s="1">
        <v>92036880</v>
      </c>
      <c r="I178" s="1">
        <v>133620000</v>
      </c>
      <c r="J178" s="1">
        <v>123966000</v>
      </c>
      <c r="K178" s="1">
        <v>95850328</v>
      </c>
      <c r="L178" s="1">
        <f t="shared" si="2"/>
        <v>31936397</v>
      </c>
      <c r="Z178" s="7">
        <v>43815</v>
      </c>
      <c r="AA178">
        <v>-162999506</v>
      </c>
      <c r="AB178">
        <v>28612491</v>
      </c>
      <c r="AC178">
        <v>157808926</v>
      </c>
    </row>
    <row r="179" spans="1:29">
      <c r="A179" s="7">
        <v>43817</v>
      </c>
      <c r="B179" s="8">
        <v>0.788194444444444</v>
      </c>
      <c r="C179" s="14">
        <v>1</v>
      </c>
      <c r="D179" s="1">
        <v>3290891000</v>
      </c>
      <c r="E179" s="1">
        <v>3195040672</v>
      </c>
      <c r="F179" s="1">
        <v>172526830</v>
      </c>
      <c r="G179" s="13">
        <v>-155177023</v>
      </c>
      <c r="H179" s="1">
        <v>99006692</v>
      </c>
      <c r="I179" s="1">
        <v>133620000</v>
      </c>
      <c r="J179" s="1">
        <v>123966000</v>
      </c>
      <c r="K179" s="1">
        <v>95850328</v>
      </c>
      <c r="L179" s="1">
        <f t="shared" si="2"/>
        <v>17349807</v>
      </c>
      <c r="Z179" s="7">
        <v>43816</v>
      </c>
      <c r="AA179">
        <v>-250906321</v>
      </c>
      <c r="AB179">
        <v>31936397</v>
      </c>
      <c r="AC179">
        <v>92036880</v>
      </c>
    </row>
    <row r="180" spans="1:29">
      <c r="A180" s="7">
        <v>43818</v>
      </c>
      <c r="B180" s="8">
        <v>0.596527777777778</v>
      </c>
      <c r="C180" s="14">
        <v>1</v>
      </c>
      <c r="D180" s="1">
        <v>3290891000</v>
      </c>
      <c r="E180" s="1">
        <v>3195040672</v>
      </c>
      <c r="F180" s="1">
        <v>297526700</v>
      </c>
      <c r="G180" s="13">
        <v>-261287040</v>
      </c>
      <c r="H180" s="1">
        <v>100851646</v>
      </c>
      <c r="I180" s="1">
        <v>133620000</v>
      </c>
      <c r="J180" s="1">
        <v>123966000</v>
      </c>
      <c r="K180" s="1">
        <v>95850328</v>
      </c>
      <c r="L180" s="1">
        <f t="shared" si="2"/>
        <v>36239660</v>
      </c>
      <c r="Z180" s="7">
        <v>43817</v>
      </c>
      <c r="AA180">
        <v>-155177023</v>
      </c>
      <c r="AB180">
        <v>17349807</v>
      </c>
      <c r="AC180">
        <v>99006692</v>
      </c>
    </row>
    <row r="181" spans="1:29">
      <c r="A181" s="7">
        <v>43819</v>
      </c>
      <c r="B181" s="8">
        <v>0.638194444444444</v>
      </c>
      <c r="C181" s="14">
        <v>1</v>
      </c>
      <c r="D181" s="1">
        <v>3290891000</v>
      </c>
      <c r="E181" s="1">
        <v>3195040672</v>
      </c>
      <c r="F181" s="1">
        <v>146766854</v>
      </c>
      <c r="G181" s="13">
        <v>-130290560</v>
      </c>
      <c r="H181" s="1">
        <v>109011580</v>
      </c>
      <c r="I181" s="1">
        <v>133620000</v>
      </c>
      <c r="J181" s="1">
        <v>123966000</v>
      </c>
      <c r="K181" s="1">
        <v>95850328</v>
      </c>
      <c r="L181" s="1">
        <f t="shared" si="2"/>
        <v>16476294</v>
      </c>
      <c r="Z181" s="7">
        <v>43818</v>
      </c>
      <c r="AA181">
        <v>-261287040</v>
      </c>
      <c r="AB181">
        <v>36239660</v>
      </c>
      <c r="AC181">
        <v>100851646</v>
      </c>
    </row>
    <row r="182" spans="1:29">
      <c r="A182" s="7">
        <v>43820</v>
      </c>
      <c r="B182" s="8">
        <v>0.727777777777778</v>
      </c>
      <c r="C182" s="14">
        <v>1</v>
      </c>
      <c r="D182" s="1">
        <v>3290891000</v>
      </c>
      <c r="E182" s="1">
        <v>3195040672</v>
      </c>
      <c r="F182" s="1">
        <v>147099275</v>
      </c>
      <c r="G182" s="13">
        <v>-134117151</v>
      </c>
      <c r="H182" s="1">
        <v>114901098</v>
      </c>
      <c r="I182" s="1">
        <v>133620000</v>
      </c>
      <c r="J182" s="1">
        <v>123966000</v>
      </c>
      <c r="K182" s="1">
        <v>95850328</v>
      </c>
      <c r="L182" s="1">
        <f t="shared" si="2"/>
        <v>12982124</v>
      </c>
      <c r="Z182" s="7">
        <v>43819</v>
      </c>
      <c r="AA182">
        <v>-130290560</v>
      </c>
      <c r="AB182">
        <v>16476294</v>
      </c>
      <c r="AC182">
        <v>109011580</v>
      </c>
    </row>
    <row r="183" spans="1:29">
      <c r="A183" s="7">
        <v>43821</v>
      </c>
      <c r="B183" s="8">
        <v>0.736111111111111</v>
      </c>
      <c r="C183" s="14">
        <v>1</v>
      </c>
      <c r="D183" s="1">
        <v>3290891000</v>
      </c>
      <c r="E183" s="1">
        <v>3195040672</v>
      </c>
      <c r="F183" s="1">
        <v>251293284</v>
      </c>
      <c r="G183" s="13">
        <v>-236825277</v>
      </c>
      <c r="H183" s="1">
        <v>102173896</v>
      </c>
      <c r="I183" s="1">
        <v>133620000</v>
      </c>
      <c r="J183" s="1">
        <v>123966000</v>
      </c>
      <c r="K183" s="1">
        <v>95850328</v>
      </c>
      <c r="L183" s="1">
        <f t="shared" si="2"/>
        <v>14468007</v>
      </c>
      <c r="Z183" s="7">
        <v>43820</v>
      </c>
      <c r="AA183">
        <v>-134117151</v>
      </c>
      <c r="AB183">
        <v>12982124</v>
      </c>
      <c r="AC183">
        <v>114901098</v>
      </c>
    </row>
    <row r="184" spans="1:29">
      <c r="A184" s="7">
        <v>43822</v>
      </c>
      <c r="B184" s="8">
        <v>0.48125</v>
      </c>
      <c r="C184" s="14">
        <v>1</v>
      </c>
      <c r="D184" s="1">
        <v>3290891000</v>
      </c>
      <c r="E184" s="1">
        <v>3195040672</v>
      </c>
      <c r="F184" s="1">
        <v>222941725</v>
      </c>
      <c r="G184" s="13">
        <v>-212913038</v>
      </c>
      <c r="H184" s="1">
        <v>107663162</v>
      </c>
      <c r="I184" s="1">
        <v>133620000</v>
      </c>
      <c r="J184" s="1">
        <v>123966000</v>
      </c>
      <c r="K184" s="1">
        <v>95850328</v>
      </c>
      <c r="L184" s="1">
        <f t="shared" si="2"/>
        <v>10028687</v>
      </c>
      <c r="Z184" s="7">
        <v>43821</v>
      </c>
      <c r="AA184">
        <v>-236825277</v>
      </c>
      <c r="AB184">
        <v>14468007</v>
      </c>
      <c r="AC184">
        <v>102173896</v>
      </c>
    </row>
    <row r="185" spans="1:29">
      <c r="A185" s="7">
        <v>43823</v>
      </c>
      <c r="B185" s="8">
        <v>0.779166666666667</v>
      </c>
      <c r="C185" s="14">
        <v>1</v>
      </c>
      <c r="D185" s="1">
        <v>3290891000</v>
      </c>
      <c r="E185" s="1">
        <v>3195040672</v>
      </c>
      <c r="F185" s="1">
        <v>174765855</v>
      </c>
      <c r="G185" s="13">
        <v>-155090935</v>
      </c>
      <c r="H185" s="1">
        <v>98725591</v>
      </c>
      <c r="I185" s="1">
        <v>133620000</v>
      </c>
      <c r="J185" s="1">
        <v>123966000</v>
      </c>
      <c r="K185" s="1">
        <v>95850328</v>
      </c>
      <c r="L185" s="1">
        <f t="shared" si="2"/>
        <v>19674920</v>
      </c>
      <c r="Z185" s="7">
        <v>43822</v>
      </c>
      <c r="AA185">
        <v>-212913038</v>
      </c>
      <c r="AB185">
        <v>10028687</v>
      </c>
      <c r="AC185">
        <v>107663162</v>
      </c>
    </row>
    <row r="186" spans="1:29">
      <c r="A186" s="7">
        <v>43824</v>
      </c>
      <c r="B186" s="8">
        <v>0.677777777777778</v>
      </c>
      <c r="C186" s="14">
        <v>1</v>
      </c>
      <c r="D186" s="1">
        <v>3290891000</v>
      </c>
      <c r="E186" s="1">
        <v>3195040672</v>
      </c>
      <c r="F186" s="1">
        <v>259492018</v>
      </c>
      <c r="G186" s="13">
        <v>-234686002</v>
      </c>
      <c r="H186" s="1">
        <v>105885210</v>
      </c>
      <c r="I186" s="1">
        <v>133620000</v>
      </c>
      <c r="J186" s="1">
        <v>123966000</v>
      </c>
      <c r="K186" s="1">
        <v>95850328</v>
      </c>
      <c r="L186" s="1">
        <f t="shared" si="2"/>
        <v>24806016</v>
      </c>
      <c r="Z186" s="7">
        <v>43823</v>
      </c>
      <c r="AA186">
        <v>-155090935</v>
      </c>
      <c r="AB186">
        <v>19674920</v>
      </c>
      <c r="AC186">
        <v>98725591</v>
      </c>
    </row>
    <row r="187" spans="1:29">
      <c r="A187" s="7">
        <v>43825</v>
      </c>
      <c r="B187" s="8">
        <v>0.778472222222222</v>
      </c>
      <c r="C187" s="14">
        <v>1</v>
      </c>
      <c r="D187" s="1">
        <v>3290891000</v>
      </c>
      <c r="E187" s="1">
        <v>3195040672</v>
      </c>
      <c r="F187" s="1">
        <v>148472486</v>
      </c>
      <c r="G187" s="13">
        <v>-132243311</v>
      </c>
      <c r="H187" s="1">
        <v>104764578</v>
      </c>
      <c r="I187" s="1">
        <v>133620000</v>
      </c>
      <c r="J187" s="1">
        <v>123966000</v>
      </c>
      <c r="K187" s="1">
        <v>95850328</v>
      </c>
      <c r="L187" s="1">
        <f t="shared" si="2"/>
        <v>16229175</v>
      </c>
      <c r="Z187" s="7">
        <v>43824</v>
      </c>
      <c r="AA187">
        <v>-234686002</v>
      </c>
      <c r="AB187">
        <v>24806016</v>
      </c>
      <c r="AC187">
        <v>105885210</v>
      </c>
    </row>
    <row r="188" spans="1:29">
      <c r="A188" s="7">
        <v>43826</v>
      </c>
      <c r="B188" s="8">
        <v>0.920833333333333</v>
      </c>
      <c r="C188" s="14">
        <v>1</v>
      </c>
      <c r="D188" s="1">
        <v>3290891000</v>
      </c>
      <c r="E188" s="1">
        <v>3195040672</v>
      </c>
      <c r="F188" s="1">
        <v>140851546</v>
      </c>
      <c r="G188" s="13">
        <v>-142077375</v>
      </c>
      <c r="H188" s="1">
        <v>80522265</v>
      </c>
      <c r="I188" s="1">
        <v>133620000</v>
      </c>
      <c r="J188" s="1">
        <v>123966000</v>
      </c>
      <c r="K188" s="1">
        <v>95850328</v>
      </c>
      <c r="L188" s="1">
        <f t="shared" si="2"/>
        <v>-1225829</v>
      </c>
      <c r="Z188" s="7">
        <v>43825</v>
      </c>
      <c r="AA188">
        <v>-132243311</v>
      </c>
      <c r="AB188">
        <v>16229175</v>
      </c>
      <c r="AC188">
        <v>104764578</v>
      </c>
    </row>
    <row r="189" spans="1:29">
      <c r="A189" s="7">
        <v>43827</v>
      </c>
      <c r="B189" s="8">
        <v>0.467361111111111</v>
      </c>
      <c r="C189" s="14">
        <v>1</v>
      </c>
      <c r="D189" s="1">
        <v>3290891000</v>
      </c>
      <c r="E189" s="1">
        <v>3195040672</v>
      </c>
      <c r="F189" s="1">
        <v>214405729</v>
      </c>
      <c r="G189" s="13">
        <v>-213047910</v>
      </c>
      <c r="H189" s="1">
        <v>70756250</v>
      </c>
      <c r="I189" s="1">
        <v>133620000</v>
      </c>
      <c r="J189" s="1">
        <v>123966000</v>
      </c>
      <c r="K189" s="1">
        <v>95850328</v>
      </c>
      <c r="L189" s="1">
        <f t="shared" si="2"/>
        <v>1357819</v>
      </c>
      <c r="Z189" s="7">
        <v>43826</v>
      </c>
      <c r="AA189">
        <v>-142077375</v>
      </c>
      <c r="AB189">
        <v>-1225829</v>
      </c>
      <c r="AC189">
        <v>80522265</v>
      </c>
    </row>
    <row r="190" spans="1:29">
      <c r="A190" s="7">
        <v>43828</v>
      </c>
      <c r="B190" s="8">
        <v>0.711805555555556</v>
      </c>
      <c r="C190" s="14">
        <v>1</v>
      </c>
      <c r="D190" s="1">
        <v>3290891000</v>
      </c>
      <c r="E190" s="1">
        <v>3195040672</v>
      </c>
      <c r="F190" s="1">
        <v>156427353</v>
      </c>
      <c r="G190" s="13">
        <v>-153920145</v>
      </c>
      <c r="H190" s="1">
        <v>60281334</v>
      </c>
      <c r="I190" s="1">
        <v>133620000</v>
      </c>
      <c r="J190" s="1">
        <v>123966000</v>
      </c>
      <c r="K190" s="1">
        <v>95850328</v>
      </c>
      <c r="L190" s="1">
        <f t="shared" si="2"/>
        <v>2507208</v>
      </c>
      <c r="Z190" s="7">
        <v>43827</v>
      </c>
      <c r="AA190">
        <v>-213047910</v>
      </c>
      <c r="AB190">
        <v>1357819</v>
      </c>
      <c r="AC190">
        <v>70756250</v>
      </c>
    </row>
    <row r="191" spans="1:29">
      <c r="A191" s="7">
        <v>43829</v>
      </c>
      <c r="B191" s="8">
        <v>0.568055555555556</v>
      </c>
      <c r="C191" s="14">
        <v>1</v>
      </c>
      <c r="D191" s="1">
        <v>3290891000</v>
      </c>
      <c r="E191" s="1">
        <v>3195040672</v>
      </c>
      <c r="F191" s="1">
        <v>268374970</v>
      </c>
      <c r="G191" s="13">
        <v>-259994292</v>
      </c>
      <c r="H191" s="1">
        <v>62653685</v>
      </c>
      <c r="I191" s="1">
        <v>133620000</v>
      </c>
      <c r="J191" s="1">
        <v>123966000</v>
      </c>
      <c r="K191" s="1">
        <v>95850328</v>
      </c>
      <c r="L191" s="1">
        <f t="shared" si="2"/>
        <v>8380678</v>
      </c>
      <c r="Z191" s="7">
        <v>43828</v>
      </c>
      <c r="AA191">
        <v>-153920145</v>
      </c>
      <c r="AB191">
        <v>2507208</v>
      </c>
      <c r="AC191">
        <v>60281334</v>
      </c>
    </row>
    <row r="192" spans="1:29">
      <c r="A192" s="7">
        <v>43830</v>
      </c>
      <c r="B192" s="8">
        <v>0.817361111111111</v>
      </c>
      <c r="C192" s="14">
        <v>1</v>
      </c>
      <c r="D192" s="1">
        <v>3290891000</v>
      </c>
      <c r="E192" s="1">
        <v>3195040672</v>
      </c>
      <c r="F192" s="1">
        <v>158611824</v>
      </c>
      <c r="G192" s="13">
        <v>-156121116</v>
      </c>
      <c r="H192" s="1">
        <v>53264396</v>
      </c>
      <c r="I192" s="1">
        <v>133620000</v>
      </c>
      <c r="J192" s="1">
        <v>123966000</v>
      </c>
      <c r="K192" s="1">
        <v>95850328</v>
      </c>
      <c r="L192" s="1">
        <f t="shared" si="2"/>
        <v>2490708</v>
      </c>
      <c r="Z192" s="7">
        <v>43829</v>
      </c>
      <c r="AA192">
        <v>-259994292</v>
      </c>
      <c r="AB192">
        <v>8380678</v>
      </c>
      <c r="AC192">
        <v>62653685</v>
      </c>
    </row>
    <row r="193" spans="1:29">
      <c r="A193" s="7">
        <v>43831</v>
      </c>
      <c r="B193" s="8">
        <v>0.798611111111111</v>
      </c>
      <c r="C193" s="14">
        <v>1</v>
      </c>
      <c r="D193" s="1">
        <v>3290891000</v>
      </c>
      <c r="E193" s="1">
        <v>3195040672</v>
      </c>
      <c r="F193" s="1">
        <v>274912110</v>
      </c>
      <c r="G193" s="13">
        <v>-275468521</v>
      </c>
      <c r="H193" s="1">
        <v>35894786</v>
      </c>
      <c r="I193" s="1">
        <v>133620000</v>
      </c>
      <c r="J193" s="1">
        <v>123966000</v>
      </c>
      <c r="K193" s="1">
        <v>95850328</v>
      </c>
      <c r="L193" s="1">
        <f t="shared" si="2"/>
        <v>-556411</v>
      </c>
      <c r="Z193" s="7">
        <v>43830</v>
      </c>
      <c r="AA193">
        <v>-156121116</v>
      </c>
      <c r="AB193">
        <v>2490708</v>
      </c>
      <c r="AC193">
        <v>53264396</v>
      </c>
    </row>
    <row r="194" spans="1:29">
      <c r="A194" s="7">
        <v>43832</v>
      </c>
      <c r="B194" s="8">
        <v>0.472222222222222</v>
      </c>
      <c r="C194" s="14">
        <v>1</v>
      </c>
      <c r="D194" s="1">
        <v>3290891000</v>
      </c>
      <c r="E194" s="1">
        <v>3195040672</v>
      </c>
      <c r="F194" s="1">
        <v>201844745</v>
      </c>
      <c r="G194" s="13">
        <v>-204279897</v>
      </c>
      <c r="H194" s="1">
        <v>24388159</v>
      </c>
      <c r="I194" s="1">
        <v>133620000</v>
      </c>
      <c r="J194" s="1">
        <v>123966000</v>
      </c>
      <c r="K194" s="1">
        <v>95850328</v>
      </c>
      <c r="L194" s="1">
        <f t="shared" si="2"/>
        <v>-2435152</v>
      </c>
      <c r="Z194" s="7">
        <v>43831</v>
      </c>
      <c r="AA194">
        <v>-275468521</v>
      </c>
      <c r="AB194">
        <v>-556411</v>
      </c>
      <c r="AC194">
        <v>35894786</v>
      </c>
    </row>
    <row r="195" spans="1:29">
      <c r="A195" s="7">
        <v>43833</v>
      </c>
      <c r="B195" s="8">
        <v>0.559027777777778</v>
      </c>
      <c r="C195" s="14">
        <v>1</v>
      </c>
      <c r="D195" s="1">
        <v>3290891000</v>
      </c>
      <c r="E195" s="1">
        <v>3195040672</v>
      </c>
      <c r="F195" s="1">
        <v>148753604</v>
      </c>
      <c r="G195" s="13">
        <v>-134827372</v>
      </c>
      <c r="H195" s="1">
        <v>23720285</v>
      </c>
      <c r="I195" s="1">
        <v>200431000</v>
      </c>
      <c r="J195" s="1">
        <v>185950000</v>
      </c>
      <c r="K195" s="1">
        <v>95850328</v>
      </c>
      <c r="L195" s="1">
        <f t="shared" si="2"/>
        <v>13926232</v>
      </c>
      <c r="Z195" s="7">
        <v>43832</v>
      </c>
      <c r="AA195">
        <v>-204279897</v>
      </c>
      <c r="AB195">
        <v>-2435152</v>
      </c>
      <c r="AC195">
        <v>24388159</v>
      </c>
    </row>
    <row r="196" spans="1:29">
      <c r="A196" s="7">
        <v>43834</v>
      </c>
      <c r="B196" s="8">
        <v>0.73125</v>
      </c>
      <c r="C196" s="14">
        <v>1</v>
      </c>
      <c r="D196" s="1">
        <v>3290891000</v>
      </c>
      <c r="E196" s="1">
        <v>3195040672</v>
      </c>
      <c r="F196" s="1">
        <v>225597391</v>
      </c>
      <c r="G196" s="13">
        <v>-216653271</v>
      </c>
      <c r="H196" s="1">
        <v>33890234</v>
      </c>
      <c r="I196" s="1">
        <v>200431000</v>
      </c>
      <c r="J196" s="1">
        <v>185950000</v>
      </c>
      <c r="K196" s="1">
        <v>95850328</v>
      </c>
      <c r="L196" s="1">
        <f t="shared" ref="L196:L209" si="3">F196+G196</f>
        <v>8944120</v>
      </c>
      <c r="Z196" s="7">
        <v>43833</v>
      </c>
      <c r="AA196">
        <v>-134827372</v>
      </c>
      <c r="AB196">
        <v>13926232</v>
      </c>
      <c r="AC196">
        <v>23720285</v>
      </c>
    </row>
    <row r="197" spans="1:29">
      <c r="A197" s="7">
        <v>43835</v>
      </c>
      <c r="B197" s="8">
        <v>0.695138888888889</v>
      </c>
      <c r="C197" s="14">
        <v>1</v>
      </c>
      <c r="D197" s="1">
        <v>3290891000</v>
      </c>
      <c r="E197" s="1">
        <v>3195040672</v>
      </c>
      <c r="F197" s="1">
        <v>367040517</v>
      </c>
      <c r="G197" s="13">
        <v>-385100013</v>
      </c>
      <c r="H197" s="1">
        <v>4302970</v>
      </c>
      <c r="I197" s="1">
        <v>133620000</v>
      </c>
      <c r="J197" s="1">
        <v>123966000</v>
      </c>
      <c r="K197" s="1">
        <v>95850328</v>
      </c>
      <c r="L197" s="1">
        <f t="shared" si="3"/>
        <v>-18059496</v>
      </c>
      <c r="Z197" s="7">
        <v>43834</v>
      </c>
      <c r="AA197">
        <v>-216653271</v>
      </c>
      <c r="AB197">
        <v>8944120</v>
      </c>
      <c r="AC197">
        <v>33890234</v>
      </c>
    </row>
    <row r="198" spans="1:29">
      <c r="A198" s="7">
        <v>43836</v>
      </c>
      <c r="B198" s="8">
        <v>0.572916666666667</v>
      </c>
      <c r="C198" s="14">
        <v>1</v>
      </c>
      <c r="D198" s="1">
        <v>3290891000</v>
      </c>
      <c r="E198" s="1">
        <v>3195040672</v>
      </c>
      <c r="F198" s="1">
        <v>256014154</v>
      </c>
      <c r="G198" s="13">
        <v>-128934683</v>
      </c>
      <c r="H198" s="1">
        <v>13351618</v>
      </c>
      <c r="I198" s="1">
        <v>133620000</v>
      </c>
      <c r="J198" s="1">
        <v>123966000</v>
      </c>
      <c r="K198" s="1">
        <v>95850328</v>
      </c>
      <c r="L198" s="1">
        <f t="shared" si="3"/>
        <v>127079471</v>
      </c>
      <c r="Z198" s="7">
        <v>43835</v>
      </c>
      <c r="AA198">
        <v>-385100013</v>
      </c>
      <c r="AB198">
        <v>-18059496</v>
      </c>
      <c r="AC198">
        <v>4302970</v>
      </c>
    </row>
    <row r="199" spans="1:29">
      <c r="A199" s="7">
        <v>43837</v>
      </c>
      <c r="B199" s="8">
        <v>0.666666666666667</v>
      </c>
      <c r="C199" s="14">
        <v>1</v>
      </c>
      <c r="D199" s="1">
        <v>3290891000</v>
      </c>
      <c r="E199" s="1">
        <v>3195040672</v>
      </c>
      <c r="F199" s="1">
        <v>148817478</v>
      </c>
      <c r="G199" s="13">
        <v>-140830540</v>
      </c>
      <c r="H199" s="1">
        <v>15465086</v>
      </c>
      <c r="I199" s="1">
        <v>133620000</v>
      </c>
      <c r="J199" s="1">
        <v>123966000</v>
      </c>
      <c r="K199" s="1">
        <v>95850328</v>
      </c>
      <c r="L199" s="1">
        <f t="shared" si="3"/>
        <v>7986938</v>
      </c>
      <c r="Z199" s="7">
        <v>43836</v>
      </c>
      <c r="AA199">
        <v>-128934683</v>
      </c>
      <c r="AB199">
        <v>127079471</v>
      </c>
      <c r="AC199">
        <v>13351618</v>
      </c>
    </row>
    <row r="200" spans="1:29">
      <c r="A200" s="7">
        <v>43838</v>
      </c>
      <c r="B200" s="8">
        <v>0.622916666666667</v>
      </c>
      <c r="C200" s="14">
        <v>1</v>
      </c>
      <c r="D200" s="1">
        <v>3290891000</v>
      </c>
      <c r="E200" s="1">
        <v>3195040672</v>
      </c>
      <c r="F200" s="1">
        <v>142383815</v>
      </c>
      <c r="G200" s="13">
        <v>-140434537</v>
      </c>
      <c r="H200" s="1">
        <v>10900623</v>
      </c>
      <c r="I200" s="1">
        <v>133620000</v>
      </c>
      <c r="J200" s="1">
        <v>123966000</v>
      </c>
      <c r="K200" s="1">
        <v>95850328</v>
      </c>
      <c r="L200" s="1">
        <f t="shared" si="3"/>
        <v>1949278</v>
      </c>
      <c r="Z200" s="7">
        <v>43837</v>
      </c>
      <c r="AA200">
        <v>-140830540</v>
      </c>
      <c r="AB200">
        <v>7986938</v>
      </c>
      <c r="AC200">
        <v>15465086</v>
      </c>
    </row>
    <row r="201" spans="1:29">
      <c r="A201" s="7">
        <v>43839</v>
      </c>
      <c r="B201" s="8">
        <v>0.584027777777778</v>
      </c>
      <c r="C201" s="14">
        <v>1</v>
      </c>
      <c r="D201" s="1">
        <v>3290891000</v>
      </c>
      <c r="E201" s="1">
        <v>3195040672</v>
      </c>
      <c r="F201" s="1">
        <v>129493936</v>
      </c>
      <c r="G201" s="13">
        <v>-124680526</v>
      </c>
      <c r="H201" s="1">
        <v>18761152</v>
      </c>
      <c r="I201" s="1">
        <v>133620000</v>
      </c>
      <c r="J201" s="1">
        <v>123966000</v>
      </c>
      <c r="K201" s="1">
        <v>95850328</v>
      </c>
      <c r="L201" s="1">
        <f t="shared" si="3"/>
        <v>4813410</v>
      </c>
      <c r="Z201" s="7">
        <v>43838</v>
      </c>
      <c r="AA201">
        <v>-140434537</v>
      </c>
      <c r="AB201">
        <v>1949278</v>
      </c>
      <c r="AC201">
        <v>10900623</v>
      </c>
    </row>
    <row r="202" spans="1:29">
      <c r="A202" s="7">
        <v>43840</v>
      </c>
      <c r="B202" s="8">
        <v>0.547916666666667</v>
      </c>
      <c r="C202" s="14">
        <v>1</v>
      </c>
      <c r="D202" s="1">
        <v>3290891000</v>
      </c>
      <c r="E202" s="1">
        <v>3195040672</v>
      </c>
      <c r="F202" s="1">
        <v>247713540</v>
      </c>
      <c r="G202" s="13">
        <v>-245576071</v>
      </c>
      <c r="H202" s="1">
        <v>15473244</v>
      </c>
      <c r="I202" s="1">
        <v>133620000</v>
      </c>
      <c r="J202" s="1">
        <v>123966000</v>
      </c>
      <c r="K202" s="1">
        <v>95850328</v>
      </c>
      <c r="L202" s="1">
        <f t="shared" si="3"/>
        <v>2137469</v>
      </c>
      <c r="Z202" s="7">
        <v>43839</v>
      </c>
      <c r="AA202">
        <v>-124680526</v>
      </c>
      <c r="AB202">
        <v>4813410</v>
      </c>
      <c r="AC202">
        <v>18761152</v>
      </c>
    </row>
    <row r="203" spans="1:29">
      <c r="A203" s="7">
        <v>43841</v>
      </c>
      <c r="B203" s="8">
        <v>0.747222222222222</v>
      </c>
      <c r="C203" s="14">
        <v>1</v>
      </c>
      <c r="D203" s="1">
        <v>3290891000</v>
      </c>
      <c r="E203" s="1">
        <v>3195040672</v>
      </c>
      <c r="F203" s="1" t="s">
        <v>285</v>
      </c>
      <c r="G203" s="13">
        <v>-146881057</v>
      </c>
      <c r="H203" s="1">
        <v>15758519</v>
      </c>
      <c r="I203" s="1" t="s">
        <v>285</v>
      </c>
      <c r="J203" s="1">
        <v>123966000</v>
      </c>
      <c r="K203" s="1">
        <v>95850328</v>
      </c>
      <c r="L203" s="1" t="e">
        <f t="shared" si="3"/>
        <v>#VALUE!</v>
      </c>
      <c r="Z203" s="7">
        <v>43840</v>
      </c>
      <c r="AA203">
        <v>-245576071</v>
      </c>
      <c r="AB203">
        <v>2137469</v>
      </c>
      <c r="AC203">
        <v>15473244</v>
      </c>
    </row>
    <row r="204" spans="1:29">
      <c r="A204" s="7">
        <v>43842</v>
      </c>
      <c r="B204" s="8">
        <v>0.820833333333333</v>
      </c>
      <c r="C204" s="14">
        <v>1</v>
      </c>
      <c r="D204" s="1">
        <v>3290891000</v>
      </c>
      <c r="E204" s="1">
        <v>3195040672</v>
      </c>
      <c r="F204" s="1">
        <v>145033749</v>
      </c>
      <c r="G204" s="13">
        <v>-134507414</v>
      </c>
      <c r="H204" s="1">
        <v>17340734</v>
      </c>
      <c r="I204" s="1">
        <v>133620000</v>
      </c>
      <c r="J204" s="1">
        <v>123966000</v>
      </c>
      <c r="K204" s="1">
        <v>95850328</v>
      </c>
      <c r="L204" s="1">
        <f t="shared" si="3"/>
        <v>10526335</v>
      </c>
      <c r="Z204" s="7">
        <v>43841</v>
      </c>
      <c r="AA204">
        <v>-146881057</v>
      </c>
      <c r="AB204" t="e">
        <v>#VALUE!</v>
      </c>
      <c r="AC204">
        <v>15758519</v>
      </c>
    </row>
    <row r="205" spans="1:29">
      <c r="A205" s="7">
        <v>43843</v>
      </c>
      <c r="B205" s="8">
        <v>0.63125</v>
      </c>
      <c r="C205" s="14">
        <v>1</v>
      </c>
      <c r="D205" s="1">
        <v>3290891000</v>
      </c>
      <c r="E205" s="1">
        <v>3195040672</v>
      </c>
      <c r="F205" s="1">
        <v>175124582</v>
      </c>
      <c r="G205" s="13">
        <v>-170179204</v>
      </c>
      <c r="H205" s="1">
        <v>46566608</v>
      </c>
      <c r="I205" s="1">
        <v>133620000</v>
      </c>
      <c r="J205" s="1">
        <v>123966000</v>
      </c>
      <c r="K205" s="1">
        <v>95850328</v>
      </c>
      <c r="L205" s="1">
        <f t="shared" si="3"/>
        <v>4945378</v>
      </c>
      <c r="Z205" s="7">
        <v>43842</v>
      </c>
      <c r="AA205">
        <v>-134507414</v>
      </c>
      <c r="AB205">
        <v>10526335</v>
      </c>
      <c r="AC205">
        <v>17340734</v>
      </c>
    </row>
    <row r="206" spans="1:29">
      <c r="A206" s="7">
        <v>43844</v>
      </c>
      <c r="B206" s="8">
        <v>0.688194444444444</v>
      </c>
      <c r="C206" s="14">
        <v>1</v>
      </c>
      <c r="D206" s="1">
        <v>3290891000</v>
      </c>
      <c r="E206" s="1">
        <v>3195040672</v>
      </c>
      <c r="F206" s="1">
        <v>174825924</v>
      </c>
      <c r="G206" s="13">
        <v>-151145257</v>
      </c>
      <c r="H206" s="1">
        <v>58691419</v>
      </c>
      <c r="I206" s="1">
        <v>133620000</v>
      </c>
      <c r="J206" s="1">
        <v>123966000</v>
      </c>
      <c r="K206" s="1">
        <v>95850328</v>
      </c>
      <c r="L206" s="1">
        <f t="shared" si="3"/>
        <v>23680667</v>
      </c>
      <c r="Z206" s="7">
        <v>43843</v>
      </c>
      <c r="AA206">
        <v>-170179204</v>
      </c>
      <c r="AB206">
        <v>4945378</v>
      </c>
      <c r="AC206">
        <v>46566608</v>
      </c>
    </row>
    <row r="207" spans="1:29">
      <c r="A207" s="7">
        <v>43845</v>
      </c>
      <c r="B207" s="8">
        <v>0.776388888888889</v>
      </c>
      <c r="C207" s="14">
        <v>1</v>
      </c>
      <c r="D207" s="1">
        <v>3290891000</v>
      </c>
      <c r="E207" s="1">
        <v>3195040672</v>
      </c>
      <c r="F207" s="1">
        <v>150807358</v>
      </c>
      <c r="G207" s="13">
        <v>-133995193</v>
      </c>
      <c r="H207" s="1">
        <v>67516646</v>
      </c>
      <c r="I207" s="1">
        <v>133620000</v>
      </c>
      <c r="J207" s="1">
        <v>123966000</v>
      </c>
      <c r="K207" s="1">
        <v>95850328</v>
      </c>
      <c r="L207" s="1">
        <f t="shared" si="3"/>
        <v>16812165</v>
      </c>
      <c r="Z207" s="7">
        <v>43844</v>
      </c>
      <c r="AA207">
        <v>-151145257</v>
      </c>
      <c r="AB207">
        <v>23680667</v>
      </c>
      <c r="AC207">
        <v>58691419</v>
      </c>
    </row>
    <row r="208" spans="1:29">
      <c r="A208" s="7">
        <v>43846</v>
      </c>
      <c r="B208" s="8">
        <v>0.657638888888889</v>
      </c>
      <c r="C208" s="14">
        <v>1</v>
      </c>
      <c r="D208" s="1">
        <v>3290891000</v>
      </c>
      <c r="E208" s="1">
        <v>3195040672</v>
      </c>
      <c r="F208" s="1">
        <v>253791719</v>
      </c>
      <c r="G208" s="13">
        <v>-232958512</v>
      </c>
      <c r="H208" s="1">
        <v>73611443</v>
      </c>
      <c r="I208" s="1">
        <v>133620000</v>
      </c>
      <c r="J208" s="1">
        <v>123966000</v>
      </c>
      <c r="K208" s="1">
        <v>95850328</v>
      </c>
      <c r="L208" s="1">
        <f t="shared" si="3"/>
        <v>20833207</v>
      </c>
      <c r="Z208" s="7">
        <v>43845</v>
      </c>
      <c r="AA208">
        <v>-133995193</v>
      </c>
      <c r="AB208">
        <v>16812165</v>
      </c>
      <c r="AC208">
        <v>67516646</v>
      </c>
    </row>
    <row r="209" spans="1:29">
      <c r="A209" s="7">
        <v>43847</v>
      </c>
      <c r="B209" s="8">
        <v>0.669444444444444</v>
      </c>
      <c r="C209" s="14">
        <v>1</v>
      </c>
      <c r="D209" s="1">
        <v>3290891000</v>
      </c>
      <c r="E209" s="1">
        <v>3195040672</v>
      </c>
      <c r="F209" s="1">
        <v>150004813</v>
      </c>
      <c r="G209" s="13">
        <v>-133036752</v>
      </c>
      <c r="H209" s="1">
        <v>85766094</v>
      </c>
      <c r="I209" s="1">
        <v>133620000</v>
      </c>
      <c r="J209" s="1">
        <v>123966000</v>
      </c>
      <c r="K209" s="1">
        <v>95850328</v>
      </c>
      <c r="L209" s="1">
        <f t="shared" si="3"/>
        <v>16968061</v>
      </c>
      <c r="Z209" s="7">
        <v>43846</v>
      </c>
      <c r="AA209">
        <v>-232958512</v>
      </c>
      <c r="AB209">
        <v>20833207</v>
      </c>
      <c r="AC209">
        <v>73611443</v>
      </c>
    </row>
    <row r="210" spans="26:29">
      <c r="Z210" s="7">
        <v>43847</v>
      </c>
      <c r="AA210">
        <v>-133036752</v>
      </c>
      <c r="AB210">
        <v>16968061</v>
      </c>
      <c r="AC210">
        <v>85766094</v>
      </c>
    </row>
    <row r="211" spans="26:29">
      <c r="Z211" t="s">
        <v>286</v>
      </c>
      <c r="AA211">
        <v>-37355930849</v>
      </c>
      <c r="AB211" t="e">
        <v>#VALUE!</v>
      </c>
      <c r="AC211">
        <v>-5294779540</v>
      </c>
    </row>
  </sheetData>
  <mergeCells count="1">
    <mergeCell ref="M4:M16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F191"/>
  <sheetViews>
    <sheetView workbookViewId="0">
      <pane ySplit="3" topLeftCell="A182" activePane="bottomLeft" state="frozen"/>
      <selection/>
      <selection pane="bottomLeft" activeCell="A189" sqref="A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1.325" customWidth="1"/>
    <col min="6" max="6" width="18.25" style="1" customWidth="1"/>
    <col min="7" max="7" width="19.375" customWidth="1"/>
    <col min="8" max="8" width="21.5" style="1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1" customHeight="1" spans="4:13">
      <c r="D1" s="1"/>
      <c r="E1" s="1"/>
      <c r="G1" s="1"/>
      <c r="I1" s="1"/>
      <c r="J1" s="1"/>
      <c r="K1" s="1"/>
      <c r="L1" s="1"/>
      <c r="M1" s="9" t="s">
        <v>351</v>
      </c>
    </row>
    <row r="2" ht="251" customHeight="1" spans="4:13">
      <c r="D2" s="1"/>
      <c r="E2" s="1"/>
      <c r="G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32">
      <c r="A4" s="4">
        <v>43662</v>
      </c>
      <c r="B4" s="5">
        <v>0.853472222222222</v>
      </c>
      <c r="C4" s="14">
        <v>1</v>
      </c>
      <c r="D4" s="1">
        <v>2945882000</v>
      </c>
      <c r="E4" s="1">
        <v>2860080126</v>
      </c>
      <c r="F4" s="1" t="s">
        <v>285</v>
      </c>
      <c r="G4" s="1">
        <v>-109585443</v>
      </c>
      <c r="H4" s="1">
        <v>-552535554</v>
      </c>
      <c r="I4" s="1" t="s">
        <v>285</v>
      </c>
      <c r="J4" s="1">
        <v>110970000</v>
      </c>
      <c r="K4" s="1">
        <v>85801874</v>
      </c>
      <c r="L4" s="1" t="e">
        <f>F4+G4</f>
        <v>#VALUE!</v>
      </c>
      <c r="M4" s="19" t="s">
        <v>421</v>
      </c>
      <c r="N4" s="4">
        <v>43657</v>
      </c>
      <c r="O4" s="5">
        <v>0.845833333333333</v>
      </c>
      <c r="P4" s="6">
        <v>1</v>
      </c>
      <c r="Q4" s="6">
        <v>0.097</v>
      </c>
      <c r="R4" s="6">
        <v>1</v>
      </c>
      <c r="S4" s="1">
        <v>3137507840</v>
      </c>
      <c r="U4" s="1">
        <v>1183941632</v>
      </c>
      <c r="V4" s="1">
        <v>1144032000</v>
      </c>
      <c r="W4" s="1">
        <v>39909632</v>
      </c>
      <c r="X4" s="1">
        <v>3137507898</v>
      </c>
      <c r="Y4">
        <v>4</v>
      </c>
      <c r="AA4" t="s">
        <v>284</v>
      </c>
      <c r="AF4" s="1"/>
    </row>
    <row r="5" spans="1:30">
      <c r="A5" s="4">
        <v>43663</v>
      </c>
      <c r="B5" s="5">
        <v>0.840972222222222</v>
      </c>
      <c r="C5" s="14">
        <v>1</v>
      </c>
      <c r="D5" s="1">
        <v>2945882000</v>
      </c>
      <c r="E5" s="1">
        <v>2860080126</v>
      </c>
      <c r="F5" s="1" t="s">
        <v>285</v>
      </c>
      <c r="G5" s="1">
        <v>-215605461</v>
      </c>
      <c r="H5" s="1">
        <v>-658555572</v>
      </c>
      <c r="I5" s="1" t="s">
        <v>285</v>
      </c>
      <c r="J5" s="1">
        <v>110970000</v>
      </c>
      <c r="K5" s="1">
        <v>85801874</v>
      </c>
      <c r="L5" s="1" t="e">
        <f>F5+G5</f>
        <v>#VALUE!</v>
      </c>
      <c r="M5" s="19"/>
      <c r="AA5" s="7">
        <v>43662</v>
      </c>
      <c r="AB5">
        <v>-109585443</v>
      </c>
      <c r="AC5" t="e">
        <v>#VALUE!</v>
      </c>
      <c r="AD5">
        <v>-552535554</v>
      </c>
    </row>
    <row r="6" spans="1:30">
      <c r="A6" s="4">
        <v>43664</v>
      </c>
      <c r="B6" s="5">
        <v>0.683333333333333</v>
      </c>
      <c r="C6" s="14">
        <v>1</v>
      </c>
      <c r="D6" s="1">
        <v>2945882000</v>
      </c>
      <c r="E6" s="1">
        <v>2860080126</v>
      </c>
      <c r="F6" s="1" t="s">
        <v>285</v>
      </c>
      <c r="G6" s="1">
        <v>-203316561</v>
      </c>
      <c r="H6" s="1">
        <v>-755852115</v>
      </c>
      <c r="I6" s="1" t="s">
        <v>285</v>
      </c>
      <c r="J6" s="1">
        <v>110970000</v>
      </c>
      <c r="K6" s="1">
        <v>85801874</v>
      </c>
      <c r="L6" s="1" t="e">
        <f t="shared" ref="L6:L69" si="0">F6+G6</f>
        <v>#VALUE!</v>
      </c>
      <c r="M6" s="19"/>
      <c r="AA6" s="7">
        <v>43663</v>
      </c>
      <c r="AB6">
        <v>-215605461</v>
      </c>
      <c r="AC6" t="e">
        <v>#VALUE!</v>
      </c>
      <c r="AD6">
        <v>-658555572</v>
      </c>
    </row>
    <row r="7" spans="1:30">
      <c r="A7" s="4">
        <v>43665</v>
      </c>
      <c r="B7" s="5">
        <v>0.741666666666667</v>
      </c>
      <c r="C7" s="14">
        <v>1</v>
      </c>
      <c r="D7" s="1">
        <v>2945882000</v>
      </c>
      <c r="E7" s="1">
        <v>2860080126</v>
      </c>
      <c r="F7" s="1" t="s">
        <v>285</v>
      </c>
      <c r="G7" s="1">
        <v>-113477099</v>
      </c>
      <c r="H7" s="1">
        <v>-869329214</v>
      </c>
      <c r="I7" s="1" t="s">
        <v>285</v>
      </c>
      <c r="J7" s="1">
        <v>110970000</v>
      </c>
      <c r="K7" s="1">
        <v>85801874</v>
      </c>
      <c r="L7" s="1" t="e">
        <f t="shared" si="0"/>
        <v>#VALUE!</v>
      </c>
      <c r="M7" s="19"/>
      <c r="AA7" s="7">
        <v>43664</v>
      </c>
      <c r="AB7">
        <v>-203316561</v>
      </c>
      <c r="AC7" t="e">
        <v>#VALUE!</v>
      </c>
      <c r="AD7">
        <v>-755852115</v>
      </c>
    </row>
    <row r="8" spans="1:30">
      <c r="A8" s="4">
        <v>43666</v>
      </c>
      <c r="B8" s="5">
        <v>0.552083333333333</v>
      </c>
      <c r="C8" s="14">
        <v>1</v>
      </c>
      <c r="D8" s="1">
        <v>2945882000</v>
      </c>
      <c r="E8" s="1">
        <v>2860080126</v>
      </c>
      <c r="F8" s="1" t="s">
        <v>285</v>
      </c>
      <c r="G8" s="1">
        <v>-117502330</v>
      </c>
      <c r="H8" s="1">
        <v>-858626517</v>
      </c>
      <c r="I8" s="1" t="s">
        <v>285</v>
      </c>
      <c r="J8" s="1">
        <v>110970000</v>
      </c>
      <c r="K8" s="1">
        <v>85801874</v>
      </c>
      <c r="L8" s="1" t="e">
        <f t="shared" si="0"/>
        <v>#VALUE!</v>
      </c>
      <c r="M8" s="19"/>
      <c r="AA8" s="7">
        <v>43665</v>
      </c>
      <c r="AB8">
        <v>-113477099</v>
      </c>
      <c r="AC8" t="e">
        <v>#VALUE!</v>
      </c>
      <c r="AD8">
        <v>-869329214</v>
      </c>
    </row>
    <row r="9" spans="1:30">
      <c r="A9" s="4">
        <v>43667</v>
      </c>
      <c r="B9" s="5">
        <v>0.680555555555556</v>
      </c>
      <c r="C9" s="14">
        <v>1</v>
      </c>
      <c r="D9" s="1">
        <v>2945882000</v>
      </c>
      <c r="E9" s="1">
        <v>2860080126</v>
      </c>
      <c r="F9" s="1" t="s">
        <v>285</v>
      </c>
      <c r="G9" s="1">
        <v>-125816090</v>
      </c>
      <c r="H9" s="1">
        <v>-876822257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M9" s="19"/>
      <c r="AA9" s="7">
        <v>43666</v>
      </c>
      <c r="AB9">
        <v>-117502330</v>
      </c>
      <c r="AC9" t="e">
        <v>#VALUE!</v>
      </c>
      <c r="AD9">
        <v>-858626517</v>
      </c>
    </row>
    <row r="10" spans="1:30">
      <c r="A10" s="4">
        <v>43668</v>
      </c>
      <c r="B10" s="5">
        <v>0.711805555555556</v>
      </c>
      <c r="C10" s="14">
        <v>1</v>
      </c>
      <c r="D10" s="1">
        <v>2945882000</v>
      </c>
      <c r="E10" s="1">
        <v>2860080126</v>
      </c>
      <c r="F10" s="1" t="s">
        <v>285</v>
      </c>
      <c r="G10" s="1">
        <v>-113830303</v>
      </c>
      <c r="H10" s="1">
        <v>-887849901</v>
      </c>
      <c r="I10" s="1" t="s">
        <v>285</v>
      </c>
      <c r="J10" s="1">
        <v>110970000</v>
      </c>
      <c r="K10" s="1">
        <v>85801874</v>
      </c>
      <c r="L10" s="1" t="e">
        <f t="shared" si="0"/>
        <v>#VALUE!</v>
      </c>
      <c r="M10" s="19"/>
      <c r="AA10" s="7">
        <v>43667</v>
      </c>
      <c r="AB10">
        <v>-125816090</v>
      </c>
      <c r="AC10" t="e">
        <v>#VALUE!</v>
      </c>
      <c r="AD10">
        <v>-876822257</v>
      </c>
    </row>
    <row r="11" spans="1:30">
      <c r="A11" s="4">
        <v>43669</v>
      </c>
      <c r="B11" s="5">
        <v>0.810416666666667</v>
      </c>
      <c r="C11" s="14">
        <v>1</v>
      </c>
      <c r="D11" s="1">
        <v>2945882000</v>
      </c>
      <c r="E11" s="1">
        <v>2860080126</v>
      </c>
      <c r="F11" s="1" t="s">
        <v>285</v>
      </c>
      <c r="G11" s="1">
        <v>-124061634</v>
      </c>
      <c r="H11" s="1">
        <v>-884448876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M11" s="19"/>
      <c r="AA11" s="7">
        <v>43668</v>
      </c>
      <c r="AB11">
        <v>-113830303</v>
      </c>
      <c r="AC11" t="e">
        <v>#VALUE!</v>
      </c>
      <c r="AD11">
        <v>-887849901</v>
      </c>
    </row>
    <row r="12" spans="1:30">
      <c r="A12" s="4">
        <v>43670</v>
      </c>
      <c r="B12" s="5">
        <v>0.842361111111111</v>
      </c>
      <c r="C12" s="14">
        <v>1</v>
      </c>
      <c r="D12" s="1">
        <v>2945882000</v>
      </c>
      <c r="E12" s="1">
        <v>2860080126</v>
      </c>
      <c r="F12" s="1" t="s">
        <v>285</v>
      </c>
      <c r="G12" s="1">
        <v>-113560584</v>
      </c>
      <c r="H12" s="1">
        <v>-998009460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M12" s="19"/>
      <c r="AA12" s="7">
        <v>43669</v>
      </c>
      <c r="AB12">
        <v>-124061634</v>
      </c>
      <c r="AC12" t="e">
        <v>#VALUE!</v>
      </c>
      <c r="AD12">
        <v>-884448876</v>
      </c>
    </row>
    <row r="13" spans="1:30">
      <c r="A13" s="4">
        <v>43671</v>
      </c>
      <c r="B13" s="5">
        <v>0.635416666666667</v>
      </c>
      <c r="C13" s="14">
        <v>1</v>
      </c>
      <c r="D13" s="1">
        <v>2945882000</v>
      </c>
      <c r="E13" s="1">
        <v>2860080126</v>
      </c>
      <c r="F13" s="1" t="s">
        <v>285</v>
      </c>
      <c r="G13" s="1">
        <v>-195221146</v>
      </c>
      <c r="H13" s="1">
        <v>-1079670022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M13" s="19"/>
      <c r="AA13" s="7">
        <v>43670</v>
      </c>
      <c r="AB13">
        <v>-113560584</v>
      </c>
      <c r="AC13" t="e">
        <v>#VALUE!</v>
      </c>
      <c r="AD13">
        <v>-998009460</v>
      </c>
    </row>
    <row r="14" spans="1:30">
      <c r="A14" s="4">
        <v>43672</v>
      </c>
      <c r="B14" s="5">
        <v>0.765277777777778</v>
      </c>
      <c r="C14" s="14">
        <v>1</v>
      </c>
      <c r="D14" s="1">
        <v>2945882000</v>
      </c>
      <c r="E14" s="1">
        <v>2860080126</v>
      </c>
      <c r="F14" s="1" t="s">
        <v>285</v>
      </c>
      <c r="G14" s="1">
        <v>-128931984</v>
      </c>
      <c r="H14" s="1">
        <v>-1111305463</v>
      </c>
      <c r="I14" s="1" t="s">
        <v>285</v>
      </c>
      <c r="J14" s="1">
        <v>110970000</v>
      </c>
      <c r="K14" s="1">
        <v>85801874</v>
      </c>
      <c r="L14" s="1" t="e">
        <f t="shared" si="0"/>
        <v>#VALUE!</v>
      </c>
      <c r="M14" s="19"/>
      <c r="AA14" s="7">
        <v>43671</v>
      </c>
      <c r="AB14">
        <v>-195221146</v>
      </c>
      <c r="AC14" t="e">
        <v>#VALUE!</v>
      </c>
      <c r="AD14">
        <v>-1079670022</v>
      </c>
    </row>
    <row r="15" spans="1:30">
      <c r="A15" s="4">
        <v>43673</v>
      </c>
      <c r="B15" s="5">
        <v>0.892361111111111</v>
      </c>
      <c r="C15" s="14">
        <v>1</v>
      </c>
      <c r="D15" s="1">
        <v>2945882000</v>
      </c>
      <c r="E15" s="1">
        <v>2860080126</v>
      </c>
      <c r="F15" s="1" t="s">
        <v>285</v>
      </c>
      <c r="G15" s="1">
        <v>-108737756</v>
      </c>
      <c r="H15" s="1">
        <v>-1106566120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M15" s="19"/>
      <c r="AA15" s="7">
        <v>43672</v>
      </c>
      <c r="AB15">
        <v>-128931984</v>
      </c>
      <c r="AC15" t="e">
        <v>#VALUE!</v>
      </c>
      <c r="AD15">
        <v>-1111305463</v>
      </c>
    </row>
    <row r="16" spans="1:30">
      <c r="A16" s="4">
        <v>43674</v>
      </c>
      <c r="B16" s="5">
        <v>0.699305555555556</v>
      </c>
      <c r="C16" s="14">
        <v>1</v>
      </c>
      <c r="D16" s="1">
        <v>2945882000</v>
      </c>
      <c r="E16" s="1">
        <v>2860080126</v>
      </c>
      <c r="F16" s="1">
        <v>408086404</v>
      </c>
      <c r="G16" s="1">
        <v>-217004146</v>
      </c>
      <c r="H16" s="1">
        <v>-712384360</v>
      </c>
      <c r="I16" s="1">
        <v>120542000</v>
      </c>
      <c r="J16" s="1">
        <v>110970000</v>
      </c>
      <c r="K16" s="1">
        <v>85801874</v>
      </c>
      <c r="L16" s="1">
        <f t="shared" si="0"/>
        <v>191082258</v>
      </c>
      <c r="AA16" s="7">
        <v>43673</v>
      </c>
      <c r="AB16">
        <v>-108737756</v>
      </c>
      <c r="AC16" t="e">
        <v>#VALUE!</v>
      </c>
      <c r="AD16">
        <v>-1106566120</v>
      </c>
    </row>
    <row r="17" spans="1:30">
      <c r="A17" s="4">
        <v>43675</v>
      </c>
      <c r="B17" s="5">
        <v>0.698611111111111</v>
      </c>
      <c r="C17" s="14">
        <v>1</v>
      </c>
      <c r="D17" s="1">
        <v>2945882000</v>
      </c>
      <c r="E17" s="1">
        <v>2860080126</v>
      </c>
      <c r="F17" s="1">
        <v>215428093</v>
      </c>
      <c r="G17" s="1">
        <v>-195564075</v>
      </c>
      <c r="H17" s="1">
        <v>-569935973</v>
      </c>
      <c r="I17" s="1">
        <v>120542000</v>
      </c>
      <c r="J17" s="1">
        <v>110970000</v>
      </c>
      <c r="K17" s="1">
        <v>85801874</v>
      </c>
      <c r="L17" s="1">
        <f t="shared" si="0"/>
        <v>19864018</v>
      </c>
      <c r="AA17" s="7">
        <v>43674</v>
      </c>
      <c r="AB17">
        <v>-217004146</v>
      </c>
      <c r="AC17">
        <v>191082258</v>
      </c>
      <c r="AD17">
        <v>-712384360</v>
      </c>
    </row>
    <row r="18" spans="1:30">
      <c r="A18" s="4">
        <v>43676</v>
      </c>
      <c r="B18" s="5">
        <v>0.838194444444444</v>
      </c>
      <c r="C18" s="14">
        <v>1</v>
      </c>
      <c r="D18" s="1">
        <v>2945882000</v>
      </c>
      <c r="E18" s="1">
        <v>2860080126</v>
      </c>
      <c r="F18" s="1">
        <v>133063535</v>
      </c>
      <c r="G18" s="1">
        <v>-124124568</v>
      </c>
      <c r="H18" s="1">
        <v>-447166703</v>
      </c>
      <c r="I18" s="1">
        <v>120542000</v>
      </c>
      <c r="J18" s="1">
        <v>110970000</v>
      </c>
      <c r="K18" s="1">
        <v>85801874</v>
      </c>
      <c r="L18" s="1">
        <f t="shared" si="0"/>
        <v>8938967</v>
      </c>
      <c r="AA18" s="7">
        <v>43675</v>
      </c>
      <c r="AB18">
        <v>-195564075</v>
      </c>
      <c r="AC18">
        <v>19864018</v>
      </c>
      <c r="AD18">
        <v>-569935973</v>
      </c>
    </row>
    <row r="19" spans="1:30">
      <c r="A19" s="4">
        <v>43677</v>
      </c>
      <c r="B19" s="5">
        <v>0.659722222222222</v>
      </c>
      <c r="C19" s="14">
        <v>1</v>
      </c>
      <c r="D19" s="1">
        <v>2945882000</v>
      </c>
      <c r="E19" s="1">
        <v>2860080126</v>
      </c>
      <c r="F19" s="1">
        <v>205261627</v>
      </c>
      <c r="G19" s="1">
        <v>-195096561</v>
      </c>
      <c r="H19" s="1">
        <v>-321878970</v>
      </c>
      <c r="I19" s="1">
        <v>120542000</v>
      </c>
      <c r="J19" s="1">
        <v>110970000</v>
      </c>
      <c r="K19" s="1">
        <v>85801874</v>
      </c>
      <c r="L19" s="1">
        <f t="shared" si="0"/>
        <v>10165066</v>
      </c>
      <c r="AA19" s="7">
        <v>43676</v>
      </c>
      <c r="AB19">
        <v>-124124568</v>
      </c>
      <c r="AC19">
        <v>8938967</v>
      </c>
      <c r="AD19">
        <v>-447166703</v>
      </c>
    </row>
    <row r="20" spans="1:30">
      <c r="A20" s="4">
        <v>43678</v>
      </c>
      <c r="B20" s="5">
        <v>0.778472222222222</v>
      </c>
      <c r="C20" s="14">
        <v>1</v>
      </c>
      <c r="D20" s="1">
        <v>2945882000</v>
      </c>
      <c r="E20" s="1">
        <v>2860080126</v>
      </c>
      <c r="F20" s="1">
        <v>125553497</v>
      </c>
      <c r="G20" s="1">
        <v>-125085281</v>
      </c>
      <c r="H20" s="1">
        <v>-207850170</v>
      </c>
      <c r="I20" s="1">
        <v>120542000</v>
      </c>
      <c r="J20" s="1">
        <v>110970000</v>
      </c>
      <c r="K20" s="1">
        <v>85801874</v>
      </c>
      <c r="L20" s="1">
        <f t="shared" si="0"/>
        <v>468216</v>
      </c>
      <c r="AA20" s="7">
        <v>43677</v>
      </c>
      <c r="AB20">
        <v>-195096561</v>
      </c>
      <c r="AC20">
        <v>10165066</v>
      </c>
      <c r="AD20">
        <v>-321878970</v>
      </c>
    </row>
    <row r="21" spans="1:30">
      <c r="A21" s="4">
        <v>43679</v>
      </c>
      <c r="B21" s="5">
        <v>0.940277777777778</v>
      </c>
      <c r="C21" s="14">
        <v>1</v>
      </c>
      <c r="D21" s="1">
        <v>2945882000</v>
      </c>
      <c r="E21" s="1">
        <v>2860080126</v>
      </c>
      <c r="F21" s="1">
        <v>132255394</v>
      </c>
      <c r="G21" s="1">
        <v>-126173146</v>
      </c>
      <c r="H21" s="1">
        <v>-115750734</v>
      </c>
      <c r="I21" s="1">
        <v>120542000</v>
      </c>
      <c r="J21" s="1">
        <v>110970000</v>
      </c>
      <c r="K21" s="1">
        <v>85801874</v>
      </c>
      <c r="L21" s="1">
        <f t="shared" si="0"/>
        <v>6082248</v>
      </c>
      <c r="AA21" s="7">
        <v>43678</v>
      </c>
      <c r="AB21">
        <v>-125085281</v>
      </c>
      <c r="AC21">
        <v>468216</v>
      </c>
      <c r="AD21">
        <v>-207850170</v>
      </c>
    </row>
    <row r="22" spans="1:30">
      <c r="A22" s="4">
        <v>43680</v>
      </c>
      <c r="B22" s="5">
        <v>0.440277777777778</v>
      </c>
      <c r="C22" s="14">
        <v>1</v>
      </c>
      <c r="D22" s="1">
        <v>2945882000</v>
      </c>
      <c r="E22" s="1">
        <v>2860080126</v>
      </c>
      <c r="F22" s="1">
        <v>194367842</v>
      </c>
      <c r="G22" s="1">
        <v>-181501648</v>
      </c>
      <c r="H22" s="1">
        <v>-108501648</v>
      </c>
      <c r="I22" s="1">
        <v>120542000</v>
      </c>
      <c r="J22" s="1">
        <v>110970000</v>
      </c>
      <c r="K22" s="1">
        <v>85801874</v>
      </c>
      <c r="L22" s="1">
        <f t="shared" si="0"/>
        <v>12866194</v>
      </c>
      <c r="AA22" s="7">
        <v>43679</v>
      </c>
      <c r="AB22">
        <v>-126173146</v>
      </c>
      <c r="AC22">
        <v>6082248</v>
      </c>
      <c r="AD22">
        <v>-115750734</v>
      </c>
    </row>
    <row r="23" spans="1:30">
      <c r="A23" s="4">
        <v>43681</v>
      </c>
      <c r="B23" s="5">
        <v>0.493055555555556</v>
      </c>
      <c r="C23" s="14">
        <v>1</v>
      </c>
      <c r="D23" s="1">
        <v>2945882000</v>
      </c>
      <c r="E23" s="1">
        <v>2860080126</v>
      </c>
      <c r="F23" s="1">
        <v>134568027</v>
      </c>
      <c r="G23" s="1">
        <v>-118695515</v>
      </c>
      <c r="H23" s="1">
        <v>122976325</v>
      </c>
      <c r="I23" s="1">
        <v>120542000</v>
      </c>
      <c r="J23" s="1">
        <v>110970000</v>
      </c>
      <c r="K23" s="1">
        <v>85801874</v>
      </c>
      <c r="L23" s="1">
        <f t="shared" si="0"/>
        <v>15872512</v>
      </c>
      <c r="AA23" s="7">
        <v>43680</v>
      </c>
      <c r="AB23">
        <v>-181501648</v>
      </c>
      <c r="AC23">
        <v>12866194</v>
      </c>
      <c r="AD23">
        <v>-108501648</v>
      </c>
    </row>
    <row r="24" spans="1:30">
      <c r="A24" s="4">
        <v>43682</v>
      </c>
      <c r="B24" s="5">
        <v>0.452777777777778</v>
      </c>
      <c r="C24" s="14">
        <v>1</v>
      </c>
      <c r="D24" s="1">
        <v>2945882000</v>
      </c>
      <c r="E24" s="1">
        <v>2860080126</v>
      </c>
      <c r="F24" s="1">
        <v>211118775</v>
      </c>
      <c r="G24" s="1">
        <v>-196436165</v>
      </c>
      <c r="H24" s="1">
        <v>63886579</v>
      </c>
      <c r="I24" s="1">
        <v>120542000</v>
      </c>
      <c r="J24" s="1">
        <v>110970000</v>
      </c>
      <c r="K24" s="1">
        <v>85801874</v>
      </c>
      <c r="L24" s="1">
        <f t="shared" si="0"/>
        <v>14682610</v>
      </c>
      <c r="AA24" s="7">
        <v>43681</v>
      </c>
      <c r="AB24">
        <v>-118695515</v>
      </c>
      <c r="AC24">
        <v>15872512</v>
      </c>
      <c r="AD24">
        <v>122976325</v>
      </c>
    </row>
    <row r="25" spans="1:30">
      <c r="A25" s="4">
        <v>43683</v>
      </c>
      <c r="B25" s="5">
        <v>0.648611111111111</v>
      </c>
      <c r="C25" s="14">
        <v>1</v>
      </c>
      <c r="D25" s="1">
        <v>2945882000</v>
      </c>
      <c r="E25" s="1">
        <v>2860080126</v>
      </c>
      <c r="F25" s="1">
        <v>132511772</v>
      </c>
      <c r="G25" s="1">
        <v>-125500133</v>
      </c>
      <c r="H25" s="1">
        <v>54265921</v>
      </c>
      <c r="I25" s="1">
        <v>120542000</v>
      </c>
      <c r="J25" s="1">
        <v>110970000</v>
      </c>
      <c r="K25" s="1">
        <v>85801874</v>
      </c>
      <c r="L25" s="1">
        <f t="shared" si="0"/>
        <v>7011639</v>
      </c>
      <c r="AA25" s="7">
        <v>43682</v>
      </c>
      <c r="AB25">
        <v>-196436165</v>
      </c>
      <c r="AC25">
        <v>14682610</v>
      </c>
      <c r="AD25">
        <v>63886579</v>
      </c>
    </row>
    <row r="26" spans="1:30">
      <c r="A26" s="4">
        <v>43684</v>
      </c>
      <c r="B26" s="5">
        <v>0.775694444444444</v>
      </c>
      <c r="C26" s="14">
        <v>1</v>
      </c>
      <c r="D26" s="1">
        <v>2945882000</v>
      </c>
      <c r="E26" s="1">
        <v>2860080126</v>
      </c>
      <c r="F26" s="1">
        <v>140222133</v>
      </c>
      <c r="G26" s="1">
        <v>-125502703</v>
      </c>
      <c r="H26" s="1">
        <v>60046384</v>
      </c>
      <c r="I26" s="1">
        <v>120542000</v>
      </c>
      <c r="J26" s="1">
        <v>110970000</v>
      </c>
      <c r="K26" s="1">
        <v>85801874</v>
      </c>
      <c r="L26" s="1">
        <f t="shared" si="0"/>
        <v>14719430</v>
      </c>
      <c r="AA26" s="7">
        <v>43683</v>
      </c>
      <c r="AB26">
        <v>-125500133</v>
      </c>
      <c r="AC26">
        <v>7011639</v>
      </c>
      <c r="AD26">
        <v>54265921</v>
      </c>
    </row>
    <row r="27" spans="1:30">
      <c r="A27" s="4">
        <v>43685</v>
      </c>
      <c r="B27" s="5">
        <v>0.776388888888889</v>
      </c>
      <c r="C27" s="14">
        <v>1</v>
      </c>
      <c r="D27" s="1">
        <v>2945882000</v>
      </c>
      <c r="E27" s="1">
        <v>2860080126</v>
      </c>
      <c r="F27" s="1">
        <v>135910606</v>
      </c>
      <c r="G27" s="1">
        <v>-118366715</v>
      </c>
      <c r="H27" s="1">
        <v>76364176</v>
      </c>
      <c r="I27" s="1">
        <v>120542000</v>
      </c>
      <c r="J27" s="1">
        <v>110970000</v>
      </c>
      <c r="K27" s="1">
        <v>85801874</v>
      </c>
      <c r="L27" s="1">
        <f t="shared" si="0"/>
        <v>17543891</v>
      </c>
      <c r="AA27" s="7">
        <v>43684</v>
      </c>
      <c r="AB27">
        <v>-125502703</v>
      </c>
      <c r="AC27">
        <v>14719430</v>
      </c>
      <c r="AD27">
        <v>60046384</v>
      </c>
    </row>
    <row r="28" spans="1:30">
      <c r="A28" s="4">
        <v>43686</v>
      </c>
      <c r="B28" s="5">
        <v>0.800694444444444</v>
      </c>
      <c r="C28" s="14">
        <v>1</v>
      </c>
      <c r="D28" s="1">
        <v>2945882000</v>
      </c>
      <c r="E28" s="1">
        <v>2860080126</v>
      </c>
      <c r="F28" s="1">
        <v>100825436</v>
      </c>
      <c r="G28" s="1">
        <v>-95999324</v>
      </c>
      <c r="H28" s="1">
        <v>76365446</v>
      </c>
      <c r="I28" s="1">
        <v>120542000</v>
      </c>
      <c r="J28" s="1">
        <v>110970000</v>
      </c>
      <c r="K28" s="1">
        <v>85801874</v>
      </c>
      <c r="L28" s="1">
        <f t="shared" si="0"/>
        <v>4826112</v>
      </c>
      <c r="AA28" s="7">
        <v>43685</v>
      </c>
      <c r="AB28">
        <v>-118366715</v>
      </c>
      <c r="AC28">
        <v>17543891</v>
      </c>
      <c r="AD28">
        <v>76364176</v>
      </c>
    </row>
    <row r="29" spans="1:30">
      <c r="A29" s="4">
        <v>43687</v>
      </c>
      <c r="B29" s="5">
        <v>0.966666666666667</v>
      </c>
      <c r="C29" s="14">
        <v>1</v>
      </c>
      <c r="D29" s="1">
        <v>2945882000</v>
      </c>
      <c r="E29" s="1">
        <v>2860080126</v>
      </c>
      <c r="F29" s="1">
        <v>103794163</v>
      </c>
      <c r="G29" s="1">
        <v>-144987954</v>
      </c>
      <c r="H29" s="1">
        <v>29089407</v>
      </c>
      <c r="I29" s="1">
        <v>120326000</v>
      </c>
      <c r="J29" s="1">
        <v>110970000</v>
      </c>
      <c r="K29" s="1">
        <v>85801874</v>
      </c>
      <c r="L29" s="1">
        <f t="shared" si="0"/>
        <v>-41193791</v>
      </c>
      <c r="AA29" s="7">
        <v>43686</v>
      </c>
      <c r="AB29">
        <v>-95999324</v>
      </c>
      <c r="AC29">
        <v>4826112</v>
      </c>
      <c r="AD29">
        <v>76365446</v>
      </c>
    </row>
    <row r="30" spans="1:30">
      <c r="A30" s="4">
        <v>43688</v>
      </c>
      <c r="B30" s="5">
        <v>0.4625</v>
      </c>
      <c r="C30" s="14">
        <v>1</v>
      </c>
      <c r="D30" s="1">
        <v>2945882000</v>
      </c>
      <c r="E30" s="1">
        <v>2860080126</v>
      </c>
      <c r="F30" s="1">
        <v>184326184</v>
      </c>
      <c r="G30" s="1">
        <v>-158940120</v>
      </c>
      <c r="H30" s="1">
        <v>85629578</v>
      </c>
      <c r="I30" s="1">
        <v>120326000</v>
      </c>
      <c r="J30" s="1">
        <v>110970000</v>
      </c>
      <c r="K30" s="1">
        <v>85801874</v>
      </c>
      <c r="L30" s="1">
        <f t="shared" si="0"/>
        <v>25386064</v>
      </c>
      <c r="AA30" s="7">
        <v>43687</v>
      </c>
      <c r="AB30">
        <v>-144987954</v>
      </c>
      <c r="AC30">
        <v>-41193791</v>
      </c>
      <c r="AD30">
        <v>29089407</v>
      </c>
    </row>
    <row r="31" spans="1:30">
      <c r="A31" s="4">
        <v>43689</v>
      </c>
      <c r="B31" s="5">
        <v>0.552083333333333</v>
      </c>
      <c r="C31" s="14">
        <v>1</v>
      </c>
      <c r="D31" s="1">
        <v>2945882000</v>
      </c>
      <c r="E31" s="1">
        <v>2860080126</v>
      </c>
      <c r="F31" s="1">
        <v>250575821</v>
      </c>
      <c r="G31" s="1">
        <v>-163737262</v>
      </c>
      <c r="H31" s="1">
        <v>90200958</v>
      </c>
      <c r="I31" s="1">
        <v>120326000</v>
      </c>
      <c r="J31" s="1">
        <v>110970000</v>
      </c>
      <c r="K31" s="1">
        <v>85801874</v>
      </c>
      <c r="L31" s="1">
        <f t="shared" si="0"/>
        <v>86838559</v>
      </c>
      <c r="AA31" s="7">
        <v>43688</v>
      </c>
      <c r="AB31">
        <v>-158940120</v>
      </c>
      <c r="AC31">
        <v>25386064</v>
      </c>
      <c r="AD31">
        <v>85629578</v>
      </c>
    </row>
    <row r="32" spans="1:30">
      <c r="A32" s="4">
        <v>43690</v>
      </c>
      <c r="B32" s="5">
        <v>0.772916666666667</v>
      </c>
      <c r="C32" s="14">
        <v>1</v>
      </c>
      <c r="D32" s="1">
        <v>2945882000</v>
      </c>
      <c r="E32" s="1">
        <v>2860080126</v>
      </c>
      <c r="F32" s="1">
        <v>162077400</v>
      </c>
      <c r="G32" s="1">
        <v>-137949580</v>
      </c>
      <c r="H32" s="1">
        <v>109363828</v>
      </c>
      <c r="I32" s="1">
        <v>120326000</v>
      </c>
      <c r="J32" s="1">
        <v>110970000</v>
      </c>
      <c r="K32" s="1">
        <v>85801874</v>
      </c>
      <c r="L32" s="1">
        <f t="shared" si="0"/>
        <v>24127820</v>
      </c>
      <c r="AA32" s="7">
        <v>43689</v>
      </c>
      <c r="AB32">
        <v>-163737262</v>
      </c>
      <c r="AC32">
        <v>86838559</v>
      </c>
      <c r="AD32">
        <v>90200958</v>
      </c>
    </row>
    <row r="33" spans="1:30">
      <c r="A33" s="4">
        <v>43691</v>
      </c>
      <c r="B33" s="5">
        <v>0.719444444444444</v>
      </c>
      <c r="C33" s="14">
        <v>1</v>
      </c>
      <c r="D33" s="1">
        <v>2945882000</v>
      </c>
      <c r="E33" s="1">
        <v>2860080126</v>
      </c>
      <c r="F33" s="1">
        <v>135003823</v>
      </c>
      <c r="G33" s="1">
        <v>-116762531</v>
      </c>
      <c r="H33" s="1">
        <v>122641026</v>
      </c>
      <c r="I33" s="1">
        <v>120326000</v>
      </c>
      <c r="J33" s="1">
        <v>110970000</v>
      </c>
      <c r="K33" s="1">
        <v>85801874</v>
      </c>
      <c r="L33" s="1">
        <f t="shared" si="0"/>
        <v>18241292</v>
      </c>
      <c r="AA33" s="7">
        <v>43690</v>
      </c>
      <c r="AB33">
        <v>-137949580</v>
      </c>
      <c r="AC33">
        <v>24127820</v>
      </c>
      <c r="AD33">
        <v>109363828</v>
      </c>
    </row>
    <row r="34" spans="1:30">
      <c r="A34" s="4">
        <v>43692</v>
      </c>
      <c r="B34" s="5">
        <v>0.621527777777778</v>
      </c>
      <c r="C34" s="14">
        <v>1</v>
      </c>
      <c r="D34" s="1">
        <v>2945882000</v>
      </c>
      <c r="E34" s="1">
        <v>2860080126</v>
      </c>
      <c r="F34" s="1">
        <v>251368613</v>
      </c>
      <c r="G34" s="1">
        <v>-216431315</v>
      </c>
      <c r="H34" s="1">
        <v>127079889</v>
      </c>
      <c r="I34" s="1">
        <v>120326000</v>
      </c>
      <c r="J34" s="1">
        <v>110970000</v>
      </c>
      <c r="K34" s="1">
        <v>85801874</v>
      </c>
      <c r="L34" s="1">
        <f t="shared" si="0"/>
        <v>34937298</v>
      </c>
      <c r="AA34" s="7">
        <v>43691</v>
      </c>
      <c r="AB34">
        <v>-116762531</v>
      </c>
      <c r="AC34">
        <v>18241292</v>
      </c>
      <c r="AD34">
        <v>122641026</v>
      </c>
    </row>
    <row r="35" spans="1:30">
      <c r="A35" s="4">
        <v>43693</v>
      </c>
      <c r="B35" s="5">
        <v>0.549305555555556</v>
      </c>
      <c r="C35" s="14">
        <v>1</v>
      </c>
      <c r="D35" s="1">
        <v>2945882000</v>
      </c>
      <c r="E35" s="1">
        <v>2860080126</v>
      </c>
      <c r="F35" s="1">
        <v>208706154</v>
      </c>
      <c r="G35" s="1">
        <v>-193986862</v>
      </c>
      <c r="H35" s="1">
        <v>107559284</v>
      </c>
      <c r="I35" s="1">
        <v>120326000</v>
      </c>
      <c r="J35" s="1">
        <v>110970000</v>
      </c>
      <c r="K35" s="1">
        <v>85801874</v>
      </c>
      <c r="L35" s="1">
        <f t="shared" si="0"/>
        <v>14719292</v>
      </c>
      <c r="AA35" s="7">
        <v>43692</v>
      </c>
      <c r="AB35">
        <v>-216431315</v>
      </c>
      <c r="AC35">
        <v>34937298</v>
      </c>
      <c r="AD35">
        <v>127079889</v>
      </c>
    </row>
    <row r="36" spans="1:30">
      <c r="A36" s="4">
        <v>43694</v>
      </c>
      <c r="B36" s="5">
        <v>0.4625</v>
      </c>
      <c r="C36" s="14">
        <v>1</v>
      </c>
      <c r="D36" s="1">
        <v>2945882000</v>
      </c>
      <c r="E36" s="1">
        <v>2860080126</v>
      </c>
      <c r="F36" s="1">
        <v>216923078</v>
      </c>
      <c r="G36" s="1">
        <v>-202682081</v>
      </c>
      <c r="H36" s="1">
        <v>117491051</v>
      </c>
      <c r="I36" s="1">
        <v>120326000</v>
      </c>
      <c r="J36" s="1">
        <v>110970000</v>
      </c>
      <c r="K36" s="1">
        <v>85801874</v>
      </c>
      <c r="L36" s="1">
        <f t="shared" si="0"/>
        <v>14240997</v>
      </c>
      <c r="AA36" s="7">
        <v>43693</v>
      </c>
      <c r="AB36">
        <v>-193986862</v>
      </c>
      <c r="AC36">
        <v>14719292</v>
      </c>
      <c r="AD36">
        <v>107559284</v>
      </c>
    </row>
    <row r="37" spans="1:30">
      <c r="A37" s="4">
        <v>43695</v>
      </c>
      <c r="B37" s="5">
        <v>0.678472222222222</v>
      </c>
      <c r="C37" s="14">
        <v>1</v>
      </c>
      <c r="D37" s="1">
        <v>2945882000</v>
      </c>
      <c r="E37" s="1">
        <v>2860080126</v>
      </c>
      <c r="F37" s="1">
        <v>151952900</v>
      </c>
      <c r="G37" s="1">
        <v>-136509796</v>
      </c>
      <c r="H37" s="1">
        <v>175587778</v>
      </c>
      <c r="I37" s="1">
        <v>120326000</v>
      </c>
      <c r="J37" s="1">
        <v>110970000</v>
      </c>
      <c r="K37" s="1">
        <v>85801874</v>
      </c>
      <c r="L37" s="1">
        <f t="shared" si="0"/>
        <v>15443104</v>
      </c>
      <c r="AA37" s="7">
        <v>43694</v>
      </c>
      <c r="AB37">
        <v>-202682081</v>
      </c>
      <c r="AC37">
        <v>14240997</v>
      </c>
      <c r="AD37">
        <v>117491051</v>
      </c>
    </row>
    <row r="38" spans="1:30">
      <c r="A38" s="4">
        <v>43696</v>
      </c>
      <c r="B38" s="5">
        <v>0.56875</v>
      </c>
      <c r="C38" s="14">
        <v>1</v>
      </c>
      <c r="D38" s="1">
        <v>2945882000</v>
      </c>
      <c r="E38" s="1">
        <v>2860080126</v>
      </c>
      <c r="F38" s="1">
        <v>248373179</v>
      </c>
      <c r="G38" s="1">
        <v>-225945963</v>
      </c>
      <c r="H38" s="1">
        <v>114532203</v>
      </c>
      <c r="I38" s="1">
        <v>120326000</v>
      </c>
      <c r="J38" s="1">
        <v>110970000</v>
      </c>
      <c r="K38" s="1">
        <v>85801874</v>
      </c>
      <c r="L38" s="1">
        <f t="shared" si="0"/>
        <v>22427216</v>
      </c>
      <c r="AA38" s="7">
        <v>43695</v>
      </c>
      <c r="AB38">
        <v>-136509796</v>
      </c>
      <c r="AC38">
        <v>15443104</v>
      </c>
      <c r="AD38">
        <v>175587778</v>
      </c>
    </row>
    <row r="39" spans="1:30">
      <c r="A39" s="4">
        <v>43697</v>
      </c>
      <c r="B39" s="5">
        <v>0.659027777777778</v>
      </c>
      <c r="C39" s="14">
        <v>1</v>
      </c>
      <c r="D39" s="1">
        <v>2945882000</v>
      </c>
      <c r="E39" s="1">
        <v>2860080126</v>
      </c>
      <c r="F39" s="1">
        <v>145188958</v>
      </c>
      <c r="G39" s="1">
        <v>-129490687</v>
      </c>
      <c r="H39" s="1">
        <v>97377953</v>
      </c>
      <c r="I39" s="1">
        <v>120326000</v>
      </c>
      <c r="J39" s="1">
        <v>110970000</v>
      </c>
      <c r="K39" s="1">
        <v>85801874</v>
      </c>
      <c r="L39" s="1">
        <f t="shared" si="0"/>
        <v>15698271</v>
      </c>
      <c r="AA39" s="7">
        <v>43696</v>
      </c>
      <c r="AB39">
        <v>-225945963</v>
      </c>
      <c r="AC39">
        <v>22427216</v>
      </c>
      <c r="AD39">
        <v>114532203</v>
      </c>
    </row>
    <row r="40" spans="1:30">
      <c r="A40" s="4">
        <v>43698</v>
      </c>
      <c r="B40" s="5">
        <v>0.625</v>
      </c>
      <c r="C40" s="14">
        <v>1</v>
      </c>
      <c r="D40" s="1">
        <v>2945882000</v>
      </c>
      <c r="E40" s="1">
        <v>2860080126</v>
      </c>
      <c r="F40" s="1">
        <v>271054039</v>
      </c>
      <c r="G40" s="1">
        <v>-237352499</v>
      </c>
      <c r="H40" s="1">
        <v>105307051</v>
      </c>
      <c r="I40" s="1">
        <v>120326000</v>
      </c>
      <c r="J40" s="1">
        <v>110970000</v>
      </c>
      <c r="K40" s="1">
        <v>85801874</v>
      </c>
      <c r="L40" s="1">
        <f t="shared" si="0"/>
        <v>33701540</v>
      </c>
      <c r="AA40" s="7">
        <v>43697</v>
      </c>
      <c r="AB40">
        <v>-129490687</v>
      </c>
      <c r="AC40">
        <v>15698271</v>
      </c>
      <c r="AD40">
        <v>97377953</v>
      </c>
    </row>
    <row r="41" spans="1:30">
      <c r="A41" s="4">
        <v>43699</v>
      </c>
      <c r="B41" s="5">
        <v>0.708333333333333</v>
      </c>
      <c r="C41" s="14">
        <v>1</v>
      </c>
      <c r="D41" s="1">
        <v>2945882000</v>
      </c>
      <c r="E41" s="1">
        <v>2860080126</v>
      </c>
      <c r="F41" s="1">
        <v>133390645</v>
      </c>
      <c r="G41" s="1">
        <v>-120640058</v>
      </c>
      <c r="H41" s="1">
        <v>99806346</v>
      </c>
      <c r="I41" s="1">
        <v>120326000</v>
      </c>
      <c r="J41" s="1">
        <v>110970000</v>
      </c>
      <c r="K41" s="1">
        <v>85801874</v>
      </c>
      <c r="L41" s="1">
        <f t="shared" si="0"/>
        <v>12750587</v>
      </c>
      <c r="AA41" s="7">
        <v>43698</v>
      </c>
      <c r="AB41">
        <v>-237352499</v>
      </c>
      <c r="AC41">
        <v>33701540</v>
      </c>
      <c r="AD41">
        <v>105307051</v>
      </c>
    </row>
    <row r="42" spans="1:30">
      <c r="A42" s="4">
        <v>43700</v>
      </c>
      <c r="B42" s="5">
        <v>0.595833333333333</v>
      </c>
      <c r="C42" s="14">
        <v>1</v>
      </c>
      <c r="D42" s="1">
        <v>2945882000</v>
      </c>
      <c r="E42" s="1">
        <v>2860080126</v>
      </c>
      <c r="F42" s="1">
        <v>211970503</v>
      </c>
      <c r="G42" s="1">
        <v>-192757715</v>
      </c>
      <c r="H42" s="1">
        <v>89580143</v>
      </c>
      <c r="I42" s="1">
        <v>120126000</v>
      </c>
      <c r="J42" s="1">
        <v>110970000</v>
      </c>
      <c r="K42" s="1">
        <v>85801874</v>
      </c>
      <c r="L42" s="1">
        <f t="shared" si="0"/>
        <v>19212788</v>
      </c>
      <c r="AA42" s="7">
        <v>43699</v>
      </c>
      <c r="AB42">
        <v>-120640058</v>
      </c>
      <c r="AC42">
        <v>12750587</v>
      </c>
      <c r="AD42">
        <v>99806346</v>
      </c>
    </row>
    <row r="43" spans="1:30">
      <c r="A43" s="7">
        <v>43701</v>
      </c>
      <c r="B43" s="8">
        <v>0.938888888888889</v>
      </c>
      <c r="C43" s="14">
        <v>1</v>
      </c>
      <c r="D43" s="1">
        <v>2945882000</v>
      </c>
      <c r="E43" s="1">
        <v>2860080126</v>
      </c>
      <c r="F43" s="1">
        <v>156575727</v>
      </c>
      <c r="G43" s="1">
        <v>-143754956</v>
      </c>
      <c r="H43" s="1">
        <v>104377628</v>
      </c>
      <c r="I43" s="1">
        <v>120126000</v>
      </c>
      <c r="J43" s="1">
        <v>110970000</v>
      </c>
      <c r="K43" s="1">
        <v>85801874</v>
      </c>
      <c r="L43" s="1">
        <f t="shared" si="0"/>
        <v>12820771</v>
      </c>
      <c r="AA43" s="7">
        <v>43700</v>
      </c>
      <c r="AB43">
        <v>-192757715</v>
      </c>
      <c r="AC43">
        <v>19212788</v>
      </c>
      <c r="AD43">
        <v>89580143</v>
      </c>
    </row>
    <row r="44" spans="1:30">
      <c r="A44" s="7">
        <v>43702</v>
      </c>
      <c r="B44" s="8">
        <v>0.679861111111111</v>
      </c>
      <c r="C44" s="14">
        <v>1</v>
      </c>
      <c r="D44" s="1">
        <v>2945882000</v>
      </c>
      <c r="E44" s="1">
        <v>2860080126</v>
      </c>
      <c r="F44" s="1">
        <v>257186602</v>
      </c>
      <c r="G44" s="1">
        <v>-233117915</v>
      </c>
      <c r="H44" s="1">
        <v>99407833</v>
      </c>
      <c r="I44" s="1">
        <v>120126000</v>
      </c>
      <c r="J44" s="1">
        <v>110970000</v>
      </c>
      <c r="K44" s="1">
        <v>85801874</v>
      </c>
      <c r="L44" s="1">
        <f t="shared" si="0"/>
        <v>24068687</v>
      </c>
      <c r="AA44" s="7">
        <v>43701</v>
      </c>
      <c r="AB44">
        <v>-143754956</v>
      </c>
      <c r="AC44">
        <v>12820771</v>
      </c>
      <c r="AD44">
        <v>104377628</v>
      </c>
    </row>
    <row r="45" spans="1:30">
      <c r="A45" s="7">
        <v>43703</v>
      </c>
      <c r="B45" s="8">
        <v>0.709722222222222</v>
      </c>
      <c r="C45" s="14">
        <v>1</v>
      </c>
      <c r="D45" s="1">
        <v>2945882000</v>
      </c>
      <c r="E45" s="1">
        <v>2860080126</v>
      </c>
      <c r="F45" s="1">
        <v>197163418</v>
      </c>
      <c r="G45" s="1">
        <v>-188339465</v>
      </c>
      <c r="H45" s="1">
        <v>78422324</v>
      </c>
      <c r="I45" s="1">
        <v>120126000</v>
      </c>
      <c r="J45" s="1">
        <v>110970000</v>
      </c>
      <c r="K45" s="1">
        <v>85801874</v>
      </c>
      <c r="L45" s="1">
        <f t="shared" si="0"/>
        <v>8823953</v>
      </c>
      <c r="AA45" s="7">
        <v>43702</v>
      </c>
      <c r="AB45">
        <v>-233117915</v>
      </c>
      <c r="AC45">
        <v>24068687</v>
      </c>
      <c r="AD45">
        <v>99407833</v>
      </c>
    </row>
    <row r="46" spans="1:30">
      <c r="A46" s="7">
        <v>43704</v>
      </c>
      <c r="B46" s="8">
        <v>0.744444444444444</v>
      </c>
      <c r="C46" s="14">
        <v>1</v>
      </c>
      <c r="D46" s="1">
        <v>2945882000</v>
      </c>
      <c r="E46" s="1">
        <v>2860080126</v>
      </c>
      <c r="F46" s="1">
        <v>136114255</v>
      </c>
      <c r="G46" s="1">
        <v>-131322205</v>
      </c>
      <c r="H46" s="1">
        <v>79348704</v>
      </c>
      <c r="I46" s="1">
        <v>120126000</v>
      </c>
      <c r="J46" s="1">
        <v>110970000</v>
      </c>
      <c r="K46" s="1">
        <v>85801874</v>
      </c>
      <c r="L46" s="1">
        <f t="shared" si="0"/>
        <v>4792050</v>
      </c>
      <c r="AA46" s="7">
        <v>43703</v>
      </c>
      <c r="AB46">
        <v>-188339465</v>
      </c>
      <c r="AC46">
        <v>8823953</v>
      </c>
      <c r="AD46">
        <v>78422324</v>
      </c>
    </row>
    <row r="47" spans="1:30">
      <c r="A47" s="7">
        <v>43705</v>
      </c>
      <c r="B47" s="8">
        <v>0.724305555555556</v>
      </c>
      <c r="C47" s="14">
        <v>1</v>
      </c>
      <c r="D47" s="1">
        <v>2945882000</v>
      </c>
      <c r="E47" s="1">
        <v>2860080126</v>
      </c>
      <c r="F47" s="1">
        <v>234034683</v>
      </c>
      <c r="G47" s="1">
        <v>-213903664</v>
      </c>
      <c r="H47" s="1">
        <v>80183803</v>
      </c>
      <c r="I47" s="1">
        <v>120126000</v>
      </c>
      <c r="J47" s="1">
        <v>110970000</v>
      </c>
      <c r="K47" s="1">
        <v>85801874</v>
      </c>
      <c r="L47" s="1">
        <f t="shared" si="0"/>
        <v>20131019</v>
      </c>
      <c r="AA47" s="7">
        <v>43704</v>
      </c>
      <c r="AB47">
        <v>-131322205</v>
      </c>
      <c r="AC47">
        <v>4792050</v>
      </c>
      <c r="AD47">
        <v>79348704</v>
      </c>
    </row>
    <row r="48" spans="1:30">
      <c r="A48" s="7">
        <v>43706</v>
      </c>
      <c r="B48" s="8">
        <v>0.760416666666667</v>
      </c>
      <c r="C48" s="14">
        <v>1</v>
      </c>
      <c r="D48" s="1">
        <v>2945882000</v>
      </c>
      <c r="E48" s="1">
        <v>2860080126</v>
      </c>
      <c r="F48" s="1">
        <v>135961173</v>
      </c>
      <c r="G48" s="1">
        <v>-115715765</v>
      </c>
      <c r="H48" s="1">
        <v>82428340</v>
      </c>
      <c r="I48" s="1">
        <v>120126000</v>
      </c>
      <c r="J48" s="1">
        <v>110970000</v>
      </c>
      <c r="K48" s="1">
        <v>85801874</v>
      </c>
      <c r="L48" s="1">
        <f t="shared" si="0"/>
        <v>20245408</v>
      </c>
      <c r="AA48" s="7">
        <v>43705</v>
      </c>
      <c r="AB48">
        <v>-213903664</v>
      </c>
      <c r="AC48">
        <v>20131019</v>
      </c>
      <c r="AD48">
        <v>80183803</v>
      </c>
    </row>
    <row r="49" spans="1:30">
      <c r="A49" s="7">
        <v>43707</v>
      </c>
      <c r="B49" s="8">
        <v>0.729166666666667</v>
      </c>
      <c r="C49" s="14">
        <v>1</v>
      </c>
      <c r="D49" s="1">
        <v>2945882000</v>
      </c>
      <c r="E49" s="1">
        <v>2860080126</v>
      </c>
      <c r="F49" s="1">
        <v>244553195</v>
      </c>
      <c r="G49" s="1">
        <v>-222175040</v>
      </c>
      <c r="H49" s="1">
        <v>71818102</v>
      </c>
      <c r="I49" s="1">
        <v>120126000</v>
      </c>
      <c r="J49" s="1">
        <v>110970000</v>
      </c>
      <c r="K49" s="1">
        <v>85801874</v>
      </c>
      <c r="L49" s="1">
        <f t="shared" si="0"/>
        <v>22378155</v>
      </c>
      <c r="AA49" s="7">
        <v>43706</v>
      </c>
      <c r="AB49">
        <v>-115715765</v>
      </c>
      <c r="AC49">
        <v>20245408</v>
      </c>
      <c r="AD49">
        <v>82428340</v>
      </c>
    </row>
    <row r="50" spans="1:30">
      <c r="A50" s="7">
        <v>43708</v>
      </c>
      <c r="B50" s="8">
        <v>0.811111111111111</v>
      </c>
      <c r="C50" s="14">
        <v>1</v>
      </c>
      <c r="D50" s="1">
        <v>2945882000</v>
      </c>
      <c r="E50" s="1">
        <v>2860080126</v>
      </c>
      <c r="F50" s="1">
        <v>137143350</v>
      </c>
      <c r="G50" s="1">
        <v>-120150712</v>
      </c>
      <c r="H50" s="1">
        <v>82340937</v>
      </c>
      <c r="I50" s="1">
        <v>120126000</v>
      </c>
      <c r="J50" s="1">
        <v>110970000</v>
      </c>
      <c r="K50" s="1">
        <v>85801874</v>
      </c>
      <c r="L50" s="1">
        <f t="shared" si="0"/>
        <v>16992638</v>
      </c>
      <c r="AA50" s="7">
        <v>43707</v>
      </c>
      <c r="AB50">
        <v>-222175040</v>
      </c>
      <c r="AC50">
        <v>22378155</v>
      </c>
      <c r="AD50">
        <v>71818102</v>
      </c>
    </row>
    <row r="51" spans="1:30">
      <c r="A51" s="7">
        <v>43709</v>
      </c>
      <c r="B51" s="8">
        <v>0.609027777777778</v>
      </c>
      <c r="C51" s="14">
        <v>1</v>
      </c>
      <c r="D51" s="1">
        <v>2945882000</v>
      </c>
      <c r="E51" s="1">
        <v>2860080126</v>
      </c>
      <c r="F51" s="1">
        <v>242875371</v>
      </c>
      <c r="G51" s="1">
        <v>-209050012</v>
      </c>
      <c r="H51" s="1">
        <v>86352887</v>
      </c>
      <c r="I51" s="1">
        <v>120126000</v>
      </c>
      <c r="J51" s="1">
        <v>110970000</v>
      </c>
      <c r="K51" s="1">
        <v>85801874</v>
      </c>
      <c r="L51" s="1">
        <f t="shared" si="0"/>
        <v>33825359</v>
      </c>
      <c r="AA51" s="7">
        <v>43708</v>
      </c>
      <c r="AB51">
        <v>-120150712</v>
      </c>
      <c r="AC51">
        <v>16992638</v>
      </c>
      <c r="AD51">
        <v>82340937</v>
      </c>
    </row>
    <row r="52" spans="1:30">
      <c r="A52" s="7">
        <v>43710</v>
      </c>
      <c r="B52" s="8">
        <v>0.682638888888889</v>
      </c>
      <c r="C52" s="14">
        <v>1</v>
      </c>
      <c r="D52" s="1">
        <v>2945882000</v>
      </c>
      <c r="E52" s="1">
        <v>2860080126</v>
      </c>
      <c r="F52" s="1">
        <v>125369985</v>
      </c>
      <c r="G52" s="1">
        <v>-118757165</v>
      </c>
      <c r="H52" s="1">
        <v>81817791</v>
      </c>
      <c r="I52" s="1">
        <v>120126000</v>
      </c>
      <c r="J52" s="1">
        <v>110970000</v>
      </c>
      <c r="K52" s="1">
        <v>85801874</v>
      </c>
      <c r="L52" s="1">
        <f t="shared" si="0"/>
        <v>6612820</v>
      </c>
      <c r="AA52" s="7">
        <v>43709</v>
      </c>
      <c r="AB52">
        <v>-209050012</v>
      </c>
      <c r="AC52">
        <v>33825359</v>
      </c>
      <c r="AD52">
        <v>86352887</v>
      </c>
    </row>
    <row r="53" spans="1:30">
      <c r="A53" s="7">
        <v>43711</v>
      </c>
      <c r="B53" s="8">
        <v>0.692361111111111</v>
      </c>
      <c r="C53" s="14">
        <v>1</v>
      </c>
      <c r="D53" s="1">
        <v>2945882000</v>
      </c>
      <c r="E53" s="1">
        <v>2860080126</v>
      </c>
      <c r="F53" s="1">
        <v>251600857</v>
      </c>
      <c r="G53" s="1">
        <v>-231441805</v>
      </c>
      <c r="H53" s="1">
        <v>96493585</v>
      </c>
      <c r="I53" s="1">
        <v>120126000</v>
      </c>
      <c r="J53" s="1">
        <v>110970000</v>
      </c>
      <c r="K53" s="1">
        <v>85801874</v>
      </c>
      <c r="L53" s="1">
        <f t="shared" si="0"/>
        <v>20159052</v>
      </c>
      <c r="AA53" s="7">
        <v>43710</v>
      </c>
      <c r="AB53">
        <v>-118757165</v>
      </c>
      <c r="AC53">
        <v>6612820</v>
      </c>
      <c r="AD53">
        <v>81817791</v>
      </c>
    </row>
    <row r="54" spans="1:30">
      <c r="A54" s="7">
        <v>43712</v>
      </c>
      <c r="B54" s="8">
        <v>0.801388888888889</v>
      </c>
      <c r="C54" s="14">
        <v>1</v>
      </c>
      <c r="D54" s="1">
        <v>2945882000</v>
      </c>
      <c r="E54" s="1">
        <v>2860080126</v>
      </c>
      <c r="F54" s="1">
        <v>134825200</v>
      </c>
      <c r="G54" s="1">
        <v>-122555062</v>
      </c>
      <c r="H54" s="1">
        <v>105166074</v>
      </c>
      <c r="I54" s="1">
        <v>120126000</v>
      </c>
      <c r="J54" s="1">
        <v>110970000</v>
      </c>
      <c r="K54" s="1">
        <v>85801874</v>
      </c>
      <c r="L54" s="1">
        <f t="shared" si="0"/>
        <v>12270138</v>
      </c>
      <c r="AA54" s="7">
        <v>43711</v>
      </c>
      <c r="AB54">
        <v>-231441805</v>
      </c>
      <c r="AC54">
        <v>20159052</v>
      </c>
      <c r="AD54">
        <v>96493585</v>
      </c>
    </row>
    <row r="55" spans="1:30">
      <c r="A55" s="7">
        <v>43713</v>
      </c>
      <c r="B55" s="8">
        <v>0.434722222222222</v>
      </c>
      <c r="C55" s="14">
        <v>1</v>
      </c>
      <c r="D55" s="1">
        <v>2945882000</v>
      </c>
      <c r="E55" s="1">
        <v>2860080126</v>
      </c>
      <c r="F55" s="1">
        <v>211193288</v>
      </c>
      <c r="G55" s="1">
        <v>-192043602</v>
      </c>
      <c r="H55" s="1">
        <v>95512252</v>
      </c>
      <c r="I55" s="1">
        <v>120126000</v>
      </c>
      <c r="J55" s="1">
        <v>110970000</v>
      </c>
      <c r="K55" s="1">
        <v>85801874</v>
      </c>
      <c r="L55" s="1">
        <f t="shared" si="0"/>
        <v>19149686</v>
      </c>
      <c r="AA55" s="7">
        <v>43712</v>
      </c>
      <c r="AB55">
        <v>-122555062</v>
      </c>
      <c r="AC55">
        <v>12270138</v>
      </c>
      <c r="AD55">
        <v>105166074</v>
      </c>
    </row>
    <row r="56" spans="1:30">
      <c r="A56" s="7">
        <v>43714</v>
      </c>
      <c r="B56" s="8">
        <v>0.429166666666667</v>
      </c>
      <c r="C56" s="14">
        <v>1</v>
      </c>
      <c r="D56" s="1">
        <v>2945882000</v>
      </c>
      <c r="E56" s="1">
        <v>2860080126</v>
      </c>
      <c r="F56" s="1">
        <v>123744215</v>
      </c>
      <c r="G56" s="1">
        <v>-111542831</v>
      </c>
      <c r="H56" s="1">
        <v>87468228</v>
      </c>
      <c r="I56" s="1">
        <v>120126000</v>
      </c>
      <c r="J56" s="1">
        <v>110970000</v>
      </c>
      <c r="K56" s="1">
        <v>85801874</v>
      </c>
      <c r="L56" s="1">
        <f t="shared" si="0"/>
        <v>12201384</v>
      </c>
      <c r="AA56" s="7">
        <v>43713</v>
      </c>
      <c r="AB56">
        <v>-192043602</v>
      </c>
      <c r="AC56">
        <v>19149686</v>
      </c>
      <c r="AD56">
        <v>95512252</v>
      </c>
    </row>
    <row r="57" spans="1:30">
      <c r="A57" s="7">
        <v>43715</v>
      </c>
      <c r="B57" s="8">
        <v>0.713194444444444</v>
      </c>
      <c r="C57" s="14">
        <v>1</v>
      </c>
      <c r="D57" s="1">
        <v>2945882000</v>
      </c>
      <c r="E57" s="1">
        <v>2860080126</v>
      </c>
      <c r="F57" s="1">
        <v>151810352</v>
      </c>
      <c r="G57" s="13">
        <v>-137366474</v>
      </c>
      <c r="H57" s="1">
        <v>99779359</v>
      </c>
      <c r="I57" s="1">
        <v>120126000</v>
      </c>
      <c r="J57" s="1">
        <v>110970000</v>
      </c>
      <c r="K57" s="1">
        <v>85801874</v>
      </c>
      <c r="L57" s="1">
        <f t="shared" si="0"/>
        <v>14443878</v>
      </c>
      <c r="AA57" s="7">
        <v>43714</v>
      </c>
      <c r="AB57">
        <v>-111542831</v>
      </c>
      <c r="AC57">
        <v>12201384</v>
      </c>
      <c r="AD57">
        <v>87468228</v>
      </c>
    </row>
    <row r="58" spans="1:30">
      <c r="A58" s="7">
        <v>43716</v>
      </c>
      <c r="B58" s="8">
        <v>0.461805555555556</v>
      </c>
      <c r="C58" s="14">
        <v>1</v>
      </c>
      <c r="D58" s="1">
        <v>2945882000</v>
      </c>
      <c r="E58" s="1">
        <v>2860080126</v>
      </c>
      <c r="F58" s="1">
        <v>193393708</v>
      </c>
      <c r="G58" s="13">
        <v>-173533190</v>
      </c>
      <c r="H58" s="1">
        <v>92977490</v>
      </c>
      <c r="I58" s="1">
        <v>120126000</v>
      </c>
      <c r="J58" s="1">
        <v>110970000</v>
      </c>
      <c r="K58" s="1">
        <v>85801874</v>
      </c>
      <c r="L58" s="1">
        <f t="shared" si="0"/>
        <v>19860518</v>
      </c>
      <c r="AA58" s="7">
        <v>43715</v>
      </c>
      <c r="AB58">
        <v>-137366474</v>
      </c>
      <c r="AC58">
        <v>14443878</v>
      </c>
      <c r="AD58">
        <v>99779359</v>
      </c>
    </row>
    <row r="59" spans="1:30">
      <c r="A59" s="7">
        <v>43717</v>
      </c>
      <c r="B59" s="8">
        <v>0.651388888888889</v>
      </c>
      <c r="C59" s="14">
        <v>1</v>
      </c>
      <c r="D59" s="1">
        <v>2945882000</v>
      </c>
      <c r="E59" s="1">
        <v>2860080126</v>
      </c>
      <c r="F59" s="1">
        <v>157952160</v>
      </c>
      <c r="G59" s="13">
        <v>-134932584</v>
      </c>
      <c r="H59" s="1">
        <v>99164345</v>
      </c>
      <c r="I59" s="1">
        <v>120126000</v>
      </c>
      <c r="J59" s="1">
        <v>110970000</v>
      </c>
      <c r="K59" s="1">
        <v>85801874</v>
      </c>
      <c r="L59" s="1">
        <f t="shared" si="0"/>
        <v>23019576</v>
      </c>
      <c r="AA59" s="7">
        <v>43716</v>
      </c>
      <c r="AB59">
        <v>-173533190</v>
      </c>
      <c r="AC59">
        <v>19860518</v>
      </c>
      <c r="AD59">
        <v>92977490</v>
      </c>
    </row>
    <row r="60" spans="1:30">
      <c r="A60" s="7">
        <v>43718</v>
      </c>
      <c r="B60" s="8">
        <v>0.811111111111111</v>
      </c>
      <c r="C60" s="14">
        <v>1</v>
      </c>
      <c r="D60" s="1">
        <v>2945882000</v>
      </c>
      <c r="E60" s="1">
        <v>2860080126</v>
      </c>
      <c r="F60" s="1">
        <v>110683416</v>
      </c>
      <c r="G60" s="13">
        <v>-110402306</v>
      </c>
      <c r="H60" s="1">
        <v>92732635</v>
      </c>
      <c r="I60" s="1">
        <v>120126000</v>
      </c>
      <c r="J60" s="1">
        <v>110970000</v>
      </c>
      <c r="K60" s="1">
        <v>85801874</v>
      </c>
      <c r="L60" s="1">
        <f t="shared" si="0"/>
        <v>281110</v>
      </c>
      <c r="AA60" s="7">
        <v>43717</v>
      </c>
      <c r="AB60">
        <v>-134932584</v>
      </c>
      <c r="AC60">
        <v>23019576</v>
      </c>
      <c r="AD60">
        <v>99164345</v>
      </c>
    </row>
    <row r="61" spans="1:30">
      <c r="A61" s="7">
        <v>43719</v>
      </c>
      <c r="B61" s="8">
        <v>0.709722222222222</v>
      </c>
      <c r="C61" s="14">
        <v>1</v>
      </c>
      <c r="D61" s="1">
        <v>2945882000</v>
      </c>
      <c r="E61" s="1">
        <v>2860080126</v>
      </c>
      <c r="F61" s="1">
        <v>109353665</v>
      </c>
      <c r="G61" s="13">
        <v>-110833856</v>
      </c>
      <c r="H61" s="1">
        <v>77806212</v>
      </c>
      <c r="I61" s="1">
        <v>120126000</v>
      </c>
      <c r="J61" s="1">
        <v>110970000</v>
      </c>
      <c r="K61" s="1">
        <v>85801874</v>
      </c>
      <c r="L61" s="1">
        <f t="shared" si="0"/>
        <v>-1480191</v>
      </c>
      <c r="AA61" s="7">
        <v>43718</v>
      </c>
      <c r="AB61">
        <v>-110402306</v>
      </c>
      <c r="AC61">
        <v>281110</v>
      </c>
      <c r="AD61">
        <v>92732635</v>
      </c>
    </row>
    <row r="62" spans="1:30">
      <c r="A62" s="7">
        <v>43720</v>
      </c>
      <c r="B62" s="8">
        <v>0.691666666666667</v>
      </c>
      <c r="C62" s="14">
        <v>1</v>
      </c>
      <c r="D62" s="1">
        <v>2945882000</v>
      </c>
      <c r="E62" s="1">
        <v>2860080126</v>
      </c>
      <c r="F62" s="1">
        <v>227826947</v>
      </c>
      <c r="G62" s="13">
        <v>-220328109</v>
      </c>
      <c r="H62" s="1">
        <v>74515103</v>
      </c>
      <c r="I62" s="1">
        <v>120126000</v>
      </c>
      <c r="J62" s="1">
        <v>110970000</v>
      </c>
      <c r="K62" s="1">
        <v>85801874</v>
      </c>
      <c r="L62" s="1">
        <f t="shared" si="0"/>
        <v>7498838</v>
      </c>
      <c r="AA62" s="7">
        <v>43719</v>
      </c>
      <c r="AB62">
        <v>-110833856</v>
      </c>
      <c r="AC62">
        <v>-1480191</v>
      </c>
      <c r="AD62">
        <v>77806212</v>
      </c>
    </row>
    <row r="63" spans="1:30">
      <c r="A63" s="7">
        <v>43721</v>
      </c>
      <c r="B63" s="8">
        <v>0.491666666666667</v>
      </c>
      <c r="C63" s="14">
        <v>1</v>
      </c>
      <c r="D63" s="1">
        <v>2945882000</v>
      </c>
      <c r="E63" s="1">
        <v>2860080126</v>
      </c>
      <c r="F63" s="1">
        <v>218712099</v>
      </c>
      <c r="G63" s="13">
        <v>-204726806</v>
      </c>
      <c r="H63" s="1">
        <v>72641819</v>
      </c>
      <c r="I63" s="1">
        <v>120126000</v>
      </c>
      <c r="J63" s="1">
        <v>110970000</v>
      </c>
      <c r="K63" s="1">
        <v>85801874</v>
      </c>
      <c r="L63" s="1">
        <f t="shared" si="0"/>
        <v>13985293</v>
      </c>
      <c r="AA63" s="7">
        <v>43720</v>
      </c>
      <c r="AB63">
        <v>-220328109</v>
      </c>
      <c r="AC63">
        <v>7498838</v>
      </c>
      <c r="AD63">
        <v>74515103</v>
      </c>
    </row>
    <row r="64" spans="1:30">
      <c r="A64" s="7">
        <v>43722</v>
      </c>
      <c r="B64" s="8">
        <v>0.963194444444444</v>
      </c>
      <c r="C64" s="14">
        <v>1</v>
      </c>
      <c r="D64" s="1">
        <v>2945882000</v>
      </c>
      <c r="E64" s="1">
        <v>2860080126</v>
      </c>
      <c r="F64" s="1">
        <v>175994404</v>
      </c>
      <c r="G64" s="13">
        <v>-163301858</v>
      </c>
      <c r="H64" s="1">
        <v>68358852</v>
      </c>
      <c r="I64" s="1">
        <v>120126000</v>
      </c>
      <c r="J64" s="1">
        <v>110970000</v>
      </c>
      <c r="K64" s="1">
        <v>85801874</v>
      </c>
      <c r="L64" s="1">
        <f t="shared" si="0"/>
        <v>12692546</v>
      </c>
      <c r="AA64" s="7">
        <v>43721</v>
      </c>
      <c r="AB64">
        <v>-204726806</v>
      </c>
      <c r="AC64">
        <v>13985293</v>
      </c>
      <c r="AD64">
        <v>72641819</v>
      </c>
    </row>
    <row r="65" spans="1:30">
      <c r="A65" s="7">
        <v>43723</v>
      </c>
      <c r="B65" s="8">
        <v>0.547222222222222</v>
      </c>
      <c r="C65" s="14">
        <v>1</v>
      </c>
      <c r="D65" s="1">
        <v>2945882000</v>
      </c>
      <c r="E65" s="1">
        <v>2860080126</v>
      </c>
      <c r="F65" s="1">
        <v>134462687</v>
      </c>
      <c r="G65" s="13">
        <v>-122556346</v>
      </c>
      <c r="H65" s="1">
        <v>64636993</v>
      </c>
      <c r="I65" s="1">
        <v>120126000</v>
      </c>
      <c r="J65" s="1">
        <v>110970000</v>
      </c>
      <c r="K65" s="1">
        <v>85801874</v>
      </c>
      <c r="L65" s="1">
        <f t="shared" si="0"/>
        <v>11906341</v>
      </c>
      <c r="AA65" s="7">
        <v>43722</v>
      </c>
      <c r="AB65">
        <v>-163301858</v>
      </c>
      <c r="AC65">
        <v>12692546</v>
      </c>
      <c r="AD65">
        <v>68358852</v>
      </c>
    </row>
    <row r="66" spans="1:30">
      <c r="A66" s="7">
        <v>43724</v>
      </c>
      <c r="B66" s="8">
        <v>0.455555555555556</v>
      </c>
      <c r="C66" s="14">
        <v>1</v>
      </c>
      <c r="D66" s="1">
        <v>2945882000</v>
      </c>
      <c r="E66" s="1">
        <v>2860080126</v>
      </c>
      <c r="F66" s="1" t="s">
        <v>285</v>
      </c>
      <c r="G66" s="13">
        <v>-164697974</v>
      </c>
      <c r="H66" s="1">
        <v>-50334372</v>
      </c>
      <c r="I66" s="1" t="s">
        <v>285</v>
      </c>
      <c r="J66" s="1">
        <v>110970000</v>
      </c>
      <c r="K66" s="1">
        <v>85801874</v>
      </c>
      <c r="L66" s="1" t="e">
        <f t="shared" si="0"/>
        <v>#VALUE!</v>
      </c>
      <c r="AA66" s="7">
        <v>43723</v>
      </c>
      <c r="AB66">
        <v>-122556346</v>
      </c>
      <c r="AC66">
        <v>11906341</v>
      </c>
      <c r="AD66">
        <v>64636993</v>
      </c>
    </row>
    <row r="67" spans="1:30">
      <c r="A67" s="7">
        <v>43725</v>
      </c>
      <c r="B67" s="8">
        <v>0.779861111111111</v>
      </c>
      <c r="C67" s="14">
        <v>1</v>
      </c>
      <c r="D67" s="1">
        <v>2945882000</v>
      </c>
      <c r="E67" s="1">
        <v>2860080126</v>
      </c>
      <c r="F67" s="1" t="s">
        <v>285</v>
      </c>
      <c r="G67" s="13">
        <v>-123136884</v>
      </c>
      <c r="H67" s="1">
        <v>-220140028</v>
      </c>
      <c r="I67" s="1" t="s">
        <v>285</v>
      </c>
      <c r="J67" s="1">
        <v>110970000</v>
      </c>
      <c r="K67" s="1">
        <v>85801874</v>
      </c>
      <c r="L67" s="1" t="e">
        <f t="shared" si="0"/>
        <v>#VALUE!</v>
      </c>
      <c r="AA67" s="7">
        <v>43724</v>
      </c>
      <c r="AB67">
        <v>-164697974</v>
      </c>
      <c r="AC67" t="e">
        <v>#VALUE!</v>
      </c>
      <c r="AD67">
        <v>-50334372</v>
      </c>
    </row>
    <row r="68" spans="1:30">
      <c r="A68" s="7">
        <v>43726</v>
      </c>
      <c r="B68" s="8">
        <v>0.694444444444444</v>
      </c>
      <c r="C68" s="14">
        <v>1</v>
      </c>
      <c r="D68" s="1">
        <v>2945882000</v>
      </c>
      <c r="E68" s="1">
        <v>2860080126</v>
      </c>
      <c r="F68" s="1">
        <v>0</v>
      </c>
      <c r="G68" s="13">
        <v>-193253484</v>
      </c>
      <c r="H68" s="1">
        <v>-320326247</v>
      </c>
      <c r="I68" s="1">
        <v>120126000</v>
      </c>
      <c r="J68" s="1">
        <v>110970000</v>
      </c>
      <c r="K68" s="1">
        <v>85801874</v>
      </c>
      <c r="L68" s="1">
        <f t="shared" si="0"/>
        <v>-193253484</v>
      </c>
      <c r="AA68" s="7">
        <v>43725</v>
      </c>
      <c r="AB68">
        <v>-123136884</v>
      </c>
      <c r="AC68" t="e">
        <v>#VALUE!</v>
      </c>
      <c r="AD68">
        <v>-220140028</v>
      </c>
    </row>
    <row r="69" spans="1:30">
      <c r="A69" s="7">
        <v>43727</v>
      </c>
      <c r="B69" s="8">
        <v>0.555555555555556</v>
      </c>
      <c r="C69" s="14">
        <v>1</v>
      </c>
      <c r="D69" s="1">
        <v>2945882000</v>
      </c>
      <c r="E69" s="1">
        <v>2860080126</v>
      </c>
      <c r="F69" s="1" t="s">
        <v>285</v>
      </c>
      <c r="G69" s="13">
        <v>-189365680</v>
      </c>
      <c r="H69" s="1">
        <v>42712125</v>
      </c>
      <c r="I69" s="1" t="s">
        <v>285</v>
      </c>
      <c r="J69" s="1">
        <v>110970000</v>
      </c>
      <c r="K69" s="1">
        <v>85801874</v>
      </c>
      <c r="L69" s="1" t="e">
        <f t="shared" si="0"/>
        <v>#VALUE!</v>
      </c>
      <c r="AA69" s="7">
        <v>43726</v>
      </c>
      <c r="AB69">
        <v>-193253484</v>
      </c>
      <c r="AC69">
        <v>-193253484</v>
      </c>
      <c r="AD69">
        <v>-320326247</v>
      </c>
    </row>
    <row r="70" spans="1:30">
      <c r="A70" s="7">
        <v>43728</v>
      </c>
      <c r="B70" s="8">
        <v>0.572916666666667</v>
      </c>
      <c r="C70" s="14">
        <v>1</v>
      </c>
      <c r="D70" s="1">
        <v>2945882000</v>
      </c>
      <c r="E70" s="1">
        <v>2860080126</v>
      </c>
      <c r="F70" s="1" t="s">
        <v>285</v>
      </c>
      <c r="G70" s="13">
        <v>-121944984</v>
      </c>
      <c r="H70" s="1">
        <v>-88211888</v>
      </c>
      <c r="I70" s="1" t="s">
        <v>285</v>
      </c>
      <c r="J70" s="1">
        <v>110970000</v>
      </c>
      <c r="K70" s="1">
        <v>85801874</v>
      </c>
      <c r="L70" s="1" t="e">
        <f t="shared" ref="L70:L133" si="1">F70+G70</f>
        <v>#VALUE!</v>
      </c>
      <c r="AA70" s="7">
        <v>43727</v>
      </c>
      <c r="AB70">
        <v>-189365680</v>
      </c>
      <c r="AC70" t="e">
        <v>#VALUE!</v>
      </c>
      <c r="AD70">
        <v>42712125</v>
      </c>
    </row>
    <row r="71" spans="1:30">
      <c r="A71" s="7">
        <v>43729</v>
      </c>
      <c r="B71" s="8">
        <v>0.780555555555556</v>
      </c>
      <c r="C71" s="14">
        <v>1</v>
      </c>
      <c r="D71" s="1">
        <v>2945882000</v>
      </c>
      <c r="E71" s="1">
        <v>2860080126</v>
      </c>
      <c r="F71" s="1" t="s">
        <v>285</v>
      </c>
      <c r="G71" s="13">
        <v>-133822884</v>
      </c>
      <c r="H71" s="1">
        <v>67128949</v>
      </c>
      <c r="I71" s="1" t="s">
        <v>285</v>
      </c>
      <c r="J71" s="1">
        <v>110970000</v>
      </c>
      <c r="K71" s="1">
        <v>85801874</v>
      </c>
      <c r="L71" s="1" t="e">
        <f t="shared" si="1"/>
        <v>#VALUE!</v>
      </c>
      <c r="AA71" s="7">
        <v>43728</v>
      </c>
      <c r="AB71">
        <v>-121944984</v>
      </c>
      <c r="AC71" t="e">
        <v>#VALUE!</v>
      </c>
      <c r="AD71">
        <v>-88211888</v>
      </c>
    </row>
    <row r="72" spans="1:30">
      <c r="A72" s="7">
        <v>43730</v>
      </c>
      <c r="B72" s="8">
        <v>0.754166666666667</v>
      </c>
      <c r="C72" s="14">
        <v>1</v>
      </c>
      <c r="D72" s="1">
        <v>2945882000</v>
      </c>
      <c r="E72" s="1">
        <v>2860080126</v>
      </c>
      <c r="F72" s="1">
        <v>294169985</v>
      </c>
      <c r="G72" s="13">
        <v>-241667999</v>
      </c>
      <c r="H72" s="1">
        <v>-53408712</v>
      </c>
      <c r="I72" s="1">
        <v>120126000</v>
      </c>
      <c r="J72" s="1">
        <v>110970000</v>
      </c>
      <c r="K72" s="1">
        <v>85801874</v>
      </c>
      <c r="L72" s="1">
        <f t="shared" si="1"/>
        <v>52501986</v>
      </c>
      <c r="AA72" s="7">
        <v>43729</v>
      </c>
      <c r="AB72">
        <v>-133822884</v>
      </c>
      <c r="AC72" t="e">
        <v>#VALUE!</v>
      </c>
      <c r="AD72">
        <v>67128949</v>
      </c>
    </row>
    <row r="73" spans="1:30">
      <c r="A73" s="7">
        <v>43731</v>
      </c>
      <c r="B73" s="8">
        <v>0.615277777777778</v>
      </c>
      <c r="C73" s="14">
        <v>1</v>
      </c>
      <c r="D73" s="1">
        <v>2945882000</v>
      </c>
      <c r="E73" s="1">
        <v>2860080126</v>
      </c>
      <c r="F73" s="1" t="s">
        <v>285</v>
      </c>
      <c r="G73" s="13">
        <v>-203645361</v>
      </c>
      <c r="H73" s="1">
        <v>87256735</v>
      </c>
      <c r="I73" s="1" t="s">
        <v>285</v>
      </c>
      <c r="J73" s="1">
        <v>110970000</v>
      </c>
      <c r="K73" s="1">
        <v>85801874</v>
      </c>
      <c r="L73" s="1" t="e">
        <f t="shared" si="1"/>
        <v>#VALUE!</v>
      </c>
      <c r="AA73" s="7">
        <v>43730</v>
      </c>
      <c r="AB73">
        <v>-241667999</v>
      </c>
      <c r="AC73">
        <v>52501986</v>
      </c>
      <c r="AD73">
        <v>-53408712</v>
      </c>
    </row>
    <row r="74" spans="1:30">
      <c r="A74" s="7">
        <v>43732</v>
      </c>
      <c r="B74" s="8">
        <v>0.584722222222222</v>
      </c>
      <c r="C74" s="14">
        <v>1</v>
      </c>
      <c r="D74" s="1">
        <v>2945882000</v>
      </c>
      <c r="E74" s="1">
        <v>2860080126</v>
      </c>
      <c r="F74" s="1" t="s">
        <v>285</v>
      </c>
      <c r="G74" s="13">
        <v>-203745542</v>
      </c>
      <c r="H74" s="1">
        <v>137529740</v>
      </c>
      <c r="I74" s="1" t="s">
        <v>285</v>
      </c>
      <c r="J74" s="1">
        <v>110970000</v>
      </c>
      <c r="K74" s="1">
        <v>85801874</v>
      </c>
      <c r="L74" s="1" t="e">
        <f t="shared" si="1"/>
        <v>#VALUE!</v>
      </c>
      <c r="AA74" s="7">
        <v>43731</v>
      </c>
      <c r="AB74">
        <v>-203645361</v>
      </c>
      <c r="AC74" t="e">
        <v>#VALUE!</v>
      </c>
      <c r="AD74">
        <v>87256735</v>
      </c>
    </row>
    <row r="75" spans="1:30">
      <c r="A75" s="7">
        <v>43733</v>
      </c>
      <c r="B75" s="8">
        <v>0.876388888888889</v>
      </c>
      <c r="C75" s="14">
        <v>1</v>
      </c>
      <c r="D75" s="1">
        <v>2945882000</v>
      </c>
      <c r="E75" s="1">
        <v>2860080126</v>
      </c>
      <c r="F75" s="1">
        <v>236906295</v>
      </c>
      <c r="G75" s="13">
        <v>-133926918</v>
      </c>
      <c r="H75" s="1">
        <v>333857492</v>
      </c>
      <c r="I75" s="1">
        <v>120126000</v>
      </c>
      <c r="J75" s="1">
        <v>110970000</v>
      </c>
      <c r="K75" s="1">
        <v>85801874</v>
      </c>
      <c r="L75" s="1">
        <f t="shared" si="1"/>
        <v>102979377</v>
      </c>
      <c r="AA75" s="7">
        <v>43732</v>
      </c>
      <c r="AB75">
        <v>-203745542</v>
      </c>
      <c r="AC75" t="e">
        <v>#VALUE!</v>
      </c>
      <c r="AD75">
        <v>137529740</v>
      </c>
    </row>
    <row r="76" spans="1:30">
      <c r="A76" s="7">
        <v>43734</v>
      </c>
      <c r="B76" s="8">
        <v>0.926388888888889</v>
      </c>
      <c r="C76" s="14">
        <v>1</v>
      </c>
      <c r="D76" s="1">
        <v>2945882000</v>
      </c>
      <c r="E76" s="1">
        <v>2860080126</v>
      </c>
      <c r="F76" s="1">
        <v>133012394</v>
      </c>
      <c r="G76" s="13">
        <v>-125488575</v>
      </c>
      <c r="H76" s="1">
        <v>441286420</v>
      </c>
      <c r="I76" s="1">
        <v>120126000</v>
      </c>
      <c r="J76" s="1">
        <v>110970000</v>
      </c>
      <c r="K76" s="1">
        <v>85801874</v>
      </c>
      <c r="L76" s="1">
        <f t="shared" si="1"/>
        <v>7523819</v>
      </c>
      <c r="AA76" s="7">
        <v>43733</v>
      </c>
      <c r="AB76">
        <v>-133926918</v>
      </c>
      <c r="AC76">
        <v>102979377</v>
      </c>
      <c r="AD76">
        <v>333857492</v>
      </c>
    </row>
    <row r="77" spans="1:30">
      <c r="A77" s="7">
        <v>43735</v>
      </c>
      <c r="B77" s="8">
        <v>0.879861111111111</v>
      </c>
      <c r="C77" s="14">
        <v>1</v>
      </c>
      <c r="D77" s="1">
        <v>2945882000</v>
      </c>
      <c r="E77" s="1">
        <v>2860080126</v>
      </c>
      <c r="F77" s="1">
        <v>251747103</v>
      </c>
      <c r="G77" s="13">
        <v>-231134840</v>
      </c>
      <c r="H77" s="1">
        <v>92816683</v>
      </c>
      <c r="I77" s="1">
        <v>120126000</v>
      </c>
      <c r="J77" s="1">
        <v>110970000</v>
      </c>
      <c r="K77" s="1">
        <v>85801874</v>
      </c>
      <c r="L77" s="1">
        <f t="shared" si="1"/>
        <v>20612263</v>
      </c>
      <c r="AA77" s="7">
        <v>43734</v>
      </c>
      <c r="AB77">
        <v>-125488575</v>
      </c>
      <c r="AC77">
        <v>7523819</v>
      </c>
      <c r="AD77">
        <v>441286420</v>
      </c>
    </row>
    <row r="78" spans="1:30">
      <c r="A78" s="7">
        <v>43736</v>
      </c>
      <c r="B78" s="8">
        <v>0.720833333333333</v>
      </c>
      <c r="C78" s="14">
        <v>1</v>
      </c>
      <c r="D78" s="1">
        <v>2945882000</v>
      </c>
      <c r="E78" s="1">
        <v>2860080126</v>
      </c>
      <c r="F78" s="1">
        <v>228335433</v>
      </c>
      <c r="G78" s="13">
        <v>-198599052</v>
      </c>
      <c r="H78" s="1">
        <v>231409604</v>
      </c>
      <c r="I78" s="1">
        <v>120126000</v>
      </c>
      <c r="J78" s="1">
        <v>110970000</v>
      </c>
      <c r="K78" s="1">
        <v>85801874</v>
      </c>
      <c r="L78" s="1">
        <f t="shared" si="1"/>
        <v>29736381</v>
      </c>
      <c r="AA78" s="7">
        <v>43735</v>
      </c>
      <c r="AB78">
        <v>-231134840</v>
      </c>
      <c r="AC78">
        <v>20612263</v>
      </c>
      <c r="AD78">
        <v>92816683</v>
      </c>
    </row>
    <row r="79" spans="1:30">
      <c r="A79" s="7">
        <v>43737</v>
      </c>
      <c r="B79" s="8">
        <v>0.757638888888889</v>
      </c>
      <c r="C79" s="14">
        <v>1</v>
      </c>
      <c r="D79" s="1">
        <v>2945882000</v>
      </c>
      <c r="E79" s="1">
        <v>2860080126</v>
      </c>
      <c r="F79" s="1">
        <v>113200493</v>
      </c>
      <c r="G79" s="13">
        <v>-109769109</v>
      </c>
      <c r="H79" s="1">
        <v>74493887</v>
      </c>
      <c r="I79" s="1">
        <v>120126000</v>
      </c>
      <c r="J79" s="1">
        <v>110970000</v>
      </c>
      <c r="K79" s="1">
        <v>85801874</v>
      </c>
      <c r="L79" s="1">
        <f t="shared" si="1"/>
        <v>3431384</v>
      </c>
      <c r="AA79" s="7">
        <v>43736</v>
      </c>
      <c r="AB79">
        <v>-198599052</v>
      </c>
      <c r="AC79">
        <v>29736381</v>
      </c>
      <c r="AD79">
        <v>231409604</v>
      </c>
    </row>
    <row r="80" spans="1:30">
      <c r="A80" s="7">
        <v>43738</v>
      </c>
      <c r="B80" s="8">
        <v>0.550694444444444</v>
      </c>
      <c r="C80" s="14">
        <v>1</v>
      </c>
      <c r="D80" s="1">
        <v>2945882000</v>
      </c>
      <c r="E80" s="1">
        <v>2860080126</v>
      </c>
      <c r="F80" s="1">
        <v>154187675</v>
      </c>
      <c r="G80" s="13">
        <v>-144269990</v>
      </c>
      <c r="H80" s="1">
        <v>188225655</v>
      </c>
      <c r="I80" s="1">
        <v>120126000</v>
      </c>
      <c r="J80" s="1">
        <v>110970000</v>
      </c>
      <c r="K80" s="1">
        <v>85801874</v>
      </c>
      <c r="L80" s="1">
        <f t="shared" si="1"/>
        <v>9917685</v>
      </c>
      <c r="AA80" s="7">
        <v>43737</v>
      </c>
      <c r="AB80">
        <v>-109769109</v>
      </c>
      <c r="AC80">
        <v>3431384</v>
      </c>
      <c r="AD80">
        <v>74493887</v>
      </c>
    </row>
    <row r="81" spans="1:30">
      <c r="A81" s="7">
        <v>43739</v>
      </c>
      <c r="B81" s="8">
        <v>0.695138888888889</v>
      </c>
      <c r="C81" s="14">
        <v>1</v>
      </c>
      <c r="D81" s="1">
        <v>2945882000</v>
      </c>
      <c r="E81" s="1">
        <v>2860080126</v>
      </c>
      <c r="F81" s="1">
        <v>162151461</v>
      </c>
      <c r="G81" s="13">
        <v>-137664450</v>
      </c>
      <c r="H81" s="1">
        <v>141616725</v>
      </c>
      <c r="I81" s="1">
        <v>120126000</v>
      </c>
      <c r="J81" s="1">
        <v>110970000</v>
      </c>
      <c r="K81" s="1">
        <v>85801874</v>
      </c>
      <c r="L81" s="1">
        <f t="shared" si="1"/>
        <v>24487011</v>
      </c>
      <c r="AA81" s="7">
        <v>43738</v>
      </c>
      <c r="AB81">
        <v>-144269990</v>
      </c>
      <c r="AC81">
        <v>9917685</v>
      </c>
      <c r="AD81">
        <v>188225655</v>
      </c>
    </row>
    <row r="82" spans="1:30">
      <c r="A82" s="7">
        <v>43740</v>
      </c>
      <c r="B82" s="8">
        <v>0.676388888888889</v>
      </c>
      <c r="C82" s="14">
        <v>1</v>
      </c>
      <c r="D82" s="1">
        <v>2945882000</v>
      </c>
      <c r="E82" s="1">
        <v>2860080126</v>
      </c>
      <c r="F82" s="1">
        <v>266445083</v>
      </c>
      <c r="G82" s="13">
        <v>-233659921</v>
      </c>
      <c r="H82" s="1">
        <v>182342776</v>
      </c>
      <c r="I82" s="1">
        <v>120126000</v>
      </c>
      <c r="J82" s="1">
        <v>110970000</v>
      </c>
      <c r="K82" s="1">
        <v>85801874</v>
      </c>
      <c r="L82" s="1">
        <f t="shared" si="1"/>
        <v>32785162</v>
      </c>
      <c r="AA82" s="7">
        <v>43739</v>
      </c>
      <c r="AB82">
        <v>-137664450</v>
      </c>
      <c r="AC82">
        <v>24487011</v>
      </c>
      <c r="AD82">
        <v>141616725</v>
      </c>
    </row>
    <row r="83" spans="1:30">
      <c r="A83" s="7">
        <v>43741</v>
      </c>
      <c r="B83" s="8">
        <v>0.441666666666667</v>
      </c>
      <c r="C83" s="14">
        <v>1</v>
      </c>
      <c r="D83" s="1">
        <v>2945882000</v>
      </c>
      <c r="E83" s="1">
        <v>2860080126</v>
      </c>
      <c r="F83" s="1">
        <v>207497294</v>
      </c>
      <c r="G83" s="13">
        <v>-193100642</v>
      </c>
      <c r="H83" s="1">
        <v>85461900</v>
      </c>
      <c r="I83" s="1">
        <v>120126000</v>
      </c>
      <c r="J83" s="1">
        <v>110970000</v>
      </c>
      <c r="K83" s="1">
        <v>85801874</v>
      </c>
      <c r="L83" s="1">
        <f t="shared" si="1"/>
        <v>14396652</v>
      </c>
      <c r="AA83" s="7">
        <v>43740</v>
      </c>
      <c r="AB83">
        <v>-233659921</v>
      </c>
      <c r="AC83">
        <v>32785162</v>
      </c>
      <c r="AD83">
        <v>182342776</v>
      </c>
    </row>
    <row r="84" spans="1:30">
      <c r="A84" s="7">
        <v>43742</v>
      </c>
      <c r="B84" s="8">
        <v>0.534722222222222</v>
      </c>
      <c r="C84" s="14">
        <v>1</v>
      </c>
      <c r="D84" s="1">
        <v>2945882000</v>
      </c>
      <c r="E84" s="1">
        <v>2860080126</v>
      </c>
      <c r="F84" s="1">
        <v>119552204</v>
      </c>
      <c r="G84" s="13">
        <v>-117195364</v>
      </c>
      <c r="H84" s="1">
        <v>80294921</v>
      </c>
      <c r="I84" s="1">
        <v>120126000</v>
      </c>
      <c r="J84" s="1">
        <v>110970000</v>
      </c>
      <c r="K84" s="1">
        <v>85801874</v>
      </c>
      <c r="L84" s="1">
        <f t="shared" si="1"/>
        <v>2356840</v>
      </c>
      <c r="AA84" s="7">
        <v>43741</v>
      </c>
      <c r="AB84">
        <v>-193100642</v>
      </c>
      <c r="AC84">
        <v>14396652</v>
      </c>
      <c r="AD84">
        <v>85461900</v>
      </c>
    </row>
    <row r="85" spans="1:30">
      <c r="A85" s="7">
        <v>43743</v>
      </c>
      <c r="B85" s="8">
        <v>0.508333333333333</v>
      </c>
      <c r="C85" s="14">
        <v>1</v>
      </c>
      <c r="D85" s="1">
        <v>2945882000</v>
      </c>
      <c r="E85" s="1">
        <v>2860080126</v>
      </c>
      <c r="F85" s="1">
        <v>119568116</v>
      </c>
      <c r="G85" s="13">
        <v>-112751427</v>
      </c>
      <c r="H85" s="1">
        <v>74023166</v>
      </c>
      <c r="I85" s="1">
        <v>120126000</v>
      </c>
      <c r="J85" s="1">
        <v>110970000</v>
      </c>
      <c r="K85" s="1">
        <v>85801874</v>
      </c>
      <c r="L85" s="1">
        <f t="shared" si="1"/>
        <v>6816689</v>
      </c>
      <c r="AA85" s="7">
        <v>43742</v>
      </c>
      <c r="AB85">
        <v>-117195364</v>
      </c>
      <c r="AC85">
        <v>2356840</v>
      </c>
      <c r="AD85">
        <v>80294921</v>
      </c>
    </row>
    <row r="86" spans="1:30">
      <c r="A86" s="7">
        <v>43744</v>
      </c>
      <c r="B86" s="8">
        <v>0.545138888888889</v>
      </c>
      <c r="C86" s="14">
        <v>1</v>
      </c>
      <c r="D86" s="1">
        <v>2945882000</v>
      </c>
      <c r="E86" s="1">
        <v>2860080126</v>
      </c>
      <c r="F86" s="1">
        <v>116578165</v>
      </c>
      <c r="G86" s="13">
        <v>-110832571</v>
      </c>
      <c r="H86" s="1">
        <v>63720471</v>
      </c>
      <c r="I86" s="1">
        <v>120126000</v>
      </c>
      <c r="J86" s="1">
        <v>110970000</v>
      </c>
      <c r="K86" s="1">
        <v>85801874</v>
      </c>
      <c r="L86" s="1">
        <f t="shared" si="1"/>
        <v>5745594</v>
      </c>
      <c r="AA86" s="7">
        <v>43743</v>
      </c>
      <c r="AB86">
        <v>-112751427</v>
      </c>
      <c r="AC86">
        <v>6816689</v>
      </c>
      <c r="AD86">
        <v>74023166</v>
      </c>
    </row>
    <row r="87" spans="1:30">
      <c r="A87" s="7">
        <v>43745</v>
      </c>
      <c r="B87" s="8">
        <v>0.460416666666667</v>
      </c>
      <c r="C87" s="14">
        <v>1</v>
      </c>
      <c r="D87" s="1">
        <v>2945882000</v>
      </c>
      <c r="E87" s="1">
        <v>2860080126</v>
      </c>
      <c r="F87" s="1">
        <v>234732071</v>
      </c>
      <c r="G87" s="13">
        <v>-217720827</v>
      </c>
      <c r="H87" s="1">
        <v>68741324</v>
      </c>
      <c r="I87" s="1">
        <v>120126000</v>
      </c>
      <c r="J87" s="1">
        <v>110970000</v>
      </c>
      <c r="K87" s="1">
        <v>85801874</v>
      </c>
      <c r="L87" s="1">
        <f t="shared" si="1"/>
        <v>17011244</v>
      </c>
      <c r="AA87" s="7">
        <v>43744</v>
      </c>
      <c r="AB87">
        <v>-110832571</v>
      </c>
      <c r="AC87">
        <v>5745594</v>
      </c>
      <c r="AD87">
        <v>63720471</v>
      </c>
    </row>
    <row r="88" spans="1:30">
      <c r="A88" s="7">
        <v>43746</v>
      </c>
      <c r="B88" s="8">
        <v>0.51875</v>
      </c>
      <c r="C88" s="14">
        <v>1</v>
      </c>
      <c r="D88" s="1">
        <v>2945882000</v>
      </c>
      <c r="E88" s="1">
        <v>2860080126</v>
      </c>
      <c r="F88" s="1">
        <v>120675574</v>
      </c>
      <c r="G88" s="13">
        <v>-117594806</v>
      </c>
      <c r="H88" s="1">
        <v>68149204</v>
      </c>
      <c r="I88" s="1">
        <v>120126000</v>
      </c>
      <c r="J88" s="1">
        <v>110970000</v>
      </c>
      <c r="K88" s="1">
        <v>85801874</v>
      </c>
      <c r="L88" s="1">
        <f t="shared" si="1"/>
        <v>3080768</v>
      </c>
      <c r="AA88" s="7">
        <v>43745</v>
      </c>
      <c r="AB88">
        <v>-217720827</v>
      </c>
      <c r="AC88">
        <v>17011244</v>
      </c>
      <c r="AD88">
        <v>68741324</v>
      </c>
    </row>
    <row r="89" spans="1:30">
      <c r="A89" s="7">
        <v>43747</v>
      </c>
      <c r="B89" s="8">
        <v>0.771527777777778</v>
      </c>
      <c r="C89" s="14">
        <v>1</v>
      </c>
      <c r="D89" s="1">
        <v>2945882000</v>
      </c>
      <c r="E89" s="1">
        <v>2860080126</v>
      </c>
      <c r="F89" s="1">
        <v>138116049</v>
      </c>
      <c r="G89" s="13">
        <v>-138419662</v>
      </c>
      <c r="H89" s="1">
        <v>43358580</v>
      </c>
      <c r="I89" s="1">
        <v>120126000</v>
      </c>
      <c r="J89" s="1">
        <v>110970000</v>
      </c>
      <c r="K89" s="1">
        <v>85801874</v>
      </c>
      <c r="L89" s="1">
        <f t="shared" si="1"/>
        <v>-303613</v>
      </c>
      <c r="AA89" s="7">
        <v>43746</v>
      </c>
      <c r="AB89">
        <v>-117594806</v>
      </c>
      <c r="AC89">
        <v>3080768</v>
      </c>
      <c r="AD89">
        <v>68149204</v>
      </c>
    </row>
    <row r="90" spans="1:30">
      <c r="A90" s="7">
        <v>43748</v>
      </c>
      <c r="B90" s="8">
        <v>0.772916666666667</v>
      </c>
      <c r="C90" s="14">
        <v>1</v>
      </c>
      <c r="D90" s="1">
        <v>2945882000</v>
      </c>
      <c r="E90" s="1">
        <v>2860080126</v>
      </c>
      <c r="F90" s="1">
        <v>258132916</v>
      </c>
      <c r="G90" s="13">
        <v>-249839193</v>
      </c>
      <c r="H90" s="1">
        <v>44027244</v>
      </c>
      <c r="I90" s="1">
        <v>120126000</v>
      </c>
      <c r="J90" s="1">
        <v>110970000</v>
      </c>
      <c r="K90" s="1">
        <v>85801874</v>
      </c>
      <c r="L90" s="1">
        <f t="shared" si="1"/>
        <v>8293723</v>
      </c>
      <c r="AA90" s="7">
        <v>43747</v>
      </c>
      <c r="AB90">
        <v>-138419662</v>
      </c>
      <c r="AC90">
        <v>-303613</v>
      </c>
      <c r="AD90">
        <v>43358580</v>
      </c>
    </row>
    <row r="91" spans="1:30">
      <c r="A91" s="7">
        <v>43749</v>
      </c>
      <c r="B91" s="8">
        <v>0.750694444444444</v>
      </c>
      <c r="C91" s="14">
        <v>1</v>
      </c>
      <c r="D91" s="1">
        <v>2945882000</v>
      </c>
      <c r="E91" s="1">
        <v>2860080126</v>
      </c>
      <c r="F91" s="1">
        <v>231665892</v>
      </c>
      <c r="G91" s="13">
        <v>-218795849</v>
      </c>
      <c r="H91" s="1">
        <v>39571496</v>
      </c>
      <c r="I91" s="1">
        <v>120126000</v>
      </c>
      <c r="J91" s="1">
        <v>110970000</v>
      </c>
      <c r="K91" s="1">
        <v>85801874</v>
      </c>
      <c r="L91" s="1">
        <f t="shared" si="1"/>
        <v>12870043</v>
      </c>
      <c r="AA91" s="7">
        <v>43748</v>
      </c>
      <c r="AB91">
        <v>-249839193</v>
      </c>
      <c r="AC91">
        <v>8293723</v>
      </c>
      <c r="AD91">
        <v>44027244</v>
      </c>
    </row>
    <row r="92" spans="1:30">
      <c r="A92" s="7">
        <v>43750</v>
      </c>
      <c r="B92" s="8">
        <v>0.422222222222222</v>
      </c>
      <c r="C92" s="14">
        <v>1</v>
      </c>
      <c r="D92" s="1">
        <v>2945882000</v>
      </c>
      <c r="E92" s="1">
        <v>2860080126</v>
      </c>
      <c r="F92" s="1">
        <v>185270100</v>
      </c>
      <c r="G92" s="13">
        <v>-182102539</v>
      </c>
      <c r="H92" s="1">
        <v>32449073</v>
      </c>
      <c r="I92" s="1">
        <v>120126000</v>
      </c>
      <c r="J92" s="1">
        <v>110970000</v>
      </c>
      <c r="K92" s="1">
        <v>85801874</v>
      </c>
      <c r="L92" s="1">
        <f t="shared" si="1"/>
        <v>3167561</v>
      </c>
      <c r="AA92" s="7">
        <v>43749</v>
      </c>
      <c r="AB92">
        <v>-218795849</v>
      </c>
      <c r="AC92">
        <v>12870043</v>
      </c>
      <c r="AD92">
        <v>39571496</v>
      </c>
    </row>
    <row r="93" spans="1:30">
      <c r="A93" s="7">
        <v>43751</v>
      </c>
      <c r="B93" s="8">
        <v>0.500694444444444</v>
      </c>
      <c r="C93" s="14">
        <v>1</v>
      </c>
      <c r="D93" s="1">
        <v>2945882000</v>
      </c>
      <c r="E93" s="1">
        <v>2860080126</v>
      </c>
      <c r="F93" s="1">
        <v>124131140</v>
      </c>
      <c r="G93" s="13">
        <v>-119864296</v>
      </c>
      <c r="H93" s="1">
        <v>35820140</v>
      </c>
      <c r="I93" s="1">
        <v>120126000</v>
      </c>
      <c r="J93" s="1">
        <v>110970000</v>
      </c>
      <c r="K93" s="1">
        <v>85801874</v>
      </c>
      <c r="L93" s="1">
        <f t="shared" si="1"/>
        <v>4266844</v>
      </c>
      <c r="AA93" s="7">
        <v>43750</v>
      </c>
      <c r="AB93">
        <v>-182102539</v>
      </c>
      <c r="AC93">
        <v>3167561</v>
      </c>
      <c r="AD93">
        <v>32449073</v>
      </c>
    </row>
    <row r="94" spans="1:30">
      <c r="A94" s="7">
        <v>43752</v>
      </c>
      <c r="B94" s="8">
        <v>0.446527777777778</v>
      </c>
      <c r="C94" s="14">
        <v>1</v>
      </c>
      <c r="D94" s="1">
        <v>2945882000</v>
      </c>
      <c r="E94" s="1">
        <v>2860080126</v>
      </c>
      <c r="F94" s="1">
        <v>171743865</v>
      </c>
      <c r="G94" s="13">
        <v>-171401127</v>
      </c>
      <c r="H94" s="1">
        <v>29590679</v>
      </c>
      <c r="I94" s="1">
        <v>120126000</v>
      </c>
      <c r="J94" s="1">
        <v>110970000</v>
      </c>
      <c r="K94" s="1">
        <v>85801874</v>
      </c>
      <c r="L94" s="1">
        <f t="shared" si="1"/>
        <v>342738</v>
      </c>
      <c r="AA94" s="7">
        <v>43751</v>
      </c>
      <c r="AB94">
        <v>-119864296</v>
      </c>
      <c r="AC94">
        <v>4266844</v>
      </c>
      <c r="AD94">
        <v>35820140</v>
      </c>
    </row>
    <row r="95" spans="1:30">
      <c r="A95" s="7">
        <v>43753</v>
      </c>
      <c r="B95" s="8">
        <v>0.89375</v>
      </c>
      <c r="C95" s="14">
        <v>1</v>
      </c>
      <c r="D95" s="1">
        <v>2945882000</v>
      </c>
      <c r="E95" s="1">
        <v>2860080126</v>
      </c>
      <c r="F95" s="1">
        <v>183994341</v>
      </c>
      <c r="G95" s="13">
        <v>-158033353</v>
      </c>
      <c r="H95" s="1">
        <v>44286017</v>
      </c>
      <c r="I95" s="1">
        <v>120126000</v>
      </c>
      <c r="J95" s="1">
        <v>110970000</v>
      </c>
      <c r="K95" s="1">
        <v>85801874</v>
      </c>
      <c r="L95" s="1">
        <f t="shared" si="1"/>
        <v>25960988</v>
      </c>
      <c r="AA95" s="7">
        <v>43752</v>
      </c>
      <c r="AB95">
        <v>-171401127</v>
      </c>
      <c r="AC95">
        <v>342738</v>
      </c>
      <c r="AD95">
        <v>29590679</v>
      </c>
    </row>
    <row r="96" spans="1:30">
      <c r="A96" s="7">
        <v>43754</v>
      </c>
      <c r="B96" s="8">
        <v>0.823611111111111</v>
      </c>
      <c r="C96" s="14">
        <v>1</v>
      </c>
      <c r="D96" s="1">
        <v>2945882000</v>
      </c>
      <c r="E96" s="1">
        <v>2860080126</v>
      </c>
      <c r="F96" s="1">
        <v>287508329</v>
      </c>
      <c r="G96" s="13">
        <v>-264150983</v>
      </c>
      <c r="H96" s="1">
        <v>38601607</v>
      </c>
      <c r="I96" s="1">
        <v>120126000</v>
      </c>
      <c r="J96" s="1">
        <v>110970000</v>
      </c>
      <c r="K96" s="1">
        <v>85801874</v>
      </c>
      <c r="L96" s="1">
        <f t="shared" si="1"/>
        <v>23357346</v>
      </c>
      <c r="AA96" s="7">
        <v>43753</v>
      </c>
      <c r="AB96">
        <v>-158033353</v>
      </c>
      <c r="AC96">
        <v>25960988</v>
      </c>
      <c r="AD96">
        <v>44286017</v>
      </c>
    </row>
    <row r="97" spans="1:30">
      <c r="A97" s="7">
        <v>43755</v>
      </c>
      <c r="B97" s="8">
        <v>0.797222222222222</v>
      </c>
      <c r="C97" s="14">
        <v>1</v>
      </c>
      <c r="D97" s="1">
        <v>2945882000</v>
      </c>
      <c r="E97" s="1">
        <v>2860080126</v>
      </c>
      <c r="F97" s="1">
        <v>161325979</v>
      </c>
      <c r="G97" s="13">
        <v>-143120474</v>
      </c>
      <c r="H97" s="1">
        <v>57952125</v>
      </c>
      <c r="I97" s="1">
        <v>120126000</v>
      </c>
      <c r="J97" s="1">
        <v>110970000</v>
      </c>
      <c r="K97" s="1">
        <v>85801874</v>
      </c>
      <c r="L97" s="1">
        <f t="shared" si="1"/>
        <v>18205505</v>
      </c>
      <c r="AA97" s="7">
        <v>43754</v>
      </c>
      <c r="AB97">
        <v>-264150983</v>
      </c>
      <c r="AC97">
        <v>23357346</v>
      </c>
      <c r="AD97">
        <v>38601607</v>
      </c>
    </row>
    <row r="98" spans="1:30">
      <c r="A98" s="7">
        <v>43756</v>
      </c>
      <c r="B98" s="8">
        <v>0.763194444444444</v>
      </c>
      <c r="C98" s="14">
        <v>1</v>
      </c>
      <c r="D98" s="1">
        <v>2945882000</v>
      </c>
      <c r="E98" s="1">
        <v>2860080126</v>
      </c>
      <c r="F98" s="1">
        <v>247169184</v>
      </c>
      <c r="G98" s="13">
        <v>-213854858</v>
      </c>
      <c r="H98" s="1">
        <v>63622210</v>
      </c>
      <c r="I98" s="1">
        <v>120126000</v>
      </c>
      <c r="J98" s="1">
        <v>110970000</v>
      </c>
      <c r="K98" s="1">
        <v>85801874</v>
      </c>
      <c r="L98" s="1">
        <f t="shared" si="1"/>
        <v>33314326</v>
      </c>
      <c r="AA98" s="7">
        <v>43755</v>
      </c>
      <c r="AB98">
        <v>-143120474</v>
      </c>
      <c r="AC98">
        <v>18205505</v>
      </c>
      <c r="AD98">
        <v>57952125</v>
      </c>
    </row>
    <row r="99" spans="1:30">
      <c r="A99" s="7">
        <v>43757</v>
      </c>
      <c r="B99" s="8">
        <v>0.770833333333333</v>
      </c>
      <c r="C99" s="14">
        <v>1</v>
      </c>
      <c r="D99" s="1">
        <v>2945882000</v>
      </c>
      <c r="E99" s="1">
        <v>2860080126</v>
      </c>
      <c r="F99" s="1">
        <v>111492813</v>
      </c>
      <c r="G99" s="13">
        <v>-111270543</v>
      </c>
      <c r="H99" s="1">
        <v>59571773</v>
      </c>
      <c r="I99" s="1">
        <v>120126000</v>
      </c>
      <c r="J99" s="1">
        <v>110970000</v>
      </c>
      <c r="K99" s="1">
        <v>85801874</v>
      </c>
      <c r="L99" s="1">
        <f t="shared" si="1"/>
        <v>222270</v>
      </c>
      <c r="AA99" s="7">
        <v>43756</v>
      </c>
      <c r="AB99">
        <v>-213854858</v>
      </c>
      <c r="AC99">
        <v>33314326</v>
      </c>
      <c r="AD99">
        <v>63622210</v>
      </c>
    </row>
    <row r="100" spans="1:30">
      <c r="A100" s="7">
        <v>43758</v>
      </c>
      <c r="B100" s="8">
        <v>0.7125</v>
      </c>
      <c r="C100" s="14">
        <v>1</v>
      </c>
      <c r="D100" s="1">
        <v>2945882000</v>
      </c>
      <c r="E100" s="1">
        <v>2860080126</v>
      </c>
      <c r="F100" s="1">
        <v>226265202</v>
      </c>
      <c r="G100" s="13">
        <v>-216415902</v>
      </c>
      <c r="H100" s="1">
        <v>66863710</v>
      </c>
      <c r="I100" s="1">
        <v>120126000</v>
      </c>
      <c r="J100" s="1">
        <v>110970000</v>
      </c>
      <c r="K100" s="1">
        <v>85801874</v>
      </c>
      <c r="L100" s="1">
        <f t="shared" si="1"/>
        <v>9849300</v>
      </c>
      <c r="AA100" s="7">
        <v>43757</v>
      </c>
      <c r="AB100">
        <v>-111270543</v>
      </c>
      <c r="AC100">
        <v>222270</v>
      </c>
      <c r="AD100">
        <v>59571773</v>
      </c>
    </row>
    <row r="101" spans="1:30">
      <c r="A101" s="7">
        <v>43759</v>
      </c>
      <c r="B101" s="8">
        <v>0.771527777777778</v>
      </c>
      <c r="C101" s="14">
        <v>1</v>
      </c>
      <c r="D101" s="1">
        <v>2945882000</v>
      </c>
      <c r="E101" s="1">
        <v>2860080126</v>
      </c>
      <c r="F101" s="1">
        <v>136112408</v>
      </c>
      <c r="G101" s="13">
        <v>-117213346</v>
      </c>
      <c r="H101" s="1">
        <v>84936167</v>
      </c>
      <c r="I101" s="1">
        <v>120126000</v>
      </c>
      <c r="J101" s="1">
        <v>110970000</v>
      </c>
      <c r="K101" s="1">
        <v>85801874</v>
      </c>
      <c r="L101" s="1">
        <f t="shared" si="1"/>
        <v>18899062</v>
      </c>
      <c r="AA101" s="7">
        <v>43758</v>
      </c>
      <c r="AB101">
        <v>-216415902</v>
      </c>
      <c r="AC101">
        <v>9849300</v>
      </c>
      <c r="AD101">
        <v>66863710</v>
      </c>
    </row>
    <row r="102" spans="1:30">
      <c r="A102" s="7">
        <v>43760</v>
      </c>
      <c r="B102" s="8">
        <v>0.804166666666667</v>
      </c>
      <c r="C102" s="14">
        <v>1</v>
      </c>
      <c r="D102" s="1">
        <v>2945882000</v>
      </c>
      <c r="E102" s="1">
        <v>2860080126</v>
      </c>
      <c r="F102" s="1">
        <v>217032426</v>
      </c>
      <c r="G102" s="13">
        <v>-192907987</v>
      </c>
      <c r="H102" s="1">
        <v>95150015</v>
      </c>
      <c r="I102" s="1">
        <v>120126000</v>
      </c>
      <c r="J102" s="1">
        <v>110970000</v>
      </c>
      <c r="K102" s="1">
        <v>85801874</v>
      </c>
      <c r="L102" s="1">
        <f t="shared" si="1"/>
        <v>24124439</v>
      </c>
      <c r="AA102" s="7">
        <v>43759</v>
      </c>
      <c r="AB102">
        <v>-117213346</v>
      </c>
      <c r="AC102">
        <v>18899062</v>
      </c>
      <c r="AD102">
        <v>84936167</v>
      </c>
    </row>
    <row r="103" spans="1:30">
      <c r="A103" s="7">
        <v>43761</v>
      </c>
      <c r="B103" s="8">
        <v>0.794444444444444</v>
      </c>
      <c r="C103" s="14">
        <v>1</v>
      </c>
      <c r="D103" s="1">
        <v>2945882000</v>
      </c>
      <c r="E103" s="1">
        <v>2860080126</v>
      </c>
      <c r="F103" s="1">
        <v>229140847</v>
      </c>
      <c r="G103" s="13">
        <v>-221919450</v>
      </c>
      <c r="H103" s="1">
        <v>66680443</v>
      </c>
      <c r="I103" s="1">
        <v>120126000</v>
      </c>
      <c r="J103" s="1">
        <v>110970000</v>
      </c>
      <c r="K103" s="1">
        <v>85801874</v>
      </c>
      <c r="L103" s="1">
        <f t="shared" si="1"/>
        <v>7221397</v>
      </c>
      <c r="AA103" s="7">
        <v>43760</v>
      </c>
      <c r="AB103">
        <v>-192907987</v>
      </c>
      <c r="AC103">
        <v>24124439</v>
      </c>
      <c r="AD103">
        <v>95150015</v>
      </c>
    </row>
    <row r="104" spans="1:30">
      <c r="A104" s="7">
        <v>43762</v>
      </c>
      <c r="B104" s="8">
        <v>0.799305555555556</v>
      </c>
      <c r="C104" s="14">
        <v>1</v>
      </c>
      <c r="D104" s="1">
        <v>2945882000</v>
      </c>
      <c r="E104" s="1">
        <v>2860080126</v>
      </c>
      <c r="F104" s="1">
        <v>231959331</v>
      </c>
      <c r="G104" s="13">
        <v>-225165065</v>
      </c>
      <c r="H104" s="1">
        <v>78586935</v>
      </c>
      <c r="I104" s="1">
        <v>120126000</v>
      </c>
      <c r="J104" s="1">
        <v>110970000</v>
      </c>
      <c r="K104" s="1">
        <v>85801874</v>
      </c>
      <c r="L104" s="1">
        <f t="shared" si="1"/>
        <v>6794266</v>
      </c>
      <c r="AA104" s="7">
        <v>43761</v>
      </c>
      <c r="AB104">
        <v>-221919450</v>
      </c>
      <c r="AC104">
        <v>7221397</v>
      </c>
      <c r="AD104">
        <v>66680443</v>
      </c>
    </row>
    <row r="105" spans="1:30">
      <c r="A105" s="7">
        <v>43763</v>
      </c>
      <c r="B105" s="8">
        <v>0.738194444444444</v>
      </c>
      <c r="C105" s="14">
        <v>1</v>
      </c>
      <c r="D105" s="1">
        <v>2945882000</v>
      </c>
      <c r="E105" s="1">
        <v>2860080126</v>
      </c>
      <c r="F105" s="1">
        <v>240571535</v>
      </c>
      <c r="G105" s="13">
        <v>-219325010</v>
      </c>
      <c r="H105" s="1">
        <v>71483705</v>
      </c>
      <c r="I105" s="1">
        <v>120126000</v>
      </c>
      <c r="J105" s="1">
        <v>110970000</v>
      </c>
      <c r="K105" s="1">
        <v>85801874</v>
      </c>
      <c r="L105" s="1">
        <f t="shared" si="1"/>
        <v>21246525</v>
      </c>
      <c r="AA105" s="7">
        <v>43762</v>
      </c>
      <c r="AB105">
        <v>-225165065</v>
      </c>
      <c r="AC105">
        <v>6794266</v>
      </c>
      <c r="AD105">
        <v>78586935</v>
      </c>
    </row>
    <row r="106" spans="1:30">
      <c r="A106" s="7">
        <v>43764</v>
      </c>
      <c r="B106" s="8">
        <v>0.828472222222222</v>
      </c>
      <c r="C106" s="14">
        <v>1</v>
      </c>
      <c r="D106" s="1">
        <v>2945882000</v>
      </c>
      <c r="E106" s="1">
        <v>2860080126</v>
      </c>
      <c r="F106" s="1">
        <v>126255100</v>
      </c>
      <c r="G106" s="13">
        <v>-121057481</v>
      </c>
      <c r="H106" s="1">
        <v>62413903</v>
      </c>
      <c r="I106" s="1">
        <v>120126000</v>
      </c>
      <c r="J106" s="1">
        <v>110970000</v>
      </c>
      <c r="K106" s="1">
        <v>85801874</v>
      </c>
      <c r="L106" s="1">
        <f t="shared" si="1"/>
        <v>5197619</v>
      </c>
      <c r="AA106" s="7">
        <v>43763</v>
      </c>
      <c r="AB106">
        <v>-219325010</v>
      </c>
      <c r="AC106">
        <v>21246525</v>
      </c>
      <c r="AD106">
        <v>71483705</v>
      </c>
    </row>
    <row r="107" spans="1:30">
      <c r="A107" s="7">
        <v>43765</v>
      </c>
      <c r="B107" s="8">
        <v>0.781944444444444</v>
      </c>
      <c r="C107" s="14">
        <v>1</v>
      </c>
      <c r="D107" s="1">
        <v>2945882000</v>
      </c>
      <c r="E107" s="1">
        <v>2860080126</v>
      </c>
      <c r="F107" s="1">
        <v>228244169</v>
      </c>
      <c r="G107" s="13">
        <v>-221878349</v>
      </c>
      <c r="H107" s="1">
        <v>63359834</v>
      </c>
      <c r="I107" s="1">
        <v>120126000</v>
      </c>
      <c r="J107" s="1">
        <v>110970000</v>
      </c>
      <c r="K107" s="1">
        <v>85801874</v>
      </c>
      <c r="L107" s="1">
        <f t="shared" si="1"/>
        <v>6365820</v>
      </c>
      <c r="AA107" s="7">
        <v>43764</v>
      </c>
      <c r="AB107">
        <v>-121057481</v>
      </c>
      <c r="AC107">
        <v>5197619</v>
      </c>
      <c r="AD107">
        <v>62413903</v>
      </c>
    </row>
    <row r="108" spans="1:30">
      <c r="A108" s="7">
        <v>43766</v>
      </c>
      <c r="B108" s="8">
        <v>0.702777777777778</v>
      </c>
      <c r="C108" s="14">
        <v>1</v>
      </c>
      <c r="D108" s="1">
        <v>2945882000</v>
      </c>
      <c r="E108" s="1">
        <v>2860080126</v>
      </c>
      <c r="F108" s="1">
        <v>221670676</v>
      </c>
      <c r="G108" s="13">
        <v>-208184342</v>
      </c>
      <c r="H108" s="1">
        <v>61546333</v>
      </c>
      <c r="I108" s="1">
        <v>120126000</v>
      </c>
      <c r="J108" s="1">
        <v>110970000</v>
      </c>
      <c r="K108" s="1">
        <v>85801874</v>
      </c>
      <c r="L108" s="1">
        <f t="shared" si="1"/>
        <v>13486334</v>
      </c>
      <c r="AA108" s="7">
        <v>43765</v>
      </c>
      <c r="AB108">
        <v>-221878349</v>
      </c>
      <c r="AC108">
        <v>6365820</v>
      </c>
      <c r="AD108">
        <v>63359834</v>
      </c>
    </row>
    <row r="109" spans="1:30">
      <c r="A109" s="7">
        <v>43767</v>
      </c>
      <c r="B109" s="8">
        <v>0.881944444444444</v>
      </c>
      <c r="C109" s="14">
        <v>1</v>
      </c>
      <c r="D109" s="1">
        <v>2945882000</v>
      </c>
      <c r="E109" s="1">
        <v>2860080126</v>
      </c>
      <c r="F109" s="1" t="s">
        <v>285</v>
      </c>
      <c r="G109" s="13">
        <v>-129727011</v>
      </c>
      <c r="H109" s="1">
        <v>-57980187</v>
      </c>
      <c r="I109" s="1" t="s">
        <v>285</v>
      </c>
      <c r="J109" s="1">
        <v>110970000</v>
      </c>
      <c r="K109" s="1">
        <v>85801874</v>
      </c>
      <c r="L109" s="1" t="e">
        <f t="shared" si="1"/>
        <v>#VALUE!</v>
      </c>
      <c r="AA109" s="7">
        <v>43766</v>
      </c>
      <c r="AB109">
        <v>-208184342</v>
      </c>
      <c r="AC109">
        <v>13486334</v>
      </c>
      <c r="AD109">
        <v>61546333</v>
      </c>
    </row>
    <row r="110" spans="1:30">
      <c r="A110" s="7">
        <v>43768</v>
      </c>
      <c r="B110" s="8">
        <v>0.615972222222222</v>
      </c>
      <c r="C110" s="14">
        <v>1</v>
      </c>
      <c r="D110" s="1">
        <v>2945882000</v>
      </c>
      <c r="E110" s="1">
        <v>2860080126</v>
      </c>
      <c r="F110" s="1" t="s">
        <v>285</v>
      </c>
      <c r="G110" s="13">
        <v>-142281777</v>
      </c>
      <c r="H110" s="1">
        <v>-146238139</v>
      </c>
      <c r="I110" s="1" t="s">
        <v>285</v>
      </c>
      <c r="J110" s="1">
        <v>110970000</v>
      </c>
      <c r="K110" s="1">
        <v>85801874</v>
      </c>
      <c r="L110" s="1" t="e">
        <f t="shared" si="1"/>
        <v>#VALUE!</v>
      </c>
      <c r="AA110" s="7">
        <v>43767</v>
      </c>
      <c r="AB110">
        <v>-129727011</v>
      </c>
      <c r="AC110" t="e">
        <v>#VALUE!</v>
      </c>
      <c r="AD110">
        <v>-57980187</v>
      </c>
    </row>
    <row r="111" spans="1:30">
      <c r="A111" s="7">
        <v>43769</v>
      </c>
      <c r="B111" s="8">
        <v>0.775</v>
      </c>
      <c r="C111" s="14">
        <v>1</v>
      </c>
      <c r="D111" s="1">
        <v>2945882000</v>
      </c>
      <c r="E111" s="1">
        <v>2860080126</v>
      </c>
      <c r="F111" s="1">
        <v>0</v>
      </c>
      <c r="G111" s="13">
        <v>-122958356</v>
      </c>
      <c r="H111" s="1">
        <v>-266687911</v>
      </c>
      <c r="I111" s="1">
        <v>120126000</v>
      </c>
      <c r="J111" s="1">
        <v>110970000</v>
      </c>
      <c r="K111" s="1">
        <v>85801874</v>
      </c>
      <c r="L111" s="1">
        <f t="shared" si="1"/>
        <v>-122958356</v>
      </c>
      <c r="AA111" s="7">
        <v>43768</v>
      </c>
      <c r="AB111">
        <v>-142281777</v>
      </c>
      <c r="AC111" t="e">
        <v>#VALUE!</v>
      </c>
      <c r="AD111">
        <v>-146238139</v>
      </c>
    </row>
    <row r="112" spans="1:30">
      <c r="A112" s="7">
        <v>43770</v>
      </c>
      <c r="B112" s="8">
        <v>0.772916666666667</v>
      </c>
      <c r="C112" s="14">
        <v>1</v>
      </c>
      <c r="D112" s="1">
        <v>2945882000</v>
      </c>
      <c r="E112" s="1">
        <v>2860080126</v>
      </c>
      <c r="F112" s="1" t="s">
        <v>285</v>
      </c>
      <c r="G112" s="13">
        <v>-112427765</v>
      </c>
      <c r="H112" s="1">
        <v>71912726</v>
      </c>
      <c r="I112" s="1" t="s">
        <v>285</v>
      </c>
      <c r="J112" s="1">
        <v>110970000</v>
      </c>
      <c r="K112" s="1">
        <v>85801874</v>
      </c>
      <c r="L112" s="1" t="e">
        <f t="shared" si="1"/>
        <v>#VALUE!</v>
      </c>
      <c r="AA112" s="7">
        <v>43769</v>
      </c>
      <c r="AB112">
        <v>-122958356</v>
      </c>
      <c r="AC112">
        <v>-122958356</v>
      </c>
      <c r="AD112">
        <v>-266687911</v>
      </c>
    </row>
    <row r="113" spans="1:30">
      <c r="A113" s="7">
        <v>43771</v>
      </c>
      <c r="B113" s="8">
        <v>0.498611111111111</v>
      </c>
      <c r="C113" s="14">
        <v>1</v>
      </c>
      <c r="D113" s="1">
        <v>2945882000</v>
      </c>
      <c r="E113" s="1">
        <v>2860080126</v>
      </c>
      <c r="F113" s="1">
        <v>552907714</v>
      </c>
      <c r="G113" s="13">
        <v>-197326236</v>
      </c>
      <c r="H113" s="1">
        <v>67647042</v>
      </c>
      <c r="I113" s="1">
        <v>119942000</v>
      </c>
      <c r="J113" s="1">
        <v>110970000</v>
      </c>
      <c r="K113" s="1">
        <v>85801874</v>
      </c>
      <c r="L113" s="1">
        <f t="shared" si="1"/>
        <v>355581478</v>
      </c>
      <c r="AA113" s="7">
        <v>43770</v>
      </c>
      <c r="AB113">
        <v>-112427765</v>
      </c>
      <c r="AC113" t="e">
        <v>#VALUE!</v>
      </c>
      <c r="AD113">
        <v>71912726</v>
      </c>
    </row>
    <row r="114" spans="1:30">
      <c r="A114" s="7">
        <v>43772</v>
      </c>
      <c r="B114" s="8">
        <v>0.447916666666667</v>
      </c>
      <c r="C114" s="14">
        <v>1</v>
      </c>
      <c r="D114" s="1">
        <v>2945882000</v>
      </c>
      <c r="E114" s="1">
        <v>2860080126</v>
      </c>
      <c r="F114" s="1">
        <v>207507031</v>
      </c>
      <c r="G114" s="13">
        <v>-142819931</v>
      </c>
      <c r="H114" s="1">
        <v>75438570</v>
      </c>
      <c r="I114" s="1">
        <v>119942000</v>
      </c>
      <c r="J114" s="1">
        <v>110970000</v>
      </c>
      <c r="K114" s="1">
        <v>85801874</v>
      </c>
      <c r="L114" s="1">
        <f t="shared" si="1"/>
        <v>64687100</v>
      </c>
      <c r="AA114" s="7">
        <v>43771</v>
      </c>
      <c r="AB114">
        <v>-197326236</v>
      </c>
      <c r="AC114">
        <v>355581478</v>
      </c>
      <c r="AD114">
        <v>67647042</v>
      </c>
    </row>
    <row r="115" spans="1:30">
      <c r="A115" s="7">
        <v>43773</v>
      </c>
      <c r="B115" s="8">
        <v>0.461111111111111</v>
      </c>
      <c r="C115" s="14">
        <v>1</v>
      </c>
      <c r="D115" s="1">
        <v>2945882000</v>
      </c>
      <c r="E115" s="1">
        <v>2860080126</v>
      </c>
      <c r="F115" s="1">
        <v>128209538</v>
      </c>
      <c r="G115" s="13">
        <v>-109203984</v>
      </c>
      <c r="H115" s="1">
        <v>93275923</v>
      </c>
      <c r="I115" s="1">
        <v>119942000</v>
      </c>
      <c r="J115" s="1">
        <v>110970000</v>
      </c>
      <c r="K115" s="1">
        <v>85801874</v>
      </c>
      <c r="L115" s="1">
        <f t="shared" si="1"/>
        <v>19005554</v>
      </c>
      <c r="AA115" s="7">
        <v>43772</v>
      </c>
      <c r="AB115">
        <v>-142819931</v>
      </c>
      <c r="AC115">
        <v>64687100</v>
      </c>
      <c r="AD115">
        <v>75438570</v>
      </c>
    </row>
    <row r="116" spans="1:30">
      <c r="A116" s="7">
        <v>43774</v>
      </c>
      <c r="B116" s="8">
        <v>0.554861111111111</v>
      </c>
      <c r="C116" s="14">
        <v>1</v>
      </c>
      <c r="D116" s="1">
        <v>2945882000</v>
      </c>
      <c r="E116" s="1">
        <v>2860080126</v>
      </c>
      <c r="F116" s="1">
        <v>129824790</v>
      </c>
      <c r="G116" s="13">
        <v>-124890056</v>
      </c>
      <c r="H116" s="1">
        <v>127270780</v>
      </c>
      <c r="I116" s="1">
        <v>119942000</v>
      </c>
      <c r="J116" s="1">
        <v>110970000</v>
      </c>
      <c r="K116" s="1">
        <v>85801874</v>
      </c>
      <c r="L116" s="1">
        <f t="shared" si="1"/>
        <v>4934734</v>
      </c>
      <c r="AA116" s="7">
        <v>43773</v>
      </c>
      <c r="AB116">
        <v>-109203984</v>
      </c>
      <c r="AC116">
        <v>19005554</v>
      </c>
      <c r="AD116">
        <v>93275923</v>
      </c>
    </row>
    <row r="117" spans="1:30">
      <c r="A117" s="7">
        <v>43775</v>
      </c>
      <c r="B117" s="8">
        <v>0.604166666666667</v>
      </c>
      <c r="C117" s="14">
        <v>1</v>
      </c>
      <c r="D117" s="1">
        <v>2945882000</v>
      </c>
      <c r="E117" s="1">
        <v>2860080126</v>
      </c>
      <c r="F117" s="1">
        <v>120927284</v>
      </c>
      <c r="G117" s="13">
        <v>-112181165</v>
      </c>
      <c r="H117" s="1">
        <v>199770705</v>
      </c>
      <c r="I117" s="1">
        <v>119942000</v>
      </c>
      <c r="J117" s="1">
        <v>110970000</v>
      </c>
      <c r="K117" s="1">
        <v>85801874</v>
      </c>
      <c r="L117" s="1">
        <f t="shared" si="1"/>
        <v>8746119</v>
      </c>
      <c r="AA117" s="7">
        <v>43774</v>
      </c>
      <c r="AB117">
        <v>-124890056</v>
      </c>
      <c r="AC117">
        <v>4934734</v>
      </c>
      <c r="AD117">
        <v>127270780</v>
      </c>
    </row>
    <row r="118" spans="1:30">
      <c r="A118" s="7">
        <v>43776</v>
      </c>
      <c r="B118" s="8">
        <v>0.790972222222222</v>
      </c>
      <c r="C118" s="14">
        <v>1</v>
      </c>
      <c r="D118" s="1">
        <v>2945882000</v>
      </c>
      <c r="E118" s="1">
        <v>2860080126</v>
      </c>
      <c r="F118" s="1">
        <v>155617475</v>
      </c>
      <c r="G118" s="13">
        <v>-135361565</v>
      </c>
      <c r="H118" s="1">
        <v>298554586</v>
      </c>
      <c r="I118" s="1">
        <v>119942000</v>
      </c>
      <c r="J118" s="1">
        <v>110970000</v>
      </c>
      <c r="K118" s="1">
        <v>85801874</v>
      </c>
      <c r="L118" s="1">
        <f t="shared" si="1"/>
        <v>20255910</v>
      </c>
      <c r="AA118" s="7">
        <v>43775</v>
      </c>
      <c r="AB118">
        <v>-112181165</v>
      </c>
      <c r="AC118">
        <v>8746119</v>
      </c>
      <c r="AD118">
        <v>199770705</v>
      </c>
    </row>
    <row r="119" spans="1:30">
      <c r="A119" s="7">
        <v>43777</v>
      </c>
      <c r="B119" s="8">
        <v>0.772222222222222</v>
      </c>
      <c r="C119" s="14">
        <v>1</v>
      </c>
      <c r="D119" s="1">
        <v>2945882000</v>
      </c>
      <c r="E119" s="1">
        <v>2860080126</v>
      </c>
      <c r="F119" s="1">
        <v>276924837</v>
      </c>
      <c r="G119" s="13">
        <v>-244514173</v>
      </c>
      <c r="H119" s="1">
        <v>433667696</v>
      </c>
      <c r="I119" s="1">
        <v>119942000</v>
      </c>
      <c r="J119" s="1">
        <v>110970000</v>
      </c>
      <c r="K119" s="1">
        <v>85801874</v>
      </c>
      <c r="L119" s="1">
        <f t="shared" si="1"/>
        <v>32410664</v>
      </c>
      <c r="AA119" s="7">
        <v>43776</v>
      </c>
      <c r="AB119">
        <v>-135361565</v>
      </c>
      <c r="AC119">
        <v>20255910</v>
      </c>
      <c r="AD119">
        <v>298554586</v>
      </c>
    </row>
    <row r="120" spans="1:30">
      <c r="A120" s="7">
        <v>43778</v>
      </c>
      <c r="B120" s="8">
        <v>0.456944444444444</v>
      </c>
      <c r="C120" s="14">
        <v>1</v>
      </c>
      <c r="D120" s="1">
        <v>2945882000</v>
      </c>
      <c r="E120" s="1">
        <v>2860080126</v>
      </c>
      <c r="F120" s="1">
        <v>199938980</v>
      </c>
      <c r="G120" s="13">
        <v>-182098686</v>
      </c>
      <c r="H120" s="1">
        <v>135469711</v>
      </c>
      <c r="I120" s="1">
        <v>119942000</v>
      </c>
      <c r="J120" s="1">
        <v>110970000</v>
      </c>
      <c r="K120" s="1">
        <v>85801874</v>
      </c>
      <c r="L120" s="1">
        <f t="shared" si="1"/>
        <v>17840294</v>
      </c>
      <c r="AA120" s="7">
        <v>43777</v>
      </c>
      <c r="AB120">
        <v>-244514173</v>
      </c>
      <c r="AC120">
        <v>32410664</v>
      </c>
      <c r="AD120">
        <v>433667696</v>
      </c>
    </row>
    <row r="121" spans="1:30">
      <c r="A121" s="7">
        <v>43779</v>
      </c>
      <c r="B121" t="s">
        <v>422</v>
      </c>
      <c r="C121" s="14">
        <v>1</v>
      </c>
      <c r="D121" s="1">
        <v>2945882000</v>
      </c>
      <c r="E121" s="1">
        <v>2860080126</v>
      </c>
      <c r="F121" s="1">
        <v>140560415</v>
      </c>
      <c r="G121" s="13">
        <v>-141906740</v>
      </c>
      <c r="H121" s="1">
        <v>82425433</v>
      </c>
      <c r="I121" s="1">
        <v>119942000</v>
      </c>
      <c r="J121" s="1">
        <v>110970000</v>
      </c>
      <c r="K121" s="1">
        <v>85801874</v>
      </c>
      <c r="L121" s="1">
        <f t="shared" si="1"/>
        <v>-1346325</v>
      </c>
      <c r="AA121" s="7">
        <v>43778</v>
      </c>
      <c r="AB121">
        <v>-182098686</v>
      </c>
      <c r="AC121">
        <v>17840294</v>
      </c>
      <c r="AD121">
        <v>135469711</v>
      </c>
    </row>
    <row r="122" spans="1:30">
      <c r="A122" s="7">
        <v>43780</v>
      </c>
      <c r="B122" s="8">
        <v>0.585416666666667</v>
      </c>
      <c r="C122" s="14">
        <v>1</v>
      </c>
      <c r="D122" s="1">
        <v>2945882000</v>
      </c>
      <c r="E122" s="1">
        <v>2860080126</v>
      </c>
      <c r="F122" s="1">
        <v>252026335</v>
      </c>
      <c r="G122" s="13">
        <v>-238643296</v>
      </c>
      <c r="H122" s="1">
        <v>84165650</v>
      </c>
      <c r="I122" s="1">
        <v>119942000</v>
      </c>
      <c r="J122" s="1">
        <v>110970000</v>
      </c>
      <c r="K122" s="1">
        <v>85801874</v>
      </c>
      <c r="L122" s="1">
        <f t="shared" si="1"/>
        <v>13383039</v>
      </c>
      <c r="AA122" s="7">
        <v>43779</v>
      </c>
      <c r="AB122">
        <v>-141906740</v>
      </c>
      <c r="AC122">
        <v>-1346325</v>
      </c>
      <c r="AD122">
        <v>82425433</v>
      </c>
    </row>
    <row r="123" spans="1:30">
      <c r="A123" s="7">
        <v>43781</v>
      </c>
      <c r="B123" s="8">
        <v>0.625694444444444</v>
      </c>
      <c r="C123" s="14">
        <v>1</v>
      </c>
      <c r="D123" s="1">
        <v>2945882000</v>
      </c>
      <c r="E123" s="1">
        <v>2860080126</v>
      </c>
      <c r="F123" s="1">
        <v>129089055</v>
      </c>
      <c r="G123" s="13">
        <v>-113419303</v>
      </c>
      <c r="H123" s="1">
        <v>80829848</v>
      </c>
      <c r="I123" s="1">
        <v>119942000</v>
      </c>
      <c r="J123" s="1">
        <v>110970000</v>
      </c>
      <c r="K123" s="1">
        <v>85801874</v>
      </c>
      <c r="L123" s="1">
        <f t="shared" si="1"/>
        <v>15669752</v>
      </c>
      <c r="AA123" s="7">
        <v>43780</v>
      </c>
      <c r="AB123">
        <v>-238643296</v>
      </c>
      <c r="AC123">
        <v>13383039</v>
      </c>
      <c r="AD123">
        <v>84165650</v>
      </c>
    </row>
    <row r="124" spans="1:30">
      <c r="A124" s="7">
        <v>43782</v>
      </c>
      <c r="B124" s="8">
        <v>0.457638888888889</v>
      </c>
      <c r="C124" s="14">
        <v>1</v>
      </c>
      <c r="D124" s="1">
        <v>2945882000</v>
      </c>
      <c r="E124" s="1">
        <v>2860080126</v>
      </c>
      <c r="F124" s="1">
        <v>235495782</v>
      </c>
      <c r="G124" s="13">
        <v>-206211543</v>
      </c>
      <c r="H124" s="1">
        <v>89509601</v>
      </c>
      <c r="I124" s="1">
        <v>119942000</v>
      </c>
      <c r="J124" s="1">
        <v>110970000</v>
      </c>
      <c r="K124" s="1">
        <v>85801874</v>
      </c>
      <c r="L124" s="1">
        <f t="shared" si="1"/>
        <v>29284239</v>
      </c>
      <c r="AA124" s="7">
        <v>43781</v>
      </c>
      <c r="AB124">
        <v>-113419303</v>
      </c>
      <c r="AC124">
        <v>15669752</v>
      </c>
      <c r="AD124">
        <v>80829848</v>
      </c>
    </row>
    <row r="125" spans="1:30">
      <c r="A125" s="7">
        <v>43783</v>
      </c>
      <c r="B125" s="8">
        <v>0.459027777777778</v>
      </c>
      <c r="C125" s="14">
        <v>1</v>
      </c>
      <c r="D125" s="1">
        <v>2945882000</v>
      </c>
      <c r="E125" s="1">
        <v>2860080126</v>
      </c>
      <c r="F125" s="1">
        <v>183006216</v>
      </c>
      <c r="G125" s="13">
        <v>-160938608</v>
      </c>
      <c r="H125" s="1">
        <v>96323019</v>
      </c>
      <c r="I125" s="1">
        <v>119942000</v>
      </c>
      <c r="J125" s="1">
        <v>110970000</v>
      </c>
      <c r="K125" s="1">
        <v>85801874</v>
      </c>
      <c r="L125" s="1">
        <f t="shared" si="1"/>
        <v>22067608</v>
      </c>
      <c r="AA125" s="7">
        <v>43782</v>
      </c>
      <c r="AB125">
        <v>-206211543</v>
      </c>
      <c r="AC125">
        <v>29284239</v>
      </c>
      <c r="AD125">
        <v>89509601</v>
      </c>
    </row>
    <row r="126" spans="1:30">
      <c r="A126" s="7">
        <v>43784</v>
      </c>
      <c r="B126" s="8">
        <v>0.770833333333333</v>
      </c>
      <c r="C126" s="14">
        <v>1</v>
      </c>
      <c r="D126" s="1">
        <v>2945882000</v>
      </c>
      <c r="E126" s="1">
        <v>2860080126</v>
      </c>
      <c r="F126" s="1">
        <v>158506772</v>
      </c>
      <c r="G126" s="13">
        <v>-134992949</v>
      </c>
      <c r="H126" s="1">
        <v>99580932</v>
      </c>
      <c r="I126" s="1">
        <v>119771000</v>
      </c>
      <c r="J126" s="1">
        <v>110970000</v>
      </c>
      <c r="K126" s="1">
        <v>85801874</v>
      </c>
      <c r="L126" s="1">
        <f t="shared" si="1"/>
        <v>23513823</v>
      </c>
      <c r="M126" s="1"/>
      <c r="N126" s="1"/>
      <c r="O126" s="1"/>
      <c r="AA126" s="7">
        <v>43783</v>
      </c>
      <c r="AB126">
        <v>-160938608</v>
      </c>
      <c r="AC126">
        <v>22067608</v>
      </c>
      <c r="AD126">
        <v>96323019</v>
      </c>
    </row>
    <row r="127" spans="1:30">
      <c r="A127" s="7">
        <v>43785</v>
      </c>
      <c r="B127" s="8">
        <v>0.622916666666667</v>
      </c>
      <c r="C127" s="14">
        <v>1</v>
      </c>
      <c r="D127" s="1">
        <v>2945882000</v>
      </c>
      <c r="E127" s="1">
        <v>2860080126</v>
      </c>
      <c r="F127" s="1">
        <v>142975401</v>
      </c>
      <c r="G127" s="13">
        <v>-126406902</v>
      </c>
      <c r="H127" s="1">
        <v>97117965</v>
      </c>
      <c r="I127" s="1">
        <v>119771000</v>
      </c>
      <c r="J127" s="1">
        <v>110970000</v>
      </c>
      <c r="K127" s="1">
        <v>85801874</v>
      </c>
      <c r="L127" s="1">
        <f t="shared" si="1"/>
        <v>16568499</v>
      </c>
      <c r="AA127" s="7">
        <v>43784</v>
      </c>
      <c r="AB127">
        <v>-134992949</v>
      </c>
      <c r="AC127">
        <v>23513823</v>
      </c>
      <c r="AD127">
        <v>99580932</v>
      </c>
    </row>
    <row r="128" spans="1:30">
      <c r="A128" s="7">
        <v>43786</v>
      </c>
      <c r="B128" s="8">
        <v>0.549305555555556</v>
      </c>
      <c r="C128" s="14">
        <v>1</v>
      </c>
      <c r="D128" s="1">
        <v>2945882000</v>
      </c>
      <c r="E128" s="1">
        <v>2860080126</v>
      </c>
      <c r="F128" s="1">
        <v>192988519</v>
      </c>
      <c r="G128" s="13">
        <v>-174546562</v>
      </c>
      <c r="H128" s="1">
        <v>105341566</v>
      </c>
      <c r="I128" s="1">
        <v>119771000</v>
      </c>
      <c r="J128" s="1">
        <v>110970000</v>
      </c>
      <c r="K128" s="1">
        <v>85801874</v>
      </c>
      <c r="L128" s="1">
        <f t="shared" si="1"/>
        <v>18441957</v>
      </c>
      <c r="AA128" s="7">
        <v>43785</v>
      </c>
      <c r="AB128">
        <v>-126406902</v>
      </c>
      <c r="AC128">
        <v>16568499</v>
      </c>
      <c r="AD128">
        <v>97117965</v>
      </c>
    </row>
    <row r="129" spans="1:30">
      <c r="A129" s="7">
        <v>43787</v>
      </c>
      <c r="B129" s="8">
        <v>0.454166666666667</v>
      </c>
      <c r="C129" s="14">
        <v>1</v>
      </c>
      <c r="D129" s="1">
        <v>2945882000</v>
      </c>
      <c r="E129" s="1">
        <v>2860080126</v>
      </c>
      <c r="F129" s="1">
        <v>214780004</v>
      </c>
      <c r="G129" s="13">
        <v>-205222574</v>
      </c>
      <c r="H129" s="1">
        <v>106043172</v>
      </c>
      <c r="I129" s="1">
        <v>119771000</v>
      </c>
      <c r="J129" s="1">
        <v>110970000</v>
      </c>
      <c r="K129" s="1">
        <v>85801874</v>
      </c>
      <c r="L129" s="1">
        <f t="shared" si="1"/>
        <v>9557430</v>
      </c>
      <c r="AA129" s="7">
        <v>43786</v>
      </c>
      <c r="AB129">
        <v>-174546562</v>
      </c>
      <c r="AC129">
        <v>18441957</v>
      </c>
      <c r="AD129">
        <v>105341566</v>
      </c>
    </row>
    <row r="130" spans="1:30">
      <c r="A130" s="7">
        <v>43788</v>
      </c>
      <c r="B130" s="8">
        <v>0.86875</v>
      </c>
      <c r="C130" s="14">
        <v>1</v>
      </c>
      <c r="D130" s="1">
        <v>2945882000</v>
      </c>
      <c r="E130" s="1">
        <v>2860080126</v>
      </c>
      <c r="F130" s="1">
        <v>172174915</v>
      </c>
      <c r="G130" s="13">
        <v>-156742555</v>
      </c>
      <c r="H130" s="1">
        <v>106746168</v>
      </c>
      <c r="I130" s="1">
        <v>119771000</v>
      </c>
      <c r="J130" s="1">
        <v>110970000</v>
      </c>
      <c r="K130" s="1">
        <v>85801874</v>
      </c>
      <c r="L130" s="1">
        <f t="shared" si="1"/>
        <v>15432360</v>
      </c>
      <c r="AA130" s="7">
        <v>43787</v>
      </c>
      <c r="AB130">
        <v>-205222574</v>
      </c>
      <c r="AC130">
        <v>9557430</v>
      </c>
      <c r="AD130">
        <v>106043172</v>
      </c>
    </row>
    <row r="131" spans="1:30">
      <c r="A131" s="7">
        <v>43789</v>
      </c>
      <c r="B131" s="8">
        <v>0.669444444444444</v>
      </c>
      <c r="C131" s="14">
        <v>1</v>
      </c>
      <c r="D131" s="1">
        <v>2945882000</v>
      </c>
      <c r="E131" s="1">
        <v>2860080126</v>
      </c>
      <c r="F131" s="1">
        <v>104262296</v>
      </c>
      <c r="G131" s="13">
        <v>-92830771</v>
      </c>
      <c r="H131" s="1">
        <v>92226180</v>
      </c>
      <c r="I131" s="1">
        <v>119771000</v>
      </c>
      <c r="J131" s="1">
        <v>110970000</v>
      </c>
      <c r="K131" s="1">
        <v>85801874</v>
      </c>
      <c r="L131" s="1">
        <f t="shared" si="1"/>
        <v>11431525</v>
      </c>
      <c r="AA131" s="7">
        <v>43788</v>
      </c>
      <c r="AB131">
        <v>-156742555</v>
      </c>
      <c r="AC131">
        <v>15432360</v>
      </c>
      <c r="AD131">
        <v>106746168</v>
      </c>
    </row>
    <row r="132" spans="1:30">
      <c r="A132" s="7">
        <v>43790</v>
      </c>
      <c r="B132" s="8">
        <v>0.7875</v>
      </c>
      <c r="C132" s="14">
        <v>1</v>
      </c>
      <c r="D132" s="1">
        <v>2945882000</v>
      </c>
      <c r="E132" s="1">
        <v>2860080126</v>
      </c>
      <c r="F132" s="1">
        <v>152833873</v>
      </c>
      <c r="G132" s="13">
        <v>-137667018</v>
      </c>
      <c r="H132" s="1">
        <v>99916866</v>
      </c>
      <c r="I132" s="1">
        <v>119771000</v>
      </c>
      <c r="J132" s="1">
        <v>110970000</v>
      </c>
      <c r="K132" s="1">
        <v>85801874</v>
      </c>
      <c r="L132" s="1">
        <f t="shared" si="1"/>
        <v>15166855</v>
      </c>
      <c r="AA132" s="7">
        <v>43789</v>
      </c>
      <c r="AB132">
        <v>-92830771</v>
      </c>
      <c r="AC132">
        <v>11431525</v>
      </c>
      <c r="AD132">
        <v>92226180</v>
      </c>
    </row>
    <row r="133" spans="1:30">
      <c r="A133" s="7">
        <v>43791</v>
      </c>
      <c r="B133" s="8">
        <v>0.565972222222222</v>
      </c>
      <c r="C133" s="14">
        <v>1</v>
      </c>
      <c r="D133" s="1">
        <v>2945882000</v>
      </c>
      <c r="E133" s="1">
        <v>2860080126</v>
      </c>
      <c r="F133" s="1">
        <v>204726466</v>
      </c>
      <c r="G133" s="13">
        <v>-188291943</v>
      </c>
      <c r="H133" s="1">
        <v>90157056</v>
      </c>
      <c r="I133" s="1">
        <v>119771000</v>
      </c>
      <c r="J133" s="1">
        <v>110970000</v>
      </c>
      <c r="K133" s="1">
        <v>85801874</v>
      </c>
      <c r="L133" s="1">
        <f t="shared" si="1"/>
        <v>16434523</v>
      </c>
      <c r="AA133" s="7">
        <v>43790</v>
      </c>
      <c r="AB133">
        <v>-137667018</v>
      </c>
      <c r="AC133">
        <v>15166855</v>
      </c>
      <c r="AD133">
        <v>99916866</v>
      </c>
    </row>
    <row r="134" spans="1:30">
      <c r="A134" s="7">
        <v>43792</v>
      </c>
      <c r="B134" s="8">
        <v>0.543055555555556</v>
      </c>
      <c r="C134" s="14">
        <v>1</v>
      </c>
      <c r="D134" s="1">
        <v>2945882000</v>
      </c>
      <c r="E134" s="1">
        <v>2860080126</v>
      </c>
      <c r="F134" s="1">
        <v>127955297</v>
      </c>
      <c r="G134" s="13">
        <v>-114201487</v>
      </c>
      <c r="H134" s="1">
        <v>75238072</v>
      </c>
      <c r="I134" s="1">
        <v>119771000</v>
      </c>
      <c r="J134" s="1">
        <v>110970000</v>
      </c>
      <c r="K134" s="1">
        <v>85801874</v>
      </c>
      <c r="L134" s="1">
        <f t="shared" ref="L134:L189" si="2">F134+G134</f>
        <v>13753810</v>
      </c>
      <c r="AA134" s="7">
        <v>43791</v>
      </c>
      <c r="AB134">
        <v>-188291943</v>
      </c>
      <c r="AC134">
        <v>16434523</v>
      </c>
      <c r="AD134">
        <v>90157056</v>
      </c>
    </row>
    <row r="135" spans="1:30">
      <c r="A135" s="7">
        <v>43793</v>
      </c>
      <c r="B135" s="8">
        <v>0.473611111111111</v>
      </c>
      <c r="C135" s="14">
        <v>1</v>
      </c>
      <c r="D135" s="1">
        <v>2945882000</v>
      </c>
      <c r="E135" s="1">
        <v>2860080126</v>
      </c>
      <c r="F135" s="1">
        <v>234666857</v>
      </c>
      <c r="G135" s="13">
        <v>-219378955</v>
      </c>
      <c r="H135" s="1">
        <v>68532356</v>
      </c>
      <c r="I135" s="1">
        <v>119771000</v>
      </c>
      <c r="J135" s="1">
        <v>110970000</v>
      </c>
      <c r="K135" s="1">
        <v>85801874</v>
      </c>
      <c r="L135" s="1">
        <f t="shared" si="2"/>
        <v>15287902</v>
      </c>
      <c r="AA135" s="7">
        <v>43792</v>
      </c>
      <c r="AB135">
        <v>-114201487</v>
      </c>
      <c r="AC135">
        <v>13753810</v>
      </c>
      <c r="AD135">
        <v>75238072</v>
      </c>
    </row>
    <row r="136" spans="1:30">
      <c r="A136" s="7">
        <v>43794</v>
      </c>
      <c r="B136" s="8">
        <v>0.660416666666667</v>
      </c>
      <c r="C136" s="14">
        <v>1</v>
      </c>
      <c r="D136" s="1">
        <v>2945882000</v>
      </c>
      <c r="E136" s="1">
        <v>2860080126</v>
      </c>
      <c r="F136" s="1">
        <v>138469530</v>
      </c>
      <c r="G136" s="13">
        <v>-123050830</v>
      </c>
      <c r="H136" s="1">
        <v>73748907</v>
      </c>
      <c r="I136" s="1">
        <v>119771000</v>
      </c>
      <c r="J136" s="1">
        <v>110970000</v>
      </c>
      <c r="K136" s="1">
        <v>85801874</v>
      </c>
      <c r="L136" s="1">
        <f t="shared" si="2"/>
        <v>15418700</v>
      </c>
      <c r="AA136" s="7">
        <v>43793</v>
      </c>
      <c r="AB136">
        <v>-219378955</v>
      </c>
      <c r="AC136">
        <v>15287902</v>
      </c>
      <c r="AD136">
        <v>68532356</v>
      </c>
    </row>
    <row r="137" spans="1:30">
      <c r="A137" s="7">
        <v>43795</v>
      </c>
      <c r="B137" s="8">
        <v>0.804861111111111</v>
      </c>
      <c r="C137" s="14">
        <v>1</v>
      </c>
      <c r="D137" s="1">
        <v>2945882000</v>
      </c>
      <c r="E137" s="1">
        <v>2860080126</v>
      </c>
      <c r="F137" s="1">
        <v>127644547</v>
      </c>
      <c r="G137" s="13">
        <v>-114168092</v>
      </c>
      <c r="H137" s="1">
        <v>91916299</v>
      </c>
      <c r="I137" s="1">
        <v>119771000</v>
      </c>
      <c r="J137" s="1">
        <v>110970000</v>
      </c>
      <c r="K137" s="1">
        <v>85801874</v>
      </c>
      <c r="L137" s="1">
        <f t="shared" si="2"/>
        <v>13476455</v>
      </c>
      <c r="AA137" s="7">
        <v>43794</v>
      </c>
      <c r="AB137">
        <v>-123050830</v>
      </c>
      <c r="AC137">
        <v>15418700</v>
      </c>
      <c r="AD137">
        <v>73748907</v>
      </c>
    </row>
    <row r="138" spans="1:30">
      <c r="A138" s="7">
        <v>43796</v>
      </c>
      <c r="B138" s="8">
        <v>0.656944444444444</v>
      </c>
      <c r="C138" s="14">
        <v>1</v>
      </c>
      <c r="D138" s="1">
        <v>2945882000</v>
      </c>
      <c r="E138" s="1">
        <v>2860080126</v>
      </c>
      <c r="F138" s="1">
        <v>132739035</v>
      </c>
      <c r="G138" s="13">
        <v>-115303480</v>
      </c>
      <c r="H138" s="1">
        <v>90095461</v>
      </c>
      <c r="I138" s="1">
        <v>119771000</v>
      </c>
      <c r="J138" s="1">
        <v>110970000</v>
      </c>
      <c r="K138" s="1">
        <v>85801874</v>
      </c>
      <c r="L138" s="1">
        <f t="shared" si="2"/>
        <v>17435555</v>
      </c>
      <c r="AA138" s="7">
        <v>43795</v>
      </c>
      <c r="AB138">
        <v>-114168092</v>
      </c>
      <c r="AC138">
        <v>13476455</v>
      </c>
      <c r="AD138">
        <v>91916299</v>
      </c>
    </row>
    <row r="139" spans="1:30">
      <c r="A139" s="7">
        <v>43797</v>
      </c>
      <c r="B139" s="8">
        <v>0.952777777777778</v>
      </c>
      <c r="C139" s="14">
        <v>1</v>
      </c>
      <c r="D139" s="1">
        <v>2945882000</v>
      </c>
      <c r="E139" s="1">
        <v>2860080126</v>
      </c>
      <c r="F139" s="1">
        <v>176967066</v>
      </c>
      <c r="G139" s="13">
        <v>-150727828</v>
      </c>
      <c r="H139" s="1">
        <v>104514558</v>
      </c>
      <c r="I139" s="1">
        <v>119771000</v>
      </c>
      <c r="J139" s="1">
        <v>110970000</v>
      </c>
      <c r="K139" s="1">
        <v>85801874</v>
      </c>
      <c r="L139" s="1">
        <f t="shared" si="2"/>
        <v>26239238</v>
      </c>
      <c r="AA139" s="7">
        <v>43796</v>
      </c>
      <c r="AB139">
        <v>-115303480</v>
      </c>
      <c r="AC139">
        <v>17435555</v>
      </c>
      <c r="AD139">
        <v>90095461</v>
      </c>
    </row>
    <row r="140" spans="1:30">
      <c r="A140" s="7">
        <v>43798</v>
      </c>
      <c r="B140" s="8">
        <v>0.955555555555556</v>
      </c>
      <c r="C140" s="14">
        <v>1</v>
      </c>
      <c r="D140" s="1">
        <v>2945882000</v>
      </c>
      <c r="E140" s="1">
        <v>2860080126</v>
      </c>
      <c r="F140" s="1">
        <v>295606206</v>
      </c>
      <c r="G140" s="13">
        <v>-256254646</v>
      </c>
      <c r="H140" s="1">
        <v>106023986</v>
      </c>
      <c r="I140" s="1">
        <v>119771000</v>
      </c>
      <c r="J140" s="1">
        <v>110970000</v>
      </c>
      <c r="K140" s="1">
        <v>85801874</v>
      </c>
      <c r="L140" s="1">
        <f t="shared" si="2"/>
        <v>39351560</v>
      </c>
      <c r="AA140" s="7">
        <v>43797</v>
      </c>
      <c r="AB140">
        <v>-150727828</v>
      </c>
      <c r="AC140">
        <v>26239238</v>
      </c>
      <c r="AD140">
        <v>104514558</v>
      </c>
    </row>
    <row r="141" spans="1:30">
      <c r="A141" s="7">
        <v>43799</v>
      </c>
      <c r="B141" s="8">
        <v>0.967361111111111</v>
      </c>
      <c r="C141" s="14">
        <v>1</v>
      </c>
      <c r="D141" s="1">
        <v>2945882000</v>
      </c>
      <c r="E141" s="1">
        <v>2860080126</v>
      </c>
      <c r="F141" s="1">
        <v>0</v>
      </c>
      <c r="G141" s="13">
        <v>-118107271</v>
      </c>
      <c r="H141" s="1">
        <v>-16914914</v>
      </c>
      <c r="I141" s="1">
        <v>119771000</v>
      </c>
      <c r="J141" s="1">
        <v>110970000</v>
      </c>
      <c r="K141" s="1">
        <v>85801874</v>
      </c>
      <c r="L141" s="1">
        <f t="shared" si="2"/>
        <v>-118107271</v>
      </c>
      <c r="AA141" s="7">
        <v>43798</v>
      </c>
      <c r="AB141">
        <v>-256254646</v>
      </c>
      <c r="AC141">
        <v>39351560</v>
      </c>
      <c r="AD141">
        <v>106023986</v>
      </c>
    </row>
    <row r="142" spans="1:30">
      <c r="A142" s="7">
        <v>43800</v>
      </c>
      <c r="B142" s="8">
        <v>0.886805555555556</v>
      </c>
      <c r="C142" s="14">
        <v>1</v>
      </c>
      <c r="D142" s="1">
        <v>2945882000</v>
      </c>
      <c r="E142" s="1">
        <v>2860080126</v>
      </c>
      <c r="F142" s="1">
        <v>219893952</v>
      </c>
      <c r="G142" s="13">
        <v>-219503539</v>
      </c>
      <c r="H142" s="1">
        <v>87828960</v>
      </c>
      <c r="I142" s="1">
        <v>119771000</v>
      </c>
      <c r="J142" s="1">
        <v>110970000</v>
      </c>
      <c r="K142" s="1">
        <v>85801874</v>
      </c>
      <c r="L142" s="1">
        <f t="shared" si="2"/>
        <v>390413</v>
      </c>
      <c r="AA142" s="7">
        <v>43799</v>
      </c>
      <c r="AB142">
        <v>-118107271</v>
      </c>
      <c r="AC142">
        <v>-118107271</v>
      </c>
      <c r="AD142">
        <v>-16914914</v>
      </c>
    </row>
    <row r="143" spans="1:30">
      <c r="A143" s="7">
        <v>43801</v>
      </c>
      <c r="B143" s="8">
        <v>0.94375</v>
      </c>
      <c r="C143" s="14">
        <v>1</v>
      </c>
      <c r="D143" s="1">
        <v>2945882000</v>
      </c>
      <c r="E143" s="1">
        <v>2860080126</v>
      </c>
      <c r="F143" s="1">
        <v>124417055</v>
      </c>
      <c r="G143" s="13">
        <v>-116211533</v>
      </c>
      <c r="H143" s="1">
        <v>83127261</v>
      </c>
      <c r="I143" s="1">
        <v>119771000</v>
      </c>
      <c r="J143" s="1">
        <v>110970000</v>
      </c>
      <c r="K143" s="1">
        <v>85801874</v>
      </c>
      <c r="L143" s="1">
        <f t="shared" si="2"/>
        <v>8205522</v>
      </c>
      <c r="AA143" s="7">
        <v>43800</v>
      </c>
      <c r="AB143">
        <v>-219503539</v>
      </c>
      <c r="AC143">
        <v>390413</v>
      </c>
      <c r="AD143">
        <v>87828960</v>
      </c>
    </row>
    <row r="144" spans="1:30">
      <c r="A144" s="7">
        <v>43802</v>
      </c>
      <c r="B144" s="8">
        <v>0.890972222222222</v>
      </c>
      <c r="C144" s="14">
        <v>1</v>
      </c>
      <c r="D144" s="1">
        <v>2945882000</v>
      </c>
      <c r="E144" s="1">
        <v>2860080126</v>
      </c>
      <c r="F144" s="1">
        <v>177989306</v>
      </c>
      <c r="G144" s="13">
        <v>-171302230</v>
      </c>
      <c r="H144" s="1">
        <v>77679386</v>
      </c>
      <c r="I144" s="1">
        <v>119771000</v>
      </c>
      <c r="J144" s="1">
        <v>110970000</v>
      </c>
      <c r="K144" s="1">
        <v>85801874</v>
      </c>
      <c r="L144" s="1">
        <f t="shared" si="2"/>
        <v>6687076</v>
      </c>
      <c r="AA144" s="7">
        <v>43801</v>
      </c>
      <c r="AB144">
        <v>-116211533</v>
      </c>
      <c r="AC144">
        <v>8205522</v>
      </c>
      <c r="AD144">
        <v>83127261</v>
      </c>
    </row>
    <row r="145" spans="1:30">
      <c r="A145" s="7">
        <v>43803</v>
      </c>
      <c r="B145" s="8">
        <v>0.850694444444444</v>
      </c>
      <c r="C145" s="14">
        <v>1</v>
      </c>
      <c r="D145" s="1">
        <v>2945882000</v>
      </c>
      <c r="E145" s="1">
        <v>2860080126</v>
      </c>
      <c r="F145" s="1">
        <v>165671249</v>
      </c>
      <c r="G145" s="13">
        <v>-207756645</v>
      </c>
      <c r="H145" s="1">
        <v>19473621</v>
      </c>
      <c r="I145" s="1">
        <v>119771000</v>
      </c>
      <c r="J145" s="1">
        <v>110970000</v>
      </c>
      <c r="K145" s="1">
        <v>85801874</v>
      </c>
      <c r="L145" s="1">
        <f t="shared" si="2"/>
        <v>-42085396</v>
      </c>
      <c r="AA145" s="7">
        <v>43802</v>
      </c>
      <c r="AB145">
        <v>-171302230</v>
      </c>
      <c r="AC145">
        <v>6687076</v>
      </c>
      <c r="AD145">
        <v>77679386</v>
      </c>
    </row>
    <row r="146" spans="1:30">
      <c r="A146" s="7">
        <v>43804</v>
      </c>
      <c r="B146" s="8">
        <v>0.579166666666667</v>
      </c>
      <c r="C146" s="14">
        <v>1</v>
      </c>
      <c r="D146" s="1">
        <v>2945882000</v>
      </c>
      <c r="E146" s="1">
        <v>2860080126</v>
      </c>
      <c r="F146" s="1">
        <v>139741043</v>
      </c>
      <c r="G146" s="13">
        <v>-125424355</v>
      </c>
      <c r="H146" s="1">
        <v>73655024</v>
      </c>
      <c r="I146" s="1">
        <v>119771000</v>
      </c>
      <c r="J146" s="1">
        <v>110970000</v>
      </c>
      <c r="K146" s="1">
        <v>85801874</v>
      </c>
      <c r="L146" s="1">
        <f t="shared" si="2"/>
        <v>14316688</v>
      </c>
      <c r="AA146" s="7">
        <v>43803</v>
      </c>
      <c r="AB146">
        <v>-207756645</v>
      </c>
      <c r="AC146">
        <v>-42085396</v>
      </c>
      <c r="AD146">
        <v>19473621</v>
      </c>
    </row>
    <row r="147" spans="1:30">
      <c r="A147" s="7">
        <v>43805</v>
      </c>
      <c r="B147" s="8">
        <v>0.745833333333333</v>
      </c>
      <c r="C147" s="14">
        <v>1</v>
      </c>
      <c r="D147" s="1">
        <v>2945882000</v>
      </c>
      <c r="E147" s="1">
        <v>2860080126</v>
      </c>
      <c r="F147" s="1">
        <v>118748656</v>
      </c>
      <c r="G147" s="13">
        <v>-117824709</v>
      </c>
      <c r="H147" s="1">
        <v>49376428</v>
      </c>
      <c r="I147" s="1">
        <v>119771000</v>
      </c>
      <c r="J147" s="1">
        <v>110970000</v>
      </c>
      <c r="K147" s="1">
        <v>85801874</v>
      </c>
      <c r="L147" s="1">
        <f t="shared" si="2"/>
        <v>923947</v>
      </c>
      <c r="AA147" s="7">
        <v>43804</v>
      </c>
      <c r="AB147">
        <v>-125424355</v>
      </c>
      <c r="AC147">
        <v>14316688</v>
      </c>
      <c r="AD147">
        <v>73655024</v>
      </c>
    </row>
    <row r="148" spans="1:30">
      <c r="A148" s="7">
        <v>43806</v>
      </c>
      <c r="B148" s="8">
        <v>0.692361111111111</v>
      </c>
      <c r="C148" s="14">
        <v>1</v>
      </c>
      <c r="D148" s="1">
        <v>2945882000</v>
      </c>
      <c r="E148" s="1">
        <v>2860080126</v>
      </c>
      <c r="F148" s="1">
        <v>152236420</v>
      </c>
      <c r="G148" s="13">
        <v>-137568121</v>
      </c>
      <c r="H148" s="1">
        <v>51503968</v>
      </c>
      <c r="I148" s="1">
        <v>119771000</v>
      </c>
      <c r="J148" s="1">
        <v>110970000</v>
      </c>
      <c r="K148" s="1">
        <v>85801874</v>
      </c>
      <c r="L148" s="1">
        <f t="shared" si="2"/>
        <v>14668299</v>
      </c>
      <c r="AA148" s="7">
        <v>43805</v>
      </c>
      <c r="AB148">
        <v>-117824709</v>
      </c>
      <c r="AC148">
        <v>923947</v>
      </c>
      <c r="AD148">
        <v>49376428</v>
      </c>
    </row>
    <row r="149" spans="1:30">
      <c r="A149" s="7">
        <v>43807</v>
      </c>
      <c r="B149" s="8">
        <v>0.476388888888889</v>
      </c>
      <c r="C149" s="14">
        <v>1</v>
      </c>
      <c r="D149" s="1">
        <v>2945882000</v>
      </c>
      <c r="E149" s="1">
        <v>2860080126</v>
      </c>
      <c r="F149" s="1">
        <v>223456149</v>
      </c>
      <c r="G149" s="13">
        <v>-192047455</v>
      </c>
      <c r="H149" s="1">
        <v>185780071</v>
      </c>
      <c r="I149" s="1">
        <v>119771000</v>
      </c>
      <c r="J149" s="1">
        <v>110970000</v>
      </c>
      <c r="K149" s="1">
        <v>85801874</v>
      </c>
      <c r="L149" s="1">
        <f t="shared" si="2"/>
        <v>31408694</v>
      </c>
      <c r="AA149" s="7">
        <v>43806</v>
      </c>
      <c r="AB149">
        <v>-137568121</v>
      </c>
      <c r="AC149">
        <v>14668299</v>
      </c>
      <c r="AD149">
        <v>51503968</v>
      </c>
    </row>
    <row r="150" spans="1:30">
      <c r="A150" s="7">
        <v>43808</v>
      </c>
      <c r="B150" s="8">
        <v>0.659027777777778</v>
      </c>
      <c r="C150" s="14">
        <v>1</v>
      </c>
      <c r="D150" s="1">
        <v>2945882000</v>
      </c>
      <c r="E150" s="1">
        <v>2860080126</v>
      </c>
      <c r="F150" s="1">
        <v>124241909</v>
      </c>
      <c r="G150" s="13">
        <v>-113427009</v>
      </c>
      <c r="H150" s="1">
        <v>78097287</v>
      </c>
      <c r="I150" s="1">
        <v>119612000</v>
      </c>
      <c r="J150" s="1">
        <v>110970000</v>
      </c>
      <c r="K150" s="1">
        <v>85801874</v>
      </c>
      <c r="L150" s="1">
        <f t="shared" si="2"/>
        <v>10814900</v>
      </c>
      <c r="AA150" s="7">
        <v>43807</v>
      </c>
      <c r="AB150">
        <v>-192047455</v>
      </c>
      <c r="AC150">
        <v>31408694</v>
      </c>
      <c r="AD150">
        <v>185780071</v>
      </c>
    </row>
    <row r="151" spans="1:30">
      <c r="A151" s="7">
        <v>43809</v>
      </c>
      <c r="B151" s="8">
        <v>0.760416666666667</v>
      </c>
      <c r="C151" s="14">
        <v>1</v>
      </c>
      <c r="D151" s="1">
        <v>2945882000</v>
      </c>
      <c r="E151" s="1">
        <v>2860080126</v>
      </c>
      <c r="F151" s="1">
        <v>109986793</v>
      </c>
      <c r="G151" s="13">
        <v>-96462984</v>
      </c>
      <c r="H151" s="1">
        <v>84127232</v>
      </c>
      <c r="I151" s="1">
        <v>119612000</v>
      </c>
      <c r="J151" s="1">
        <v>110970000</v>
      </c>
      <c r="K151" s="1">
        <v>85801874</v>
      </c>
      <c r="L151" s="1">
        <f t="shared" si="2"/>
        <v>13523809</v>
      </c>
      <c r="AA151" s="7">
        <v>43808</v>
      </c>
      <c r="AB151">
        <v>-113427009</v>
      </c>
      <c r="AC151">
        <v>10814900</v>
      </c>
      <c r="AD151">
        <v>78097287</v>
      </c>
    </row>
    <row r="152" spans="1:30">
      <c r="A152" s="7">
        <v>43810</v>
      </c>
      <c r="B152" s="8">
        <v>0.791666666666667</v>
      </c>
      <c r="C152" s="14">
        <v>1</v>
      </c>
      <c r="D152" s="1">
        <v>2945882000</v>
      </c>
      <c r="E152" s="1">
        <v>2860080126</v>
      </c>
      <c r="F152" s="1">
        <v>145489250</v>
      </c>
      <c r="G152" s="13">
        <v>-134705249</v>
      </c>
      <c r="H152" s="1">
        <v>83520392</v>
      </c>
      <c r="I152" s="1">
        <v>119612000</v>
      </c>
      <c r="J152" s="1">
        <v>110970000</v>
      </c>
      <c r="K152" s="1">
        <v>85801874</v>
      </c>
      <c r="L152" s="1">
        <f t="shared" si="2"/>
        <v>10784001</v>
      </c>
      <c r="AA152" s="7">
        <v>43809</v>
      </c>
      <c r="AB152">
        <v>-96462984</v>
      </c>
      <c r="AC152">
        <v>13523809</v>
      </c>
      <c r="AD152">
        <v>84127232</v>
      </c>
    </row>
    <row r="153" spans="1:30">
      <c r="A153" s="7">
        <v>43811</v>
      </c>
      <c r="B153" s="8">
        <v>0.954166666666667</v>
      </c>
      <c r="C153" s="14">
        <v>1</v>
      </c>
      <c r="D153" s="1">
        <v>2945882000</v>
      </c>
      <c r="E153" s="1">
        <v>2860080126</v>
      </c>
      <c r="F153" s="1">
        <v>129787267</v>
      </c>
      <c r="G153" s="13">
        <v>-129449587</v>
      </c>
      <c r="H153" s="1">
        <v>137334309</v>
      </c>
      <c r="I153" s="1">
        <v>119612000</v>
      </c>
      <c r="J153" s="1">
        <v>110970000</v>
      </c>
      <c r="K153" s="1">
        <v>85801874</v>
      </c>
      <c r="L153" s="1">
        <f t="shared" si="2"/>
        <v>337680</v>
      </c>
      <c r="AA153" s="7">
        <v>43810</v>
      </c>
      <c r="AB153">
        <v>-134705249</v>
      </c>
      <c r="AC153">
        <v>10784001</v>
      </c>
      <c r="AD153">
        <v>83520392</v>
      </c>
    </row>
    <row r="154" spans="1:30">
      <c r="A154" s="7">
        <v>43812</v>
      </c>
      <c r="B154" s="8">
        <v>0.920138888888889</v>
      </c>
      <c r="C154" s="14">
        <v>1</v>
      </c>
      <c r="D154" s="1">
        <v>2945882000</v>
      </c>
      <c r="E154" s="1">
        <v>2860080126</v>
      </c>
      <c r="F154" s="1">
        <v>254551144</v>
      </c>
      <c r="G154" s="13">
        <v>-236978746</v>
      </c>
      <c r="H154" s="1">
        <v>85739407</v>
      </c>
      <c r="I154" s="1">
        <v>119612000</v>
      </c>
      <c r="J154" s="1">
        <v>110970000</v>
      </c>
      <c r="K154" s="1">
        <v>85801874</v>
      </c>
      <c r="L154" s="1">
        <f t="shared" si="2"/>
        <v>17572398</v>
      </c>
      <c r="AA154" s="7">
        <v>43811</v>
      </c>
      <c r="AB154">
        <v>-129449587</v>
      </c>
      <c r="AC154">
        <v>337680</v>
      </c>
      <c r="AD154">
        <v>137334309</v>
      </c>
    </row>
    <row r="155" spans="1:30">
      <c r="A155" s="7">
        <v>43813</v>
      </c>
      <c r="B155" s="8">
        <v>0.718055555555556</v>
      </c>
      <c r="C155" s="14">
        <v>1</v>
      </c>
      <c r="D155" s="1">
        <v>2945882000</v>
      </c>
      <c r="E155" s="1">
        <v>2860080126</v>
      </c>
      <c r="F155" s="1">
        <v>203909170</v>
      </c>
      <c r="G155" s="13">
        <v>-175995337</v>
      </c>
      <c r="H155" s="1">
        <v>95494575</v>
      </c>
      <c r="I155" s="1">
        <v>119612000</v>
      </c>
      <c r="J155" s="1">
        <v>110970000</v>
      </c>
      <c r="K155" s="1">
        <v>85801874</v>
      </c>
      <c r="L155" s="1">
        <f t="shared" si="2"/>
        <v>27913833</v>
      </c>
      <c r="AA155" s="7">
        <v>43812</v>
      </c>
      <c r="AB155">
        <v>-236978746</v>
      </c>
      <c r="AC155">
        <v>17572398</v>
      </c>
      <c r="AD155">
        <v>85739407</v>
      </c>
    </row>
    <row r="156" spans="1:30">
      <c r="A156" s="7">
        <v>43814</v>
      </c>
      <c r="B156" s="8">
        <v>0.463888888888889</v>
      </c>
      <c r="C156" s="14">
        <v>1</v>
      </c>
      <c r="D156" s="1">
        <v>2945882000</v>
      </c>
      <c r="E156" s="1">
        <v>2860080126</v>
      </c>
      <c r="F156" s="1">
        <v>194910681</v>
      </c>
      <c r="G156" s="13">
        <v>-170416011</v>
      </c>
      <c r="H156" s="1">
        <v>94070268</v>
      </c>
      <c r="I156" s="1">
        <v>119612000</v>
      </c>
      <c r="J156" s="1">
        <v>110970000</v>
      </c>
      <c r="K156" s="1">
        <v>85801874</v>
      </c>
      <c r="L156" s="1">
        <f t="shared" si="2"/>
        <v>24494670</v>
      </c>
      <c r="AA156" s="7">
        <v>43813</v>
      </c>
      <c r="AB156">
        <v>-175995337</v>
      </c>
      <c r="AC156">
        <v>27913833</v>
      </c>
      <c r="AD156">
        <v>95494575</v>
      </c>
    </row>
    <row r="157" spans="1:30">
      <c r="A157" s="7">
        <v>43815</v>
      </c>
      <c r="B157" s="8">
        <v>0.775</v>
      </c>
      <c r="C157" s="14">
        <v>1</v>
      </c>
      <c r="D157" s="1">
        <v>2945882000</v>
      </c>
      <c r="E157" s="1">
        <v>2860080126</v>
      </c>
      <c r="F157" s="1">
        <v>154693898</v>
      </c>
      <c r="G157" s="13">
        <v>-145912706</v>
      </c>
      <c r="H157" s="1">
        <v>135770156</v>
      </c>
      <c r="I157" s="1">
        <v>119612000</v>
      </c>
      <c r="J157" s="1">
        <v>110970000</v>
      </c>
      <c r="K157" s="1">
        <v>85801874</v>
      </c>
      <c r="L157" s="1">
        <f t="shared" si="2"/>
        <v>8781192</v>
      </c>
      <c r="AA157" s="7">
        <v>43814</v>
      </c>
      <c r="AB157">
        <v>-170416011</v>
      </c>
      <c r="AC157">
        <v>24494670</v>
      </c>
      <c r="AD157">
        <v>94070268</v>
      </c>
    </row>
    <row r="158" spans="1:30">
      <c r="A158" s="7">
        <v>43816</v>
      </c>
      <c r="B158" s="8">
        <v>0.551388888888889</v>
      </c>
      <c r="C158" s="14">
        <v>1</v>
      </c>
      <c r="D158" s="1">
        <v>2945882000</v>
      </c>
      <c r="E158" s="1">
        <v>2860080126</v>
      </c>
      <c r="F158" s="1">
        <v>232122912</v>
      </c>
      <c r="G158" s="13">
        <v>-224603793</v>
      </c>
      <c r="H158" s="1">
        <v>69965699</v>
      </c>
      <c r="I158" s="1">
        <v>119612000</v>
      </c>
      <c r="J158" s="1">
        <v>110970000</v>
      </c>
      <c r="K158" s="1">
        <v>85801874</v>
      </c>
      <c r="L158" s="1">
        <f t="shared" si="2"/>
        <v>7519119</v>
      </c>
      <c r="AA158" s="7">
        <v>43815</v>
      </c>
      <c r="AB158">
        <v>-145912706</v>
      </c>
      <c r="AC158">
        <v>8781192</v>
      </c>
      <c r="AD158">
        <v>135770156</v>
      </c>
    </row>
    <row r="159" spans="1:30">
      <c r="A159" s="7">
        <v>43817</v>
      </c>
      <c r="B159" s="8">
        <v>0.788194444444444</v>
      </c>
      <c r="C159" s="14">
        <v>1</v>
      </c>
      <c r="D159" s="1">
        <v>2945882000</v>
      </c>
      <c r="E159" s="1">
        <v>2860080126</v>
      </c>
      <c r="F159" s="1">
        <v>141609542</v>
      </c>
      <c r="G159" s="13">
        <v>-138909009</v>
      </c>
      <c r="H159" s="1">
        <v>61911221</v>
      </c>
      <c r="I159" s="1">
        <v>119612000</v>
      </c>
      <c r="J159" s="1">
        <v>110970000</v>
      </c>
      <c r="K159" s="1">
        <v>85801874</v>
      </c>
      <c r="L159" s="1">
        <f t="shared" si="2"/>
        <v>2700533</v>
      </c>
      <c r="AA159" s="7">
        <v>43816</v>
      </c>
      <c r="AB159">
        <v>-224603793</v>
      </c>
      <c r="AC159">
        <v>7519119</v>
      </c>
      <c r="AD159">
        <v>69965699</v>
      </c>
    </row>
    <row r="160" spans="1:30">
      <c r="A160" s="7">
        <v>43818</v>
      </c>
      <c r="B160" s="8">
        <v>0.596527777777778</v>
      </c>
      <c r="C160" s="14">
        <v>1</v>
      </c>
      <c r="D160" s="1">
        <v>2945882000</v>
      </c>
      <c r="E160" s="1">
        <v>2860080126</v>
      </c>
      <c r="F160" s="1">
        <v>235789623</v>
      </c>
      <c r="G160" s="13">
        <v>-233894962</v>
      </c>
      <c r="H160" s="1">
        <v>51480848</v>
      </c>
      <c r="I160" s="1">
        <v>119612000</v>
      </c>
      <c r="J160" s="1">
        <v>110970000</v>
      </c>
      <c r="K160" s="1">
        <v>85801874</v>
      </c>
      <c r="L160" s="1">
        <f t="shared" si="2"/>
        <v>1894661</v>
      </c>
      <c r="AA160" s="7">
        <v>43817</v>
      </c>
      <c r="AB160">
        <v>-138909009</v>
      </c>
      <c r="AC160">
        <v>2700533</v>
      </c>
      <c r="AD160">
        <v>61911221</v>
      </c>
    </row>
    <row r="161" spans="1:30">
      <c r="A161" s="7">
        <v>43819</v>
      </c>
      <c r="B161" s="8">
        <v>0.638194444444444</v>
      </c>
      <c r="C161" s="14">
        <v>1</v>
      </c>
      <c r="D161" s="1">
        <v>2945882000</v>
      </c>
      <c r="E161" s="1">
        <v>2860080126</v>
      </c>
      <c r="F161" s="1">
        <v>131878990</v>
      </c>
      <c r="G161" s="13">
        <v>-116631524</v>
      </c>
      <c r="H161" s="1">
        <v>66390634</v>
      </c>
      <c r="I161" s="1">
        <v>119612000</v>
      </c>
      <c r="J161" s="1">
        <v>110970000</v>
      </c>
      <c r="K161" s="1">
        <v>85801874</v>
      </c>
      <c r="L161" s="1">
        <f t="shared" si="2"/>
        <v>15247466</v>
      </c>
      <c r="AA161" s="7">
        <v>43818</v>
      </c>
      <c r="AB161">
        <v>-233894962</v>
      </c>
      <c r="AC161">
        <v>1894661</v>
      </c>
      <c r="AD161">
        <v>51480848</v>
      </c>
    </row>
    <row r="162" spans="1:30">
      <c r="A162" s="7">
        <v>43820</v>
      </c>
      <c r="B162" s="8">
        <v>0.728472222222222</v>
      </c>
      <c r="C162" s="14">
        <v>1</v>
      </c>
      <c r="D162" s="1">
        <v>2945882000</v>
      </c>
      <c r="E162" s="1">
        <v>2860080126</v>
      </c>
      <c r="F162" s="1">
        <v>130481044</v>
      </c>
      <c r="G162" s="13">
        <v>-120056953</v>
      </c>
      <c r="H162" s="1">
        <v>59580007</v>
      </c>
      <c r="I162" s="1">
        <v>119612000</v>
      </c>
      <c r="J162" s="1">
        <v>110970000</v>
      </c>
      <c r="K162" s="1">
        <v>85801874</v>
      </c>
      <c r="L162" s="1">
        <f t="shared" si="2"/>
        <v>10424091</v>
      </c>
      <c r="AA162" s="7">
        <v>43819</v>
      </c>
      <c r="AB162">
        <v>-116631524</v>
      </c>
      <c r="AC162">
        <v>15247466</v>
      </c>
      <c r="AD162">
        <v>66390634</v>
      </c>
    </row>
    <row r="163" spans="1:30">
      <c r="A163" s="7">
        <v>43821</v>
      </c>
      <c r="B163" s="8">
        <v>0.736111111111111</v>
      </c>
      <c r="C163" s="14">
        <v>1</v>
      </c>
      <c r="D163" s="1">
        <v>2945882000</v>
      </c>
      <c r="E163" s="1">
        <v>2860080126</v>
      </c>
      <c r="F163" s="1">
        <v>228135948</v>
      </c>
      <c r="G163" s="13">
        <v>-211997653</v>
      </c>
      <c r="H163" s="1">
        <v>53412057</v>
      </c>
      <c r="I163" s="1">
        <v>119612000</v>
      </c>
      <c r="J163" s="1">
        <v>110970000</v>
      </c>
      <c r="K163" s="1">
        <v>85801874</v>
      </c>
      <c r="L163" s="1">
        <f t="shared" si="2"/>
        <v>16138295</v>
      </c>
      <c r="AA163" s="7">
        <v>43820</v>
      </c>
      <c r="AB163">
        <v>-120056953</v>
      </c>
      <c r="AC163">
        <v>10424091</v>
      </c>
      <c r="AD163">
        <v>59580007</v>
      </c>
    </row>
    <row r="164" spans="1:30">
      <c r="A164" s="7">
        <v>43822</v>
      </c>
      <c r="B164" s="8">
        <v>0.48125</v>
      </c>
      <c r="C164" s="14">
        <v>1</v>
      </c>
      <c r="D164" s="1">
        <v>2945882000</v>
      </c>
      <c r="E164" s="1">
        <v>2860080126</v>
      </c>
      <c r="F164" s="1">
        <v>210090196</v>
      </c>
      <c r="G164" s="13">
        <v>-190592258</v>
      </c>
      <c r="H164" s="1">
        <v>54583275</v>
      </c>
      <c r="I164" s="1">
        <v>119612000</v>
      </c>
      <c r="J164" s="1">
        <v>110970000</v>
      </c>
      <c r="K164" s="1">
        <v>85801874</v>
      </c>
      <c r="L164" s="1">
        <f t="shared" si="2"/>
        <v>19497938</v>
      </c>
      <c r="AA164" s="7">
        <v>43821</v>
      </c>
      <c r="AB164">
        <v>-211997653</v>
      </c>
      <c r="AC164">
        <v>16138295</v>
      </c>
      <c r="AD164">
        <v>53412057</v>
      </c>
    </row>
    <row r="165" spans="1:30">
      <c r="A165" s="7">
        <v>43823</v>
      </c>
      <c r="B165" s="8">
        <v>0.779166666666667</v>
      </c>
      <c r="C165" s="14">
        <v>1</v>
      </c>
      <c r="D165" s="1">
        <v>2945882000</v>
      </c>
      <c r="E165" s="1">
        <v>2860080126</v>
      </c>
      <c r="F165" s="1">
        <v>138954696</v>
      </c>
      <c r="G165" s="13">
        <v>-138833230</v>
      </c>
      <c r="H165" s="1">
        <v>45923549</v>
      </c>
      <c r="I165" s="1">
        <v>119612000</v>
      </c>
      <c r="J165" s="1">
        <v>110970000</v>
      </c>
      <c r="K165" s="1">
        <v>85801874</v>
      </c>
      <c r="L165" s="1">
        <f t="shared" si="2"/>
        <v>121466</v>
      </c>
      <c r="AA165" s="7">
        <v>43822</v>
      </c>
      <c r="AB165">
        <v>-190592258</v>
      </c>
      <c r="AC165">
        <v>19497938</v>
      </c>
      <c r="AD165">
        <v>54583275</v>
      </c>
    </row>
    <row r="166" spans="1:30">
      <c r="A166" s="7">
        <v>43824</v>
      </c>
      <c r="B166" s="8">
        <v>0.678472222222222</v>
      </c>
      <c r="C166" s="14">
        <v>1</v>
      </c>
      <c r="D166" s="1">
        <v>2945882000</v>
      </c>
      <c r="E166" s="1">
        <v>2860080126</v>
      </c>
      <c r="F166" s="1">
        <v>215379093</v>
      </c>
      <c r="G166" s="13">
        <v>-210083933</v>
      </c>
      <c r="H166" s="1">
        <v>54792177</v>
      </c>
      <c r="I166" s="1">
        <v>119612000</v>
      </c>
      <c r="J166" s="1">
        <v>110970000</v>
      </c>
      <c r="K166" s="1">
        <v>85801874</v>
      </c>
      <c r="L166" s="1">
        <f t="shared" si="2"/>
        <v>5295160</v>
      </c>
      <c r="AA166" s="7">
        <v>43823</v>
      </c>
      <c r="AB166">
        <v>-138833230</v>
      </c>
      <c r="AC166">
        <v>121466</v>
      </c>
      <c r="AD166">
        <v>45923549</v>
      </c>
    </row>
    <row r="167" spans="1:30">
      <c r="A167" s="7">
        <v>43825</v>
      </c>
      <c r="B167" s="8">
        <v>0.778472222222222</v>
      </c>
      <c r="C167" s="14">
        <v>1</v>
      </c>
      <c r="D167" s="1">
        <v>2945882000</v>
      </c>
      <c r="E167" s="1">
        <v>2860080126</v>
      </c>
      <c r="F167" s="1">
        <v>125353107</v>
      </c>
      <c r="G167" s="13">
        <v>-118378274</v>
      </c>
      <c r="H167" s="1">
        <v>59066477</v>
      </c>
      <c r="I167" s="1">
        <v>119612000</v>
      </c>
      <c r="J167" s="1">
        <v>110970000</v>
      </c>
      <c r="K167" s="1">
        <v>85801874</v>
      </c>
      <c r="L167" s="1">
        <f t="shared" si="2"/>
        <v>6974833</v>
      </c>
      <c r="AA167" s="7">
        <v>43824</v>
      </c>
      <c r="AB167">
        <v>-210083933</v>
      </c>
      <c r="AC167">
        <v>5295160</v>
      </c>
      <c r="AD167">
        <v>54792177</v>
      </c>
    </row>
    <row r="168" spans="1:30">
      <c r="A168" s="7">
        <v>43826</v>
      </c>
      <c r="B168" s="8">
        <v>0.920833333333333</v>
      </c>
      <c r="C168" s="14">
        <v>1</v>
      </c>
      <c r="D168" s="1">
        <v>2945882000</v>
      </c>
      <c r="E168" s="1">
        <v>2860080126</v>
      </c>
      <c r="F168" s="1">
        <v>139829213</v>
      </c>
      <c r="G168" s="13">
        <v>-127181381</v>
      </c>
      <c r="H168" s="1">
        <v>70354826</v>
      </c>
      <c r="I168" s="1">
        <v>119612000</v>
      </c>
      <c r="J168" s="1">
        <v>110970000</v>
      </c>
      <c r="K168" s="1">
        <v>85801874</v>
      </c>
      <c r="L168" s="1">
        <f t="shared" si="2"/>
        <v>12647832</v>
      </c>
      <c r="AA168" s="7">
        <v>43825</v>
      </c>
      <c r="AB168">
        <v>-118378274</v>
      </c>
      <c r="AC168">
        <v>6974833</v>
      </c>
      <c r="AD168">
        <v>59066477</v>
      </c>
    </row>
    <row r="169" spans="1:30">
      <c r="A169" s="7">
        <v>43827</v>
      </c>
      <c r="B169" s="8">
        <v>0.467361111111111</v>
      </c>
      <c r="C169" s="14">
        <v>1</v>
      </c>
      <c r="D169" s="1">
        <v>2945882000</v>
      </c>
      <c r="E169" s="1">
        <v>2860080126</v>
      </c>
      <c r="F169" s="1">
        <v>205179531</v>
      </c>
      <c r="G169" s="13">
        <v>-190711706</v>
      </c>
      <c r="H169" s="1">
        <v>59092708</v>
      </c>
      <c r="I169" s="1">
        <v>119612000</v>
      </c>
      <c r="J169" s="1">
        <v>110970000</v>
      </c>
      <c r="K169" s="1">
        <v>85801874</v>
      </c>
      <c r="L169" s="1">
        <f t="shared" si="2"/>
        <v>14467825</v>
      </c>
      <c r="AA169" s="7">
        <v>43826</v>
      </c>
      <c r="AB169">
        <v>-127181381</v>
      </c>
      <c r="AC169">
        <v>12647832</v>
      </c>
      <c r="AD169">
        <v>70354826</v>
      </c>
    </row>
    <row r="170" spans="1:30">
      <c r="A170" s="7">
        <v>43828</v>
      </c>
      <c r="B170" s="8">
        <v>0.711805555555556</v>
      </c>
      <c r="C170" s="14">
        <v>1</v>
      </c>
      <c r="D170" s="1">
        <v>2945882000</v>
      </c>
      <c r="E170" s="1">
        <v>2860080126</v>
      </c>
      <c r="F170" s="1">
        <v>159897034</v>
      </c>
      <c r="G170" s="13">
        <v>-137783896</v>
      </c>
      <c r="H170" s="1">
        <v>70781755</v>
      </c>
      <c r="I170" s="1">
        <v>119612000</v>
      </c>
      <c r="J170" s="1">
        <v>110970000</v>
      </c>
      <c r="K170" s="1">
        <v>85801874</v>
      </c>
      <c r="L170" s="1">
        <f t="shared" si="2"/>
        <v>22113138</v>
      </c>
      <c r="AA170" s="7">
        <v>43827</v>
      </c>
      <c r="AB170">
        <v>-190711706</v>
      </c>
      <c r="AC170">
        <v>14467825</v>
      </c>
      <c r="AD170">
        <v>59092708</v>
      </c>
    </row>
    <row r="171" spans="1:30">
      <c r="A171" s="7">
        <v>43829</v>
      </c>
      <c r="B171" s="8">
        <v>0.56875</v>
      </c>
      <c r="C171" s="14">
        <v>1</v>
      </c>
      <c r="D171" s="1">
        <v>2945882000</v>
      </c>
      <c r="E171" s="1">
        <v>2860080126</v>
      </c>
      <c r="F171" s="1">
        <v>257971860</v>
      </c>
      <c r="G171" s="13">
        <v>-232736455</v>
      </c>
      <c r="H171" s="1">
        <v>65822239</v>
      </c>
      <c r="I171" s="1">
        <v>119612000</v>
      </c>
      <c r="J171" s="1">
        <v>110970000</v>
      </c>
      <c r="K171" s="1">
        <v>85801874</v>
      </c>
      <c r="L171" s="1">
        <f t="shared" si="2"/>
        <v>25235405</v>
      </c>
      <c r="AA171" s="7">
        <v>43828</v>
      </c>
      <c r="AB171">
        <v>-137783896</v>
      </c>
      <c r="AC171">
        <v>22113138</v>
      </c>
      <c r="AD171">
        <v>70781755</v>
      </c>
    </row>
    <row r="172" spans="1:30">
      <c r="A172" s="7">
        <v>43830</v>
      </c>
      <c r="B172" s="8">
        <v>0.817361111111111</v>
      </c>
      <c r="C172" s="14">
        <v>1</v>
      </c>
      <c r="D172" s="1">
        <v>2945882000</v>
      </c>
      <c r="E172" s="1">
        <v>2860080126</v>
      </c>
      <c r="F172" s="1">
        <v>156182403</v>
      </c>
      <c r="G172" s="13">
        <v>-139754128</v>
      </c>
      <c r="H172" s="1">
        <v>68401498</v>
      </c>
      <c r="I172" s="1">
        <v>119612000</v>
      </c>
      <c r="J172" s="1">
        <v>110970000</v>
      </c>
      <c r="K172" s="1">
        <v>85801874</v>
      </c>
      <c r="L172" s="1">
        <f t="shared" si="2"/>
        <v>16428275</v>
      </c>
      <c r="AA172" s="7">
        <v>43829</v>
      </c>
      <c r="AB172">
        <v>-232736455</v>
      </c>
      <c r="AC172">
        <v>25235405</v>
      </c>
      <c r="AD172">
        <v>65822239</v>
      </c>
    </row>
    <row r="173" spans="1:30">
      <c r="A173" s="7">
        <v>43831</v>
      </c>
      <c r="B173" s="8">
        <v>0.799305555555556</v>
      </c>
      <c r="C173" s="14">
        <v>1</v>
      </c>
      <c r="D173" s="1">
        <v>2945882000</v>
      </c>
      <c r="E173" s="1">
        <v>2860080126</v>
      </c>
      <c r="F173" s="1">
        <v>277417255</v>
      </c>
      <c r="G173" s="13">
        <v>-246589724</v>
      </c>
      <c r="H173" s="1">
        <v>85112149</v>
      </c>
      <c r="I173" s="1">
        <v>119612000</v>
      </c>
      <c r="J173" s="1">
        <v>110970000</v>
      </c>
      <c r="K173" s="1">
        <v>85801874</v>
      </c>
      <c r="L173" s="1">
        <f t="shared" si="2"/>
        <v>30827531</v>
      </c>
      <c r="AA173" s="7">
        <v>43830</v>
      </c>
      <c r="AB173">
        <v>-139754128</v>
      </c>
      <c r="AC173">
        <v>16428275</v>
      </c>
      <c r="AD173">
        <v>68401498</v>
      </c>
    </row>
    <row r="174" spans="1:30">
      <c r="A174" s="7">
        <v>43832</v>
      </c>
      <c r="B174" s="8">
        <v>0.472222222222222</v>
      </c>
      <c r="C174" s="14">
        <v>1</v>
      </c>
      <c r="D174" s="1">
        <v>2945882000</v>
      </c>
      <c r="E174" s="1">
        <v>2860080126</v>
      </c>
      <c r="F174" s="1">
        <v>197052620</v>
      </c>
      <c r="G174" s="13">
        <v>-182865458</v>
      </c>
      <c r="H174" s="1">
        <v>74239839</v>
      </c>
      <c r="I174" s="1">
        <v>119612000</v>
      </c>
      <c r="J174" s="1">
        <v>110970000</v>
      </c>
      <c r="K174" s="1">
        <v>85801874</v>
      </c>
      <c r="L174" s="1">
        <f t="shared" si="2"/>
        <v>14187162</v>
      </c>
      <c r="AA174" s="7">
        <v>43831</v>
      </c>
      <c r="AB174">
        <v>-246589724</v>
      </c>
      <c r="AC174">
        <v>30827531</v>
      </c>
      <c r="AD174">
        <v>85112149</v>
      </c>
    </row>
    <row r="175" spans="1:30">
      <c r="A175" s="7">
        <v>43833</v>
      </c>
      <c r="B175" s="8">
        <v>0.559722222222222</v>
      </c>
      <c r="C175" s="14">
        <v>1</v>
      </c>
      <c r="D175" s="1">
        <v>2945882000</v>
      </c>
      <c r="E175" s="1">
        <v>2860080126</v>
      </c>
      <c r="F175" s="1">
        <v>122365892</v>
      </c>
      <c r="G175" s="13">
        <v>-120692718</v>
      </c>
      <c r="H175" s="1">
        <v>71991841</v>
      </c>
      <c r="I175" s="1">
        <v>179418000</v>
      </c>
      <c r="J175" s="1">
        <v>166455000</v>
      </c>
      <c r="K175" s="1">
        <v>85801874</v>
      </c>
      <c r="L175" s="1">
        <f t="shared" si="2"/>
        <v>1673174</v>
      </c>
      <c r="AA175" s="7">
        <v>43832</v>
      </c>
      <c r="AB175">
        <v>-182865458</v>
      </c>
      <c r="AC175">
        <v>14187162</v>
      </c>
      <c r="AD175">
        <v>74239839</v>
      </c>
    </row>
    <row r="176" spans="1:30">
      <c r="A176" s="7">
        <v>43834</v>
      </c>
      <c r="B176" s="8">
        <v>0.73125</v>
      </c>
      <c r="C176" s="14">
        <v>1</v>
      </c>
      <c r="D176" s="1">
        <v>2945882000</v>
      </c>
      <c r="E176" s="1">
        <v>2860080126</v>
      </c>
      <c r="F176" s="1">
        <v>201291955</v>
      </c>
      <c r="G176" s="13">
        <v>-193939340</v>
      </c>
      <c r="H176" s="1">
        <v>66696624</v>
      </c>
      <c r="I176" s="1">
        <v>179418000</v>
      </c>
      <c r="J176" s="1">
        <v>166455000</v>
      </c>
      <c r="K176" s="1">
        <v>85801874</v>
      </c>
      <c r="L176" s="1">
        <f t="shared" si="2"/>
        <v>7352615</v>
      </c>
      <c r="AA176" s="7">
        <v>43833</v>
      </c>
      <c r="AB176">
        <v>-120692718</v>
      </c>
      <c r="AC176">
        <v>1673174</v>
      </c>
      <c r="AD176">
        <v>71991841</v>
      </c>
    </row>
    <row r="177" spans="1:30">
      <c r="A177" s="7">
        <v>43835</v>
      </c>
      <c r="B177" s="8">
        <v>0.695833333333333</v>
      </c>
      <c r="C177" s="14">
        <v>1</v>
      </c>
      <c r="D177" s="1">
        <v>2945882000</v>
      </c>
      <c r="E177" s="1">
        <v>2860080126</v>
      </c>
      <c r="F177" s="1">
        <v>324011316</v>
      </c>
      <c r="G177" s="13">
        <v>-344726249</v>
      </c>
      <c r="H177" s="1">
        <v>36809083</v>
      </c>
      <c r="I177" s="1">
        <v>119612000</v>
      </c>
      <c r="J177" s="1">
        <v>110970000</v>
      </c>
      <c r="K177" s="1">
        <v>85801874</v>
      </c>
      <c r="L177" s="1">
        <f t="shared" si="2"/>
        <v>-20714933</v>
      </c>
      <c r="AA177" s="7">
        <v>43834</v>
      </c>
      <c r="AB177">
        <v>-193939340</v>
      </c>
      <c r="AC177">
        <v>7352615</v>
      </c>
      <c r="AD177">
        <v>66696624</v>
      </c>
    </row>
    <row r="178" spans="1:30">
      <c r="A178" s="7">
        <v>43836</v>
      </c>
      <c r="B178" s="8">
        <v>0.572916666666667</v>
      </c>
      <c r="C178" s="14">
        <v>1</v>
      </c>
      <c r="D178" s="1">
        <v>2945882000</v>
      </c>
      <c r="E178" s="1">
        <v>2860080126</v>
      </c>
      <c r="F178" s="1">
        <v>227878997</v>
      </c>
      <c r="G178" s="13">
        <v>-115417790</v>
      </c>
      <c r="H178" s="1">
        <v>27640025</v>
      </c>
      <c r="I178" s="1">
        <v>119612000</v>
      </c>
      <c r="J178" s="1">
        <v>110970000</v>
      </c>
      <c r="K178" s="1">
        <v>85801874</v>
      </c>
      <c r="L178" s="1">
        <f t="shared" si="2"/>
        <v>112461207</v>
      </c>
      <c r="AA178" s="7">
        <v>43835</v>
      </c>
      <c r="AB178">
        <v>-344726249</v>
      </c>
      <c r="AC178">
        <v>-20714933</v>
      </c>
      <c r="AD178">
        <v>36809083</v>
      </c>
    </row>
    <row r="179" spans="1:30">
      <c r="A179" s="7">
        <v>43837</v>
      </c>
      <c r="B179" s="8">
        <v>0.667361111111111</v>
      </c>
      <c r="C179" s="14">
        <v>1</v>
      </c>
      <c r="D179" s="1">
        <v>2945882000</v>
      </c>
      <c r="E179" s="1">
        <v>2860080126</v>
      </c>
      <c r="F179" s="1">
        <v>126726887</v>
      </c>
      <c r="G179" s="13">
        <v>-126066542</v>
      </c>
      <c r="H179" s="1">
        <v>25178103</v>
      </c>
      <c r="I179" s="1">
        <v>119612000</v>
      </c>
      <c r="J179" s="1">
        <v>110970000</v>
      </c>
      <c r="K179" s="1">
        <v>85801874</v>
      </c>
      <c r="L179" s="1">
        <f t="shared" si="2"/>
        <v>660345</v>
      </c>
      <c r="AA179" s="7">
        <v>43836</v>
      </c>
      <c r="AB179">
        <v>-115417790</v>
      </c>
      <c r="AC179">
        <v>112461207</v>
      </c>
      <c r="AD179">
        <v>27640025</v>
      </c>
    </row>
    <row r="180" spans="1:30">
      <c r="A180" s="7">
        <v>43838</v>
      </c>
      <c r="B180" s="8">
        <v>0.622916666666667</v>
      </c>
      <c r="C180" s="14">
        <v>1</v>
      </c>
      <c r="D180" s="1">
        <v>2945882000</v>
      </c>
      <c r="E180" s="1">
        <v>2860080126</v>
      </c>
      <c r="F180" s="1">
        <v>129613336</v>
      </c>
      <c r="G180" s="13">
        <v>-125713339</v>
      </c>
      <c r="H180" s="1">
        <v>12039328</v>
      </c>
      <c r="I180" s="1">
        <v>119612000</v>
      </c>
      <c r="J180" s="1">
        <v>110970000</v>
      </c>
      <c r="K180" s="1">
        <v>85801874</v>
      </c>
      <c r="L180" s="1">
        <f t="shared" si="2"/>
        <v>3899997</v>
      </c>
      <c r="AA180" s="7">
        <v>43837</v>
      </c>
      <c r="AB180">
        <v>-126066542</v>
      </c>
      <c r="AC180">
        <v>660345</v>
      </c>
      <c r="AD180">
        <v>25178103</v>
      </c>
    </row>
    <row r="181" spans="1:30">
      <c r="A181" s="7">
        <v>43839</v>
      </c>
      <c r="B181" s="8">
        <v>0.584027777777778</v>
      </c>
      <c r="C181" s="14">
        <v>1</v>
      </c>
      <c r="D181" s="1">
        <v>2945882000</v>
      </c>
      <c r="E181" s="1">
        <v>2860080126</v>
      </c>
      <c r="F181" s="1">
        <v>116327211</v>
      </c>
      <c r="G181" s="13">
        <v>-111608334</v>
      </c>
      <c r="H181" s="1">
        <v>2358949</v>
      </c>
      <c r="I181" s="1">
        <v>119612000</v>
      </c>
      <c r="J181" s="1">
        <v>110970000</v>
      </c>
      <c r="K181" s="1">
        <v>85801874</v>
      </c>
      <c r="L181" s="1">
        <f t="shared" si="2"/>
        <v>4718877</v>
      </c>
      <c r="AA181" s="7">
        <v>43838</v>
      </c>
      <c r="AB181">
        <v>-125713339</v>
      </c>
      <c r="AC181">
        <v>3899997</v>
      </c>
      <c r="AD181">
        <v>12039328</v>
      </c>
    </row>
    <row r="182" spans="1:30">
      <c r="A182" s="7">
        <v>43840</v>
      </c>
      <c r="B182" s="8">
        <v>0.747916666666667</v>
      </c>
      <c r="C182" s="14">
        <v>1</v>
      </c>
      <c r="D182" s="1">
        <v>2945882000</v>
      </c>
      <c r="E182" s="1">
        <v>2860080126</v>
      </c>
      <c r="F182" s="1">
        <v>240257788</v>
      </c>
      <c r="G182" s="13">
        <v>-219829771</v>
      </c>
      <c r="H182" s="1">
        <v>18280183</v>
      </c>
      <c r="I182" s="1">
        <v>119612000</v>
      </c>
      <c r="J182" s="1">
        <v>110970000</v>
      </c>
      <c r="K182" s="1">
        <v>85801874</v>
      </c>
      <c r="L182" s="1">
        <f t="shared" si="2"/>
        <v>20428017</v>
      </c>
      <c r="AA182" s="7">
        <v>43839</v>
      </c>
      <c r="AB182">
        <v>-111608334</v>
      </c>
      <c r="AC182">
        <v>4718877</v>
      </c>
      <c r="AD182">
        <v>2358949</v>
      </c>
    </row>
    <row r="183" spans="1:30">
      <c r="A183" s="7">
        <v>43841</v>
      </c>
      <c r="B183" s="8">
        <v>0.747222222222222</v>
      </c>
      <c r="C183" s="14">
        <v>1</v>
      </c>
      <c r="D183" s="1">
        <v>2945882000</v>
      </c>
      <c r="E183" s="1">
        <v>2860080126</v>
      </c>
      <c r="F183" s="1" t="s">
        <v>285</v>
      </c>
      <c r="G183" s="1">
        <v>-131482753</v>
      </c>
      <c r="H183" s="1">
        <v>35044205</v>
      </c>
      <c r="I183" s="1" t="s">
        <v>285</v>
      </c>
      <c r="J183" s="1">
        <v>110970000</v>
      </c>
      <c r="K183" s="1">
        <v>85801874</v>
      </c>
      <c r="L183" s="1" t="e">
        <f t="shared" si="2"/>
        <v>#VALUE!</v>
      </c>
      <c r="AA183" s="7">
        <v>43840</v>
      </c>
      <c r="AB183">
        <v>-219829771</v>
      </c>
      <c r="AC183">
        <v>20428017</v>
      </c>
      <c r="AD183">
        <v>18280183</v>
      </c>
    </row>
    <row r="184" spans="1:30">
      <c r="A184" s="7">
        <v>43842</v>
      </c>
      <c r="B184" s="8">
        <v>0.821527777777778</v>
      </c>
      <c r="C184" s="14">
        <v>1</v>
      </c>
      <c r="D184" s="1">
        <v>2945882000</v>
      </c>
      <c r="E184" s="1">
        <v>2860080126</v>
      </c>
      <c r="F184" s="1">
        <v>129250264</v>
      </c>
      <c r="G184" s="1">
        <v>-120406303</v>
      </c>
      <c r="H184" s="1">
        <v>36535551</v>
      </c>
      <c r="I184" s="1">
        <v>119612000</v>
      </c>
      <c r="J184" s="1">
        <v>110970000</v>
      </c>
      <c r="K184" s="1">
        <v>85801874</v>
      </c>
      <c r="L184" s="1">
        <f t="shared" si="2"/>
        <v>8843961</v>
      </c>
      <c r="AA184" s="7">
        <v>43841</v>
      </c>
      <c r="AB184">
        <v>-131482753</v>
      </c>
      <c r="AC184" t="e">
        <v>#VALUE!</v>
      </c>
      <c r="AD184">
        <v>35044205</v>
      </c>
    </row>
    <row r="185" spans="1:30">
      <c r="A185" s="7">
        <v>43843</v>
      </c>
      <c r="B185" s="8">
        <v>0.63125</v>
      </c>
      <c r="C185" s="14">
        <v>1</v>
      </c>
      <c r="D185" s="1">
        <v>2945882000</v>
      </c>
      <c r="E185" s="1">
        <v>2860080126</v>
      </c>
      <c r="F185" s="1">
        <v>170905556</v>
      </c>
      <c r="G185" s="1">
        <v>-152338434</v>
      </c>
      <c r="H185" s="1">
        <v>74616889</v>
      </c>
      <c r="I185" s="1">
        <v>119612000</v>
      </c>
      <c r="J185" s="1">
        <v>110970000</v>
      </c>
      <c r="K185" s="1">
        <v>85801874</v>
      </c>
      <c r="L185" s="1">
        <f t="shared" si="2"/>
        <v>18567122</v>
      </c>
      <c r="AA185" s="7">
        <v>43842</v>
      </c>
      <c r="AB185">
        <v>-120406303</v>
      </c>
      <c r="AC185">
        <v>8843961</v>
      </c>
      <c r="AD185">
        <v>36535551</v>
      </c>
    </row>
    <row r="186" spans="1:30">
      <c r="A186" s="7">
        <v>43844</v>
      </c>
      <c r="B186" t="s">
        <v>422</v>
      </c>
      <c r="C186" s="14">
        <v>1</v>
      </c>
      <c r="D186" s="1">
        <v>2945882000</v>
      </c>
      <c r="E186" s="1">
        <v>2860080126</v>
      </c>
      <c r="F186" s="1">
        <v>155012954</v>
      </c>
      <c r="G186" s="1">
        <v>-135299915</v>
      </c>
      <c r="H186" s="1">
        <v>81385848</v>
      </c>
      <c r="I186" s="1">
        <v>119612000</v>
      </c>
      <c r="J186" s="1">
        <v>110970000</v>
      </c>
      <c r="K186" s="1">
        <v>85801874</v>
      </c>
      <c r="L186" s="1">
        <f t="shared" si="2"/>
        <v>19713039</v>
      </c>
      <c r="AA186" s="7">
        <v>43843</v>
      </c>
      <c r="AB186">
        <v>-152338434</v>
      </c>
      <c r="AC186">
        <v>18567122</v>
      </c>
      <c r="AD186">
        <v>74616889</v>
      </c>
    </row>
    <row r="187" spans="1:30">
      <c r="A187" s="7">
        <v>43845</v>
      </c>
      <c r="B187" s="8">
        <v>0.776388888888889</v>
      </c>
      <c r="C187" s="14">
        <v>1</v>
      </c>
      <c r="D187" s="1">
        <v>2945882000</v>
      </c>
      <c r="E187" s="1">
        <v>2860080126</v>
      </c>
      <c r="F187" s="1">
        <v>132916544</v>
      </c>
      <c r="G187" s="1">
        <v>-119947781</v>
      </c>
      <c r="H187" s="1">
        <v>93694266</v>
      </c>
      <c r="I187" s="1">
        <v>119612000</v>
      </c>
      <c r="J187" s="1">
        <v>110970000</v>
      </c>
      <c r="K187" s="1">
        <v>85801874</v>
      </c>
      <c r="L187" s="1">
        <f t="shared" si="2"/>
        <v>12968763</v>
      </c>
      <c r="AA187" s="7">
        <v>43844</v>
      </c>
      <c r="AB187">
        <v>-135299915</v>
      </c>
      <c r="AC187">
        <v>19713039</v>
      </c>
      <c r="AD187">
        <v>81385848</v>
      </c>
    </row>
    <row r="188" spans="1:30">
      <c r="A188" s="7">
        <v>43846</v>
      </c>
      <c r="B188" s="8">
        <v>0.658333333333333</v>
      </c>
      <c r="C188" s="14">
        <v>1</v>
      </c>
      <c r="D188" s="1">
        <v>2945882000</v>
      </c>
      <c r="E188" s="1">
        <v>2860080126</v>
      </c>
      <c r="F188" s="1">
        <v>222500861</v>
      </c>
      <c r="G188" s="1">
        <v>-208534977</v>
      </c>
      <c r="H188" s="1">
        <v>91401887</v>
      </c>
      <c r="I188" s="1">
        <v>119612000</v>
      </c>
      <c r="J188" s="1">
        <v>110970000</v>
      </c>
      <c r="K188" s="1">
        <v>85801874</v>
      </c>
      <c r="L188" s="1">
        <f t="shared" si="2"/>
        <v>13965884</v>
      </c>
      <c r="AA188" s="7">
        <v>43845</v>
      </c>
      <c r="AB188">
        <v>-119947781</v>
      </c>
      <c r="AC188">
        <v>12968763</v>
      </c>
      <c r="AD188">
        <v>93694266</v>
      </c>
    </row>
    <row r="189" spans="1:30">
      <c r="A189" s="7">
        <v>43847</v>
      </c>
      <c r="B189" s="8">
        <v>0.670138888888889</v>
      </c>
      <c r="C189" s="14">
        <v>1</v>
      </c>
      <c r="D189" s="1">
        <v>2945882000</v>
      </c>
      <c r="E189" s="1">
        <v>2860080126</v>
      </c>
      <c r="F189" s="1">
        <v>137981165</v>
      </c>
      <c r="G189" s="1">
        <v>-119088533</v>
      </c>
      <c r="H189" s="1">
        <v>105575642</v>
      </c>
      <c r="I189" s="1">
        <v>119612000</v>
      </c>
      <c r="J189" s="1">
        <v>110970000</v>
      </c>
      <c r="K189" s="1">
        <v>85801874</v>
      </c>
      <c r="L189" s="1">
        <f t="shared" si="2"/>
        <v>18892632</v>
      </c>
      <c r="AA189" s="7">
        <v>43846</v>
      </c>
      <c r="AB189">
        <v>-208534977</v>
      </c>
      <c r="AC189">
        <v>13965884</v>
      </c>
      <c r="AD189">
        <v>91401887</v>
      </c>
    </row>
    <row r="190" spans="27:30">
      <c r="AA190" s="7">
        <v>43847</v>
      </c>
      <c r="AB190">
        <v>-119088533</v>
      </c>
      <c r="AC190">
        <v>18892632</v>
      </c>
      <c r="AD190">
        <v>105575642</v>
      </c>
    </row>
    <row r="191" spans="27:30">
      <c r="AA191" t="s">
        <v>286</v>
      </c>
      <c r="AB191">
        <v>-30041119005</v>
      </c>
      <c r="AC191" t="e">
        <v>#VALUE!</v>
      </c>
      <c r="AD191">
        <v>-227241078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91"/>
  <sheetViews>
    <sheetView topLeftCell="C1" workbookViewId="0">
      <pane ySplit="3" topLeftCell="A182" activePane="bottomLeft" state="frozen"/>
      <selection/>
      <selection pane="bottomLeft" activeCell="I189" sqref="I18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7" width="18.25" customWidth="1"/>
    <col min="8" max="8" width="21.5" customWidth="1"/>
    <col min="9" max="9" width="18.25" customWidth="1"/>
    <col min="10" max="10" width="21.5" customWidth="1"/>
    <col min="11" max="12" width="18.25" customWidth="1"/>
    <col min="13" max="13" width="26.05" customWidth="1"/>
    <col min="14" max="14" width="10.375" customWidth="1"/>
    <col min="19" max="19" width="20.375" customWidth="1"/>
    <col min="20" max="21" width="18.25" customWidth="1"/>
    <col min="22" max="24" width="20.375" customWidth="1"/>
    <col min="27" max="27" width="11.5"/>
    <col min="28" max="30" width="26.625"/>
  </cols>
  <sheetData>
    <row r="1" ht="252" customHeight="1" spans="4:13">
      <c r="D1" s="1"/>
      <c r="E1" s="1"/>
      <c r="F1" s="1"/>
      <c r="G1" s="1"/>
      <c r="H1" s="1"/>
      <c r="I1" s="1"/>
      <c r="J1" s="1"/>
      <c r="K1" s="1"/>
      <c r="L1" s="1"/>
      <c r="M1" s="9" t="s">
        <v>351</v>
      </c>
    </row>
    <row r="2" ht="252" customHeight="1" spans="4:13">
      <c r="D2" s="1"/>
      <c r="E2" s="1"/>
      <c r="F2" s="1"/>
      <c r="G2" s="1"/>
      <c r="H2" s="1"/>
      <c r="I2" s="1"/>
      <c r="J2" s="1"/>
      <c r="K2" s="1"/>
      <c r="L2" s="1"/>
      <c r="M2" s="9" t="s">
        <v>351</v>
      </c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423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43662</v>
      </c>
      <c r="B4" s="5">
        <v>0.854861111111111</v>
      </c>
      <c r="C4" s="14">
        <v>1</v>
      </c>
      <c r="D4" s="1">
        <v>2805601000</v>
      </c>
      <c r="E4" s="1">
        <v>2723885835</v>
      </c>
      <c r="F4" s="1" t="s">
        <v>285</v>
      </c>
      <c r="G4" s="1">
        <v>-104367371</v>
      </c>
      <c r="H4" s="1">
        <v>-525933411</v>
      </c>
      <c r="I4" s="1" t="s">
        <v>285</v>
      </c>
      <c r="J4" s="1">
        <v>105686000</v>
      </c>
      <c r="K4" s="1">
        <v>81715165</v>
      </c>
      <c r="L4" s="1" t="e">
        <f t="shared" ref="L4:L67" si="0">F4+G4</f>
        <v>#VALUE!</v>
      </c>
      <c r="M4" s="19" t="s">
        <v>424</v>
      </c>
      <c r="N4" s="4">
        <v>43657</v>
      </c>
      <c r="O4" s="5">
        <v>0.846527777777778</v>
      </c>
      <c r="P4" s="6">
        <v>1</v>
      </c>
      <c r="Q4" s="6">
        <v>0.097</v>
      </c>
      <c r="R4" s="6">
        <v>1</v>
      </c>
      <c r="S4" s="1">
        <v>2988102656</v>
      </c>
      <c r="U4" s="1">
        <v>1127563520</v>
      </c>
      <c r="V4" s="1">
        <v>1089554304</v>
      </c>
      <c r="W4" s="1">
        <v>38009216</v>
      </c>
      <c r="X4" s="1">
        <v>2988102760</v>
      </c>
      <c r="Y4">
        <v>4</v>
      </c>
      <c r="AA4" t="s">
        <v>284</v>
      </c>
    </row>
    <row r="5" spans="1:30">
      <c r="A5" s="4">
        <v>43663</v>
      </c>
      <c r="B5" s="5">
        <v>0.841666666666667</v>
      </c>
      <c r="C5" s="14">
        <v>1</v>
      </c>
      <c r="D5" s="1">
        <v>2805601000</v>
      </c>
      <c r="E5" s="1">
        <v>2723885835</v>
      </c>
      <c r="F5" s="1" t="s">
        <v>285</v>
      </c>
      <c r="G5" s="1">
        <v>-205339090</v>
      </c>
      <c r="H5" s="1">
        <v>-626905130</v>
      </c>
      <c r="I5" s="1" t="s">
        <v>285</v>
      </c>
      <c r="J5" s="1">
        <v>105686000</v>
      </c>
      <c r="K5" s="1">
        <v>81715165</v>
      </c>
      <c r="L5" s="1" t="e">
        <f t="shared" si="0"/>
        <v>#VALUE!</v>
      </c>
      <c r="M5" s="19"/>
      <c r="AA5" s="7">
        <v>43662</v>
      </c>
      <c r="AB5">
        <v>-104367371</v>
      </c>
      <c r="AC5" t="e">
        <v>#VALUE!</v>
      </c>
      <c r="AD5">
        <v>-525933411</v>
      </c>
    </row>
    <row r="6" spans="1:30">
      <c r="A6" s="4">
        <v>43664</v>
      </c>
      <c r="B6" s="5">
        <v>0.684027777777778</v>
      </c>
      <c r="C6" s="14">
        <v>1</v>
      </c>
      <c r="D6" s="1">
        <v>2805601000</v>
      </c>
      <c r="E6" s="1">
        <v>2723885835</v>
      </c>
      <c r="F6" s="1" t="s">
        <v>285</v>
      </c>
      <c r="G6" s="1">
        <v>-193635344</v>
      </c>
      <c r="H6" s="1">
        <v>-719568755</v>
      </c>
      <c r="I6" s="1" t="s">
        <v>285</v>
      </c>
      <c r="J6" s="1">
        <v>105686000</v>
      </c>
      <c r="K6" s="1">
        <v>81715165</v>
      </c>
      <c r="L6" s="1" t="e">
        <f t="shared" si="0"/>
        <v>#VALUE!</v>
      </c>
      <c r="M6" s="19"/>
      <c r="AA6" s="7">
        <v>43663</v>
      </c>
      <c r="AB6">
        <v>-205339090</v>
      </c>
      <c r="AC6" t="e">
        <v>#VALUE!</v>
      </c>
      <c r="AD6">
        <v>-626905130</v>
      </c>
    </row>
    <row r="7" spans="1:30">
      <c r="A7" s="4">
        <v>43665</v>
      </c>
      <c r="B7" s="5">
        <v>0.742361111111111</v>
      </c>
      <c r="C7" s="14">
        <v>1</v>
      </c>
      <c r="D7" s="1">
        <v>2805601000</v>
      </c>
      <c r="E7" s="1">
        <v>2723885835</v>
      </c>
      <c r="F7" s="1" t="s">
        <v>285</v>
      </c>
      <c r="G7" s="1">
        <v>-108074943</v>
      </c>
      <c r="H7" s="1">
        <v>-827643698</v>
      </c>
      <c r="I7" s="1" t="s">
        <v>285</v>
      </c>
      <c r="J7" s="1">
        <v>105686000</v>
      </c>
      <c r="K7" s="1">
        <v>81715165</v>
      </c>
      <c r="L7" s="1" t="e">
        <f t="shared" si="0"/>
        <v>#VALUE!</v>
      </c>
      <c r="M7" s="19"/>
      <c r="AA7" s="7">
        <v>43664</v>
      </c>
      <c r="AB7">
        <v>-193635344</v>
      </c>
      <c r="AC7" t="e">
        <v>#VALUE!</v>
      </c>
      <c r="AD7">
        <v>-719568755</v>
      </c>
    </row>
    <row r="8" spans="1:30">
      <c r="A8" s="4">
        <v>43666</v>
      </c>
      <c r="B8" s="5">
        <v>0.552777777777778</v>
      </c>
      <c r="C8" s="14">
        <v>1</v>
      </c>
      <c r="D8" s="1">
        <v>2805601000</v>
      </c>
      <c r="E8" s="1">
        <v>2723885835</v>
      </c>
      <c r="F8" s="1" t="s">
        <v>285</v>
      </c>
      <c r="G8" s="1">
        <v>-111908507</v>
      </c>
      <c r="H8" s="1">
        <v>-817742975</v>
      </c>
      <c r="I8" s="1" t="s">
        <v>285</v>
      </c>
      <c r="J8" s="1">
        <v>105686000</v>
      </c>
      <c r="K8" s="1">
        <v>81715165</v>
      </c>
      <c r="L8" s="1" t="e">
        <f t="shared" si="0"/>
        <v>#VALUE!</v>
      </c>
      <c r="M8" s="19"/>
      <c r="AA8" s="7">
        <v>43665</v>
      </c>
      <c r="AB8">
        <v>-108074943</v>
      </c>
      <c r="AC8" t="e">
        <v>#VALUE!</v>
      </c>
      <c r="AD8">
        <v>-827643698</v>
      </c>
    </row>
    <row r="9" spans="1:30">
      <c r="A9" s="4">
        <v>43667</v>
      </c>
      <c r="B9" s="5">
        <v>0.680555555555556</v>
      </c>
      <c r="C9" s="14">
        <v>1</v>
      </c>
      <c r="D9" s="1">
        <v>2805601000</v>
      </c>
      <c r="E9" s="1">
        <v>2723885835</v>
      </c>
      <c r="F9" s="1" t="s">
        <v>285</v>
      </c>
      <c r="G9" s="1">
        <v>-119825172</v>
      </c>
      <c r="H9" s="1">
        <v>-835072299</v>
      </c>
      <c r="I9" s="1" t="s">
        <v>285</v>
      </c>
      <c r="J9" s="1">
        <v>105686000</v>
      </c>
      <c r="K9" s="1">
        <v>81715165</v>
      </c>
      <c r="L9" s="1" t="e">
        <f t="shared" si="0"/>
        <v>#VALUE!</v>
      </c>
      <c r="M9" s="19"/>
      <c r="AA9" s="7">
        <v>43666</v>
      </c>
      <c r="AB9">
        <v>-111908507</v>
      </c>
      <c r="AC9" t="e">
        <v>#VALUE!</v>
      </c>
      <c r="AD9">
        <v>-817742975</v>
      </c>
    </row>
    <row r="10" spans="1:30">
      <c r="A10" s="4">
        <v>43668</v>
      </c>
      <c r="B10" s="5">
        <v>0.7125</v>
      </c>
      <c r="C10" s="14">
        <v>1</v>
      </c>
      <c r="D10" s="1">
        <v>2805601000</v>
      </c>
      <c r="E10" s="1">
        <v>2723885835</v>
      </c>
      <c r="F10" s="1" t="s">
        <v>285</v>
      </c>
      <c r="G10" s="1">
        <v>-108411328</v>
      </c>
      <c r="H10" s="1">
        <v>-845576068</v>
      </c>
      <c r="I10" s="1" t="s">
        <v>285</v>
      </c>
      <c r="J10" s="1">
        <v>105686000</v>
      </c>
      <c r="K10" s="1">
        <v>81715165</v>
      </c>
      <c r="L10" s="1" t="e">
        <f t="shared" si="0"/>
        <v>#VALUE!</v>
      </c>
      <c r="M10" s="19"/>
      <c r="AA10" s="7">
        <v>43667</v>
      </c>
      <c r="AB10">
        <v>-119825172</v>
      </c>
      <c r="AC10" t="e">
        <v>#VALUE!</v>
      </c>
      <c r="AD10">
        <v>-835072299</v>
      </c>
    </row>
    <row r="11" spans="1:30">
      <c r="A11" s="4">
        <v>43669</v>
      </c>
      <c r="B11" s="5">
        <v>0.810416666666667</v>
      </c>
      <c r="C11" s="14">
        <v>1</v>
      </c>
      <c r="D11" s="1">
        <v>2805601000</v>
      </c>
      <c r="E11" s="1">
        <v>2723885835</v>
      </c>
      <c r="F11" s="1" t="s">
        <v>285</v>
      </c>
      <c r="G11" s="1">
        <v>-118154256</v>
      </c>
      <c r="H11" s="1">
        <v>-842336987</v>
      </c>
      <c r="I11" s="1" t="s">
        <v>285</v>
      </c>
      <c r="J11" s="1">
        <v>105686000</v>
      </c>
      <c r="K11" s="1">
        <v>81715165</v>
      </c>
      <c r="L11" s="1" t="e">
        <f t="shared" si="0"/>
        <v>#VALUE!</v>
      </c>
      <c r="M11" s="19"/>
      <c r="AA11" s="7">
        <v>43668</v>
      </c>
      <c r="AB11">
        <v>-108411328</v>
      </c>
      <c r="AC11" t="e">
        <v>#VALUE!</v>
      </c>
      <c r="AD11">
        <v>-845576068</v>
      </c>
    </row>
    <row r="12" spans="1:30">
      <c r="A12" s="4">
        <v>43670</v>
      </c>
      <c r="B12" s="5">
        <v>0.842361111111111</v>
      </c>
      <c r="C12" s="14">
        <v>1</v>
      </c>
      <c r="D12" s="1">
        <v>2805601000</v>
      </c>
      <c r="E12" s="1">
        <v>2723885835</v>
      </c>
      <c r="F12" s="1" t="s">
        <v>285</v>
      </c>
      <c r="G12" s="1">
        <v>-108153229</v>
      </c>
      <c r="H12" s="1">
        <v>-950490216</v>
      </c>
      <c r="I12" s="1" t="s">
        <v>285</v>
      </c>
      <c r="J12" s="1">
        <v>105686000</v>
      </c>
      <c r="K12" s="1">
        <v>81715165</v>
      </c>
      <c r="L12" s="1" t="e">
        <f t="shared" si="0"/>
        <v>#VALUE!</v>
      </c>
      <c r="M12" s="19"/>
      <c r="AA12" s="7">
        <v>43669</v>
      </c>
      <c r="AB12">
        <v>-118154256</v>
      </c>
      <c r="AC12" t="e">
        <v>#VALUE!</v>
      </c>
      <c r="AD12">
        <v>-842336987</v>
      </c>
    </row>
    <row r="13" spans="1:30">
      <c r="A13" s="4">
        <v>43671</v>
      </c>
      <c r="B13" s="5">
        <v>0.636111111111111</v>
      </c>
      <c r="C13" s="14">
        <v>1</v>
      </c>
      <c r="D13" s="1">
        <v>2805601000</v>
      </c>
      <c r="E13" s="1">
        <v>2723885835</v>
      </c>
      <c r="F13" s="1" t="s">
        <v>285</v>
      </c>
      <c r="G13" s="1">
        <v>-185925403</v>
      </c>
      <c r="H13" s="1">
        <v>-1028262390</v>
      </c>
      <c r="I13" s="1" t="s">
        <v>285</v>
      </c>
      <c r="J13" s="1">
        <v>105686000</v>
      </c>
      <c r="K13" s="1">
        <v>81715165</v>
      </c>
      <c r="L13" s="1" t="e">
        <f t="shared" si="0"/>
        <v>#VALUE!</v>
      </c>
      <c r="M13" s="19"/>
      <c r="AA13" s="7">
        <v>43670</v>
      </c>
      <c r="AB13">
        <v>-108153229</v>
      </c>
      <c r="AC13" t="e">
        <v>#VALUE!</v>
      </c>
      <c r="AD13">
        <v>-950490216</v>
      </c>
    </row>
    <row r="14" spans="1:30">
      <c r="A14" s="4">
        <v>43672</v>
      </c>
      <c r="B14" s="5">
        <v>0.765972222222222</v>
      </c>
      <c r="C14" s="14">
        <v>1</v>
      </c>
      <c r="D14" s="1">
        <v>2805601000</v>
      </c>
      <c r="E14" s="1">
        <v>2723885835</v>
      </c>
      <c r="F14" s="1" t="s">
        <v>285</v>
      </c>
      <c r="G14" s="1">
        <v>-122792698</v>
      </c>
      <c r="H14" s="1">
        <v>-1058391463</v>
      </c>
      <c r="I14" s="1" t="s">
        <v>285</v>
      </c>
      <c r="J14" s="1">
        <v>105686000</v>
      </c>
      <c r="K14" s="1">
        <v>81715165</v>
      </c>
      <c r="L14" s="1" t="e">
        <f t="shared" si="0"/>
        <v>#VALUE!</v>
      </c>
      <c r="M14" s="19"/>
      <c r="AA14" s="7">
        <v>43671</v>
      </c>
      <c r="AB14">
        <v>-185925403</v>
      </c>
      <c r="AC14" t="e">
        <v>#VALUE!</v>
      </c>
      <c r="AD14">
        <v>-1028262390</v>
      </c>
    </row>
    <row r="15" spans="1:30">
      <c r="A15" s="4">
        <v>43673</v>
      </c>
      <c r="B15" s="5">
        <v>0.892361111111111</v>
      </c>
      <c r="C15" s="14">
        <v>1</v>
      </c>
      <c r="D15" s="1">
        <v>2805601000</v>
      </c>
      <c r="E15" s="1">
        <v>2723885835</v>
      </c>
      <c r="F15" s="1" t="s">
        <v>285</v>
      </c>
      <c r="G15" s="1">
        <v>-103560047</v>
      </c>
      <c r="H15" s="1">
        <v>-1053876567</v>
      </c>
      <c r="I15" s="1" t="s">
        <v>285</v>
      </c>
      <c r="J15" s="1">
        <v>105686000</v>
      </c>
      <c r="K15" s="1">
        <v>81715165</v>
      </c>
      <c r="L15" s="1" t="e">
        <f t="shared" si="0"/>
        <v>#VALUE!</v>
      </c>
      <c r="M15" s="19"/>
      <c r="AA15" s="7">
        <v>43672</v>
      </c>
      <c r="AB15">
        <v>-122792698</v>
      </c>
      <c r="AC15" t="e">
        <v>#VALUE!</v>
      </c>
      <c r="AD15">
        <v>-1058391463</v>
      </c>
    </row>
    <row r="16" spans="1:30">
      <c r="A16" s="4">
        <v>43674</v>
      </c>
      <c r="B16" s="5">
        <v>0.700694444444444</v>
      </c>
      <c r="C16" s="14">
        <v>1</v>
      </c>
      <c r="D16" s="1">
        <v>2805601000</v>
      </c>
      <c r="E16" s="1">
        <v>2723885835</v>
      </c>
      <c r="F16" s="1">
        <v>404253542</v>
      </c>
      <c r="G16" s="1">
        <v>-206671173</v>
      </c>
      <c r="H16" s="1">
        <v>-662865578</v>
      </c>
      <c r="I16" s="1">
        <v>114802000</v>
      </c>
      <c r="J16" s="1">
        <v>105686000</v>
      </c>
      <c r="K16" s="1">
        <v>81715165</v>
      </c>
      <c r="L16" s="1">
        <f t="shared" si="0"/>
        <v>197582369</v>
      </c>
      <c r="AA16" s="7">
        <v>43673</v>
      </c>
      <c r="AB16">
        <v>-103560047</v>
      </c>
      <c r="AC16" t="e">
        <v>#VALUE!</v>
      </c>
      <c r="AD16">
        <v>-1053876567</v>
      </c>
    </row>
    <row r="17" spans="1:30">
      <c r="A17" s="4">
        <v>43675</v>
      </c>
      <c r="B17" s="5">
        <v>0.699305555555556</v>
      </c>
      <c r="C17" s="14">
        <v>1</v>
      </c>
      <c r="D17" s="1">
        <v>2805601000</v>
      </c>
      <c r="E17" s="1">
        <v>2723885835</v>
      </c>
      <c r="F17" s="1">
        <v>206674764</v>
      </c>
      <c r="G17" s="1">
        <v>-186252003</v>
      </c>
      <c r="H17" s="1">
        <v>-527128713</v>
      </c>
      <c r="I17" s="1">
        <v>114802000</v>
      </c>
      <c r="J17" s="1">
        <v>105686000</v>
      </c>
      <c r="K17" s="1">
        <v>81715165</v>
      </c>
      <c r="L17" s="1">
        <f t="shared" si="0"/>
        <v>20422761</v>
      </c>
      <c r="AA17" s="7">
        <v>43674</v>
      </c>
      <c r="AB17">
        <v>-206671173</v>
      </c>
      <c r="AC17">
        <v>197582369</v>
      </c>
      <c r="AD17">
        <v>-662865578</v>
      </c>
    </row>
    <row r="18" spans="1:30">
      <c r="A18" s="4">
        <v>43676</v>
      </c>
      <c r="B18" s="5">
        <v>0.838888888888889</v>
      </c>
      <c r="C18" s="14">
        <v>1</v>
      </c>
      <c r="D18" s="1">
        <v>2805601000</v>
      </c>
      <c r="E18" s="1">
        <v>2723885835</v>
      </c>
      <c r="F18" s="1">
        <v>125034085</v>
      </c>
      <c r="G18" s="1">
        <v>-118214194</v>
      </c>
      <c r="H18" s="1">
        <v>-411897494</v>
      </c>
      <c r="I18" s="1">
        <v>114802000</v>
      </c>
      <c r="J18" s="1">
        <v>105686000</v>
      </c>
      <c r="K18" s="1">
        <v>81715165</v>
      </c>
      <c r="L18" s="1">
        <f t="shared" si="0"/>
        <v>6819891</v>
      </c>
      <c r="AA18" s="7">
        <v>43675</v>
      </c>
      <c r="AB18">
        <v>-186252003</v>
      </c>
      <c r="AC18">
        <v>20422761</v>
      </c>
      <c r="AD18">
        <v>-527128713</v>
      </c>
    </row>
    <row r="19" spans="1:30">
      <c r="A19" s="4">
        <v>43677</v>
      </c>
      <c r="B19" s="5">
        <v>0.660416666666667</v>
      </c>
      <c r="C19" s="14">
        <v>1</v>
      </c>
      <c r="D19" s="1">
        <v>2805601000</v>
      </c>
      <c r="E19" s="1">
        <v>2723885835</v>
      </c>
      <c r="F19" s="1">
        <v>197914961</v>
      </c>
      <c r="G19" s="1">
        <v>-185806751</v>
      </c>
      <c r="H19" s="1">
        <v>-288454919</v>
      </c>
      <c r="I19" s="1">
        <v>114802000</v>
      </c>
      <c r="J19" s="1">
        <v>105686000</v>
      </c>
      <c r="K19" s="1">
        <v>81715165</v>
      </c>
      <c r="L19" s="1">
        <f t="shared" si="0"/>
        <v>12108210</v>
      </c>
      <c r="AA19" s="7">
        <v>43676</v>
      </c>
      <c r="AB19">
        <v>-118214194</v>
      </c>
      <c r="AC19">
        <v>6819891</v>
      </c>
      <c r="AD19">
        <v>-411897494</v>
      </c>
    </row>
    <row r="20" spans="1:30">
      <c r="A20" s="4">
        <v>43678</v>
      </c>
      <c r="B20" s="5">
        <v>0.778472222222222</v>
      </c>
      <c r="C20" s="14">
        <v>1</v>
      </c>
      <c r="D20" s="1">
        <v>2805601000</v>
      </c>
      <c r="E20" s="1">
        <v>2723885835</v>
      </c>
      <c r="F20" s="1">
        <v>135759164</v>
      </c>
      <c r="G20" s="1">
        <v>-119129161</v>
      </c>
      <c r="H20" s="1">
        <v>-163671687</v>
      </c>
      <c r="I20" s="1">
        <v>114802000</v>
      </c>
      <c r="J20" s="1">
        <v>105686000</v>
      </c>
      <c r="K20" s="1">
        <v>81715165</v>
      </c>
      <c r="L20" s="1">
        <f t="shared" si="0"/>
        <v>16630003</v>
      </c>
      <c r="AA20" s="7">
        <v>43677</v>
      </c>
      <c r="AB20">
        <v>-185806751</v>
      </c>
      <c r="AC20">
        <v>12108210</v>
      </c>
      <c r="AD20">
        <v>-288454919</v>
      </c>
    </row>
    <row r="21" spans="1:30">
      <c r="A21" s="4">
        <v>43679</v>
      </c>
      <c r="B21" s="5">
        <v>0.940972222222222</v>
      </c>
      <c r="C21" s="14">
        <v>1</v>
      </c>
      <c r="D21" s="1">
        <v>2805601000</v>
      </c>
      <c r="E21" s="1">
        <v>2723885835</v>
      </c>
      <c r="F21" s="1">
        <v>142708083</v>
      </c>
      <c r="G21" s="1">
        <v>-120165226</v>
      </c>
      <c r="H21" s="1">
        <v>-58910035</v>
      </c>
      <c r="I21" s="1">
        <v>114802000</v>
      </c>
      <c r="J21" s="1">
        <v>105686000</v>
      </c>
      <c r="K21" s="1">
        <v>81715165</v>
      </c>
      <c r="L21" s="1">
        <f t="shared" si="0"/>
        <v>22542857</v>
      </c>
      <c r="AA21" s="7">
        <v>43678</v>
      </c>
      <c r="AB21">
        <v>-119129161</v>
      </c>
      <c r="AC21">
        <v>16630003</v>
      </c>
      <c r="AD21">
        <v>-163671687</v>
      </c>
    </row>
    <row r="22" spans="1:30">
      <c r="A22" s="4">
        <v>43680</v>
      </c>
      <c r="B22" s="5">
        <v>0.440277777777778</v>
      </c>
      <c r="C22" s="14">
        <v>1</v>
      </c>
      <c r="D22" s="1">
        <v>2805601000</v>
      </c>
      <c r="E22" s="1">
        <v>2723885835</v>
      </c>
      <c r="F22" s="1">
        <v>202855475</v>
      </c>
      <c r="G22" s="1">
        <v>-172416188</v>
      </c>
      <c r="H22" s="1">
        <v>-51013605</v>
      </c>
      <c r="I22" s="1">
        <v>114802000</v>
      </c>
      <c r="J22" s="1">
        <v>105686000</v>
      </c>
      <c r="K22" s="1">
        <v>81715165</v>
      </c>
      <c r="L22" s="1">
        <f t="shared" si="0"/>
        <v>30439287</v>
      </c>
      <c r="AA22" s="7">
        <v>43679</v>
      </c>
      <c r="AB22">
        <v>-120165226</v>
      </c>
      <c r="AC22">
        <v>22542857</v>
      </c>
      <c r="AD22">
        <v>-58910035</v>
      </c>
    </row>
    <row r="23" spans="1:30">
      <c r="A23" s="4">
        <v>43681</v>
      </c>
      <c r="B23" s="5">
        <v>0.49375</v>
      </c>
      <c r="C23" s="14">
        <v>1</v>
      </c>
      <c r="D23" s="1">
        <v>2805601000</v>
      </c>
      <c r="E23" s="1">
        <v>2723885835</v>
      </c>
      <c r="F23" s="1">
        <v>128738579</v>
      </c>
      <c r="G23" s="1">
        <v>-113043653</v>
      </c>
      <c r="H23" s="1">
        <v>170020411</v>
      </c>
      <c r="I23" s="1">
        <v>114802000</v>
      </c>
      <c r="J23" s="1">
        <v>105686000</v>
      </c>
      <c r="K23" s="1">
        <v>81715165</v>
      </c>
      <c r="L23" s="1">
        <f t="shared" si="0"/>
        <v>15694926</v>
      </c>
      <c r="AA23" s="7">
        <v>43680</v>
      </c>
      <c r="AB23">
        <v>-172416188</v>
      </c>
      <c r="AC23">
        <v>30439287</v>
      </c>
      <c r="AD23">
        <v>-51013605</v>
      </c>
    </row>
    <row r="24" spans="1:30">
      <c r="A24" s="4">
        <v>43682</v>
      </c>
      <c r="B24" s="5">
        <v>0.453472222222222</v>
      </c>
      <c r="C24" s="14">
        <v>1</v>
      </c>
      <c r="D24" s="1">
        <v>2805601000</v>
      </c>
      <c r="E24" s="1">
        <v>2723885835</v>
      </c>
      <c r="F24" s="1">
        <v>213198106</v>
      </c>
      <c r="G24" s="1">
        <v>-187082568</v>
      </c>
      <c r="H24" s="1">
        <v>107187110</v>
      </c>
      <c r="I24" s="1">
        <v>114802000</v>
      </c>
      <c r="J24" s="1">
        <v>105686000</v>
      </c>
      <c r="K24" s="1">
        <v>81715165</v>
      </c>
      <c r="L24" s="1">
        <f t="shared" si="0"/>
        <v>26115538</v>
      </c>
      <c r="AA24" s="7">
        <v>43681</v>
      </c>
      <c r="AB24">
        <v>-113043653</v>
      </c>
      <c r="AC24">
        <v>15694926</v>
      </c>
      <c r="AD24">
        <v>170020411</v>
      </c>
    </row>
    <row r="25" spans="1:30">
      <c r="A25" s="4">
        <v>43683</v>
      </c>
      <c r="B25" s="5">
        <v>0.649305555555556</v>
      </c>
      <c r="C25" s="14">
        <v>1</v>
      </c>
      <c r="D25" s="1">
        <v>2805601000</v>
      </c>
      <c r="E25" s="1">
        <v>2723885835</v>
      </c>
      <c r="F25" s="1">
        <v>121754792</v>
      </c>
      <c r="G25" s="1">
        <v>-119524260</v>
      </c>
      <c r="H25" s="1">
        <v>93505949</v>
      </c>
      <c r="I25" s="1">
        <v>114802000</v>
      </c>
      <c r="J25" s="1">
        <v>105686000</v>
      </c>
      <c r="K25" s="1">
        <v>81715165</v>
      </c>
      <c r="L25" s="1">
        <f t="shared" si="0"/>
        <v>2230532</v>
      </c>
      <c r="AA25" s="7">
        <v>43682</v>
      </c>
      <c r="AB25">
        <v>-187082568</v>
      </c>
      <c r="AC25">
        <v>26115538</v>
      </c>
      <c r="AD25">
        <v>107187110</v>
      </c>
    </row>
    <row r="26" spans="1:30">
      <c r="A26" s="4">
        <v>43684</v>
      </c>
      <c r="B26" s="5">
        <v>0.776388888888889</v>
      </c>
      <c r="C26" s="14">
        <v>1</v>
      </c>
      <c r="D26" s="1">
        <v>2805601000</v>
      </c>
      <c r="E26" s="1">
        <v>2723885835</v>
      </c>
      <c r="F26" s="1">
        <v>132772569</v>
      </c>
      <c r="G26" s="1">
        <v>-119526706</v>
      </c>
      <c r="H26" s="1">
        <v>99931921</v>
      </c>
      <c r="I26" s="1">
        <v>114802000</v>
      </c>
      <c r="J26" s="1">
        <v>105686000</v>
      </c>
      <c r="K26" s="1">
        <v>81715165</v>
      </c>
      <c r="L26" s="1">
        <f t="shared" si="0"/>
        <v>13245863</v>
      </c>
      <c r="AA26" s="7">
        <v>43683</v>
      </c>
      <c r="AB26">
        <v>-119524260</v>
      </c>
      <c r="AC26">
        <v>2230532</v>
      </c>
      <c r="AD26">
        <v>93505949</v>
      </c>
    </row>
    <row r="27" spans="1:30">
      <c r="A27" s="4">
        <v>43685</v>
      </c>
      <c r="B27" s="5">
        <v>0.777083333333333</v>
      </c>
      <c r="C27" s="14">
        <v>1</v>
      </c>
      <c r="D27" s="1">
        <v>2805601000</v>
      </c>
      <c r="E27" s="1">
        <v>2723885835</v>
      </c>
      <c r="F27" s="1">
        <v>119064484</v>
      </c>
      <c r="G27" s="1">
        <v>-112730509</v>
      </c>
      <c r="H27" s="1">
        <v>100977577</v>
      </c>
      <c r="I27" s="1">
        <v>114802000</v>
      </c>
      <c r="J27" s="1">
        <v>105686000</v>
      </c>
      <c r="K27" s="1">
        <v>81715165</v>
      </c>
      <c r="L27" s="1">
        <f t="shared" si="0"/>
        <v>6333975</v>
      </c>
      <c r="AA27" s="7">
        <v>43684</v>
      </c>
      <c r="AB27">
        <v>-119526706</v>
      </c>
      <c r="AC27">
        <v>13245863</v>
      </c>
      <c r="AD27">
        <v>99931921</v>
      </c>
    </row>
    <row r="28" spans="1:30">
      <c r="A28" s="4">
        <v>43686</v>
      </c>
      <c r="B28" s="5">
        <v>0.801388888888889</v>
      </c>
      <c r="C28" s="14">
        <v>1</v>
      </c>
      <c r="D28" s="1">
        <v>2805601000</v>
      </c>
      <c r="E28" s="1">
        <v>2723885835</v>
      </c>
      <c r="F28" s="1">
        <v>107538404</v>
      </c>
      <c r="G28" s="1">
        <v>-91428175</v>
      </c>
      <c r="H28" s="1">
        <v>96011182</v>
      </c>
      <c r="I28" s="1">
        <v>114802000</v>
      </c>
      <c r="J28" s="1">
        <v>105686000</v>
      </c>
      <c r="K28" s="1">
        <v>81715165</v>
      </c>
      <c r="L28" s="1">
        <f t="shared" si="0"/>
        <v>16110229</v>
      </c>
      <c r="AA28" s="7">
        <v>43685</v>
      </c>
      <c r="AB28">
        <v>-112730509</v>
      </c>
      <c r="AC28">
        <v>6333975</v>
      </c>
      <c r="AD28">
        <v>100977577</v>
      </c>
    </row>
    <row r="29" spans="1:30">
      <c r="A29" s="4">
        <v>43687</v>
      </c>
      <c r="B29" s="5">
        <v>0.96875</v>
      </c>
      <c r="C29" s="14">
        <v>1</v>
      </c>
      <c r="D29" s="1">
        <v>2805601000</v>
      </c>
      <c r="E29" s="1">
        <v>2723885835</v>
      </c>
      <c r="F29" s="1">
        <v>97837339</v>
      </c>
      <c r="G29" s="1">
        <v>-138084139</v>
      </c>
      <c r="H29" s="1">
        <v>33221525</v>
      </c>
      <c r="I29" s="1">
        <v>114596000</v>
      </c>
      <c r="J29" s="1">
        <v>105686000</v>
      </c>
      <c r="K29" s="1">
        <v>81715165</v>
      </c>
      <c r="L29" s="1">
        <f t="shared" si="0"/>
        <v>-40246800</v>
      </c>
      <c r="AA29" s="7">
        <v>43686</v>
      </c>
      <c r="AB29">
        <v>-91428175</v>
      </c>
      <c r="AC29">
        <v>16110229</v>
      </c>
      <c r="AD29">
        <v>96011182</v>
      </c>
    </row>
    <row r="30" spans="1:30">
      <c r="A30" s="4">
        <v>43688</v>
      </c>
      <c r="B30" s="5">
        <v>0.463194444444444</v>
      </c>
      <c r="C30" s="14">
        <v>1</v>
      </c>
      <c r="D30" s="1">
        <v>2805601000</v>
      </c>
      <c r="E30" s="1">
        <v>2723885835</v>
      </c>
      <c r="F30" s="1">
        <v>162783449</v>
      </c>
      <c r="G30" s="1">
        <v>-151371951</v>
      </c>
      <c r="H30" s="1">
        <v>79579592</v>
      </c>
      <c r="I30" s="1">
        <v>114596000</v>
      </c>
      <c r="J30" s="1">
        <v>105686000</v>
      </c>
      <c r="K30" s="1">
        <v>81715165</v>
      </c>
      <c r="L30" s="1">
        <f t="shared" si="0"/>
        <v>11411498</v>
      </c>
      <c r="AA30" s="7">
        <v>43687</v>
      </c>
      <c r="AB30">
        <v>-138084139</v>
      </c>
      <c r="AC30">
        <v>-40246800</v>
      </c>
      <c r="AD30">
        <v>33221525</v>
      </c>
    </row>
    <row r="31" spans="1:30">
      <c r="A31" s="4">
        <v>43689</v>
      </c>
      <c r="B31" s="5">
        <v>0.552777777777778</v>
      </c>
      <c r="C31" s="14">
        <v>1</v>
      </c>
      <c r="D31" s="1">
        <v>2805601000</v>
      </c>
      <c r="E31" s="1">
        <v>2723885835</v>
      </c>
      <c r="F31" s="1">
        <v>220356749</v>
      </c>
      <c r="G31" s="1">
        <v>-155940670</v>
      </c>
      <c r="H31" s="1">
        <v>67218381</v>
      </c>
      <c r="I31" s="1">
        <v>114596000</v>
      </c>
      <c r="J31" s="1">
        <v>105686000</v>
      </c>
      <c r="K31" s="1">
        <v>81715165</v>
      </c>
      <c r="L31" s="1">
        <f t="shared" si="0"/>
        <v>64416079</v>
      </c>
      <c r="AA31" s="7">
        <v>43688</v>
      </c>
      <c r="AB31">
        <v>-151371951</v>
      </c>
      <c r="AC31">
        <v>11411498</v>
      </c>
      <c r="AD31">
        <v>79579592</v>
      </c>
    </row>
    <row r="32" spans="1:30">
      <c r="A32" s="4">
        <v>43690</v>
      </c>
      <c r="B32" s="5">
        <v>0.773611111111111</v>
      </c>
      <c r="C32" s="14">
        <v>1</v>
      </c>
      <c r="D32" s="1">
        <v>2805601000</v>
      </c>
      <c r="E32" s="1">
        <v>2723885835</v>
      </c>
      <c r="F32" s="1">
        <v>140109964</v>
      </c>
      <c r="G32" s="1">
        <v>-131380907</v>
      </c>
      <c r="H32" s="1">
        <v>68698034</v>
      </c>
      <c r="I32" s="1">
        <v>114596000</v>
      </c>
      <c r="J32" s="1">
        <v>105686000</v>
      </c>
      <c r="K32" s="1">
        <v>81715165</v>
      </c>
      <c r="L32" s="1">
        <f t="shared" si="0"/>
        <v>8729057</v>
      </c>
      <c r="AA32" s="7">
        <v>43689</v>
      </c>
      <c r="AB32">
        <v>-155940670</v>
      </c>
      <c r="AC32">
        <v>64416079</v>
      </c>
      <c r="AD32">
        <v>67218381</v>
      </c>
    </row>
    <row r="33" spans="1:30">
      <c r="A33" s="4">
        <v>43691</v>
      </c>
      <c r="B33" s="5">
        <v>0.720138888888889</v>
      </c>
      <c r="C33" s="14">
        <v>1</v>
      </c>
      <c r="D33" s="1">
        <v>2805601000</v>
      </c>
      <c r="E33" s="1">
        <v>2723885835</v>
      </c>
      <c r="F33" s="1">
        <v>128627470</v>
      </c>
      <c r="G33" s="1">
        <v>-111202711</v>
      </c>
      <c r="H33" s="1">
        <v>85850323</v>
      </c>
      <c r="I33" s="1">
        <v>114596000</v>
      </c>
      <c r="J33" s="1">
        <v>105686000</v>
      </c>
      <c r="K33" s="1">
        <v>81715165</v>
      </c>
      <c r="L33" s="1">
        <f t="shared" si="0"/>
        <v>17424759</v>
      </c>
      <c r="AA33" s="7">
        <v>43690</v>
      </c>
      <c r="AB33">
        <v>-131380907</v>
      </c>
      <c r="AC33">
        <v>8729057</v>
      </c>
      <c r="AD33">
        <v>68698034</v>
      </c>
    </row>
    <row r="34" spans="1:30">
      <c r="A34" s="4">
        <v>43692</v>
      </c>
      <c r="B34" s="5">
        <v>0.622222222222222</v>
      </c>
      <c r="C34" s="14">
        <v>1</v>
      </c>
      <c r="D34" s="1">
        <v>2805601000</v>
      </c>
      <c r="E34" s="1">
        <v>2723885835</v>
      </c>
      <c r="F34" s="1">
        <v>222108922</v>
      </c>
      <c r="G34" s="1">
        <v>-206125619</v>
      </c>
      <c r="H34" s="1">
        <v>71325843</v>
      </c>
      <c r="I34" s="1">
        <v>114596000</v>
      </c>
      <c r="J34" s="1">
        <v>105686000</v>
      </c>
      <c r="K34" s="1">
        <v>81715165</v>
      </c>
      <c r="L34" s="1">
        <f t="shared" si="0"/>
        <v>15983303</v>
      </c>
      <c r="AA34" s="7">
        <v>43691</v>
      </c>
      <c r="AB34">
        <v>-111202711</v>
      </c>
      <c r="AC34">
        <v>17424759</v>
      </c>
      <c r="AD34">
        <v>85850323</v>
      </c>
    </row>
    <row r="35" spans="1:30">
      <c r="A35" s="4">
        <v>43693</v>
      </c>
      <c r="B35" s="5">
        <v>0.55</v>
      </c>
      <c r="C35" s="14">
        <v>1</v>
      </c>
      <c r="D35" s="1">
        <v>2805601000</v>
      </c>
      <c r="E35" s="1">
        <v>2723885835</v>
      </c>
      <c r="F35" s="1">
        <v>191276026</v>
      </c>
      <c r="G35" s="1">
        <v>-184751115</v>
      </c>
      <c r="H35" s="1">
        <v>72958235</v>
      </c>
      <c r="I35" s="1">
        <v>114596000</v>
      </c>
      <c r="J35" s="1">
        <v>105686000</v>
      </c>
      <c r="K35" s="1">
        <v>81715165</v>
      </c>
      <c r="L35" s="1">
        <f t="shared" si="0"/>
        <v>6524911</v>
      </c>
      <c r="AA35" s="7">
        <v>43692</v>
      </c>
      <c r="AB35">
        <v>-206125619</v>
      </c>
      <c r="AC35">
        <v>15983303</v>
      </c>
      <c r="AD35">
        <v>71325843</v>
      </c>
    </row>
    <row r="36" spans="1:30">
      <c r="A36" s="4">
        <v>43694</v>
      </c>
      <c r="B36" s="5">
        <v>0.464583333333333</v>
      </c>
      <c r="C36" s="14">
        <v>1</v>
      </c>
      <c r="D36" s="1">
        <v>2805601000</v>
      </c>
      <c r="E36" s="1">
        <v>2723885835</v>
      </c>
      <c r="F36" s="1">
        <v>209350274</v>
      </c>
      <c r="G36" s="1">
        <v>-193032298</v>
      </c>
      <c r="H36" s="1">
        <v>61067658</v>
      </c>
      <c r="I36" s="1">
        <v>114596000</v>
      </c>
      <c r="J36" s="1">
        <v>105686000</v>
      </c>
      <c r="K36" s="1">
        <v>81715165</v>
      </c>
      <c r="L36" s="1">
        <f t="shared" si="0"/>
        <v>16317976</v>
      </c>
      <c r="AA36" s="7">
        <v>43693</v>
      </c>
      <c r="AB36">
        <v>-184751115</v>
      </c>
      <c r="AC36">
        <v>6524911</v>
      </c>
      <c r="AD36">
        <v>72958235</v>
      </c>
    </row>
    <row r="37" spans="1:30">
      <c r="A37" s="4">
        <v>43695</v>
      </c>
      <c r="B37" s="5">
        <v>0.679166666666667</v>
      </c>
      <c r="C37" s="14">
        <v>1</v>
      </c>
      <c r="D37" s="1">
        <v>2805601000</v>
      </c>
      <c r="E37" s="1">
        <v>2723885835</v>
      </c>
      <c r="F37" s="1">
        <v>132680976</v>
      </c>
      <c r="G37" s="1">
        <v>-130009681</v>
      </c>
      <c r="H37" s="1">
        <v>108117710</v>
      </c>
      <c r="I37" s="1">
        <v>114596000</v>
      </c>
      <c r="J37" s="1">
        <v>105686000</v>
      </c>
      <c r="K37" s="1">
        <v>81715165</v>
      </c>
      <c r="L37" s="1">
        <f t="shared" si="0"/>
        <v>2671295</v>
      </c>
      <c r="AA37" s="7">
        <v>43694</v>
      </c>
      <c r="AB37">
        <v>-193032298</v>
      </c>
      <c r="AC37">
        <v>16317976</v>
      </c>
      <c r="AD37">
        <v>61067658</v>
      </c>
    </row>
    <row r="38" spans="1:30">
      <c r="A38" s="4">
        <v>43696</v>
      </c>
      <c r="B38" s="5">
        <v>0.569444444444444</v>
      </c>
      <c r="C38" s="14">
        <v>1</v>
      </c>
      <c r="D38" s="1">
        <v>2805601000</v>
      </c>
      <c r="E38" s="1">
        <v>2723885835</v>
      </c>
      <c r="F38" s="1">
        <v>223889802</v>
      </c>
      <c r="G38" s="1">
        <v>-215187214</v>
      </c>
      <c r="H38" s="1">
        <v>58358748</v>
      </c>
      <c r="I38" s="1">
        <v>114596000</v>
      </c>
      <c r="J38" s="1">
        <v>105686000</v>
      </c>
      <c r="K38" s="1">
        <v>81715165</v>
      </c>
      <c r="L38" s="1">
        <f t="shared" si="0"/>
        <v>8702588</v>
      </c>
      <c r="AA38" s="7">
        <v>43695</v>
      </c>
      <c r="AB38">
        <v>-130009681</v>
      </c>
      <c r="AC38">
        <v>2671295</v>
      </c>
      <c r="AD38">
        <v>108117710</v>
      </c>
    </row>
    <row r="39" spans="1:30">
      <c r="A39" s="4">
        <v>43697</v>
      </c>
      <c r="B39" s="5">
        <v>0.659722222222222</v>
      </c>
      <c r="C39" s="14">
        <v>1</v>
      </c>
      <c r="D39" s="1">
        <v>2805601000</v>
      </c>
      <c r="E39" s="1">
        <v>2723885835</v>
      </c>
      <c r="F39" s="1">
        <v>125894540</v>
      </c>
      <c r="G39" s="1">
        <v>-123324797</v>
      </c>
      <c r="H39" s="1">
        <v>52210573</v>
      </c>
      <c r="I39" s="1">
        <v>114596000</v>
      </c>
      <c r="J39" s="1">
        <v>105686000</v>
      </c>
      <c r="K39" s="1">
        <v>81715165</v>
      </c>
      <c r="L39" s="1">
        <f t="shared" si="0"/>
        <v>2569743</v>
      </c>
      <c r="AA39" s="7">
        <v>43696</v>
      </c>
      <c r="AB39">
        <v>-215187214</v>
      </c>
      <c r="AC39">
        <v>8702588</v>
      </c>
      <c r="AD39">
        <v>58358748</v>
      </c>
    </row>
    <row r="40" spans="1:30">
      <c r="A40" s="4">
        <v>43698</v>
      </c>
      <c r="B40" s="5">
        <v>0.625</v>
      </c>
      <c r="C40" s="14">
        <v>1</v>
      </c>
      <c r="D40" s="1">
        <v>2805601000</v>
      </c>
      <c r="E40" s="1">
        <v>2723885835</v>
      </c>
      <c r="F40" s="1">
        <v>246316268</v>
      </c>
      <c r="G40" s="1">
        <v>-226050610</v>
      </c>
      <c r="H40" s="1">
        <v>61269525</v>
      </c>
      <c r="I40" s="1">
        <v>114596000</v>
      </c>
      <c r="J40" s="1">
        <v>105686000</v>
      </c>
      <c r="K40" s="1">
        <v>81715165</v>
      </c>
      <c r="L40" s="1">
        <f t="shared" si="0"/>
        <v>20265658</v>
      </c>
      <c r="AA40" s="7">
        <v>43697</v>
      </c>
      <c r="AB40">
        <v>-123324797</v>
      </c>
      <c r="AC40">
        <v>2569743</v>
      </c>
      <c r="AD40">
        <v>52210573</v>
      </c>
    </row>
    <row r="41" spans="1:30">
      <c r="A41" s="4">
        <v>43699</v>
      </c>
      <c r="B41" s="5">
        <v>0.709027777777778</v>
      </c>
      <c r="C41" s="14">
        <v>1</v>
      </c>
      <c r="D41" s="1">
        <v>2805601000</v>
      </c>
      <c r="E41" s="1">
        <v>2723885835</v>
      </c>
      <c r="F41" s="1">
        <v>121285145</v>
      </c>
      <c r="G41" s="1">
        <v>-114895605</v>
      </c>
      <c r="H41" s="1">
        <v>50234306</v>
      </c>
      <c r="I41" s="1">
        <v>114596000</v>
      </c>
      <c r="J41" s="1">
        <v>105686000</v>
      </c>
      <c r="K41" s="1">
        <v>81715165</v>
      </c>
      <c r="L41" s="1">
        <f t="shared" si="0"/>
        <v>6389540</v>
      </c>
      <c r="AA41" s="7">
        <v>43698</v>
      </c>
      <c r="AB41">
        <v>-226050610</v>
      </c>
      <c r="AC41">
        <v>20265658</v>
      </c>
      <c r="AD41">
        <v>61269525</v>
      </c>
    </row>
    <row r="42" spans="1:30">
      <c r="A42" s="4">
        <v>43700</v>
      </c>
      <c r="B42" s="5">
        <v>0.596527777777778</v>
      </c>
      <c r="C42" s="14">
        <v>1</v>
      </c>
      <c r="D42" s="1">
        <v>2805601000</v>
      </c>
      <c r="E42" s="1">
        <v>2723885835</v>
      </c>
      <c r="F42" s="1">
        <v>196934635</v>
      </c>
      <c r="G42" s="1">
        <v>-183579272</v>
      </c>
      <c r="H42" s="1">
        <v>59170167</v>
      </c>
      <c r="I42" s="1">
        <v>114406000</v>
      </c>
      <c r="J42" s="1">
        <v>105686000</v>
      </c>
      <c r="K42" s="1">
        <v>81715165</v>
      </c>
      <c r="L42" s="1">
        <f t="shared" si="0"/>
        <v>13355363</v>
      </c>
      <c r="AA42" s="7">
        <v>43699</v>
      </c>
      <c r="AB42">
        <v>-114895605</v>
      </c>
      <c r="AC42">
        <v>6389540</v>
      </c>
      <c r="AD42">
        <v>50234306</v>
      </c>
    </row>
    <row r="43" spans="1:30">
      <c r="A43" s="7">
        <v>43701</v>
      </c>
      <c r="B43" s="8">
        <v>0.939583333333333</v>
      </c>
      <c r="C43" s="14">
        <v>1</v>
      </c>
      <c r="D43" s="1">
        <v>2805601000</v>
      </c>
      <c r="E43" s="1">
        <v>2723885835</v>
      </c>
      <c r="F43" s="1">
        <v>160548312</v>
      </c>
      <c r="G43" s="1">
        <v>-136909852</v>
      </c>
      <c r="H43" s="1">
        <v>74842260</v>
      </c>
      <c r="I43" s="1">
        <v>114406000</v>
      </c>
      <c r="J43" s="1">
        <v>105686000</v>
      </c>
      <c r="K43" s="1">
        <v>81715165</v>
      </c>
      <c r="L43" s="1">
        <f t="shared" si="0"/>
        <v>23638460</v>
      </c>
      <c r="AA43" s="7">
        <v>43700</v>
      </c>
      <c r="AB43">
        <v>-183579272</v>
      </c>
      <c r="AC43">
        <v>13355363</v>
      </c>
      <c r="AD43">
        <v>59170167</v>
      </c>
    </row>
    <row r="44" spans="1:30">
      <c r="A44" s="7">
        <v>43702</v>
      </c>
      <c r="B44" s="8">
        <v>0.68125</v>
      </c>
      <c r="C44" s="14">
        <v>1</v>
      </c>
      <c r="D44" s="1">
        <v>2805601000</v>
      </c>
      <c r="E44" s="1">
        <v>2723885835</v>
      </c>
      <c r="F44" s="1">
        <v>247249182</v>
      </c>
      <c r="G44" s="1">
        <v>-222017662</v>
      </c>
      <c r="H44" s="1">
        <v>67083711</v>
      </c>
      <c r="I44" s="1">
        <v>114406000</v>
      </c>
      <c r="J44" s="1">
        <v>105686000</v>
      </c>
      <c r="K44" s="1">
        <v>81715165</v>
      </c>
      <c r="L44" s="1">
        <f t="shared" si="0"/>
        <v>25231520</v>
      </c>
      <c r="AA44" s="7">
        <v>43701</v>
      </c>
      <c r="AB44">
        <v>-136909852</v>
      </c>
      <c r="AC44">
        <v>23638460</v>
      </c>
      <c r="AD44">
        <v>74842260</v>
      </c>
    </row>
    <row r="45" spans="1:30">
      <c r="A45" s="7">
        <v>43703</v>
      </c>
      <c r="B45" s="8">
        <v>0.709722222222222</v>
      </c>
      <c r="C45" s="14">
        <v>1</v>
      </c>
      <c r="D45" s="1">
        <v>2805601000</v>
      </c>
      <c r="E45" s="1">
        <v>2723885835</v>
      </c>
      <c r="F45" s="1">
        <v>182917144</v>
      </c>
      <c r="G45" s="1">
        <v>-179371404</v>
      </c>
      <c r="H45" s="1">
        <v>67293464</v>
      </c>
      <c r="I45" s="1">
        <v>114406000</v>
      </c>
      <c r="J45" s="1">
        <v>105686000</v>
      </c>
      <c r="K45" s="1">
        <v>81715165</v>
      </c>
      <c r="L45" s="1">
        <f t="shared" si="0"/>
        <v>3545740</v>
      </c>
      <c r="AA45" s="7">
        <v>43702</v>
      </c>
      <c r="AB45">
        <v>-222017662</v>
      </c>
      <c r="AC45">
        <v>25231520</v>
      </c>
      <c r="AD45">
        <v>67083711</v>
      </c>
    </row>
    <row r="46" spans="1:30">
      <c r="A46" s="7">
        <v>43704</v>
      </c>
      <c r="B46" s="8">
        <v>0.747222222222222</v>
      </c>
      <c r="C46" s="14">
        <v>1</v>
      </c>
      <c r="D46" s="1">
        <v>2805601000</v>
      </c>
      <c r="E46" s="1">
        <v>2723885835</v>
      </c>
      <c r="F46" s="1">
        <v>134931800</v>
      </c>
      <c r="G46" s="1">
        <v>-125069105</v>
      </c>
      <c r="H46" s="1">
        <v>71196498</v>
      </c>
      <c r="I46" s="1">
        <v>114406000</v>
      </c>
      <c r="J46" s="1">
        <v>105686000</v>
      </c>
      <c r="K46" s="1">
        <v>81715165</v>
      </c>
      <c r="L46" s="1">
        <f t="shared" si="0"/>
        <v>9862695</v>
      </c>
      <c r="AA46" s="7">
        <v>43703</v>
      </c>
      <c r="AB46">
        <v>-179371404</v>
      </c>
      <c r="AC46">
        <v>3545740</v>
      </c>
      <c r="AD46">
        <v>67293464</v>
      </c>
    </row>
    <row r="47" spans="1:30">
      <c r="A47" s="7">
        <v>43705</v>
      </c>
      <c r="B47" s="8">
        <v>0.724305555555556</v>
      </c>
      <c r="C47" s="14">
        <v>1</v>
      </c>
      <c r="D47" s="1">
        <v>2805601000</v>
      </c>
      <c r="E47" s="1">
        <v>2723885835</v>
      </c>
      <c r="F47" s="1">
        <v>212820923</v>
      </c>
      <c r="G47" s="1">
        <v>-203718327</v>
      </c>
      <c r="H47" s="1">
        <v>71246849</v>
      </c>
      <c r="I47" s="1">
        <v>114406000</v>
      </c>
      <c r="J47" s="1">
        <v>105686000</v>
      </c>
      <c r="K47" s="1">
        <v>81715165</v>
      </c>
      <c r="L47" s="1">
        <f t="shared" si="0"/>
        <v>9102596</v>
      </c>
      <c r="AA47" s="7">
        <v>43704</v>
      </c>
      <c r="AB47">
        <v>-125069105</v>
      </c>
      <c r="AC47">
        <v>9862695</v>
      </c>
      <c r="AD47">
        <v>71196498</v>
      </c>
    </row>
    <row r="48" spans="1:30">
      <c r="A48" s="7">
        <v>43706</v>
      </c>
      <c r="B48" s="8">
        <v>0.760416666666667</v>
      </c>
      <c r="C48" s="14">
        <v>1</v>
      </c>
      <c r="D48" s="1">
        <v>2805601000</v>
      </c>
      <c r="E48" s="1">
        <v>2723885835</v>
      </c>
      <c r="F48" s="1">
        <v>112682933</v>
      </c>
      <c r="G48" s="1">
        <v>-110205789</v>
      </c>
      <c r="H48" s="1">
        <v>55499496</v>
      </c>
      <c r="I48" s="1">
        <v>114406000</v>
      </c>
      <c r="J48" s="1">
        <v>105686000</v>
      </c>
      <c r="K48" s="1">
        <v>81715165</v>
      </c>
      <c r="L48" s="1">
        <f t="shared" si="0"/>
        <v>2477144</v>
      </c>
      <c r="AA48" s="7">
        <v>43705</v>
      </c>
      <c r="AB48">
        <v>-203718327</v>
      </c>
      <c r="AC48">
        <v>9102596</v>
      </c>
      <c r="AD48">
        <v>71246849</v>
      </c>
    </row>
    <row r="49" spans="1:30">
      <c r="A49" s="7">
        <v>43707</v>
      </c>
      <c r="B49" s="8">
        <v>0.729166666666667</v>
      </c>
      <c r="C49" s="14">
        <v>1</v>
      </c>
      <c r="D49" s="1">
        <v>2805601000</v>
      </c>
      <c r="E49" s="1">
        <v>2723885835</v>
      </c>
      <c r="F49" s="1">
        <v>222023988</v>
      </c>
      <c r="G49" s="1">
        <v>-211595848</v>
      </c>
      <c r="H49" s="1">
        <v>57589534</v>
      </c>
      <c r="I49" s="1">
        <v>114406000</v>
      </c>
      <c r="J49" s="1">
        <v>105686000</v>
      </c>
      <c r="K49" s="1">
        <v>81715165</v>
      </c>
      <c r="L49" s="1">
        <f t="shared" si="0"/>
        <v>10428140</v>
      </c>
      <c r="AA49" s="7">
        <v>43706</v>
      </c>
      <c r="AB49">
        <v>-110205789</v>
      </c>
      <c r="AC49">
        <v>2477144</v>
      </c>
      <c r="AD49">
        <v>55499496</v>
      </c>
    </row>
    <row r="50" spans="1:30">
      <c r="A50" s="7">
        <v>43708</v>
      </c>
      <c r="B50" s="8">
        <v>0.8125</v>
      </c>
      <c r="C50" s="14">
        <v>1</v>
      </c>
      <c r="D50" s="1">
        <v>2805601000</v>
      </c>
      <c r="E50" s="1">
        <v>2723885835</v>
      </c>
      <c r="F50" s="1">
        <v>128731839</v>
      </c>
      <c r="G50" s="1">
        <v>-114429559</v>
      </c>
      <c r="H50" s="1">
        <v>64397409</v>
      </c>
      <c r="I50" s="1">
        <v>114406000</v>
      </c>
      <c r="J50" s="1">
        <v>105686000</v>
      </c>
      <c r="K50" s="1">
        <v>81715165</v>
      </c>
      <c r="L50" s="1">
        <f t="shared" si="0"/>
        <v>14302280</v>
      </c>
      <c r="AA50" s="7">
        <v>43707</v>
      </c>
      <c r="AB50">
        <v>-211595848</v>
      </c>
      <c r="AC50">
        <v>10428140</v>
      </c>
      <c r="AD50">
        <v>57589534</v>
      </c>
    </row>
    <row r="51" spans="1:30">
      <c r="A51" s="7">
        <v>43709</v>
      </c>
      <c r="B51" s="8">
        <v>0.609722222222222</v>
      </c>
      <c r="C51" s="14">
        <v>1</v>
      </c>
      <c r="D51" s="1">
        <v>2805601000</v>
      </c>
      <c r="E51" s="1">
        <v>2723885835</v>
      </c>
      <c r="F51" s="1">
        <v>211945125</v>
      </c>
      <c r="G51" s="1">
        <v>-199095787</v>
      </c>
      <c r="H51" s="1">
        <v>39306007</v>
      </c>
      <c r="I51" s="1">
        <v>114406000</v>
      </c>
      <c r="J51" s="1">
        <v>105686000</v>
      </c>
      <c r="K51" s="1">
        <v>81715165</v>
      </c>
      <c r="L51" s="1">
        <f t="shared" si="0"/>
        <v>12849338</v>
      </c>
      <c r="AA51" s="7">
        <v>43708</v>
      </c>
      <c r="AB51">
        <v>-114429559</v>
      </c>
      <c r="AC51">
        <v>14302280</v>
      </c>
      <c r="AD51">
        <v>64397409</v>
      </c>
    </row>
    <row r="52" spans="1:30">
      <c r="A52" s="7">
        <v>43710</v>
      </c>
      <c r="B52" s="8">
        <v>0.682638888888889</v>
      </c>
      <c r="C52" s="14">
        <v>1</v>
      </c>
      <c r="D52" s="1">
        <v>2805601000</v>
      </c>
      <c r="E52" s="1">
        <v>2723885835</v>
      </c>
      <c r="F52" s="1">
        <v>116575329</v>
      </c>
      <c r="G52" s="1">
        <v>-113102368</v>
      </c>
      <c r="H52" s="1">
        <v>41185908</v>
      </c>
      <c r="I52" s="1">
        <v>114406000</v>
      </c>
      <c r="J52" s="1">
        <v>105686000</v>
      </c>
      <c r="K52" s="1">
        <v>81715165</v>
      </c>
      <c r="L52" s="1">
        <f t="shared" si="0"/>
        <v>3472961</v>
      </c>
      <c r="AA52" s="7">
        <v>43709</v>
      </c>
      <c r="AB52">
        <v>-199095787</v>
      </c>
      <c r="AC52">
        <v>12849338</v>
      </c>
      <c r="AD52">
        <v>39306007</v>
      </c>
    </row>
    <row r="53" spans="1:30">
      <c r="A53" s="7">
        <v>43711</v>
      </c>
      <c r="B53" s="8">
        <v>0.692361111111111</v>
      </c>
      <c r="C53" s="14">
        <v>1</v>
      </c>
      <c r="D53" s="1">
        <v>2805601000</v>
      </c>
      <c r="E53" s="1">
        <v>2723885835</v>
      </c>
      <c r="F53" s="1">
        <v>222527884</v>
      </c>
      <c r="G53" s="1">
        <v>-220421363</v>
      </c>
      <c r="H53" s="1">
        <v>34486595</v>
      </c>
      <c r="I53" s="1">
        <v>114406000</v>
      </c>
      <c r="J53" s="1">
        <v>105686000</v>
      </c>
      <c r="K53" s="1">
        <v>81715165</v>
      </c>
      <c r="L53" s="1">
        <f t="shared" si="0"/>
        <v>2106521</v>
      </c>
      <c r="AA53" s="7">
        <v>43710</v>
      </c>
      <c r="AB53">
        <v>-113102368</v>
      </c>
      <c r="AC53">
        <v>3472961</v>
      </c>
      <c r="AD53">
        <v>41185908</v>
      </c>
    </row>
    <row r="54" spans="1:30">
      <c r="A54" s="7">
        <v>43712</v>
      </c>
      <c r="B54" s="8">
        <v>0.802083333333333</v>
      </c>
      <c r="C54" s="14">
        <v>1</v>
      </c>
      <c r="D54" s="1">
        <v>2805601000</v>
      </c>
      <c r="E54" s="1">
        <v>2723885835</v>
      </c>
      <c r="F54" s="1">
        <v>121117949</v>
      </c>
      <c r="G54" s="1">
        <v>-116719422</v>
      </c>
      <c r="H54" s="1">
        <v>32402620</v>
      </c>
      <c r="I54" s="1">
        <v>114406000</v>
      </c>
      <c r="J54" s="1">
        <v>105686000</v>
      </c>
      <c r="K54" s="1">
        <v>81715165</v>
      </c>
      <c r="L54" s="1">
        <f t="shared" si="0"/>
        <v>4398527</v>
      </c>
      <c r="AA54" s="7">
        <v>43711</v>
      </c>
      <c r="AB54">
        <v>-220421363</v>
      </c>
      <c r="AC54">
        <v>2106521</v>
      </c>
      <c r="AD54">
        <v>34486595</v>
      </c>
    </row>
    <row r="55" spans="1:30">
      <c r="A55" s="7">
        <v>43713</v>
      </c>
      <c r="B55" s="8">
        <v>0.434722222222222</v>
      </c>
      <c r="C55" s="14">
        <v>1</v>
      </c>
      <c r="D55" s="1">
        <v>2805601000</v>
      </c>
      <c r="E55" s="1">
        <v>2723885835</v>
      </c>
      <c r="F55" s="1">
        <v>190829509</v>
      </c>
      <c r="G55" s="1">
        <v>-182899163</v>
      </c>
      <c r="H55" s="1">
        <v>33314345</v>
      </c>
      <c r="I55" s="1">
        <v>114406000</v>
      </c>
      <c r="J55" s="1">
        <v>105686000</v>
      </c>
      <c r="K55" s="1">
        <v>81715165</v>
      </c>
      <c r="L55" s="1">
        <f t="shared" si="0"/>
        <v>7930346</v>
      </c>
      <c r="AA55" s="7">
        <v>43712</v>
      </c>
      <c r="AB55">
        <v>-116719422</v>
      </c>
      <c r="AC55">
        <v>4398527</v>
      </c>
      <c r="AD55">
        <v>32402620</v>
      </c>
    </row>
    <row r="56" spans="1:30">
      <c r="A56" s="7">
        <v>43714</v>
      </c>
      <c r="B56" s="8">
        <v>0.429166666666667</v>
      </c>
      <c r="C56" s="14">
        <v>1</v>
      </c>
      <c r="D56" s="1">
        <v>2805601000</v>
      </c>
      <c r="E56" s="1">
        <v>2723885835</v>
      </c>
      <c r="F56" s="1">
        <v>115943445</v>
      </c>
      <c r="G56" s="1">
        <v>-106232778</v>
      </c>
      <c r="H56" s="1">
        <v>40547868</v>
      </c>
      <c r="I56" s="1">
        <v>114406000</v>
      </c>
      <c r="J56" s="1">
        <v>105686000</v>
      </c>
      <c r="K56" s="1">
        <v>81715165</v>
      </c>
      <c r="L56" s="1">
        <f t="shared" si="0"/>
        <v>9710667</v>
      </c>
      <c r="AA56" s="7">
        <v>43713</v>
      </c>
      <c r="AB56">
        <v>-182899163</v>
      </c>
      <c r="AC56">
        <v>7930346</v>
      </c>
      <c r="AD56">
        <v>33314345</v>
      </c>
    </row>
    <row r="57" spans="1:30">
      <c r="A57" s="7">
        <v>43715</v>
      </c>
      <c r="B57" s="8">
        <v>0.713194444444444</v>
      </c>
      <c r="C57" s="14">
        <v>1</v>
      </c>
      <c r="D57" s="1">
        <v>2805601000</v>
      </c>
      <c r="E57" s="1">
        <v>2723885835</v>
      </c>
      <c r="F57" s="1">
        <v>138572600</v>
      </c>
      <c r="G57" s="13">
        <v>-130825567</v>
      </c>
      <c r="H57" s="1">
        <v>40343905</v>
      </c>
      <c r="I57" s="1">
        <v>114406000</v>
      </c>
      <c r="J57" s="1">
        <v>105686000</v>
      </c>
      <c r="K57" s="1">
        <v>81715165</v>
      </c>
      <c r="L57" s="1">
        <f t="shared" si="0"/>
        <v>7747033</v>
      </c>
      <c r="AA57" s="7">
        <v>43714</v>
      </c>
      <c r="AB57">
        <v>-106232778</v>
      </c>
      <c r="AC57">
        <v>9710667</v>
      </c>
      <c r="AD57">
        <v>40547868</v>
      </c>
    </row>
    <row r="58" spans="1:30">
      <c r="A58" s="7">
        <v>43716</v>
      </c>
      <c r="B58" s="8">
        <v>0.4625</v>
      </c>
      <c r="C58" s="14">
        <v>1</v>
      </c>
      <c r="D58" s="1">
        <v>2805601000</v>
      </c>
      <c r="E58" s="1">
        <v>2723885835</v>
      </c>
      <c r="F58" s="1">
        <v>169107928</v>
      </c>
      <c r="G58" s="13">
        <v>-165270151</v>
      </c>
      <c r="H58" s="1">
        <v>26095293</v>
      </c>
      <c r="I58" s="1">
        <v>114406000</v>
      </c>
      <c r="J58" s="1">
        <v>105686000</v>
      </c>
      <c r="K58" s="1">
        <v>81715165</v>
      </c>
      <c r="L58" s="1">
        <f t="shared" si="0"/>
        <v>3837777</v>
      </c>
      <c r="AA58" s="7">
        <v>43715</v>
      </c>
      <c r="AB58">
        <v>-130825567</v>
      </c>
      <c r="AC58">
        <v>7747033</v>
      </c>
      <c r="AD58">
        <v>40343905</v>
      </c>
    </row>
    <row r="59" spans="1:30">
      <c r="A59" s="7">
        <v>43717</v>
      </c>
      <c r="B59" s="8">
        <v>0.652083333333333</v>
      </c>
      <c r="C59" s="14">
        <v>1</v>
      </c>
      <c r="D59" s="1">
        <v>2805601000</v>
      </c>
      <c r="E59" s="1">
        <v>2723885835</v>
      </c>
      <c r="F59" s="1">
        <v>139152676</v>
      </c>
      <c r="G59" s="13">
        <v>-128507570</v>
      </c>
      <c r="H59" s="1">
        <v>38193341</v>
      </c>
      <c r="I59" s="1">
        <v>114406000</v>
      </c>
      <c r="J59" s="1">
        <v>105686000</v>
      </c>
      <c r="K59" s="1">
        <v>81715165</v>
      </c>
      <c r="L59" s="1">
        <f t="shared" si="0"/>
        <v>10645106</v>
      </c>
      <c r="AA59" s="7">
        <v>43716</v>
      </c>
      <c r="AB59">
        <v>-165270151</v>
      </c>
      <c r="AC59">
        <v>3837777</v>
      </c>
      <c r="AD59">
        <v>26095293</v>
      </c>
    </row>
    <row r="60" spans="1:30">
      <c r="A60" s="7">
        <v>43718</v>
      </c>
      <c r="B60" s="8">
        <v>0.811805555555556</v>
      </c>
      <c r="C60" s="14">
        <v>1</v>
      </c>
      <c r="D60" s="1">
        <v>2805601000</v>
      </c>
      <c r="E60" s="1">
        <v>2723885835</v>
      </c>
      <c r="F60" s="1">
        <v>117361863</v>
      </c>
      <c r="G60" s="13">
        <v>-105145337</v>
      </c>
      <c r="H60" s="1">
        <v>46936906</v>
      </c>
      <c r="I60" s="1">
        <v>114406000</v>
      </c>
      <c r="J60" s="1">
        <v>105686000</v>
      </c>
      <c r="K60" s="1">
        <v>81715165</v>
      </c>
      <c r="L60" s="1">
        <f t="shared" si="0"/>
        <v>12216526</v>
      </c>
      <c r="AA60" s="7">
        <v>43717</v>
      </c>
      <c r="AB60">
        <v>-128507570</v>
      </c>
      <c r="AC60">
        <v>10645106</v>
      </c>
      <c r="AD60">
        <v>38193341</v>
      </c>
    </row>
    <row r="61" spans="1:30">
      <c r="A61" s="7">
        <v>43719</v>
      </c>
      <c r="B61" s="8">
        <v>0.709722222222222</v>
      </c>
      <c r="C61" s="14">
        <v>1</v>
      </c>
      <c r="D61" s="1">
        <v>2805601000</v>
      </c>
      <c r="E61" s="1">
        <v>2723885835</v>
      </c>
      <c r="F61" s="1">
        <v>107107002</v>
      </c>
      <c r="G61" s="13">
        <v>-105556338</v>
      </c>
      <c r="H61" s="1">
        <v>49854010</v>
      </c>
      <c r="I61" s="1">
        <v>114406000</v>
      </c>
      <c r="J61" s="1">
        <v>105686000</v>
      </c>
      <c r="K61" s="1">
        <v>81715165</v>
      </c>
      <c r="L61" s="1">
        <f t="shared" si="0"/>
        <v>1550664</v>
      </c>
      <c r="AA61" s="7">
        <v>43718</v>
      </c>
      <c r="AB61">
        <v>-105145337</v>
      </c>
      <c r="AC61">
        <v>12216526</v>
      </c>
      <c r="AD61">
        <v>46936906</v>
      </c>
    </row>
    <row r="62" spans="1:30">
      <c r="A62" s="7">
        <v>43720</v>
      </c>
      <c r="B62" s="8">
        <v>0.696527777777778</v>
      </c>
      <c r="C62" s="14">
        <v>1</v>
      </c>
      <c r="D62" s="1">
        <v>2805601000</v>
      </c>
      <c r="E62" s="1">
        <v>2723885835</v>
      </c>
      <c r="F62" s="1">
        <v>230469372</v>
      </c>
      <c r="G62" s="13">
        <v>-209836860</v>
      </c>
      <c r="H62" s="1">
        <v>64537331</v>
      </c>
      <c r="I62" s="1">
        <v>114406000</v>
      </c>
      <c r="J62" s="1">
        <v>105686000</v>
      </c>
      <c r="K62" s="1">
        <v>81715165</v>
      </c>
      <c r="L62" s="1">
        <f t="shared" si="0"/>
        <v>20632512</v>
      </c>
      <c r="AA62" s="7">
        <v>43719</v>
      </c>
      <c r="AB62">
        <v>-105556338</v>
      </c>
      <c r="AC62">
        <v>1550664</v>
      </c>
      <c r="AD62">
        <v>49854010</v>
      </c>
    </row>
    <row r="63" spans="1:30">
      <c r="A63" s="7">
        <v>43721</v>
      </c>
      <c r="B63" s="8">
        <v>0.491666666666667</v>
      </c>
      <c r="C63" s="14">
        <v>1</v>
      </c>
      <c r="D63" s="1">
        <v>2805601000</v>
      </c>
      <c r="E63" s="1">
        <v>2723885835</v>
      </c>
      <c r="F63" s="1">
        <v>219185059</v>
      </c>
      <c r="G63" s="13">
        <v>-194978436</v>
      </c>
      <c r="H63" s="1">
        <v>66130287</v>
      </c>
      <c r="I63" s="1">
        <v>114406000</v>
      </c>
      <c r="J63" s="1">
        <v>105686000</v>
      </c>
      <c r="K63" s="1">
        <v>81715165</v>
      </c>
      <c r="L63" s="1">
        <f t="shared" si="0"/>
        <v>24206623</v>
      </c>
      <c r="AA63" s="7">
        <v>43720</v>
      </c>
      <c r="AB63">
        <v>-209836860</v>
      </c>
      <c r="AC63">
        <v>20632512</v>
      </c>
      <c r="AD63">
        <v>64537331</v>
      </c>
    </row>
    <row r="64" spans="1:30">
      <c r="A64" s="7">
        <v>43722</v>
      </c>
      <c r="B64" s="8">
        <v>0.964583333333333</v>
      </c>
      <c r="C64" s="14">
        <v>1</v>
      </c>
      <c r="D64" s="1">
        <v>2805601000</v>
      </c>
      <c r="E64" s="1">
        <v>2723885835</v>
      </c>
      <c r="F64" s="1">
        <v>162767246</v>
      </c>
      <c r="G64" s="13">
        <v>-155525999</v>
      </c>
      <c r="H64" s="1">
        <v>59697943</v>
      </c>
      <c r="I64" s="1">
        <v>114406000</v>
      </c>
      <c r="J64" s="1">
        <v>105686000</v>
      </c>
      <c r="K64" s="1">
        <v>81715165</v>
      </c>
      <c r="L64" s="1">
        <f t="shared" si="0"/>
        <v>7241247</v>
      </c>
      <c r="AA64" s="7">
        <v>43721</v>
      </c>
      <c r="AB64">
        <v>-194978436</v>
      </c>
      <c r="AC64">
        <v>24206623</v>
      </c>
      <c r="AD64">
        <v>66130287</v>
      </c>
    </row>
    <row r="65" spans="1:30">
      <c r="A65" s="7">
        <v>43723</v>
      </c>
      <c r="B65" s="8">
        <v>0.547222222222222</v>
      </c>
      <c r="C65" s="14">
        <v>1</v>
      </c>
      <c r="D65" s="1">
        <v>2805601000</v>
      </c>
      <c r="E65" s="1">
        <v>2723885835</v>
      </c>
      <c r="F65" s="1">
        <v>124658637</v>
      </c>
      <c r="G65" s="13">
        <v>-116720644</v>
      </c>
      <c r="H65" s="1">
        <v>55092825</v>
      </c>
      <c r="I65" s="1">
        <v>114406000</v>
      </c>
      <c r="J65" s="1">
        <v>105686000</v>
      </c>
      <c r="K65" s="1">
        <v>81715165</v>
      </c>
      <c r="L65" s="1">
        <f t="shared" si="0"/>
        <v>7937993</v>
      </c>
      <c r="AA65" s="7">
        <v>43722</v>
      </c>
      <c r="AB65">
        <v>-155525999</v>
      </c>
      <c r="AC65">
        <v>7241247</v>
      </c>
      <c r="AD65">
        <v>59697943</v>
      </c>
    </row>
    <row r="66" spans="1:30">
      <c r="A66" s="7">
        <v>43724</v>
      </c>
      <c r="B66" s="8">
        <v>0.45625</v>
      </c>
      <c r="C66" s="14">
        <v>1</v>
      </c>
      <c r="D66" s="1">
        <v>2805601000</v>
      </c>
      <c r="E66" s="1">
        <v>2723885835</v>
      </c>
      <c r="F66" s="1" t="s">
        <v>285</v>
      </c>
      <c r="G66" s="13">
        <v>-156855637</v>
      </c>
      <c r="H66" s="1">
        <v>-44752157</v>
      </c>
      <c r="I66" s="1" t="s">
        <v>285</v>
      </c>
      <c r="J66" s="1">
        <v>105686000</v>
      </c>
      <c r="K66" s="1">
        <v>81715165</v>
      </c>
      <c r="L66" s="1" t="e">
        <f t="shared" si="0"/>
        <v>#VALUE!</v>
      </c>
      <c r="AA66" s="7">
        <v>43723</v>
      </c>
      <c r="AB66">
        <v>-116720644</v>
      </c>
      <c r="AC66">
        <v>7937993</v>
      </c>
      <c r="AD66">
        <v>55092825</v>
      </c>
    </row>
    <row r="67" spans="1:30">
      <c r="A67" s="7">
        <v>43725</v>
      </c>
      <c r="B67" s="8">
        <v>0.779861111111111</v>
      </c>
      <c r="C67" s="14">
        <v>1</v>
      </c>
      <c r="D67" s="1">
        <v>2805601000</v>
      </c>
      <c r="E67" s="1">
        <v>2723885835</v>
      </c>
      <c r="F67" s="1" t="s">
        <v>285</v>
      </c>
      <c r="G67" s="13">
        <v>-117273539</v>
      </c>
      <c r="H67" s="1">
        <v>-195195130</v>
      </c>
      <c r="I67" s="1" t="s">
        <v>285</v>
      </c>
      <c r="J67" s="1">
        <v>105686000</v>
      </c>
      <c r="K67" s="1">
        <v>81715165</v>
      </c>
      <c r="L67" s="1" t="e">
        <f t="shared" si="0"/>
        <v>#VALUE!</v>
      </c>
      <c r="AA67" s="7">
        <v>43724</v>
      </c>
      <c r="AB67">
        <v>-156855637</v>
      </c>
      <c r="AC67" t="e">
        <v>#VALUE!</v>
      </c>
      <c r="AD67">
        <v>-44752157</v>
      </c>
    </row>
    <row r="68" spans="1:30">
      <c r="A68" s="7">
        <v>43726</v>
      </c>
      <c r="B68" s="8">
        <v>0.694444444444444</v>
      </c>
      <c r="C68" s="14">
        <v>1</v>
      </c>
      <c r="D68" s="1">
        <v>2805601000</v>
      </c>
      <c r="E68" s="1">
        <v>2723885835</v>
      </c>
      <c r="F68" s="1">
        <v>0</v>
      </c>
      <c r="G68" s="13">
        <v>-184051434</v>
      </c>
      <c r="H68" s="1">
        <v>-302559636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-184051434</v>
      </c>
      <c r="AA68" s="7">
        <v>43725</v>
      </c>
      <c r="AB68">
        <v>-117273539</v>
      </c>
      <c r="AC68" t="e">
        <v>#VALUE!</v>
      </c>
      <c r="AD68">
        <v>-195195130</v>
      </c>
    </row>
    <row r="69" spans="1:30">
      <c r="A69" s="7">
        <v>43727</v>
      </c>
      <c r="B69" s="8">
        <v>0.55625</v>
      </c>
      <c r="C69" s="14">
        <v>1</v>
      </c>
      <c r="D69" s="1">
        <v>2805601000</v>
      </c>
      <c r="E69" s="1">
        <v>2723885835</v>
      </c>
      <c r="F69" s="1" t="s">
        <v>285</v>
      </c>
      <c r="G69" s="13">
        <v>-180348754</v>
      </c>
      <c r="H69" s="1">
        <v>39338782</v>
      </c>
      <c r="I69" s="1" t="s">
        <v>285</v>
      </c>
      <c r="J69" s="1">
        <v>105686000</v>
      </c>
      <c r="K69" s="1">
        <v>81715165</v>
      </c>
      <c r="L69" s="1" t="e">
        <f t="shared" si="1"/>
        <v>#VALUE!</v>
      </c>
      <c r="AA69" s="7">
        <v>43726</v>
      </c>
      <c r="AB69">
        <v>-184051434</v>
      </c>
      <c r="AC69">
        <v>-184051434</v>
      </c>
      <c r="AD69">
        <v>-302559636</v>
      </c>
    </row>
    <row r="70" spans="1:30">
      <c r="A70" s="7">
        <v>43728</v>
      </c>
      <c r="B70" s="8">
        <v>0.572916666666667</v>
      </c>
      <c r="C70" s="14">
        <v>1</v>
      </c>
      <c r="D70" s="1">
        <v>2805601000</v>
      </c>
      <c r="E70" s="1">
        <v>2723885835</v>
      </c>
      <c r="F70" s="1" t="s">
        <v>285</v>
      </c>
      <c r="G70" s="13">
        <v>-116138394</v>
      </c>
      <c r="H70" s="1">
        <v>-95881460</v>
      </c>
      <c r="I70" s="1" t="s">
        <v>285</v>
      </c>
      <c r="J70" s="1">
        <v>105686000</v>
      </c>
      <c r="K70" s="1">
        <v>81715165</v>
      </c>
      <c r="L70" s="1" t="e">
        <f t="shared" si="1"/>
        <v>#VALUE!</v>
      </c>
      <c r="AA70" s="7">
        <v>43727</v>
      </c>
      <c r="AB70">
        <v>-180348754</v>
      </c>
      <c r="AC70" t="e">
        <v>#VALUE!</v>
      </c>
      <c r="AD70">
        <v>39338782</v>
      </c>
    </row>
    <row r="71" spans="1:30">
      <c r="A71" s="7">
        <v>43729</v>
      </c>
      <c r="B71" s="8">
        <v>0.78125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-172540710</v>
      </c>
      <c r="H71" s="1">
        <v>38983935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43728</v>
      </c>
      <c r="AB71">
        <v>-116138394</v>
      </c>
      <c r="AC71" t="e">
        <v>#VALUE!</v>
      </c>
      <c r="AD71">
        <v>-95881460</v>
      </c>
    </row>
    <row r="72" spans="1:30">
      <c r="A72" s="7">
        <v>43730</v>
      </c>
      <c r="B72" s="8">
        <v>0.754861111111111</v>
      </c>
      <c r="C72" s="14">
        <v>1</v>
      </c>
      <c r="D72" s="1">
        <v>2805601000</v>
      </c>
      <c r="E72" s="1">
        <v>2723885835</v>
      </c>
      <c r="F72" s="1">
        <v>267448800</v>
      </c>
      <c r="G72" s="13">
        <v>-230161844</v>
      </c>
      <c r="H72" s="1">
        <v>-70968446</v>
      </c>
      <c r="I72" s="1">
        <v>114406000</v>
      </c>
      <c r="J72" s="1">
        <v>105686000</v>
      </c>
      <c r="K72" s="1">
        <v>81715165</v>
      </c>
      <c r="L72" s="1">
        <f t="shared" si="1"/>
        <v>37286956</v>
      </c>
      <c r="AA72" s="7">
        <v>43729</v>
      </c>
      <c r="AB72">
        <v>-172540710</v>
      </c>
      <c r="AC72" t="e">
        <v>#VALUE!</v>
      </c>
      <c r="AD72">
        <v>38983935</v>
      </c>
    </row>
    <row r="73" spans="1:30">
      <c r="A73" s="7">
        <v>43731</v>
      </c>
      <c r="B73" s="8">
        <v>0.615277777777778</v>
      </c>
      <c r="C73" s="14">
        <v>1</v>
      </c>
      <c r="D73" s="1">
        <v>2805601000</v>
      </c>
      <c r="E73" s="1">
        <v>2723885835</v>
      </c>
      <c r="F73" s="1" t="s">
        <v>285</v>
      </c>
      <c r="G73" s="13">
        <v>-193949711</v>
      </c>
      <c r="H73" s="1">
        <v>46340306</v>
      </c>
      <c r="I73" s="1" t="s">
        <v>285</v>
      </c>
      <c r="J73" s="1">
        <v>105686000</v>
      </c>
      <c r="K73" s="1">
        <v>81715165</v>
      </c>
      <c r="L73" s="1" t="e">
        <f t="shared" si="1"/>
        <v>#VALUE!</v>
      </c>
      <c r="AA73" s="7">
        <v>43730</v>
      </c>
      <c r="AB73">
        <v>-230161844</v>
      </c>
      <c r="AC73">
        <v>37286956</v>
      </c>
      <c r="AD73">
        <v>-70968446</v>
      </c>
    </row>
    <row r="74" spans="1:30">
      <c r="A74" s="7">
        <v>43732</v>
      </c>
      <c r="B74" s="8">
        <v>0.584722222222222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-194045121</v>
      </c>
      <c r="H74" s="1">
        <v>94219489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43731</v>
      </c>
      <c r="AB74">
        <v>-193949711</v>
      </c>
      <c r="AC74" t="e">
        <v>#VALUE!</v>
      </c>
      <c r="AD74">
        <v>46340306</v>
      </c>
    </row>
    <row r="75" spans="1:30">
      <c r="A75" s="7">
        <v>43733</v>
      </c>
      <c r="B75" s="8">
        <v>0.877083333333333</v>
      </c>
      <c r="C75" s="14">
        <v>1</v>
      </c>
      <c r="D75" s="1">
        <v>2805601000</v>
      </c>
      <c r="E75" s="1">
        <v>2723885835</v>
      </c>
      <c r="F75" s="1">
        <v>261050926</v>
      </c>
      <c r="G75" s="13">
        <v>-127549791</v>
      </c>
      <c r="H75" s="1">
        <v>316624078</v>
      </c>
      <c r="I75" s="1">
        <v>114406000</v>
      </c>
      <c r="J75" s="1">
        <v>105686000</v>
      </c>
      <c r="K75" s="1">
        <v>81715165</v>
      </c>
      <c r="L75" s="1">
        <f t="shared" si="1"/>
        <v>133501135</v>
      </c>
      <c r="AA75" s="7">
        <v>43732</v>
      </c>
      <c r="AB75">
        <v>-194045121</v>
      </c>
      <c r="AC75" t="e">
        <v>#VALUE!</v>
      </c>
      <c r="AD75">
        <v>94219489</v>
      </c>
    </row>
    <row r="76" spans="1:30">
      <c r="A76" s="7">
        <v>43734</v>
      </c>
      <c r="B76" s="8">
        <v>0.926388888888889</v>
      </c>
      <c r="C76" s="14">
        <v>1</v>
      </c>
      <c r="D76" s="1">
        <v>2805601000</v>
      </c>
      <c r="E76" s="1">
        <v>2723885835</v>
      </c>
      <c r="F76" s="1">
        <v>125658372</v>
      </c>
      <c r="G76" s="13">
        <v>-119513251</v>
      </c>
      <c r="H76" s="1">
        <v>417917179</v>
      </c>
      <c r="I76" s="1">
        <v>114406000</v>
      </c>
      <c r="J76" s="1">
        <v>105686000</v>
      </c>
      <c r="K76" s="1">
        <v>81715165</v>
      </c>
      <c r="L76" s="1">
        <f t="shared" si="1"/>
        <v>6145121</v>
      </c>
      <c r="AA76" s="7">
        <v>43733</v>
      </c>
      <c r="AB76">
        <v>-127549791</v>
      </c>
      <c r="AC76">
        <v>133501135</v>
      </c>
      <c r="AD76">
        <v>316624078</v>
      </c>
    </row>
    <row r="77" spans="1:30">
      <c r="A77" s="7">
        <v>43735</v>
      </c>
      <c r="B77" s="8">
        <v>0.879861111111111</v>
      </c>
      <c r="C77" s="14">
        <v>1</v>
      </c>
      <c r="D77" s="1">
        <v>2805601000</v>
      </c>
      <c r="E77" s="1">
        <v>2723885835</v>
      </c>
      <c r="F77" s="1">
        <v>228271566</v>
      </c>
      <c r="G77" s="13">
        <v>-220129014</v>
      </c>
      <c r="H77" s="1">
        <v>76465528</v>
      </c>
      <c r="I77" s="1">
        <v>114406000</v>
      </c>
      <c r="J77" s="1">
        <v>105686000</v>
      </c>
      <c r="K77" s="1">
        <v>81715165</v>
      </c>
      <c r="L77" s="1">
        <f t="shared" si="1"/>
        <v>8142552</v>
      </c>
      <c r="AA77" s="7">
        <v>43734</v>
      </c>
      <c r="AB77">
        <v>-119513251</v>
      </c>
      <c r="AC77">
        <v>6145121</v>
      </c>
      <c r="AD77">
        <v>417917179</v>
      </c>
    </row>
    <row r="78" spans="1:30">
      <c r="A78" s="7">
        <v>43736</v>
      </c>
      <c r="B78" s="8">
        <v>0.720833333333333</v>
      </c>
      <c r="C78" s="14">
        <v>1</v>
      </c>
      <c r="D78" s="1">
        <v>2805601000</v>
      </c>
      <c r="E78" s="1">
        <v>2723885835</v>
      </c>
      <c r="F78" s="1">
        <v>205566657</v>
      </c>
      <c r="G78" s="13">
        <v>-189142466</v>
      </c>
      <c r="H78" s="1">
        <v>207030682</v>
      </c>
      <c r="I78" s="1">
        <v>114406000</v>
      </c>
      <c r="J78" s="1">
        <v>105686000</v>
      </c>
      <c r="K78" s="1">
        <v>81715165</v>
      </c>
      <c r="L78" s="1">
        <f t="shared" si="1"/>
        <v>16424191</v>
      </c>
      <c r="AA78" s="7">
        <v>43735</v>
      </c>
      <c r="AB78">
        <v>-220129014</v>
      </c>
      <c r="AC78">
        <v>8142552</v>
      </c>
      <c r="AD78">
        <v>76465528</v>
      </c>
    </row>
    <row r="79" spans="1:30">
      <c r="A79" s="7">
        <v>43737</v>
      </c>
      <c r="B79" s="8">
        <v>0.758333333333333</v>
      </c>
      <c r="C79" s="14">
        <v>1</v>
      </c>
      <c r="D79" s="1">
        <v>2805601000</v>
      </c>
      <c r="E79" s="1">
        <v>2723885835</v>
      </c>
      <c r="F79" s="1">
        <v>103971187</v>
      </c>
      <c r="G79" s="13">
        <v>-104542290</v>
      </c>
      <c r="H79" s="1">
        <v>66469409</v>
      </c>
      <c r="I79" s="1">
        <v>114406000</v>
      </c>
      <c r="J79" s="1">
        <v>105686000</v>
      </c>
      <c r="K79" s="1">
        <v>81715165</v>
      </c>
      <c r="L79" s="1">
        <f t="shared" si="1"/>
        <v>-571103</v>
      </c>
      <c r="AA79" s="7">
        <v>43736</v>
      </c>
      <c r="AB79">
        <v>-189142466</v>
      </c>
      <c r="AC79">
        <v>16424191</v>
      </c>
      <c r="AD79">
        <v>207030682</v>
      </c>
    </row>
    <row r="80" spans="1:30">
      <c r="A80" s="7">
        <v>43738</v>
      </c>
      <c r="B80" s="8">
        <v>0.550694444444444</v>
      </c>
      <c r="C80" s="14">
        <v>1</v>
      </c>
      <c r="D80" s="1">
        <v>2805601000</v>
      </c>
      <c r="E80" s="1">
        <v>2723885835</v>
      </c>
      <c r="F80" s="1">
        <v>137565166</v>
      </c>
      <c r="G80" s="13">
        <v>-137400361</v>
      </c>
      <c r="H80" s="1">
        <v>169279485</v>
      </c>
      <c r="I80" s="1">
        <v>114406000</v>
      </c>
      <c r="J80" s="1">
        <v>105686000</v>
      </c>
      <c r="K80" s="1">
        <v>81715165</v>
      </c>
      <c r="L80" s="1">
        <f t="shared" si="1"/>
        <v>164805</v>
      </c>
      <c r="AA80" s="7">
        <v>43737</v>
      </c>
      <c r="AB80">
        <v>-104542290</v>
      </c>
      <c r="AC80">
        <v>-571103</v>
      </c>
      <c r="AD80">
        <v>66469409</v>
      </c>
    </row>
    <row r="81" spans="1:30">
      <c r="A81" s="7">
        <v>43739</v>
      </c>
      <c r="B81" s="8">
        <v>0.695138888888889</v>
      </c>
      <c r="C81" s="14">
        <v>1</v>
      </c>
      <c r="D81" s="1">
        <v>2805601000</v>
      </c>
      <c r="E81" s="1">
        <v>2723885835</v>
      </c>
      <c r="F81" s="1">
        <v>149627849</v>
      </c>
      <c r="G81" s="13">
        <v>-131109354</v>
      </c>
      <c r="H81" s="1">
        <v>143232984</v>
      </c>
      <c r="I81" s="1">
        <v>114406000</v>
      </c>
      <c r="J81" s="1">
        <v>105686000</v>
      </c>
      <c r="K81" s="1">
        <v>81715165</v>
      </c>
      <c r="L81" s="1">
        <f t="shared" si="1"/>
        <v>18518495</v>
      </c>
      <c r="AA81" s="7">
        <v>43738</v>
      </c>
      <c r="AB81">
        <v>-137400361</v>
      </c>
      <c r="AC81">
        <v>164805</v>
      </c>
      <c r="AD81">
        <v>169279485</v>
      </c>
    </row>
    <row r="82" spans="1:30">
      <c r="A82" s="7">
        <v>43740</v>
      </c>
      <c r="B82" s="8">
        <v>0.677083333333333</v>
      </c>
      <c r="C82" s="14">
        <v>1</v>
      </c>
      <c r="D82" s="1">
        <v>2805601000</v>
      </c>
      <c r="E82" s="1">
        <v>2723885835</v>
      </c>
      <c r="F82" s="1">
        <v>241790741</v>
      </c>
      <c r="G82" s="13">
        <v>-222533860</v>
      </c>
      <c r="H82" s="1">
        <v>174855167</v>
      </c>
      <c r="I82" s="1">
        <v>114406000</v>
      </c>
      <c r="J82" s="1">
        <v>105686000</v>
      </c>
      <c r="K82" s="1">
        <v>81715165</v>
      </c>
      <c r="L82" s="1">
        <f t="shared" si="1"/>
        <v>19256881</v>
      </c>
      <c r="AA82" s="7">
        <v>43739</v>
      </c>
      <c r="AB82">
        <v>-131109354</v>
      </c>
      <c r="AC82">
        <v>18518495</v>
      </c>
      <c r="AD82">
        <v>143232984</v>
      </c>
    </row>
    <row r="83" spans="1:30">
      <c r="A83" s="7">
        <v>43741</v>
      </c>
      <c r="B83" s="8">
        <v>0.441666666666667</v>
      </c>
      <c r="C83" s="14">
        <v>1</v>
      </c>
      <c r="D83" s="1">
        <v>2805601000</v>
      </c>
      <c r="E83" s="1">
        <v>2723885835</v>
      </c>
      <c r="F83" s="1">
        <v>194411245</v>
      </c>
      <c r="G83" s="13">
        <v>-183904648</v>
      </c>
      <c r="H83" s="1">
        <v>51122243</v>
      </c>
      <c r="I83" s="1">
        <v>114406000</v>
      </c>
      <c r="J83" s="1">
        <v>105686000</v>
      </c>
      <c r="K83" s="1">
        <v>81715165</v>
      </c>
      <c r="L83" s="1">
        <f t="shared" si="1"/>
        <v>10506597</v>
      </c>
      <c r="AA83" s="7">
        <v>43740</v>
      </c>
      <c r="AB83">
        <v>-222533860</v>
      </c>
      <c r="AC83">
        <v>19256881</v>
      </c>
      <c r="AD83">
        <v>174855167</v>
      </c>
    </row>
    <row r="84" spans="1:30">
      <c r="A84" s="7">
        <v>43742</v>
      </c>
      <c r="B84" s="8">
        <v>0.534722222222222</v>
      </c>
      <c r="C84" s="14">
        <v>1</v>
      </c>
      <c r="D84" s="1">
        <v>2805601000</v>
      </c>
      <c r="E84" s="1">
        <v>2723885835</v>
      </c>
      <c r="F84" s="1">
        <v>114571033</v>
      </c>
      <c r="G84" s="13">
        <v>-111613712</v>
      </c>
      <c r="H84" s="1">
        <v>47934443</v>
      </c>
      <c r="I84" s="1">
        <v>114406000</v>
      </c>
      <c r="J84" s="1">
        <v>105686000</v>
      </c>
      <c r="K84" s="1">
        <v>81715165</v>
      </c>
      <c r="L84" s="1">
        <f t="shared" si="1"/>
        <v>2957321</v>
      </c>
      <c r="AA84" s="7">
        <v>43741</v>
      </c>
      <c r="AB84">
        <v>-183904648</v>
      </c>
      <c r="AC84">
        <v>10506597</v>
      </c>
      <c r="AD84">
        <v>51122243</v>
      </c>
    </row>
    <row r="85" spans="1:30">
      <c r="A85" s="7">
        <v>43743</v>
      </c>
      <c r="B85" s="8">
        <v>0.509027777777778</v>
      </c>
      <c r="C85" s="14">
        <v>1</v>
      </c>
      <c r="D85" s="1">
        <v>2805601000</v>
      </c>
      <c r="E85" s="1">
        <v>2723885835</v>
      </c>
      <c r="F85" s="1">
        <v>118683209</v>
      </c>
      <c r="G85" s="13">
        <v>-107382601</v>
      </c>
      <c r="H85" s="1">
        <v>57237620</v>
      </c>
      <c r="I85" s="1">
        <v>114406000</v>
      </c>
      <c r="J85" s="1">
        <v>105686000</v>
      </c>
      <c r="K85" s="1">
        <v>81715165</v>
      </c>
      <c r="L85" s="1">
        <f t="shared" si="1"/>
        <v>11300608</v>
      </c>
      <c r="AA85" s="7">
        <v>43742</v>
      </c>
      <c r="AB85">
        <v>-111613712</v>
      </c>
      <c r="AC85">
        <v>2957321</v>
      </c>
      <c r="AD85">
        <v>47934443</v>
      </c>
    </row>
    <row r="86" spans="1:30">
      <c r="A86" s="7">
        <v>43744</v>
      </c>
      <c r="B86" s="8">
        <v>0.545138888888889</v>
      </c>
      <c r="C86" s="14">
        <v>1</v>
      </c>
      <c r="D86" s="1">
        <v>2805601000</v>
      </c>
      <c r="E86" s="1">
        <v>2723885835</v>
      </c>
      <c r="F86" s="1">
        <v>125214845</v>
      </c>
      <c r="G86" s="13">
        <v>-105555115</v>
      </c>
      <c r="H86" s="1">
        <v>63107556</v>
      </c>
      <c r="I86" s="1">
        <v>114406000</v>
      </c>
      <c r="J86" s="1">
        <v>105686000</v>
      </c>
      <c r="K86" s="1">
        <v>81715165</v>
      </c>
      <c r="L86" s="1">
        <f t="shared" si="1"/>
        <v>19659730</v>
      </c>
      <c r="AA86" s="7">
        <v>43743</v>
      </c>
      <c r="AB86">
        <v>-107382601</v>
      </c>
      <c r="AC86">
        <v>11300608</v>
      </c>
      <c r="AD86">
        <v>57237620</v>
      </c>
    </row>
    <row r="87" spans="1:30">
      <c r="A87" s="7">
        <v>43745</v>
      </c>
      <c r="B87" s="8">
        <v>0.461111111111111</v>
      </c>
      <c r="C87" s="14">
        <v>1</v>
      </c>
      <c r="D87" s="1">
        <v>2805601000</v>
      </c>
      <c r="E87" s="1">
        <v>2723885835</v>
      </c>
      <c r="F87" s="1">
        <v>227677481</v>
      </c>
      <c r="G87" s="13">
        <v>-207353729</v>
      </c>
      <c r="H87" s="1">
        <v>63277974</v>
      </c>
      <c r="I87" s="1">
        <v>114406000</v>
      </c>
      <c r="J87" s="1">
        <v>105686000</v>
      </c>
      <c r="K87" s="1">
        <v>81715165</v>
      </c>
      <c r="L87" s="1">
        <f t="shared" si="1"/>
        <v>20323752</v>
      </c>
      <c r="AA87" s="7">
        <v>43744</v>
      </c>
      <c r="AB87">
        <v>-105555115</v>
      </c>
      <c r="AC87">
        <v>19659730</v>
      </c>
      <c r="AD87">
        <v>63107556</v>
      </c>
    </row>
    <row r="88" spans="1:30">
      <c r="A88" s="7">
        <v>43746</v>
      </c>
      <c r="B88" s="8">
        <v>0.519444444444444</v>
      </c>
      <c r="C88" s="14">
        <v>1</v>
      </c>
      <c r="D88" s="1">
        <v>2805601000</v>
      </c>
      <c r="E88" s="1">
        <v>2723885835</v>
      </c>
      <c r="F88" s="1">
        <v>114417512</v>
      </c>
      <c r="G88" s="13">
        <v>-111995356</v>
      </c>
      <c r="H88" s="1">
        <v>66028929</v>
      </c>
      <c r="I88" s="1">
        <v>114406000</v>
      </c>
      <c r="J88" s="1">
        <v>105686000</v>
      </c>
      <c r="K88" s="1">
        <v>81715165</v>
      </c>
      <c r="L88" s="1">
        <f t="shared" si="1"/>
        <v>2422156</v>
      </c>
      <c r="AA88" s="7">
        <v>43745</v>
      </c>
      <c r="AB88">
        <v>-207353729</v>
      </c>
      <c r="AC88">
        <v>20323752</v>
      </c>
      <c r="AD88">
        <v>63277974</v>
      </c>
    </row>
    <row r="89" spans="1:30">
      <c r="A89" s="7">
        <v>43747</v>
      </c>
      <c r="B89" s="8">
        <v>0.771527777777778</v>
      </c>
      <c r="C89" s="14">
        <v>1</v>
      </c>
      <c r="D89" s="1">
        <v>2805601000</v>
      </c>
      <c r="E89" s="1">
        <v>2723885835</v>
      </c>
      <c r="F89" s="1">
        <v>142942107</v>
      </c>
      <c r="G89" s="13">
        <v>-131828606</v>
      </c>
      <c r="H89" s="1">
        <v>58623935</v>
      </c>
      <c r="I89" s="1">
        <v>114406000</v>
      </c>
      <c r="J89" s="1">
        <v>105686000</v>
      </c>
      <c r="K89" s="1">
        <v>81715165</v>
      </c>
      <c r="L89" s="1">
        <f t="shared" si="1"/>
        <v>11113501</v>
      </c>
      <c r="AA89" s="7">
        <v>43746</v>
      </c>
      <c r="AB89">
        <v>-111995356</v>
      </c>
      <c r="AC89">
        <v>2422156</v>
      </c>
      <c r="AD89">
        <v>66028929</v>
      </c>
    </row>
    <row r="90" spans="1:30">
      <c r="A90" s="7">
        <v>43748</v>
      </c>
      <c r="B90" s="8">
        <v>0.772916666666667</v>
      </c>
      <c r="C90" s="14">
        <v>1</v>
      </c>
      <c r="D90" s="1">
        <v>2805601000</v>
      </c>
      <c r="E90" s="1">
        <v>2723885835</v>
      </c>
      <c r="F90" s="1">
        <v>246429946</v>
      </c>
      <c r="G90" s="13">
        <v>-237941508</v>
      </c>
      <c r="H90" s="1">
        <v>49248596</v>
      </c>
      <c r="I90" s="1">
        <v>114406000</v>
      </c>
      <c r="J90" s="1">
        <v>105686000</v>
      </c>
      <c r="K90" s="1">
        <v>81715165</v>
      </c>
      <c r="L90" s="1">
        <f t="shared" si="1"/>
        <v>8488438</v>
      </c>
      <c r="AA90" s="7">
        <v>43747</v>
      </c>
      <c r="AB90">
        <v>-131828606</v>
      </c>
      <c r="AC90">
        <v>11113501</v>
      </c>
      <c r="AD90">
        <v>58623935</v>
      </c>
    </row>
    <row r="91" spans="1:30">
      <c r="A91" s="7">
        <v>43749</v>
      </c>
      <c r="B91" s="8">
        <v>0.751388888888889</v>
      </c>
      <c r="C91" s="14">
        <v>1</v>
      </c>
      <c r="D91" s="1">
        <v>2805601000</v>
      </c>
      <c r="E91" s="1">
        <v>2723885835</v>
      </c>
      <c r="F91" s="1">
        <v>209357381</v>
      </c>
      <c r="G91" s="13">
        <v>-208376339</v>
      </c>
      <c r="H91" s="1">
        <v>45636433</v>
      </c>
      <c r="I91" s="1">
        <v>114406000</v>
      </c>
      <c r="J91" s="1">
        <v>105686000</v>
      </c>
      <c r="K91" s="1">
        <v>81715165</v>
      </c>
      <c r="L91" s="1">
        <f t="shared" si="1"/>
        <v>981042</v>
      </c>
      <c r="AA91" s="7">
        <v>43748</v>
      </c>
      <c r="AB91">
        <v>-237941508</v>
      </c>
      <c r="AC91">
        <v>8488438</v>
      </c>
      <c r="AD91">
        <v>49248596</v>
      </c>
    </row>
    <row r="92" spans="1:30">
      <c r="A92" s="7">
        <v>43750</v>
      </c>
      <c r="B92" s="8">
        <v>0.422222222222222</v>
      </c>
      <c r="C92" s="14">
        <v>1</v>
      </c>
      <c r="D92" s="1">
        <v>2805601000</v>
      </c>
      <c r="E92" s="1">
        <v>2723885835</v>
      </c>
      <c r="F92" s="1">
        <v>183370422</v>
      </c>
      <c r="G92" s="13">
        <v>-173431459</v>
      </c>
      <c r="H92" s="1">
        <v>49040478</v>
      </c>
      <c r="I92" s="1">
        <v>114406000</v>
      </c>
      <c r="J92" s="1">
        <v>105686000</v>
      </c>
      <c r="K92" s="1">
        <v>81715165</v>
      </c>
      <c r="L92" s="1">
        <f t="shared" si="1"/>
        <v>9938963</v>
      </c>
      <c r="AA92" s="7">
        <v>43749</v>
      </c>
      <c r="AB92">
        <v>-208376339</v>
      </c>
      <c r="AC92">
        <v>981042</v>
      </c>
      <c r="AD92">
        <v>45636433</v>
      </c>
    </row>
    <row r="93" spans="1:30">
      <c r="A93" s="7">
        <v>43751</v>
      </c>
      <c r="B93" s="8">
        <v>0.500694444444444</v>
      </c>
      <c r="C93" s="14">
        <v>1</v>
      </c>
      <c r="D93" s="1">
        <v>2805601000</v>
      </c>
      <c r="E93" s="1">
        <v>2723885835</v>
      </c>
      <c r="F93" s="1">
        <v>120342876</v>
      </c>
      <c r="G93" s="13">
        <v>-114156781</v>
      </c>
      <c r="H93" s="1">
        <v>47359404</v>
      </c>
      <c r="I93" s="1">
        <v>114406000</v>
      </c>
      <c r="J93" s="1">
        <v>105686000</v>
      </c>
      <c r="K93" s="1">
        <v>81715165</v>
      </c>
      <c r="L93" s="1">
        <f t="shared" si="1"/>
        <v>6186095</v>
      </c>
      <c r="AA93" s="7">
        <v>43750</v>
      </c>
      <c r="AB93">
        <v>-173431459</v>
      </c>
      <c r="AC93">
        <v>9938963</v>
      </c>
      <c r="AD93">
        <v>49040478</v>
      </c>
    </row>
    <row r="94" spans="1:30">
      <c r="A94" s="7">
        <v>43752</v>
      </c>
      <c r="B94" s="8">
        <v>0.446527777777778</v>
      </c>
      <c r="C94" s="14">
        <v>1</v>
      </c>
      <c r="D94" s="1">
        <v>2805601000</v>
      </c>
      <c r="E94" s="1">
        <v>2723885835</v>
      </c>
      <c r="F94" s="1">
        <v>189415180</v>
      </c>
      <c r="G94" s="13">
        <v>-163239610</v>
      </c>
      <c r="H94" s="1">
        <v>46483223</v>
      </c>
      <c r="I94" s="1">
        <v>114406000</v>
      </c>
      <c r="J94" s="1">
        <v>105686000</v>
      </c>
      <c r="K94" s="1">
        <v>81715165</v>
      </c>
      <c r="L94" s="1">
        <f t="shared" si="1"/>
        <v>26175570</v>
      </c>
      <c r="AA94" s="7">
        <v>43751</v>
      </c>
      <c r="AB94">
        <v>-114156781</v>
      </c>
      <c r="AC94">
        <v>6186095</v>
      </c>
      <c r="AD94">
        <v>47359404</v>
      </c>
    </row>
    <row r="95" spans="1:30">
      <c r="A95" s="7">
        <v>43753</v>
      </c>
      <c r="B95" s="8">
        <v>0.89375</v>
      </c>
      <c r="C95" s="14">
        <v>1</v>
      </c>
      <c r="D95" s="1">
        <v>2805601000</v>
      </c>
      <c r="E95" s="1">
        <v>2723885835</v>
      </c>
      <c r="F95" s="1">
        <v>179145377</v>
      </c>
      <c r="G95" s="13">
        <v>-150508362</v>
      </c>
      <c r="H95" s="1">
        <v>74456216</v>
      </c>
      <c r="I95" s="1">
        <v>114406000</v>
      </c>
      <c r="J95" s="1">
        <v>105686000</v>
      </c>
      <c r="K95" s="1">
        <v>81715165</v>
      </c>
      <c r="L95" s="1">
        <f t="shared" si="1"/>
        <v>28637015</v>
      </c>
      <c r="AA95" s="7">
        <v>43752</v>
      </c>
      <c r="AB95">
        <v>-163239610</v>
      </c>
      <c r="AC95">
        <v>26175570</v>
      </c>
      <c r="AD95">
        <v>46483223</v>
      </c>
    </row>
    <row r="96" spans="1:30">
      <c r="A96" s="7">
        <v>43754</v>
      </c>
      <c r="B96" s="8">
        <v>0.824305555555556</v>
      </c>
      <c r="C96" s="14">
        <v>1</v>
      </c>
      <c r="D96" s="1">
        <v>2805601000</v>
      </c>
      <c r="E96" s="1">
        <v>2723885835</v>
      </c>
      <c r="F96" s="1">
        <v>294751597</v>
      </c>
      <c r="G96" s="13">
        <v>-251571822</v>
      </c>
      <c r="H96" s="1">
        <v>86576820</v>
      </c>
      <c r="I96" s="1">
        <v>114406000</v>
      </c>
      <c r="J96" s="1">
        <v>105686000</v>
      </c>
      <c r="K96" s="1">
        <v>81715165</v>
      </c>
      <c r="L96" s="1">
        <f t="shared" si="1"/>
        <v>43179775</v>
      </c>
      <c r="AA96" s="7">
        <v>43753</v>
      </c>
      <c r="AB96">
        <v>-150508362</v>
      </c>
      <c r="AC96">
        <v>28637015</v>
      </c>
      <c r="AD96">
        <v>74456216</v>
      </c>
    </row>
    <row r="97" spans="1:30">
      <c r="A97" s="7">
        <v>43755</v>
      </c>
      <c r="B97" s="8">
        <v>0.797916666666667</v>
      </c>
      <c r="C97" s="14">
        <v>1</v>
      </c>
      <c r="D97" s="1">
        <v>2805601000</v>
      </c>
      <c r="E97" s="1">
        <v>2723885835</v>
      </c>
      <c r="F97" s="1">
        <v>157701100</v>
      </c>
      <c r="G97" s="13">
        <v>-136305582</v>
      </c>
      <c r="H97" s="1">
        <v>93874286</v>
      </c>
      <c r="I97" s="1">
        <v>114406000</v>
      </c>
      <c r="J97" s="1">
        <v>105686000</v>
      </c>
      <c r="K97" s="1">
        <v>81715165</v>
      </c>
      <c r="L97" s="1">
        <f t="shared" si="1"/>
        <v>21395518</v>
      </c>
      <c r="AA97" s="7">
        <v>43754</v>
      </c>
      <c r="AB97">
        <v>-251571822</v>
      </c>
      <c r="AC97">
        <v>43179775</v>
      </c>
      <c r="AD97">
        <v>86576820</v>
      </c>
    </row>
    <row r="98" spans="1:30">
      <c r="A98" s="7">
        <v>43756</v>
      </c>
      <c r="B98" s="8">
        <v>0.763194444444444</v>
      </c>
      <c r="C98" s="14">
        <v>1</v>
      </c>
      <c r="D98" s="1">
        <v>2805601000</v>
      </c>
      <c r="E98" s="1">
        <v>2723885835</v>
      </c>
      <c r="F98" s="1">
        <v>225042509</v>
      </c>
      <c r="G98" s="13">
        <v>-203673068</v>
      </c>
      <c r="H98" s="1">
        <v>99457823</v>
      </c>
      <c r="I98" s="1">
        <v>114406000</v>
      </c>
      <c r="J98" s="1">
        <v>105686000</v>
      </c>
      <c r="K98" s="1">
        <v>81715165</v>
      </c>
      <c r="L98" s="1">
        <f t="shared" si="1"/>
        <v>21369441</v>
      </c>
      <c r="AA98" s="7">
        <v>43755</v>
      </c>
      <c r="AB98">
        <v>-136305582</v>
      </c>
      <c r="AC98">
        <v>21395518</v>
      </c>
      <c r="AD98">
        <v>93874286</v>
      </c>
    </row>
    <row r="99" spans="1:30">
      <c r="A99" s="7">
        <v>43757</v>
      </c>
      <c r="B99" s="8">
        <v>0.770833333333333</v>
      </c>
      <c r="C99" s="14">
        <v>1</v>
      </c>
      <c r="D99" s="1">
        <v>2805601000</v>
      </c>
      <c r="E99" s="1">
        <v>2723885835</v>
      </c>
      <c r="F99" s="1">
        <v>117588464</v>
      </c>
      <c r="G99" s="13">
        <v>-105972232</v>
      </c>
      <c r="H99" s="1">
        <v>107467950</v>
      </c>
      <c r="I99" s="1">
        <v>114406000</v>
      </c>
      <c r="J99" s="1">
        <v>105686000</v>
      </c>
      <c r="K99" s="1">
        <v>81715165</v>
      </c>
      <c r="L99" s="1">
        <f t="shared" si="1"/>
        <v>11616232</v>
      </c>
      <c r="AA99" s="7">
        <v>43756</v>
      </c>
      <c r="AB99">
        <v>-203673068</v>
      </c>
      <c r="AC99">
        <v>21369441</v>
      </c>
      <c r="AD99">
        <v>99457823</v>
      </c>
    </row>
    <row r="100" spans="1:30">
      <c r="A100" s="7">
        <v>43758</v>
      </c>
      <c r="B100" s="8">
        <v>0.7125</v>
      </c>
      <c r="C100" s="14">
        <v>1</v>
      </c>
      <c r="D100" s="1">
        <v>2805601000</v>
      </c>
      <c r="E100" s="1">
        <v>2723885835</v>
      </c>
      <c r="F100" s="1">
        <v>221473682</v>
      </c>
      <c r="G100" s="13">
        <v>-206110940</v>
      </c>
      <c r="H100" s="1">
        <v>106087528</v>
      </c>
      <c r="I100" s="1">
        <v>114406000</v>
      </c>
      <c r="J100" s="1">
        <v>105686000</v>
      </c>
      <c r="K100" s="1">
        <v>81715165</v>
      </c>
      <c r="L100" s="1">
        <f t="shared" si="1"/>
        <v>15362742</v>
      </c>
      <c r="AA100" s="7">
        <v>43757</v>
      </c>
      <c r="AB100">
        <v>-105972232</v>
      </c>
      <c r="AC100">
        <v>11616232</v>
      </c>
      <c r="AD100">
        <v>107467950</v>
      </c>
    </row>
    <row r="101" spans="1:30">
      <c r="A101" s="7">
        <v>43759</v>
      </c>
      <c r="B101" s="8">
        <v>0.771527777777778</v>
      </c>
      <c r="C101" s="14">
        <v>1</v>
      </c>
      <c r="D101" s="1">
        <v>2805601000</v>
      </c>
      <c r="E101" s="1">
        <v>2723885835</v>
      </c>
      <c r="F101" s="1">
        <v>117919650</v>
      </c>
      <c r="G101" s="13">
        <v>-111632060</v>
      </c>
      <c r="H101" s="1">
        <v>104983097</v>
      </c>
      <c r="I101" s="1">
        <v>114406000</v>
      </c>
      <c r="J101" s="1">
        <v>105686000</v>
      </c>
      <c r="K101" s="1">
        <v>81715165</v>
      </c>
      <c r="L101" s="1">
        <f t="shared" si="1"/>
        <v>6287590</v>
      </c>
      <c r="AA101" s="7">
        <v>43758</v>
      </c>
      <c r="AB101">
        <v>-206110940</v>
      </c>
      <c r="AC101">
        <v>15362742</v>
      </c>
      <c r="AD101">
        <v>106087528</v>
      </c>
    </row>
    <row r="102" spans="1:30">
      <c r="A102" s="7">
        <v>43760</v>
      </c>
      <c r="B102" s="8">
        <v>0.804166666666667</v>
      </c>
      <c r="C102" s="14">
        <v>1</v>
      </c>
      <c r="D102" s="1">
        <v>2805601000</v>
      </c>
      <c r="E102" s="1">
        <v>2723885835</v>
      </c>
      <c r="F102" s="1">
        <v>193387077</v>
      </c>
      <c r="G102" s="13">
        <v>-183722389</v>
      </c>
      <c r="H102" s="1">
        <v>92406966</v>
      </c>
      <c r="I102" s="1">
        <v>114406000</v>
      </c>
      <c r="J102" s="1">
        <v>105686000</v>
      </c>
      <c r="K102" s="1">
        <v>81715165</v>
      </c>
      <c r="L102" s="1">
        <f t="shared" si="1"/>
        <v>9664688</v>
      </c>
      <c r="AA102" s="7">
        <v>43759</v>
      </c>
      <c r="AB102">
        <v>-111632060</v>
      </c>
      <c r="AC102">
        <v>6287590</v>
      </c>
      <c r="AD102">
        <v>104983097</v>
      </c>
    </row>
    <row r="103" spans="1:30">
      <c r="A103" s="7">
        <v>43761</v>
      </c>
      <c r="B103" s="8">
        <v>0.805555555555556</v>
      </c>
      <c r="C103" s="14">
        <v>1</v>
      </c>
      <c r="D103" s="1">
        <v>2805601000</v>
      </c>
      <c r="E103" s="1">
        <v>2723885835</v>
      </c>
      <c r="F103" s="1">
        <v>231327146</v>
      </c>
      <c r="G103" s="13">
        <v>-211352428</v>
      </c>
      <c r="H103" s="1">
        <v>77537251</v>
      </c>
      <c r="I103" s="1">
        <v>114406000</v>
      </c>
      <c r="J103" s="1">
        <v>105686000</v>
      </c>
      <c r="K103" s="1">
        <v>81715165</v>
      </c>
      <c r="L103" s="1">
        <f t="shared" si="1"/>
        <v>19974718</v>
      </c>
      <c r="AA103" s="7">
        <v>43760</v>
      </c>
      <c r="AB103">
        <v>-183722389</v>
      </c>
      <c r="AC103">
        <v>9664688</v>
      </c>
      <c r="AD103">
        <v>92406966</v>
      </c>
    </row>
    <row r="104" spans="1:30">
      <c r="A104" s="7">
        <v>43762</v>
      </c>
      <c r="B104" s="8">
        <v>0.8</v>
      </c>
      <c r="C104" s="14">
        <v>1</v>
      </c>
      <c r="D104" s="1">
        <v>2805601000</v>
      </c>
      <c r="E104" s="1">
        <v>2723885835</v>
      </c>
      <c r="F104" s="1">
        <v>246693780</v>
      </c>
      <c r="G104" s="13">
        <v>-214442276</v>
      </c>
      <c r="H104" s="1">
        <v>81478695</v>
      </c>
      <c r="I104" s="1">
        <v>114406000</v>
      </c>
      <c r="J104" s="1">
        <v>105686000</v>
      </c>
      <c r="K104" s="1">
        <v>81715165</v>
      </c>
      <c r="L104" s="1">
        <f t="shared" si="1"/>
        <v>32251504</v>
      </c>
      <c r="AA104" s="7">
        <v>43761</v>
      </c>
      <c r="AB104">
        <v>-211352428</v>
      </c>
      <c r="AC104">
        <v>19974718</v>
      </c>
      <c r="AD104">
        <v>77537251</v>
      </c>
    </row>
    <row r="105" spans="1:30">
      <c r="A105" s="7">
        <v>43763</v>
      </c>
      <c r="B105" s="8">
        <v>0.738888888888889</v>
      </c>
      <c r="C105" s="14">
        <v>1</v>
      </c>
      <c r="D105" s="1">
        <v>2805601000</v>
      </c>
      <c r="E105" s="1">
        <v>2723885835</v>
      </c>
      <c r="F105" s="1">
        <v>231203143</v>
      </c>
      <c r="G105" s="13">
        <v>-208881527</v>
      </c>
      <c r="H105" s="1">
        <v>66905140</v>
      </c>
      <c r="I105" s="1">
        <v>114406000</v>
      </c>
      <c r="J105" s="1">
        <v>105686000</v>
      </c>
      <c r="K105" s="1">
        <v>81715165</v>
      </c>
      <c r="L105" s="1">
        <f t="shared" si="1"/>
        <v>22321616</v>
      </c>
      <c r="AA105" s="7">
        <v>43762</v>
      </c>
      <c r="AB105">
        <v>-214442276</v>
      </c>
      <c r="AC105">
        <v>32251504</v>
      </c>
      <c r="AD105">
        <v>81478695</v>
      </c>
    </row>
    <row r="106" spans="1:30">
      <c r="A106" s="7">
        <v>43764</v>
      </c>
      <c r="B106" s="8">
        <v>0.828472222222222</v>
      </c>
      <c r="C106" s="14">
        <v>1</v>
      </c>
      <c r="D106" s="1">
        <v>2805601000</v>
      </c>
      <c r="E106" s="1">
        <v>2723885835</v>
      </c>
      <c r="F106" s="1">
        <v>123142739</v>
      </c>
      <c r="G106" s="13">
        <v>-115293150</v>
      </c>
      <c r="H106" s="1">
        <v>71796255</v>
      </c>
      <c r="I106" s="1">
        <v>114406000</v>
      </c>
      <c r="J106" s="1">
        <v>105686000</v>
      </c>
      <c r="K106" s="1">
        <v>81715165</v>
      </c>
      <c r="L106" s="1">
        <f t="shared" si="1"/>
        <v>7849589</v>
      </c>
      <c r="AA106" s="7">
        <v>43763</v>
      </c>
      <c r="AB106">
        <v>-208881527</v>
      </c>
      <c r="AC106">
        <v>22321616</v>
      </c>
      <c r="AD106">
        <v>66905140</v>
      </c>
    </row>
    <row r="107" spans="1:30">
      <c r="A107" s="7">
        <v>43765</v>
      </c>
      <c r="B107" s="8">
        <v>0.781944444444444</v>
      </c>
      <c r="C107" s="14">
        <v>1</v>
      </c>
      <c r="D107" s="1">
        <v>2805601000</v>
      </c>
      <c r="E107" s="1">
        <v>2723885835</v>
      </c>
      <c r="F107" s="1">
        <v>225332641</v>
      </c>
      <c r="G107" s="13">
        <v>-211314507</v>
      </c>
      <c r="H107" s="1">
        <v>66348568</v>
      </c>
      <c r="I107" s="1">
        <v>114406000</v>
      </c>
      <c r="J107" s="1">
        <v>105686000</v>
      </c>
      <c r="K107" s="1">
        <v>81715165</v>
      </c>
      <c r="L107" s="1">
        <f t="shared" si="1"/>
        <v>14018134</v>
      </c>
      <c r="AA107" s="7">
        <v>43764</v>
      </c>
      <c r="AB107">
        <v>-115293150</v>
      </c>
      <c r="AC107">
        <v>7849589</v>
      </c>
      <c r="AD107">
        <v>71796255</v>
      </c>
    </row>
    <row r="108" spans="1:30">
      <c r="A108" s="7">
        <v>43766</v>
      </c>
      <c r="B108" s="8">
        <v>0.703472222222222</v>
      </c>
      <c r="C108" s="14">
        <v>1</v>
      </c>
      <c r="D108" s="1">
        <v>2805601000</v>
      </c>
      <c r="E108" s="1">
        <v>2723885835</v>
      </c>
      <c r="F108" s="1">
        <v>218225716</v>
      </c>
      <c r="G108" s="13">
        <v>-198272561</v>
      </c>
      <c r="H108" s="1">
        <v>73556348</v>
      </c>
      <c r="I108" s="1">
        <v>114406000</v>
      </c>
      <c r="J108" s="1">
        <v>105686000</v>
      </c>
      <c r="K108" s="1">
        <v>81715165</v>
      </c>
      <c r="L108" s="1">
        <f t="shared" si="1"/>
        <v>19953155</v>
      </c>
      <c r="AA108" s="7">
        <v>43765</v>
      </c>
      <c r="AB108">
        <v>-211314507</v>
      </c>
      <c r="AC108">
        <v>14018134</v>
      </c>
      <c r="AD108">
        <v>66348568</v>
      </c>
    </row>
    <row r="109" spans="1:30">
      <c r="A109" s="7">
        <v>43767</v>
      </c>
      <c r="B109" s="8">
        <v>0.882638888888889</v>
      </c>
      <c r="C109" s="14">
        <v>1</v>
      </c>
      <c r="D109" s="1">
        <v>2805601000</v>
      </c>
      <c r="E109" s="1">
        <v>2723885835</v>
      </c>
      <c r="F109" s="1" t="s">
        <v>285</v>
      </c>
      <c r="G109" s="13">
        <v>-123549868</v>
      </c>
      <c r="H109" s="1">
        <v>-29590955</v>
      </c>
      <c r="I109" s="1" t="s">
        <v>285</v>
      </c>
      <c r="J109" s="1">
        <v>105686000</v>
      </c>
      <c r="K109" s="1">
        <v>81715165</v>
      </c>
      <c r="L109" s="1" t="e">
        <f t="shared" si="1"/>
        <v>#VALUE!</v>
      </c>
      <c r="AA109" s="7">
        <v>43766</v>
      </c>
      <c r="AB109">
        <v>-198272561</v>
      </c>
      <c r="AC109">
        <v>19953155</v>
      </c>
      <c r="AD109">
        <v>73556348</v>
      </c>
    </row>
    <row r="110" spans="1:30">
      <c r="A110" s="7">
        <v>43768</v>
      </c>
      <c r="B110" s="8">
        <v>0.616666666666667</v>
      </c>
      <c r="C110" s="14">
        <v>1</v>
      </c>
      <c r="D110" s="1">
        <v>2805601000</v>
      </c>
      <c r="E110" s="1">
        <v>2723885835</v>
      </c>
      <c r="F110" s="1" t="s">
        <v>285</v>
      </c>
      <c r="G110" s="13">
        <v>-135508044</v>
      </c>
      <c r="H110" s="1">
        <v>-110588343</v>
      </c>
      <c r="I110" s="1" t="s">
        <v>285</v>
      </c>
      <c r="J110" s="1">
        <v>105686000</v>
      </c>
      <c r="K110" s="1">
        <v>81715165</v>
      </c>
      <c r="L110" s="1" t="e">
        <f t="shared" si="1"/>
        <v>#VALUE!</v>
      </c>
      <c r="AA110" s="7">
        <v>43767</v>
      </c>
      <c r="AB110">
        <v>-123549868</v>
      </c>
      <c r="AC110" t="e">
        <v>#VALUE!</v>
      </c>
      <c r="AD110">
        <v>-29590955</v>
      </c>
    </row>
    <row r="111" spans="1:30">
      <c r="A111" s="7">
        <v>43769</v>
      </c>
      <c r="B111" s="8">
        <v>0.775</v>
      </c>
      <c r="C111" s="14">
        <v>1</v>
      </c>
      <c r="D111" s="1">
        <v>2805601000</v>
      </c>
      <c r="E111" s="1">
        <v>2723885835</v>
      </c>
      <c r="F111" s="1">
        <v>0</v>
      </c>
      <c r="G111" s="13">
        <v>-117103513</v>
      </c>
      <c r="H111" s="1">
        <v>-241459156</v>
      </c>
      <c r="I111" s="1">
        <v>114406000</v>
      </c>
      <c r="J111" s="1">
        <v>105686000</v>
      </c>
      <c r="K111" s="1">
        <v>81715165</v>
      </c>
      <c r="L111" s="1">
        <f t="shared" si="1"/>
        <v>-117103513</v>
      </c>
      <c r="AA111" s="7">
        <v>43768</v>
      </c>
      <c r="AB111">
        <v>-135508044</v>
      </c>
      <c r="AC111" t="e">
        <v>#VALUE!</v>
      </c>
      <c r="AD111">
        <v>-110588343</v>
      </c>
    </row>
    <row r="112" spans="1:30">
      <c r="A112" s="7">
        <v>43770</v>
      </c>
      <c r="B112" s="8">
        <v>0.772916666666667</v>
      </c>
      <c r="C112" s="14">
        <v>1</v>
      </c>
      <c r="D112" s="1">
        <v>2805601000</v>
      </c>
      <c r="E112" s="1">
        <v>2723885835</v>
      </c>
      <c r="F112" s="1" t="s">
        <v>285</v>
      </c>
      <c r="G112" s="13">
        <v>-107075575</v>
      </c>
      <c r="H112" s="1">
        <v>96498456</v>
      </c>
      <c r="I112" s="1" t="s">
        <v>285</v>
      </c>
      <c r="J112" s="1">
        <v>105686000</v>
      </c>
      <c r="K112" s="1">
        <v>81715165</v>
      </c>
      <c r="L112" s="1" t="e">
        <f t="shared" si="1"/>
        <v>#VALUE!</v>
      </c>
      <c r="AA112" s="7">
        <v>43769</v>
      </c>
      <c r="AB112">
        <v>-117103513</v>
      </c>
      <c r="AC112">
        <v>-117103513</v>
      </c>
      <c r="AD112">
        <v>-241459156</v>
      </c>
    </row>
    <row r="113" spans="1:30">
      <c r="A113" s="7">
        <v>43771</v>
      </c>
      <c r="B113" s="8">
        <v>0.498611111111111</v>
      </c>
      <c r="C113" s="14">
        <v>1</v>
      </c>
      <c r="D113" s="1">
        <v>2805601000</v>
      </c>
      <c r="E113" s="1">
        <v>2723885835</v>
      </c>
      <c r="F113" s="1">
        <v>549560146</v>
      </c>
      <c r="G113" s="13">
        <v>-187931480</v>
      </c>
      <c r="H113" s="1">
        <v>97847894</v>
      </c>
      <c r="I113" s="1">
        <v>114231000</v>
      </c>
      <c r="J113" s="1">
        <v>105686000</v>
      </c>
      <c r="K113" s="1">
        <v>81715165</v>
      </c>
      <c r="L113" s="1">
        <f t="shared" si="1"/>
        <v>361628666</v>
      </c>
      <c r="AA113" s="7">
        <v>43770</v>
      </c>
      <c r="AB113">
        <v>-107075575</v>
      </c>
      <c r="AC113" t="e">
        <v>#VALUE!</v>
      </c>
      <c r="AD113">
        <v>96498456</v>
      </c>
    </row>
    <row r="114" spans="1:30">
      <c r="A114" s="7">
        <v>43772</v>
      </c>
      <c r="B114" s="8">
        <v>0.447916666666667</v>
      </c>
      <c r="C114" s="14">
        <v>1</v>
      </c>
      <c r="D114" s="1">
        <v>2805601000</v>
      </c>
      <c r="E114" s="1">
        <v>2723885835</v>
      </c>
      <c r="F114" s="1">
        <v>193470050</v>
      </c>
      <c r="G114" s="13">
        <v>-136019349</v>
      </c>
      <c r="H114" s="1">
        <v>95685721</v>
      </c>
      <c r="I114" s="1">
        <v>114231000</v>
      </c>
      <c r="J114" s="1">
        <v>105686000</v>
      </c>
      <c r="K114" s="1">
        <v>81715165</v>
      </c>
      <c r="L114" s="1">
        <f t="shared" si="1"/>
        <v>57450701</v>
      </c>
      <c r="AA114" s="7">
        <v>43771</v>
      </c>
      <c r="AB114">
        <v>-187931480</v>
      </c>
      <c r="AC114">
        <v>361628666</v>
      </c>
      <c r="AD114">
        <v>97847894</v>
      </c>
    </row>
    <row r="115" spans="1:30">
      <c r="A115" s="7">
        <v>43773</v>
      </c>
      <c r="B115" s="8">
        <v>0.461111111111111</v>
      </c>
      <c r="C115" s="14">
        <v>1</v>
      </c>
      <c r="D115" s="1">
        <v>2805601000</v>
      </c>
      <c r="E115" s="1">
        <v>2723885835</v>
      </c>
      <c r="F115" s="1">
        <v>120496398</v>
      </c>
      <c r="G115" s="13">
        <v>-104004075</v>
      </c>
      <c r="H115" s="1">
        <v>106009499</v>
      </c>
      <c r="I115" s="1">
        <v>114231000</v>
      </c>
      <c r="J115" s="1">
        <v>105686000</v>
      </c>
      <c r="K115" s="1">
        <v>81715165</v>
      </c>
      <c r="L115" s="1">
        <f t="shared" si="1"/>
        <v>16492323</v>
      </c>
      <c r="AA115" s="7">
        <v>43772</v>
      </c>
      <c r="AB115">
        <v>-136019349</v>
      </c>
      <c r="AC115">
        <v>57450701</v>
      </c>
      <c r="AD115">
        <v>95685721</v>
      </c>
    </row>
    <row r="116" spans="1:30">
      <c r="A116" s="7">
        <v>43774</v>
      </c>
      <c r="B116" s="8">
        <v>0.554861111111111</v>
      </c>
      <c r="C116" s="14">
        <v>1</v>
      </c>
      <c r="D116" s="1">
        <v>2805601000</v>
      </c>
      <c r="E116" s="1">
        <v>2723885835</v>
      </c>
      <c r="F116" s="1">
        <v>135377952</v>
      </c>
      <c r="G116" s="13">
        <v>-118943232</v>
      </c>
      <c r="H116" s="1">
        <v>147631568</v>
      </c>
      <c r="I116" s="1">
        <v>114231000</v>
      </c>
      <c r="J116" s="1">
        <v>105686000</v>
      </c>
      <c r="K116" s="1">
        <v>81715165</v>
      </c>
      <c r="L116" s="1">
        <f t="shared" si="1"/>
        <v>16434720</v>
      </c>
      <c r="AA116" s="7">
        <v>43773</v>
      </c>
      <c r="AB116">
        <v>-104004075</v>
      </c>
      <c r="AC116">
        <v>16492323</v>
      </c>
      <c r="AD116">
        <v>106009499</v>
      </c>
    </row>
    <row r="117" spans="1:30">
      <c r="A117" s="7">
        <v>43775</v>
      </c>
      <c r="B117" s="8">
        <v>0.604166666666667</v>
      </c>
      <c r="C117" s="14">
        <v>1</v>
      </c>
      <c r="D117" s="1">
        <v>2805601000</v>
      </c>
      <c r="E117" s="1">
        <v>2723885835</v>
      </c>
      <c r="F117" s="1">
        <v>115446691</v>
      </c>
      <c r="G117" s="13">
        <v>-106839494</v>
      </c>
      <c r="H117" s="1">
        <v>216956839</v>
      </c>
      <c r="I117" s="1">
        <v>114231000</v>
      </c>
      <c r="J117" s="1">
        <v>105686000</v>
      </c>
      <c r="K117" s="1">
        <v>81715165</v>
      </c>
      <c r="L117" s="1">
        <f t="shared" si="1"/>
        <v>8607197</v>
      </c>
      <c r="AA117" s="7">
        <v>43774</v>
      </c>
      <c r="AB117">
        <v>-118943232</v>
      </c>
      <c r="AC117">
        <v>16434720</v>
      </c>
      <c r="AD117">
        <v>147631568</v>
      </c>
    </row>
    <row r="118" spans="1:30">
      <c r="A118" s="7">
        <v>43776</v>
      </c>
      <c r="B118" s="8">
        <v>0.791666666666667</v>
      </c>
      <c r="C118" s="14">
        <v>1</v>
      </c>
      <c r="D118" s="1">
        <v>2805601000</v>
      </c>
      <c r="E118" s="1">
        <v>2723885835</v>
      </c>
      <c r="F118" s="1">
        <v>125631209</v>
      </c>
      <c r="G118" s="13">
        <v>-128916125</v>
      </c>
      <c r="H118" s="1">
        <v>288461893</v>
      </c>
      <c r="I118" s="1">
        <v>114231000</v>
      </c>
      <c r="J118" s="1">
        <v>105686000</v>
      </c>
      <c r="K118" s="1">
        <v>81715165</v>
      </c>
      <c r="L118" s="1">
        <f t="shared" si="1"/>
        <v>-3284916</v>
      </c>
      <c r="AA118" s="7">
        <v>43775</v>
      </c>
      <c r="AB118">
        <v>-106839494</v>
      </c>
      <c r="AC118">
        <v>8607197</v>
      </c>
      <c r="AD118">
        <v>216956839</v>
      </c>
    </row>
    <row r="119" spans="1:30">
      <c r="A119" s="7">
        <v>43777</v>
      </c>
      <c r="B119" s="8">
        <v>0.772916666666667</v>
      </c>
      <c r="C119" s="14">
        <v>1</v>
      </c>
      <c r="D119" s="1">
        <v>2805601000</v>
      </c>
      <c r="E119" s="1">
        <v>2723885835</v>
      </c>
      <c r="F119" s="1">
        <v>238304051</v>
      </c>
      <c r="G119" s="13">
        <v>-232871271</v>
      </c>
      <c r="H119" s="1">
        <v>414283102</v>
      </c>
      <c r="I119" s="1">
        <v>114231000</v>
      </c>
      <c r="J119" s="1">
        <v>105686000</v>
      </c>
      <c r="K119" s="1">
        <v>81715165</v>
      </c>
      <c r="L119" s="1">
        <f t="shared" si="1"/>
        <v>5432780</v>
      </c>
      <c r="AA119" s="7">
        <v>43776</v>
      </c>
      <c r="AB119">
        <v>-128916125</v>
      </c>
      <c r="AC119">
        <v>-3284916</v>
      </c>
      <c r="AD119">
        <v>288461893</v>
      </c>
    </row>
    <row r="120" spans="1:30">
      <c r="A120" s="7">
        <v>43778</v>
      </c>
      <c r="B120" s="8">
        <v>0.458333333333333</v>
      </c>
      <c r="C120" s="14">
        <v>1</v>
      </c>
      <c r="D120" s="1">
        <v>2805601000</v>
      </c>
      <c r="E120" s="1">
        <v>2723885835</v>
      </c>
      <c r="F120" s="1">
        <v>184894723</v>
      </c>
      <c r="G120" s="13">
        <v>-173427788</v>
      </c>
      <c r="H120" s="1">
        <v>107166960</v>
      </c>
      <c r="I120" s="1">
        <v>114231000</v>
      </c>
      <c r="J120" s="1">
        <v>105686000</v>
      </c>
      <c r="K120" s="1">
        <v>81715165</v>
      </c>
      <c r="L120" s="1">
        <f t="shared" si="1"/>
        <v>11466935</v>
      </c>
      <c r="AA120" s="7">
        <v>43777</v>
      </c>
      <c r="AB120">
        <v>-232871271</v>
      </c>
      <c r="AC120">
        <v>5432780</v>
      </c>
      <c r="AD120">
        <v>414283102</v>
      </c>
    </row>
    <row r="121" spans="1:30">
      <c r="A121" s="7">
        <v>43779</v>
      </c>
      <c r="B121" s="8">
        <v>0.713194444444444</v>
      </c>
      <c r="C121" s="14">
        <v>1</v>
      </c>
      <c r="D121" s="1">
        <v>2805601000</v>
      </c>
      <c r="E121" s="1">
        <v>2723885835</v>
      </c>
      <c r="F121" s="1">
        <v>146985481</v>
      </c>
      <c r="G121" s="13">
        <v>-135148418</v>
      </c>
      <c r="H121" s="1">
        <v>67240738</v>
      </c>
      <c r="I121" s="1">
        <v>114231000</v>
      </c>
      <c r="J121" s="1">
        <v>105686000</v>
      </c>
      <c r="K121" s="1">
        <v>81715165</v>
      </c>
      <c r="L121" s="1">
        <f t="shared" si="1"/>
        <v>11837063</v>
      </c>
      <c r="AA121" s="7">
        <v>43778</v>
      </c>
      <c r="AB121">
        <v>-173427788</v>
      </c>
      <c r="AC121">
        <v>11466935</v>
      </c>
      <c r="AD121">
        <v>107166960</v>
      </c>
    </row>
    <row r="122" spans="1:30">
      <c r="A122" s="7">
        <v>43780</v>
      </c>
      <c r="B122" s="8">
        <v>0.586111111111111</v>
      </c>
      <c r="C122" s="14">
        <v>1</v>
      </c>
      <c r="D122" s="1">
        <v>2805601000</v>
      </c>
      <c r="E122" s="1">
        <v>2723885835</v>
      </c>
      <c r="F122" s="1">
        <v>244251434</v>
      </c>
      <c r="G122" s="13">
        <v>-227278720</v>
      </c>
      <c r="H122" s="1">
        <v>66688973</v>
      </c>
      <c r="I122" s="1">
        <v>114231000</v>
      </c>
      <c r="J122" s="1">
        <v>105686000</v>
      </c>
      <c r="K122" s="1">
        <v>81715165</v>
      </c>
      <c r="L122" s="1">
        <f t="shared" si="1"/>
        <v>16972714</v>
      </c>
      <c r="AA122" s="7">
        <v>43779</v>
      </c>
      <c r="AB122">
        <v>-135148418</v>
      </c>
      <c r="AC122">
        <v>11837063</v>
      </c>
      <c r="AD122">
        <v>67240738</v>
      </c>
    </row>
    <row r="123" spans="1:30">
      <c r="A123" s="7">
        <v>43781</v>
      </c>
      <c r="B123" s="8">
        <v>0.626388888888889</v>
      </c>
      <c r="C123" s="14">
        <v>1</v>
      </c>
      <c r="D123" s="1">
        <v>2805601000</v>
      </c>
      <c r="E123" s="1">
        <v>2723885835</v>
      </c>
      <c r="F123" s="1">
        <v>112082267</v>
      </c>
      <c r="G123" s="13">
        <v>-108018675</v>
      </c>
      <c r="H123" s="1">
        <v>54260242</v>
      </c>
      <c r="I123" s="1">
        <v>114231000</v>
      </c>
      <c r="J123" s="1">
        <v>105686000</v>
      </c>
      <c r="K123" s="1">
        <v>81715165</v>
      </c>
      <c r="L123" s="1">
        <f t="shared" si="1"/>
        <v>4063592</v>
      </c>
      <c r="AA123" s="7">
        <v>43780</v>
      </c>
      <c r="AB123">
        <v>-227278720</v>
      </c>
      <c r="AC123">
        <v>16972714</v>
      </c>
      <c r="AD123">
        <v>66688973</v>
      </c>
    </row>
    <row r="124" spans="1:30">
      <c r="A124" s="7">
        <v>43782</v>
      </c>
      <c r="B124" s="8">
        <v>0.457638888888889</v>
      </c>
      <c r="C124" s="14">
        <v>1</v>
      </c>
      <c r="D124" s="1">
        <v>2805601000</v>
      </c>
      <c r="E124" s="1">
        <v>2723885835</v>
      </c>
      <c r="F124" s="1">
        <v>214673232</v>
      </c>
      <c r="G124" s="13">
        <v>-196392475</v>
      </c>
      <c r="H124" s="1">
        <v>52042687</v>
      </c>
      <c r="I124" s="1">
        <v>114231000</v>
      </c>
      <c r="J124" s="1">
        <v>105686000</v>
      </c>
      <c r="K124" s="1">
        <v>81715165</v>
      </c>
      <c r="L124" s="1">
        <f t="shared" si="1"/>
        <v>18280757</v>
      </c>
      <c r="AA124" s="7">
        <v>43781</v>
      </c>
      <c r="AB124">
        <v>-108018675</v>
      </c>
      <c r="AC124">
        <v>4063592</v>
      </c>
      <c r="AD124">
        <v>54260242</v>
      </c>
    </row>
    <row r="125" spans="1:30">
      <c r="A125" s="7">
        <v>43783</v>
      </c>
      <c r="B125" s="8">
        <v>0.459722222222222</v>
      </c>
      <c r="C125" s="14">
        <v>1</v>
      </c>
      <c r="D125" s="1">
        <v>2805601000</v>
      </c>
      <c r="E125" s="1">
        <v>2723885835</v>
      </c>
      <c r="F125" s="1">
        <v>171976392</v>
      </c>
      <c r="G125" s="13">
        <v>-153274055</v>
      </c>
      <c r="H125" s="1">
        <v>54000322</v>
      </c>
      <c r="I125" s="1">
        <v>114231000</v>
      </c>
      <c r="J125" s="1">
        <v>105686000</v>
      </c>
      <c r="K125" s="1">
        <v>81715165</v>
      </c>
      <c r="L125" s="1">
        <f t="shared" si="1"/>
        <v>18702337</v>
      </c>
      <c r="AA125" s="7">
        <v>43782</v>
      </c>
      <c r="AB125">
        <v>-196392475</v>
      </c>
      <c r="AC125">
        <v>18280757</v>
      </c>
      <c r="AD125">
        <v>52042687</v>
      </c>
    </row>
    <row r="126" spans="1:30">
      <c r="A126" s="7">
        <v>43784</v>
      </c>
      <c r="B126" s="8">
        <v>0.771527777777778</v>
      </c>
      <c r="C126" s="14">
        <v>1</v>
      </c>
      <c r="D126" s="1">
        <v>2805601000</v>
      </c>
      <c r="E126" s="1">
        <v>2723885835</v>
      </c>
      <c r="F126" s="1">
        <v>139871703</v>
      </c>
      <c r="G126" s="13">
        <v>-128565061</v>
      </c>
      <c r="H126" s="1">
        <v>68591880</v>
      </c>
      <c r="I126" s="1">
        <v>114067000</v>
      </c>
      <c r="J126" s="1">
        <v>105686000</v>
      </c>
      <c r="K126" s="1">
        <v>81715165</v>
      </c>
      <c r="L126" s="1">
        <f t="shared" si="1"/>
        <v>11306642</v>
      </c>
      <c r="M126" s="1"/>
      <c r="N126" s="1"/>
      <c r="O126" s="1"/>
      <c r="AA126" s="7">
        <v>43783</v>
      </c>
      <c r="AB126">
        <v>-153274055</v>
      </c>
      <c r="AC126">
        <v>18702337</v>
      </c>
      <c r="AD126">
        <v>54000322</v>
      </c>
    </row>
    <row r="127" spans="1:30">
      <c r="A127" s="7">
        <v>43785</v>
      </c>
      <c r="B127" s="8">
        <v>0.622916666666667</v>
      </c>
      <c r="C127" s="14">
        <v>1</v>
      </c>
      <c r="D127" s="1">
        <v>2805601000</v>
      </c>
      <c r="E127" s="1">
        <v>2723885835</v>
      </c>
      <c r="F127" s="1">
        <v>131641445</v>
      </c>
      <c r="G127" s="13">
        <v>-120386627</v>
      </c>
      <c r="H127" s="1">
        <v>65960891</v>
      </c>
      <c r="I127" s="1">
        <v>114067000</v>
      </c>
      <c r="J127" s="1">
        <v>105686000</v>
      </c>
      <c r="K127" s="1">
        <v>81715165</v>
      </c>
      <c r="L127" s="1">
        <f t="shared" si="1"/>
        <v>11254818</v>
      </c>
      <c r="AA127" s="7">
        <v>43784</v>
      </c>
      <c r="AB127">
        <v>-128565061</v>
      </c>
      <c r="AC127">
        <v>11306642</v>
      </c>
      <c r="AD127">
        <v>68591880</v>
      </c>
    </row>
    <row r="128" spans="1:30">
      <c r="A128" s="7">
        <v>43786</v>
      </c>
      <c r="B128" s="8">
        <v>0.549305555555556</v>
      </c>
      <c r="C128" s="14">
        <v>1</v>
      </c>
      <c r="D128" s="1">
        <v>2805601000</v>
      </c>
      <c r="E128" s="1">
        <v>2723885835</v>
      </c>
      <c r="F128" s="1">
        <v>186111103</v>
      </c>
      <c r="G128" s="13">
        <v>-166234046</v>
      </c>
      <c r="H128" s="1">
        <v>78345495</v>
      </c>
      <c r="I128" s="1">
        <v>114067000</v>
      </c>
      <c r="J128" s="1">
        <v>105686000</v>
      </c>
      <c r="K128" s="1">
        <v>81715165</v>
      </c>
      <c r="L128" s="1">
        <f t="shared" si="1"/>
        <v>19877057</v>
      </c>
      <c r="AA128" s="7">
        <v>43785</v>
      </c>
      <c r="AB128">
        <v>-120386627</v>
      </c>
      <c r="AC128">
        <v>11254818</v>
      </c>
      <c r="AD128">
        <v>65960891</v>
      </c>
    </row>
    <row r="129" spans="1:30">
      <c r="A129" s="7">
        <v>43787</v>
      </c>
      <c r="B129" s="8">
        <v>0.454861111111111</v>
      </c>
      <c r="C129" s="14">
        <v>1</v>
      </c>
      <c r="D129" s="1">
        <v>2805601000</v>
      </c>
      <c r="E129" s="1">
        <v>2723885835</v>
      </c>
      <c r="F129" s="1">
        <v>213875560</v>
      </c>
      <c r="G129" s="13">
        <v>-195449375</v>
      </c>
      <c r="H129" s="1">
        <v>72830999</v>
      </c>
      <c r="I129" s="1">
        <v>114067000</v>
      </c>
      <c r="J129" s="1">
        <v>105686000</v>
      </c>
      <c r="K129" s="1">
        <v>81715165</v>
      </c>
      <c r="L129" s="1">
        <f t="shared" si="1"/>
        <v>18426185</v>
      </c>
      <c r="AA129" s="7">
        <v>43786</v>
      </c>
      <c r="AB129">
        <v>-166234046</v>
      </c>
      <c r="AC129">
        <v>19877057</v>
      </c>
      <c r="AD129">
        <v>78345495</v>
      </c>
    </row>
    <row r="130" spans="1:30">
      <c r="A130" s="7">
        <v>43788</v>
      </c>
      <c r="B130" s="8">
        <v>0.86875</v>
      </c>
      <c r="C130" s="14">
        <v>1</v>
      </c>
      <c r="D130" s="1">
        <v>2805601000</v>
      </c>
      <c r="E130" s="1">
        <v>2723885835</v>
      </c>
      <c r="F130" s="1">
        <v>152307845</v>
      </c>
      <c r="G130" s="13">
        <v>-149279028</v>
      </c>
      <c r="H130" s="1">
        <v>70724165</v>
      </c>
      <c r="I130" s="1">
        <v>114067000</v>
      </c>
      <c r="J130" s="1">
        <v>105686000</v>
      </c>
      <c r="K130" s="1">
        <v>81715165</v>
      </c>
      <c r="L130" s="1">
        <f t="shared" si="1"/>
        <v>3028817</v>
      </c>
      <c r="AA130" s="7">
        <v>43787</v>
      </c>
      <c r="AB130">
        <v>-195449375</v>
      </c>
      <c r="AC130">
        <v>18426185</v>
      </c>
      <c r="AD130">
        <v>72830999</v>
      </c>
    </row>
    <row r="131" spans="1:30">
      <c r="A131" s="7">
        <v>43789</v>
      </c>
      <c r="B131" s="8">
        <v>0.669444444444444</v>
      </c>
      <c r="C131" s="14">
        <v>1</v>
      </c>
      <c r="D131" s="1">
        <v>2805601000</v>
      </c>
      <c r="E131" s="1">
        <v>2723885835</v>
      </c>
      <c r="F131" s="1">
        <v>93545732</v>
      </c>
      <c r="G131" s="13">
        <v>-88410497</v>
      </c>
      <c r="H131" s="1">
        <v>65492266</v>
      </c>
      <c r="I131" s="1">
        <v>114067000</v>
      </c>
      <c r="J131" s="1">
        <v>105686000</v>
      </c>
      <c r="K131" s="1">
        <v>81715165</v>
      </c>
      <c r="L131" s="1">
        <f t="shared" si="1"/>
        <v>5135235</v>
      </c>
      <c r="AA131" s="7">
        <v>43788</v>
      </c>
      <c r="AB131">
        <v>-149279028</v>
      </c>
      <c r="AC131">
        <v>3028817</v>
      </c>
      <c r="AD131">
        <v>70724165</v>
      </c>
    </row>
    <row r="132" spans="1:30">
      <c r="A132" s="7">
        <v>43790</v>
      </c>
      <c r="B132" s="8">
        <v>0.7875</v>
      </c>
      <c r="C132" s="14">
        <v>1</v>
      </c>
      <c r="D132" s="1">
        <v>2805601000</v>
      </c>
      <c r="E132" s="1">
        <v>2723885835</v>
      </c>
      <c r="F132" s="1">
        <v>145098741</v>
      </c>
      <c r="G132" s="13">
        <v>-131110577</v>
      </c>
      <c r="H132" s="1">
        <v>70461935</v>
      </c>
      <c r="I132" s="1">
        <v>114067000</v>
      </c>
      <c r="J132" s="1">
        <v>105686000</v>
      </c>
      <c r="K132" s="1">
        <v>81715165</v>
      </c>
      <c r="L132" s="1">
        <f t="shared" ref="L132:L189" si="2">F132+G132</f>
        <v>13988164</v>
      </c>
      <c r="AA132" s="7">
        <v>43789</v>
      </c>
      <c r="AB132">
        <v>-88410497</v>
      </c>
      <c r="AC132">
        <v>5135235</v>
      </c>
      <c r="AD132">
        <v>65492266</v>
      </c>
    </row>
    <row r="133" spans="1:30">
      <c r="A133" s="7">
        <v>43791</v>
      </c>
      <c r="B133" s="8">
        <v>0.565972222222222</v>
      </c>
      <c r="C133" s="14">
        <v>1</v>
      </c>
      <c r="D133" s="1">
        <v>2805601000</v>
      </c>
      <c r="E133" s="1">
        <v>2723885835</v>
      </c>
      <c r="F133" s="1">
        <v>190113708</v>
      </c>
      <c r="G133" s="13">
        <v>-179324921</v>
      </c>
      <c r="H133" s="1">
        <v>62591959</v>
      </c>
      <c r="I133" s="1">
        <v>114067000</v>
      </c>
      <c r="J133" s="1">
        <v>105686000</v>
      </c>
      <c r="K133" s="1">
        <v>81715165</v>
      </c>
      <c r="L133" s="1">
        <f t="shared" si="2"/>
        <v>10788787</v>
      </c>
      <c r="AA133" s="7">
        <v>43790</v>
      </c>
      <c r="AB133">
        <v>-131110577</v>
      </c>
      <c r="AC133">
        <v>13988164</v>
      </c>
      <c r="AD133">
        <v>70461935</v>
      </c>
    </row>
    <row r="134" spans="1:30">
      <c r="A134" s="7">
        <v>43792</v>
      </c>
      <c r="B134" s="8">
        <v>0.54375</v>
      </c>
      <c r="C134" s="14">
        <v>1</v>
      </c>
      <c r="D134" s="1">
        <v>2805601000</v>
      </c>
      <c r="E134" s="1">
        <v>2723885835</v>
      </c>
      <c r="F134" s="1">
        <v>121839638</v>
      </c>
      <c r="G134" s="13">
        <v>-108763615</v>
      </c>
      <c r="H134" s="1">
        <v>63017847</v>
      </c>
      <c r="I134" s="1">
        <v>114067000</v>
      </c>
      <c r="J134" s="1">
        <v>105686000</v>
      </c>
      <c r="K134" s="1">
        <v>81715165</v>
      </c>
      <c r="L134" s="1">
        <f t="shared" si="2"/>
        <v>13076023</v>
      </c>
      <c r="AA134" s="7">
        <v>43791</v>
      </c>
      <c r="AB134">
        <v>-179324921</v>
      </c>
      <c r="AC134">
        <v>10788787</v>
      </c>
      <c r="AD134">
        <v>62591959</v>
      </c>
    </row>
    <row r="135" spans="1:30">
      <c r="A135" s="7">
        <v>43793</v>
      </c>
      <c r="B135" s="8">
        <v>0.473611111111111</v>
      </c>
      <c r="C135" s="14">
        <v>1</v>
      </c>
      <c r="D135" s="1">
        <v>2805601000</v>
      </c>
      <c r="E135" s="1">
        <v>2723885835</v>
      </c>
      <c r="F135" s="1">
        <v>219280082</v>
      </c>
      <c r="G135" s="13">
        <v>-208934126</v>
      </c>
      <c r="H135" s="1">
        <v>52514341</v>
      </c>
      <c r="I135" s="1">
        <v>114067000</v>
      </c>
      <c r="J135" s="1">
        <v>105686000</v>
      </c>
      <c r="K135" s="1">
        <v>81715165</v>
      </c>
      <c r="L135" s="1">
        <f t="shared" si="2"/>
        <v>10345956</v>
      </c>
      <c r="AA135" s="7">
        <v>43792</v>
      </c>
      <c r="AB135">
        <v>-108763615</v>
      </c>
      <c r="AC135">
        <v>13076023</v>
      </c>
      <c r="AD135">
        <v>63017847</v>
      </c>
    </row>
    <row r="136" spans="1:30">
      <c r="A136" s="7">
        <v>43794</v>
      </c>
      <c r="B136" s="8">
        <v>0.661111111111111</v>
      </c>
      <c r="C136" s="14">
        <v>1</v>
      </c>
      <c r="D136" s="1">
        <v>2805601000</v>
      </c>
      <c r="E136" s="1">
        <v>2723885835</v>
      </c>
      <c r="F136" s="1">
        <v>123447005</v>
      </c>
      <c r="G136" s="13">
        <v>-117192806</v>
      </c>
      <c r="H136" s="1">
        <v>46664922</v>
      </c>
      <c r="I136" s="1">
        <v>114067000</v>
      </c>
      <c r="J136" s="1">
        <v>105686000</v>
      </c>
      <c r="K136" s="1">
        <v>81715165</v>
      </c>
      <c r="L136" s="1">
        <f t="shared" si="2"/>
        <v>6254199</v>
      </c>
      <c r="AA136" s="7">
        <v>43793</v>
      </c>
      <c r="AB136">
        <v>-208934126</v>
      </c>
      <c r="AC136">
        <v>10345956</v>
      </c>
      <c r="AD136">
        <v>52514341</v>
      </c>
    </row>
    <row r="137" spans="1:30">
      <c r="A137" s="7">
        <v>43795</v>
      </c>
      <c r="B137" s="8">
        <v>0.804861111111111</v>
      </c>
      <c r="C137" s="14">
        <v>1</v>
      </c>
      <c r="D137" s="1">
        <v>2805601000</v>
      </c>
      <c r="E137" s="1">
        <v>2723885835</v>
      </c>
      <c r="F137" s="1">
        <v>120055552</v>
      </c>
      <c r="G137" s="13">
        <v>-108733033</v>
      </c>
      <c r="H137" s="1">
        <v>53648317</v>
      </c>
      <c r="I137" s="1">
        <v>114067000</v>
      </c>
      <c r="J137" s="1">
        <v>105686000</v>
      </c>
      <c r="K137" s="1">
        <v>81715165</v>
      </c>
      <c r="L137" s="1">
        <f t="shared" si="2"/>
        <v>11322519</v>
      </c>
      <c r="AA137" s="7">
        <v>43794</v>
      </c>
      <c r="AB137">
        <v>-117192806</v>
      </c>
      <c r="AC137">
        <v>6254199</v>
      </c>
      <c r="AD137">
        <v>46664922</v>
      </c>
    </row>
    <row r="138" spans="1:30">
      <c r="A138" s="7">
        <v>43796</v>
      </c>
      <c r="B138" s="8">
        <v>0.704166666666667</v>
      </c>
      <c r="C138" s="14">
        <v>1</v>
      </c>
      <c r="D138" s="1">
        <v>2805601000</v>
      </c>
      <c r="E138" s="1">
        <v>2723885835</v>
      </c>
      <c r="F138" s="1">
        <v>119157152</v>
      </c>
      <c r="G138" s="13">
        <v>-109813135</v>
      </c>
      <c r="H138" s="1">
        <v>57899443</v>
      </c>
      <c r="I138" s="1">
        <v>114067000</v>
      </c>
      <c r="J138" s="1">
        <v>105686000</v>
      </c>
      <c r="K138" s="1">
        <v>81715165</v>
      </c>
      <c r="L138" s="1">
        <f t="shared" si="2"/>
        <v>9344017</v>
      </c>
      <c r="AA138" s="7">
        <v>43795</v>
      </c>
      <c r="AB138">
        <v>-108733033</v>
      </c>
      <c r="AC138">
        <v>11322519</v>
      </c>
      <c r="AD138">
        <v>53648317</v>
      </c>
    </row>
    <row r="139" spans="1:30">
      <c r="A139" s="7">
        <v>43797</v>
      </c>
      <c r="B139" s="8">
        <v>0.953472222222222</v>
      </c>
      <c r="C139" s="14">
        <v>1</v>
      </c>
      <c r="D139" s="1">
        <v>2805601000</v>
      </c>
      <c r="E139" s="1">
        <v>2723885835</v>
      </c>
      <c r="F139" s="1">
        <v>165252517</v>
      </c>
      <c r="G139" s="13">
        <v>-143550700</v>
      </c>
      <c r="H139" s="1">
        <v>69676664</v>
      </c>
      <c r="I139" s="1">
        <v>114067000</v>
      </c>
      <c r="J139" s="1">
        <v>105686000</v>
      </c>
      <c r="K139" s="1">
        <v>81715165</v>
      </c>
      <c r="L139" s="1">
        <f t="shared" si="2"/>
        <v>21701817</v>
      </c>
      <c r="AA139" s="7">
        <v>43796</v>
      </c>
      <c r="AB139">
        <v>-109813135</v>
      </c>
      <c r="AC139">
        <v>9344017</v>
      </c>
      <c r="AD139">
        <v>57899443</v>
      </c>
    </row>
    <row r="140" spans="1:30">
      <c r="A140" s="7">
        <v>43798</v>
      </c>
      <c r="B140" s="8">
        <v>0.955555555555556</v>
      </c>
      <c r="C140" s="14">
        <v>1</v>
      </c>
      <c r="D140" s="1">
        <v>2805601000</v>
      </c>
      <c r="E140" s="1">
        <v>2723885835</v>
      </c>
      <c r="F140" s="1">
        <v>277652471</v>
      </c>
      <c r="G140" s="13">
        <v>-244052703</v>
      </c>
      <c r="H140" s="1">
        <v>72599694</v>
      </c>
      <c r="I140" s="1">
        <v>114067000</v>
      </c>
      <c r="J140" s="1">
        <v>105686000</v>
      </c>
      <c r="K140" s="1">
        <v>81715165</v>
      </c>
      <c r="L140" s="1">
        <f t="shared" si="2"/>
        <v>33599768</v>
      </c>
      <c r="AA140" s="7">
        <v>43797</v>
      </c>
      <c r="AB140">
        <v>-143550700</v>
      </c>
      <c r="AC140">
        <v>21701817</v>
      </c>
      <c r="AD140">
        <v>69676664</v>
      </c>
    </row>
    <row r="141" spans="1:30">
      <c r="A141" s="7">
        <v>43799</v>
      </c>
      <c r="B141" s="8">
        <v>0.968055555555556</v>
      </c>
      <c r="C141" s="14">
        <v>1</v>
      </c>
      <c r="D141" s="1">
        <v>2805601000</v>
      </c>
      <c r="E141" s="1">
        <v>2723885835</v>
      </c>
      <c r="F141" s="1">
        <v>0</v>
      </c>
      <c r="G141" s="13">
        <v>-112483420</v>
      </c>
      <c r="H141" s="1">
        <v>-41697592</v>
      </c>
      <c r="I141" s="1">
        <v>114067000</v>
      </c>
      <c r="J141" s="1">
        <v>105686000</v>
      </c>
      <c r="K141" s="1">
        <v>81715165</v>
      </c>
      <c r="L141" s="1">
        <f t="shared" si="2"/>
        <v>-112483420</v>
      </c>
      <c r="AA141" s="7">
        <v>43798</v>
      </c>
      <c r="AB141">
        <v>-244052703</v>
      </c>
      <c r="AC141">
        <v>33599768</v>
      </c>
      <c r="AD141">
        <v>72599694</v>
      </c>
    </row>
    <row r="142" spans="1:30">
      <c r="A142" s="7">
        <v>43800</v>
      </c>
      <c r="B142" s="8">
        <v>0.886805555555556</v>
      </c>
      <c r="C142" s="14">
        <v>1</v>
      </c>
      <c r="D142" s="1">
        <v>2805601000</v>
      </c>
      <c r="E142" s="1">
        <v>2723885835</v>
      </c>
      <c r="F142" s="1">
        <v>240035837</v>
      </c>
      <c r="G142" s="13">
        <v>-209052779</v>
      </c>
      <c r="H142" s="1">
        <v>88692863</v>
      </c>
      <c r="I142" s="1">
        <v>114067000</v>
      </c>
      <c r="J142" s="1">
        <v>105686000</v>
      </c>
      <c r="K142" s="1">
        <v>81715165</v>
      </c>
      <c r="L142" s="1">
        <f t="shared" si="2"/>
        <v>30983058</v>
      </c>
      <c r="AA142" s="7">
        <v>43799</v>
      </c>
      <c r="AB142">
        <v>-112483420</v>
      </c>
      <c r="AC142">
        <v>-112483420</v>
      </c>
      <c r="AD142">
        <v>-41697592</v>
      </c>
    </row>
    <row r="143" spans="1:30">
      <c r="A143" s="7">
        <v>43801</v>
      </c>
      <c r="B143" s="8">
        <v>0.94375</v>
      </c>
      <c r="C143" s="14">
        <v>1</v>
      </c>
      <c r="D143" s="1">
        <v>2805601000</v>
      </c>
      <c r="E143" s="1">
        <v>2723885835</v>
      </c>
      <c r="F143" s="1">
        <v>119628323</v>
      </c>
      <c r="G143" s="13">
        <v>-110679173</v>
      </c>
      <c r="H143" s="1">
        <v>94756061</v>
      </c>
      <c r="I143" s="1">
        <v>114067000</v>
      </c>
      <c r="J143" s="1">
        <v>105686000</v>
      </c>
      <c r="K143" s="1">
        <v>81715165</v>
      </c>
      <c r="L143" s="1">
        <f t="shared" si="2"/>
        <v>8949150</v>
      </c>
      <c r="AA143" s="7">
        <v>43800</v>
      </c>
      <c r="AB143">
        <v>-209052779</v>
      </c>
      <c r="AC143">
        <v>30983058</v>
      </c>
      <c r="AD143">
        <v>88692863</v>
      </c>
    </row>
    <row r="144" spans="1:30">
      <c r="A144" s="7">
        <v>43802</v>
      </c>
      <c r="B144" s="8">
        <v>0.891666666666667</v>
      </c>
      <c r="C144" s="14">
        <v>1</v>
      </c>
      <c r="D144" s="1">
        <v>2805601000</v>
      </c>
      <c r="E144" s="1">
        <v>2723885835</v>
      </c>
      <c r="F144" s="1">
        <v>167750157</v>
      </c>
      <c r="G144" s="13">
        <v>-163144199</v>
      </c>
      <c r="H144" s="1">
        <v>88777721</v>
      </c>
      <c r="I144" s="1">
        <v>114067000</v>
      </c>
      <c r="J144" s="1">
        <v>105686000</v>
      </c>
      <c r="K144" s="1">
        <v>81715165</v>
      </c>
      <c r="L144" s="1">
        <f t="shared" si="2"/>
        <v>4605958</v>
      </c>
      <c r="AA144" s="7">
        <v>43801</v>
      </c>
      <c r="AB144">
        <v>-110679173</v>
      </c>
      <c r="AC144">
        <v>8949150</v>
      </c>
      <c r="AD144">
        <v>94756061</v>
      </c>
    </row>
    <row r="145" spans="1:30">
      <c r="A145" s="7">
        <v>43803</v>
      </c>
      <c r="B145" s="8">
        <v>0.850694444444444</v>
      </c>
      <c r="C145" s="14">
        <v>1</v>
      </c>
      <c r="D145" s="1">
        <v>2805601000</v>
      </c>
      <c r="E145" s="1">
        <v>2723885835</v>
      </c>
      <c r="F145" s="1">
        <v>146233086</v>
      </c>
      <c r="G145" s="13">
        <v>-197862784</v>
      </c>
      <c r="H145" s="1">
        <v>29177821</v>
      </c>
      <c r="I145" s="1">
        <v>114067000</v>
      </c>
      <c r="J145" s="1">
        <v>105686000</v>
      </c>
      <c r="K145" s="1">
        <v>81715165</v>
      </c>
      <c r="L145" s="1">
        <f t="shared" si="2"/>
        <v>-51629698</v>
      </c>
      <c r="AA145" s="7">
        <v>43802</v>
      </c>
      <c r="AB145">
        <v>-163144199</v>
      </c>
      <c r="AC145">
        <v>4605958</v>
      </c>
      <c r="AD145">
        <v>88777721</v>
      </c>
    </row>
    <row r="146" spans="1:30">
      <c r="A146" s="7">
        <v>43804</v>
      </c>
      <c r="B146" s="8">
        <v>0.579166666666667</v>
      </c>
      <c r="C146" s="14">
        <v>1</v>
      </c>
      <c r="D146" s="1">
        <v>2805601000</v>
      </c>
      <c r="E146" s="1">
        <v>2723885835</v>
      </c>
      <c r="F146" s="1">
        <v>117651456</v>
      </c>
      <c r="G146" s="13">
        <v>-119452090</v>
      </c>
      <c r="H146" s="1">
        <v>71027131</v>
      </c>
      <c r="I146" s="1">
        <v>114067000</v>
      </c>
      <c r="J146" s="1">
        <v>105686000</v>
      </c>
      <c r="K146" s="1">
        <v>81715165</v>
      </c>
      <c r="L146" s="1">
        <f t="shared" si="2"/>
        <v>-1800634</v>
      </c>
      <c r="AA146" s="7">
        <v>43803</v>
      </c>
      <c r="AB146">
        <v>-197862784</v>
      </c>
      <c r="AC146">
        <v>-51629698</v>
      </c>
      <c r="AD146">
        <v>29177821</v>
      </c>
    </row>
    <row r="147" spans="1:30">
      <c r="A147" s="7">
        <v>43805</v>
      </c>
      <c r="B147" s="8">
        <v>0.745833333333333</v>
      </c>
      <c r="C147" s="14">
        <v>1</v>
      </c>
      <c r="D147" s="1">
        <v>2805601000</v>
      </c>
      <c r="E147" s="1">
        <v>2723885835</v>
      </c>
      <c r="F147" s="1">
        <v>127454454</v>
      </c>
      <c r="G147" s="13">
        <v>-112214312</v>
      </c>
      <c r="H147" s="1">
        <v>66090666</v>
      </c>
      <c r="I147" s="1">
        <v>114067000</v>
      </c>
      <c r="J147" s="1">
        <v>105686000</v>
      </c>
      <c r="K147" s="1">
        <v>81715165</v>
      </c>
      <c r="L147" s="1">
        <f t="shared" si="2"/>
        <v>15240142</v>
      </c>
      <c r="AA147" s="7">
        <v>43804</v>
      </c>
      <c r="AB147">
        <v>-119452090</v>
      </c>
      <c r="AC147">
        <v>-1800634</v>
      </c>
      <c r="AD147">
        <v>71027131</v>
      </c>
    </row>
    <row r="148" spans="1:30">
      <c r="A148" s="7">
        <v>43806</v>
      </c>
      <c r="B148" s="8">
        <v>0.692361111111111</v>
      </c>
      <c r="C148" s="14">
        <v>1</v>
      </c>
      <c r="D148" s="1">
        <v>2805601000</v>
      </c>
      <c r="E148" s="1">
        <v>2723885835</v>
      </c>
      <c r="F148" s="1">
        <v>142524924</v>
      </c>
      <c r="G148" s="13">
        <v>-131017612</v>
      </c>
      <c r="H148" s="1">
        <v>63398784</v>
      </c>
      <c r="I148" s="1">
        <v>114067000</v>
      </c>
      <c r="J148" s="1">
        <v>105686000</v>
      </c>
      <c r="K148" s="1">
        <v>81715165</v>
      </c>
      <c r="L148" s="1">
        <f t="shared" si="2"/>
        <v>11507312</v>
      </c>
      <c r="AA148" s="7">
        <v>43805</v>
      </c>
      <c r="AB148">
        <v>-112214312</v>
      </c>
      <c r="AC148">
        <v>15240142</v>
      </c>
      <c r="AD148">
        <v>66090666</v>
      </c>
    </row>
    <row r="149" spans="1:30">
      <c r="A149" s="7">
        <v>43807</v>
      </c>
      <c r="B149" s="8">
        <v>0.476388888888889</v>
      </c>
      <c r="C149" s="14">
        <v>1</v>
      </c>
      <c r="D149" s="1">
        <v>2805601000</v>
      </c>
      <c r="E149" s="1">
        <v>2723885835</v>
      </c>
      <c r="F149" s="1">
        <v>194107343</v>
      </c>
      <c r="G149" s="13">
        <v>-182902832</v>
      </c>
      <c r="H149" s="1">
        <v>177880646</v>
      </c>
      <c r="I149" s="1">
        <v>114067000</v>
      </c>
      <c r="J149" s="1">
        <v>105686000</v>
      </c>
      <c r="K149" s="1">
        <v>81715165</v>
      </c>
      <c r="L149" s="1">
        <f t="shared" si="2"/>
        <v>11204511</v>
      </c>
      <c r="AA149" s="7">
        <v>43806</v>
      </c>
      <c r="AB149">
        <v>-131017612</v>
      </c>
      <c r="AC149">
        <v>11507312</v>
      </c>
      <c r="AD149">
        <v>63398784</v>
      </c>
    </row>
    <row r="150" spans="1:30">
      <c r="A150" s="7">
        <v>43808</v>
      </c>
      <c r="B150" s="8">
        <v>0.659722222222222</v>
      </c>
      <c r="C150" s="14">
        <v>1</v>
      </c>
      <c r="D150" s="1">
        <v>2805601000</v>
      </c>
      <c r="E150" s="1">
        <v>2723885835</v>
      </c>
      <c r="F150" s="1">
        <v>108930077</v>
      </c>
      <c r="G150" s="13">
        <v>-108026015</v>
      </c>
      <c r="H150" s="1">
        <v>35318230</v>
      </c>
      <c r="I150" s="1">
        <v>113916000</v>
      </c>
      <c r="J150" s="1">
        <v>105686000</v>
      </c>
      <c r="K150" s="1">
        <v>81715165</v>
      </c>
      <c r="L150" s="1">
        <f t="shared" si="2"/>
        <v>904062</v>
      </c>
      <c r="AA150" s="7">
        <v>43807</v>
      </c>
      <c r="AB150">
        <v>-182902832</v>
      </c>
      <c r="AC150">
        <v>11204511</v>
      </c>
      <c r="AD150">
        <v>177880646</v>
      </c>
    </row>
    <row r="151" spans="1:30">
      <c r="A151" s="7">
        <v>43809</v>
      </c>
      <c r="B151" s="8">
        <v>0.760416666666667</v>
      </c>
      <c r="C151" s="14">
        <v>1</v>
      </c>
      <c r="D151" s="1">
        <v>2805601000</v>
      </c>
      <c r="E151" s="1">
        <v>2723885835</v>
      </c>
      <c r="F151" s="1">
        <v>101933625</v>
      </c>
      <c r="G151" s="13">
        <v>-91870980</v>
      </c>
      <c r="H151" s="1">
        <v>36235467</v>
      </c>
      <c r="I151" s="1">
        <v>113916000</v>
      </c>
      <c r="J151" s="1">
        <v>105686000</v>
      </c>
      <c r="K151" s="1">
        <v>81715165</v>
      </c>
      <c r="L151" s="1">
        <f t="shared" si="2"/>
        <v>10062645</v>
      </c>
      <c r="AA151" s="7">
        <v>43808</v>
      </c>
      <c r="AB151">
        <v>-108026015</v>
      </c>
      <c r="AC151">
        <v>904062</v>
      </c>
      <c r="AD151">
        <v>35318230</v>
      </c>
    </row>
    <row r="152" spans="1:30">
      <c r="A152" s="7">
        <v>43810</v>
      </c>
      <c r="B152" s="8">
        <v>0.791666666666667</v>
      </c>
      <c r="C152" s="14">
        <v>1</v>
      </c>
      <c r="D152" s="1">
        <v>2805601000</v>
      </c>
      <c r="E152" s="1">
        <v>2723885835</v>
      </c>
      <c r="F152" s="1">
        <v>142597464</v>
      </c>
      <c r="G152" s="13">
        <v>-128291060</v>
      </c>
      <c r="H152" s="1">
        <v>51241682</v>
      </c>
      <c r="I152" s="1">
        <v>113916000</v>
      </c>
      <c r="J152" s="1">
        <v>105686000</v>
      </c>
      <c r="K152" s="1">
        <v>81715165</v>
      </c>
      <c r="L152" s="1">
        <f t="shared" si="2"/>
        <v>14306404</v>
      </c>
      <c r="AA152" s="7">
        <v>43809</v>
      </c>
      <c r="AB152">
        <v>-91870980</v>
      </c>
      <c r="AC152">
        <v>10062645</v>
      </c>
      <c r="AD152">
        <v>36235467</v>
      </c>
    </row>
    <row r="153" spans="1:30">
      <c r="A153" s="7">
        <v>43811</v>
      </c>
      <c r="B153" s="8">
        <v>0.954166666666667</v>
      </c>
      <c r="C153" s="14">
        <v>1</v>
      </c>
      <c r="D153" s="1">
        <v>2805601000</v>
      </c>
      <c r="E153" s="1">
        <v>2723885835</v>
      </c>
      <c r="F153" s="1">
        <v>131432369</v>
      </c>
      <c r="G153" s="13">
        <v>-123284431</v>
      </c>
      <c r="H153" s="1">
        <v>110319507</v>
      </c>
      <c r="I153" s="1">
        <v>113916000</v>
      </c>
      <c r="J153" s="1">
        <v>105686000</v>
      </c>
      <c r="K153" s="1">
        <v>81715165</v>
      </c>
      <c r="L153" s="1">
        <f t="shared" si="2"/>
        <v>8147938</v>
      </c>
      <c r="AA153" s="7">
        <v>43810</v>
      </c>
      <c r="AB153">
        <v>-128291060</v>
      </c>
      <c r="AC153">
        <v>14306404</v>
      </c>
      <c r="AD153">
        <v>51241682</v>
      </c>
    </row>
    <row r="154" spans="1:30">
      <c r="A154" s="7">
        <v>43812</v>
      </c>
      <c r="B154" s="8">
        <v>0.920138888888889</v>
      </c>
      <c r="C154" s="14">
        <v>1</v>
      </c>
      <c r="D154" s="1">
        <v>2805601000</v>
      </c>
      <c r="E154" s="1">
        <v>2723885835</v>
      </c>
      <c r="F154" s="1">
        <v>235321168</v>
      </c>
      <c r="G154" s="13">
        <v>-225693431</v>
      </c>
      <c r="H154" s="1">
        <v>61144843</v>
      </c>
      <c r="I154" s="1">
        <v>113916000</v>
      </c>
      <c r="J154" s="1">
        <v>105686000</v>
      </c>
      <c r="K154" s="1">
        <v>81715165</v>
      </c>
      <c r="L154" s="1">
        <f t="shared" si="2"/>
        <v>9627737</v>
      </c>
      <c r="AA154" s="7">
        <v>43811</v>
      </c>
      <c r="AB154">
        <v>-123284431</v>
      </c>
      <c r="AC154">
        <v>8147938</v>
      </c>
      <c r="AD154">
        <v>110319507</v>
      </c>
    </row>
    <row r="155" spans="1:30">
      <c r="A155" s="7">
        <v>43813</v>
      </c>
      <c r="B155" s="8">
        <v>0.718055555555556</v>
      </c>
      <c r="C155" s="14">
        <v>1</v>
      </c>
      <c r="D155" s="1">
        <v>2805601000</v>
      </c>
      <c r="E155" s="1">
        <v>2723885835</v>
      </c>
      <c r="F155" s="1">
        <v>172103858</v>
      </c>
      <c r="G155" s="13">
        <v>-167616283</v>
      </c>
      <c r="H155" s="1">
        <v>48912477</v>
      </c>
      <c r="I155" s="1">
        <v>113916000</v>
      </c>
      <c r="J155" s="1">
        <v>105686000</v>
      </c>
      <c r="K155" s="1">
        <v>81715165</v>
      </c>
      <c r="L155" s="1">
        <f t="shared" si="2"/>
        <v>4487575</v>
      </c>
      <c r="AA155" s="7">
        <v>43812</v>
      </c>
      <c r="AB155">
        <v>-225693431</v>
      </c>
      <c r="AC155">
        <v>9627737</v>
      </c>
      <c r="AD155">
        <v>61144843</v>
      </c>
    </row>
    <row r="156" spans="1:30">
      <c r="A156" s="7">
        <v>43814</v>
      </c>
      <c r="B156" s="8">
        <v>0.466666666666667</v>
      </c>
      <c r="C156" s="14">
        <v>1</v>
      </c>
      <c r="D156" s="1">
        <v>2805601000</v>
      </c>
      <c r="E156" s="1">
        <v>2723885835</v>
      </c>
      <c r="F156" s="1">
        <v>182308932</v>
      </c>
      <c r="G156" s="13">
        <v>-162302625</v>
      </c>
      <c r="H156" s="1">
        <v>56704939</v>
      </c>
      <c r="I156" s="1">
        <v>113916000</v>
      </c>
      <c r="J156" s="1">
        <v>105686000</v>
      </c>
      <c r="K156" s="1">
        <v>81715165</v>
      </c>
      <c r="L156" s="1">
        <f t="shared" si="2"/>
        <v>20006307</v>
      </c>
      <c r="AA156" s="7">
        <v>43813</v>
      </c>
      <c r="AB156">
        <v>-167616283</v>
      </c>
      <c r="AC156">
        <v>4487575</v>
      </c>
      <c r="AD156">
        <v>48912477</v>
      </c>
    </row>
    <row r="157" spans="1:30">
      <c r="A157" s="7">
        <v>43815</v>
      </c>
      <c r="B157" s="8">
        <v>0.775694444444444</v>
      </c>
      <c r="C157" s="14">
        <v>1</v>
      </c>
      <c r="D157" s="1">
        <v>2805601000</v>
      </c>
      <c r="E157" s="1">
        <v>2723885835</v>
      </c>
      <c r="F157" s="1">
        <v>159312328</v>
      </c>
      <c r="G157" s="13">
        <v>-138964857</v>
      </c>
      <c r="H157" s="1">
        <v>121804121</v>
      </c>
      <c r="I157" s="1">
        <v>113916000</v>
      </c>
      <c r="J157" s="1">
        <v>105686000</v>
      </c>
      <c r="K157" s="1">
        <v>81715165</v>
      </c>
      <c r="L157" s="1">
        <f t="shared" si="2"/>
        <v>20347471</v>
      </c>
      <c r="AA157" s="7">
        <v>43814</v>
      </c>
      <c r="AB157">
        <v>-162302625</v>
      </c>
      <c r="AC157">
        <v>20006307</v>
      </c>
      <c r="AD157">
        <v>56704939</v>
      </c>
    </row>
    <row r="158" spans="1:30">
      <c r="A158" s="7">
        <v>43816</v>
      </c>
      <c r="B158" s="8">
        <v>0.551388888888889</v>
      </c>
      <c r="C158" s="14">
        <v>1</v>
      </c>
      <c r="D158" s="1">
        <v>2805601000</v>
      </c>
      <c r="E158" s="1">
        <v>2723885835</v>
      </c>
      <c r="F158" s="1">
        <v>233117847</v>
      </c>
      <c r="G158" s="13">
        <v>-213908952</v>
      </c>
      <c r="H158" s="1">
        <v>68134901</v>
      </c>
      <c r="I158" s="1">
        <v>113916000</v>
      </c>
      <c r="J158" s="1">
        <v>105686000</v>
      </c>
      <c r="K158" s="1">
        <v>81715165</v>
      </c>
      <c r="L158" s="1">
        <f t="shared" si="2"/>
        <v>19208895</v>
      </c>
      <c r="AA158" s="7">
        <v>43815</v>
      </c>
      <c r="AB158">
        <v>-138964857</v>
      </c>
      <c r="AC158">
        <v>20347471</v>
      </c>
      <c r="AD158">
        <v>121804121</v>
      </c>
    </row>
    <row r="159" spans="1:30">
      <c r="A159" s="7">
        <v>43817</v>
      </c>
      <c r="B159" s="8">
        <v>0.788194444444444</v>
      </c>
      <c r="C159" s="14">
        <v>1</v>
      </c>
      <c r="D159" s="1">
        <v>2805601000</v>
      </c>
      <c r="E159" s="1">
        <v>2723885835</v>
      </c>
      <c r="F159" s="1">
        <v>145459952</v>
      </c>
      <c r="G159" s="13">
        <v>-132293429</v>
      </c>
      <c r="H159" s="1">
        <v>76343862</v>
      </c>
      <c r="I159" s="1">
        <v>113916000</v>
      </c>
      <c r="J159" s="1">
        <v>105686000</v>
      </c>
      <c r="K159" s="1">
        <v>81715165</v>
      </c>
      <c r="L159" s="1">
        <f t="shared" si="2"/>
        <v>13166523</v>
      </c>
      <c r="AA159" s="7">
        <v>43816</v>
      </c>
      <c r="AB159">
        <v>-213908952</v>
      </c>
      <c r="AC159">
        <v>19208895</v>
      </c>
      <c r="AD159">
        <v>68134901</v>
      </c>
    </row>
    <row r="160" spans="1:30">
      <c r="A160" s="7">
        <v>43818</v>
      </c>
      <c r="B160" s="8">
        <v>0.596527777777778</v>
      </c>
      <c r="C160" s="14">
        <v>1</v>
      </c>
      <c r="D160" s="1">
        <v>2805601000</v>
      </c>
      <c r="E160" s="1">
        <v>2723885835</v>
      </c>
      <c r="F160" s="1">
        <v>251695322</v>
      </c>
      <c r="G160" s="13">
        <v>-222756486</v>
      </c>
      <c r="H160" s="1">
        <v>77781775</v>
      </c>
      <c r="I160" s="1">
        <v>113916000</v>
      </c>
      <c r="J160" s="1">
        <v>105686000</v>
      </c>
      <c r="K160" s="1">
        <v>81715165</v>
      </c>
      <c r="L160" s="1">
        <f t="shared" si="2"/>
        <v>28938836</v>
      </c>
      <c r="AA160" s="7">
        <v>43817</v>
      </c>
      <c r="AB160">
        <v>-132293429</v>
      </c>
      <c r="AC160">
        <v>13166523</v>
      </c>
      <c r="AD160">
        <v>76343862</v>
      </c>
    </row>
    <row r="161" spans="1:30">
      <c r="A161" s="7">
        <v>43819</v>
      </c>
      <c r="B161" s="8">
        <v>0.638194444444444</v>
      </c>
      <c r="C161" s="14">
        <v>1</v>
      </c>
      <c r="D161" s="1">
        <v>2805601000</v>
      </c>
      <c r="E161" s="1">
        <v>2723885835</v>
      </c>
      <c r="F161" s="1">
        <v>129530909</v>
      </c>
      <c r="G161" s="13">
        <v>-111077942</v>
      </c>
      <c r="H161" s="1">
        <v>88086804</v>
      </c>
      <c r="I161" s="1">
        <v>113916000</v>
      </c>
      <c r="J161" s="1">
        <v>105686000</v>
      </c>
      <c r="K161" s="1">
        <v>81715165</v>
      </c>
      <c r="L161" s="1">
        <f t="shared" si="2"/>
        <v>18452967</v>
      </c>
      <c r="AA161" s="7">
        <v>43818</v>
      </c>
      <c r="AB161">
        <v>-222756486</v>
      </c>
      <c r="AC161">
        <v>28938836</v>
      </c>
      <c r="AD161">
        <v>77781775</v>
      </c>
    </row>
    <row r="162" spans="1:30">
      <c r="A162" s="7">
        <v>43820</v>
      </c>
      <c r="B162" s="8">
        <v>0.728472222222222</v>
      </c>
      <c r="C162" s="14">
        <v>1</v>
      </c>
      <c r="D162" s="1">
        <v>2805601000</v>
      </c>
      <c r="E162" s="1">
        <v>2723885835</v>
      </c>
      <c r="F162" s="1">
        <v>124245459</v>
      </c>
      <c r="G162" s="13">
        <v>-114340264</v>
      </c>
      <c r="H162" s="1">
        <v>96512200</v>
      </c>
      <c r="I162" s="1">
        <v>113916000</v>
      </c>
      <c r="J162" s="1">
        <v>105686000</v>
      </c>
      <c r="K162" s="1">
        <v>81715165</v>
      </c>
      <c r="L162" s="1">
        <f t="shared" si="2"/>
        <v>9905195</v>
      </c>
      <c r="AA162" s="7">
        <v>43819</v>
      </c>
      <c r="AB162">
        <v>-111077942</v>
      </c>
      <c r="AC162">
        <v>18452967</v>
      </c>
      <c r="AD162">
        <v>88086804</v>
      </c>
    </row>
    <row r="163" spans="1:30">
      <c r="A163" s="7">
        <v>43821</v>
      </c>
      <c r="B163" s="8">
        <v>0.736805555555556</v>
      </c>
      <c r="C163" s="14">
        <v>1</v>
      </c>
      <c r="D163" s="1">
        <v>2805601000</v>
      </c>
      <c r="E163" s="1">
        <v>2723885835</v>
      </c>
      <c r="F163" s="1">
        <v>213758367</v>
      </c>
      <c r="G163" s="13">
        <v>-201903072</v>
      </c>
      <c r="H163" s="1">
        <v>92105761</v>
      </c>
      <c r="I163" s="1">
        <v>113916000</v>
      </c>
      <c r="J163" s="1">
        <v>105686000</v>
      </c>
      <c r="K163" s="1">
        <v>81715165</v>
      </c>
      <c r="L163" s="1">
        <f t="shared" si="2"/>
        <v>11855295</v>
      </c>
      <c r="AA163" s="7">
        <v>43820</v>
      </c>
      <c r="AB163">
        <v>-114340264</v>
      </c>
      <c r="AC163">
        <v>9905195</v>
      </c>
      <c r="AD163">
        <v>96512200</v>
      </c>
    </row>
    <row r="164" spans="1:30">
      <c r="A164" s="7">
        <v>43822</v>
      </c>
      <c r="B164" s="8">
        <v>0.48125</v>
      </c>
      <c r="C164" s="14">
        <v>1</v>
      </c>
      <c r="D164" s="1">
        <v>2805601000</v>
      </c>
      <c r="E164" s="1">
        <v>2723885835</v>
      </c>
      <c r="F164" s="1">
        <v>192330461</v>
      </c>
      <c r="G164" s="13">
        <v>-181516927</v>
      </c>
      <c r="H164" s="1">
        <v>87319427</v>
      </c>
      <c r="I164" s="1">
        <v>113916000</v>
      </c>
      <c r="J164" s="1">
        <v>105686000</v>
      </c>
      <c r="K164" s="1">
        <v>81715165</v>
      </c>
      <c r="L164" s="1">
        <f t="shared" si="2"/>
        <v>10813534</v>
      </c>
      <c r="AA164" s="7">
        <v>43821</v>
      </c>
      <c r="AB164">
        <v>-201903072</v>
      </c>
      <c r="AC164">
        <v>11855295</v>
      </c>
      <c r="AD164">
        <v>92105761</v>
      </c>
    </row>
    <row r="165" spans="1:30">
      <c r="A165" s="7">
        <v>43823</v>
      </c>
      <c r="B165" s="8">
        <v>0.800694444444444</v>
      </c>
      <c r="C165" s="14">
        <v>1</v>
      </c>
      <c r="D165" s="1">
        <v>2805601000</v>
      </c>
      <c r="E165" s="1">
        <v>2723885835</v>
      </c>
      <c r="F165" s="1">
        <v>149369811</v>
      </c>
      <c r="G165" s="13">
        <v>-132222481</v>
      </c>
      <c r="H165" s="1">
        <v>84119286</v>
      </c>
      <c r="I165" s="1">
        <v>113916000</v>
      </c>
      <c r="J165" s="1">
        <v>105686000</v>
      </c>
      <c r="K165" s="1">
        <v>81715165</v>
      </c>
      <c r="L165" s="1">
        <f t="shared" si="2"/>
        <v>17147330</v>
      </c>
      <c r="AA165" s="7">
        <v>43822</v>
      </c>
      <c r="AB165">
        <v>-181516927</v>
      </c>
      <c r="AC165">
        <v>10813534</v>
      </c>
      <c r="AD165">
        <v>87319427</v>
      </c>
    </row>
    <row r="166" spans="1:30">
      <c r="A166" s="7">
        <v>43824</v>
      </c>
      <c r="B166" s="8">
        <v>0.678472222222222</v>
      </c>
      <c r="C166" s="14">
        <v>1</v>
      </c>
      <c r="D166" s="1">
        <v>2805601000</v>
      </c>
      <c r="E166" s="1">
        <v>2723885835</v>
      </c>
      <c r="F166" s="1">
        <v>219307684</v>
      </c>
      <c r="G166" s="13">
        <v>-200080477</v>
      </c>
      <c r="H166" s="1">
        <v>92649252</v>
      </c>
      <c r="I166" s="1">
        <v>113916000</v>
      </c>
      <c r="J166" s="1">
        <v>105686000</v>
      </c>
      <c r="K166" s="1">
        <v>81715165</v>
      </c>
      <c r="L166" s="1">
        <f t="shared" si="2"/>
        <v>19227207</v>
      </c>
      <c r="AA166" s="7">
        <v>43823</v>
      </c>
      <c r="AB166">
        <v>-132222481</v>
      </c>
      <c r="AC166">
        <v>17147330</v>
      </c>
      <c r="AD166">
        <v>84119286</v>
      </c>
    </row>
    <row r="167" spans="1:30">
      <c r="A167" s="7">
        <v>43825</v>
      </c>
      <c r="B167" s="8">
        <v>0.779166666666667</v>
      </c>
      <c r="C167" s="14">
        <v>1</v>
      </c>
      <c r="D167" s="1">
        <v>2805601000</v>
      </c>
      <c r="E167" s="1">
        <v>2723885835</v>
      </c>
      <c r="F167" s="1">
        <v>120294359</v>
      </c>
      <c r="G167" s="13">
        <v>-112741518</v>
      </c>
      <c r="H167" s="1">
        <v>87035570</v>
      </c>
      <c r="I167" s="1">
        <v>113916000</v>
      </c>
      <c r="J167" s="1">
        <v>105686000</v>
      </c>
      <c r="K167" s="1">
        <v>81715165</v>
      </c>
      <c r="L167" s="1">
        <f t="shared" si="2"/>
        <v>7552841</v>
      </c>
      <c r="AA167" s="7">
        <v>43824</v>
      </c>
      <c r="AB167">
        <v>-200080477</v>
      </c>
      <c r="AC167">
        <v>19227207</v>
      </c>
      <c r="AD167">
        <v>92649252</v>
      </c>
    </row>
    <row r="168" spans="1:30">
      <c r="A168" s="7">
        <v>43826</v>
      </c>
      <c r="B168" s="8">
        <v>0.921527777777778</v>
      </c>
      <c r="C168" s="14">
        <v>1</v>
      </c>
      <c r="D168" s="1">
        <v>2805601000</v>
      </c>
      <c r="E168" s="1">
        <v>2723885835</v>
      </c>
      <c r="F168" s="1">
        <v>118894460</v>
      </c>
      <c r="G168" s="13">
        <v>-121126675</v>
      </c>
      <c r="H168" s="1">
        <v>65083400</v>
      </c>
      <c r="I168" s="1">
        <v>113916000</v>
      </c>
      <c r="J168" s="1">
        <v>105686000</v>
      </c>
      <c r="K168" s="1">
        <v>81715165</v>
      </c>
      <c r="L168" s="1">
        <f t="shared" si="2"/>
        <v>-2232215</v>
      </c>
      <c r="AA168" s="7">
        <v>43825</v>
      </c>
      <c r="AB168">
        <v>-112741518</v>
      </c>
      <c r="AC168">
        <v>7552841</v>
      </c>
      <c r="AD168">
        <v>87035570</v>
      </c>
    </row>
    <row r="169" spans="1:30">
      <c r="A169" s="7">
        <v>43827</v>
      </c>
      <c r="B169" s="8">
        <v>0.467361111111111</v>
      </c>
      <c r="C169" s="14">
        <v>1</v>
      </c>
      <c r="D169" s="1">
        <v>2805601000</v>
      </c>
      <c r="E169" s="1">
        <v>2723885835</v>
      </c>
      <c r="F169" s="1">
        <v>178051661</v>
      </c>
      <c r="G169" s="13">
        <v>-181633133</v>
      </c>
      <c r="H169" s="1">
        <v>49228818</v>
      </c>
      <c r="I169" s="1">
        <v>113916000</v>
      </c>
      <c r="J169" s="1">
        <v>105686000</v>
      </c>
      <c r="K169" s="1">
        <v>81715165</v>
      </c>
      <c r="L169" s="1">
        <f t="shared" si="2"/>
        <v>-3581472</v>
      </c>
      <c r="AA169" s="7">
        <v>43826</v>
      </c>
      <c r="AB169">
        <v>-121126675</v>
      </c>
      <c r="AC169">
        <v>-2232215</v>
      </c>
      <c r="AD169">
        <v>65083400</v>
      </c>
    </row>
    <row r="170" spans="1:30">
      <c r="A170" s="7">
        <v>43828</v>
      </c>
      <c r="B170" s="8">
        <v>0.711805555555556</v>
      </c>
      <c r="C170" s="14">
        <v>1</v>
      </c>
      <c r="D170" s="1">
        <v>2805601000</v>
      </c>
      <c r="E170" s="1">
        <v>2723885835</v>
      </c>
      <c r="F170" s="1">
        <v>136708680</v>
      </c>
      <c r="G170" s="13">
        <v>-131223113</v>
      </c>
      <c r="H170" s="1">
        <v>44809190</v>
      </c>
      <c r="I170" s="1">
        <v>113916000</v>
      </c>
      <c r="J170" s="1">
        <v>105686000</v>
      </c>
      <c r="K170" s="1">
        <v>81715165</v>
      </c>
      <c r="L170" s="1">
        <f t="shared" si="2"/>
        <v>5485567</v>
      </c>
      <c r="AA170" s="7">
        <v>43827</v>
      </c>
      <c r="AB170">
        <v>-181633133</v>
      </c>
      <c r="AC170">
        <v>-3581472</v>
      </c>
      <c r="AD170">
        <v>49228818</v>
      </c>
    </row>
    <row r="171" spans="1:30">
      <c r="A171" s="7">
        <v>43829</v>
      </c>
      <c r="B171" s="8">
        <v>0.56875</v>
      </c>
      <c r="C171" s="14">
        <v>1</v>
      </c>
      <c r="D171" s="1">
        <v>2805601000</v>
      </c>
      <c r="E171" s="1">
        <v>2723885835</v>
      </c>
      <c r="F171" s="1">
        <v>225714694</v>
      </c>
      <c r="G171" s="13">
        <v>-221654366</v>
      </c>
      <c r="H171" s="1">
        <v>36944357</v>
      </c>
      <c r="I171" s="1">
        <v>113916000</v>
      </c>
      <c r="J171" s="1">
        <v>105686000</v>
      </c>
      <c r="K171" s="1">
        <v>81715165</v>
      </c>
      <c r="L171" s="1">
        <f t="shared" si="2"/>
        <v>4060328</v>
      </c>
      <c r="AA171" s="7">
        <v>43828</v>
      </c>
      <c r="AB171">
        <v>-131223113</v>
      </c>
      <c r="AC171">
        <v>5485567</v>
      </c>
      <c r="AD171">
        <v>44809190</v>
      </c>
    </row>
    <row r="172" spans="1:30">
      <c r="A172" s="7">
        <v>43830</v>
      </c>
      <c r="B172" s="8">
        <v>0.817361111111111</v>
      </c>
      <c r="C172" s="14">
        <v>1</v>
      </c>
      <c r="D172" s="1">
        <v>2805601000</v>
      </c>
      <c r="E172" s="1">
        <v>2723885835</v>
      </c>
      <c r="F172" s="1">
        <v>137960684</v>
      </c>
      <c r="G172" s="13">
        <v>-133099529</v>
      </c>
      <c r="H172" s="1">
        <v>32120059</v>
      </c>
      <c r="I172" s="1">
        <v>113916000</v>
      </c>
      <c r="J172" s="1">
        <v>105686000</v>
      </c>
      <c r="K172" s="1">
        <v>81715165</v>
      </c>
      <c r="L172" s="1">
        <f t="shared" si="2"/>
        <v>4861155</v>
      </c>
      <c r="AA172" s="7">
        <v>43829</v>
      </c>
      <c r="AB172">
        <v>-221654366</v>
      </c>
      <c r="AC172">
        <v>4060328</v>
      </c>
      <c r="AD172">
        <v>36944357</v>
      </c>
    </row>
    <row r="173" spans="1:30">
      <c r="A173" s="7">
        <v>43831</v>
      </c>
      <c r="B173" s="8">
        <v>0.799305555555556</v>
      </c>
      <c r="C173" s="14">
        <v>1</v>
      </c>
      <c r="D173" s="1">
        <v>2805601000</v>
      </c>
      <c r="E173" s="1">
        <v>2723885835</v>
      </c>
      <c r="F173" s="1">
        <v>255736693</v>
      </c>
      <c r="G173" s="13">
        <v>-234846768</v>
      </c>
      <c r="H173" s="1">
        <v>36313012</v>
      </c>
      <c r="I173" s="1">
        <v>113916000</v>
      </c>
      <c r="J173" s="1">
        <v>105686000</v>
      </c>
      <c r="K173" s="1">
        <v>81715165</v>
      </c>
      <c r="L173" s="1">
        <f t="shared" si="2"/>
        <v>20889925</v>
      </c>
      <c r="AA173" s="7">
        <v>43830</v>
      </c>
      <c r="AB173">
        <v>-133099529</v>
      </c>
      <c r="AC173">
        <v>4861155</v>
      </c>
      <c r="AD173">
        <v>32120059</v>
      </c>
    </row>
    <row r="174" spans="1:30">
      <c r="A174" s="7">
        <v>43832</v>
      </c>
      <c r="B174" s="8">
        <v>0.472222222222222</v>
      </c>
      <c r="C174" s="14">
        <v>1</v>
      </c>
      <c r="D174" s="1">
        <v>2805601000</v>
      </c>
      <c r="E174" s="1">
        <v>2723885835</v>
      </c>
      <c r="F174" s="1">
        <v>199756769</v>
      </c>
      <c r="G174" s="13">
        <v>-174155604</v>
      </c>
      <c r="H174" s="1">
        <v>38064838</v>
      </c>
      <c r="I174" s="1">
        <v>113916000</v>
      </c>
      <c r="J174" s="1">
        <v>105686000</v>
      </c>
      <c r="K174" s="1">
        <v>81715165</v>
      </c>
      <c r="L174" s="1">
        <f t="shared" si="2"/>
        <v>25601165</v>
      </c>
      <c r="AA174" s="7">
        <v>43831</v>
      </c>
      <c r="AB174">
        <v>-234846768</v>
      </c>
      <c r="AC174">
        <v>20889925</v>
      </c>
      <c r="AD174">
        <v>36313012</v>
      </c>
    </row>
    <row r="175" spans="1:30">
      <c r="A175" s="7">
        <v>43833</v>
      </c>
      <c r="B175" s="8">
        <v>0.559722222222222</v>
      </c>
      <c r="C175" s="14">
        <v>1</v>
      </c>
      <c r="D175" s="1">
        <v>2805601000</v>
      </c>
      <c r="E175" s="1">
        <v>2723885835</v>
      </c>
      <c r="F175" s="1">
        <v>118796190</v>
      </c>
      <c r="G175" s="13">
        <v>-114944533</v>
      </c>
      <c r="H175" s="1">
        <v>34792833</v>
      </c>
      <c r="I175" s="1">
        <v>170874000</v>
      </c>
      <c r="J175" s="1">
        <v>158530000</v>
      </c>
      <c r="K175" s="1">
        <v>81715165</v>
      </c>
      <c r="L175" s="1">
        <f t="shared" si="2"/>
        <v>3851657</v>
      </c>
      <c r="AA175" s="7">
        <v>43832</v>
      </c>
      <c r="AB175">
        <v>-174155604</v>
      </c>
      <c r="AC175">
        <v>25601165</v>
      </c>
      <c r="AD175">
        <v>38064838</v>
      </c>
    </row>
    <row r="176" spans="1:30">
      <c r="A176" s="7">
        <v>43834</v>
      </c>
      <c r="B176" s="8">
        <v>0.73125</v>
      </c>
      <c r="C176" s="14">
        <v>1</v>
      </c>
      <c r="D176" s="1">
        <v>2805601000</v>
      </c>
      <c r="E176" s="1">
        <v>2723885835</v>
      </c>
      <c r="F176" s="1">
        <v>194184724</v>
      </c>
      <c r="G176" s="13">
        <v>-184705798</v>
      </c>
      <c r="H176" s="1">
        <v>46503974</v>
      </c>
      <c r="I176" s="1">
        <v>170874000</v>
      </c>
      <c r="J176" s="1">
        <v>158530000</v>
      </c>
      <c r="K176" s="1">
        <v>81715165</v>
      </c>
      <c r="L176" s="1">
        <f t="shared" si="2"/>
        <v>9478926</v>
      </c>
      <c r="AA176" s="7">
        <v>43833</v>
      </c>
      <c r="AB176">
        <v>-114944533</v>
      </c>
      <c r="AC176">
        <v>3851657</v>
      </c>
      <c r="AD176">
        <v>34792833</v>
      </c>
    </row>
    <row r="177" spans="1:30">
      <c r="A177" s="7">
        <v>43835</v>
      </c>
      <c r="B177" s="8">
        <v>0.695833333333333</v>
      </c>
      <c r="C177" s="14">
        <v>1</v>
      </c>
      <c r="D177" s="1">
        <v>2805601000</v>
      </c>
      <c r="E177" s="1">
        <v>2723885835</v>
      </c>
      <c r="F177" s="1">
        <v>311955170</v>
      </c>
      <c r="G177" s="13">
        <v>-328315367</v>
      </c>
      <c r="H177" s="1">
        <v>22014108</v>
      </c>
      <c r="I177" s="1">
        <v>113916000</v>
      </c>
      <c r="J177" s="1">
        <v>105686000</v>
      </c>
      <c r="K177" s="1">
        <v>81715165</v>
      </c>
      <c r="L177" s="1">
        <f t="shared" si="2"/>
        <v>-16360197</v>
      </c>
      <c r="AA177" s="7">
        <v>43834</v>
      </c>
      <c r="AB177">
        <v>-184705798</v>
      </c>
      <c r="AC177">
        <v>9478926</v>
      </c>
      <c r="AD177">
        <v>46503974</v>
      </c>
    </row>
    <row r="178" spans="1:30">
      <c r="A178" s="7">
        <v>43836</v>
      </c>
      <c r="B178" s="8">
        <v>0.573611111111111</v>
      </c>
      <c r="C178" s="14">
        <v>1</v>
      </c>
      <c r="D178" s="1">
        <v>2805601000</v>
      </c>
      <c r="E178" s="1">
        <v>2723885835</v>
      </c>
      <c r="F178" s="1">
        <v>206561237</v>
      </c>
      <c r="G178" s="13">
        <v>-109922001</v>
      </c>
      <c r="H178" s="1">
        <v>17494756</v>
      </c>
      <c r="I178" s="1">
        <v>113916000</v>
      </c>
      <c r="J178" s="1">
        <v>105686000</v>
      </c>
      <c r="K178" s="1">
        <v>81715165</v>
      </c>
      <c r="L178" s="1">
        <f t="shared" si="2"/>
        <v>96639236</v>
      </c>
      <c r="AA178" s="7">
        <v>43835</v>
      </c>
      <c r="AB178">
        <v>-328315367</v>
      </c>
      <c r="AC178">
        <v>-16360197</v>
      </c>
      <c r="AD178">
        <v>22014108</v>
      </c>
    </row>
    <row r="179" spans="1:30">
      <c r="A179" s="7">
        <v>43837</v>
      </c>
      <c r="B179" s="8">
        <v>0.667361111111111</v>
      </c>
      <c r="C179" s="14">
        <v>1</v>
      </c>
      <c r="D179" s="1">
        <v>2805601000</v>
      </c>
      <c r="E179" s="1">
        <v>2723885835</v>
      </c>
      <c r="F179" s="1">
        <v>121537169</v>
      </c>
      <c r="G179" s="13">
        <v>-120062476</v>
      </c>
      <c r="H179" s="1">
        <v>20394688</v>
      </c>
      <c r="I179" s="1">
        <v>113916000</v>
      </c>
      <c r="J179" s="1">
        <v>105686000</v>
      </c>
      <c r="K179" s="1">
        <v>81715165</v>
      </c>
      <c r="L179" s="1">
        <f t="shared" si="2"/>
        <v>1474693</v>
      </c>
      <c r="AA179" s="7">
        <v>43836</v>
      </c>
      <c r="AB179">
        <v>-109922001</v>
      </c>
      <c r="AC179">
        <v>96639236</v>
      </c>
      <c r="AD179">
        <v>17494756</v>
      </c>
    </row>
    <row r="180" spans="1:30">
      <c r="A180" s="7">
        <v>43838</v>
      </c>
      <c r="B180" s="8">
        <v>0.622916666666667</v>
      </c>
      <c r="C180" s="14">
        <v>1</v>
      </c>
      <c r="D180" s="1">
        <v>2805601000</v>
      </c>
      <c r="E180" s="1">
        <v>2723885835</v>
      </c>
      <c r="F180" s="1">
        <v>127498482</v>
      </c>
      <c r="G180" s="13">
        <v>-119726091</v>
      </c>
      <c r="H180" s="1">
        <v>20246879</v>
      </c>
      <c r="I180" s="1">
        <v>113916000</v>
      </c>
      <c r="J180" s="1">
        <v>105686000</v>
      </c>
      <c r="K180" s="1">
        <v>81715165</v>
      </c>
      <c r="L180" s="1">
        <f t="shared" si="2"/>
        <v>7772391</v>
      </c>
      <c r="AA180" s="7">
        <v>43837</v>
      </c>
      <c r="AB180">
        <v>-120062476</v>
      </c>
      <c r="AC180">
        <v>1474693</v>
      </c>
      <c r="AD180">
        <v>20394688</v>
      </c>
    </row>
    <row r="181" spans="1:30">
      <c r="A181" s="7">
        <v>43839</v>
      </c>
      <c r="B181" s="8">
        <v>0.584722222222222</v>
      </c>
      <c r="C181" s="14">
        <v>1</v>
      </c>
      <c r="D181" s="1">
        <v>2805601000</v>
      </c>
      <c r="E181" s="1">
        <v>2723885835</v>
      </c>
      <c r="F181" s="1">
        <v>110489546</v>
      </c>
      <c r="G181" s="13">
        <v>-106295162</v>
      </c>
      <c r="H181" s="1">
        <v>8412493</v>
      </c>
      <c r="I181" s="1">
        <v>113916000</v>
      </c>
      <c r="J181" s="1">
        <v>105686000</v>
      </c>
      <c r="K181" s="1">
        <v>81715165</v>
      </c>
      <c r="L181" s="1">
        <f t="shared" si="2"/>
        <v>4194384</v>
      </c>
      <c r="AA181" s="7">
        <v>43838</v>
      </c>
      <c r="AB181">
        <v>-119726091</v>
      </c>
      <c r="AC181">
        <v>7772391</v>
      </c>
      <c r="AD181">
        <v>20246879</v>
      </c>
    </row>
    <row r="182" spans="1:30">
      <c r="A182" s="7">
        <v>43840</v>
      </c>
      <c r="B182" s="8">
        <v>0.547916666666667</v>
      </c>
      <c r="C182" s="14">
        <v>1</v>
      </c>
      <c r="D182" s="1">
        <v>2805601000</v>
      </c>
      <c r="E182" s="1">
        <v>2723885835</v>
      </c>
      <c r="F182" s="1">
        <v>222839579</v>
      </c>
      <c r="G182" s="13">
        <v>-209363476</v>
      </c>
      <c r="H182" s="1">
        <v>8121817</v>
      </c>
      <c r="I182" s="1">
        <v>113916000</v>
      </c>
      <c r="J182" s="1">
        <v>105686000</v>
      </c>
      <c r="K182" s="1">
        <v>81715165</v>
      </c>
      <c r="L182" s="1">
        <f t="shared" si="2"/>
        <v>13476103</v>
      </c>
      <c r="AA182" s="7">
        <v>43839</v>
      </c>
      <c r="AB182">
        <v>-106295162</v>
      </c>
      <c r="AC182">
        <v>4194384</v>
      </c>
      <c r="AD182">
        <v>8412493</v>
      </c>
    </row>
    <row r="183" spans="1:30">
      <c r="A183" s="7">
        <v>43841</v>
      </c>
      <c r="B183" s="8">
        <v>0.747916666666667</v>
      </c>
      <c r="C183" s="14">
        <v>1</v>
      </c>
      <c r="D183" s="1">
        <v>2805601000</v>
      </c>
      <c r="E183" s="1">
        <v>2723885835</v>
      </c>
      <c r="F183" s="1" t="s">
        <v>285</v>
      </c>
      <c r="G183" s="13">
        <v>-125222008</v>
      </c>
      <c r="H183" s="1">
        <v>27009889</v>
      </c>
      <c r="I183" s="1" t="s">
        <v>285</v>
      </c>
      <c r="J183" s="1">
        <v>105686000</v>
      </c>
      <c r="K183" s="1">
        <v>81715165</v>
      </c>
      <c r="L183" s="1" t="e">
        <f t="shared" si="2"/>
        <v>#VALUE!</v>
      </c>
      <c r="AA183" s="7">
        <v>43840</v>
      </c>
      <c r="AB183">
        <v>-209363476</v>
      </c>
      <c r="AC183">
        <v>13476103</v>
      </c>
      <c r="AD183">
        <v>8121817</v>
      </c>
    </row>
    <row r="184" spans="1:30">
      <c r="A184" s="7">
        <v>43842</v>
      </c>
      <c r="B184" s="8">
        <v>0.821527777777778</v>
      </c>
      <c r="C184" s="14">
        <v>1</v>
      </c>
      <c r="D184" s="1">
        <v>2805601000</v>
      </c>
      <c r="E184" s="1">
        <v>2723885835</v>
      </c>
      <c r="F184" s="1">
        <v>125771085</v>
      </c>
      <c r="G184" s="13">
        <v>-114672978</v>
      </c>
      <c r="H184" s="1">
        <v>28629070</v>
      </c>
      <c r="I184" s="1">
        <v>113916000</v>
      </c>
      <c r="J184" s="1">
        <v>105686000</v>
      </c>
      <c r="K184" s="1">
        <v>81715165</v>
      </c>
      <c r="L184" s="1">
        <f t="shared" si="2"/>
        <v>11098107</v>
      </c>
      <c r="AA184" s="7">
        <v>43841</v>
      </c>
      <c r="AB184">
        <v>-125222008</v>
      </c>
      <c r="AC184" t="e">
        <v>#VALUE!</v>
      </c>
      <c r="AD184">
        <v>27009889</v>
      </c>
    </row>
    <row r="185" spans="1:30">
      <c r="A185" s="7">
        <v>43843</v>
      </c>
      <c r="B185" s="8">
        <v>0.631944444444444</v>
      </c>
      <c r="C185" s="14">
        <v>1</v>
      </c>
      <c r="D185" s="1">
        <v>2805601000</v>
      </c>
      <c r="E185" s="1">
        <v>2723885835</v>
      </c>
      <c r="F185" s="1">
        <v>158314240</v>
      </c>
      <c r="G185" s="13">
        <v>-145085837</v>
      </c>
      <c r="H185" s="1">
        <v>58752078</v>
      </c>
      <c r="I185" s="1">
        <v>113916000</v>
      </c>
      <c r="J185" s="1">
        <v>105686000</v>
      </c>
      <c r="K185" s="1">
        <v>81715165</v>
      </c>
      <c r="L185" s="1">
        <f t="shared" si="2"/>
        <v>13228403</v>
      </c>
      <c r="AA185" s="7">
        <v>43842</v>
      </c>
      <c r="AB185">
        <v>-114672978</v>
      </c>
      <c r="AC185">
        <v>11098107</v>
      </c>
      <c r="AD185">
        <v>28629070</v>
      </c>
    </row>
    <row r="186" spans="1:30">
      <c r="A186" s="7">
        <v>43844</v>
      </c>
      <c r="B186" s="8">
        <v>0.688888888888889</v>
      </c>
      <c r="C186" s="14">
        <v>1</v>
      </c>
      <c r="D186" s="1">
        <v>2805601000</v>
      </c>
      <c r="E186" s="1">
        <v>2723885835</v>
      </c>
      <c r="F186" s="1">
        <v>148422813</v>
      </c>
      <c r="G186" s="13">
        <v>-128857410</v>
      </c>
      <c r="H186" s="1">
        <v>77351266</v>
      </c>
      <c r="I186" s="1">
        <v>113916000</v>
      </c>
      <c r="J186" s="1">
        <v>105686000</v>
      </c>
      <c r="K186" s="1">
        <v>81715165</v>
      </c>
      <c r="L186" s="1">
        <f t="shared" si="2"/>
        <v>19565403</v>
      </c>
      <c r="AA186" s="7">
        <v>43843</v>
      </c>
      <c r="AB186">
        <v>-145085837</v>
      </c>
      <c r="AC186">
        <v>13228403</v>
      </c>
      <c r="AD186">
        <v>58752078</v>
      </c>
    </row>
    <row r="187" spans="1:30">
      <c r="A187" s="7">
        <v>43845</v>
      </c>
      <c r="B187" s="8">
        <v>0.776388888888889</v>
      </c>
      <c r="C187" s="14">
        <v>1</v>
      </c>
      <c r="D187" s="1">
        <v>2805601000</v>
      </c>
      <c r="E187" s="1">
        <v>2723885835</v>
      </c>
      <c r="F187" s="1">
        <v>134074322</v>
      </c>
      <c r="G187" s="13">
        <v>-114235067</v>
      </c>
      <c r="H187" s="1">
        <v>95715828</v>
      </c>
      <c r="I187" s="1">
        <v>113916000</v>
      </c>
      <c r="J187" s="1">
        <v>105686000</v>
      </c>
      <c r="K187" s="1">
        <v>81715165</v>
      </c>
      <c r="L187" s="1">
        <f t="shared" si="2"/>
        <v>19839255</v>
      </c>
      <c r="AA187" s="7">
        <v>43844</v>
      </c>
      <c r="AB187">
        <v>-128857410</v>
      </c>
      <c r="AC187">
        <v>19565403</v>
      </c>
      <c r="AD187">
        <v>77351266</v>
      </c>
    </row>
    <row r="188" spans="1:30">
      <c r="A188" s="7">
        <v>43846</v>
      </c>
      <c r="B188" s="8">
        <v>0.658333333333333</v>
      </c>
      <c r="C188" s="14">
        <v>1</v>
      </c>
      <c r="D188" s="1">
        <v>2805601000</v>
      </c>
      <c r="E188" s="1">
        <v>2723885835</v>
      </c>
      <c r="F188" s="1">
        <v>227737978</v>
      </c>
      <c r="G188" s="13">
        <v>-198605276</v>
      </c>
      <c r="H188" s="1">
        <v>100295929</v>
      </c>
      <c r="I188" s="1">
        <v>113916000</v>
      </c>
      <c r="J188" s="1">
        <v>105686000</v>
      </c>
      <c r="K188" s="1">
        <v>81715165</v>
      </c>
      <c r="L188" s="1">
        <f t="shared" si="2"/>
        <v>29132702</v>
      </c>
      <c r="AA188" s="7">
        <v>43845</v>
      </c>
      <c r="AB188">
        <v>-114235067</v>
      </c>
      <c r="AC188">
        <v>19839255</v>
      </c>
      <c r="AD188">
        <v>95715828</v>
      </c>
    </row>
    <row r="189" spans="1:30">
      <c r="A189" s="7">
        <v>43847</v>
      </c>
      <c r="B189" s="8">
        <v>0.670138888888889</v>
      </c>
      <c r="C189" s="14">
        <v>1</v>
      </c>
      <c r="D189" s="1">
        <v>2805601000</v>
      </c>
      <c r="E189" s="1">
        <v>2723885835</v>
      </c>
      <c r="F189" s="1">
        <v>120752763</v>
      </c>
      <c r="G189" s="13">
        <v>-113417957</v>
      </c>
      <c r="H189" s="1">
        <v>103436351</v>
      </c>
      <c r="I189" s="1">
        <v>113916000</v>
      </c>
      <c r="J189" s="1">
        <v>105686000</v>
      </c>
      <c r="K189" s="1">
        <v>81715165</v>
      </c>
      <c r="L189" s="1">
        <f t="shared" si="2"/>
        <v>7334806</v>
      </c>
      <c r="M189" s="8"/>
      <c r="AA189" s="7">
        <v>43846</v>
      </c>
      <c r="AB189">
        <v>-198605276</v>
      </c>
      <c r="AC189">
        <v>29132702</v>
      </c>
      <c r="AD189">
        <v>100295929</v>
      </c>
    </row>
    <row r="190" spans="27:30">
      <c r="AA190" s="7">
        <v>43847</v>
      </c>
      <c r="AB190">
        <v>-113417957</v>
      </c>
      <c r="AC190">
        <v>7334806</v>
      </c>
      <c r="AD190">
        <v>103436351</v>
      </c>
    </row>
    <row r="191" spans="27:30">
      <c r="AA191" t="s">
        <v>286</v>
      </c>
      <c r="AB191">
        <v>-28655321235</v>
      </c>
      <c r="AC191" t="e">
        <v>#VALUE!</v>
      </c>
      <c r="AD191">
        <v>-1136351747</v>
      </c>
    </row>
  </sheetData>
  <mergeCells count="1">
    <mergeCell ref="M4:M15"/>
  </mergeCells>
  <hyperlinks>
    <hyperlink ref="M1" location="小计!A1" display="回目录"/>
    <hyperlink ref="M2" location="小计!A1" display="回目录"/>
  </hyperlinks>
  <pageMargins left="0.75" right="0.75" top="1" bottom="1" header="0.5" footer="0.5"/>
  <headerFooter/>
  <drawing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0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11" width="19.37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24" width="20.375" customWidth="1"/>
    <col min="27" max="27" width="11.5"/>
    <col min="28" max="30" width="26.625"/>
  </cols>
  <sheetData>
    <row r="1" ht="193" customHeight="1" spans="12:13">
      <c r="L1" s="1"/>
      <c r="M1" s="9" t="s">
        <v>351</v>
      </c>
    </row>
    <row r="2" ht="193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t="s">
        <v>136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43665</v>
      </c>
      <c r="B4" s="5">
        <v>0.775694444444444</v>
      </c>
      <c r="C4" s="14">
        <v>1</v>
      </c>
      <c r="D4" s="1">
        <v>4914710000</v>
      </c>
      <c r="E4" s="1"/>
      <c r="F4" s="1" t="s">
        <v>285</v>
      </c>
      <c r="G4" s="1">
        <v>-161226885</v>
      </c>
      <c r="H4" s="1">
        <v>-161226885</v>
      </c>
      <c r="I4" s="1" t="s">
        <v>285</v>
      </c>
      <c r="L4" s="1" t="e">
        <f t="shared" ref="L4:L22" si="0">F4+G4</f>
        <v>#VALUE!</v>
      </c>
      <c r="M4" s="16" t="s">
        <v>425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0.560416666666667</v>
      </c>
      <c r="C5" s="14">
        <v>1</v>
      </c>
      <c r="D5" s="1">
        <v>4914710000</v>
      </c>
      <c r="E5" s="1"/>
      <c r="F5" s="1" t="s">
        <v>285</v>
      </c>
      <c r="G5" s="1">
        <v>-196036310</v>
      </c>
      <c r="H5" s="1">
        <v>-318654625</v>
      </c>
      <c r="I5" s="1" t="s">
        <v>285</v>
      </c>
      <c r="L5" s="1" t="e">
        <f t="shared" si="0"/>
        <v>#VALUE!</v>
      </c>
      <c r="M5" s="16"/>
      <c r="AA5" s="7">
        <v>43665</v>
      </c>
      <c r="AB5">
        <v>-161226885</v>
      </c>
      <c r="AC5" t="e">
        <v>#VALUE!</v>
      </c>
      <c r="AD5">
        <v>-161226885</v>
      </c>
    </row>
    <row r="6" spans="1:30">
      <c r="A6" s="4">
        <v>43667</v>
      </c>
      <c r="B6" s="5">
        <v>0.693055555555556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-528558993</v>
      </c>
      <c r="I6" s="1" t="s">
        <v>285</v>
      </c>
      <c r="L6" s="1" t="e">
        <f t="shared" si="0"/>
        <v>#VALUE!</v>
      </c>
      <c r="M6" s="16"/>
      <c r="AA6" s="7">
        <v>43666</v>
      </c>
      <c r="AB6">
        <v>-196036310</v>
      </c>
      <c r="AC6" t="e">
        <v>#VALUE!</v>
      </c>
      <c r="AD6">
        <v>-318654625</v>
      </c>
    </row>
    <row r="7" ht="12" customHeight="1" spans="1:30">
      <c r="A7" s="4">
        <v>43668</v>
      </c>
      <c r="B7" s="5">
        <v>0.715972222222222</v>
      </c>
      <c r="C7" s="14">
        <v>1</v>
      </c>
      <c r="D7" s="1">
        <v>4914710000</v>
      </c>
      <c r="E7" s="1"/>
      <c r="F7" s="1" t="s">
        <v>285</v>
      </c>
      <c r="G7" s="1">
        <v>-189907966</v>
      </c>
      <c r="H7" s="1">
        <v>-718466959</v>
      </c>
      <c r="I7" s="1" t="s">
        <v>285</v>
      </c>
      <c r="L7" s="1" t="e">
        <f t="shared" si="0"/>
        <v>#VALUE!</v>
      </c>
      <c r="M7" s="16"/>
      <c r="R7" s="18" t="s">
        <v>426</v>
      </c>
      <c r="S7" s="16" t="s">
        <v>427</v>
      </c>
      <c r="AA7" s="7">
        <v>43667</v>
      </c>
      <c r="AB7">
        <v>-209904368</v>
      </c>
      <c r="AC7" t="e">
        <v>#VALUE!</v>
      </c>
      <c r="AD7">
        <v>-528558993</v>
      </c>
    </row>
    <row r="8" ht="12" customHeight="1" spans="1:30">
      <c r="A8" s="4">
        <v>43669</v>
      </c>
      <c r="B8" s="5">
        <v>0.813888888888889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-925444292</v>
      </c>
      <c r="I8" s="1" t="s">
        <v>285</v>
      </c>
      <c r="L8" s="1" t="e">
        <f t="shared" si="0"/>
        <v>#VALUE!</v>
      </c>
      <c r="M8" s="16"/>
      <c r="R8" s="18" t="s">
        <v>428</v>
      </c>
      <c r="S8" s="16" t="s">
        <v>429</v>
      </c>
      <c r="AA8" s="7">
        <v>43668</v>
      </c>
      <c r="AB8">
        <v>-189907966</v>
      </c>
      <c r="AC8" t="e">
        <v>#VALUE!</v>
      </c>
      <c r="AD8">
        <v>-718466959</v>
      </c>
    </row>
    <row r="9" ht="12" customHeight="1" spans="1:30">
      <c r="A9" s="4">
        <v>43670</v>
      </c>
      <c r="B9" s="5">
        <v>0.848611111111111</v>
      </c>
      <c r="C9" s="14">
        <v>1</v>
      </c>
      <c r="D9" s="1">
        <v>4914710000</v>
      </c>
      <c r="E9" s="1">
        <v>4771564715</v>
      </c>
      <c r="F9" s="1" t="s">
        <v>285</v>
      </c>
      <c r="G9" s="1">
        <v>-189457982</v>
      </c>
      <c r="H9" s="1">
        <v>-1114902274</v>
      </c>
      <c r="I9" s="1" t="s">
        <v>285</v>
      </c>
      <c r="J9" s="1">
        <v>185136000</v>
      </c>
      <c r="K9" s="1">
        <v>143145285</v>
      </c>
      <c r="L9" s="1" t="e">
        <f t="shared" si="0"/>
        <v>#VALUE!</v>
      </c>
      <c r="M9" s="16"/>
      <c r="R9" s="18" t="s">
        <v>430</v>
      </c>
      <c r="S9" s="16" t="s">
        <v>431</v>
      </c>
      <c r="AA9" s="7">
        <v>43669</v>
      </c>
      <c r="AB9">
        <v>-206977333</v>
      </c>
      <c r="AC9" t="e">
        <v>#VALUE!</v>
      </c>
      <c r="AD9">
        <v>-925444292</v>
      </c>
    </row>
    <row r="10" ht="12" customHeight="1" spans="1:30">
      <c r="A10" s="4">
        <v>43671</v>
      </c>
      <c r="B10" s="5">
        <v>0.640277777777778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-1251140085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R10" s="18" t="s">
        <v>432</v>
      </c>
      <c r="S10" s="16" t="s">
        <v>433</v>
      </c>
      <c r="AA10" s="7">
        <v>43670</v>
      </c>
      <c r="AB10">
        <v>-189457982</v>
      </c>
      <c r="AC10" t="e">
        <v>#VALUE!</v>
      </c>
      <c r="AD10">
        <v>-1114902274</v>
      </c>
    </row>
    <row r="11" ht="12" customHeight="1" spans="1:30">
      <c r="A11" s="4">
        <v>43672</v>
      </c>
      <c r="B11" s="5">
        <v>0.768055555555556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-1466242832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434</v>
      </c>
      <c r="R11" s="18" t="s">
        <v>435</v>
      </c>
      <c r="S11" s="16" t="s">
        <v>436</v>
      </c>
      <c r="AA11" s="7">
        <v>43671</v>
      </c>
      <c r="AB11">
        <v>-325695793</v>
      </c>
      <c r="AC11" t="e">
        <v>#VALUE!</v>
      </c>
      <c r="AD11">
        <v>-1251140085</v>
      </c>
    </row>
    <row r="12" ht="12" customHeight="1" spans="1:30">
      <c r="A12" s="4">
        <v>43673</v>
      </c>
      <c r="B12" s="5">
        <v>0.896527777777778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-1486427799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437</v>
      </c>
      <c r="R12" s="18" t="s">
        <v>438</v>
      </c>
      <c r="S12" s="16" t="s">
        <v>439</v>
      </c>
      <c r="AA12" s="7">
        <v>43672</v>
      </c>
      <c r="AB12">
        <v>-215102747</v>
      </c>
      <c r="AC12" t="e">
        <v>#VALUE!</v>
      </c>
      <c r="AD12">
        <v>-1466242832</v>
      </c>
    </row>
    <row r="13" ht="12" customHeight="1" spans="1:30">
      <c r="A13" s="4">
        <v>43674</v>
      </c>
      <c r="B13" s="5">
        <v>0.709027777777778</v>
      </c>
      <c r="C13" s="14">
        <v>1</v>
      </c>
      <c r="D13" s="1">
        <v>4914710000</v>
      </c>
      <c r="E13" s="1">
        <v>4771564715</v>
      </c>
      <c r="F13" s="1">
        <v>493327103</v>
      </c>
      <c r="G13" s="1">
        <v>-362037304</v>
      </c>
      <c r="H13" s="1">
        <v>-1016298408</v>
      </c>
      <c r="I13" s="1">
        <v>201105000</v>
      </c>
      <c r="J13" s="1">
        <v>185136000</v>
      </c>
      <c r="K13" s="1">
        <v>143145285</v>
      </c>
      <c r="L13" s="1">
        <f t="shared" si="0"/>
        <v>131289799</v>
      </c>
      <c r="M13" s="17" t="s">
        <v>440</v>
      </c>
      <c r="R13" s="18" t="s">
        <v>441</v>
      </c>
      <c r="S13" s="16" t="s">
        <v>442</v>
      </c>
      <c r="AA13" s="7">
        <v>43673</v>
      </c>
      <c r="AB13">
        <v>-181411852</v>
      </c>
      <c r="AC13" t="e">
        <v>#VALUE!</v>
      </c>
      <c r="AD13">
        <v>-1486427799</v>
      </c>
    </row>
    <row r="14" spans="1:30">
      <c r="A14" s="4">
        <v>43675</v>
      </c>
      <c r="B14" s="5">
        <v>0.708333333333333</v>
      </c>
      <c r="C14" s="14">
        <v>1</v>
      </c>
      <c r="D14" s="1">
        <v>4914710000</v>
      </c>
      <c r="E14" s="1">
        <v>4771564715</v>
      </c>
      <c r="F14" s="1">
        <v>352849257</v>
      </c>
      <c r="G14" s="1">
        <v>-326267914</v>
      </c>
      <c r="H14" s="1">
        <v>-796530371</v>
      </c>
      <c r="I14" s="1">
        <v>201105000</v>
      </c>
      <c r="J14" s="1">
        <v>185136000</v>
      </c>
      <c r="K14" s="1">
        <v>143145285</v>
      </c>
      <c r="L14" s="1">
        <f t="shared" si="0"/>
        <v>26581343</v>
      </c>
      <c r="AA14" s="7">
        <v>43674</v>
      </c>
      <c r="AB14">
        <v>-362037304</v>
      </c>
      <c r="AC14">
        <v>131289799</v>
      </c>
      <c r="AD14">
        <v>-1016298408</v>
      </c>
    </row>
    <row r="15" spans="1:30">
      <c r="A15" s="4">
        <v>43676</v>
      </c>
      <c r="B15" s="5">
        <v>0.843055555555556</v>
      </c>
      <c r="C15" s="14">
        <v>1</v>
      </c>
      <c r="D15" s="1">
        <v>4914710000</v>
      </c>
      <c r="E15" s="1">
        <v>4771564715</v>
      </c>
      <c r="F15" s="1">
        <v>216031358</v>
      </c>
      <c r="G15" s="1">
        <v>-207082329</v>
      </c>
      <c r="H15" s="1">
        <v>-597673376</v>
      </c>
      <c r="I15" s="1">
        <v>201105000</v>
      </c>
      <c r="J15" s="1">
        <v>185136000</v>
      </c>
      <c r="K15" s="1">
        <v>143145285</v>
      </c>
      <c r="L15" s="1">
        <f t="shared" si="0"/>
        <v>8949029</v>
      </c>
      <c r="AA15" s="7">
        <v>43675</v>
      </c>
      <c r="AB15">
        <v>-326267914</v>
      </c>
      <c r="AC15">
        <v>26581343</v>
      </c>
      <c r="AD15">
        <v>-796530371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350081537</v>
      </c>
      <c r="G16" s="1">
        <v>-325487943</v>
      </c>
      <c r="H16" s="1">
        <v>-375051478</v>
      </c>
      <c r="I16" s="1">
        <v>201105000</v>
      </c>
      <c r="J16" s="1">
        <v>185136000</v>
      </c>
      <c r="K16" s="1">
        <v>143145285</v>
      </c>
      <c r="L16" s="1">
        <f t="shared" si="0"/>
        <v>24593594</v>
      </c>
      <c r="AA16" s="7">
        <v>43676</v>
      </c>
      <c r="AB16">
        <v>-207082329</v>
      </c>
      <c r="AC16">
        <v>8949029</v>
      </c>
      <c r="AD16">
        <v>-597673376</v>
      </c>
    </row>
    <row r="17" spans="1:30">
      <c r="A17" s="4">
        <v>43678</v>
      </c>
      <c r="B17" s="5">
        <v>0.794444444444444</v>
      </c>
      <c r="C17" s="14">
        <v>1</v>
      </c>
      <c r="D17" s="1">
        <v>4914710000</v>
      </c>
      <c r="E17" s="1">
        <v>4771564715</v>
      </c>
      <c r="F17" s="1">
        <v>244955800</v>
      </c>
      <c r="G17" s="1">
        <v>-249524328</v>
      </c>
      <c r="H17" s="1">
        <v>-190162024</v>
      </c>
      <c r="I17" s="1">
        <v>201105000</v>
      </c>
      <c r="J17" s="1">
        <v>185136000</v>
      </c>
      <c r="K17" s="1">
        <v>143145285</v>
      </c>
      <c r="L17" s="1">
        <f t="shared" si="0"/>
        <v>-4568528</v>
      </c>
      <c r="AA17" s="7">
        <v>43677</v>
      </c>
      <c r="AB17">
        <v>-325487943</v>
      </c>
      <c r="AC17">
        <v>24593594</v>
      </c>
      <c r="AD17">
        <v>-375051478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222063429</v>
      </c>
      <c r="G18" s="1">
        <v>-210500060</v>
      </c>
      <c r="H18" s="1">
        <v>-42360844</v>
      </c>
      <c r="I18" s="1">
        <v>201105000</v>
      </c>
      <c r="J18" s="1">
        <v>185136000</v>
      </c>
      <c r="K18" s="1">
        <v>143145285</v>
      </c>
      <c r="L18" s="1">
        <f t="shared" si="0"/>
        <v>11563369</v>
      </c>
      <c r="AA18" s="7">
        <v>43678</v>
      </c>
      <c r="AB18">
        <v>-249524328</v>
      </c>
      <c r="AC18">
        <v>-4568528</v>
      </c>
      <c r="AD18">
        <v>-190162024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330464753</v>
      </c>
      <c r="G19" s="1">
        <v>-300230955</v>
      </c>
      <c r="H19" s="1">
        <v>-25490415</v>
      </c>
      <c r="I19" s="1">
        <v>201105000</v>
      </c>
      <c r="J19" s="1">
        <v>185136000</v>
      </c>
      <c r="K19" s="1">
        <v>143145285</v>
      </c>
      <c r="L19" s="1">
        <f t="shared" si="0"/>
        <v>30233798</v>
      </c>
      <c r="AA19" s="7">
        <v>43679</v>
      </c>
      <c r="AB19">
        <v>-210500060</v>
      </c>
      <c r="AC19">
        <v>11563369</v>
      </c>
      <c r="AD19">
        <v>-42360844</v>
      </c>
    </row>
    <row r="20" spans="1:30">
      <c r="A20" s="4">
        <v>43681</v>
      </c>
      <c r="B20" s="5">
        <v>0.497222222222222</v>
      </c>
      <c r="C20" s="14">
        <v>1</v>
      </c>
      <c r="D20" s="1">
        <v>4914710000</v>
      </c>
      <c r="E20" s="1">
        <v>4771564715</v>
      </c>
      <c r="F20" s="1">
        <v>210700799</v>
      </c>
      <c r="G20" s="1">
        <v>-198024808</v>
      </c>
      <c r="H20" s="1">
        <v>-12814424</v>
      </c>
      <c r="I20" s="1">
        <v>201105000</v>
      </c>
      <c r="J20" s="1">
        <v>185136000</v>
      </c>
      <c r="K20" s="1">
        <v>143145285</v>
      </c>
      <c r="L20" s="1">
        <f t="shared" si="0"/>
        <v>12675991</v>
      </c>
      <c r="AA20" s="7">
        <v>43680</v>
      </c>
      <c r="AB20">
        <v>-300230955</v>
      </c>
      <c r="AC20">
        <v>30233798</v>
      </c>
      <c r="AD20">
        <v>-25490415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346680953</v>
      </c>
      <c r="G21" s="1">
        <v>-327722861</v>
      </c>
      <c r="H21" s="1">
        <v>86534459</v>
      </c>
      <c r="I21" s="1">
        <v>201105000</v>
      </c>
      <c r="J21" s="1">
        <v>185136000</v>
      </c>
      <c r="K21" s="1">
        <v>143145285</v>
      </c>
      <c r="L21" s="1">
        <f t="shared" si="0"/>
        <v>18958092</v>
      </c>
      <c r="AA21" s="7">
        <v>43681</v>
      </c>
      <c r="AB21">
        <v>-198024808</v>
      </c>
      <c r="AC21">
        <v>12675991</v>
      </c>
      <c r="AD21">
        <v>-12814424</v>
      </c>
    </row>
    <row r="22" spans="1:30">
      <c r="A22" s="4">
        <v>43683</v>
      </c>
      <c r="B22" s="5">
        <v>0.652777777777778</v>
      </c>
      <c r="C22" s="14">
        <v>1</v>
      </c>
      <c r="D22" s="1">
        <v>4914710000</v>
      </c>
      <c r="E22" s="1">
        <v>4771564715</v>
      </c>
      <c r="I22" s="1">
        <v>201105000</v>
      </c>
      <c r="J22" s="1">
        <v>185136000</v>
      </c>
      <c r="K22" s="1">
        <v>143145285</v>
      </c>
      <c r="L22" s="1"/>
      <c r="AA22" s="7">
        <v>43682</v>
      </c>
      <c r="AB22">
        <v>-327722861</v>
      </c>
      <c r="AC22">
        <v>18958092</v>
      </c>
      <c r="AD22">
        <v>86534459</v>
      </c>
    </row>
    <row r="23" spans="1:27">
      <c r="A23" s="4">
        <v>43684</v>
      </c>
      <c r="B23" s="5">
        <v>0.781944444444444</v>
      </c>
      <c r="C23" s="14">
        <v>1</v>
      </c>
      <c r="D23" s="1">
        <v>4914710000</v>
      </c>
      <c r="E23" s="1">
        <v>4771564715</v>
      </c>
      <c r="F23" s="1">
        <v>237187379</v>
      </c>
      <c r="G23" s="1">
        <v>-209381530</v>
      </c>
      <c r="H23" s="1">
        <v>112899877</v>
      </c>
      <c r="I23" s="1">
        <v>201105000</v>
      </c>
      <c r="J23" s="1">
        <v>185136000</v>
      </c>
      <c r="K23" s="1">
        <v>143145285</v>
      </c>
      <c r="L23" s="1">
        <f t="shared" ref="L23:L86" si="1">F23+G23</f>
        <v>27805849</v>
      </c>
      <c r="AA23" s="7">
        <v>43683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232056194</v>
      </c>
      <c r="G24" s="1">
        <v>-197476257</v>
      </c>
      <c r="H24" s="1">
        <v>131835249</v>
      </c>
      <c r="I24" s="1">
        <v>201105000</v>
      </c>
      <c r="J24" s="1">
        <v>185136000</v>
      </c>
      <c r="K24" s="1">
        <v>143145285</v>
      </c>
      <c r="L24" s="1">
        <f t="shared" si="1"/>
        <v>34579937</v>
      </c>
      <c r="AA24" s="7">
        <v>43684</v>
      </c>
      <c r="AB24">
        <v>-209381530</v>
      </c>
      <c r="AC24">
        <v>27805849</v>
      </c>
      <c r="AD24">
        <v>112899877</v>
      </c>
    </row>
    <row r="25" spans="1:30">
      <c r="A25" s="4">
        <v>43686</v>
      </c>
      <c r="B25" s="5">
        <v>0.804861111111111</v>
      </c>
      <c r="C25" s="14">
        <v>1</v>
      </c>
      <c r="D25" s="1">
        <v>4914710000</v>
      </c>
      <c r="E25" s="1">
        <v>4771564715</v>
      </c>
      <c r="F25" s="1">
        <v>166836116</v>
      </c>
      <c r="G25" s="1">
        <v>-160159782</v>
      </c>
      <c r="H25" s="1">
        <v>143080111</v>
      </c>
      <c r="I25" s="1">
        <v>201105000</v>
      </c>
      <c r="J25" s="1">
        <v>185136000</v>
      </c>
      <c r="K25" s="1">
        <v>143145285</v>
      </c>
      <c r="L25" s="1">
        <f t="shared" si="1"/>
        <v>6676334</v>
      </c>
      <c r="AA25" s="7">
        <v>43685</v>
      </c>
      <c r="AB25">
        <v>-197476257</v>
      </c>
      <c r="AC25">
        <v>34579937</v>
      </c>
      <c r="AD25">
        <v>131835249</v>
      </c>
    </row>
    <row r="26" spans="1:30">
      <c r="A26" s="4">
        <v>43687</v>
      </c>
      <c r="B26" s="5">
        <v>0.977777777777778</v>
      </c>
      <c r="C26" s="14">
        <v>1</v>
      </c>
      <c r="D26" s="1">
        <v>4914710000</v>
      </c>
      <c r="E26" s="1">
        <v>4771564715</v>
      </c>
      <c r="F26" s="1">
        <v>174140852</v>
      </c>
      <c r="G26" s="1">
        <v>-241889610</v>
      </c>
      <c r="H26" s="1">
        <v>63767984</v>
      </c>
      <c r="I26" s="1">
        <v>200744000</v>
      </c>
      <c r="J26" s="1">
        <v>185136000</v>
      </c>
      <c r="K26" s="1">
        <v>143145285</v>
      </c>
      <c r="L26" s="1">
        <f t="shared" si="1"/>
        <v>-67748758</v>
      </c>
      <c r="AA26" s="7">
        <v>43686</v>
      </c>
      <c r="AB26">
        <v>-160159782</v>
      </c>
      <c r="AC26">
        <v>6676334</v>
      </c>
      <c r="AD26">
        <v>143080111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309047968</v>
      </c>
      <c r="G27" s="1">
        <v>-265166605</v>
      </c>
      <c r="H27" s="1">
        <v>153340367</v>
      </c>
      <c r="I27" s="1">
        <v>200744000</v>
      </c>
      <c r="J27" s="1">
        <v>185136000</v>
      </c>
      <c r="K27" s="1">
        <v>143145285</v>
      </c>
      <c r="L27" s="1">
        <f t="shared" si="1"/>
        <v>43881363</v>
      </c>
      <c r="AA27" s="7">
        <v>43687</v>
      </c>
      <c r="AB27">
        <v>-241889610</v>
      </c>
      <c r="AC27">
        <v>-67748758</v>
      </c>
      <c r="AD27">
        <v>63767984</v>
      </c>
    </row>
    <row r="28" spans="1:30">
      <c r="A28" s="4">
        <v>43689</v>
      </c>
      <c r="B28" s="5">
        <v>0.555555555555556</v>
      </c>
      <c r="C28" s="14">
        <v>1</v>
      </c>
      <c r="D28" s="1">
        <v>4914710000</v>
      </c>
      <c r="E28" s="1">
        <v>4771564715</v>
      </c>
      <c r="F28" s="1">
        <v>413904439</v>
      </c>
      <c r="G28" s="1">
        <v>-273169881</v>
      </c>
      <c r="H28" s="1">
        <v>171628809</v>
      </c>
      <c r="I28" s="1">
        <v>200744000</v>
      </c>
      <c r="J28" s="1">
        <v>185136000</v>
      </c>
      <c r="K28" s="1">
        <v>143145285</v>
      </c>
      <c r="L28" s="1">
        <f t="shared" si="1"/>
        <v>140734558</v>
      </c>
      <c r="AA28" s="7">
        <v>43688</v>
      </c>
      <c r="AB28">
        <v>-265166605</v>
      </c>
      <c r="AC28">
        <v>43881363</v>
      </c>
      <c r="AD28">
        <v>153340367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241561428</v>
      </c>
      <c r="G29" s="1">
        <v>-230147189</v>
      </c>
      <c r="H29" s="1">
        <v>168370387</v>
      </c>
      <c r="I29" s="1">
        <v>200744000</v>
      </c>
      <c r="J29" s="1">
        <v>185136000</v>
      </c>
      <c r="K29" s="1">
        <v>143145285</v>
      </c>
      <c r="L29" s="1">
        <f t="shared" si="1"/>
        <v>11414239</v>
      </c>
      <c r="AA29" s="7">
        <v>43689</v>
      </c>
      <c r="AB29">
        <v>-273169881</v>
      </c>
      <c r="AC29">
        <v>140734558</v>
      </c>
      <c r="AD29">
        <v>171628809</v>
      </c>
    </row>
    <row r="30" spans="1:30">
      <c r="A30" s="4">
        <v>43691</v>
      </c>
      <c r="B30" s="5">
        <v>0.722222222222222</v>
      </c>
      <c r="C30" s="14">
        <v>1</v>
      </c>
      <c r="D30" s="1">
        <v>4914710000</v>
      </c>
      <c r="E30" s="1">
        <v>4771564715</v>
      </c>
      <c r="F30" s="1">
        <v>192880295</v>
      </c>
      <c r="G30" s="1">
        <v>-194799927</v>
      </c>
      <c r="H30" s="1">
        <v>145688425</v>
      </c>
      <c r="I30" s="1">
        <v>200744000</v>
      </c>
      <c r="J30" s="1">
        <v>185136000</v>
      </c>
      <c r="K30" s="1">
        <v>143145285</v>
      </c>
      <c r="L30" s="1">
        <f t="shared" si="1"/>
        <v>-1919632</v>
      </c>
      <c r="AA30" s="7">
        <v>43690</v>
      </c>
      <c r="AB30">
        <v>-230147189</v>
      </c>
      <c r="AC30">
        <v>11414239</v>
      </c>
      <c r="AD30">
        <v>168370387</v>
      </c>
    </row>
    <row r="31" spans="1:30">
      <c r="A31" s="4">
        <v>43692</v>
      </c>
      <c r="B31" s="5">
        <v>0.623611111111111</v>
      </c>
      <c r="C31" s="14">
        <v>1</v>
      </c>
      <c r="D31" s="1">
        <v>4914710000</v>
      </c>
      <c r="E31" s="1">
        <v>4771564715</v>
      </c>
      <c r="F31" s="1">
        <v>358507368</v>
      </c>
      <c r="G31" s="1">
        <v>-361081625</v>
      </c>
      <c r="H31" s="1">
        <v>123082053</v>
      </c>
      <c r="I31" s="1">
        <v>200744000</v>
      </c>
      <c r="J31" s="1">
        <v>185136000</v>
      </c>
      <c r="K31" s="1">
        <v>143145285</v>
      </c>
      <c r="L31" s="1">
        <f t="shared" si="1"/>
        <v>-2574257</v>
      </c>
      <c r="AA31" s="7">
        <v>43691</v>
      </c>
      <c r="AB31">
        <v>-194799927</v>
      </c>
      <c r="AC31">
        <v>-1919632</v>
      </c>
      <c r="AD31">
        <v>145688425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345310693</v>
      </c>
      <c r="G32" s="1">
        <v>-323636584</v>
      </c>
      <c r="H32" s="1">
        <v>110830850</v>
      </c>
      <c r="I32" s="1">
        <v>200744000</v>
      </c>
      <c r="J32" s="1">
        <v>185136000</v>
      </c>
      <c r="K32" s="1">
        <v>143145285</v>
      </c>
      <c r="L32" s="1">
        <f t="shared" si="1"/>
        <v>21674109</v>
      </c>
      <c r="AA32" s="7">
        <v>43692</v>
      </c>
      <c r="AB32">
        <v>-361081625</v>
      </c>
      <c r="AC32">
        <v>-2574257</v>
      </c>
      <c r="AD32">
        <v>123082053</v>
      </c>
    </row>
    <row r="33" spans="1:30">
      <c r="A33" s="4">
        <v>43694</v>
      </c>
      <c r="B33" s="5">
        <v>0.507638888888889</v>
      </c>
      <c r="C33" s="14">
        <v>1</v>
      </c>
      <c r="D33" s="1">
        <v>5088367000</v>
      </c>
      <c r="E33" s="1">
        <v>4771564715</v>
      </c>
      <c r="F33" s="1">
        <v>364683545</v>
      </c>
      <c r="G33" s="1">
        <v>-344530582</v>
      </c>
      <c r="H33" s="1">
        <v>97912220</v>
      </c>
      <c r="I33" s="1">
        <v>207837000</v>
      </c>
      <c r="J33" s="1">
        <v>191677000</v>
      </c>
      <c r="K33" s="1">
        <v>316802285</v>
      </c>
      <c r="L33" s="1">
        <f t="shared" si="1"/>
        <v>20152963</v>
      </c>
      <c r="AA33" s="7">
        <v>43693</v>
      </c>
      <c r="AB33">
        <v>-323636584</v>
      </c>
      <c r="AC33">
        <v>21674109</v>
      </c>
      <c r="AD33">
        <v>110830850</v>
      </c>
    </row>
    <row r="34" spans="1:30">
      <c r="A34" s="4">
        <v>43695</v>
      </c>
      <c r="B34" s="5">
        <v>0.682638888888889</v>
      </c>
      <c r="C34" s="14">
        <v>1</v>
      </c>
      <c r="D34" s="1">
        <v>5088367000</v>
      </c>
      <c r="E34" s="1">
        <v>4771564715</v>
      </c>
      <c r="F34" s="1">
        <v>246134099</v>
      </c>
      <c r="G34" s="1">
        <v>-235791550</v>
      </c>
      <c r="H34" s="1">
        <v>180070052</v>
      </c>
      <c r="I34" s="1">
        <v>207837000</v>
      </c>
      <c r="J34" s="1">
        <v>191677000</v>
      </c>
      <c r="K34" s="1">
        <v>316802285</v>
      </c>
      <c r="L34" s="1">
        <f t="shared" si="1"/>
        <v>10342549</v>
      </c>
      <c r="AA34" s="7">
        <v>43694</v>
      </c>
      <c r="AB34">
        <v>-344530582</v>
      </c>
      <c r="AC34">
        <v>20152963</v>
      </c>
      <c r="AD34">
        <v>97912220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404837624</v>
      </c>
      <c r="G35" s="1">
        <v>-390273450</v>
      </c>
      <c r="H35" s="1">
        <v>68595031</v>
      </c>
      <c r="I35" s="1">
        <v>207837000</v>
      </c>
      <c r="J35" s="1">
        <v>191677000</v>
      </c>
      <c r="K35" s="1">
        <v>316802285</v>
      </c>
      <c r="L35" s="1">
        <f t="shared" si="1"/>
        <v>14564174</v>
      </c>
      <c r="AA35" s="7">
        <v>43695</v>
      </c>
      <c r="AB35">
        <v>-235791550</v>
      </c>
      <c r="AC35">
        <v>10342549</v>
      </c>
      <c r="AD35">
        <v>180070052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225120332</v>
      </c>
      <c r="G36" s="1">
        <v>-223667536</v>
      </c>
      <c r="H36" s="1">
        <v>36093961</v>
      </c>
      <c r="I36" s="1">
        <v>207837000</v>
      </c>
      <c r="J36" s="1">
        <v>191677000</v>
      </c>
      <c r="K36" s="1">
        <v>316802285</v>
      </c>
      <c r="L36" s="1">
        <f t="shared" si="1"/>
        <v>1452796</v>
      </c>
      <c r="AA36" s="7">
        <v>43696</v>
      </c>
      <c r="AB36">
        <v>-390273450</v>
      </c>
      <c r="AC36">
        <v>14564174</v>
      </c>
      <c r="AD36">
        <v>68595031</v>
      </c>
    </row>
    <row r="37" spans="1:30">
      <c r="A37" s="4">
        <v>43698</v>
      </c>
      <c r="B37" s="5">
        <v>0.627083333333333</v>
      </c>
      <c r="C37" s="14">
        <v>1</v>
      </c>
      <c r="D37" s="1">
        <v>5088367000</v>
      </c>
      <c r="E37" s="1">
        <v>4771564715</v>
      </c>
      <c r="F37" s="1">
        <v>442259558</v>
      </c>
      <c r="G37" s="1">
        <v>-409975805</v>
      </c>
      <c r="H37" s="1">
        <v>64426633</v>
      </c>
      <c r="I37" s="1">
        <v>207837000</v>
      </c>
      <c r="J37" s="1">
        <v>191677000</v>
      </c>
      <c r="K37" s="1">
        <v>316802285</v>
      </c>
      <c r="L37" s="1">
        <f t="shared" si="1"/>
        <v>32283753</v>
      </c>
      <c r="AA37" s="7">
        <v>43697</v>
      </c>
      <c r="AB37">
        <v>-223667536</v>
      </c>
      <c r="AC37">
        <v>1452796</v>
      </c>
      <c r="AD37">
        <v>36093961</v>
      </c>
    </row>
    <row r="38" spans="1:30">
      <c r="A38" s="4">
        <v>43699</v>
      </c>
      <c r="B38" s="5">
        <v>0.711111111111111</v>
      </c>
      <c r="C38" s="14">
        <v>1</v>
      </c>
      <c r="D38" s="1">
        <v>5088367000</v>
      </c>
      <c r="E38" s="1">
        <v>4771564715</v>
      </c>
      <c r="F38" s="1">
        <v>206110078</v>
      </c>
      <c r="G38" s="1">
        <v>-208379964</v>
      </c>
      <c r="H38" s="1">
        <v>64076379</v>
      </c>
      <c r="I38" s="1">
        <v>207837000</v>
      </c>
      <c r="J38" s="1">
        <v>191677000</v>
      </c>
      <c r="K38" s="1">
        <v>316802285</v>
      </c>
      <c r="L38" s="1">
        <f t="shared" si="1"/>
        <v>-2269886</v>
      </c>
      <c r="AA38" s="7">
        <v>43698</v>
      </c>
      <c r="AB38">
        <v>-409975805</v>
      </c>
      <c r="AC38">
        <v>32283753</v>
      </c>
      <c r="AD38">
        <v>64426633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356867529</v>
      </c>
      <c r="G39" s="1">
        <v>-332947829</v>
      </c>
      <c r="H39" s="1">
        <v>92164941</v>
      </c>
      <c r="I39" s="1">
        <v>207493000</v>
      </c>
      <c r="J39" s="1">
        <v>191677000</v>
      </c>
      <c r="K39" s="1">
        <v>316802285</v>
      </c>
      <c r="L39" s="1">
        <f t="shared" si="1"/>
        <v>23919700</v>
      </c>
      <c r="AA39" s="7">
        <v>43699</v>
      </c>
      <c r="AB39">
        <v>-208379964</v>
      </c>
      <c r="AC39">
        <v>-2269886</v>
      </c>
      <c r="AD39">
        <v>64076379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289129879</v>
      </c>
      <c r="G40" s="1">
        <v>-248306017</v>
      </c>
      <c r="H40" s="1">
        <v>110660069</v>
      </c>
      <c r="I40" s="1">
        <v>207493000</v>
      </c>
      <c r="J40" s="1">
        <v>191677000</v>
      </c>
      <c r="K40" s="1">
        <v>316802285</v>
      </c>
      <c r="L40" s="1">
        <f t="shared" si="1"/>
        <v>40823862</v>
      </c>
      <c r="AA40" s="7">
        <v>43700</v>
      </c>
      <c r="AB40">
        <v>-332947829</v>
      </c>
      <c r="AC40">
        <v>23919700</v>
      </c>
      <c r="AD40">
        <v>92164941</v>
      </c>
    </row>
    <row r="41" spans="1:30">
      <c r="A41" s="7">
        <v>43702</v>
      </c>
      <c r="B41" s="8">
        <v>0.684722222222222</v>
      </c>
      <c r="C41" s="14">
        <v>1</v>
      </c>
      <c r="D41" s="1">
        <v>5088367000</v>
      </c>
      <c r="E41" s="1">
        <v>4771564715</v>
      </c>
      <c r="F41" s="1">
        <v>447235370</v>
      </c>
      <c r="G41" s="1">
        <v>-402661464</v>
      </c>
      <c r="H41" s="1">
        <v>116585884</v>
      </c>
      <c r="I41" s="1">
        <v>207493000</v>
      </c>
      <c r="J41" s="1">
        <v>191677000</v>
      </c>
      <c r="K41" s="1">
        <v>316802285</v>
      </c>
      <c r="L41" s="1">
        <f t="shared" si="1"/>
        <v>44573906</v>
      </c>
      <c r="AA41" s="7">
        <v>43701</v>
      </c>
      <c r="AB41">
        <v>-248306017</v>
      </c>
      <c r="AC41">
        <v>40823862</v>
      </c>
      <c r="AD41">
        <v>110660069</v>
      </c>
    </row>
    <row r="42" spans="1:30">
      <c r="A42" s="7">
        <v>43703</v>
      </c>
      <c r="B42" s="8">
        <v>0.711805555555556</v>
      </c>
      <c r="C42" s="14">
        <v>1</v>
      </c>
      <c r="D42" s="1">
        <v>5088367000</v>
      </c>
      <c r="E42" s="1">
        <v>4771564715</v>
      </c>
      <c r="F42" s="1">
        <v>351627044</v>
      </c>
      <c r="G42" s="1">
        <v>-325316245</v>
      </c>
      <c r="H42" s="1">
        <v>122094398</v>
      </c>
      <c r="I42" s="1">
        <v>207493000</v>
      </c>
      <c r="J42" s="1">
        <v>191677000</v>
      </c>
      <c r="K42" s="1">
        <v>316802285</v>
      </c>
      <c r="L42" s="1">
        <f t="shared" si="1"/>
        <v>26310799</v>
      </c>
      <c r="AA42" s="7">
        <v>43702</v>
      </c>
      <c r="AB42">
        <v>-402661464</v>
      </c>
      <c r="AC42">
        <v>44573906</v>
      </c>
      <c r="AD42">
        <v>116585884</v>
      </c>
    </row>
    <row r="43" spans="1:30">
      <c r="A43" s="7">
        <v>43704</v>
      </c>
      <c r="B43" s="8">
        <v>0.749305555555556</v>
      </c>
      <c r="C43" s="14">
        <v>1</v>
      </c>
      <c r="D43" s="1">
        <v>5088367000</v>
      </c>
      <c r="E43" s="1">
        <v>4771564715</v>
      </c>
      <c r="F43" s="1">
        <v>248608845</v>
      </c>
      <c r="G43" s="1">
        <v>-226831093</v>
      </c>
      <c r="H43" s="1">
        <v>146360217</v>
      </c>
      <c r="I43" s="1">
        <v>207493000</v>
      </c>
      <c r="J43" s="1">
        <v>191677000</v>
      </c>
      <c r="K43" s="1">
        <v>316802285</v>
      </c>
      <c r="L43" s="1">
        <f t="shared" si="1"/>
        <v>21777752</v>
      </c>
      <c r="AA43" s="7">
        <v>43703</v>
      </c>
      <c r="AB43">
        <v>-325316245</v>
      </c>
      <c r="AC43">
        <v>26310799</v>
      </c>
      <c r="AD43">
        <v>122094398</v>
      </c>
    </row>
    <row r="44" spans="1:30">
      <c r="A44" s="7">
        <v>43705</v>
      </c>
      <c r="B44" s="8">
        <v>0.768055555555556</v>
      </c>
      <c r="C44" s="14">
        <v>1</v>
      </c>
      <c r="D44" s="1">
        <v>5088367000</v>
      </c>
      <c r="E44" s="1">
        <v>4771564715</v>
      </c>
      <c r="F44" s="1">
        <v>419558433</v>
      </c>
      <c r="G44" s="1">
        <v>-369472945</v>
      </c>
      <c r="H44" s="1">
        <v>174736845</v>
      </c>
      <c r="I44" s="1">
        <v>207493000</v>
      </c>
      <c r="J44" s="1">
        <v>191677000</v>
      </c>
      <c r="K44" s="1">
        <v>316802285</v>
      </c>
      <c r="L44" s="1">
        <f t="shared" si="1"/>
        <v>50085488</v>
      </c>
      <c r="AA44" s="7">
        <v>43704</v>
      </c>
      <c r="AB44">
        <v>-226831093</v>
      </c>
      <c r="AC44">
        <v>21777752</v>
      </c>
      <c r="AD44">
        <v>146360217</v>
      </c>
    </row>
    <row r="45" spans="1:30">
      <c r="A45" s="7">
        <v>43706</v>
      </c>
      <c r="B45" s="8">
        <v>0.761805555555556</v>
      </c>
      <c r="C45" s="14">
        <v>1</v>
      </c>
      <c r="D45" s="1">
        <v>5088367000</v>
      </c>
      <c r="E45" s="1">
        <v>4771564715</v>
      </c>
      <c r="F45" s="1">
        <v>221373124</v>
      </c>
      <c r="G45" s="1">
        <v>-199874297</v>
      </c>
      <c r="H45" s="1">
        <v>164160364</v>
      </c>
      <c r="I45" s="1">
        <v>207493000</v>
      </c>
      <c r="J45" s="1">
        <v>191677000</v>
      </c>
      <c r="K45" s="1">
        <v>316802285</v>
      </c>
      <c r="L45" s="1">
        <f t="shared" si="1"/>
        <v>21498827</v>
      </c>
      <c r="AA45" s="7">
        <v>43705</v>
      </c>
      <c r="AB45">
        <v>-369472945</v>
      </c>
      <c r="AC45">
        <v>50085488</v>
      </c>
      <c r="AD45">
        <v>174736845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432585684</v>
      </c>
      <c r="G46" s="1">
        <v>-383759981</v>
      </c>
      <c r="H46" s="1">
        <v>195001477</v>
      </c>
      <c r="I46" s="1">
        <v>207493000</v>
      </c>
      <c r="J46" s="1">
        <v>191677000</v>
      </c>
      <c r="K46" s="1">
        <v>316802285</v>
      </c>
      <c r="L46" s="1">
        <f t="shared" si="1"/>
        <v>48825703</v>
      </c>
      <c r="AA46" s="7">
        <v>43706</v>
      </c>
      <c r="AB46">
        <v>-199874297</v>
      </c>
      <c r="AC46">
        <v>21498827</v>
      </c>
      <c r="AD46">
        <v>164160364</v>
      </c>
    </row>
    <row r="47" spans="1:30">
      <c r="A47" s="7">
        <v>43708</v>
      </c>
      <c r="B47" s="8">
        <v>0.817361111111111</v>
      </c>
      <c r="C47" s="14">
        <v>1</v>
      </c>
      <c r="D47" s="1">
        <v>5088367000</v>
      </c>
      <c r="E47" s="1">
        <v>4771564715</v>
      </c>
      <c r="F47" s="1">
        <v>232915164</v>
      </c>
      <c r="G47" s="1">
        <v>-207534722</v>
      </c>
      <c r="H47" s="1">
        <v>192947982</v>
      </c>
      <c r="I47" s="1">
        <v>207493000</v>
      </c>
      <c r="J47" s="1">
        <v>191677000</v>
      </c>
      <c r="K47" s="1">
        <v>316802285</v>
      </c>
      <c r="L47" s="1">
        <f t="shared" si="1"/>
        <v>25380442</v>
      </c>
      <c r="AA47" s="7">
        <v>43707</v>
      </c>
      <c r="AB47">
        <v>-383759981</v>
      </c>
      <c r="AC47">
        <v>48825703</v>
      </c>
      <c r="AD47">
        <v>195001477</v>
      </c>
    </row>
    <row r="48" spans="1:30">
      <c r="A48" s="7">
        <v>43709</v>
      </c>
      <c r="B48" s="8">
        <v>0.611805555555556</v>
      </c>
      <c r="C48" s="14">
        <v>1</v>
      </c>
      <c r="D48" s="1">
        <v>5088367000</v>
      </c>
      <c r="E48" s="1">
        <v>4771564715</v>
      </c>
      <c r="F48" s="1">
        <v>404078331</v>
      </c>
      <c r="G48" s="1">
        <v>-361089296</v>
      </c>
      <c r="H48" s="1">
        <v>169732713</v>
      </c>
      <c r="I48" s="1">
        <v>207493000</v>
      </c>
      <c r="J48" s="1">
        <v>191677000</v>
      </c>
      <c r="K48" s="1">
        <v>316802285</v>
      </c>
      <c r="L48" s="1">
        <f t="shared" si="1"/>
        <v>42989035</v>
      </c>
      <c r="AA48" s="7">
        <v>43708</v>
      </c>
      <c r="AB48">
        <v>-207534722</v>
      </c>
      <c r="AC48">
        <v>25380442</v>
      </c>
      <c r="AD48">
        <v>192947982</v>
      </c>
    </row>
    <row r="49" spans="1:30">
      <c r="A49" s="7">
        <v>43710</v>
      </c>
      <c r="B49" s="8">
        <v>0.685416666666667</v>
      </c>
      <c r="C49" s="14">
        <v>1</v>
      </c>
      <c r="D49" s="1">
        <v>5088367000</v>
      </c>
      <c r="E49" s="1">
        <v>4771564715</v>
      </c>
      <c r="F49" s="1">
        <v>211245888</v>
      </c>
      <c r="G49" s="1">
        <v>-205127667</v>
      </c>
      <c r="H49" s="1">
        <v>172100890</v>
      </c>
      <c r="I49" s="1">
        <v>207493000</v>
      </c>
      <c r="J49" s="1">
        <v>191677000</v>
      </c>
      <c r="K49" s="1">
        <v>316802285</v>
      </c>
      <c r="L49" s="1">
        <f t="shared" si="1"/>
        <v>6118221</v>
      </c>
      <c r="AA49" s="7">
        <v>43709</v>
      </c>
      <c r="AB49">
        <v>-361089296</v>
      </c>
      <c r="AC49">
        <v>42989035</v>
      </c>
      <c r="AD49">
        <v>169732713</v>
      </c>
    </row>
    <row r="50" spans="1:30">
      <c r="A50" s="7">
        <v>43711</v>
      </c>
      <c r="B50" s="8">
        <v>0.695138888888889</v>
      </c>
      <c r="C50" s="14">
        <v>1</v>
      </c>
      <c r="D50" s="1">
        <v>5088367000</v>
      </c>
      <c r="E50" s="1">
        <v>4771564715</v>
      </c>
      <c r="F50" s="1">
        <v>425398080</v>
      </c>
      <c r="G50" s="1">
        <v>-399766342</v>
      </c>
      <c r="H50" s="1">
        <v>167531964</v>
      </c>
      <c r="I50" s="1">
        <v>207493000</v>
      </c>
      <c r="J50" s="1">
        <v>191677000</v>
      </c>
      <c r="K50" s="1">
        <v>316802285</v>
      </c>
      <c r="L50" s="1">
        <f t="shared" si="1"/>
        <v>25631738</v>
      </c>
      <c r="AA50" s="7">
        <v>43710</v>
      </c>
      <c r="AB50">
        <v>-205127667</v>
      </c>
      <c r="AC50">
        <v>6118221</v>
      </c>
      <c r="AD50">
        <v>172100890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247461097</v>
      </c>
      <c r="G51" s="1">
        <v>-211687723</v>
      </c>
      <c r="H51" s="1">
        <v>183049274</v>
      </c>
      <c r="I51" s="1">
        <v>207493000</v>
      </c>
      <c r="J51" s="1">
        <v>191677000</v>
      </c>
      <c r="K51" s="1">
        <v>316802285</v>
      </c>
      <c r="L51" s="1">
        <f t="shared" si="1"/>
        <v>35773374</v>
      </c>
      <c r="AA51" s="7">
        <v>43711</v>
      </c>
      <c r="AB51">
        <v>-399766342</v>
      </c>
      <c r="AC51">
        <v>25631738</v>
      </c>
      <c r="AD51">
        <v>167531964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367937496</v>
      </c>
      <c r="G52" s="1">
        <v>-331714351</v>
      </c>
      <c r="H52" s="1">
        <v>153669621</v>
      </c>
      <c r="I52" s="1">
        <v>207493000</v>
      </c>
      <c r="J52" s="1">
        <v>191677000</v>
      </c>
      <c r="K52" s="1">
        <v>316802285</v>
      </c>
      <c r="L52" s="1">
        <f t="shared" si="1"/>
        <v>36223145</v>
      </c>
      <c r="AA52" s="7">
        <v>43712</v>
      </c>
      <c r="AB52">
        <v>-211687723</v>
      </c>
      <c r="AC52">
        <v>35773374</v>
      </c>
      <c r="AD52">
        <v>183049274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227016490</v>
      </c>
      <c r="G53" s="1">
        <v>-192666443</v>
      </c>
      <c r="H53" s="1">
        <v>166520841</v>
      </c>
      <c r="I53" s="1">
        <v>207493000</v>
      </c>
      <c r="J53" s="1">
        <v>191677000</v>
      </c>
      <c r="K53" s="1">
        <v>316802285</v>
      </c>
      <c r="L53" s="1">
        <f t="shared" si="1"/>
        <v>34350047</v>
      </c>
      <c r="AA53" s="7">
        <v>43713</v>
      </c>
      <c r="AB53">
        <v>-331714351</v>
      </c>
      <c r="AC53">
        <v>36223145</v>
      </c>
      <c r="AD53">
        <v>153669621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255045661</v>
      </c>
      <c r="G54" s="13">
        <v>-237271278</v>
      </c>
      <c r="H54" s="1">
        <v>156968348</v>
      </c>
      <c r="I54" s="1">
        <v>207493000</v>
      </c>
      <c r="J54" s="1">
        <v>191677000</v>
      </c>
      <c r="K54" s="1">
        <v>316802285</v>
      </c>
      <c r="L54" s="1">
        <f t="shared" si="1"/>
        <v>17774383</v>
      </c>
      <c r="AA54" s="7">
        <v>43714</v>
      </c>
      <c r="AB54">
        <v>-192666443</v>
      </c>
      <c r="AC54">
        <v>34350047</v>
      </c>
      <c r="AD54">
        <v>166520841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333269066</v>
      </c>
      <c r="G55" s="13">
        <v>-299741563</v>
      </c>
      <c r="H55" s="1">
        <v>149231834</v>
      </c>
      <c r="I55" s="1">
        <v>207493000</v>
      </c>
      <c r="J55" s="1">
        <v>191677000</v>
      </c>
      <c r="K55" s="1">
        <v>316802285</v>
      </c>
      <c r="L55" s="1">
        <f t="shared" si="1"/>
        <v>33527503</v>
      </c>
      <c r="AA55" s="7">
        <v>43715</v>
      </c>
      <c r="AB55">
        <v>-237271278</v>
      </c>
      <c r="AC55">
        <v>17774383</v>
      </c>
      <c r="AD55">
        <v>156968348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263974934</v>
      </c>
      <c r="G56" s="13">
        <v>-233067252</v>
      </c>
      <c r="H56" s="1">
        <v>162530923</v>
      </c>
      <c r="I56" s="1">
        <v>207493000</v>
      </c>
      <c r="J56" s="1">
        <v>191677000</v>
      </c>
      <c r="K56" s="1">
        <v>316802285</v>
      </c>
      <c r="L56" s="1">
        <f t="shared" si="1"/>
        <v>30907682</v>
      </c>
      <c r="AA56" s="7">
        <v>43716</v>
      </c>
      <c r="AB56">
        <v>-299741563</v>
      </c>
      <c r="AC56">
        <v>33527503</v>
      </c>
      <c r="AD56">
        <v>149231834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197280461</v>
      </c>
      <c r="G57" s="13">
        <v>-190696430</v>
      </c>
      <c r="H57" s="1">
        <v>162996733</v>
      </c>
      <c r="I57" s="1">
        <v>207493000</v>
      </c>
      <c r="J57" s="1">
        <v>191677000</v>
      </c>
      <c r="K57" s="1">
        <v>316802285</v>
      </c>
      <c r="L57" s="1">
        <f t="shared" si="1"/>
        <v>6584031</v>
      </c>
      <c r="AA57" s="7">
        <v>43717</v>
      </c>
      <c r="AB57">
        <v>-233067252</v>
      </c>
      <c r="AC57">
        <v>30907682</v>
      </c>
      <c r="AD57">
        <v>162530923</v>
      </c>
    </row>
    <row r="58" spans="1:30">
      <c r="A58" s="7">
        <v>43719</v>
      </c>
      <c r="B58" s="8">
        <v>0.711111111111111</v>
      </c>
      <c r="C58" s="14">
        <v>1</v>
      </c>
      <c r="D58" s="1">
        <v>5088367000</v>
      </c>
      <c r="E58" s="1">
        <v>4771564715</v>
      </c>
      <c r="F58" s="1">
        <v>191244815</v>
      </c>
      <c r="G58" s="13">
        <v>-191441840</v>
      </c>
      <c r="H58" s="1">
        <v>143286191</v>
      </c>
      <c r="I58" s="1">
        <v>207493000</v>
      </c>
      <c r="J58" s="1">
        <v>191677000</v>
      </c>
      <c r="K58" s="1">
        <v>316802285</v>
      </c>
      <c r="L58" s="1">
        <f t="shared" si="1"/>
        <v>-197025</v>
      </c>
      <c r="AA58" s="7">
        <v>43718</v>
      </c>
      <c r="AB58">
        <v>-190696430</v>
      </c>
      <c r="AC58">
        <v>6584031</v>
      </c>
      <c r="AD58">
        <v>162996733</v>
      </c>
    </row>
    <row r="59" spans="1:30">
      <c r="A59" s="7">
        <v>43720</v>
      </c>
      <c r="B59" s="8">
        <v>0.708333333333333</v>
      </c>
      <c r="C59" s="14">
        <v>1</v>
      </c>
      <c r="D59" s="1">
        <v>5088367000</v>
      </c>
      <c r="E59" s="1">
        <v>4771564715</v>
      </c>
      <c r="F59" s="1">
        <v>382787276</v>
      </c>
      <c r="G59" s="13">
        <v>-380569802</v>
      </c>
      <c r="H59" s="1">
        <v>109927316</v>
      </c>
      <c r="I59" s="1">
        <v>207493000</v>
      </c>
      <c r="J59" s="1">
        <v>191677000</v>
      </c>
      <c r="K59" s="1">
        <v>316802285</v>
      </c>
      <c r="L59" s="1">
        <f t="shared" si="1"/>
        <v>2217474</v>
      </c>
      <c r="AA59" s="7">
        <v>43719</v>
      </c>
      <c r="AB59">
        <v>-191441840</v>
      </c>
      <c r="AC59">
        <v>-197025</v>
      </c>
      <c r="AD59">
        <v>143286191</v>
      </c>
    </row>
    <row r="60" spans="1:30">
      <c r="A60" s="7">
        <v>43721</v>
      </c>
      <c r="B60" s="8">
        <v>0.495138888888889</v>
      </c>
      <c r="C60" s="14">
        <v>1</v>
      </c>
      <c r="D60" s="1">
        <v>5088367000</v>
      </c>
      <c r="E60" s="1">
        <v>4771564715</v>
      </c>
      <c r="F60" s="1">
        <v>383241930</v>
      </c>
      <c r="G60" s="13">
        <v>-353621880</v>
      </c>
      <c r="H60" s="1">
        <v>136683096</v>
      </c>
      <c r="I60" s="1">
        <v>207493000</v>
      </c>
      <c r="J60" s="1">
        <v>191677000</v>
      </c>
      <c r="K60" s="1">
        <v>316802285</v>
      </c>
      <c r="L60" s="1">
        <f t="shared" si="1"/>
        <v>29620050</v>
      </c>
      <c r="AA60" s="7">
        <v>43720</v>
      </c>
      <c r="AB60">
        <v>-380569802</v>
      </c>
      <c r="AC60">
        <v>2217474</v>
      </c>
      <c r="AD60">
        <v>109927316</v>
      </c>
    </row>
    <row r="61" spans="1:30">
      <c r="A61" s="7">
        <v>43722</v>
      </c>
      <c r="B61" s="8">
        <v>0.972916666666667</v>
      </c>
      <c r="C61" s="14">
        <v>1</v>
      </c>
      <c r="D61" s="1">
        <v>5420691000</v>
      </c>
      <c r="E61" s="1">
        <v>4771564715</v>
      </c>
      <c r="F61" s="1">
        <v>326044553</v>
      </c>
      <c r="G61" s="1">
        <v>-300491902</v>
      </c>
      <c r="H61" s="1">
        <v>125994892</v>
      </c>
      <c r="I61" s="1">
        <v>221044000</v>
      </c>
      <c r="J61" s="1">
        <v>204196000</v>
      </c>
      <c r="K61" s="1">
        <v>649126285</v>
      </c>
      <c r="L61" s="1">
        <f t="shared" si="1"/>
        <v>25552651</v>
      </c>
      <c r="AA61" s="7">
        <v>43721</v>
      </c>
      <c r="AB61">
        <v>-353621880</v>
      </c>
      <c r="AC61">
        <v>29620050</v>
      </c>
      <c r="AD61">
        <v>136683096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249265482</v>
      </c>
      <c r="G62" s="1">
        <v>-225516047</v>
      </c>
      <c r="H62" s="1">
        <v>120651818</v>
      </c>
      <c r="I62" s="1">
        <v>221044000</v>
      </c>
      <c r="J62" s="1">
        <v>204196000</v>
      </c>
      <c r="K62" s="1">
        <v>649126285</v>
      </c>
      <c r="L62" s="1">
        <f t="shared" si="1"/>
        <v>23749435</v>
      </c>
      <c r="AA62" s="7">
        <v>43722</v>
      </c>
      <c r="AB62">
        <v>-300491902</v>
      </c>
      <c r="AC62">
        <v>25552651</v>
      </c>
      <c r="AD62">
        <v>125994892</v>
      </c>
    </row>
    <row r="63" spans="1:30">
      <c r="A63" s="7">
        <v>43724</v>
      </c>
      <c r="B63" s="8">
        <v>0.457638888888889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-89798983</v>
      </c>
      <c r="I63" s="1" t="s">
        <v>285</v>
      </c>
      <c r="J63" s="1">
        <v>204196000</v>
      </c>
      <c r="K63" s="1">
        <v>649126285</v>
      </c>
      <c r="L63" s="1" t="e">
        <f t="shared" si="1"/>
        <v>#VALUE!</v>
      </c>
      <c r="AA63" s="7">
        <v>43723</v>
      </c>
      <c r="AB63">
        <v>-225516047</v>
      </c>
      <c r="AC63">
        <v>23749435</v>
      </c>
      <c r="AD63">
        <v>120651818</v>
      </c>
    </row>
    <row r="64" spans="1:30">
      <c r="A64" s="7">
        <v>43725</v>
      </c>
      <c r="B64" s="8">
        <v>0.783333333333333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-380900010</v>
      </c>
      <c r="I64" s="1" t="s">
        <v>285</v>
      </c>
      <c r="J64" s="1">
        <v>192415000</v>
      </c>
      <c r="K64" s="1">
        <v>336394285</v>
      </c>
      <c r="L64" s="1" t="e">
        <f t="shared" si="1"/>
        <v>#VALUE!</v>
      </c>
      <c r="AA64" s="7">
        <v>43724</v>
      </c>
      <c r="AB64">
        <v>-303060896</v>
      </c>
      <c r="AC64" t="e">
        <v>#VALUE!</v>
      </c>
      <c r="AD64">
        <v>-89798983</v>
      </c>
    </row>
    <row r="65" spans="1:30">
      <c r="A65" s="7">
        <v>43726</v>
      </c>
      <c r="B65" s="8">
        <v>0.697916666666667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-560713216</v>
      </c>
      <c r="I65" s="1">
        <v>208291000</v>
      </c>
      <c r="J65" s="1">
        <v>192415000</v>
      </c>
      <c r="K65" s="1">
        <v>336394285</v>
      </c>
      <c r="L65" s="1">
        <f t="shared" si="1"/>
        <v>-335089385</v>
      </c>
      <c r="AA65" s="7">
        <v>43725</v>
      </c>
      <c r="AB65">
        <v>-216674073</v>
      </c>
      <c r="AC65" t="e">
        <v>#VALUE!</v>
      </c>
      <c r="AD65">
        <v>-380900010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116469895</v>
      </c>
      <c r="I66" s="1" t="s">
        <v>285</v>
      </c>
      <c r="J66" s="1">
        <v>192415000</v>
      </c>
      <c r="K66" s="1">
        <v>336394285</v>
      </c>
      <c r="L66" s="1" t="e">
        <f t="shared" si="1"/>
        <v>#VALUE!</v>
      </c>
      <c r="AA66" s="7">
        <v>43726</v>
      </c>
      <c r="AB66">
        <v>-335089385</v>
      </c>
      <c r="AC66">
        <v>-335089385</v>
      </c>
      <c r="AD66">
        <v>-560713216</v>
      </c>
    </row>
    <row r="67" spans="1:30">
      <c r="A67" s="7">
        <v>43728</v>
      </c>
      <c r="B67" s="8">
        <v>0.576388888888889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-114678537</v>
      </c>
      <c r="I67" s="1" t="s">
        <v>285</v>
      </c>
      <c r="J67" s="1">
        <v>208148000</v>
      </c>
      <c r="K67" s="1">
        <v>754039285</v>
      </c>
      <c r="L67" s="1" t="e">
        <f t="shared" si="1"/>
        <v>#VALUE!</v>
      </c>
      <c r="AA67" s="7">
        <v>43727</v>
      </c>
      <c r="AB67">
        <v>-328348179</v>
      </c>
      <c r="AC67" t="e">
        <v>#VALUE!</v>
      </c>
      <c r="AD67">
        <v>116469895</v>
      </c>
    </row>
    <row r="68" spans="1:30">
      <c r="A68" s="7">
        <v>43729</v>
      </c>
      <c r="B68" s="8">
        <v>0.783333333333333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-521013478</v>
      </c>
      <c r="H68" s="1">
        <v>141560400</v>
      </c>
      <c r="I68" s="1" t="s">
        <v>285</v>
      </c>
      <c r="J68" s="1">
        <v>208148000</v>
      </c>
      <c r="K68" s="1">
        <v>754039285</v>
      </c>
      <c r="L68" s="1" t="e">
        <f t="shared" si="1"/>
        <v>#VALUE!</v>
      </c>
      <c r="AA68" s="7">
        <v>43728</v>
      </c>
      <c r="AB68">
        <v>-228733933</v>
      </c>
      <c r="AC68" t="e">
        <v>#VALUE!</v>
      </c>
      <c r="AD68">
        <v>-114678537</v>
      </c>
    </row>
    <row r="69" spans="1:30">
      <c r="A69" s="7">
        <v>43730</v>
      </c>
      <c r="B69" s="8">
        <v>0.760416666666667</v>
      </c>
      <c r="C69" s="14">
        <v>1</v>
      </c>
      <c r="D69" s="1">
        <v>5797309000</v>
      </c>
      <c r="E69" s="1">
        <v>4771564715</v>
      </c>
      <c r="F69" s="1">
        <v>534457966</v>
      </c>
      <c r="G69" s="1">
        <v>-463246873</v>
      </c>
      <c r="H69" s="1">
        <v>-96225646</v>
      </c>
      <c r="I69" s="1">
        <v>236402000</v>
      </c>
      <c r="J69" s="1">
        <v>218383000</v>
      </c>
      <c r="K69" s="1">
        <v>1025744285</v>
      </c>
      <c r="L69" s="1">
        <f t="shared" si="1"/>
        <v>71211093</v>
      </c>
      <c r="AA69" s="7">
        <v>43729</v>
      </c>
      <c r="AB69">
        <v>-521013478</v>
      </c>
      <c r="AC69" t="e">
        <v>#VALUE!</v>
      </c>
      <c r="AD69">
        <v>141560400</v>
      </c>
    </row>
    <row r="70" spans="1:30">
      <c r="A70" s="7">
        <v>43731</v>
      </c>
      <c r="B70" s="8">
        <v>0.61875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-400763135</v>
      </c>
      <c r="H70" s="1">
        <v>97208153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-463246873</v>
      </c>
      <c r="AC70">
        <v>71211093</v>
      </c>
      <c r="AD70">
        <v>-96225646</v>
      </c>
    </row>
    <row r="71" spans="1:30">
      <c r="A71" s="7">
        <v>43732</v>
      </c>
      <c r="B71" s="8">
        <v>0.586111111111111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175915089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>
        <v>-400763135</v>
      </c>
      <c r="AC71" t="e">
        <v>#VALUE!</v>
      </c>
      <c r="AD71">
        <v>97208153</v>
      </c>
    </row>
    <row r="72" spans="1:30">
      <c r="A72" s="7">
        <v>43733</v>
      </c>
      <c r="B72" s="8">
        <v>0.880555555555556</v>
      </c>
      <c r="C72" s="14">
        <v>1</v>
      </c>
      <c r="D72" s="1">
        <v>4988820000</v>
      </c>
      <c r="E72" s="1">
        <v>4771564715</v>
      </c>
      <c r="F72" s="1">
        <v>481467981</v>
      </c>
      <c r="G72" s="1">
        <v>-226804398</v>
      </c>
      <c r="H72" s="1">
        <v>592438882</v>
      </c>
      <c r="I72" s="1">
        <v>203434000</v>
      </c>
      <c r="J72" s="1">
        <v>187927000</v>
      </c>
      <c r="K72" s="1">
        <v>217255285</v>
      </c>
      <c r="L72" s="1">
        <f t="shared" si="1"/>
        <v>254663583</v>
      </c>
      <c r="AA72" s="7">
        <v>43732</v>
      </c>
      <c r="AB72">
        <v>-400962812</v>
      </c>
      <c r="AC72" t="e">
        <v>#VALUE!</v>
      </c>
      <c r="AD72">
        <v>175915089</v>
      </c>
    </row>
    <row r="73" spans="1:30">
      <c r="A73" s="7">
        <v>43734</v>
      </c>
      <c r="B73" s="8">
        <v>0.929861111111111</v>
      </c>
      <c r="C73" s="14">
        <v>1</v>
      </c>
      <c r="D73" s="1">
        <v>6134064000</v>
      </c>
      <c r="E73" s="1">
        <v>4771564715</v>
      </c>
      <c r="F73" s="1">
        <v>257104685</v>
      </c>
      <c r="G73" s="1">
        <v>-261300527</v>
      </c>
      <c r="H73" s="1">
        <v>761472215</v>
      </c>
      <c r="I73" s="1">
        <v>250134000</v>
      </c>
      <c r="J73" s="1">
        <v>231069000</v>
      </c>
      <c r="K73" s="1">
        <v>1362499285</v>
      </c>
      <c r="L73" s="1">
        <f t="shared" si="1"/>
        <v>-4195842</v>
      </c>
      <c r="AA73" s="7">
        <v>43733</v>
      </c>
      <c r="AB73">
        <v>-226804398</v>
      </c>
      <c r="AC73">
        <v>254663583</v>
      </c>
      <c r="AD73">
        <v>592438882</v>
      </c>
    </row>
    <row r="74" spans="1:30">
      <c r="A74" s="7">
        <v>43735</v>
      </c>
      <c r="B74" s="8">
        <v>0.881944444444444</v>
      </c>
      <c r="C74" s="14">
        <v>1</v>
      </c>
      <c r="D74" s="1">
        <v>6134064000</v>
      </c>
      <c r="E74" s="1">
        <v>4771564715</v>
      </c>
      <c r="F74" s="1">
        <v>513013339</v>
      </c>
      <c r="G74" s="1">
        <v>-481284098</v>
      </c>
      <c r="H74" s="1">
        <v>120411212</v>
      </c>
      <c r="I74" s="1">
        <v>250134000</v>
      </c>
      <c r="J74" s="1">
        <v>231069000</v>
      </c>
      <c r="K74" s="1">
        <v>1362499285</v>
      </c>
      <c r="L74" s="1">
        <f t="shared" si="1"/>
        <v>31729241</v>
      </c>
      <c r="AA74" s="7">
        <v>43734</v>
      </c>
      <c r="AB74">
        <v>-261300527</v>
      </c>
      <c r="AC74">
        <v>-4195842</v>
      </c>
      <c r="AD74">
        <v>761472215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447671301</v>
      </c>
      <c r="G75" s="1">
        <v>-413535951</v>
      </c>
      <c r="H75" s="1">
        <v>347355412</v>
      </c>
      <c r="I75" s="1">
        <v>250134000</v>
      </c>
      <c r="J75" s="1">
        <v>231069000</v>
      </c>
      <c r="K75" s="1">
        <v>1362499285</v>
      </c>
      <c r="L75" s="1">
        <f t="shared" si="1"/>
        <v>34135350</v>
      </c>
      <c r="AA75" s="7">
        <v>43735</v>
      </c>
      <c r="AB75">
        <v>-481284098</v>
      </c>
      <c r="AC75">
        <v>31729241</v>
      </c>
      <c r="AD75">
        <v>120411212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237517088</v>
      </c>
      <c r="G76" s="1">
        <v>-228568425</v>
      </c>
      <c r="H76" s="1">
        <v>72859587</v>
      </c>
      <c r="I76" s="1">
        <v>250134000</v>
      </c>
      <c r="J76" s="1">
        <v>231069000</v>
      </c>
      <c r="K76" s="1">
        <v>1362499285</v>
      </c>
      <c r="L76" s="1">
        <f t="shared" si="1"/>
        <v>8948663</v>
      </c>
      <c r="AA76" s="7">
        <v>43736</v>
      </c>
      <c r="AB76">
        <v>-413535951</v>
      </c>
      <c r="AC76">
        <v>34135350</v>
      </c>
      <c r="AD76">
        <v>347355412</v>
      </c>
    </row>
    <row r="77" spans="1:30">
      <c r="A77" s="7">
        <v>43738</v>
      </c>
      <c r="B77" s="8">
        <v>0.552083333333333</v>
      </c>
      <c r="C77" s="14">
        <v>1</v>
      </c>
      <c r="D77" s="1">
        <v>6134064000</v>
      </c>
      <c r="E77" s="1">
        <v>4771564715</v>
      </c>
      <c r="F77" s="1">
        <v>316083679</v>
      </c>
      <c r="G77" s="1">
        <v>-300408419</v>
      </c>
      <c r="H77" s="1">
        <v>301724639</v>
      </c>
      <c r="I77" s="1">
        <v>250134000</v>
      </c>
      <c r="J77" s="1">
        <v>231069000</v>
      </c>
      <c r="K77" s="1">
        <v>1362499285</v>
      </c>
      <c r="L77" s="1">
        <f t="shared" si="1"/>
        <v>15675260</v>
      </c>
      <c r="AA77" s="7">
        <v>43737</v>
      </c>
      <c r="AB77">
        <v>-228568425</v>
      </c>
      <c r="AC77">
        <v>8948663</v>
      </c>
      <c r="AD77">
        <v>72859587</v>
      </c>
    </row>
    <row r="78" spans="1:30">
      <c r="A78" s="7">
        <v>43739</v>
      </c>
      <c r="B78" s="8">
        <v>0.699305555555556</v>
      </c>
      <c r="C78" s="14">
        <v>1</v>
      </c>
      <c r="D78" s="1">
        <v>5945792000</v>
      </c>
      <c r="E78" s="1">
        <v>4771564715</v>
      </c>
      <c r="F78" s="1">
        <v>297902995</v>
      </c>
      <c r="G78" s="1">
        <v>-277854671</v>
      </c>
      <c r="H78" s="1">
        <v>266415370</v>
      </c>
      <c r="I78" s="1">
        <v>242456000</v>
      </c>
      <c r="J78" s="1">
        <v>223976000</v>
      </c>
      <c r="K78" s="1">
        <v>1174227285</v>
      </c>
      <c r="L78" s="1">
        <f t="shared" si="1"/>
        <v>20048324</v>
      </c>
      <c r="AA78" s="7">
        <v>43738</v>
      </c>
      <c r="AB78">
        <v>-300408419</v>
      </c>
      <c r="AC78">
        <v>15675260</v>
      </c>
      <c r="AD78">
        <v>301724639</v>
      </c>
    </row>
    <row r="79" spans="1:30">
      <c r="A79" s="7">
        <v>43740</v>
      </c>
      <c r="B79" s="8">
        <v>0.679861111111111</v>
      </c>
      <c r="C79" s="14">
        <v>1</v>
      </c>
      <c r="D79" s="1">
        <v>5530474000</v>
      </c>
      <c r="E79" s="1">
        <v>4771564715</v>
      </c>
      <c r="F79" s="1">
        <v>486065700</v>
      </c>
      <c r="G79" s="1">
        <v>-458073042</v>
      </c>
      <c r="H79" s="1">
        <v>338176069</v>
      </c>
      <c r="I79" s="1">
        <v>225521000</v>
      </c>
      <c r="J79" s="1">
        <v>208331000</v>
      </c>
      <c r="K79" s="1">
        <v>758909285</v>
      </c>
      <c r="L79" s="1">
        <f t="shared" si="1"/>
        <v>27992658</v>
      </c>
      <c r="AA79" s="7">
        <v>43739</v>
      </c>
      <c r="AB79">
        <v>-277854671</v>
      </c>
      <c r="AC79">
        <v>20048324</v>
      </c>
      <c r="AD79">
        <v>266415370</v>
      </c>
    </row>
    <row r="80" spans="1:30">
      <c r="A80" s="7">
        <v>43741</v>
      </c>
      <c r="B80" s="8">
        <v>0.44375</v>
      </c>
      <c r="C80" s="14">
        <v>1</v>
      </c>
      <c r="D80" s="1">
        <v>6001204000</v>
      </c>
      <c r="E80" s="1">
        <v>4771564715</v>
      </c>
      <c r="F80" s="1">
        <v>404250064</v>
      </c>
      <c r="G80" s="1">
        <v>-378034835</v>
      </c>
      <c r="H80" s="1">
        <v>101783381</v>
      </c>
      <c r="I80" s="1">
        <v>244716000</v>
      </c>
      <c r="J80" s="1">
        <v>226064000</v>
      </c>
      <c r="K80" s="1">
        <v>1229639285</v>
      </c>
      <c r="L80" s="1">
        <f t="shared" si="1"/>
        <v>26215229</v>
      </c>
      <c r="AA80" s="7">
        <v>43740</v>
      </c>
      <c r="AB80">
        <v>-458073042</v>
      </c>
      <c r="AC80">
        <v>27992658</v>
      </c>
      <c r="AD80">
        <v>338176069</v>
      </c>
    </row>
    <row r="81" spans="1:30">
      <c r="A81" s="7">
        <v>43742</v>
      </c>
      <c r="B81" s="8">
        <v>0.538194444444444</v>
      </c>
      <c r="C81" s="14">
        <v>1</v>
      </c>
      <c r="D81" s="1">
        <v>6067842000</v>
      </c>
      <c r="E81" s="1">
        <v>4771564715</v>
      </c>
      <c r="F81" s="1">
        <v>268055574</v>
      </c>
      <c r="G81" s="1">
        <v>-240097127</v>
      </c>
      <c r="H81" s="1">
        <v>133937670</v>
      </c>
      <c r="I81" s="1">
        <v>247433000</v>
      </c>
      <c r="J81" s="1">
        <v>228574000</v>
      </c>
      <c r="K81" s="1">
        <v>1296277285</v>
      </c>
      <c r="L81" s="1">
        <f t="shared" si="1"/>
        <v>27958447</v>
      </c>
      <c r="AA81" s="7">
        <v>43741</v>
      </c>
      <c r="AB81">
        <v>-378034835</v>
      </c>
      <c r="AC81">
        <v>26215229</v>
      </c>
      <c r="AD81">
        <v>101783381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243345630</v>
      </c>
      <c r="G82" s="1">
        <v>-232243352</v>
      </c>
      <c r="H82" s="1">
        <v>109114865</v>
      </c>
      <c r="I82" s="1">
        <v>247433000</v>
      </c>
      <c r="J82" s="1">
        <v>228574000</v>
      </c>
      <c r="K82" s="1">
        <v>1296277285</v>
      </c>
      <c r="L82" s="1">
        <f t="shared" si="1"/>
        <v>11102278</v>
      </c>
      <c r="AA82" s="7">
        <v>43742</v>
      </c>
      <c r="AB82">
        <v>-240097127</v>
      </c>
      <c r="AC82">
        <v>27958447</v>
      </c>
      <c r="AD82">
        <v>133937670</v>
      </c>
    </row>
    <row r="83" spans="1:30">
      <c r="A83" s="7">
        <v>43744</v>
      </c>
      <c r="B83" s="8">
        <v>0.545833333333333</v>
      </c>
      <c r="C83" s="14">
        <v>1</v>
      </c>
      <c r="D83" s="1">
        <v>5641399000</v>
      </c>
      <c r="E83" s="1">
        <v>4771564715</v>
      </c>
      <c r="F83" s="1">
        <v>228261541</v>
      </c>
      <c r="G83" s="1">
        <v>-212246822</v>
      </c>
      <c r="H83" s="1">
        <v>117014257</v>
      </c>
      <c r="I83" s="1">
        <v>30044000</v>
      </c>
      <c r="J83" s="1">
        <v>212510000</v>
      </c>
      <c r="K83" s="1">
        <v>869834285</v>
      </c>
      <c r="L83" s="1">
        <f t="shared" si="1"/>
        <v>16014719</v>
      </c>
      <c r="AA83" s="7">
        <v>43743</v>
      </c>
      <c r="AB83">
        <v>-232243352</v>
      </c>
      <c r="AC83">
        <v>11102278</v>
      </c>
      <c r="AD83">
        <v>109114865</v>
      </c>
    </row>
    <row r="84" spans="1:30">
      <c r="A84" s="7">
        <v>43745</v>
      </c>
      <c r="B84" s="8">
        <v>0.461111111111111</v>
      </c>
      <c r="C84" s="14">
        <v>1</v>
      </c>
      <c r="D84" s="1">
        <v>5641399000</v>
      </c>
      <c r="E84" s="1">
        <v>4771564715</v>
      </c>
      <c r="F84" s="1">
        <v>430229828</v>
      </c>
      <c r="G84" s="1">
        <v>-416940192</v>
      </c>
      <c r="H84" s="1">
        <v>105906021</v>
      </c>
      <c r="I84" s="1">
        <v>30044000</v>
      </c>
      <c r="J84" s="1">
        <v>212510000</v>
      </c>
      <c r="K84" s="1">
        <v>869834285</v>
      </c>
      <c r="L84" s="1">
        <f t="shared" si="1"/>
        <v>13289636</v>
      </c>
      <c r="AA84" s="7">
        <v>43744</v>
      </c>
      <c r="AB84">
        <v>-212246822</v>
      </c>
      <c r="AC84">
        <v>16014719</v>
      </c>
      <c r="AD84">
        <v>117014257</v>
      </c>
    </row>
    <row r="85" spans="1:30">
      <c r="A85" s="7">
        <v>43746</v>
      </c>
      <c r="B85" s="8">
        <v>0.519444444444444</v>
      </c>
      <c r="C85" s="14">
        <v>1</v>
      </c>
      <c r="D85" s="1">
        <v>5641399000</v>
      </c>
      <c r="E85" s="1">
        <v>4771564715</v>
      </c>
      <c r="F85" s="1">
        <v>235545316</v>
      </c>
      <c r="G85" s="1">
        <v>-225196650</v>
      </c>
      <c r="H85" s="1">
        <v>108962580</v>
      </c>
      <c r="I85" s="1">
        <v>30044000</v>
      </c>
      <c r="J85" s="1">
        <v>212510000</v>
      </c>
      <c r="K85" s="1">
        <v>869834285</v>
      </c>
      <c r="L85" s="1">
        <f t="shared" si="1"/>
        <v>10348666</v>
      </c>
      <c r="AA85" s="7">
        <v>43745</v>
      </c>
      <c r="AB85">
        <v>-416940192</v>
      </c>
      <c r="AC85">
        <v>13289636</v>
      </c>
      <c r="AD85">
        <v>105906021</v>
      </c>
    </row>
    <row r="86" spans="1:30">
      <c r="A86" s="7">
        <v>43747</v>
      </c>
      <c r="B86" s="8">
        <v>0.772222222222222</v>
      </c>
      <c r="C86" s="14">
        <v>1</v>
      </c>
      <c r="D86" s="1">
        <v>5692265000</v>
      </c>
      <c r="E86" s="1">
        <v>4771564715</v>
      </c>
      <c r="F86" s="1">
        <v>312245936</v>
      </c>
      <c r="G86" s="1">
        <v>-267466653</v>
      </c>
      <c r="H86" s="1">
        <v>133693539</v>
      </c>
      <c r="I86" s="1">
        <v>232118000</v>
      </c>
      <c r="J86" s="1">
        <v>214426000</v>
      </c>
      <c r="K86" s="1">
        <v>920700285</v>
      </c>
      <c r="L86" s="1">
        <f t="shared" si="1"/>
        <v>44779283</v>
      </c>
      <c r="AA86" s="7">
        <v>43746</v>
      </c>
      <c r="AB86">
        <v>-225196650</v>
      </c>
      <c r="AC86">
        <v>10348666</v>
      </c>
      <c r="AD86">
        <v>108962580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524296332</v>
      </c>
      <c r="G87" s="1">
        <v>-482758795</v>
      </c>
      <c r="H87" s="1">
        <v>118819064</v>
      </c>
      <c r="I87" s="1">
        <v>232118000</v>
      </c>
      <c r="J87" s="1">
        <v>214426000</v>
      </c>
      <c r="K87" s="1">
        <v>920700285</v>
      </c>
      <c r="L87" s="1">
        <f t="shared" ref="L87:L150" si="2">F87+G87</f>
        <v>41537537</v>
      </c>
      <c r="AA87" s="7">
        <v>43747</v>
      </c>
      <c r="AB87">
        <v>-267466653</v>
      </c>
      <c r="AC87">
        <v>44779283</v>
      </c>
      <c r="AD87">
        <v>133693539</v>
      </c>
    </row>
    <row r="88" spans="1:30">
      <c r="A88" s="7">
        <v>43749</v>
      </c>
      <c r="B88" s="8">
        <v>0.751388888888889</v>
      </c>
      <c r="C88" s="14">
        <v>1</v>
      </c>
      <c r="D88" s="1">
        <v>6020941000</v>
      </c>
      <c r="E88" s="1">
        <v>4771564715</v>
      </c>
      <c r="F88" s="1">
        <v>432635242</v>
      </c>
      <c r="G88" s="1">
        <v>-434754165</v>
      </c>
      <c r="H88" s="1">
        <v>83833750</v>
      </c>
      <c r="I88" s="1">
        <v>245522000</v>
      </c>
      <c r="J88" s="1">
        <v>226807000</v>
      </c>
      <c r="K88" s="1">
        <v>1249376285</v>
      </c>
      <c r="L88" s="1">
        <f t="shared" si="2"/>
        <v>-2118923</v>
      </c>
      <c r="AA88" s="7">
        <v>43748</v>
      </c>
      <c r="AB88">
        <v>-482758795</v>
      </c>
      <c r="AC88">
        <v>41537537</v>
      </c>
      <c r="AD88">
        <v>118819064</v>
      </c>
    </row>
    <row r="89" spans="1:30">
      <c r="A89" s="7">
        <v>43750</v>
      </c>
      <c r="B89" s="8">
        <v>0.422222222222222</v>
      </c>
      <c r="C89" s="14">
        <v>1</v>
      </c>
      <c r="D89" s="1">
        <v>5569048000</v>
      </c>
      <c r="E89" s="1">
        <v>4771564715</v>
      </c>
      <c r="F89" s="1">
        <v>370572662</v>
      </c>
      <c r="G89" s="1">
        <v>-360728723</v>
      </c>
      <c r="H89" s="1">
        <v>79634326</v>
      </c>
      <c r="I89" s="1">
        <v>227094000</v>
      </c>
      <c r="J89" s="1">
        <v>209784000</v>
      </c>
      <c r="K89" s="1">
        <v>797483285</v>
      </c>
      <c r="L89" s="1">
        <f t="shared" si="2"/>
        <v>9843939</v>
      </c>
      <c r="AA89" s="7">
        <v>43749</v>
      </c>
      <c r="AB89">
        <v>-434754165</v>
      </c>
      <c r="AC89">
        <v>-2118923</v>
      </c>
      <c r="AD89">
        <v>83833750</v>
      </c>
    </row>
    <row r="90" spans="1:30">
      <c r="A90" s="7">
        <v>43751</v>
      </c>
      <c r="B90" s="8">
        <v>0.500694444444444</v>
      </c>
      <c r="C90" s="14">
        <v>1</v>
      </c>
      <c r="D90" s="1">
        <v>5569048000</v>
      </c>
      <c r="E90" s="1">
        <v>4771564715</v>
      </c>
      <c r="F90" s="1">
        <v>243516001</v>
      </c>
      <c r="G90" s="1">
        <v>-226598284</v>
      </c>
      <c r="H90" s="1">
        <v>91937495</v>
      </c>
      <c r="I90" s="1">
        <v>227094000</v>
      </c>
      <c r="J90" s="1">
        <v>209784000</v>
      </c>
      <c r="K90" s="1">
        <v>797483285</v>
      </c>
      <c r="L90" s="1">
        <f t="shared" si="2"/>
        <v>16917717</v>
      </c>
      <c r="AA90" s="7">
        <v>43750</v>
      </c>
      <c r="AB90">
        <v>-360728723</v>
      </c>
      <c r="AC90">
        <v>9843939</v>
      </c>
      <c r="AD90">
        <v>79634326</v>
      </c>
    </row>
    <row r="91" spans="1:30">
      <c r="A91" s="7">
        <v>43752</v>
      </c>
      <c r="B91" s="8">
        <v>0.446527777777778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2"/>
        <v>40785422</v>
      </c>
      <c r="AA91" s="7">
        <v>43751</v>
      </c>
      <c r="AB91">
        <v>-226598284</v>
      </c>
      <c r="AC91">
        <v>16917717</v>
      </c>
      <c r="AD91">
        <v>91937495</v>
      </c>
    </row>
    <row r="92" spans="1:30">
      <c r="A92" s="7">
        <v>43753</v>
      </c>
      <c r="B92" s="8">
        <v>0.894444444444444</v>
      </c>
      <c r="C92" s="14">
        <v>1</v>
      </c>
      <c r="D92" s="1">
        <v>5560254000</v>
      </c>
      <c r="E92" s="1">
        <v>4771564715</v>
      </c>
      <c r="F92" s="1">
        <v>307227286</v>
      </c>
      <c r="G92" s="1">
        <v>-298285283</v>
      </c>
      <c r="H92" s="1">
        <v>86929115</v>
      </c>
      <c r="I92" s="1">
        <v>226735000</v>
      </c>
      <c r="J92" s="1">
        <v>209454000</v>
      </c>
      <c r="K92" s="1">
        <v>788689285</v>
      </c>
      <c r="L92" s="1">
        <f t="shared" si="2"/>
        <v>8942003</v>
      </c>
      <c r="AA92" s="7">
        <v>43752</v>
      </c>
      <c r="AB92">
        <v>-324026441</v>
      </c>
      <c r="AC92">
        <v>40785422</v>
      </c>
      <c r="AD92">
        <v>189944836</v>
      </c>
    </row>
    <row r="93" spans="1:30">
      <c r="A93" s="7">
        <v>43754</v>
      </c>
      <c r="B93" s="8">
        <v>0.824305555555556</v>
      </c>
      <c r="C93" s="14">
        <v>1</v>
      </c>
      <c r="D93" s="1">
        <v>5692914000</v>
      </c>
      <c r="E93" s="1">
        <v>4771564715</v>
      </c>
      <c r="F93" s="1">
        <v>538032014</v>
      </c>
      <c r="G93" s="1">
        <v>-500175456</v>
      </c>
      <c r="H93" s="1">
        <v>105495004</v>
      </c>
      <c r="I93" s="1">
        <v>232145000</v>
      </c>
      <c r="J93" s="1">
        <v>214451000</v>
      </c>
      <c r="K93" s="1">
        <v>921349285</v>
      </c>
      <c r="L93" s="1">
        <f t="shared" si="2"/>
        <v>37856558</v>
      </c>
      <c r="AA93" s="7">
        <v>43753</v>
      </c>
      <c r="AB93">
        <v>-298285283</v>
      </c>
      <c r="AC93">
        <v>8942003</v>
      </c>
      <c r="AD93">
        <v>86929115</v>
      </c>
    </row>
    <row r="94" spans="1:30">
      <c r="A94" s="7">
        <v>43755</v>
      </c>
      <c r="B94" s="8">
        <v>0.797916666666667</v>
      </c>
      <c r="C94" s="14">
        <v>1</v>
      </c>
      <c r="D94" s="1">
        <v>5692914000</v>
      </c>
      <c r="E94" s="1">
        <v>4771564715</v>
      </c>
      <c r="F94" s="1">
        <v>308438483</v>
      </c>
      <c r="G94" s="1">
        <v>-276579737</v>
      </c>
      <c r="H94" s="1">
        <v>82996318</v>
      </c>
      <c r="I94" s="1">
        <v>232145000</v>
      </c>
      <c r="J94" s="1">
        <v>214451000</v>
      </c>
      <c r="K94" s="1">
        <v>921349285</v>
      </c>
      <c r="L94" s="1">
        <f t="shared" si="2"/>
        <v>31858746</v>
      </c>
      <c r="AA94" s="7">
        <v>43754</v>
      </c>
      <c r="AB94">
        <v>-500175456</v>
      </c>
      <c r="AC94">
        <v>37856558</v>
      </c>
      <c r="AD94">
        <v>105495004</v>
      </c>
    </row>
    <row r="95" spans="1:30">
      <c r="A95" s="7">
        <v>43756</v>
      </c>
      <c r="B95" s="8">
        <v>0.763888888888889</v>
      </c>
      <c r="C95" s="14">
        <v>1</v>
      </c>
      <c r="D95" s="1">
        <v>5642398000</v>
      </c>
      <c r="E95" s="1">
        <v>4771564715</v>
      </c>
      <c r="F95" s="1">
        <v>439294361</v>
      </c>
      <c r="G95" s="1">
        <v>-411456006</v>
      </c>
      <c r="H95" s="1">
        <v>91795822</v>
      </c>
      <c r="I95" s="1">
        <v>230085000</v>
      </c>
      <c r="J95" s="1">
        <v>212548000</v>
      </c>
      <c r="K95" s="1">
        <v>870833285</v>
      </c>
      <c r="L95" s="1">
        <f t="shared" si="2"/>
        <v>27838355</v>
      </c>
      <c r="AA95" s="7">
        <v>43755</v>
      </c>
      <c r="AB95">
        <v>-276579737</v>
      </c>
      <c r="AC95">
        <v>31858746</v>
      </c>
      <c r="AD95">
        <v>82996318</v>
      </c>
    </row>
    <row r="96" spans="1:30">
      <c r="A96" s="7">
        <v>43757</v>
      </c>
      <c r="B96" s="8">
        <v>0.771527777777778</v>
      </c>
      <c r="C96" s="14">
        <v>1</v>
      </c>
      <c r="D96" s="1">
        <v>5772576000</v>
      </c>
      <c r="E96" s="1">
        <v>4771564715</v>
      </c>
      <c r="F96" s="1">
        <v>253150294</v>
      </c>
      <c r="G96" s="1">
        <v>-218039929</v>
      </c>
      <c r="H96" s="1">
        <v>125783364</v>
      </c>
      <c r="I96" s="1">
        <v>235394000</v>
      </c>
      <c r="J96" s="1">
        <v>217451000</v>
      </c>
      <c r="K96" s="1">
        <v>1001011285</v>
      </c>
      <c r="L96" s="1">
        <f t="shared" si="2"/>
        <v>35110365</v>
      </c>
      <c r="AA96" s="7">
        <v>43756</v>
      </c>
      <c r="AB96">
        <v>-411456006</v>
      </c>
      <c r="AC96">
        <v>27838355</v>
      </c>
      <c r="AD96">
        <v>91795822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486644756</v>
      </c>
      <c r="G97" s="1">
        <v>-424077268</v>
      </c>
      <c r="H97" s="1">
        <v>134532546</v>
      </c>
      <c r="I97" s="1">
        <v>235394000</v>
      </c>
      <c r="J97" s="1">
        <v>217451000</v>
      </c>
      <c r="K97" s="1">
        <v>1001011285</v>
      </c>
      <c r="L97" s="1">
        <f t="shared" si="2"/>
        <v>62567488</v>
      </c>
      <c r="AA97" s="7">
        <v>43757</v>
      </c>
      <c r="AB97">
        <v>-218039929</v>
      </c>
      <c r="AC97">
        <v>35110365</v>
      </c>
      <c r="AD97">
        <v>125783364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231560545</v>
      </c>
      <c r="G98" s="1">
        <v>-229685135</v>
      </c>
      <c r="H98" s="1">
        <v>129477064</v>
      </c>
      <c r="I98" s="1">
        <v>235394000</v>
      </c>
      <c r="J98" s="1">
        <v>217451000</v>
      </c>
      <c r="K98" s="1">
        <v>1001011285</v>
      </c>
      <c r="L98" s="1">
        <f t="shared" si="2"/>
        <v>1875410</v>
      </c>
      <c r="AA98" s="7">
        <v>43758</v>
      </c>
      <c r="AB98">
        <v>-424077268</v>
      </c>
      <c r="AC98">
        <v>62567488</v>
      </c>
      <c r="AD98">
        <v>134532546</v>
      </c>
    </row>
    <row r="99" spans="1:30">
      <c r="A99" s="7">
        <v>43760</v>
      </c>
      <c r="B99" s="8">
        <v>0.804861111111111</v>
      </c>
      <c r="C99" s="14">
        <v>1</v>
      </c>
      <c r="D99" s="1">
        <v>6325450000</v>
      </c>
      <c r="E99" s="1">
        <v>4771564715</v>
      </c>
      <c r="F99" s="1">
        <v>438613466</v>
      </c>
      <c r="G99" s="1">
        <v>-398991734</v>
      </c>
      <c r="H99" s="1">
        <v>169428578</v>
      </c>
      <c r="I99" s="1">
        <v>257938000</v>
      </c>
      <c r="J99" s="1">
        <v>238278000</v>
      </c>
      <c r="K99" s="1">
        <v>1553885285</v>
      </c>
      <c r="L99" s="1">
        <f t="shared" si="2"/>
        <v>39621732</v>
      </c>
      <c r="AA99" s="7">
        <v>43759</v>
      </c>
      <c r="AB99">
        <v>-229685135</v>
      </c>
      <c r="AC99">
        <v>1875410</v>
      </c>
      <c r="AD99">
        <v>129477064</v>
      </c>
    </row>
    <row r="100" spans="1:30">
      <c r="A100" s="7">
        <v>43761</v>
      </c>
      <c r="B100" s="8">
        <v>0.80625</v>
      </c>
      <c r="C100" s="14">
        <v>1</v>
      </c>
      <c r="D100" s="1">
        <v>5703057000</v>
      </c>
      <c r="E100" s="1">
        <v>4771564715</v>
      </c>
      <c r="F100" s="1">
        <v>498595894</v>
      </c>
      <c r="G100" s="1">
        <v>-453241719</v>
      </c>
      <c r="H100" s="1">
        <v>166549983</v>
      </c>
      <c r="I100" s="1">
        <v>232558000</v>
      </c>
      <c r="J100" s="1">
        <v>214832000</v>
      </c>
      <c r="K100" s="1">
        <v>931492285</v>
      </c>
      <c r="L100" s="1">
        <f t="shared" si="2"/>
        <v>45354175</v>
      </c>
      <c r="AA100" s="7">
        <v>43760</v>
      </c>
      <c r="AB100">
        <v>-398991734</v>
      </c>
      <c r="AC100">
        <v>39621732</v>
      </c>
      <c r="AD100">
        <v>169428578</v>
      </c>
    </row>
    <row r="101" spans="1:30">
      <c r="A101" s="7">
        <v>43762</v>
      </c>
      <c r="B101" s="8">
        <v>0.8</v>
      </c>
      <c r="C101" s="14">
        <v>1</v>
      </c>
      <c r="D101" s="1">
        <v>5530008000</v>
      </c>
      <c r="E101" s="1">
        <v>4771564715</v>
      </c>
      <c r="F101" s="1">
        <v>473349453</v>
      </c>
      <c r="G101" s="1">
        <v>-429151240</v>
      </c>
      <c r="H101" s="1">
        <v>175770233</v>
      </c>
      <c r="I101" s="1">
        <v>225502000</v>
      </c>
      <c r="J101" s="1">
        <v>208314000</v>
      </c>
      <c r="K101" s="1">
        <v>758443285</v>
      </c>
      <c r="L101" s="1">
        <f t="shared" si="2"/>
        <v>44198213</v>
      </c>
      <c r="AA101" s="7">
        <v>43761</v>
      </c>
      <c r="AB101">
        <v>-453241719</v>
      </c>
      <c r="AC101">
        <v>45354175</v>
      </c>
      <c r="AD101">
        <v>166549983</v>
      </c>
    </row>
    <row r="102" spans="1:30">
      <c r="A102" s="7">
        <v>43763</v>
      </c>
      <c r="B102" s="8">
        <v>0.738888888888889</v>
      </c>
      <c r="C102" s="14">
        <v>1</v>
      </c>
      <c r="D102" s="1">
        <v>5558922000</v>
      </c>
      <c r="E102" s="1">
        <v>4771564715</v>
      </c>
      <c r="F102" s="1">
        <v>470250630</v>
      </c>
      <c r="G102" s="1">
        <v>-412178896</v>
      </c>
      <c r="H102" s="1">
        <v>173426565</v>
      </c>
      <c r="I102" s="1">
        <v>226681000</v>
      </c>
      <c r="J102" s="1">
        <v>209403000</v>
      </c>
      <c r="K102" s="1">
        <v>787357285</v>
      </c>
      <c r="L102" s="1">
        <f t="shared" si="2"/>
        <v>58071734</v>
      </c>
      <c r="AA102" s="7">
        <v>43762</v>
      </c>
      <c r="AB102">
        <v>-429151240</v>
      </c>
      <c r="AC102">
        <v>44198213</v>
      </c>
      <c r="AD102">
        <v>175770233</v>
      </c>
    </row>
    <row r="103" spans="1:30">
      <c r="A103" s="7">
        <v>43764</v>
      </c>
      <c r="B103" s="8">
        <v>0.828472222222222</v>
      </c>
      <c r="C103" s="14">
        <v>1</v>
      </c>
      <c r="D103" s="1">
        <v>5558922000</v>
      </c>
      <c r="E103" s="1">
        <v>4771564715</v>
      </c>
      <c r="F103" s="1">
        <v>240227351</v>
      </c>
      <c r="G103" s="1">
        <v>-228438314</v>
      </c>
      <c r="H103" s="1">
        <v>179657844</v>
      </c>
      <c r="I103" s="1">
        <v>226681000</v>
      </c>
      <c r="J103" s="1">
        <v>209403000</v>
      </c>
      <c r="K103" s="1">
        <v>787357285</v>
      </c>
      <c r="L103" s="1">
        <f t="shared" si="2"/>
        <v>11789037</v>
      </c>
      <c r="AA103" s="7">
        <v>43763</v>
      </c>
      <c r="AB103">
        <v>-412178896</v>
      </c>
      <c r="AC103">
        <v>58071734</v>
      </c>
      <c r="AD103">
        <v>173426565</v>
      </c>
    </row>
    <row r="104" spans="1:30">
      <c r="A104" s="7">
        <v>43765</v>
      </c>
      <c r="B104" s="8">
        <v>0.781944444444444</v>
      </c>
      <c r="C104" s="14">
        <v>1</v>
      </c>
      <c r="D104" s="1">
        <v>5558922000</v>
      </c>
      <c r="E104" s="1">
        <v>4771564715</v>
      </c>
      <c r="F104" s="1">
        <v>458320624</v>
      </c>
      <c r="G104" s="1">
        <v>-418692088</v>
      </c>
      <c r="H104" s="1">
        <v>172386978</v>
      </c>
      <c r="I104" s="1">
        <v>226681000</v>
      </c>
      <c r="J104" s="1">
        <v>209403000</v>
      </c>
      <c r="K104" s="1">
        <v>787357285</v>
      </c>
      <c r="L104" s="1">
        <f t="shared" si="2"/>
        <v>39628536</v>
      </c>
      <c r="AA104" s="7">
        <v>43764</v>
      </c>
      <c r="AB104">
        <v>-228438314</v>
      </c>
      <c r="AC104">
        <v>11789037</v>
      </c>
      <c r="AD104">
        <v>179657844</v>
      </c>
    </row>
    <row r="105" spans="1:30">
      <c r="A105" s="7">
        <v>43766</v>
      </c>
      <c r="B105" s="8">
        <v>0.703472222222222</v>
      </c>
      <c r="C105" s="14">
        <v>1</v>
      </c>
      <c r="D105" s="1">
        <v>5757969000</v>
      </c>
      <c r="E105" s="1">
        <v>4771564715</v>
      </c>
      <c r="F105" s="1">
        <v>465166823</v>
      </c>
      <c r="G105" s="1">
        <v>-400105491</v>
      </c>
      <c r="H105" s="1">
        <v>180607343</v>
      </c>
      <c r="I105" s="1">
        <v>234797000</v>
      </c>
      <c r="J105" s="1">
        <v>216901000</v>
      </c>
      <c r="K105" s="1">
        <v>986404285</v>
      </c>
      <c r="L105" s="1">
        <f t="shared" si="2"/>
        <v>65061332</v>
      </c>
      <c r="AA105" s="7">
        <v>43765</v>
      </c>
      <c r="AB105">
        <v>-418692088</v>
      </c>
      <c r="AC105">
        <v>39628536</v>
      </c>
      <c r="AD105">
        <v>172386978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-20984887</v>
      </c>
      <c r="I106" s="1" t="s">
        <v>285</v>
      </c>
      <c r="J106" s="1">
        <v>216901000</v>
      </c>
      <c r="K106" s="1">
        <v>986404285</v>
      </c>
      <c r="L106" s="1" t="e">
        <f t="shared" si="2"/>
        <v>#VALUE!</v>
      </c>
      <c r="AA106" s="7">
        <v>43766</v>
      </c>
      <c r="AB106">
        <v>-400105491</v>
      </c>
      <c r="AC106">
        <v>65061332</v>
      </c>
      <c r="AD106">
        <v>180607343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-213768257</v>
      </c>
      <c r="I107" s="1" t="s">
        <v>285</v>
      </c>
      <c r="J107" s="1">
        <v>216901000</v>
      </c>
      <c r="K107" s="1">
        <v>986404285</v>
      </c>
      <c r="L107" s="1" t="e">
        <f t="shared" si="2"/>
        <v>#VALUE!</v>
      </c>
      <c r="AA107" s="7">
        <v>43767</v>
      </c>
      <c r="AB107">
        <v>-253563293</v>
      </c>
      <c r="AC107" t="e">
        <v>#VALUE!</v>
      </c>
      <c r="AD107">
        <v>-20984887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-460165002</v>
      </c>
      <c r="I108" s="1">
        <v>234797000</v>
      </c>
      <c r="J108" s="1">
        <v>216901000</v>
      </c>
      <c r="K108" s="1">
        <v>986404285</v>
      </c>
      <c r="L108" s="1">
        <f t="shared" si="2"/>
        <v>-240333337</v>
      </c>
      <c r="AA108" s="7">
        <v>43768</v>
      </c>
      <c r="AB108">
        <v>-278105240</v>
      </c>
      <c r="AC108" t="e">
        <v>#VALUE!</v>
      </c>
      <c r="AD108">
        <v>-213768257</v>
      </c>
    </row>
    <row r="109" spans="1:30">
      <c r="A109" s="7">
        <v>43770</v>
      </c>
      <c r="B109" s="8">
        <v>0.772916666666667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-219750336</v>
      </c>
      <c r="H109" s="1">
        <v>246251209</v>
      </c>
      <c r="I109" s="1" t="s">
        <v>285</v>
      </c>
      <c r="J109" s="1">
        <v>216901000</v>
      </c>
      <c r="K109" s="1">
        <v>986404285</v>
      </c>
      <c r="L109" s="1" t="e">
        <f t="shared" si="2"/>
        <v>#VALUE!</v>
      </c>
      <c r="AA109" s="7">
        <v>43769</v>
      </c>
      <c r="AB109">
        <v>-240333337</v>
      </c>
      <c r="AC109">
        <v>-240333337</v>
      </c>
      <c r="AD109">
        <v>-460165002</v>
      </c>
    </row>
    <row r="110" spans="1:30">
      <c r="A110" s="7">
        <v>43771</v>
      </c>
      <c r="B110" s="8">
        <v>0.499305555555556</v>
      </c>
      <c r="C110" s="14">
        <v>1</v>
      </c>
      <c r="D110" s="1">
        <v>5757969000</v>
      </c>
      <c r="E110" s="1">
        <v>4771564715</v>
      </c>
      <c r="F110" s="1">
        <v>1135921430</v>
      </c>
      <c r="G110" s="1">
        <v>-385692151</v>
      </c>
      <c r="H110" s="1">
        <v>231992543</v>
      </c>
      <c r="I110" s="1">
        <v>234437000</v>
      </c>
      <c r="J110" s="1">
        <v>216901000</v>
      </c>
      <c r="K110" s="1">
        <v>986404285</v>
      </c>
      <c r="L110" s="1">
        <f t="shared" si="2"/>
        <v>750229279</v>
      </c>
      <c r="AA110" s="7">
        <v>43770</v>
      </c>
      <c r="AB110">
        <v>-219750336</v>
      </c>
      <c r="AC110" t="e">
        <v>#VALUE!</v>
      </c>
      <c r="AD110">
        <v>246251209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376788555</v>
      </c>
      <c r="G111" s="1">
        <v>-279154599</v>
      </c>
      <c r="H111" s="1">
        <v>218574351</v>
      </c>
      <c r="I111" s="1">
        <v>234437000</v>
      </c>
      <c r="J111" s="1">
        <v>216901000</v>
      </c>
      <c r="K111" s="1">
        <v>986404285</v>
      </c>
      <c r="L111" s="1">
        <f t="shared" si="2"/>
        <v>97633956</v>
      </c>
      <c r="AA111" s="7">
        <v>43771</v>
      </c>
      <c r="AB111">
        <v>-385692151</v>
      </c>
      <c r="AC111">
        <v>750229279</v>
      </c>
      <c r="AD111">
        <v>231992543</v>
      </c>
    </row>
    <row r="112" spans="1:30">
      <c r="A112" s="7">
        <v>43773</v>
      </c>
      <c r="B112" s="8">
        <v>0.461111111111111</v>
      </c>
      <c r="C112" s="14">
        <v>1</v>
      </c>
      <c r="D112" s="1">
        <v>5757969000</v>
      </c>
      <c r="E112" s="1">
        <v>4771564715</v>
      </c>
      <c r="F112" s="1">
        <v>230183343</v>
      </c>
      <c r="G112" s="1">
        <v>-213449161</v>
      </c>
      <c r="H112" s="1">
        <v>207469034</v>
      </c>
      <c r="I112" s="1">
        <v>234437000</v>
      </c>
      <c r="J112" s="1">
        <v>216901000</v>
      </c>
      <c r="K112" s="1">
        <v>986404285</v>
      </c>
      <c r="L112" s="1">
        <f t="shared" si="2"/>
        <v>16734182</v>
      </c>
      <c r="AA112" s="7">
        <v>43772</v>
      </c>
      <c r="AB112">
        <v>-279154599</v>
      </c>
      <c r="AC112">
        <v>97633956</v>
      </c>
      <c r="AD112">
        <v>218574351</v>
      </c>
    </row>
    <row r="113" spans="1:30">
      <c r="A113" s="7">
        <v>43774</v>
      </c>
      <c r="B113" s="8">
        <v>0.554861111111111</v>
      </c>
      <c r="C113" s="14">
        <v>1</v>
      </c>
      <c r="D113" s="1">
        <v>5757969000</v>
      </c>
      <c r="E113" s="1">
        <v>4771564715</v>
      </c>
      <c r="F113" s="1">
        <v>257300893</v>
      </c>
      <c r="G113" s="1">
        <v>-244109021</v>
      </c>
      <c r="H113" s="1">
        <v>260087601</v>
      </c>
      <c r="I113" s="1">
        <v>234437000</v>
      </c>
      <c r="J113" s="1">
        <v>216901000</v>
      </c>
      <c r="K113" s="1">
        <v>986404285</v>
      </c>
      <c r="L113" s="1">
        <f t="shared" si="2"/>
        <v>13191872</v>
      </c>
      <c r="AA113" s="7">
        <v>43773</v>
      </c>
      <c r="AB113">
        <v>-213449161</v>
      </c>
      <c r="AC113">
        <v>16734182</v>
      </c>
      <c r="AD113">
        <v>207469034</v>
      </c>
    </row>
    <row r="114" spans="1:30">
      <c r="A114" s="7">
        <v>43775</v>
      </c>
      <c r="B114" s="8">
        <v>0.604166666666667</v>
      </c>
      <c r="C114" s="14">
        <v>1</v>
      </c>
      <c r="D114" s="1">
        <v>5757969000</v>
      </c>
      <c r="E114" s="1">
        <v>4771564715</v>
      </c>
      <c r="F114" s="1">
        <v>256596811</v>
      </c>
      <c r="G114" s="1">
        <v>-219268333</v>
      </c>
      <c r="H114" s="1">
        <v>422028716</v>
      </c>
      <c r="I114" s="1">
        <v>234437000</v>
      </c>
      <c r="J114" s="1">
        <v>216901000</v>
      </c>
      <c r="K114" s="1">
        <v>986404285</v>
      </c>
      <c r="L114" s="1">
        <f t="shared" si="2"/>
        <v>37328478</v>
      </c>
      <c r="AA114" s="7">
        <v>43774</v>
      </c>
      <c r="AB114">
        <v>-244109021</v>
      </c>
      <c r="AC114">
        <v>13191872</v>
      </c>
      <c r="AD114">
        <v>260087601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302150776</v>
      </c>
      <c r="G115" s="1">
        <v>-264576542</v>
      </c>
      <c r="H115" s="1">
        <v>613095553</v>
      </c>
      <c r="I115" s="1">
        <v>234437000</v>
      </c>
      <c r="J115" s="1">
        <v>216901000</v>
      </c>
      <c r="K115" s="1">
        <v>986404285</v>
      </c>
      <c r="L115" s="1">
        <f t="shared" si="2"/>
        <v>37574234</v>
      </c>
      <c r="AA115" s="7">
        <v>43775</v>
      </c>
      <c r="AB115">
        <v>-219268333</v>
      </c>
      <c r="AC115">
        <v>37328478</v>
      </c>
      <c r="AD115">
        <v>422028716</v>
      </c>
    </row>
    <row r="116" spans="1:30">
      <c r="A116" s="7">
        <v>43777</v>
      </c>
      <c r="B116" s="8">
        <v>0.772916666666667</v>
      </c>
      <c r="C116" s="14">
        <v>1</v>
      </c>
      <c r="D116" s="1">
        <v>5757969000</v>
      </c>
      <c r="E116" s="1">
        <v>4771564715</v>
      </c>
      <c r="F116" s="1">
        <v>541502141</v>
      </c>
      <c r="G116" s="1">
        <v>-477925285</v>
      </c>
      <c r="H116" s="1">
        <v>879431512</v>
      </c>
      <c r="I116" s="1">
        <v>234437000</v>
      </c>
      <c r="J116" s="1">
        <v>216901000</v>
      </c>
      <c r="K116" s="1">
        <v>986404285</v>
      </c>
      <c r="L116" s="1">
        <f t="shared" si="2"/>
        <v>63576856</v>
      </c>
      <c r="AA116" s="7">
        <v>43776</v>
      </c>
      <c r="AB116">
        <v>-264576542</v>
      </c>
      <c r="AC116">
        <v>37574234</v>
      </c>
      <c r="AD116">
        <v>613095553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391236901</v>
      </c>
      <c r="G117" s="1">
        <v>-355928514</v>
      </c>
      <c r="H117" s="1">
        <v>237771109</v>
      </c>
      <c r="I117" s="1">
        <v>234437000</v>
      </c>
      <c r="J117" s="1">
        <v>216901000</v>
      </c>
      <c r="K117" s="1">
        <v>986404285</v>
      </c>
      <c r="L117" s="1">
        <f t="shared" si="2"/>
        <v>35308387</v>
      </c>
      <c r="AA117" s="7">
        <v>43777</v>
      </c>
      <c r="AB117">
        <v>-477925285</v>
      </c>
      <c r="AC117">
        <v>63576856</v>
      </c>
      <c r="AD117">
        <v>879431512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329764047</v>
      </c>
      <c r="G118" s="1">
        <v>-277367174</v>
      </c>
      <c r="H118" s="1">
        <v>190904871</v>
      </c>
      <c r="I118" s="1">
        <v>234437000</v>
      </c>
      <c r="J118" s="1">
        <v>216901000</v>
      </c>
      <c r="K118" s="1">
        <v>986404285</v>
      </c>
      <c r="L118" s="1">
        <f t="shared" si="2"/>
        <v>52396873</v>
      </c>
      <c r="AA118" s="7">
        <v>43778</v>
      </c>
      <c r="AB118">
        <v>-355928514</v>
      </c>
      <c r="AC118">
        <v>35308387</v>
      </c>
      <c r="AD118">
        <v>237771109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529060100</v>
      </c>
      <c r="G119" s="1">
        <v>-466447608</v>
      </c>
      <c r="H119" s="1">
        <v>202749645</v>
      </c>
      <c r="I119" s="1">
        <v>234437000</v>
      </c>
      <c r="J119" s="1">
        <v>216901000</v>
      </c>
      <c r="K119" s="1">
        <v>986404285</v>
      </c>
      <c r="L119" s="1">
        <f t="shared" si="2"/>
        <v>62612492</v>
      </c>
      <c r="AA119" s="7">
        <v>43779</v>
      </c>
      <c r="AB119">
        <v>-277367174</v>
      </c>
      <c r="AC119">
        <v>52396873</v>
      </c>
      <c r="AD119">
        <v>190904871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231448505</v>
      </c>
      <c r="G120" s="1">
        <v>-221688386</v>
      </c>
      <c r="H120" s="1">
        <v>195775582</v>
      </c>
      <c r="I120" s="1">
        <v>234437000</v>
      </c>
      <c r="J120" s="1">
        <v>216901000</v>
      </c>
      <c r="K120" s="1">
        <v>986404285</v>
      </c>
      <c r="L120" s="1">
        <f t="shared" si="2"/>
        <v>9760119</v>
      </c>
      <c r="AA120" s="7">
        <v>43780</v>
      </c>
      <c r="AB120">
        <v>-466447608</v>
      </c>
      <c r="AC120">
        <v>62612492</v>
      </c>
      <c r="AD120">
        <v>202749645</v>
      </c>
    </row>
    <row r="121" spans="1:30">
      <c r="A121" s="7">
        <v>43782</v>
      </c>
      <c r="B121" s="8">
        <v>0.458333333333333</v>
      </c>
      <c r="C121" s="14">
        <v>1</v>
      </c>
      <c r="D121" s="1">
        <v>5757969000</v>
      </c>
      <c r="E121" s="1">
        <v>4771564715</v>
      </c>
      <c r="F121" s="1">
        <v>435499744</v>
      </c>
      <c r="G121" s="1">
        <v>-403059294</v>
      </c>
      <c r="H121" s="1">
        <v>205264041</v>
      </c>
      <c r="I121" s="1">
        <v>234437000</v>
      </c>
      <c r="J121" s="1">
        <v>216901000</v>
      </c>
      <c r="K121" s="1">
        <v>986404285</v>
      </c>
      <c r="L121" s="1">
        <f t="shared" si="2"/>
        <v>32440450</v>
      </c>
      <c r="AA121" s="7">
        <v>43781</v>
      </c>
      <c r="AB121">
        <v>-221688386</v>
      </c>
      <c r="AC121">
        <v>9760119</v>
      </c>
      <c r="AD121">
        <v>195775582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353962187</v>
      </c>
      <c r="G122" s="1">
        <v>-314569209</v>
      </c>
      <c r="H122" s="1">
        <v>190939396</v>
      </c>
      <c r="I122" s="1">
        <v>234437000</v>
      </c>
      <c r="J122" s="1">
        <v>216901000</v>
      </c>
      <c r="K122" s="1">
        <v>986404285</v>
      </c>
      <c r="L122" s="1">
        <f t="shared" si="2"/>
        <v>39392978</v>
      </c>
      <c r="AA122" s="7">
        <v>43782</v>
      </c>
      <c r="AB122">
        <v>-403059294</v>
      </c>
      <c r="AC122">
        <v>32440450</v>
      </c>
      <c r="AD122">
        <v>205264041</v>
      </c>
    </row>
    <row r="123" spans="1:30">
      <c r="A123" s="7">
        <v>43784</v>
      </c>
      <c r="B123" s="8">
        <v>0.780555555555556</v>
      </c>
      <c r="C123" s="14">
        <v>1</v>
      </c>
      <c r="D123" s="1">
        <v>5757969000</v>
      </c>
      <c r="E123" s="1">
        <v>4771564715</v>
      </c>
      <c r="F123" s="1">
        <v>265534176</v>
      </c>
      <c r="G123" s="1">
        <v>-263856049</v>
      </c>
      <c r="H123" s="1">
        <v>155043289</v>
      </c>
      <c r="I123" s="1">
        <v>234102000</v>
      </c>
      <c r="J123" s="1">
        <v>216901000</v>
      </c>
      <c r="K123" s="1">
        <v>986404285</v>
      </c>
      <c r="L123" s="1">
        <f t="shared" si="2"/>
        <v>1678127</v>
      </c>
      <c r="AA123" s="7">
        <v>43783</v>
      </c>
      <c r="AB123">
        <v>-314569209</v>
      </c>
      <c r="AC123">
        <v>39392978</v>
      </c>
      <c r="AD123">
        <v>190939396</v>
      </c>
    </row>
    <row r="124" spans="1:30">
      <c r="A124" s="7">
        <v>43785</v>
      </c>
      <c r="B124" s="8">
        <v>0.622916666666667</v>
      </c>
      <c r="C124" s="14">
        <v>1</v>
      </c>
      <c r="D124" s="1">
        <v>5757969000</v>
      </c>
      <c r="E124" s="1">
        <v>4771564715</v>
      </c>
      <c r="F124" s="1">
        <v>270646847</v>
      </c>
      <c r="G124" s="1">
        <v>-247073836</v>
      </c>
      <c r="H124" s="1">
        <v>142966108</v>
      </c>
      <c r="I124" s="1">
        <v>234102000</v>
      </c>
      <c r="J124" s="1">
        <v>216901000</v>
      </c>
      <c r="K124" s="1">
        <v>986404285</v>
      </c>
      <c r="L124" s="1">
        <f t="shared" si="2"/>
        <v>23573011</v>
      </c>
      <c r="AA124" s="7">
        <v>43784</v>
      </c>
      <c r="AB124">
        <v>-263856049</v>
      </c>
      <c r="AC124">
        <v>1678127</v>
      </c>
      <c r="AD124">
        <v>155043289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371135865</v>
      </c>
      <c r="G125" s="1">
        <v>-341164687</v>
      </c>
      <c r="H125" s="1">
        <v>157718506</v>
      </c>
      <c r="I125" s="1">
        <v>234102000</v>
      </c>
      <c r="J125" s="1">
        <v>216901000</v>
      </c>
      <c r="K125" s="1">
        <v>986404285</v>
      </c>
      <c r="L125" s="1">
        <f t="shared" si="2"/>
        <v>29971178</v>
      </c>
      <c r="AA125" s="7">
        <v>43785</v>
      </c>
      <c r="AB125">
        <v>-247073836</v>
      </c>
      <c r="AC125">
        <v>23573011</v>
      </c>
      <c r="AD125">
        <v>142966108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452585836</v>
      </c>
      <c r="G126" s="1">
        <v>-401123755</v>
      </c>
      <c r="H126" s="1">
        <v>134757345</v>
      </c>
      <c r="I126" s="1">
        <v>234102000</v>
      </c>
      <c r="J126" s="1">
        <v>216901000</v>
      </c>
      <c r="K126" s="1">
        <v>986404285</v>
      </c>
      <c r="L126" s="1">
        <f t="shared" si="2"/>
        <v>51462081</v>
      </c>
      <c r="AA126" s="7">
        <v>43786</v>
      </c>
      <c r="AB126">
        <v>-341164687</v>
      </c>
      <c r="AC126">
        <v>29971178</v>
      </c>
      <c r="AD126">
        <v>157718506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321772828</v>
      </c>
      <c r="G127" s="1">
        <v>-306367641</v>
      </c>
      <c r="H127" s="1">
        <v>139946913</v>
      </c>
      <c r="I127" s="1">
        <v>234102000</v>
      </c>
      <c r="J127" s="1">
        <v>216901000</v>
      </c>
      <c r="K127" s="1">
        <v>986404285</v>
      </c>
      <c r="L127" s="1">
        <f t="shared" si="2"/>
        <v>15405187</v>
      </c>
      <c r="AA127" s="7">
        <v>43787</v>
      </c>
      <c r="AB127">
        <v>-401123755</v>
      </c>
      <c r="AC127">
        <v>51462081</v>
      </c>
      <c r="AD127">
        <v>134757345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193550578</v>
      </c>
      <c r="G128" s="1">
        <v>-181446221</v>
      </c>
      <c r="H128" s="1">
        <v>128746802</v>
      </c>
      <c r="I128" s="1">
        <v>234102000</v>
      </c>
      <c r="J128" s="1">
        <v>216901000</v>
      </c>
      <c r="K128" s="1">
        <v>986404285</v>
      </c>
      <c r="L128" s="1">
        <f t="shared" si="2"/>
        <v>12104357</v>
      </c>
      <c r="AA128" s="7">
        <v>43788</v>
      </c>
      <c r="AB128">
        <v>-306367641</v>
      </c>
      <c r="AC128">
        <v>15405187</v>
      </c>
      <c r="AD128">
        <v>139946913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307960867</v>
      </c>
      <c r="G129" s="1">
        <v>-269082761</v>
      </c>
      <c r="H129" s="1">
        <v>141879275</v>
      </c>
      <c r="I129" s="1">
        <v>234102000</v>
      </c>
      <c r="J129" s="1">
        <v>216901000</v>
      </c>
      <c r="K129" s="1">
        <v>986404285</v>
      </c>
      <c r="L129" s="1">
        <f t="shared" si="2"/>
        <v>38878106</v>
      </c>
      <c r="AA129" s="7">
        <v>43789</v>
      </c>
      <c r="AB129">
        <v>-181446221</v>
      </c>
      <c r="AC129">
        <v>12104357</v>
      </c>
      <c r="AD129">
        <v>128746802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416765159</v>
      </c>
      <c r="G130" s="1">
        <v>-368033800</v>
      </c>
      <c r="H130" s="1">
        <v>142062835</v>
      </c>
      <c r="I130" s="1">
        <v>234102000</v>
      </c>
      <c r="J130" s="1">
        <v>216901000</v>
      </c>
      <c r="K130" s="1">
        <v>986404285</v>
      </c>
      <c r="L130" s="1">
        <f t="shared" si="2"/>
        <v>48731359</v>
      </c>
      <c r="AA130" s="7">
        <v>43790</v>
      </c>
      <c r="AB130">
        <v>-269082761</v>
      </c>
      <c r="AC130">
        <v>38878106</v>
      </c>
      <c r="AD130">
        <v>141879275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224131802</v>
      </c>
      <c r="G131" s="1">
        <v>-223217237</v>
      </c>
      <c r="H131" s="1">
        <v>133286847</v>
      </c>
      <c r="I131" s="1">
        <v>234102000</v>
      </c>
      <c r="J131" s="1">
        <v>216901000</v>
      </c>
      <c r="K131" s="1">
        <v>986404285</v>
      </c>
      <c r="L131" s="1">
        <f t="shared" si="2"/>
        <v>914565</v>
      </c>
      <c r="AA131" s="7">
        <v>43791</v>
      </c>
      <c r="AB131">
        <v>-368033800</v>
      </c>
      <c r="AC131">
        <v>48731359</v>
      </c>
      <c r="AD131">
        <v>142062835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440778228</v>
      </c>
      <c r="G132" s="1">
        <v>-428796205</v>
      </c>
      <c r="H132" s="1">
        <v>136409496</v>
      </c>
      <c r="I132" s="1">
        <v>234102000</v>
      </c>
      <c r="J132" s="1">
        <v>216901000</v>
      </c>
      <c r="K132" s="1">
        <v>986404285</v>
      </c>
      <c r="L132" s="1">
        <f t="shared" si="2"/>
        <v>11982023</v>
      </c>
      <c r="AA132" s="7">
        <v>43792</v>
      </c>
      <c r="AB132">
        <v>-223217237</v>
      </c>
      <c r="AC132">
        <v>914565</v>
      </c>
      <c r="AD132">
        <v>133286847</v>
      </c>
    </row>
    <row r="133" spans="1:30">
      <c r="A133" s="7">
        <v>43794</v>
      </c>
      <c r="B133" s="8">
        <v>0.729166666666667</v>
      </c>
      <c r="C133" s="14">
        <v>1</v>
      </c>
      <c r="D133" s="1">
        <v>5757969000</v>
      </c>
      <c r="E133" s="1">
        <v>4771564715</v>
      </c>
      <c r="F133" s="1">
        <v>260348763</v>
      </c>
      <c r="G133" s="1">
        <v>-240516597</v>
      </c>
      <c r="H133" s="1">
        <v>134215293</v>
      </c>
      <c r="I133" s="1">
        <v>234102000</v>
      </c>
      <c r="J133" s="1">
        <v>216901000</v>
      </c>
      <c r="K133" s="1">
        <v>986404285</v>
      </c>
      <c r="L133" s="1">
        <f t="shared" si="2"/>
        <v>19832166</v>
      </c>
      <c r="AA133" s="7">
        <v>43793</v>
      </c>
      <c r="AB133">
        <v>-428796205</v>
      </c>
      <c r="AC133">
        <v>11982023</v>
      </c>
      <c r="AD133">
        <v>136409496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241275278</v>
      </c>
      <c r="G134" s="1">
        <v>-223154475</v>
      </c>
      <c r="H134" s="1">
        <v>127479361</v>
      </c>
      <c r="I134" s="1">
        <v>234102000</v>
      </c>
      <c r="J134" s="1">
        <v>216901000</v>
      </c>
      <c r="K134" s="1">
        <v>986404285</v>
      </c>
      <c r="L134" s="1">
        <f t="shared" si="2"/>
        <v>18120803</v>
      </c>
      <c r="AA134" s="7">
        <v>43794</v>
      </c>
      <c r="AB134">
        <v>-240516597</v>
      </c>
      <c r="AC134">
        <v>19832166</v>
      </c>
      <c r="AD134">
        <v>134215293</v>
      </c>
    </row>
    <row r="135" spans="1:30">
      <c r="A135" s="7">
        <v>43796</v>
      </c>
      <c r="B135" s="8">
        <v>0.704861111111111</v>
      </c>
      <c r="C135" s="14">
        <v>1</v>
      </c>
      <c r="D135" s="1">
        <v>5757969000</v>
      </c>
      <c r="E135" s="1">
        <v>4771564715</v>
      </c>
      <c r="F135" s="1">
        <v>259473192</v>
      </c>
      <c r="G135" s="1">
        <v>-225371184</v>
      </c>
      <c r="H135" s="1">
        <v>139251781</v>
      </c>
      <c r="I135" s="1">
        <v>234102000</v>
      </c>
      <c r="J135" s="1">
        <v>216901000</v>
      </c>
      <c r="K135" s="1">
        <v>986404285</v>
      </c>
      <c r="L135" s="1">
        <f t="shared" si="2"/>
        <v>34102008</v>
      </c>
      <c r="AA135" s="7">
        <v>43795</v>
      </c>
      <c r="AB135">
        <v>-223154475</v>
      </c>
      <c r="AC135">
        <v>18120803</v>
      </c>
      <c r="AD135">
        <v>127479361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316184797</v>
      </c>
      <c r="G136" s="1">
        <v>-294611306</v>
      </c>
      <c r="H136" s="1">
        <v>151996426</v>
      </c>
      <c r="I136" s="1">
        <v>234102000</v>
      </c>
      <c r="J136" s="1">
        <v>216901000</v>
      </c>
      <c r="K136" s="1">
        <v>986404285</v>
      </c>
      <c r="L136" s="1">
        <f t="shared" si="2"/>
        <v>21573491</v>
      </c>
      <c r="AA136" s="7">
        <v>43796</v>
      </c>
      <c r="AB136">
        <v>-225371184</v>
      </c>
      <c r="AC136">
        <v>34102008</v>
      </c>
      <c r="AD136">
        <v>139251781</v>
      </c>
    </row>
    <row r="137" spans="1:30">
      <c r="A137" s="7">
        <v>43798</v>
      </c>
      <c r="B137" s="8">
        <v>0.955555555555556</v>
      </c>
      <c r="C137" s="14">
        <v>1</v>
      </c>
      <c r="D137" s="1">
        <v>5757969000</v>
      </c>
      <c r="E137" s="1">
        <v>4771564715</v>
      </c>
      <c r="F137" s="1">
        <v>538339732</v>
      </c>
      <c r="G137" s="1">
        <v>-500873111</v>
      </c>
      <c r="H137" s="1">
        <v>132989102</v>
      </c>
      <c r="I137" s="1">
        <v>234102000</v>
      </c>
      <c r="J137" s="1">
        <v>216901000</v>
      </c>
      <c r="K137" s="1">
        <v>986404285</v>
      </c>
      <c r="L137" s="1">
        <f t="shared" si="2"/>
        <v>37466621</v>
      </c>
      <c r="AA137" s="7">
        <v>43797</v>
      </c>
      <c r="AB137">
        <v>-294611306</v>
      </c>
      <c r="AC137">
        <v>21573491</v>
      </c>
      <c r="AD137">
        <v>151996426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-111693252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-500873111</v>
      </c>
      <c r="AC138">
        <v>37466621</v>
      </c>
      <c r="AD138">
        <v>132989102</v>
      </c>
    </row>
    <row r="139" spans="1:30">
      <c r="A139" s="7">
        <v>43800</v>
      </c>
      <c r="B139" s="8">
        <v>0.886805555555556</v>
      </c>
      <c r="C139" s="14">
        <v>1</v>
      </c>
      <c r="D139" s="1">
        <v>5757969000</v>
      </c>
      <c r="E139" s="1">
        <v>4771564715</v>
      </c>
      <c r="F139" s="1">
        <v>445954573</v>
      </c>
      <c r="G139" s="1">
        <v>-429039716</v>
      </c>
      <c r="H139" s="1">
        <v>135158489</v>
      </c>
      <c r="I139" s="1">
        <v>234102000</v>
      </c>
      <c r="J139" s="1">
        <v>216901000</v>
      </c>
      <c r="K139" s="1">
        <v>986404285</v>
      </c>
      <c r="L139" s="1">
        <f t="shared" si="2"/>
        <v>16914857</v>
      </c>
      <c r="AA139" s="7">
        <v>43799</v>
      </c>
      <c r="AB139">
        <v>-230851449</v>
      </c>
      <c r="AC139">
        <v>-230851449</v>
      </c>
      <c r="AD139">
        <v>-111693252</v>
      </c>
    </row>
    <row r="140" spans="1:30">
      <c r="A140" s="7">
        <v>43801</v>
      </c>
      <c r="B140" s="8">
        <v>0.94375</v>
      </c>
      <c r="C140" s="14">
        <v>1</v>
      </c>
      <c r="D140" s="1">
        <v>5757969000</v>
      </c>
      <c r="E140" s="1">
        <v>4771564715</v>
      </c>
      <c r="F140" s="1">
        <v>241249236</v>
      </c>
      <c r="G140" s="1">
        <v>-227148567</v>
      </c>
      <c r="H140" s="1">
        <v>121016587</v>
      </c>
      <c r="I140" s="1">
        <v>234102000</v>
      </c>
      <c r="J140" s="1">
        <v>216901000</v>
      </c>
      <c r="K140" s="1">
        <v>986404285</v>
      </c>
      <c r="L140" s="1">
        <f t="shared" si="2"/>
        <v>14100669</v>
      </c>
      <c r="AA140" s="7">
        <v>43800</v>
      </c>
      <c r="AB140">
        <v>-429039716</v>
      </c>
      <c r="AC140">
        <v>16914857</v>
      </c>
      <c r="AD140">
        <v>135158489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365207828</v>
      </c>
      <c r="G141" s="1">
        <v>-334823345</v>
      </c>
      <c r="H141" s="1">
        <v>145925245</v>
      </c>
      <c r="I141" s="1">
        <v>234102000</v>
      </c>
      <c r="J141" s="1">
        <v>216901000</v>
      </c>
      <c r="K141" s="1">
        <v>986404285</v>
      </c>
      <c r="L141" s="1">
        <f t="shared" si="2"/>
        <v>30384483</v>
      </c>
      <c r="AA141" s="7">
        <v>43801</v>
      </c>
      <c r="AB141">
        <v>-227148567</v>
      </c>
      <c r="AC141">
        <v>14100669</v>
      </c>
      <c r="AD141">
        <v>121016587</v>
      </c>
    </row>
    <row r="142" spans="1:30">
      <c r="A142" s="7">
        <v>43803</v>
      </c>
      <c r="B142" s="8">
        <v>0.850694444444444</v>
      </c>
      <c r="C142" s="14">
        <v>1</v>
      </c>
      <c r="D142" s="1">
        <v>5757969000</v>
      </c>
      <c r="E142" s="1">
        <v>4771564715</v>
      </c>
      <c r="F142" s="1">
        <v>337288035</v>
      </c>
      <c r="G142" s="1">
        <v>-406076829</v>
      </c>
      <c r="H142" s="1">
        <v>26870960</v>
      </c>
      <c r="I142" s="1">
        <v>234102000</v>
      </c>
      <c r="J142" s="1">
        <v>216901000</v>
      </c>
      <c r="K142" s="1">
        <v>986404285</v>
      </c>
      <c r="L142" s="1">
        <f t="shared" si="2"/>
        <v>-68788794</v>
      </c>
      <c r="AA142" s="7">
        <v>43802</v>
      </c>
      <c r="AB142">
        <v>-334823345</v>
      </c>
      <c r="AC142">
        <v>30384483</v>
      </c>
      <c r="AD142">
        <v>145925245</v>
      </c>
    </row>
    <row r="143" spans="1:30">
      <c r="A143" s="7">
        <v>43804</v>
      </c>
      <c r="B143" s="8">
        <v>0.579166666666667</v>
      </c>
      <c r="C143" s="14">
        <v>1</v>
      </c>
      <c r="D143" s="1">
        <v>5757969000</v>
      </c>
      <c r="E143" s="1">
        <v>4771564715</v>
      </c>
      <c r="F143" s="1">
        <v>243754479</v>
      </c>
      <c r="G143" s="1">
        <v>-245153359</v>
      </c>
      <c r="H143" s="1">
        <v>102818663</v>
      </c>
      <c r="I143" s="1">
        <v>234102000</v>
      </c>
      <c r="J143" s="1">
        <v>216901000</v>
      </c>
      <c r="K143" s="1">
        <v>986404285</v>
      </c>
      <c r="L143" s="1">
        <f t="shared" si="2"/>
        <v>-1398880</v>
      </c>
      <c r="AA143" s="7">
        <v>43803</v>
      </c>
      <c r="AB143">
        <v>-406076829</v>
      </c>
      <c r="AC143">
        <v>-68788794</v>
      </c>
      <c r="AD143">
        <v>26870960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251118447</v>
      </c>
      <c r="G144" s="1">
        <v>-230299155</v>
      </c>
      <c r="H144" s="1">
        <v>109866865</v>
      </c>
      <c r="I144" s="1">
        <v>234102000</v>
      </c>
      <c r="J144" s="1">
        <v>216901000</v>
      </c>
      <c r="K144" s="1">
        <v>986404285</v>
      </c>
      <c r="L144" s="1">
        <f t="shared" si="2"/>
        <v>20819292</v>
      </c>
      <c r="AA144" s="7">
        <v>43804</v>
      </c>
      <c r="AB144">
        <v>-245153359</v>
      </c>
      <c r="AC144">
        <v>-1398880</v>
      </c>
      <c r="AD144">
        <v>102818663</v>
      </c>
    </row>
    <row r="145" spans="1:30">
      <c r="A145" s="7">
        <v>43806</v>
      </c>
      <c r="B145" s="8">
        <v>0.724305555555556</v>
      </c>
      <c r="C145" s="14">
        <v>1</v>
      </c>
      <c r="D145" s="1">
        <v>5757969000</v>
      </c>
      <c r="E145" s="1">
        <v>4771564715</v>
      </c>
      <c r="F145" s="1">
        <v>291137273</v>
      </c>
      <c r="G145" s="1">
        <v>-268889458</v>
      </c>
      <c r="H145" s="1">
        <v>111586690</v>
      </c>
      <c r="I145" s="1">
        <v>234102000</v>
      </c>
      <c r="J145" s="1">
        <v>216901000</v>
      </c>
      <c r="K145" s="1">
        <v>986404285</v>
      </c>
      <c r="L145" s="1">
        <f t="shared" si="2"/>
        <v>22247815</v>
      </c>
      <c r="AA145" s="7">
        <v>43805</v>
      </c>
      <c r="AB145">
        <v>-230299155</v>
      </c>
      <c r="AC145">
        <v>20819292</v>
      </c>
      <c r="AD145">
        <v>109866865</v>
      </c>
    </row>
    <row r="146" spans="1:30">
      <c r="A146" s="7">
        <v>43807</v>
      </c>
      <c r="B146" s="8">
        <v>0.476388888888889</v>
      </c>
      <c r="C146" s="14">
        <v>1</v>
      </c>
      <c r="D146" s="1">
        <v>5757969000</v>
      </c>
      <c r="E146" s="1">
        <v>4771564715</v>
      </c>
      <c r="F146" s="1">
        <v>390379938</v>
      </c>
      <c r="G146" s="1">
        <v>-375374292</v>
      </c>
      <c r="H146" s="1">
        <v>339830830</v>
      </c>
      <c r="I146" s="1">
        <v>234102000</v>
      </c>
      <c r="J146" s="1">
        <v>216901000</v>
      </c>
      <c r="K146" s="1">
        <v>986404285</v>
      </c>
      <c r="L146" s="1">
        <f t="shared" si="2"/>
        <v>15005646</v>
      </c>
      <c r="AA146" s="7">
        <v>43806</v>
      </c>
      <c r="AB146">
        <v>-268889458</v>
      </c>
      <c r="AC146">
        <v>22247815</v>
      </c>
      <c r="AD146">
        <v>111586690</v>
      </c>
    </row>
    <row r="147" spans="1:30">
      <c r="A147" s="7">
        <v>43808</v>
      </c>
      <c r="B147" s="8">
        <v>0.659722222222222</v>
      </c>
      <c r="C147" s="14">
        <v>1</v>
      </c>
      <c r="D147" s="1">
        <v>5757969000</v>
      </c>
      <c r="E147" s="1">
        <v>4771564715</v>
      </c>
      <c r="F147" s="1">
        <v>221431693</v>
      </c>
      <c r="G147" s="1">
        <v>-221703448</v>
      </c>
      <c r="H147" s="1">
        <v>91792769</v>
      </c>
      <c r="I147" s="1">
        <v>233792000</v>
      </c>
      <c r="J147" s="1">
        <v>216901000</v>
      </c>
      <c r="K147" s="1">
        <v>986404285</v>
      </c>
      <c r="L147" s="1">
        <f t="shared" si="2"/>
        <v>-271755</v>
      </c>
      <c r="AA147" s="7">
        <v>43807</v>
      </c>
      <c r="AB147">
        <v>-375374292</v>
      </c>
      <c r="AC147">
        <v>15005646</v>
      </c>
      <c r="AD147">
        <v>339830830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206236736</v>
      </c>
      <c r="G148" s="1">
        <v>-188548223</v>
      </c>
      <c r="H148" s="1">
        <v>102522677</v>
      </c>
      <c r="I148" s="1">
        <v>233792000</v>
      </c>
      <c r="J148" s="1">
        <v>216901000</v>
      </c>
      <c r="K148" s="1">
        <v>986404285</v>
      </c>
      <c r="L148" s="1">
        <f t="shared" si="2"/>
        <v>17688513</v>
      </c>
      <c r="AA148" s="7">
        <v>43808</v>
      </c>
      <c r="AB148">
        <v>-221703448</v>
      </c>
      <c r="AC148">
        <v>-271755</v>
      </c>
      <c r="AD148">
        <v>91792769</v>
      </c>
    </row>
    <row r="149" spans="1:30">
      <c r="A149" s="7">
        <v>43810</v>
      </c>
      <c r="B149" s="8">
        <v>0.791666666666667</v>
      </c>
      <c r="C149" s="14">
        <v>1</v>
      </c>
      <c r="D149" s="1">
        <v>5757969000</v>
      </c>
      <c r="E149" s="1">
        <v>4771564715</v>
      </c>
      <c r="F149" s="1">
        <v>262657818</v>
      </c>
      <c r="G149" s="1">
        <v>-263293713</v>
      </c>
      <c r="H149" s="1">
        <v>66151386</v>
      </c>
      <c r="I149" s="1">
        <v>233792000</v>
      </c>
      <c r="J149" s="1">
        <v>216901000</v>
      </c>
      <c r="K149" s="1">
        <v>986404285</v>
      </c>
      <c r="L149" s="1">
        <f t="shared" si="2"/>
        <v>-635895</v>
      </c>
      <c r="AA149" s="7">
        <v>43809</v>
      </c>
      <c r="AB149">
        <v>-188548223</v>
      </c>
      <c r="AC149">
        <v>17688513</v>
      </c>
      <c r="AD149">
        <v>102522677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259951951</v>
      </c>
      <c r="G150" s="1">
        <v>-253018531</v>
      </c>
      <c r="H150" s="1">
        <v>177608996</v>
      </c>
      <c r="I150" s="1">
        <v>233792000</v>
      </c>
      <c r="J150" s="1">
        <v>216901000</v>
      </c>
      <c r="K150" s="1">
        <v>986404285</v>
      </c>
      <c r="L150" s="1">
        <f t="shared" si="2"/>
        <v>6933420</v>
      </c>
      <c r="AA150" s="7">
        <v>43810</v>
      </c>
      <c r="AB150">
        <v>-263293713</v>
      </c>
      <c r="AC150">
        <v>-635895</v>
      </c>
      <c r="AD150">
        <v>66151386</v>
      </c>
    </row>
    <row r="151" spans="1:30">
      <c r="A151" s="7">
        <v>43812</v>
      </c>
      <c r="B151" s="8">
        <v>0.920833333333333</v>
      </c>
      <c r="C151" s="14">
        <v>1</v>
      </c>
      <c r="D151" s="1">
        <v>5757969000</v>
      </c>
      <c r="E151" s="1">
        <v>4771564715</v>
      </c>
      <c r="F151" s="1">
        <v>498098742</v>
      </c>
      <c r="G151" s="1">
        <v>-463194093</v>
      </c>
      <c r="H151" s="1">
        <v>94652514</v>
      </c>
      <c r="I151" s="1">
        <v>233792000</v>
      </c>
      <c r="J151" s="1">
        <v>216901000</v>
      </c>
      <c r="K151" s="1">
        <v>986404285</v>
      </c>
      <c r="L151" s="1">
        <f t="shared" ref="L151:L186" si="3">F151+G151</f>
        <v>34904649</v>
      </c>
      <c r="AA151" s="7">
        <v>43811</v>
      </c>
      <c r="AB151">
        <v>-253018531</v>
      </c>
      <c r="AC151">
        <v>6933420</v>
      </c>
      <c r="AD151">
        <v>177608996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376806139</v>
      </c>
      <c r="G152" s="1">
        <v>-344001470</v>
      </c>
      <c r="H152" s="1">
        <v>78666662</v>
      </c>
      <c r="I152" s="1">
        <v>233792000</v>
      </c>
      <c r="J152" s="1">
        <v>216901000</v>
      </c>
      <c r="K152" s="1">
        <v>986404285</v>
      </c>
      <c r="L152" s="1">
        <f t="shared" si="3"/>
        <v>32804669</v>
      </c>
      <c r="AA152" s="7">
        <v>43812</v>
      </c>
      <c r="AB152">
        <v>-463194093</v>
      </c>
      <c r="AC152">
        <v>34904649</v>
      </c>
      <c r="AD152">
        <v>94652514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366563072</v>
      </c>
      <c r="G153" s="1">
        <v>-333096170</v>
      </c>
      <c r="H153" s="1">
        <v>89687169</v>
      </c>
      <c r="I153" s="1">
        <v>233792000</v>
      </c>
      <c r="J153" s="1">
        <v>216901000</v>
      </c>
      <c r="K153" s="1">
        <v>986404285</v>
      </c>
      <c r="L153" s="1">
        <f t="shared" si="3"/>
        <v>33466902</v>
      </c>
      <c r="AA153" s="7">
        <v>43813</v>
      </c>
      <c r="AB153">
        <v>-344001470</v>
      </c>
      <c r="AC153">
        <v>32804669</v>
      </c>
      <c r="AD153">
        <v>78666662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315271671</v>
      </c>
      <c r="G154" s="1">
        <v>-285199709</v>
      </c>
      <c r="H154" s="1">
        <v>218312496</v>
      </c>
      <c r="I154" s="1">
        <v>233792000</v>
      </c>
      <c r="J154" s="1">
        <v>216901000</v>
      </c>
      <c r="K154" s="1">
        <v>986404285</v>
      </c>
      <c r="L154" s="1">
        <f t="shared" si="3"/>
        <v>30071962</v>
      </c>
      <c r="AA154" s="7">
        <v>43814</v>
      </c>
      <c r="AB154">
        <v>-333096170</v>
      </c>
      <c r="AC154">
        <v>33466902</v>
      </c>
      <c r="AD154">
        <v>89687169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482585017</v>
      </c>
      <c r="G155" s="1">
        <v>-439008626</v>
      </c>
      <c r="H155" s="1">
        <v>126226046</v>
      </c>
      <c r="I155" s="1">
        <v>233792000</v>
      </c>
      <c r="J155" s="1">
        <v>216901000</v>
      </c>
      <c r="K155" s="1">
        <v>986404285</v>
      </c>
      <c r="L155" s="1">
        <f t="shared" si="3"/>
        <v>43576391</v>
      </c>
      <c r="AA155" s="7">
        <v>43815</v>
      </c>
      <c r="AB155">
        <v>-285199709</v>
      </c>
      <c r="AC155">
        <v>30071962</v>
      </c>
      <c r="AD155">
        <v>218312496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285448430</v>
      </c>
      <c r="G156" s="1">
        <v>-271507835</v>
      </c>
      <c r="H156" s="1">
        <v>121148611</v>
      </c>
      <c r="I156" s="1">
        <v>233792000</v>
      </c>
      <c r="J156" s="1">
        <v>216901000</v>
      </c>
      <c r="K156" s="1">
        <v>986404285</v>
      </c>
      <c r="L156" s="1">
        <f t="shared" si="3"/>
        <v>13940595</v>
      </c>
      <c r="AA156" s="7">
        <v>43816</v>
      </c>
      <c r="AB156">
        <v>-439008626</v>
      </c>
      <c r="AC156">
        <v>43576391</v>
      </c>
      <c r="AD156">
        <v>126226046</v>
      </c>
    </row>
    <row r="157" spans="1:30">
      <c r="A157" s="7">
        <v>43818</v>
      </c>
      <c r="B157" s="8">
        <v>0.603472222222222</v>
      </c>
      <c r="C157" s="14">
        <v>1</v>
      </c>
      <c r="D157" s="1">
        <v>5757969000</v>
      </c>
      <c r="E157" s="1">
        <v>4771564715</v>
      </c>
      <c r="F157" s="1">
        <v>498160157</v>
      </c>
      <c r="G157" s="1">
        <v>-457166555</v>
      </c>
      <c r="H157" s="1">
        <v>152941544</v>
      </c>
      <c r="I157" s="1">
        <v>233792000</v>
      </c>
      <c r="J157" s="1">
        <v>216901000</v>
      </c>
      <c r="K157" s="1">
        <v>986404285</v>
      </c>
      <c r="L157" s="1">
        <f t="shared" si="3"/>
        <v>40993602</v>
      </c>
      <c r="AA157" s="7">
        <v>43817</v>
      </c>
      <c r="AB157">
        <v>-271507835</v>
      </c>
      <c r="AC157">
        <v>13940595</v>
      </c>
      <c r="AD157">
        <v>121148611</v>
      </c>
    </row>
    <row r="158" spans="1:30">
      <c r="A158" s="7">
        <v>43819</v>
      </c>
      <c r="B158" s="8">
        <v>0.672222222222222</v>
      </c>
      <c r="C158" s="14">
        <v>1</v>
      </c>
      <c r="D158" s="1">
        <v>5757969000</v>
      </c>
      <c r="E158" s="1">
        <v>4771564715</v>
      </c>
      <c r="F158" s="1">
        <v>247732996</v>
      </c>
      <c r="G158" s="1">
        <v>-227966966</v>
      </c>
      <c r="H158" s="1">
        <v>165774154</v>
      </c>
      <c r="I158" s="1">
        <v>233792000</v>
      </c>
      <c r="J158" s="1">
        <v>216901000</v>
      </c>
      <c r="K158" s="1">
        <v>986404285</v>
      </c>
      <c r="L158" s="1">
        <f t="shared" si="3"/>
        <v>19766030</v>
      </c>
      <c r="AA158" s="7">
        <v>43818</v>
      </c>
      <c r="AB158">
        <v>-457166555</v>
      </c>
      <c r="AC158">
        <v>40993602</v>
      </c>
      <c r="AD158">
        <v>152941544</v>
      </c>
    </row>
    <row r="159" spans="1:30">
      <c r="A159" s="7">
        <v>43820</v>
      </c>
      <c r="B159" s="8">
        <v>0.728472222222222</v>
      </c>
      <c r="C159" s="14">
        <v>1</v>
      </c>
      <c r="D159" s="1">
        <v>5757969000</v>
      </c>
      <c r="E159" s="1">
        <v>4771564715</v>
      </c>
      <c r="F159" s="1">
        <v>240594933</v>
      </c>
      <c r="G159" s="1">
        <v>-234662279</v>
      </c>
      <c r="H159" s="1">
        <v>143735579</v>
      </c>
      <c r="I159" s="1">
        <v>233792000</v>
      </c>
      <c r="J159" s="1">
        <v>216901000</v>
      </c>
      <c r="K159" s="1">
        <v>986404285</v>
      </c>
      <c r="L159" s="1">
        <f t="shared" si="3"/>
        <v>5932654</v>
      </c>
      <c r="AA159" s="7">
        <v>43819</v>
      </c>
      <c r="AB159">
        <v>-227966966</v>
      </c>
      <c r="AC159">
        <v>19766030</v>
      </c>
      <c r="AD159">
        <v>165774154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440016016</v>
      </c>
      <c r="G160" s="1">
        <v>-414368774</v>
      </c>
      <c r="H160" s="1">
        <v>155951735</v>
      </c>
      <c r="I160" s="1">
        <v>233792000</v>
      </c>
      <c r="J160" s="1">
        <v>216901000</v>
      </c>
      <c r="K160" s="1">
        <v>986404285</v>
      </c>
      <c r="L160" s="1">
        <f t="shared" si="3"/>
        <v>25647242</v>
      </c>
      <c r="AA160" s="7">
        <v>43820</v>
      </c>
      <c r="AB160">
        <v>-234662279</v>
      </c>
      <c r="AC160">
        <v>5932654</v>
      </c>
      <c r="AD160">
        <v>143735579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408066419</v>
      </c>
      <c r="G161" s="1">
        <v>-372529977</v>
      </c>
      <c r="H161" s="1">
        <v>145805119</v>
      </c>
      <c r="I161" s="1">
        <v>233792000</v>
      </c>
      <c r="J161" s="1">
        <v>216901000</v>
      </c>
      <c r="K161" s="1">
        <v>986404285</v>
      </c>
      <c r="L161" s="1">
        <f t="shared" si="3"/>
        <v>35536442</v>
      </c>
      <c r="AA161" s="7">
        <v>43821</v>
      </c>
      <c r="AB161">
        <v>-414368774</v>
      </c>
      <c r="AC161">
        <v>25647242</v>
      </c>
      <c r="AD161">
        <v>155951735</v>
      </c>
    </row>
    <row r="162" spans="1:30">
      <c r="A162" s="7">
        <v>43823</v>
      </c>
      <c r="B162" s="8">
        <v>0.800694444444444</v>
      </c>
      <c r="C162" s="14">
        <v>1</v>
      </c>
      <c r="D162" s="1">
        <v>5757969000</v>
      </c>
      <c r="E162" s="1">
        <v>4771564715</v>
      </c>
      <c r="F162" s="1">
        <v>280236228</v>
      </c>
      <c r="G162" s="1">
        <v>-271362229</v>
      </c>
      <c r="H162" s="1">
        <v>124607156</v>
      </c>
      <c r="I162" s="1">
        <v>233792000</v>
      </c>
      <c r="J162" s="1">
        <v>216901000</v>
      </c>
      <c r="K162" s="1">
        <v>986404285</v>
      </c>
      <c r="L162" s="1">
        <f t="shared" si="3"/>
        <v>8873999</v>
      </c>
      <c r="AA162" s="7">
        <v>43822</v>
      </c>
      <c r="AB162">
        <v>-372529977</v>
      </c>
      <c r="AC162">
        <v>35536442</v>
      </c>
      <c r="AD162">
        <v>145805119</v>
      </c>
    </row>
    <row r="163" spans="1:30">
      <c r="A163" s="7">
        <v>43824</v>
      </c>
      <c r="B163" s="8">
        <v>0.678472222222222</v>
      </c>
      <c r="C163" s="14">
        <v>1</v>
      </c>
      <c r="D163" s="1">
        <v>5757969000</v>
      </c>
      <c r="E163" s="1">
        <v>4771564715</v>
      </c>
      <c r="F163" s="1">
        <v>448737593</v>
      </c>
      <c r="G163" s="1">
        <v>-410628236</v>
      </c>
      <c r="H163" s="1">
        <v>142408708</v>
      </c>
      <c r="I163" s="1">
        <v>233792000</v>
      </c>
      <c r="J163" s="1">
        <v>216901000</v>
      </c>
      <c r="K163" s="1">
        <v>986404285</v>
      </c>
      <c r="L163" s="1">
        <f t="shared" si="3"/>
        <v>38109357</v>
      </c>
      <c r="AA163" s="7">
        <v>43823</v>
      </c>
      <c r="AB163">
        <v>-271362229</v>
      </c>
      <c r="AC163">
        <v>8873999</v>
      </c>
      <c r="AD163">
        <v>124607156</v>
      </c>
    </row>
    <row r="164" spans="1:30">
      <c r="A164" s="7">
        <v>43825</v>
      </c>
      <c r="B164" s="8">
        <v>0.779166666666667</v>
      </c>
      <c r="C164" s="14">
        <v>1</v>
      </c>
      <c r="D164" s="1">
        <v>5757969000</v>
      </c>
      <c r="E164" s="1">
        <v>4771564715</v>
      </c>
      <c r="F164" s="1">
        <v>240234488</v>
      </c>
      <c r="G164" s="1">
        <v>-231381149</v>
      </c>
      <c r="H164" s="1">
        <v>137321452</v>
      </c>
      <c r="I164" s="1">
        <v>233792000</v>
      </c>
      <c r="J164" s="1">
        <v>216901000</v>
      </c>
      <c r="K164" s="1">
        <v>986404285</v>
      </c>
      <c r="L164" s="1">
        <f t="shared" si="3"/>
        <v>8853339</v>
      </c>
      <c r="AA164" s="7">
        <v>43824</v>
      </c>
      <c r="AB164">
        <v>-410628236</v>
      </c>
      <c r="AC164">
        <v>38109357</v>
      </c>
      <c r="AD164">
        <v>142408708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281308433</v>
      </c>
      <c r="G165" s="1">
        <v>-248587625</v>
      </c>
      <c r="H165" s="1">
        <v>142736140</v>
      </c>
      <c r="I165" s="1">
        <v>233792000</v>
      </c>
      <c r="J165" s="1">
        <v>216901000</v>
      </c>
      <c r="K165" s="1">
        <v>986404285</v>
      </c>
      <c r="L165" s="1">
        <f t="shared" si="3"/>
        <v>32720808</v>
      </c>
      <c r="AA165" s="7">
        <v>43825</v>
      </c>
      <c r="AB165">
        <v>-231381149</v>
      </c>
      <c r="AC165">
        <v>8853339</v>
      </c>
      <c r="AD165">
        <v>137321452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410330882</v>
      </c>
      <c r="G166" s="1">
        <v>-372763447</v>
      </c>
      <c r="H166" s="1">
        <v>128069850</v>
      </c>
      <c r="I166" s="1">
        <v>233792000</v>
      </c>
      <c r="J166" s="1">
        <v>216901000</v>
      </c>
      <c r="K166" s="1">
        <v>986404285</v>
      </c>
      <c r="L166" s="1">
        <f t="shared" si="3"/>
        <v>37567435</v>
      </c>
      <c r="AA166" s="7">
        <v>43826</v>
      </c>
      <c r="AB166">
        <v>-248587625</v>
      </c>
      <c r="AC166">
        <v>32720808</v>
      </c>
      <c r="AD166">
        <v>142736140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268112924</v>
      </c>
      <c r="G167" s="1">
        <v>-269311210</v>
      </c>
      <c r="H167" s="1">
        <v>120938910</v>
      </c>
      <c r="I167" s="1">
        <v>233792000</v>
      </c>
      <c r="J167" s="1">
        <v>216901000</v>
      </c>
      <c r="K167" s="1">
        <v>986404285</v>
      </c>
      <c r="L167" s="1">
        <f t="shared" si="3"/>
        <v>-1198286</v>
      </c>
      <c r="AA167" s="7">
        <v>43827</v>
      </c>
      <c r="AB167">
        <v>-372763447</v>
      </c>
      <c r="AC167">
        <v>37567435</v>
      </c>
      <c r="AD167">
        <v>128069850</v>
      </c>
    </row>
    <row r="168" spans="1:30">
      <c r="A168" s="7">
        <v>43829</v>
      </c>
      <c r="B168" s="8">
        <v>0.56875</v>
      </c>
      <c r="C168" s="14">
        <v>1</v>
      </c>
      <c r="D168" s="1">
        <v>5757969000</v>
      </c>
      <c r="E168" s="1">
        <v>4771564715</v>
      </c>
      <c r="F168" s="1">
        <v>477099293</v>
      </c>
      <c r="G168" s="1">
        <v>-454904659</v>
      </c>
      <c r="H168" s="1">
        <v>117920451</v>
      </c>
      <c r="I168" s="1">
        <v>233792000</v>
      </c>
      <c r="J168" s="1">
        <v>216901000</v>
      </c>
      <c r="K168" s="1">
        <v>986404285</v>
      </c>
      <c r="L168" s="1">
        <f t="shared" si="3"/>
        <v>22194634</v>
      </c>
      <c r="AA168" s="7">
        <v>43828</v>
      </c>
      <c r="AB168">
        <v>-269311210</v>
      </c>
      <c r="AC168">
        <v>-1198286</v>
      </c>
      <c r="AD168">
        <v>120938910</v>
      </c>
    </row>
    <row r="169" spans="1:30">
      <c r="A169" s="7">
        <v>43830</v>
      </c>
      <c r="B169" s="8">
        <v>0.818055555555556</v>
      </c>
      <c r="C169" s="14">
        <v>1</v>
      </c>
      <c r="D169" s="1">
        <v>5757969000</v>
      </c>
      <c r="E169" s="1">
        <v>4771564715</v>
      </c>
      <c r="F169" s="1">
        <v>290072846</v>
      </c>
      <c r="G169" s="1">
        <v>-273162207</v>
      </c>
      <c r="H169" s="1">
        <v>123635404</v>
      </c>
      <c r="I169" s="1">
        <v>233792000</v>
      </c>
      <c r="J169" s="1">
        <v>216901000</v>
      </c>
      <c r="K169" s="1">
        <v>986404285</v>
      </c>
      <c r="L169" s="1">
        <f t="shared" si="3"/>
        <v>16910639</v>
      </c>
      <c r="AA169" s="7">
        <v>43829</v>
      </c>
      <c r="AB169">
        <v>-454904659</v>
      </c>
      <c r="AC169">
        <v>22194634</v>
      </c>
      <c r="AD169">
        <v>117920451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537415794</v>
      </c>
      <c r="G170" s="1">
        <v>-481979628</v>
      </c>
      <c r="H170" s="1">
        <v>155357555</v>
      </c>
      <c r="I170" s="1">
        <v>233792000</v>
      </c>
      <c r="J170" s="1">
        <v>216901000</v>
      </c>
      <c r="K170" s="1">
        <v>986404285</v>
      </c>
      <c r="L170" s="1">
        <f t="shared" si="3"/>
        <v>55436166</v>
      </c>
      <c r="AA170" s="7">
        <v>43830</v>
      </c>
      <c r="AB170">
        <v>-273162207</v>
      </c>
      <c r="AC170">
        <v>16910639</v>
      </c>
      <c r="AD170">
        <v>123635404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415150124</v>
      </c>
      <c r="G171" s="1">
        <v>-357422220</v>
      </c>
      <c r="H171" s="1">
        <v>138890239</v>
      </c>
      <c r="I171" s="1">
        <v>233792000</v>
      </c>
      <c r="J171" s="1">
        <v>216901000</v>
      </c>
      <c r="K171" s="1">
        <v>986404285</v>
      </c>
      <c r="L171" s="1">
        <f t="shared" si="3"/>
        <v>57727904</v>
      </c>
      <c r="AA171" s="7">
        <v>43831</v>
      </c>
      <c r="AB171">
        <v>-481979628</v>
      </c>
      <c r="AC171">
        <v>55436166</v>
      </c>
      <c r="AD171">
        <v>155357555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246571281</v>
      </c>
      <c r="G172" s="1">
        <v>-235902431</v>
      </c>
      <c r="H172" s="1">
        <v>145069462</v>
      </c>
      <c r="I172" s="1">
        <v>350689000</v>
      </c>
      <c r="J172" s="1">
        <v>325352000</v>
      </c>
      <c r="K172" s="1">
        <v>986404285</v>
      </c>
      <c r="L172" s="1">
        <f t="shared" si="3"/>
        <v>10668850</v>
      </c>
      <c r="AA172" s="7">
        <v>43832</v>
      </c>
      <c r="AB172">
        <v>-357422220</v>
      </c>
      <c r="AC172">
        <v>57727904</v>
      </c>
      <c r="AD172">
        <v>138890239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410137472</v>
      </c>
      <c r="G173" s="1">
        <v>-379072736</v>
      </c>
      <c r="H173" s="1">
        <v>143413390</v>
      </c>
      <c r="I173" s="1">
        <v>350689000</v>
      </c>
      <c r="J173" s="1">
        <v>325352000</v>
      </c>
      <c r="K173" s="1">
        <v>986404285</v>
      </c>
      <c r="L173" s="1">
        <f t="shared" si="3"/>
        <v>31064736</v>
      </c>
      <c r="AA173" s="7">
        <v>43833</v>
      </c>
      <c r="AB173">
        <v>-235902431</v>
      </c>
      <c r="AC173">
        <v>10668850</v>
      </c>
      <c r="AD173">
        <v>145069462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631401996</v>
      </c>
      <c r="G174" s="1">
        <v>-673803670</v>
      </c>
      <c r="H174" s="1">
        <v>65100353</v>
      </c>
      <c r="I174" s="1">
        <v>233792000</v>
      </c>
      <c r="J174" s="1">
        <v>216901000</v>
      </c>
      <c r="K174" s="1">
        <v>986404285</v>
      </c>
      <c r="L174" s="1">
        <f t="shared" si="3"/>
        <v>-42401674</v>
      </c>
      <c r="AA174" s="7">
        <v>43834</v>
      </c>
      <c r="AB174">
        <v>-379072736</v>
      </c>
      <c r="AC174">
        <v>31064736</v>
      </c>
      <c r="AD174">
        <v>143413390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397749965</v>
      </c>
      <c r="G175" s="1">
        <v>-225594612</v>
      </c>
      <c r="H175" s="1">
        <v>62540354</v>
      </c>
      <c r="I175" s="1">
        <v>233792000</v>
      </c>
      <c r="J175" s="1">
        <v>216901000</v>
      </c>
      <c r="K175" s="1">
        <v>986404285</v>
      </c>
      <c r="L175" s="1">
        <f t="shared" si="3"/>
        <v>172155353</v>
      </c>
      <c r="AA175" s="7">
        <v>43835</v>
      </c>
      <c r="AB175">
        <v>-673803670</v>
      </c>
      <c r="AC175">
        <v>-42401674</v>
      </c>
      <c r="AD175">
        <v>65100353</v>
      </c>
    </row>
    <row r="176" spans="1:30">
      <c r="A176" s="7">
        <v>43837</v>
      </c>
      <c r="B176" s="8">
        <v>0.684027777777778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3"/>
        <v>24026642</v>
      </c>
      <c r="AA176" s="7">
        <v>43836</v>
      </c>
      <c r="AB176">
        <v>-225594612</v>
      </c>
      <c r="AC176">
        <v>172155353</v>
      </c>
      <c r="AD176">
        <v>62540354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265935569</v>
      </c>
      <c r="G177" s="1">
        <v>-245718204</v>
      </c>
      <c r="H177" s="1">
        <v>58997775</v>
      </c>
      <c r="I177" s="1">
        <v>233792000</v>
      </c>
      <c r="J177" s="1">
        <v>216901000</v>
      </c>
      <c r="K177" s="1">
        <v>986404285</v>
      </c>
      <c r="L177" s="1">
        <f t="shared" si="3"/>
        <v>20217365</v>
      </c>
      <c r="AA177" s="7">
        <v>43837</v>
      </c>
      <c r="AB177">
        <v>-246408572</v>
      </c>
      <c r="AC177">
        <v>24026642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237404791</v>
      </c>
      <c r="G178" s="1">
        <v>-218148682</v>
      </c>
      <c r="H178" s="1">
        <v>39728357</v>
      </c>
      <c r="I178" s="1">
        <v>233792000</v>
      </c>
      <c r="J178" s="1">
        <v>216901000</v>
      </c>
      <c r="K178" s="1">
        <v>986404285</v>
      </c>
      <c r="L178" s="1">
        <f t="shared" si="3"/>
        <v>19256109</v>
      </c>
      <c r="AA178" s="7">
        <v>43838</v>
      </c>
      <c r="AB178">
        <v>-245718204</v>
      </c>
      <c r="AC178">
        <v>20217365</v>
      </c>
      <c r="AD178">
        <v>58997775</v>
      </c>
    </row>
    <row r="179" spans="1:30">
      <c r="A179" s="7">
        <v>43840</v>
      </c>
      <c r="B179" s="8">
        <v>0.548611111111111</v>
      </c>
      <c r="C179" s="14">
        <v>1</v>
      </c>
      <c r="D179" s="1">
        <v>5757969000</v>
      </c>
      <c r="E179" s="1">
        <v>4771564715</v>
      </c>
      <c r="F179" s="1">
        <v>470977401</v>
      </c>
      <c r="G179" s="1">
        <v>-429677365</v>
      </c>
      <c r="H179" s="1">
        <v>42569907</v>
      </c>
      <c r="I179" s="1">
        <v>233792000</v>
      </c>
      <c r="J179" s="1">
        <v>216901000</v>
      </c>
      <c r="K179" s="1">
        <v>986404285</v>
      </c>
      <c r="L179" s="1">
        <f t="shared" si="3"/>
        <v>41300036</v>
      </c>
      <c r="AA179" s="7">
        <v>43839</v>
      </c>
      <c r="AB179">
        <v>-218148682</v>
      </c>
      <c r="AC179">
        <v>19256109</v>
      </c>
      <c r="AD179">
        <v>39728357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28012148</v>
      </c>
      <c r="I180" s="1" t="s">
        <v>285</v>
      </c>
      <c r="J180" s="1">
        <v>216901000</v>
      </c>
      <c r="K180" s="1">
        <v>986404285</v>
      </c>
      <c r="L180" s="1" t="e">
        <f t="shared" si="3"/>
        <v>#VALUE!</v>
      </c>
      <c r="AA180" s="7">
        <v>43840</v>
      </c>
      <c r="AB180">
        <v>-429677365</v>
      </c>
      <c r="AC180">
        <v>41300036</v>
      </c>
      <c r="AD180">
        <v>42569907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257764225</v>
      </c>
      <c r="G181" s="1">
        <v>-235345115</v>
      </c>
      <c r="H181" s="1">
        <v>19366522</v>
      </c>
      <c r="I181" s="1">
        <v>233792000</v>
      </c>
      <c r="J181" s="1">
        <v>216901000</v>
      </c>
      <c r="K181" s="1">
        <v>986404285</v>
      </c>
      <c r="L181" s="1">
        <f t="shared" si="3"/>
        <v>22419110</v>
      </c>
      <c r="AA181" s="7">
        <v>43841</v>
      </c>
      <c r="AB181">
        <v>-256995049</v>
      </c>
      <c r="AC181" t="e">
        <v>#VALUE!</v>
      </c>
      <c r="AD181">
        <v>28012148</v>
      </c>
    </row>
    <row r="182" spans="1:30">
      <c r="A182" s="7">
        <v>43843</v>
      </c>
      <c r="B182" s="8">
        <v>0.632638888888889</v>
      </c>
      <c r="C182" s="14">
        <v>1</v>
      </c>
      <c r="D182" s="1">
        <v>5757969000</v>
      </c>
      <c r="E182" s="1">
        <v>4771564715</v>
      </c>
      <c r="F182" s="1">
        <v>346285394</v>
      </c>
      <c r="G182" s="1">
        <v>-297759382</v>
      </c>
      <c r="H182" s="1">
        <v>117065793</v>
      </c>
      <c r="I182" s="1">
        <v>233792000</v>
      </c>
      <c r="J182" s="1">
        <v>216901000</v>
      </c>
      <c r="K182" s="1">
        <v>986404285</v>
      </c>
      <c r="L182" s="1">
        <f t="shared" si="3"/>
        <v>48526012</v>
      </c>
      <c r="AA182" s="7">
        <v>43842</v>
      </c>
      <c r="AB182">
        <v>-235345115</v>
      </c>
      <c r="AC182">
        <v>22419110</v>
      </c>
      <c r="AD182">
        <v>19366522</v>
      </c>
    </row>
    <row r="183" spans="1:30">
      <c r="A183" s="7">
        <v>43844</v>
      </c>
      <c r="B183" s="8">
        <v>0.702777777777778</v>
      </c>
      <c r="C183" s="14">
        <v>1</v>
      </c>
      <c r="D183" s="1">
        <v>5757969000</v>
      </c>
      <c r="E183" s="1">
        <v>4771564715</v>
      </c>
      <c r="F183" s="1">
        <v>285748607</v>
      </c>
      <c r="G183" s="1">
        <v>-264456041</v>
      </c>
      <c r="H183" s="1">
        <v>142116644</v>
      </c>
      <c r="I183" s="1">
        <v>233792000</v>
      </c>
      <c r="J183" s="1">
        <v>216901000</v>
      </c>
      <c r="K183" s="1">
        <v>986404285</v>
      </c>
      <c r="L183" s="1">
        <f t="shared" si="3"/>
        <v>21292566</v>
      </c>
      <c r="AA183" s="7">
        <v>43843</v>
      </c>
      <c r="AB183">
        <v>-297759382</v>
      </c>
      <c r="AC183">
        <v>48526012</v>
      </c>
      <c r="AD183">
        <v>117065793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265590857</v>
      </c>
      <c r="G184" s="1">
        <v>-234446382</v>
      </c>
      <c r="H184" s="1">
        <v>149234477</v>
      </c>
      <c r="I184" s="1">
        <v>233792000</v>
      </c>
      <c r="J184" s="1">
        <v>216901000</v>
      </c>
      <c r="K184" s="1">
        <v>986404285</v>
      </c>
      <c r="L184" s="1">
        <f t="shared" si="3"/>
        <v>31144475</v>
      </c>
      <c r="AA184" s="7">
        <v>43844</v>
      </c>
      <c r="AB184">
        <v>-264456041</v>
      </c>
      <c r="AC184">
        <v>21292566</v>
      </c>
      <c r="AD184">
        <v>142116644</v>
      </c>
    </row>
    <row r="185" spans="1:30">
      <c r="A185" s="7">
        <v>43846</v>
      </c>
      <c r="B185" s="8">
        <v>0.658333333333333</v>
      </c>
      <c r="C185" s="14">
        <v>1</v>
      </c>
      <c r="D185" s="1">
        <v>5757969000</v>
      </c>
      <c r="E185" s="1">
        <v>4771564715</v>
      </c>
      <c r="F185" s="1">
        <v>455018488</v>
      </c>
      <c r="G185" s="1">
        <v>-407600659</v>
      </c>
      <c r="H185" s="1">
        <v>152773493</v>
      </c>
      <c r="I185" s="1">
        <v>233792000</v>
      </c>
      <c r="J185" s="1">
        <v>216901000</v>
      </c>
      <c r="K185" s="1">
        <v>986404285</v>
      </c>
      <c r="L185" s="1">
        <f t="shared" si="3"/>
        <v>47417829</v>
      </c>
      <c r="AA185" s="7">
        <v>43845</v>
      </c>
      <c r="AB185">
        <v>-234446382</v>
      </c>
      <c r="AC185">
        <v>31144475</v>
      </c>
      <c r="AD185">
        <v>149234477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237479117</v>
      </c>
      <c r="G186" s="1">
        <v>-232769416</v>
      </c>
      <c r="H186" s="1">
        <v>138227085</v>
      </c>
      <c r="I186" s="1">
        <v>233792000</v>
      </c>
      <c r="J186" s="1">
        <v>216901000</v>
      </c>
      <c r="K186" s="1">
        <v>986404285</v>
      </c>
      <c r="L186" s="1">
        <f t="shared" si="3"/>
        <v>4709701</v>
      </c>
      <c r="AA186" s="7">
        <v>43846</v>
      </c>
      <c r="AB186">
        <v>-407600659</v>
      </c>
      <c r="AC186">
        <v>47417829</v>
      </c>
      <c r="AD186">
        <v>152773493</v>
      </c>
    </row>
    <row r="187" spans="27:30">
      <c r="AA187" s="7">
        <v>43847</v>
      </c>
      <c r="AB187">
        <v>-232769416</v>
      </c>
      <c r="AC187">
        <v>4709701</v>
      </c>
      <c r="AD187">
        <v>138227085</v>
      </c>
    </row>
    <row r="188" spans="27:30">
      <c r="AA188" t="s">
        <v>286</v>
      </c>
      <c r="AB188">
        <v>-55311014467</v>
      </c>
      <c r="AC188" t="e">
        <v>#VALUE!</v>
      </c>
      <c r="AD188">
        <v>11247285097</v>
      </c>
    </row>
  </sheetData>
  <mergeCells count="1">
    <mergeCell ref="M4:M10"/>
  </mergeCells>
  <hyperlinks>
    <hyperlink ref="M1" location="小计!A1" display="回目录"/>
    <hyperlink ref="M11" r:id="rId3" display="IATA: YCO" tooltip="https://en.wikipedia.org/wiki/International_Air_Transport_Association_airport_code"/>
    <hyperlink ref="M12" r:id="rId4" display="ICAO: CYCO" tooltip="https://en.wikipedia.org/wiki/International_Civil_Aviation_Organization_airport_code"/>
    <hyperlink ref="M13" r:id="rId5" display="WMO: 71938" tooltip="Location identifier"/>
    <hyperlink ref="R10" r:id="rId6" display="Time zone" tooltip="https://en.wikipedia.org/wiki/Time_zone"/>
    <hyperlink ref="R11" r:id="rId7" display=" • Summer (DST)" tooltip="https://en.wikipedia.org/wiki/Daylight_saving_time"/>
    <hyperlink ref="S11" r:id="rId8" display="MDT (UTC−06:00)" tooltip="https://en.wikipedia.org/wiki/UTC%E2%88%9206:00"/>
    <hyperlink ref="R12" r:id="rId9" display="Elevation AMSL" tooltip="https://en.wikipedia.org/wiki/Above_mean_sea_level"/>
    <hyperlink ref="R13" r:id="rId10" display="Coordinates" tooltip="https://en.wikipedia.org/wiki/Geographic_coordinate_system"/>
    <hyperlink ref="S13" r:id="rId11" display="67°49′00″N 115°08′38″W" tooltip="https://tools.wmflabs.org/geohack/geohack.php?pagename=Kugluktuk_Airport&amp;params=67_49_00_N_115_08_38_W_region:CA-NU_type:airport"/>
  </hyperlinks>
  <pageMargins left="0.75" right="0.75" top="1" bottom="1" header="0.5" footer="0.5"/>
  <headerFooter/>
  <drawing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88"/>
  <sheetViews>
    <sheetView workbookViewId="0">
      <pane ySplit="3" topLeftCell="A174" activePane="bottomLeft" state="frozen"/>
      <selection/>
      <selection pane="bottomLeft" activeCell="A186" sqref="A186"/>
    </sheetView>
  </sheetViews>
  <sheetFormatPr defaultColWidth="9" defaultRowHeight="13.5"/>
  <cols>
    <col min="1" max="1" width="10.375" customWidth="1"/>
    <col min="3" max="3" width="11.0083333333333" customWidth="1"/>
    <col min="4" max="4" width="20.375" style="1" customWidth="1"/>
    <col min="5" max="5" width="20.375" customWidth="1"/>
    <col min="6" max="6" width="18.25" style="1" customWidth="1"/>
    <col min="7" max="8" width="20.375" style="1" customWidth="1"/>
    <col min="9" max="11" width="18.25" style="1" customWidth="1"/>
    <col min="12" max="12" width="18.25" customWidth="1"/>
    <col min="13" max="13" width="13.55" customWidth="1"/>
    <col min="14" max="14" width="10.375" customWidth="1"/>
    <col min="18" max="18" width="12.625" customWidth="1"/>
    <col min="19" max="19" width="20.375" customWidth="1"/>
    <col min="20" max="20" width="39.625" customWidth="1"/>
    <col min="21" max="24" width="20.375" customWidth="1"/>
    <col min="27" max="27" width="11.5"/>
    <col min="28" max="30" width="26.625"/>
  </cols>
  <sheetData>
    <row r="1" ht="211" customHeight="1" spans="12:13">
      <c r="L1" s="1"/>
      <c r="M1" s="9" t="s">
        <v>351</v>
      </c>
    </row>
    <row r="2" ht="211" customHeight="1" spans="12:12">
      <c r="L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6" t="s">
        <v>137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353</v>
      </c>
      <c r="AC3" t="s">
        <v>352</v>
      </c>
      <c r="AD3" t="s">
        <v>354</v>
      </c>
    </row>
    <row r="4" spans="1:27">
      <c r="A4" s="4">
        <v>43665</v>
      </c>
      <c r="B4" s="5">
        <v>0.776388888888889</v>
      </c>
      <c r="C4" s="14">
        <v>1</v>
      </c>
      <c r="D4" s="1">
        <v>4914710000</v>
      </c>
      <c r="E4" s="1"/>
      <c r="F4" s="1" t="s">
        <v>285</v>
      </c>
      <c r="G4" s="1">
        <v>0</v>
      </c>
      <c r="H4" s="1">
        <v>0</v>
      </c>
      <c r="I4" s="1" t="s">
        <v>285</v>
      </c>
      <c r="L4" s="1" t="e">
        <f t="shared" ref="L4:L67" si="0">F4+G4</f>
        <v>#VALUE!</v>
      </c>
      <c r="M4" s="16" t="s">
        <v>443</v>
      </c>
      <c r="N4" s="4">
        <v>43664</v>
      </c>
      <c r="O4" s="5">
        <v>0.802083333333333</v>
      </c>
      <c r="P4" s="6">
        <v>1</v>
      </c>
      <c r="Q4" s="6">
        <v>0.097</v>
      </c>
      <c r="R4" s="6">
        <v>1</v>
      </c>
      <c r="S4" s="1">
        <v>5234406400</v>
      </c>
      <c r="U4" s="1">
        <v>1969830272</v>
      </c>
      <c r="V4" s="1">
        <v>1908625792</v>
      </c>
      <c r="W4" s="1">
        <v>61204480</v>
      </c>
      <c r="X4" s="1">
        <v>5234406492</v>
      </c>
      <c r="Y4">
        <v>5</v>
      </c>
      <c r="AA4" t="s">
        <v>284</v>
      </c>
    </row>
    <row r="5" spans="1:30">
      <c r="A5" s="4">
        <v>43666</v>
      </c>
      <c r="B5" s="5">
        <v>0.561111111111111</v>
      </c>
      <c r="C5" s="14">
        <v>1</v>
      </c>
      <c r="D5" s="1">
        <v>4914710000</v>
      </c>
      <c r="E5" s="1"/>
      <c r="F5" s="1" t="s">
        <v>285</v>
      </c>
      <c r="G5" s="1">
        <v>-172234335</v>
      </c>
      <c r="H5" s="1">
        <v>-172234335</v>
      </c>
      <c r="I5" s="1" t="s">
        <v>285</v>
      </c>
      <c r="L5" s="1" t="e">
        <f t="shared" si="0"/>
        <v>#VALUE!</v>
      </c>
      <c r="M5" s="16"/>
      <c r="AA5" s="7">
        <v>43665</v>
      </c>
      <c r="AB5" t="e">
        <v>#VALUE!</v>
      </c>
      <c r="AC5">
        <v>0</v>
      </c>
      <c r="AD5">
        <v>0</v>
      </c>
    </row>
    <row r="6" spans="1:30">
      <c r="A6" s="4">
        <v>43667</v>
      </c>
      <c r="B6" s="5">
        <v>0.694444444444444</v>
      </c>
      <c r="C6" s="14">
        <v>1</v>
      </c>
      <c r="D6" s="1">
        <v>4914710000</v>
      </c>
      <c r="E6" s="1"/>
      <c r="F6" s="1" t="s">
        <v>285</v>
      </c>
      <c r="G6" s="1">
        <v>-209904368</v>
      </c>
      <c r="H6" s="1">
        <v>-382138703</v>
      </c>
      <c r="I6" s="1" t="s">
        <v>285</v>
      </c>
      <c r="L6" s="1" t="e">
        <f t="shared" si="0"/>
        <v>#VALUE!</v>
      </c>
      <c r="M6" s="16"/>
      <c r="AA6" s="7">
        <v>43666</v>
      </c>
      <c r="AB6" t="e">
        <v>#VALUE!</v>
      </c>
      <c r="AC6">
        <v>-172234335</v>
      </c>
      <c r="AD6">
        <v>-172234335</v>
      </c>
    </row>
    <row r="7" spans="1:30">
      <c r="A7" s="4">
        <v>43668</v>
      </c>
      <c r="B7" s="5">
        <v>0.716666666666667</v>
      </c>
      <c r="C7" s="14">
        <v>1</v>
      </c>
      <c r="D7" s="1">
        <v>4914710000</v>
      </c>
      <c r="E7" s="1"/>
      <c r="F7" s="1" t="s">
        <v>285</v>
      </c>
      <c r="G7" s="1">
        <v>-189910108</v>
      </c>
      <c r="H7" s="1">
        <v>-572048811</v>
      </c>
      <c r="I7" s="1" t="s">
        <v>285</v>
      </c>
      <c r="L7" s="1" t="e">
        <f t="shared" si="0"/>
        <v>#VALUE!</v>
      </c>
      <c r="M7" s="16"/>
      <c r="AA7" s="7">
        <v>43667</v>
      </c>
      <c r="AB7" t="e">
        <v>#VALUE!</v>
      </c>
      <c r="AC7">
        <v>-209904368</v>
      </c>
      <c r="AD7">
        <v>-382138703</v>
      </c>
    </row>
    <row r="8" spans="1:30">
      <c r="A8" s="4">
        <v>43669</v>
      </c>
      <c r="B8" s="5">
        <v>0.814583333333333</v>
      </c>
      <c r="C8" s="14">
        <v>1</v>
      </c>
      <c r="D8" s="1">
        <v>4914710000</v>
      </c>
      <c r="E8" s="1"/>
      <c r="F8" s="1" t="s">
        <v>285</v>
      </c>
      <c r="G8" s="1">
        <v>-206977333</v>
      </c>
      <c r="H8" s="1">
        <v>-779026144</v>
      </c>
      <c r="I8" s="1" t="s">
        <v>285</v>
      </c>
      <c r="L8" s="1" t="e">
        <f t="shared" si="0"/>
        <v>#VALUE!</v>
      </c>
      <c r="M8" s="16"/>
      <c r="S8" s="18" t="s">
        <v>426</v>
      </c>
      <c r="T8" s="16" t="s">
        <v>427</v>
      </c>
      <c r="AA8" s="7">
        <v>43668</v>
      </c>
      <c r="AB8" t="e">
        <v>#VALUE!</v>
      </c>
      <c r="AC8">
        <v>-189910108</v>
      </c>
      <c r="AD8">
        <v>-572048811</v>
      </c>
    </row>
    <row r="9" ht="14" customHeight="1" spans="1:30">
      <c r="A9" s="4">
        <v>43670</v>
      </c>
      <c r="B9" s="5">
        <v>0.850694444444444</v>
      </c>
      <c r="C9" s="14">
        <v>1</v>
      </c>
      <c r="D9" s="1">
        <v>4914710000</v>
      </c>
      <c r="E9" s="1"/>
      <c r="F9" s="1" t="s">
        <v>285</v>
      </c>
      <c r="G9" s="1">
        <v>-189457982</v>
      </c>
      <c r="H9" s="1">
        <v>-968484126</v>
      </c>
      <c r="I9" s="1" t="s">
        <v>285</v>
      </c>
      <c r="L9" s="1" t="e">
        <f t="shared" si="0"/>
        <v>#VALUE!</v>
      </c>
      <c r="M9" s="16"/>
      <c r="S9" s="18" t="s">
        <v>428</v>
      </c>
      <c r="T9" s="16" t="s">
        <v>444</v>
      </c>
      <c r="AA9" s="7">
        <v>43669</v>
      </c>
      <c r="AB9" t="e">
        <v>#VALUE!</v>
      </c>
      <c r="AC9">
        <v>-206977333</v>
      </c>
      <c r="AD9">
        <v>-779026144</v>
      </c>
    </row>
    <row r="10" ht="14" customHeight="1" spans="1:30">
      <c r="A10" s="4">
        <v>43671</v>
      </c>
      <c r="B10" s="5">
        <v>0.640972222222222</v>
      </c>
      <c r="C10" s="14">
        <v>1</v>
      </c>
      <c r="D10" s="1">
        <v>4914710000</v>
      </c>
      <c r="E10" s="1">
        <v>4771564715</v>
      </c>
      <c r="F10" s="1" t="s">
        <v>285</v>
      </c>
      <c r="G10" s="1">
        <v>-325695793</v>
      </c>
      <c r="H10" s="1">
        <v>-1104721937</v>
      </c>
      <c r="I10" s="1" t="s">
        <v>285</v>
      </c>
      <c r="J10" s="1">
        <v>185136000</v>
      </c>
      <c r="K10" s="1">
        <v>143145285</v>
      </c>
      <c r="L10" s="1" t="e">
        <f t="shared" si="0"/>
        <v>#VALUE!</v>
      </c>
      <c r="M10" s="16"/>
      <c r="S10" s="18" t="s">
        <v>430</v>
      </c>
      <c r="T10" s="16" t="s">
        <v>445</v>
      </c>
      <c r="AA10" s="7">
        <v>43670</v>
      </c>
      <c r="AB10" t="e">
        <v>#VALUE!</v>
      </c>
      <c r="AC10">
        <v>-189457982</v>
      </c>
      <c r="AD10">
        <v>-968484126</v>
      </c>
    </row>
    <row r="11" ht="14" customHeight="1" spans="1:30">
      <c r="A11" s="4">
        <v>43672</v>
      </c>
      <c r="B11" s="5">
        <v>0.76875</v>
      </c>
      <c r="C11" s="14">
        <v>1</v>
      </c>
      <c r="D11" s="1">
        <v>4914710000</v>
      </c>
      <c r="E11" s="1">
        <v>4771564715</v>
      </c>
      <c r="F11" s="1" t="s">
        <v>285</v>
      </c>
      <c r="G11" s="1">
        <v>-215102747</v>
      </c>
      <c r="H11" s="1">
        <v>-1319824684</v>
      </c>
      <c r="I11" s="1" t="s">
        <v>285</v>
      </c>
      <c r="J11" s="1">
        <v>185136000</v>
      </c>
      <c r="K11" s="1">
        <v>143145285</v>
      </c>
      <c r="L11" s="1" t="e">
        <f t="shared" si="0"/>
        <v>#VALUE!</v>
      </c>
      <c r="M11" s="17" t="s">
        <v>446</v>
      </c>
      <c r="S11" s="18" t="s">
        <v>432</v>
      </c>
      <c r="T11" s="16" t="s">
        <v>447</v>
      </c>
      <c r="AA11" s="7">
        <v>43671</v>
      </c>
      <c r="AB11" t="e">
        <v>#VALUE!</v>
      </c>
      <c r="AC11">
        <v>-325695793</v>
      </c>
      <c r="AD11">
        <v>-1104721937</v>
      </c>
    </row>
    <row r="12" ht="14" customHeight="1" spans="1:30">
      <c r="A12" s="4">
        <v>43673</v>
      </c>
      <c r="B12" s="5">
        <v>0.897222222222222</v>
      </c>
      <c r="C12" s="14">
        <v>1</v>
      </c>
      <c r="D12" s="1">
        <v>4914710000</v>
      </c>
      <c r="E12" s="1">
        <v>4771564715</v>
      </c>
      <c r="F12" s="1" t="s">
        <v>285</v>
      </c>
      <c r="G12" s="1">
        <v>-181411852</v>
      </c>
      <c r="H12" s="1">
        <v>-1501236536</v>
      </c>
      <c r="I12" s="1" t="s">
        <v>285</v>
      </c>
      <c r="J12" s="1">
        <v>185136000</v>
      </c>
      <c r="K12" s="1">
        <v>143145285</v>
      </c>
      <c r="L12" s="1" t="e">
        <f t="shared" si="0"/>
        <v>#VALUE!</v>
      </c>
      <c r="M12" s="17" t="s">
        <v>448</v>
      </c>
      <c r="S12" s="18" t="s">
        <v>435</v>
      </c>
      <c r="T12" s="16" t="s">
        <v>449</v>
      </c>
      <c r="AA12" s="7">
        <v>43672</v>
      </c>
      <c r="AB12" t="e">
        <v>#VALUE!</v>
      </c>
      <c r="AC12">
        <v>-215102747</v>
      </c>
      <c r="AD12">
        <v>-1319824684</v>
      </c>
    </row>
    <row r="13" ht="14" customHeight="1" spans="1:30">
      <c r="A13" s="4">
        <v>43674</v>
      </c>
      <c r="B13" s="5">
        <v>0.709722222222222</v>
      </c>
      <c r="C13" s="14">
        <v>1</v>
      </c>
      <c r="D13" s="1">
        <v>4914710000</v>
      </c>
      <c r="E13" s="1">
        <v>4771564715</v>
      </c>
      <c r="F13" s="1">
        <v>476142882</v>
      </c>
      <c r="G13" s="1">
        <v>-362037304</v>
      </c>
      <c r="H13" s="1">
        <v>-1033484771</v>
      </c>
      <c r="I13" s="1">
        <v>201105000</v>
      </c>
      <c r="J13" s="1">
        <v>185136000</v>
      </c>
      <c r="K13" s="1">
        <v>143145285</v>
      </c>
      <c r="L13" s="1">
        <f t="shared" si="0"/>
        <v>114105578</v>
      </c>
      <c r="M13" s="17" t="s">
        <v>450</v>
      </c>
      <c r="S13" s="18" t="s">
        <v>438</v>
      </c>
      <c r="T13" s="16" t="s">
        <v>451</v>
      </c>
      <c r="AA13" s="7">
        <v>43673</v>
      </c>
      <c r="AB13" t="e">
        <v>#VALUE!</v>
      </c>
      <c r="AC13">
        <v>-181411852</v>
      </c>
      <c r="AD13">
        <v>-1501236536</v>
      </c>
    </row>
    <row r="14" ht="14" customHeight="1" spans="1:30">
      <c r="A14" s="4">
        <v>43675</v>
      </c>
      <c r="B14" s="5">
        <v>0.709027777777778</v>
      </c>
      <c r="C14" s="14">
        <v>1</v>
      </c>
      <c r="D14" s="1">
        <v>4914710000</v>
      </c>
      <c r="E14" s="1">
        <v>4771564715</v>
      </c>
      <c r="F14" s="1">
        <v>357485532</v>
      </c>
      <c r="G14" s="1">
        <v>-326267914</v>
      </c>
      <c r="H14" s="1">
        <v>-791896238</v>
      </c>
      <c r="I14" s="1">
        <v>201105000</v>
      </c>
      <c r="J14" s="1">
        <v>185136000</v>
      </c>
      <c r="K14" s="1">
        <v>143145285</v>
      </c>
      <c r="L14" s="1">
        <f t="shared" si="0"/>
        <v>31217618</v>
      </c>
      <c r="S14" s="18" t="s">
        <v>441</v>
      </c>
      <c r="T14" s="16" t="s">
        <v>452</v>
      </c>
      <c r="AA14" s="7">
        <v>43674</v>
      </c>
      <c r="AB14">
        <v>114105578</v>
      </c>
      <c r="AC14">
        <v>-362037304</v>
      </c>
      <c r="AD14">
        <v>-1033484771</v>
      </c>
    </row>
    <row r="15" spans="1:30">
      <c r="A15" s="4">
        <v>43676</v>
      </c>
      <c r="B15" s="5">
        <v>0.84375</v>
      </c>
      <c r="C15" s="14">
        <v>1</v>
      </c>
      <c r="D15" s="1">
        <v>4914710000</v>
      </c>
      <c r="E15" s="1">
        <v>4771564715</v>
      </c>
      <c r="F15" s="1">
        <v>215209710</v>
      </c>
      <c r="G15" s="1">
        <v>-207082329</v>
      </c>
      <c r="H15" s="1">
        <v>-593858749</v>
      </c>
      <c r="I15" s="1">
        <v>201105000</v>
      </c>
      <c r="J15" s="1">
        <v>185136000</v>
      </c>
      <c r="K15" s="1">
        <v>143145285</v>
      </c>
      <c r="L15" s="1">
        <f t="shared" si="0"/>
        <v>8127381</v>
      </c>
      <c r="AA15" s="7">
        <v>43675</v>
      </c>
      <c r="AB15">
        <v>31217618</v>
      </c>
      <c r="AC15">
        <v>-326267914</v>
      </c>
      <c r="AD15">
        <v>-791896238</v>
      </c>
    </row>
    <row r="16" spans="1:30">
      <c r="A16" s="4">
        <v>43677</v>
      </c>
      <c r="B16" s="5">
        <v>0.664583333333333</v>
      </c>
      <c r="C16" s="14">
        <v>1</v>
      </c>
      <c r="D16" s="1">
        <v>4914710000</v>
      </c>
      <c r="E16" s="1">
        <v>4771564715</v>
      </c>
      <c r="F16" s="1">
        <v>342450172</v>
      </c>
      <c r="G16" s="1">
        <v>-325487943</v>
      </c>
      <c r="H16" s="1">
        <v>-378046568</v>
      </c>
      <c r="I16" s="1">
        <v>201105000</v>
      </c>
      <c r="J16" s="1">
        <v>185136000</v>
      </c>
      <c r="K16" s="1">
        <v>143145285</v>
      </c>
      <c r="L16" s="1">
        <f t="shared" si="0"/>
        <v>16962229</v>
      </c>
      <c r="AA16" s="7">
        <v>43676</v>
      </c>
      <c r="AB16">
        <v>8127381</v>
      </c>
      <c r="AC16">
        <v>-207082329</v>
      </c>
      <c r="AD16">
        <v>-593858749</v>
      </c>
    </row>
    <row r="17" spans="1:30">
      <c r="A17" s="4">
        <v>43678</v>
      </c>
      <c r="B17" s="5">
        <v>0.795138888888889</v>
      </c>
      <c r="C17" s="14">
        <v>1</v>
      </c>
      <c r="D17" s="1">
        <v>4914710000</v>
      </c>
      <c r="E17" s="1">
        <v>4771564715</v>
      </c>
      <c r="F17" s="1">
        <v>247974845</v>
      </c>
      <c r="G17" s="1">
        <v>-249524328</v>
      </c>
      <c r="H17" s="1">
        <v>-190138069</v>
      </c>
      <c r="I17" s="1">
        <v>201105000</v>
      </c>
      <c r="J17" s="1">
        <v>185136000</v>
      </c>
      <c r="K17" s="1">
        <v>143145285</v>
      </c>
      <c r="L17" s="1">
        <f t="shared" si="0"/>
        <v>-1549483</v>
      </c>
      <c r="AA17" s="7">
        <v>43677</v>
      </c>
      <c r="AB17">
        <v>16962229</v>
      </c>
      <c r="AC17">
        <v>-325487943</v>
      </c>
      <c r="AD17">
        <v>-378046568</v>
      </c>
    </row>
    <row r="18" spans="1:30">
      <c r="A18" s="4">
        <v>43679</v>
      </c>
      <c r="B18" s="5">
        <v>0.946527777777778</v>
      </c>
      <c r="C18" s="14">
        <v>1</v>
      </c>
      <c r="D18" s="1">
        <v>4914710000</v>
      </c>
      <c r="E18" s="1">
        <v>4771564715</v>
      </c>
      <c r="F18" s="1">
        <v>248391336</v>
      </c>
      <c r="G18" s="1">
        <v>-205022103</v>
      </c>
      <c r="H18" s="1">
        <v>-16011125</v>
      </c>
      <c r="I18" s="1">
        <v>201105000</v>
      </c>
      <c r="J18" s="1">
        <v>185136000</v>
      </c>
      <c r="K18" s="1">
        <v>143145285</v>
      </c>
      <c r="L18" s="1">
        <f t="shared" si="0"/>
        <v>43369233</v>
      </c>
      <c r="AA18" s="7">
        <v>43678</v>
      </c>
      <c r="AB18">
        <v>-1549483</v>
      </c>
      <c r="AC18">
        <v>-249524328</v>
      </c>
      <c r="AD18">
        <v>-190138069</v>
      </c>
    </row>
    <row r="19" spans="1:30">
      <c r="A19" s="4">
        <v>43680</v>
      </c>
      <c r="B19" s="5">
        <v>0.447222222222222</v>
      </c>
      <c r="C19" s="14">
        <v>1</v>
      </c>
      <c r="D19" s="1">
        <v>4914710000</v>
      </c>
      <c r="E19" s="1">
        <v>4771564715</v>
      </c>
      <c r="F19" s="1">
        <v>345819123</v>
      </c>
      <c r="G19" s="1">
        <v>-302033098</v>
      </c>
      <c r="H19" s="1">
        <v>-10114233</v>
      </c>
      <c r="I19" s="1">
        <v>201105000</v>
      </c>
      <c r="J19" s="1">
        <v>185136000</v>
      </c>
      <c r="K19" s="1">
        <v>143145285</v>
      </c>
      <c r="L19" s="1">
        <f t="shared" si="0"/>
        <v>43786025</v>
      </c>
      <c r="AA19" s="7">
        <v>43679</v>
      </c>
      <c r="AB19">
        <v>43369233</v>
      </c>
      <c r="AC19">
        <v>-205022103</v>
      </c>
      <c r="AD19">
        <v>-16011125</v>
      </c>
    </row>
    <row r="20" spans="1:30">
      <c r="A20" s="4">
        <v>43681</v>
      </c>
      <c r="B20" s="5">
        <v>0.497916666666667</v>
      </c>
      <c r="C20" s="14">
        <v>1</v>
      </c>
      <c r="D20" s="1">
        <v>4914710000</v>
      </c>
      <c r="E20" s="1">
        <v>4771564715</v>
      </c>
      <c r="F20" s="1">
        <v>208658497</v>
      </c>
      <c r="G20" s="1">
        <v>-198024808</v>
      </c>
      <c r="H20" s="1">
        <v>519456</v>
      </c>
      <c r="I20" s="1">
        <v>201105000</v>
      </c>
      <c r="J20" s="1">
        <v>185136000</v>
      </c>
      <c r="K20" s="1">
        <v>143145285</v>
      </c>
      <c r="L20" s="1">
        <f t="shared" si="0"/>
        <v>10633689</v>
      </c>
      <c r="AA20" s="7">
        <v>43680</v>
      </c>
      <c r="AB20">
        <v>43786025</v>
      </c>
      <c r="AC20">
        <v>-302033098</v>
      </c>
      <c r="AD20">
        <v>-10114233</v>
      </c>
    </row>
    <row r="21" spans="1:30">
      <c r="A21" s="4">
        <v>43682</v>
      </c>
      <c r="B21" s="5">
        <v>0.45625</v>
      </c>
      <c r="C21" s="14">
        <v>1</v>
      </c>
      <c r="D21" s="1">
        <v>4914710000</v>
      </c>
      <c r="E21" s="1">
        <v>4771564715</v>
      </c>
      <c r="F21" s="1">
        <v>349807024</v>
      </c>
      <c r="G21" s="1">
        <v>-327722861</v>
      </c>
      <c r="H21" s="1">
        <v>117138799</v>
      </c>
      <c r="I21" s="1">
        <v>201105000</v>
      </c>
      <c r="J21" s="1">
        <v>185136000</v>
      </c>
      <c r="K21" s="1">
        <v>143145285</v>
      </c>
      <c r="L21" s="1">
        <f t="shared" si="0"/>
        <v>22084163</v>
      </c>
      <c r="AA21" s="7">
        <v>43681</v>
      </c>
      <c r="AB21">
        <v>10633689</v>
      </c>
      <c r="AC21">
        <v>-198024808</v>
      </c>
      <c r="AD21">
        <v>519456</v>
      </c>
    </row>
    <row r="22" spans="1:30">
      <c r="A22" s="4">
        <v>43683</v>
      </c>
      <c r="B22" s="5">
        <v>0.657638888888889</v>
      </c>
      <c r="C22" s="14">
        <v>1</v>
      </c>
      <c r="D22" s="1">
        <v>4914710000</v>
      </c>
      <c r="E22" s="1">
        <v>4771564715</v>
      </c>
      <c r="F22" s="1">
        <v>209342095</v>
      </c>
      <c r="G22" s="1">
        <v>-209377244</v>
      </c>
      <c r="H22" s="1">
        <v>85419485</v>
      </c>
      <c r="I22" s="1">
        <v>201105000</v>
      </c>
      <c r="J22" s="1">
        <v>185136000</v>
      </c>
      <c r="K22" s="1">
        <v>143145285</v>
      </c>
      <c r="L22" s="1">
        <f t="shared" si="0"/>
        <v>-35149</v>
      </c>
      <c r="AA22" s="7">
        <v>43682</v>
      </c>
      <c r="AB22">
        <v>22084163</v>
      </c>
      <c r="AC22">
        <v>-327722861</v>
      </c>
      <c r="AD22">
        <v>117138799</v>
      </c>
    </row>
    <row r="23" spans="1:30">
      <c r="A23" s="4">
        <v>43684</v>
      </c>
      <c r="B23" s="5">
        <v>0.782638888888889</v>
      </c>
      <c r="C23" s="14">
        <v>1</v>
      </c>
      <c r="D23" s="1">
        <v>4914710000</v>
      </c>
      <c r="E23" s="1">
        <v>4771564715</v>
      </c>
      <c r="F23" s="1">
        <v>225706318</v>
      </c>
      <c r="G23" s="1">
        <v>-209381530</v>
      </c>
      <c r="H23" s="1">
        <v>93616892</v>
      </c>
      <c r="I23" s="1">
        <v>201105000</v>
      </c>
      <c r="J23" s="1">
        <v>185136000</v>
      </c>
      <c r="K23" s="1">
        <v>143145285</v>
      </c>
      <c r="L23" s="1">
        <f t="shared" si="0"/>
        <v>16324788</v>
      </c>
      <c r="AA23" s="7">
        <v>43683</v>
      </c>
      <c r="AB23">
        <v>-35149</v>
      </c>
      <c r="AC23">
        <v>-209377244</v>
      </c>
      <c r="AD23">
        <v>85419485</v>
      </c>
    </row>
    <row r="24" spans="1:30">
      <c r="A24" s="4">
        <v>43685</v>
      </c>
      <c r="B24" s="5">
        <v>0.783333333333333</v>
      </c>
      <c r="C24" s="14">
        <v>1</v>
      </c>
      <c r="D24" s="1">
        <v>4914710000</v>
      </c>
      <c r="E24" s="1">
        <v>4771564715</v>
      </c>
      <c r="F24" s="1">
        <v>217310082</v>
      </c>
      <c r="G24" s="1">
        <v>-197476257</v>
      </c>
      <c r="H24" s="1">
        <v>104615869</v>
      </c>
      <c r="I24" s="1">
        <v>201105000</v>
      </c>
      <c r="J24" s="1">
        <v>185136000</v>
      </c>
      <c r="K24" s="1">
        <v>143145285</v>
      </c>
      <c r="L24" s="1">
        <f t="shared" si="0"/>
        <v>19833825</v>
      </c>
      <c r="AA24" s="7">
        <v>43684</v>
      </c>
      <c r="AB24">
        <v>16324788</v>
      </c>
      <c r="AC24">
        <v>-209381530</v>
      </c>
      <c r="AD24">
        <v>93616892</v>
      </c>
    </row>
    <row r="25" spans="1:30">
      <c r="A25" s="4">
        <v>43686</v>
      </c>
      <c r="B25" s="5">
        <v>0.805555555555556</v>
      </c>
      <c r="C25" s="14">
        <v>1</v>
      </c>
      <c r="D25" s="1">
        <v>4914710000</v>
      </c>
      <c r="E25" s="1">
        <v>4771564715</v>
      </c>
      <c r="F25" s="1">
        <v>189977710</v>
      </c>
      <c r="G25" s="1">
        <v>-160159782</v>
      </c>
      <c r="H25" s="1">
        <v>135983280</v>
      </c>
      <c r="I25" s="1">
        <v>201105000</v>
      </c>
      <c r="J25" s="1">
        <v>185136000</v>
      </c>
      <c r="K25" s="1">
        <v>143145285</v>
      </c>
      <c r="L25" s="1">
        <f t="shared" si="0"/>
        <v>29817928</v>
      </c>
      <c r="AA25" s="7">
        <v>43685</v>
      </c>
      <c r="AB25">
        <v>19833825</v>
      </c>
      <c r="AC25">
        <v>-197476257</v>
      </c>
      <c r="AD25">
        <v>104615869</v>
      </c>
    </row>
    <row r="26" spans="1:30">
      <c r="A26" s="4">
        <v>43687</v>
      </c>
      <c r="B26" s="5">
        <v>0.978472222222222</v>
      </c>
      <c r="C26" s="14">
        <v>1</v>
      </c>
      <c r="D26" s="1">
        <v>4914710000</v>
      </c>
      <c r="E26" s="1">
        <v>4771564715</v>
      </c>
      <c r="F26" s="1">
        <v>170643046</v>
      </c>
      <c r="G26" s="1">
        <v>-241889610</v>
      </c>
      <c r="H26" s="1">
        <v>26847583</v>
      </c>
      <c r="I26" s="1">
        <v>200744000</v>
      </c>
      <c r="J26" s="1">
        <v>185136000</v>
      </c>
      <c r="K26" s="1">
        <v>143145285</v>
      </c>
      <c r="L26" s="1">
        <f t="shared" si="0"/>
        <v>-71246564</v>
      </c>
      <c r="AA26" s="7">
        <v>43686</v>
      </c>
      <c r="AB26">
        <v>29817928</v>
      </c>
      <c r="AC26">
        <v>-160159782</v>
      </c>
      <c r="AD26">
        <v>135983280</v>
      </c>
    </row>
    <row r="27" spans="1:30">
      <c r="A27" s="4">
        <v>43688</v>
      </c>
      <c r="B27" s="5">
        <v>0.465972222222222</v>
      </c>
      <c r="C27" s="14">
        <v>1</v>
      </c>
      <c r="D27" s="1">
        <v>4914710000</v>
      </c>
      <c r="E27" s="1">
        <v>4771564715</v>
      </c>
      <c r="F27" s="1">
        <v>278597635</v>
      </c>
      <c r="G27" s="1">
        <v>-265166605</v>
      </c>
      <c r="H27" s="1">
        <v>103056257</v>
      </c>
      <c r="I27" s="1">
        <v>200744000</v>
      </c>
      <c r="J27" s="1">
        <v>185136000</v>
      </c>
      <c r="K27" s="1">
        <v>143145285</v>
      </c>
      <c r="L27" s="1">
        <f t="shared" si="0"/>
        <v>13431030</v>
      </c>
      <c r="AA27" s="7">
        <v>43687</v>
      </c>
      <c r="AB27">
        <v>-71246564</v>
      </c>
      <c r="AC27">
        <v>-241889610</v>
      </c>
      <c r="AD27">
        <v>26847583</v>
      </c>
    </row>
    <row r="28" spans="1:30">
      <c r="A28" s="4">
        <v>43689</v>
      </c>
      <c r="B28" s="5">
        <v>0.55625</v>
      </c>
      <c r="C28" s="14">
        <v>1</v>
      </c>
      <c r="D28" s="1">
        <v>4914710000</v>
      </c>
      <c r="E28" s="1">
        <v>4771564715</v>
      </c>
      <c r="F28" s="1">
        <v>388853792</v>
      </c>
      <c r="G28" s="1">
        <v>-273169881</v>
      </c>
      <c r="H28" s="1">
        <v>119533712</v>
      </c>
      <c r="I28" s="1">
        <v>200744000</v>
      </c>
      <c r="J28" s="1">
        <v>185136000</v>
      </c>
      <c r="K28" s="1">
        <v>143145285</v>
      </c>
      <c r="L28" s="1">
        <f t="shared" si="0"/>
        <v>115683911</v>
      </c>
      <c r="AA28" s="7">
        <v>43688</v>
      </c>
      <c r="AB28">
        <v>13431030</v>
      </c>
      <c r="AC28">
        <v>-265166605</v>
      </c>
      <c r="AD28">
        <v>103056257</v>
      </c>
    </row>
    <row r="29" spans="1:30">
      <c r="A29" s="4">
        <v>43690</v>
      </c>
      <c r="B29" s="5">
        <v>0.775694444444444</v>
      </c>
      <c r="C29" s="14">
        <v>1</v>
      </c>
      <c r="D29" s="1">
        <v>4914710000</v>
      </c>
      <c r="E29" s="1">
        <v>4771564715</v>
      </c>
      <c r="F29" s="1">
        <v>246598964</v>
      </c>
      <c r="G29" s="1">
        <v>-230147189</v>
      </c>
      <c r="H29" s="1">
        <v>124988862</v>
      </c>
      <c r="I29" s="1">
        <v>200744000</v>
      </c>
      <c r="J29" s="1">
        <v>185136000</v>
      </c>
      <c r="K29" s="1">
        <v>143145285</v>
      </c>
      <c r="L29" s="1">
        <f t="shared" si="0"/>
        <v>16451775</v>
      </c>
      <c r="AA29" s="7">
        <v>43689</v>
      </c>
      <c r="AB29">
        <v>115683911</v>
      </c>
      <c r="AC29">
        <v>-273169881</v>
      </c>
      <c r="AD29">
        <v>119533712</v>
      </c>
    </row>
    <row r="30" spans="1:30">
      <c r="A30" s="4">
        <v>43691</v>
      </c>
      <c r="B30" s="5">
        <v>0.722916666666667</v>
      </c>
      <c r="C30" s="14">
        <v>1</v>
      </c>
      <c r="D30" s="1">
        <v>4914710000</v>
      </c>
      <c r="E30" s="1">
        <v>4771564715</v>
      </c>
      <c r="F30" s="1">
        <v>216564486</v>
      </c>
      <c r="G30" s="1">
        <v>-194799927</v>
      </c>
      <c r="H30" s="1">
        <v>145944248</v>
      </c>
      <c r="I30" s="1">
        <v>200744000</v>
      </c>
      <c r="J30" s="1">
        <v>185136000</v>
      </c>
      <c r="K30" s="1">
        <v>143145285</v>
      </c>
      <c r="L30" s="1">
        <f t="shared" si="0"/>
        <v>21764559</v>
      </c>
      <c r="AA30" s="7">
        <v>43690</v>
      </c>
      <c r="AB30">
        <v>16451775</v>
      </c>
      <c r="AC30">
        <v>-230147189</v>
      </c>
      <c r="AD30">
        <v>124988862</v>
      </c>
    </row>
    <row r="31" spans="1:30">
      <c r="A31" s="4">
        <v>43692</v>
      </c>
      <c r="B31" s="5">
        <v>0.624305555555556</v>
      </c>
      <c r="C31" s="14">
        <v>1</v>
      </c>
      <c r="D31" s="1">
        <v>4914710000</v>
      </c>
      <c r="E31" s="1">
        <v>4771564715</v>
      </c>
      <c r="F31" s="1">
        <v>401932010</v>
      </c>
      <c r="G31" s="1">
        <v>-361081625</v>
      </c>
      <c r="H31" s="1">
        <v>151391260</v>
      </c>
      <c r="I31" s="1">
        <v>200744000</v>
      </c>
      <c r="J31" s="1">
        <v>185136000</v>
      </c>
      <c r="K31" s="1">
        <v>143145285</v>
      </c>
      <c r="L31" s="1">
        <f t="shared" si="0"/>
        <v>40850385</v>
      </c>
      <c r="AA31" s="7">
        <v>43691</v>
      </c>
      <c r="AB31">
        <v>21764559</v>
      </c>
      <c r="AC31">
        <v>-194799927</v>
      </c>
      <c r="AD31">
        <v>145944248</v>
      </c>
    </row>
    <row r="32" spans="1:30">
      <c r="A32" s="4">
        <v>43693</v>
      </c>
      <c r="B32" s="5">
        <v>0.552777777777778</v>
      </c>
      <c r="C32" s="14">
        <v>1</v>
      </c>
      <c r="D32" s="1">
        <v>4914710000</v>
      </c>
      <c r="E32" s="1">
        <v>4771564715</v>
      </c>
      <c r="F32" s="1">
        <v>353010079</v>
      </c>
      <c r="G32" s="1">
        <v>-323638726</v>
      </c>
      <c r="H32" s="1">
        <v>141842962</v>
      </c>
      <c r="I32" s="1">
        <v>200744000</v>
      </c>
      <c r="J32" s="1">
        <v>185136000</v>
      </c>
      <c r="K32" s="1">
        <v>143145285</v>
      </c>
      <c r="L32" s="1">
        <f t="shared" si="0"/>
        <v>29371353</v>
      </c>
      <c r="AA32" s="7">
        <v>43692</v>
      </c>
      <c r="AB32">
        <v>40850385</v>
      </c>
      <c r="AC32">
        <v>-361081625</v>
      </c>
      <c r="AD32">
        <v>151391260</v>
      </c>
    </row>
    <row r="33" spans="1:30">
      <c r="A33" s="4">
        <v>43694</v>
      </c>
      <c r="B33" s="5">
        <v>0.513888888888889</v>
      </c>
      <c r="C33" s="14">
        <v>1</v>
      </c>
      <c r="D33" s="1">
        <v>5088367000</v>
      </c>
      <c r="E33" s="1">
        <v>4771564715</v>
      </c>
      <c r="F33" s="1">
        <v>358432996</v>
      </c>
      <c r="G33" s="1">
        <v>-344532724</v>
      </c>
      <c r="H33" s="1">
        <v>114040107</v>
      </c>
      <c r="I33" s="1">
        <v>207837000</v>
      </c>
      <c r="J33" s="1">
        <v>191677000</v>
      </c>
      <c r="K33" s="1">
        <v>316802285</v>
      </c>
      <c r="L33" s="1">
        <f t="shared" si="0"/>
        <v>13900272</v>
      </c>
      <c r="AA33" s="7">
        <v>43693</v>
      </c>
      <c r="AB33">
        <v>29371353</v>
      </c>
      <c r="AC33">
        <v>-323638726</v>
      </c>
      <c r="AD33">
        <v>141842962</v>
      </c>
    </row>
    <row r="34" spans="1:30">
      <c r="A34" s="4">
        <v>43695</v>
      </c>
      <c r="B34" s="5">
        <v>0.684027777777778</v>
      </c>
      <c r="C34" s="14">
        <v>1</v>
      </c>
      <c r="D34" s="1">
        <v>5088367000</v>
      </c>
      <c r="E34" s="1">
        <v>4771564715</v>
      </c>
      <c r="F34" s="1">
        <v>262701944</v>
      </c>
      <c r="G34" s="1">
        <v>-235791550</v>
      </c>
      <c r="H34" s="1">
        <v>213796737</v>
      </c>
      <c r="I34" s="1">
        <v>207837000</v>
      </c>
      <c r="J34" s="1">
        <v>191677000</v>
      </c>
      <c r="K34" s="1">
        <v>316802285</v>
      </c>
      <c r="L34" s="1">
        <f t="shared" si="0"/>
        <v>26910394</v>
      </c>
      <c r="AA34" s="7">
        <v>43694</v>
      </c>
      <c r="AB34">
        <v>13900272</v>
      </c>
      <c r="AC34">
        <v>-344532724</v>
      </c>
      <c r="AD34">
        <v>114040107</v>
      </c>
    </row>
    <row r="35" spans="1:30">
      <c r="A35" s="4">
        <v>43696</v>
      </c>
      <c r="B35" s="5">
        <v>0.571527777777778</v>
      </c>
      <c r="C35" s="14">
        <v>1</v>
      </c>
      <c r="D35" s="1">
        <v>5088367000</v>
      </c>
      <c r="E35" s="1">
        <v>4771564715</v>
      </c>
      <c r="F35" s="1">
        <v>431268643</v>
      </c>
      <c r="G35" s="1">
        <v>-390273450</v>
      </c>
      <c r="H35" s="1">
        <v>141604270</v>
      </c>
      <c r="I35" s="1">
        <v>207837000</v>
      </c>
      <c r="J35" s="1">
        <v>191677000</v>
      </c>
      <c r="K35" s="1">
        <v>316802285</v>
      </c>
      <c r="L35" s="1">
        <f t="shared" si="0"/>
        <v>40995193</v>
      </c>
      <c r="AA35" s="7">
        <v>43695</v>
      </c>
      <c r="AB35">
        <v>26910394</v>
      </c>
      <c r="AC35">
        <v>-235791550</v>
      </c>
      <c r="AD35">
        <v>213796737</v>
      </c>
    </row>
    <row r="36" spans="1:30">
      <c r="A36" s="4">
        <v>43697</v>
      </c>
      <c r="B36" s="5">
        <v>0.661805555555556</v>
      </c>
      <c r="C36" s="14">
        <v>1</v>
      </c>
      <c r="D36" s="1">
        <v>5088367000</v>
      </c>
      <c r="E36" s="1">
        <v>4771564715</v>
      </c>
      <c r="F36" s="1">
        <v>222562136</v>
      </c>
      <c r="G36" s="1">
        <v>-223667536</v>
      </c>
      <c r="H36" s="1">
        <v>92592930</v>
      </c>
      <c r="I36" s="1">
        <v>207837000</v>
      </c>
      <c r="J36" s="1">
        <v>191677000</v>
      </c>
      <c r="K36" s="1">
        <v>316802285</v>
      </c>
      <c r="L36" s="1">
        <f t="shared" si="0"/>
        <v>-1105400</v>
      </c>
      <c r="AA36" s="7">
        <v>43696</v>
      </c>
      <c r="AB36">
        <v>40995193</v>
      </c>
      <c r="AC36">
        <v>-390273450</v>
      </c>
      <c r="AD36">
        <v>141604270</v>
      </c>
    </row>
    <row r="37" spans="1:30">
      <c r="A37" s="4">
        <v>43698</v>
      </c>
      <c r="B37" s="5">
        <v>0.627777777777778</v>
      </c>
      <c r="C37" s="14">
        <v>1</v>
      </c>
      <c r="D37" s="1">
        <v>5088367000</v>
      </c>
      <c r="E37" s="1">
        <v>4771564715</v>
      </c>
      <c r="F37" s="1">
        <v>433802814</v>
      </c>
      <c r="G37" s="1">
        <v>-409975805</v>
      </c>
      <c r="H37" s="1">
        <v>119572859</v>
      </c>
      <c r="I37" s="1">
        <v>207837000</v>
      </c>
      <c r="J37" s="1">
        <v>191677000</v>
      </c>
      <c r="K37" s="1">
        <v>316802285</v>
      </c>
      <c r="L37" s="1">
        <f t="shared" si="0"/>
        <v>23827009</v>
      </c>
      <c r="AA37" s="7">
        <v>43697</v>
      </c>
      <c r="AB37">
        <v>-1105400</v>
      </c>
      <c r="AC37">
        <v>-223667536</v>
      </c>
      <c r="AD37">
        <v>92592930</v>
      </c>
    </row>
    <row r="38" spans="1:30">
      <c r="A38" s="4">
        <v>43699</v>
      </c>
      <c r="B38" s="5">
        <v>0.711805555555556</v>
      </c>
      <c r="C38" s="14">
        <v>1</v>
      </c>
      <c r="D38" s="1">
        <v>5088367000</v>
      </c>
      <c r="E38" s="1">
        <v>4771564715</v>
      </c>
      <c r="F38" s="1">
        <v>213686377</v>
      </c>
      <c r="G38" s="1">
        <v>-208379964</v>
      </c>
      <c r="H38" s="1">
        <v>103114713</v>
      </c>
      <c r="I38" s="1">
        <v>207837000</v>
      </c>
      <c r="J38" s="1">
        <v>191677000</v>
      </c>
      <c r="K38" s="1">
        <v>316802285</v>
      </c>
      <c r="L38" s="1">
        <f t="shared" si="0"/>
        <v>5306413</v>
      </c>
      <c r="AA38" s="7">
        <v>43698</v>
      </c>
      <c r="AB38">
        <v>23827009</v>
      </c>
      <c r="AC38">
        <v>-409975805</v>
      </c>
      <c r="AD38">
        <v>119572859</v>
      </c>
    </row>
    <row r="39" spans="1:30">
      <c r="A39" s="4">
        <v>43700</v>
      </c>
      <c r="B39" s="5">
        <v>0.613888888888889</v>
      </c>
      <c r="C39" s="14">
        <v>1</v>
      </c>
      <c r="D39" s="1">
        <v>5088367000</v>
      </c>
      <c r="E39" s="1">
        <v>4771564715</v>
      </c>
      <c r="F39" s="1">
        <v>355042252</v>
      </c>
      <c r="G39" s="1">
        <v>-332947829</v>
      </c>
      <c r="H39" s="1">
        <v>108462052</v>
      </c>
      <c r="I39" s="1">
        <v>207493000</v>
      </c>
      <c r="J39" s="1">
        <v>191677000</v>
      </c>
      <c r="K39" s="1">
        <v>316802285</v>
      </c>
      <c r="L39" s="1">
        <f t="shared" si="0"/>
        <v>22094423</v>
      </c>
      <c r="AA39" s="7">
        <v>43699</v>
      </c>
      <c r="AB39">
        <v>5306413</v>
      </c>
      <c r="AC39">
        <v>-208379964</v>
      </c>
      <c r="AD39">
        <v>103114713</v>
      </c>
    </row>
    <row r="40" spans="1:30">
      <c r="A40" s="7">
        <v>43701</v>
      </c>
      <c r="B40" s="8">
        <v>0.943055555555556</v>
      </c>
      <c r="C40" s="14">
        <v>1</v>
      </c>
      <c r="D40" s="1">
        <v>5088367000</v>
      </c>
      <c r="E40" s="1">
        <v>4771564715</v>
      </c>
      <c r="F40" s="1">
        <v>252268187</v>
      </c>
      <c r="G40" s="1">
        <v>-248306017</v>
      </c>
      <c r="H40" s="1">
        <v>102138695</v>
      </c>
      <c r="I40" s="1">
        <v>207493000</v>
      </c>
      <c r="J40" s="1">
        <v>191677000</v>
      </c>
      <c r="K40" s="1">
        <v>316802285</v>
      </c>
      <c r="L40" s="1">
        <f t="shared" si="0"/>
        <v>3962170</v>
      </c>
      <c r="AA40" s="7">
        <v>43700</v>
      </c>
      <c r="AB40">
        <v>22094423</v>
      </c>
      <c r="AC40">
        <v>-332947829</v>
      </c>
      <c r="AD40">
        <v>108462052</v>
      </c>
    </row>
    <row r="41" spans="1:30">
      <c r="A41" s="7">
        <v>43702</v>
      </c>
      <c r="B41" s="8">
        <v>0.685416666666667</v>
      </c>
      <c r="C41" s="14">
        <v>1</v>
      </c>
      <c r="D41" s="1">
        <v>5088367000</v>
      </c>
      <c r="E41" s="1">
        <v>4771564715</v>
      </c>
      <c r="F41" s="1">
        <v>433917298</v>
      </c>
      <c r="G41" s="1">
        <v>-402661464</v>
      </c>
      <c r="H41" s="1">
        <v>125817614</v>
      </c>
      <c r="I41" s="1">
        <v>207493000</v>
      </c>
      <c r="J41" s="1">
        <v>191677000</v>
      </c>
      <c r="K41" s="1">
        <v>316802285</v>
      </c>
      <c r="L41" s="1">
        <f t="shared" si="0"/>
        <v>31255834</v>
      </c>
      <c r="AA41" s="7">
        <v>43701</v>
      </c>
      <c r="AB41">
        <v>3962170</v>
      </c>
      <c r="AC41">
        <v>-248306017</v>
      </c>
      <c r="AD41">
        <v>102138695</v>
      </c>
    </row>
    <row r="42" spans="1:30">
      <c r="A42" s="7">
        <v>43703</v>
      </c>
      <c r="B42" s="8">
        <v>0.7125</v>
      </c>
      <c r="C42" s="14">
        <v>1</v>
      </c>
      <c r="D42" s="1">
        <v>5088367000</v>
      </c>
      <c r="E42" s="1">
        <v>4771564715</v>
      </c>
      <c r="F42" s="1">
        <v>353923990</v>
      </c>
      <c r="G42" s="1">
        <v>-325316245</v>
      </c>
      <c r="H42" s="1">
        <v>99996584</v>
      </c>
      <c r="I42" s="1">
        <v>207493000</v>
      </c>
      <c r="J42" s="1">
        <v>191677000</v>
      </c>
      <c r="K42" s="1">
        <v>316802285</v>
      </c>
      <c r="L42" s="1">
        <f t="shared" si="0"/>
        <v>28607745</v>
      </c>
      <c r="AA42" s="7">
        <v>43702</v>
      </c>
      <c r="AB42">
        <v>31255834</v>
      </c>
      <c r="AC42">
        <v>-402661464</v>
      </c>
      <c r="AD42">
        <v>125817614</v>
      </c>
    </row>
    <row r="43" spans="1:30">
      <c r="A43" s="7">
        <v>43704</v>
      </c>
      <c r="B43" s="8">
        <v>0.75</v>
      </c>
      <c r="C43" s="14">
        <v>1</v>
      </c>
      <c r="D43" s="1">
        <v>5088367000</v>
      </c>
      <c r="E43" s="1">
        <v>4771564715</v>
      </c>
      <c r="F43" s="1">
        <v>259108754</v>
      </c>
      <c r="G43" s="1">
        <v>-226831093</v>
      </c>
      <c r="H43" s="1">
        <v>118414163</v>
      </c>
      <c r="I43" s="1">
        <v>207493000</v>
      </c>
      <c r="J43" s="1">
        <v>191677000</v>
      </c>
      <c r="K43" s="1">
        <v>316802285</v>
      </c>
      <c r="L43" s="1">
        <f t="shared" si="0"/>
        <v>32277661</v>
      </c>
      <c r="AA43" s="7">
        <v>43703</v>
      </c>
      <c r="AB43">
        <v>28607745</v>
      </c>
      <c r="AC43">
        <v>-325316245</v>
      </c>
      <c r="AD43">
        <v>99996584</v>
      </c>
    </row>
    <row r="44" spans="1:30">
      <c r="A44" s="7">
        <v>43705</v>
      </c>
      <c r="B44" s="8">
        <v>0.76875</v>
      </c>
      <c r="C44" s="14">
        <v>1</v>
      </c>
      <c r="D44" s="1">
        <v>5088367000</v>
      </c>
      <c r="E44" s="1">
        <v>4771564715</v>
      </c>
      <c r="F44" s="1">
        <v>420693535</v>
      </c>
      <c r="G44" s="1">
        <v>-369472945</v>
      </c>
      <c r="H44" s="1">
        <v>139510052</v>
      </c>
      <c r="I44" s="1">
        <v>207493000</v>
      </c>
      <c r="J44" s="1">
        <v>191677000</v>
      </c>
      <c r="K44" s="1">
        <v>316802285</v>
      </c>
      <c r="L44" s="1">
        <f t="shared" si="0"/>
        <v>51220590</v>
      </c>
      <c r="AA44" s="7">
        <v>43704</v>
      </c>
      <c r="AB44">
        <v>32277661</v>
      </c>
      <c r="AC44">
        <v>-226831093</v>
      </c>
      <c r="AD44">
        <v>118414163</v>
      </c>
    </row>
    <row r="45" spans="1:30">
      <c r="A45" s="7">
        <v>43706</v>
      </c>
      <c r="B45" s="8">
        <v>0.7625</v>
      </c>
      <c r="C45" s="14">
        <v>1</v>
      </c>
      <c r="D45" s="1">
        <v>5088367000</v>
      </c>
      <c r="E45" s="1">
        <v>4771564715</v>
      </c>
      <c r="F45" s="1">
        <v>195477635</v>
      </c>
      <c r="G45" s="1">
        <v>-199874297</v>
      </c>
      <c r="H45" s="1">
        <v>102535826</v>
      </c>
      <c r="I45" s="1">
        <v>207493000</v>
      </c>
      <c r="J45" s="1">
        <v>191677000</v>
      </c>
      <c r="K45" s="1">
        <v>316802285</v>
      </c>
      <c r="L45" s="1">
        <f t="shared" si="0"/>
        <v>-4396662</v>
      </c>
      <c r="AA45" s="7">
        <v>43705</v>
      </c>
      <c r="AB45">
        <v>51220590</v>
      </c>
      <c r="AC45">
        <v>-369472945</v>
      </c>
      <c r="AD45">
        <v>139510052</v>
      </c>
    </row>
    <row r="46" spans="1:30">
      <c r="A46" s="7">
        <v>43707</v>
      </c>
      <c r="B46" s="8">
        <v>0.73125</v>
      </c>
      <c r="C46" s="14">
        <v>1</v>
      </c>
      <c r="D46" s="1">
        <v>5088367000</v>
      </c>
      <c r="E46" s="1">
        <v>4771564715</v>
      </c>
      <c r="F46" s="1">
        <v>381489755</v>
      </c>
      <c r="G46" s="1">
        <v>-383759981</v>
      </c>
      <c r="H46" s="1">
        <v>107001004</v>
      </c>
      <c r="I46" s="1">
        <v>207493000</v>
      </c>
      <c r="J46" s="1">
        <v>191677000</v>
      </c>
      <c r="K46" s="1">
        <v>316802285</v>
      </c>
      <c r="L46" s="1">
        <f t="shared" si="0"/>
        <v>-2270226</v>
      </c>
      <c r="AA46" s="7">
        <v>43706</v>
      </c>
      <c r="AB46">
        <v>-4396662</v>
      </c>
      <c r="AC46">
        <v>-199874297</v>
      </c>
      <c r="AD46">
        <v>102535826</v>
      </c>
    </row>
    <row r="47" spans="1:30">
      <c r="A47" s="7">
        <v>43708</v>
      </c>
      <c r="B47" s="8">
        <v>0.818055555555556</v>
      </c>
      <c r="C47" s="14">
        <v>1</v>
      </c>
      <c r="D47" s="1">
        <v>5088367000</v>
      </c>
      <c r="E47" s="1">
        <v>4771564715</v>
      </c>
      <c r="F47" s="1">
        <v>207554327</v>
      </c>
      <c r="G47" s="1">
        <v>-207534722</v>
      </c>
      <c r="H47" s="1">
        <v>82587444</v>
      </c>
      <c r="I47" s="1">
        <v>207493000</v>
      </c>
      <c r="J47" s="1">
        <v>191677000</v>
      </c>
      <c r="K47" s="1">
        <v>316802285</v>
      </c>
      <c r="L47" s="1">
        <f t="shared" si="0"/>
        <v>19605</v>
      </c>
      <c r="AA47" s="7">
        <v>43707</v>
      </c>
      <c r="AB47">
        <v>-2270226</v>
      </c>
      <c r="AC47">
        <v>-383759981</v>
      </c>
      <c r="AD47">
        <v>107001004</v>
      </c>
    </row>
    <row r="48" spans="1:30">
      <c r="A48" s="7">
        <v>43709</v>
      </c>
      <c r="B48" s="8">
        <v>0.6125</v>
      </c>
      <c r="C48" s="14">
        <v>1</v>
      </c>
      <c r="D48" s="1">
        <v>5088367000</v>
      </c>
      <c r="E48" s="1">
        <v>4771564715</v>
      </c>
      <c r="F48" s="1">
        <v>368817544</v>
      </c>
      <c r="G48" s="1">
        <v>-361089296</v>
      </c>
      <c r="H48" s="1">
        <v>86333917</v>
      </c>
      <c r="I48" s="1">
        <v>207493000</v>
      </c>
      <c r="J48" s="1">
        <v>191677000</v>
      </c>
      <c r="K48" s="1">
        <v>316802285</v>
      </c>
      <c r="L48" s="1">
        <f t="shared" si="0"/>
        <v>7728248</v>
      </c>
      <c r="AA48" s="7">
        <v>43708</v>
      </c>
      <c r="AB48">
        <v>19605</v>
      </c>
      <c r="AC48">
        <v>-207534722</v>
      </c>
      <c r="AD48">
        <v>82587444</v>
      </c>
    </row>
    <row r="49" spans="1:30">
      <c r="A49" s="7">
        <v>43710</v>
      </c>
      <c r="B49" s="8">
        <v>0.686805555555556</v>
      </c>
      <c r="C49" s="14">
        <v>1</v>
      </c>
      <c r="D49" s="1">
        <v>5088367000</v>
      </c>
      <c r="E49" s="1">
        <v>4771564715</v>
      </c>
      <c r="F49" s="1">
        <v>234679004</v>
      </c>
      <c r="G49" s="1">
        <v>-205127667</v>
      </c>
      <c r="H49" s="1">
        <v>88591590</v>
      </c>
      <c r="I49" s="1">
        <v>207493000</v>
      </c>
      <c r="J49" s="1">
        <v>191677000</v>
      </c>
      <c r="K49" s="1">
        <v>316802285</v>
      </c>
      <c r="L49" s="1">
        <f t="shared" si="0"/>
        <v>29551337</v>
      </c>
      <c r="AA49" s="7">
        <v>43709</v>
      </c>
      <c r="AB49">
        <v>7728248</v>
      </c>
      <c r="AC49">
        <v>-361089296</v>
      </c>
      <c r="AD49">
        <v>86333917</v>
      </c>
    </row>
    <row r="50" spans="1:30">
      <c r="A50" s="7">
        <v>43711</v>
      </c>
      <c r="B50" s="8">
        <v>0.695833333333333</v>
      </c>
      <c r="C50" s="14">
        <v>1</v>
      </c>
      <c r="D50" s="1">
        <v>5088367000</v>
      </c>
      <c r="E50" s="1">
        <v>4771564715</v>
      </c>
      <c r="F50" s="1">
        <v>451049270</v>
      </c>
      <c r="G50" s="1">
        <v>-399766342</v>
      </c>
      <c r="H50" s="1">
        <v>107961540</v>
      </c>
      <c r="I50" s="1">
        <v>207493000</v>
      </c>
      <c r="J50" s="1">
        <v>191677000</v>
      </c>
      <c r="K50" s="1">
        <v>316802285</v>
      </c>
      <c r="L50" s="1">
        <f t="shared" si="0"/>
        <v>51282928</v>
      </c>
      <c r="AA50" s="7">
        <v>43710</v>
      </c>
      <c r="AB50">
        <v>29551337</v>
      </c>
      <c r="AC50">
        <v>-205127667</v>
      </c>
      <c r="AD50">
        <v>88591590</v>
      </c>
    </row>
    <row r="51" spans="1:30">
      <c r="A51" s="7">
        <v>43712</v>
      </c>
      <c r="B51" s="8">
        <v>0.804166666666667</v>
      </c>
      <c r="C51" s="14">
        <v>1</v>
      </c>
      <c r="D51" s="1">
        <v>5088367000</v>
      </c>
      <c r="E51" s="1">
        <v>4771564715</v>
      </c>
      <c r="F51" s="1">
        <v>214211397</v>
      </c>
      <c r="G51" s="1">
        <v>-211687723</v>
      </c>
      <c r="H51" s="1">
        <v>79255113</v>
      </c>
      <c r="I51" s="1">
        <v>207493000</v>
      </c>
      <c r="J51" s="1">
        <v>191677000</v>
      </c>
      <c r="K51" s="1">
        <v>316802285</v>
      </c>
      <c r="L51" s="1">
        <f t="shared" si="0"/>
        <v>2523674</v>
      </c>
      <c r="AA51" s="7">
        <v>43711</v>
      </c>
      <c r="AB51">
        <v>51282928</v>
      </c>
      <c r="AC51">
        <v>-399766342</v>
      </c>
      <c r="AD51">
        <v>107961540</v>
      </c>
    </row>
    <row r="52" spans="1:30">
      <c r="A52" s="7">
        <v>43713</v>
      </c>
      <c r="B52" s="8">
        <v>0.441666666666667</v>
      </c>
      <c r="C52" s="14">
        <v>1</v>
      </c>
      <c r="D52" s="1">
        <v>5088367000</v>
      </c>
      <c r="E52" s="1">
        <v>4771564715</v>
      </c>
      <c r="F52" s="1">
        <v>341134763</v>
      </c>
      <c r="G52" s="1">
        <v>-331714351</v>
      </c>
      <c r="H52" s="1">
        <v>66161362</v>
      </c>
      <c r="I52" s="1">
        <v>207493000</v>
      </c>
      <c r="J52" s="1">
        <v>191677000</v>
      </c>
      <c r="K52" s="1">
        <v>316802285</v>
      </c>
      <c r="L52" s="1">
        <f t="shared" si="0"/>
        <v>9420412</v>
      </c>
      <c r="AA52" s="7">
        <v>43712</v>
      </c>
      <c r="AB52">
        <v>2523674</v>
      </c>
      <c r="AC52">
        <v>-211687723</v>
      </c>
      <c r="AD52">
        <v>79255113</v>
      </c>
    </row>
    <row r="53" spans="1:30">
      <c r="A53" s="7">
        <v>43714</v>
      </c>
      <c r="B53" s="8">
        <v>0.432638888888889</v>
      </c>
      <c r="C53" s="14">
        <v>1</v>
      </c>
      <c r="D53" s="1">
        <v>5088367000</v>
      </c>
      <c r="E53" s="1">
        <v>4771564715</v>
      </c>
      <c r="F53" s="1">
        <v>226506506</v>
      </c>
      <c r="G53" s="1">
        <v>-192668662</v>
      </c>
      <c r="H53" s="1">
        <v>104395868</v>
      </c>
      <c r="I53" s="1">
        <v>207493000</v>
      </c>
      <c r="J53" s="1">
        <v>191677000</v>
      </c>
      <c r="K53" s="1">
        <v>316802285</v>
      </c>
      <c r="L53" s="1">
        <f t="shared" si="0"/>
        <v>33837844</v>
      </c>
      <c r="AA53" s="7">
        <v>43713</v>
      </c>
      <c r="AB53">
        <v>9420412</v>
      </c>
      <c r="AC53">
        <v>-331714351</v>
      </c>
      <c r="AD53">
        <v>66161362</v>
      </c>
    </row>
    <row r="54" spans="1:30">
      <c r="A54" s="7">
        <v>43715</v>
      </c>
      <c r="B54" s="8">
        <v>0.716666666666667</v>
      </c>
      <c r="C54" s="14">
        <v>1</v>
      </c>
      <c r="D54" s="1">
        <v>5088367000</v>
      </c>
      <c r="E54" s="1">
        <v>4771564715</v>
      </c>
      <c r="F54" s="1">
        <v>237873681</v>
      </c>
      <c r="G54" s="13">
        <v>-237271278</v>
      </c>
      <c r="H54" s="1">
        <v>102871835</v>
      </c>
      <c r="I54" s="1">
        <v>207493000</v>
      </c>
      <c r="J54" s="1">
        <v>191677000</v>
      </c>
      <c r="K54" s="1">
        <v>316802285</v>
      </c>
      <c r="L54" s="1">
        <f t="shared" si="0"/>
        <v>602403</v>
      </c>
      <c r="AA54" s="7">
        <v>43714</v>
      </c>
      <c r="AB54">
        <v>33837844</v>
      </c>
      <c r="AC54">
        <v>-192668662</v>
      </c>
      <c r="AD54">
        <v>104395868</v>
      </c>
    </row>
    <row r="55" spans="1:30">
      <c r="A55" s="7">
        <v>43716</v>
      </c>
      <c r="B55" s="8">
        <v>0.465972222222222</v>
      </c>
      <c r="C55" s="14">
        <v>1</v>
      </c>
      <c r="D55" s="1">
        <v>5088367000</v>
      </c>
      <c r="E55" s="1">
        <v>4771564715</v>
      </c>
      <c r="F55" s="1">
        <v>322189955</v>
      </c>
      <c r="G55" s="13">
        <v>-299741563</v>
      </c>
      <c r="H55" s="1">
        <v>124904665</v>
      </c>
      <c r="I55" s="1">
        <v>207493000</v>
      </c>
      <c r="J55" s="1">
        <v>191677000</v>
      </c>
      <c r="K55" s="1">
        <v>316802285</v>
      </c>
      <c r="L55" s="1">
        <f t="shared" si="0"/>
        <v>22448392</v>
      </c>
      <c r="AA55" s="7">
        <v>43715</v>
      </c>
      <c r="AB55">
        <v>602403</v>
      </c>
      <c r="AC55">
        <v>-237271278</v>
      </c>
      <c r="AD55">
        <v>102871835</v>
      </c>
    </row>
    <row r="56" spans="1:30">
      <c r="A56" s="7">
        <v>43717</v>
      </c>
      <c r="B56" s="8">
        <v>0.654166666666667</v>
      </c>
      <c r="C56" s="14">
        <v>1</v>
      </c>
      <c r="D56" s="1">
        <v>5088367000</v>
      </c>
      <c r="E56" s="1">
        <v>4771564715</v>
      </c>
      <c r="F56" s="1">
        <v>235884938</v>
      </c>
      <c r="G56" s="13">
        <v>-233067252</v>
      </c>
      <c r="H56" s="1">
        <v>120013708</v>
      </c>
      <c r="I56" s="1">
        <v>207493000</v>
      </c>
      <c r="J56" s="1">
        <v>191677000</v>
      </c>
      <c r="K56" s="1">
        <v>316802285</v>
      </c>
      <c r="L56" s="1">
        <f t="shared" si="0"/>
        <v>2817686</v>
      </c>
      <c r="AA56" s="7">
        <v>43716</v>
      </c>
      <c r="AB56">
        <v>22448392</v>
      </c>
      <c r="AC56">
        <v>-299741563</v>
      </c>
      <c r="AD56">
        <v>124904665</v>
      </c>
    </row>
    <row r="57" spans="1:30">
      <c r="A57" s="7">
        <v>43718</v>
      </c>
      <c r="B57" s="8">
        <v>0.813888888888889</v>
      </c>
      <c r="C57" s="14">
        <v>1</v>
      </c>
      <c r="D57" s="1">
        <v>5088367000</v>
      </c>
      <c r="E57" s="1">
        <v>4771564715</v>
      </c>
      <c r="F57" s="1">
        <v>222532172</v>
      </c>
      <c r="G57" s="13">
        <v>-190696430</v>
      </c>
      <c r="H57" s="1">
        <v>122298113</v>
      </c>
      <c r="I57" s="1">
        <v>207493000</v>
      </c>
      <c r="J57" s="1">
        <v>191677000</v>
      </c>
      <c r="K57" s="1">
        <v>316802285</v>
      </c>
      <c r="L57" s="1">
        <f t="shared" si="0"/>
        <v>31835742</v>
      </c>
      <c r="AA57" s="7">
        <v>43717</v>
      </c>
      <c r="AB57">
        <v>2817686</v>
      </c>
      <c r="AC57">
        <v>-233067252</v>
      </c>
      <c r="AD57">
        <v>120013708</v>
      </c>
    </row>
    <row r="58" spans="1:30">
      <c r="A58" s="7">
        <v>43719</v>
      </c>
      <c r="B58" s="8">
        <v>0.711805555555556</v>
      </c>
      <c r="C58" s="14">
        <v>1</v>
      </c>
      <c r="D58" s="1">
        <v>5088367000</v>
      </c>
      <c r="E58" s="1">
        <v>4771564715</v>
      </c>
      <c r="F58" s="1">
        <v>192429729</v>
      </c>
      <c r="G58" s="13">
        <v>-191441840</v>
      </c>
      <c r="H58" s="1">
        <v>101554411</v>
      </c>
      <c r="I58" s="1">
        <v>207493000</v>
      </c>
      <c r="J58" s="1">
        <v>191677000</v>
      </c>
      <c r="K58" s="1">
        <v>316802285</v>
      </c>
      <c r="L58" s="1">
        <f t="shared" si="0"/>
        <v>987889</v>
      </c>
      <c r="AA58" s="7">
        <v>43718</v>
      </c>
      <c r="AB58">
        <v>31835742</v>
      </c>
      <c r="AC58">
        <v>-190696430</v>
      </c>
      <c r="AD58">
        <v>122298113</v>
      </c>
    </row>
    <row r="59" spans="1:30">
      <c r="A59" s="7">
        <v>43720</v>
      </c>
      <c r="B59" s="8">
        <v>0.709027777777778</v>
      </c>
      <c r="C59" s="14">
        <v>1</v>
      </c>
      <c r="D59" s="1">
        <v>5088367000</v>
      </c>
      <c r="E59" s="1">
        <v>4771564715</v>
      </c>
      <c r="F59" s="1">
        <v>414866058</v>
      </c>
      <c r="G59" s="13">
        <v>-380569802</v>
      </c>
      <c r="H59" s="1">
        <v>132339104</v>
      </c>
      <c r="I59" s="1">
        <v>207493000</v>
      </c>
      <c r="J59" s="1">
        <v>191677000</v>
      </c>
      <c r="K59" s="1">
        <v>316802285</v>
      </c>
      <c r="L59" s="1">
        <f t="shared" si="0"/>
        <v>34296256</v>
      </c>
      <c r="AA59" s="7">
        <v>43719</v>
      </c>
      <c r="AB59">
        <v>987889</v>
      </c>
      <c r="AC59">
        <v>-191441840</v>
      </c>
      <c r="AD59">
        <v>101554411</v>
      </c>
    </row>
    <row r="60" spans="1:30">
      <c r="A60" s="7">
        <v>43721</v>
      </c>
      <c r="B60" s="8">
        <v>0.495833333333333</v>
      </c>
      <c r="C60" s="14">
        <v>1</v>
      </c>
      <c r="D60" s="1">
        <v>5088367000</v>
      </c>
      <c r="E60" s="1">
        <v>4771564715</v>
      </c>
      <c r="F60" s="1">
        <v>384800785</v>
      </c>
      <c r="G60" s="13">
        <v>-353621880</v>
      </c>
      <c r="H60" s="1">
        <v>123312904</v>
      </c>
      <c r="I60" s="1">
        <v>207493000</v>
      </c>
      <c r="J60" s="1">
        <v>191677000</v>
      </c>
      <c r="K60" s="1">
        <v>316802285</v>
      </c>
      <c r="L60" s="1">
        <f t="shared" si="0"/>
        <v>31178905</v>
      </c>
      <c r="AA60" s="7">
        <v>43720</v>
      </c>
      <c r="AB60">
        <v>34296256</v>
      </c>
      <c r="AC60">
        <v>-380569802</v>
      </c>
      <c r="AD60">
        <v>132339104</v>
      </c>
    </row>
    <row r="61" spans="1:30">
      <c r="A61" s="7">
        <v>43722</v>
      </c>
      <c r="B61" s="8">
        <v>0.974305555555556</v>
      </c>
      <c r="C61" s="14">
        <v>1</v>
      </c>
      <c r="D61" s="1">
        <v>5420691000</v>
      </c>
      <c r="E61" s="1">
        <v>4771564715</v>
      </c>
      <c r="F61" s="1">
        <v>302527939</v>
      </c>
      <c r="G61" s="1">
        <v>-300491902</v>
      </c>
      <c r="H61" s="1">
        <v>91304651</v>
      </c>
      <c r="I61" s="1">
        <v>221044000</v>
      </c>
      <c r="J61" s="1">
        <v>204196000</v>
      </c>
      <c r="K61" s="1">
        <v>649126285</v>
      </c>
      <c r="L61" s="1">
        <f t="shared" si="0"/>
        <v>2036037</v>
      </c>
      <c r="AA61" s="7">
        <v>43721</v>
      </c>
      <c r="AB61">
        <v>31178905</v>
      </c>
      <c r="AC61">
        <v>-353621880</v>
      </c>
      <c r="AD61">
        <v>123312904</v>
      </c>
    </row>
    <row r="62" spans="1:30">
      <c r="A62" s="7">
        <v>43723</v>
      </c>
      <c r="B62" s="8">
        <v>0.549305555555556</v>
      </c>
      <c r="C62" s="14">
        <v>1</v>
      </c>
      <c r="D62" s="1">
        <v>5420691000</v>
      </c>
      <c r="E62" s="1">
        <v>4771564715</v>
      </c>
      <c r="F62" s="1">
        <v>241256439</v>
      </c>
      <c r="G62" s="1">
        <v>-225516047</v>
      </c>
      <c r="H62" s="1">
        <v>106288124</v>
      </c>
      <c r="I62" s="1">
        <v>221044000</v>
      </c>
      <c r="J62" s="1">
        <v>204196000</v>
      </c>
      <c r="K62" s="1">
        <v>649126285</v>
      </c>
      <c r="L62" s="1">
        <f t="shared" si="0"/>
        <v>15740392</v>
      </c>
      <c r="AA62" s="7">
        <v>43722</v>
      </c>
      <c r="AB62">
        <v>2036037</v>
      </c>
      <c r="AC62">
        <v>-300491902</v>
      </c>
      <c r="AD62">
        <v>91304651</v>
      </c>
    </row>
    <row r="63" spans="1:30">
      <c r="A63" s="7">
        <v>43724</v>
      </c>
      <c r="B63" s="8">
        <v>0.458333333333333</v>
      </c>
      <c r="C63" s="14">
        <v>1</v>
      </c>
      <c r="D63" s="1">
        <v>5420691000</v>
      </c>
      <c r="E63" s="1">
        <v>4771564715</v>
      </c>
      <c r="F63" s="1" t="s">
        <v>285</v>
      </c>
      <c r="G63" s="1">
        <v>-303060896</v>
      </c>
      <c r="H63" s="1">
        <v>-108571184</v>
      </c>
      <c r="I63" s="1" t="s">
        <v>285</v>
      </c>
      <c r="J63" s="1">
        <v>204196000</v>
      </c>
      <c r="K63" s="1">
        <v>649126285</v>
      </c>
      <c r="L63" s="1" t="e">
        <f t="shared" si="0"/>
        <v>#VALUE!</v>
      </c>
      <c r="AA63" s="7">
        <v>43723</v>
      </c>
      <c r="AB63">
        <v>15740392</v>
      </c>
      <c r="AC63">
        <v>-225516047</v>
      </c>
      <c r="AD63">
        <v>106288124</v>
      </c>
    </row>
    <row r="64" spans="1:30">
      <c r="A64" s="7">
        <v>43725</v>
      </c>
      <c r="B64" s="8">
        <v>0.784027777777778</v>
      </c>
      <c r="C64" s="14">
        <v>1</v>
      </c>
      <c r="D64" s="1">
        <v>5107959000</v>
      </c>
      <c r="E64" s="1">
        <v>4771564715</v>
      </c>
      <c r="F64" s="1" t="s">
        <v>285</v>
      </c>
      <c r="G64" s="1">
        <v>-216674073</v>
      </c>
      <c r="H64" s="1">
        <v>-371582215</v>
      </c>
      <c r="I64" s="1" t="s">
        <v>285</v>
      </c>
      <c r="J64" s="1">
        <v>192415000</v>
      </c>
      <c r="K64" s="1">
        <v>336394285</v>
      </c>
      <c r="L64" s="1" t="e">
        <f t="shared" si="0"/>
        <v>#VALUE!</v>
      </c>
      <c r="AA64" s="7">
        <v>43724</v>
      </c>
      <c r="AB64" t="e">
        <v>#VALUE!</v>
      </c>
      <c r="AC64">
        <v>-303060896</v>
      </c>
      <c r="AD64">
        <v>-108571184</v>
      </c>
    </row>
    <row r="65" spans="1:30">
      <c r="A65" s="7">
        <v>43726</v>
      </c>
      <c r="B65" s="8">
        <v>0.698611111111111</v>
      </c>
      <c r="C65" s="14">
        <v>1</v>
      </c>
      <c r="D65" s="1">
        <v>5107959000</v>
      </c>
      <c r="E65" s="1">
        <v>4771564715</v>
      </c>
      <c r="F65" s="1">
        <v>0</v>
      </c>
      <c r="G65" s="1">
        <v>-335089385</v>
      </c>
      <c r="H65" s="1">
        <v>-576647132</v>
      </c>
      <c r="I65" s="1">
        <v>208291000</v>
      </c>
      <c r="J65" s="1">
        <v>192415000</v>
      </c>
      <c r="K65" s="1">
        <v>336394285</v>
      </c>
      <c r="L65" s="1">
        <f t="shared" si="0"/>
        <v>-335089385</v>
      </c>
      <c r="AA65" s="7">
        <v>43725</v>
      </c>
      <c r="AB65" t="e">
        <v>#VALUE!</v>
      </c>
      <c r="AC65">
        <v>-216674073</v>
      </c>
      <c r="AD65">
        <v>-371582215</v>
      </c>
    </row>
    <row r="66" spans="1:30">
      <c r="A66" s="7">
        <v>43727</v>
      </c>
      <c r="B66" s="8">
        <v>0.559027777777778</v>
      </c>
      <c r="C66" s="14">
        <v>1</v>
      </c>
      <c r="D66" s="1">
        <v>5107959000</v>
      </c>
      <c r="E66" s="1">
        <v>4771564715</v>
      </c>
      <c r="F66" s="1" t="s">
        <v>285</v>
      </c>
      <c r="G66" s="1">
        <v>-328348179</v>
      </c>
      <c r="H66" s="1">
        <v>95381636</v>
      </c>
      <c r="I66" s="1" t="s">
        <v>285</v>
      </c>
      <c r="J66" s="1">
        <v>192415000</v>
      </c>
      <c r="K66" s="1">
        <v>336394285</v>
      </c>
      <c r="L66" s="1" t="e">
        <f t="shared" si="0"/>
        <v>#VALUE!</v>
      </c>
      <c r="AA66" s="7">
        <v>43726</v>
      </c>
      <c r="AB66">
        <v>-335089385</v>
      </c>
      <c r="AC66">
        <v>-335089385</v>
      </c>
      <c r="AD66">
        <v>-576647132</v>
      </c>
    </row>
    <row r="67" spans="1:30">
      <c r="A67" s="7">
        <v>43728</v>
      </c>
      <c r="B67" s="8">
        <v>0.577083333333333</v>
      </c>
      <c r="C67" s="14">
        <v>1</v>
      </c>
      <c r="D67" s="1">
        <v>5525604000</v>
      </c>
      <c r="E67" s="1">
        <v>4771564715</v>
      </c>
      <c r="F67" s="1" t="s">
        <v>285</v>
      </c>
      <c r="G67" s="1">
        <v>-228733933</v>
      </c>
      <c r="H67" s="1">
        <v>-166660664</v>
      </c>
      <c r="I67" s="1" t="s">
        <v>285</v>
      </c>
      <c r="J67" s="1">
        <v>208148000</v>
      </c>
      <c r="K67" s="1">
        <v>754039285</v>
      </c>
      <c r="L67" s="1" t="e">
        <f t="shared" si="0"/>
        <v>#VALUE!</v>
      </c>
      <c r="AA67" s="7">
        <v>43727</v>
      </c>
      <c r="AB67" t="e">
        <v>#VALUE!</v>
      </c>
      <c r="AC67">
        <v>-328348179</v>
      </c>
      <c r="AD67">
        <v>95381636</v>
      </c>
    </row>
    <row r="68" spans="1:30">
      <c r="A68" s="7">
        <v>43729</v>
      </c>
      <c r="B68" s="8">
        <v>0.784027777777778</v>
      </c>
      <c r="C68" s="14">
        <v>1</v>
      </c>
      <c r="D68" s="1">
        <v>5525604000</v>
      </c>
      <c r="E68" s="1">
        <v>4771564715</v>
      </c>
      <c r="F68" s="1" t="s">
        <v>285</v>
      </c>
      <c r="G68" s="1">
        <v>-251013478</v>
      </c>
      <c r="H68" s="1">
        <v>123828520</v>
      </c>
      <c r="I68" s="1" t="s">
        <v>285</v>
      </c>
      <c r="J68" s="1">
        <v>208148000</v>
      </c>
      <c r="K68" s="1">
        <v>754039285</v>
      </c>
      <c r="L68" s="1" t="e">
        <f t="shared" ref="L68:L131" si="1">F68+G68</f>
        <v>#VALUE!</v>
      </c>
      <c r="AA68" s="7">
        <v>43728</v>
      </c>
      <c r="AB68" t="e">
        <v>#VALUE!</v>
      </c>
      <c r="AC68">
        <v>-228733933</v>
      </c>
      <c r="AD68">
        <v>-166660664</v>
      </c>
    </row>
    <row r="69" spans="1:30">
      <c r="A69" s="7">
        <v>43730</v>
      </c>
      <c r="B69" s="8">
        <v>0.761805555555556</v>
      </c>
      <c r="C69" s="14">
        <v>1</v>
      </c>
      <c r="D69" s="1">
        <v>5797309000</v>
      </c>
      <c r="E69" s="1">
        <v>4771564715</v>
      </c>
      <c r="F69" s="1">
        <v>539373200</v>
      </c>
      <c r="G69" s="1">
        <v>-463249400</v>
      </c>
      <c r="H69" s="1">
        <v>-90443439</v>
      </c>
      <c r="I69" s="1">
        <v>236402000</v>
      </c>
      <c r="J69" s="1">
        <v>218383000</v>
      </c>
      <c r="K69" s="1">
        <v>1025744285</v>
      </c>
      <c r="L69" s="1">
        <f t="shared" si="1"/>
        <v>76123800</v>
      </c>
      <c r="AA69" s="7">
        <v>43729</v>
      </c>
      <c r="AB69" t="e">
        <v>#VALUE!</v>
      </c>
      <c r="AC69">
        <v>-251013478</v>
      </c>
      <c r="AD69">
        <v>123828520</v>
      </c>
    </row>
    <row r="70" spans="1:30">
      <c r="A70" s="7">
        <v>43731</v>
      </c>
      <c r="B70" s="8">
        <v>0.619444444444444</v>
      </c>
      <c r="C70" s="14">
        <v>1</v>
      </c>
      <c r="D70" s="1">
        <v>5797309000</v>
      </c>
      <c r="E70" s="1">
        <v>4771564715</v>
      </c>
      <c r="F70" s="1" t="s">
        <v>285</v>
      </c>
      <c r="G70" s="1">
        <v>-400765662</v>
      </c>
      <c r="H70" s="1">
        <v>98619751</v>
      </c>
      <c r="I70" s="1" t="s">
        <v>285</v>
      </c>
      <c r="J70" s="1">
        <v>218383000</v>
      </c>
      <c r="K70" s="1">
        <v>1025744285</v>
      </c>
      <c r="L70" s="1" t="e">
        <f t="shared" si="1"/>
        <v>#VALUE!</v>
      </c>
      <c r="AA70" s="7">
        <v>43730</v>
      </c>
      <c r="AB70">
        <v>76123800</v>
      </c>
      <c r="AC70">
        <v>-463249400</v>
      </c>
      <c r="AD70">
        <v>-90443439</v>
      </c>
    </row>
    <row r="71" spans="1:30">
      <c r="A71" s="7">
        <v>43732</v>
      </c>
      <c r="B71" s="8">
        <v>0.586805555555556</v>
      </c>
      <c r="C71" s="14">
        <v>1</v>
      </c>
      <c r="D71" s="1">
        <v>5797309000</v>
      </c>
      <c r="E71" s="1">
        <v>4771564715</v>
      </c>
      <c r="F71" s="1" t="s">
        <v>285</v>
      </c>
      <c r="G71" s="1">
        <v>-400962812</v>
      </c>
      <c r="H71" s="1">
        <v>177326687</v>
      </c>
      <c r="I71" s="1" t="s">
        <v>285</v>
      </c>
      <c r="J71" s="1">
        <v>218383000</v>
      </c>
      <c r="K71" s="1">
        <v>1025744285</v>
      </c>
      <c r="L71" s="1" t="e">
        <f t="shared" si="1"/>
        <v>#VALUE!</v>
      </c>
      <c r="AA71" s="7">
        <v>43731</v>
      </c>
      <c r="AB71" t="e">
        <v>#VALUE!</v>
      </c>
      <c r="AC71">
        <v>-400765662</v>
      </c>
      <c r="AD71">
        <v>98619751</v>
      </c>
    </row>
    <row r="72" spans="1:30">
      <c r="A72" s="7">
        <v>43733</v>
      </c>
      <c r="B72" s="8">
        <v>0.881944444444444</v>
      </c>
      <c r="C72" s="14">
        <v>1</v>
      </c>
      <c r="D72" s="1">
        <v>4988820000</v>
      </c>
      <c r="E72" s="1">
        <v>4771564715</v>
      </c>
      <c r="F72" s="1">
        <v>433153369</v>
      </c>
      <c r="G72" s="1">
        <v>-226804398</v>
      </c>
      <c r="H72" s="1">
        <v>543916189</v>
      </c>
      <c r="I72" s="1">
        <v>203434000</v>
      </c>
      <c r="J72" s="1">
        <v>187927000</v>
      </c>
      <c r="K72" s="1">
        <v>217255285</v>
      </c>
      <c r="L72" s="1">
        <f t="shared" si="1"/>
        <v>206348971</v>
      </c>
      <c r="AA72" s="7">
        <v>43732</v>
      </c>
      <c r="AB72" t="e">
        <v>#VALUE!</v>
      </c>
      <c r="AC72">
        <v>-400962812</v>
      </c>
      <c r="AD72">
        <v>177326687</v>
      </c>
    </row>
    <row r="73" spans="1:30">
      <c r="A73" s="7">
        <v>43734</v>
      </c>
      <c r="B73" s="8">
        <v>0.930555555555556</v>
      </c>
      <c r="C73" s="14">
        <v>1</v>
      </c>
      <c r="D73" s="1">
        <v>6134064000</v>
      </c>
      <c r="E73" s="1">
        <v>4771564715</v>
      </c>
      <c r="F73" s="1">
        <v>305205215</v>
      </c>
      <c r="G73" s="1">
        <v>-261300527</v>
      </c>
      <c r="H73" s="1">
        <v>761050052</v>
      </c>
      <c r="I73" s="1">
        <v>250134000</v>
      </c>
      <c r="J73" s="1">
        <v>231069000</v>
      </c>
      <c r="K73" s="1">
        <v>1362499285</v>
      </c>
      <c r="L73" s="1">
        <f t="shared" si="1"/>
        <v>43904688</v>
      </c>
      <c r="AA73" s="7">
        <v>43733</v>
      </c>
      <c r="AB73">
        <v>206348971</v>
      </c>
      <c r="AC73">
        <v>-226804398</v>
      </c>
      <c r="AD73">
        <v>543916189</v>
      </c>
    </row>
    <row r="74" spans="1:30">
      <c r="A74" s="7">
        <v>43735</v>
      </c>
      <c r="B74" s="8">
        <v>0.882638888888889</v>
      </c>
      <c r="C74" s="14">
        <v>1</v>
      </c>
      <c r="D74" s="1">
        <v>6134064000</v>
      </c>
      <c r="E74" s="1">
        <v>4771564715</v>
      </c>
      <c r="F74" s="1">
        <v>535368948</v>
      </c>
      <c r="G74" s="1">
        <v>-481284098</v>
      </c>
      <c r="H74" s="1">
        <v>98213557</v>
      </c>
      <c r="I74" s="1">
        <v>250134000</v>
      </c>
      <c r="J74" s="1">
        <v>231069000</v>
      </c>
      <c r="K74" s="1">
        <v>1362499285</v>
      </c>
      <c r="L74" s="1">
        <f t="shared" si="1"/>
        <v>54084850</v>
      </c>
      <c r="AA74" s="7">
        <v>43734</v>
      </c>
      <c r="AB74">
        <v>43904688</v>
      </c>
      <c r="AC74">
        <v>-261300527</v>
      </c>
      <c r="AD74">
        <v>761050052</v>
      </c>
    </row>
    <row r="75" spans="1:30">
      <c r="A75" s="7">
        <v>43736</v>
      </c>
      <c r="B75" s="8">
        <v>0.723611111111111</v>
      </c>
      <c r="C75" s="14">
        <v>1</v>
      </c>
      <c r="D75" s="1">
        <v>6134064000</v>
      </c>
      <c r="E75" s="1">
        <v>4771564715</v>
      </c>
      <c r="F75" s="1">
        <v>434375468</v>
      </c>
      <c r="G75" s="1">
        <v>-413535951</v>
      </c>
      <c r="H75" s="1">
        <v>337606845</v>
      </c>
      <c r="I75" s="1">
        <v>250134000</v>
      </c>
      <c r="J75" s="1">
        <v>231069000</v>
      </c>
      <c r="K75" s="1">
        <v>1362499285</v>
      </c>
      <c r="L75" s="1">
        <f t="shared" si="1"/>
        <v>20839517</v>
      </c>
      <c r="AA75" s="7">
        <v>43735</v>
      </c>
      <c r="AB75">
        <v>54084850</v>
      </c>
      <c r="AC75">
        <v>-481284098</v>
      </c>
      <c r="AD75">
        <v>98213557</v>
      </c>
    </row>
    <row r="76" spans="1:30">
      <c r="A76" s="7">
        <v>43737</v>
      </c>
      <c r="B76" s="8">
        <v>0.770138888888889</v>
      </c>
      <c r="C76" s="14">
        <v>1</v>
      </c>
      <c r="D76" s="1">
        <v>6134064000</v>
      </c>
      <c r="E76" s="1">
        <v>4771564715</v>
      </c>
      <c r="F76" s="1">
        <v>246699979</v>
      </c>
      <c r="G76" s="1">
        <v>-228568425</v>
      </c>
      <c r="H76" s="1">
        <v>67378677</v>
      </c>
      <c r="I76" s="1">
        <v>250134000</v>
      </c>
      <c r="J76" s="1">
        <v>231069000</v>
      </c>
      <c r="K76" s="1">
        <v>1362499285</v>
      </c>
      <c r="L76" s="1">
        <f t="shared" si="1"/>
        <v>18131554</v>
      </c>
      <c r="AA76" s="7">
        <v>43736</v>
      </c>
      <c r="AB76">
        <v>20839517</v>
      </c>
      <c r="AC76">
        <v>-413535951</v>
      </c>
      <c r="AD76">
        <v>337606845</v>
      </c>
    </row>
    <row r="77" spans="1:30">
      <c r="A77" s="7">
        <v>43738</v>
      </c>
      <c r="B77" s="8">
        <v>0.552777777777778</v>
      </c>
      <c r="C77" s="14">
        <v>1</v>
      </c>
      <c r="D77" s="1">
        <v>6134064000</v>
      </c>
      <c r="E77" s="1">
        <v>4771564715</v>
      </c>
      <c r="F77" s="1">
        <v>330642846</v>
      </c>
      <c r="G77" s="1">
        <v>-300408419</v>
      </c>
      <c r="H77" s="1">
        <v>298636878</v>
      </c>
      <c r="I77" s="1">
        <v>250134000</v>
      </c>
      <c r="J77" s="1">
        <v>231069000</v>
      </c>
      <c r="K77" s="1">
        <v>1362499285</v>
      </c>
      <c r="L77" s="1">
        <f t="shared" si="1"/>
        <v>30234427</v>
      </c>
      <c r="AA77" s="7">
        <v>43737</v>
      </c>
      <c r="AB77">
        <v>18131554</v>
      </c>
      <c r="AC77">
        <v>-228568425</v>
      </c>
      <c r="AD77">
        <v>67378677</v>
      </c>
    </row>
    <row r="78" spans="1:30">
      <c r="A78" s="7">
        <v>43739</v>
      </c>
      <c r="B78" s="8">
        <v>0.700694444444444</v>
      </c>
      <c r="C78" s="14">
        <v>1</v>
      </c>
      <c r="D78" s="1">
        <v>5945792000</v>
      </c>
      <c r="E78" s="1">
        <v>4771564715</v>
      </c>
      <c r="F78" s="1">
        <v>274267940</v>
      </c>
      <c r="G78" s="1">
        <v>-277854671</v>
      </c>
      <c r="H78" s="1">
        <v>239224234</v>
      </c>
      <c r="I78" s="1">
        <v>242456000</v>
      </c>
      <c r="J78" s="1">
        <v>223976000</v>
      </c>
      <c r="K78" s="1">
        <v>1174227285</v>
      </c>
      <c r="L78" s="1">
        <f t="shared" si="1"/>
        <v>-3586731</v>
      </c>
      <c r="AA78" s="7">
        <v>43738</v>
      </c>
      <c r="AB78">
        <v>30234427</v>
      </c>
      <c r="AC78">
        <v>-300408419</v>
      </c>
      <c r="AD78">
        <v>298636878</v>
      </c>
    </row>
    <row r="79" spans="1:30">
      <c r="A79" s="7">
        <v>43740</v>
      </c>
      <c r="B79" s="8">
        <v>0.68125</v>
      </c>
      <c r="C79" s="14">
        <v>1</v>
      </c>
      <c r="D79" s="1">
        <v>5530474000</v>
      </c>
      <c r="E79" s="1">
        <v>4771564715</v>
      </c>
      <c r="F79" s="1">
        <v>479473334</v>
      </c>
      <c r="G79" s="1">
        <v>-458073042</v>
      </c>
      <c r="H79" s="1">
        <v>328027622</v>
      </c>
      <c r="I79" s="1">
        <v>225521000</v>
      </c>
      <c r="J79" s="1">
        <v>208331000</v>
      </c>
      <c r="K79" s="1">
        <v>758909285</v>
      </c>
      <c r="L79" s="1">
        <f t="shared" si="1"/>
        <v>21400292</v>
      </c>
      <c r="AA79" s="7">
        <v>43739</v>
      </c>
      <c r="AB79">
        <v>-3586731</v>
      </c>
      <c r="AC79">
        <v>-277854671</v>
      </c>
      <c r="AD79">
        <v>239224234</v>
      </c>
    </row>
    <row r="80" spans="1:30">
      <c r="A80" s="7">
        <v>43741</v>
      </c>
      <c r="B80" s="8">
        <v>0.444444444444444</v>
      </c>
      <c r="C80" s="14">
        <v>1</v>
      </c>
      <c r="D80" s="1">
        <v>6001204000</v>
      </c>
      <c r="E80" s="1">
        <v>4771564715</v>
      </c>
      <c r="F80" s="1">
        <v>429736751</v>
      </c>
      <c r="G80" s="1">
        <v>-378034835</v>
      </c>
      <c r="H80" s="1">
        <v>150013223</v>
      </c>
      <c r="I80" s="1">
        <v>244716000</v>
      </c>
      <c r="J80" s="1">
        <v>226064000</v>
      </c>
      <c r="K80" s="1">
        <v>1229639285</v>
      </c>
      <c r="L80" s="1">
        <f t="shared" si="1"/>
        <v>51701916</v>
      </c>
      <c r="AA80" s="7">
        <v>43740</v>
      </c>
      <c r="AB80">
        <v>21400292</v>
      </c>
      <c r="AC80">
        <v>-458073042</v>
      </c>
      <c r="AD80">
        <v>328027622</v>
      </c>
    </row>
    <row r="81" spans="1:30">
      <c r="A81" s="7">
        <v>43742</v>
      </c>
      <c r="B81" s="8">
        <v>0.540277777777778</v>
      </c>
      <c r="C81" s="14">
        <v>1</v>
      </c>
      <c r="D81" s="1">
        <v>6067842000</v>
      </c>
      <c r="E81" s="1">
        <v>4771564715</v>
      </c>
      <c r="F81" s="1">
        <v>258759405</v>
      </c>
      <c r="G81" s="1">
        <v>-240094481</v>
      </c>
      <c r="H81" s="1">
        <v>124773459</v>
      </c>
      <c r="I81" s="1">
        <v>247433000</v>
      </c>
      <c r="J81" s="1">
        <v>228574000</v>
      </c>
      <c r="K81" s="1">
        <v>1296277285</v>
      </c>
      <c r="L81" s="1">
        <f t="shared" si="1"/>
        <v>18664924</v>
      </c>
      <c r="AA81" s="7">
        <v>43741</v>
      </c>
      <c r="AB81">
        <v>51701916</v>
      </c>
      <c r="AC81">
        <v>-378034835</v>
      </c>
      <c r="AD81">
        <v>150013223</v>
      </c>
    </row>
    <row r="82" spans="1:30">
      <c r="A82" s="7">
        <v>43743</v>
      </c>
      <c r="B82" s="8">
        <v>0.509027777777778</v>
      </c>
      <c r="C82" s="14">
        <v>1</v>
      </c>
      <c r="D82" s="1">
        <v>6067842000</v>
      </c>
      <c r="E82" s="1">
        <v>4771564715</v>
      </c>
      <c r="F82" s="1">
        <v>256694522</v>
      </c>
      <c r="G82" s="1">
        <v>-232243352</v>
      </c>
      <c r="H82" s="1">
        <v>139044467</v>
      </c>
      <c r="I82" s="1">
        <v>247433000</v>
      </c>
      <c r="J82" s="1">
        <v>228574000</v>
      </c>
      <c r="K82" s="1">
        <v>1296277285</v>
      </c>
      <c r="L82" s="1">
        <f t="shared" si="1"/>
        <v>24451170</v>
      </c>
      <c r="AA82" s="7">
        <v>43742</v>
      </c>
      <c r="AB82">
        <v>18664924</v>
      </c>
      <c r="AC82">
        <v>-240094481</v>
      </c>
      <c r="AD82">
        <v>124773459</v>
      </c>
    </row>
    <row r="83" spans="1:30">
      <c r="A83" s="7">
        <v>43744</v>
      </c>
      <c r="B83" s="8">
        <v>0.546527777777778</v>
      </c>
      <c r="C83" s="14">
        <v>1</v>
      </c>
      <c r="D83" s="1">
        <v>5641399000</v>
      </c>
      <c r="E83" s="1">
        <v>4771564715</v>
      </c>
      <c r="F83" s="1">
        <v>222107926</v>
      </c>
      <c r="G83" s="1">
        <v>-212246822</v>
      </c>
      <c r="H83" s="1">
        <v>131326810</v>
      </c>
      <c r="I83" s="1">
        <v>230044000</v>
      </c>
      <c r="J83" s="1">
        <v>212510000</v>
      </c>
      <c r="K83" s="1">
        <v>869834285</v>
      </c>
      <c r="L83" s="1">
        <f t="shared" si="1"/>
        <v>9861104</v>
      </c>
      <c r="AA83" s="7">
        <v>43743</v>
      </c>
      <c r="AB83">
        <v>24451170</v>
      </c>
      <c r="AC83">
        <v>-232243352</v>
      </c>
      <c r="AD83">
        <v>139044467</v>
      </c>
    </row>
    <row r="84" spans="1:30">
      <c r="A84" s="7">
        <v>43745</v>
      </c>
      <c r="B84" s="8">
        <v>0.461805555555556</v>
      </c>
      <c r="C84" s="14">
        <v>1</v>
      </c>
      <c r="D84" s="1">
        <v>5641399000</v>
      </c>
      <c r="E84" s="1">
        <v>4771564715</v>
      </c>
      <c r="F84" s="1">
        <v>453332517</v>
      </c>
      <c r="G84" s="1">
        <v>-416940192</v>
      </c>
      <c r="H84" s="1">
        <v>140989721</v>
      </c>
      <c r="I84" s="1">
        <v>230044000</v>
      </c>
      <c r="J84" s="1">
        <v>212510000</v>
      </c>
      <c r="K84" s="1">
        <v>869834285</v>
      </c>
      <c r="L84" s="1">
        <f t="shared" si="1"/>
        <v>36392325</v>
      </c>
      <c r="AA84" s="7">
        <v>43744</v>
      </c>
      <c r="AB84">
        <v>9861104</v>
      </c>
      <c r="AC84">
        <v>-212246822</v>
      </c>
      <c r="AD84">
        <v>131326810</v>
      </c>
    </row>
    <row r="85" spans="1:30">
      <c r="A85" s="7">
        <v>43746</v>
      </c>
      <c r="B85" s="8">
        <v>0.461805555555556</v>
      </c>
      <c r="C85" s="14">
        <v>1</v>
      </c>
      <c r="D85" s="1">
        <v>5641399000</v>
      </c>
      <c r="E85" s="1">
        <v>4771564715</v>
      </c>
      <c r="F85" s="1">
        <v>253793441</v>
      </c>
      <c r="G85" s="1">
        <v>-225196650</v>
      </c>
      <c r="H85" s="1">
        <v>156220395</v>
      </c>
      <c r="I85" s="1">
        <v>230044000</v>
      </c>
      <c r="J85" s="1">
        <v>212510000</v>
      </c>
      <c r="K85" s="1">
        <v>869834285</v>
      </c>
      <c r="L85" s="1">
        <f t="shared" si="1"/>
        <v>28596791</v>
      </c>
      <c r="AA85" s="7">
        <v>43745</v>
      </c>
      <c r="AB85">
        <v>36392325</v>
      </c>
      <c r="AC85">
        <v>-416940192</v>
      </c>
      <c r="AD85">
        <v>140989721</v>
      </c>
    </row>
    <row r="86" spans="1:30">
      <c r="A86" s="7">
        <v>43747</v>
      </c>
      <c r="B86" s="8">
        <v>0.772916666666667</v>
      </c>
      <c r="C86" s="14">
        <v>1</v>
      </c>
      <c r="D86" s="1">
        <v>5692265000</v>
      </c>
      <c r="E86" s="1">
        <v>4771564715</v>
      </c>
      <c r="F86" s="1">
        <v>300343689</v>
      </c>
      <c r="G86" s="1">
        <v>-267466653</v>
      </c>
      <c r="H86" s="1">
        <v>192684162</v>
      </c>
      <c r="I86" s="1">
        <v>232118000</v>
      </c>
      <c r="J86" s="1">
        <v>214426000</v>
      </c>
      <c r="K86" s="1">
        <v>920700285</v>
      </c>
      <c r="L86" s="1">
        <f t="shared" si="1"/>
        <v>32877036</v>
      </c>
      <c r="AA86" s="7">
        <v>43746</v>
      </c>
      <c r="AB86">
        <v>28596791</v>
      </c>
      <c r="AC86">
        <v>-225196650</v>
      </c>
      <c r="AD86">
        <v>156220395</v>
      </c>
    </row>
    <row r="87" spans="1:30">
      <c r="A87" s="7">
        <v>43748</v>
      </c>
      <c r="B87" s="8">
        <v>0.773611111111111</v>
      </c>
      <c r="C87" s="14">
        <v>1</v>
      </c>
      <c r="D87" s="1">
        <v>5692265000</v>
      </c>
      <c r="E87" s="1">
        <v>4771564715</v>
      </c>
      <c r="F87" s="1">
        <v>517840107</v>
      </c>
      <c r="G87" s="1">
        <v>-482758795</v>
      </c>
      <c r="H87" s="1">
        <v>158927795</v>
      </c>
      <c r="I87" s="1">
        <v>232118000</v>
      </c>
      <c r="J87" s="1">
        <v>214426000</v>
      </c>
      <c r="K87" s="1">
        <v>920700285</v>
      </c>
      <c r="L87" s="1">
        <f t="shared" si="1"/>
        <v>35081312</v>
      </c>
      <c r="AA87" s="7">
        <v>43747</v>
      </c>
      <c r="AB87">
        <v>32877036</v>
      </c>
      <c r="AC87">
        <v>-267466653</v>
      </c>
      <c r="AD87">
        <v>192684162</v>
      </c>
    </row>
    <row r="88" spans="1:30">
      <c r="A88" s="7">
        <v>43749</v>
      </c>
      <c r="B88" s="8">
        <v>0.752777777777778</v>
      </c>
      <c r="C88" s="14">
        <v>1</v>
      </c>
      <c r="D88" s="1">
        <v>6020941000</v>
      </c>
      <c r="E88" s="1">
        <v>4771564715</v>
      </c>
      <c r="F88" s="1">
        <v>465521339</v>
      </c>
      <c r="G88" s="1">
        <v>-434754165</v>
      </c>
      <c r="H88" s="1">
        <v>153829715</v>
      </c>
      <c r="I88" s="1">
        <v>245522000</v>
      </c>
      <c r="J88" s="1">
        <v>226807000</v>
      </c>
      <c r="K88" s="1">
        <v>1249376285</v>
      </c>
      <c r="L88" s="1">
        <f t="shared" si="1"/>
        <v>30767174</v>
      </c>
      <c r="AA88" s="7">
        <v>43748</v>
      </c>
      <c r="AB88">
        <v>35081312</v>
      </c>
      <c r="AC88">
        <v>-482758795</v>
      </c>
      <c r="AD88">
        <v>158927795</v>
      </c>
    </row>
    <row r="89" spans="1:30">
      <c r="A89" s="7">
        <v>43750</v>
      </c>
      <c r="B89" s="8">
        <v>0.422916666666667</v>
      </c>
      <c r="C89" s="14">
        <v>1</v>
      </c>
      <c r="D89" s="1">
        <v>5569048000</v>
      </c>
      <c r="E89" s="1">
        <v>4771564715</v>
      </c>
      <c r="F89" s="1">
        <v>401186684</v>
      </c>
      <c r="G89" s="1">
        <v>-360728723</v>
      </c>
      <c r="H89" s="1">
        <v>142486290</v>
      </c>
      <c r="I89" s="1">
        <v>227094000</v>
      </c>
      <c r="J89" s="1">
        <v>209784000</v>
      </c>
      <c r="K89" s="1">
        <v>797483285</v>
      </c>
      <c r="L89" s="1">
        <f t="shared" si="1"/>
        <v>40457961</v>
      </c>
      <c r="AA89" s="7">
        <v>43749</v>
      </c>
      <c r="AB89">
        <v>30767174</v>
      </c>
      <c r="AC89">
        <v>-434754165</v>
      </c>
      <c r="AD89">
        <v>153829715</v>
      </c>
    </row>
    <row r="90" spans="1:30">
      <c r="A90" s="7">
        <v>43751</v>
      </c>
      <c r="B90" s="8">
        <v>0.501388888888889</v>
      </c>
      <c r="C90" s="14">
        <v>1</v>
      </c>
      <c r="D90" s="1">
        <v>5569048000</v>
      </c>
      <c r="E90" s="1">
        <v>4771564715</v>
      </c>
      <c r="F90" s="1">
        <v>266590052</v>
      </c>
      <c r="G90" s="1">
        <v>-226598284</v>
      </c>
      <c r="H90" s="1">
        <v>180520157</v>
      </c>
      <c r="I90" s="1">
        <v>227094000</v>
      </c>
      <c r="J90" s="1">
        <v>209784000</v>
      </c>
      <c r="K90" s="1">
        <v>797483285</v>
      </c>
      <c r="L90" s="1">
        <f t="shared" si="1"/>
        <v>39991768</v>
      </c>
      <c r="AA90" s="7">
        <v>43750</v>
      </c>
      <c r="AB90">
        <v>40457961</v>
      </c>
      <c r="AC90">
        <v>-360728723</v>
      </c>
      <c r="AD90">
        <v>142486290</v>
      </c>
    </row>
    <row r="91" spans="1:30">
      <c r="A91" s="7">
        <v>43752</v>
      </c>
      <c r="B91" s="8">
        <v>0.447222222222222</v>
      </c>
      <c r="C91" s="14">
        <v>1</v>
      </c>
      <c r="D91" s="1">
        <v>5569048000</v>
      </c>
      <c r="E91" s="1">
        <v>4771564715</v>
      </c>
      <c r="F91" s="1">
        <v>364811863</v>
      </c>
      <c r="G91" s="1">
        <v>-324026441</v>
      </c>
      <c r="H91" s="1">
        <v>189944836</v>
      </c>
      <c r="I91" s="1">
        <v>227094000</v>
      </c>
      <c r="J91" s="1">
        <v>209784000</v>
      </c>
      <c r="K91" s="1">
        <v>797483285</v>
      </c>
      <c r="L91" s="1">
        <f t="shared" si="1"/>
        <v>40785422</v>
      </c>
      <c r="AA91" s="7">
        <v>43751</v>
      </c>
      <c r="AB91">
        <v>39991768</v>
      </c>
      <c r="AC91">
        <v>-226598284</v>
      </c>
      <c r="AD91">
        <v>180520157</v>
      </c>
    </row>
    <row r="92" spans="1:30">
      <c r="A92" s="7">
        <v>43753</v>
      </c>
      <c r="B92" s="8">
        <v>0.897222222222222</v>
      </c>
      <c r="C92" s="14">
        <v>1</v>
      </c>
      <c r="D92" s="1">
        <v>5560254000</v>
      </c>
      <c r="E92" s="1">
        <v>4771564715</v>
      </c>
      <c r="F92" s="1">
        <v>331501496</v>
      </c>
      <c r="G92" s="1">
        <v>-298285283</v>
      </c>
      <c r="H92" s="1">
        <v>196629828</v>
      </c>
      <c r="I92" s="1">
        <v>226735000</v>
      </c>
      <c r="J92" s="1">
        <v>209454000</v>
      </c>
      <c r="K92" s="1">
        <v>788689285</v>
      </c>
      <c r="L92" s="1">
        <f t="shared" si="1"/>
        <v>33216213</v>
      </c>
      <c r="AA92" s="7">
        <v>43752</v>
      </c>
      <c r="AB92">
        <v>40785422</v>
      </c>
      <c r="AC92">
        <v>-324026441</v>
      </c>
      <c r="AD92">
        <v>189944836</v>
      </c>
    </row>
    <row r="93" spans="1:30">
      <c r="A93" s="7">
        <v>43754</v>
      </c>
      <c r="B93" s="8">
        <v>0.827777777777778</v>
      </c>
      <c r="C93" s="14">
        <v>1</v>
      </c>
      <c r="D93" s="1">
        <v>5692914000</v>
      </c>
      <c r="E93" s="1">
        <v>4771564715</v>
      </c>
      <c r="F93" s="1">
        <v>549446568</v>
      </c>
      <c r="G93" s="1">
        <v>-500175456</v>
      </c>
      <c r="H93" s="1">
        <v>184087936</v>
      </c>
      <c r="I93" s="1">
        <v>232145000</v>
      </c>
      <c r="J93" s="1">
        <v>214451000</v>
      </c>
      <c r="K93" s="1">
        <v>921349285</v>
      </c>
      <c r="L93" s="1">
        <f t="shared" si="1"/>
        <v>49271112</v>
      </c>
      <c r="AA93" s="7">
        <v>43753</v>
      </c>
      <c r="AB93">
        <v>33216213</v>
      </c>
      <c r="AC93">
        <v>-298285283</v>
      </c>
      <c r="AD93">
        <v>196629828</v>
      </c>
    </row>
    <row r="94" spans="1:30">
      <c r="A94" s="7">
        <v>43755</v>
      </c>
      <c r="B94" s="8">
        <v>0.798611111111111</v>
      </c>
      <c r="C94" s="14">
        <v>1</v>
      </c>
      <c r="D94" s="1">
        <v>5692914000</v>
      </c>
      <c r="E94" s="1">
        <v>4771564715</v>
      </c>
      <c r="F94" s="1">
        <v>281696285</v>
      </c>
      <c r="G94" s="1">
        <v>-276582219</v>
      </c>
      <c r="H94" s="1">
        <v>151057334</v>
      </c>
      <c r="I94" s="1">
        <v>232145000</v>
      </c>
      <c r="J94" s="1">
        <v>214451000</v>
      </c>
      <c r="K94" s="1">
        <v>921349285</v>
      </c>
      <c r="L94" s="1">
        <f t="shared" si="1"/>
        <v>5114066</v>
      </c>
      <c r="AA94" s="7">
        <v>43754</v>
      </c>
      <c r="AB94">
        <v>49271112</v>
      </c>
      <c r="AC94">
        <v>-500175456</v>
      </c>
      <c r="AD94">
        <v>184087936</v>
      </c>
    </row>
    <row r="95" spans="1:30">
      <c r="A95" s="7">
        <v>43756</v>
      </c>
      <c r="B95" s="8">
        <v>0.764583333333333</v>
      </c>
      <c r="C95" s="14">
        <v>1</v>
      </c>
      <c r="D95" s="1">
        <v>5642398000</v>
      </c>
      <c r="E95" s="1">
        <v>4771564715</v>
      </c>
      <c r="F95" s="1">
        <v>446606915</v>
      </c>
      <c r="G95" s="1">
        <v>-411458488</v>
      </c>
      <c r="H95" s="1">
        <v>184155051</v>
      </c>
      <c r="I95" s="1">
        <v>230085000</v>
      </c>
      <c r="J95" s="1">
        <v>212548000</v>
      </c>
      <c r="K95" s="1">
        <v>870833285</v>
      </c>
      <c r="L95" s="1">
        <f t="shared" si="1"/>
        <v>35148427</v>
      </c>
      <c r="AA95" s="7">
        <v>43755</v>
      </c>
      <c r="AB95">
        <v>5114066</v>
      </c>
      <c r="AC95">
        <v>-276582219</v>
      </c>
      <c r="AD95">
        <v>151057334</v>
      </c>
    </row>
    <row r="96" spans="1:30">
      <c r="A96" s="7">
        <v>43757</v>
      </c>
      <c r="B96" s="8">
        <v>0.809027777777778</v>
      </c>
      <c r="C96" s="14">
        <v>1</v>
      </c>
      <c r="D96" s="1">
        <v>5772576000</v>
      </c>
      <c r="E96" s="1">
        <v>4771564715</v>
      </c>
      <c r="F96" s="1">
        <v>252369073</v>
      </c>
      <c r="G96" s="1">
        <v>-218039929</v>
      </c>
      <c r="H96" s="1">
        <v>189921297</v>
      </c>
      <c r="I96" s="1">
        <v>235394000</v>
      </c>
      <c r="J96" s="1">
        <v>217451000</v>
      </c>
      <c r="K96" s="1">
        <v>1001011285</v>
      </c>
      <c r="L96" s="1">
        <f t="shared" si="1"/>
        <v>34329144</v>
      </c>
      <c r="AA96" s="7">
        <v>43756</v>
      </c>
      <c r="AB96">
        <v>35148427</v>
      </c>
      <c r="AC96">
        <v>-411458488</v>
      </c>
      <c r="AD96">
        <v>184155051</v>
      </c>
    </row>
    <row r="97" spans="1:30">
      <c r="A97" s="7">
        <v>43758</v>
      </c>
      <c r="B97" s="8">
        <v>0.713194444444444</v>
      </c>
      <c r="C97" s="14">
        <v>1</v>
      </c>
      <c r="D97" s="1">
        <v>5772576000</v>
      </c>
      <c r="E97" s="1">
        <v>4771564715</v>
      </c>
      <c r="F97" s="1">
        <v>485888149</v>
      </c>
      <c r="G97" s="1">
        <v>-424077268</v>
      </c>
      <c r="H97" s="1">
        <v>187015842</v>
      </c>
      <c r="I97" s="1">
        <v>235394000</v>
      </c>
      <c r="J97" s="1">
        <v>217451000</v>
      </c>
      <c r="K97" s="1">
        <v>1001011285</v>
      </c>
      <c r="L97" s="1">
        <f t="shared" si="1"/>
        <v>61810881</v>
      </c>
      <c r="AA97" s="7">
        <v>43757</v>
      </c>
      <c r="AB97">
        <v>34329144</v>
      </c>
      <c r="AC97">
        <v>-218039929</v>
      </c>
      <c r="AD97">
        <v>189921297</v>
      </c>
    </row>
    <row r="98" spans="1:30">
      <c r="A98" s="7">
        <v>43759</v>
      </c>
      <c r="B98" s="8">
        <v>0.772222222222222</v>
      </c>
      <c r="C98" s="14">
        <v>1</v>
      </c>
      <c r="D98" s="1">
        <v>5772576000</v>
      </c>
      <c r="E98" s="1">
        <v>4771564715</v>
      </c>
      <c r="F98" s="1">
        <v>259231856</v>
      </c>
      <c r="G98" s="1">
        <v>-229685135</v>
      </c>
      <c r="H98" s="1">
        <v>195062924</v>
      </c>
      <c r="I98" s="1">
        <v>235394000</v>
      </c>
      <c r="J98" s="1">
        <v>217451000</v>
      </c>
      <c r="K98" s="1">
        <v>1001011285</v>
      </c>
      <c r="L98" s="1">
        <f t="shared" si="1"/>
        <v>29546721</v>
      </c>
      <c r="AA98" s="7">
        <v>43758</v>
      </c>
      <c r="AB98">
        <v>61810881</v>
      </c>
      <c r="AC98">
        <v>-424077268</v>
      </c>
      <c r="AD98">
        <v>187015842</v>
      </c>
    </row>
    <row r="99" spans="1:30">
      <c r="A99" s="7">
        <v>43760</v>
      </c>
      <c r="B99" s="8">
        <v>0.805555555555556</v>
      </c>
      <c r="C99" s="14">
        <v>1</v>
      </c>
      <c r="D99" s="1">
        <v>6325450000</v>
      </c>
      <c r="E99" s="1">
        <v>4771564715</v>
      </c>
      <c r="F99" s="1">
        <v>278284059</v>
      </c>
      <c r="G99" s="1">
        <v>-240020959</v>
      </c>
      <c r="H99" s="1">
        <v>214040241</v>
      </c>
      <c r="I99" s="1">
        <v>257938000</v>
      </c>
      <c r="J99" s="1">
        <v>238278000</v>
      </c>
      <c r="K99" s="1">
        <v>1553885285</v>
      </c>
      <c r="L99" s="1">
        <f t="shared" si="1"/>
        <v>38263100</v>
      </c>
      <c r="AA99" s="7">
        <v>43759</v>
      </c>
      <c r="AB99">
        <v>29546721</v>
      </c>
      <c r="AC99">
        <v>-229685135</v>
      </c>
      <c r="AD99">
        <v>195062924</v>
      </c>
    </row>
    <row r="100" spans="1:30">
      <c r="A100" s="7">
        <v>43761</v>
      </c>
      <c r="B100" s="8">
        <v>0.807638888888889</v>
      </c>
      <c r="C100" s="14">
        <v>1</v>
      </c>
      <c r="D100" s="1">
        <v>5703057000</v>
      </c>
      <c r="E100" s="1">
        <v>4771564715</v>
      </c>
      <c r="F100" s="1">
        <v>232472114</v>
      </c>
      <c r="G100" s="1">
        <v>-213220760</v>
      </c>
      <c r="H100" s="1">
        <v>200075382</v>
      </c>
      <c r="I100" s="1">
        <v>232558000</v>
      </c>
      <c r="J100" s="1">
        <v>214832000</v>
      </c>
      <c r="K100" s="1">
        <v>931492285</v>
      </c>
      <c r="L100" s="1">
        <f t="shared" si="1"/>
        <v>19251354</v>
      </c>
      <c r="AA100" s="7">
        <v>43760</v>
      </c>
      <c r="AB100">
        <v>38263100</v>
      </c>
      <c r="AC100">
        <v>-240020959</v>
      </c>
      <c r="AD100">
        <v>214040241</v>
      </c>
    </row>
    <row r="101" spans="1:30">
      <c r="A101" s="7">
        <v>43762</v>
      </c>
      <c r="B101" s="8">
        <v>0.800694444444444</v>
      </c>
      <c r="C101" s="14">
        <v>1</v>
      </c>
      <c r="D101" s="1">
        <v>5530008000</v>
      </c>
      <c r="E101" s="1">
        <v>4771564715</v>
      </c>
      <c r="F101" s="1">
        <v>220020889</v>
      </c>
      <c r="G101" s="1">
        <v>-215928069</v>
      </c>
      <c r="H101" s="1">
        <v>188113303</v>
      </c>
      <c r="I101" s="1">
        <v>225502000</v>
      </c>
      <c r="J101" s="1">
        <v>208314000</v>
      </c>
      <c r="K101" s="1">
        <v>758443285</v>
      </c>
      <c r="L101" s="1">
        <f t="shared" si="1"/>
        <v>4092820</v>
      </c>
      <c r="AA101" s="7">
        <v>43761</v>
      </c>
      <c r="AB101">
        <v>19251354</v>
      </c>
      <c r="AC101">
        <v>-213220760</v>
      </c>
      <c r="AD101">
        <v>200075382</v>
      </c>
    </row>
    <row r="102" spans="1:30">
      <c r="A102" s="7">
        <v>43763</v>
      </c>
      <c r="B102" s="8">
        <v>0.739583333333333</v>
      </c>
      <c r="C102" s="14">
        <v>1</v>
      </c>
      <c r="D102" s="1">
        <v>5558922000</v>
      </c>
      <c r="E102" s="1">
        <v>4771564715</v>
      </c>
      <c r="F102" s="1">
        <v>428758693</v>
      </c>
      <c r="G102" s="1">
        <v>-412176485</v>
      </c>
      <c r="H102" s="1">
        <v>200756257</v>
      </c>
      <c r="I102" s="1">
        <v>226681000</v>
      </c>
      <c r="J102" s="1">
        <v>209403000</v>
      </c>
      <c r="K102" s="1">
        <v>787357285</v>
      </c>
      <c r="L102" s="1">
        <f t="shared" si="1"/>
        <v>16582208</v>
      </c>
      <c r="AA102" s="7">
        <v>43762</v>
      </c>
      <c r="AB102">
        <v>4092820</v>
      </c>
      <c r="AC102">
        <v>-215928069</v>
      </c>
      <c r="AD102">
        <v>188113303</v>
      </c>
    </row>
    <row r="103" spans="1:30">
      <c r="A103" s="7">
        <v>43764</v>
      </c>
      <c r="B103" s="8">
        <v>0.829166666666667</v>
      </c>
      <c r="C103" s="14">
        <v>1</v>
      </c>
      <c r="D103" s="1">
        <v>5558922000</v>
      </c>
      <c r="E103" s="1">
        <v>4771564715</v>
      </c>
      <c r="F103" s="1">
        <v>248536181</v>
      </c>
      <c r="G103" s="1">
        <v>-228438314</v>
      </c>
      <c r="H103" s="1">
        <v>185552131</v>
      </c>
      <c r="I103" s="1">
        <v>226681000</v>
      </c>
      <c r="J103" s="1">
        <v>209403000</v>
      </c>
      <c r="K103" s="1">
        <v>787357285</v>
      </c>
      <c r="L103" s="1">
        <f t="shared" si="1"/>
        <v>20097867</v>
      </c>
      <c r="AA103" s="7">
        <v>43763</v>
      </c>
      <c r="AB103">
        <v>16582208</v>
      </c>
      <c r="AC103">
        <v>-412176485</v>
      </c>
      <c r="AD103">
        <v>200756257</v>
      </c>
    </row>
    <row r="104" spans="1:30">
      <c r="A104" s="7">
        <v>43765</v>
      </c>
      <c r="B104" s="8">
        <v>0.782638888888889</v>
      </c>
      <c r="C104" s="14">
        <v>1</v>
      </c>
      <c r="D104" s="1">
        <v>5558922000</v>
      </c>
      <c r="E104" s="1">
        <v>4771564715</v>
      </c>
      <c r="F104" s="1">
        <v>460517495</v>
      </c>
      <c r="G104" s="1">
        <v>-418692088</v>
      </c>
      <c r="H104" s="1">
        <v>172950527</v>
      </c>
      <c r="I104" s="1">
        <v>226681000</v>
      </c>
      <c r="J104" s="1">
        <v>209403000</v>
      </c>
      <c r="K104" s="1">
        <v>787357285</v>
      </c>
      <c r="L104" s="1">
        <f t="shared" si="1"/>
        <v>41825407</v>
      </c>
      <c r="AA104" s="7">
        <v>43764</v>
      </c>
      <c r="AB104">
        <v>20097867</v>
      </c>
      <c r="AC104">
        <v>-228438314</v>
      </c>
      <c r="AD104">
        <v>185552131</v>
      </c>
    </row>
    <row r="105" spans="1:30">
      <c r="A105" s="7">
        <v>43766</v>
      </c>
      <c r="B105" s="8">
        <v>0.704166666666667</v>
      </c>
      <c r="C105" s="14">
        <v>1</v>
      </c>
      <c r="D105" s="1">
        <v>5757969000</v>
      </c>
      <c r="E105" s="1">
        <v>4771564715</v>
      </c>
      <c r="F105" s="1">
        <v>442363143</v>
      </c>
      <c r="G105" s="1">
        <v>-400105491</v>
      </c>
      <c r="H105" s="1">
        <v>155543972</v>
      </c>
      <c r="I105" s="1">
        <v>234797000</v>
      </c>
      <c r="J105" s="1">
        <v>216901000</v>
      </c>
      <c r="K105" s="1">
        <v>986404285</v>
      </c>
      <c r="L105" s="1">
        <f t="shared" si="1"/>
        <v>42257652</v>
      </c>
      <c r="AA105" s="7">
        <v>43765</v>
      </c>
      <c r="AB105">
        <v>41825407</v>
      </c>
      <c r="AC105">
        <v>-418692088</v>
      </c>
      <c r="AD105">
        <v>172950527</v>
      </c>
    </row>
    <row r="106" spans="1:30">
      <c r="A106" s="7">
        <v>43767</v>
      </c>
      <c r="B106" s="8">
        <v>0.882638888888889</v>
      </c>
      <c r="C106" s="14">
        <v>1</v>
      </c>
      <c r="D106" s="1">
        <v>5757969000</v>
      </c>
      <c r="E106" s="1">
        <v>4771564715</v>
      </c>
      <c r="F106" s="1" t="s">
        <v>285</v>
      </c>
      <c r="G106" s="1">
        <v>-253563293</v>
      </c>
      <c r="H106" s="1">
        <v>-67055722</v>
      </c>
      <c r="I106" s="1" t="s">
        <v>285</v>
      </c>
      <c r="J106" s="1">
        <v>216901000</v>
      </c>
      <c r="K106" s="1">
        <v>986404285</v>
      </c>
      <c r="L106" s="1" t="e">
        <f t="shared" si="1"/>
        <v>#VALUE!</v>
      </c>
      <c r="AA106" s="7">
        <v>43766</v>
      </c>
      <c r="AB106">
        <v>42257652</v>
      </c>
      <c r="AC106">
        <v>-400105491</v>
      </c>
      <c r="AD106">
        <v>155543972</v>
      </c>
    </row>
    <row r="107" spans="1:30">
      <c r="A107" s="7">
        <v>43768</v>
      </c>
      <c r="B107" s="8">
        <v>0.616666666666667</v>
      </c>
      <c r="C107" s="14">
        <v>1</v>
      </c>
      <c r="D107" s="1">
        <v>5757969000</v>
      </c>
      <c r="E107" s="1">
        <v>4771564715</v>
      </c>
      <c r="F107" s="1" t="s">
        <v>285</v>
      </c>
      <c r="G107" s="1">
        <v>-278105240</v>
      </c>
      <c r="H107" s="1">
        <v>-258811425</v>
      </c>
      <c r="I107" s="1" t="s">
        <v>285</v>
      </c>
      <c r="J107" s="1">
        <v>216901000</v>
      </c>
      <c r="K107" s="1">
        <v>986404285</v>
      </c>
      <c r="L107" s="1" t="e">
        <f t="shared" si="1"/>
        <v>#VALUE!</v>
      </c>
      <c r="AA107" s="7">
        <v>43767</v>
      </c>
      <c r="AB107" t="e">
        <v>#VALUE!</v>
      </c>
      <c r="AC107">
        <v>-253563293</v>
      </c>
      <c r="AD107">
        <v>-67055722</v>
      </c>
    </row>
    <row r="108" spans="1:30">
      <c r="A108" s="7">
        <v>43769</v>
      </c>
      <c r="B108" s="8">
        <v>0.775694444444444</v>
      </c>
      <c r="C108" s="14">
        <v>1</v>
      </c>
      <c r="D108" s="1">
        <v>5757969000</v>
      </c>
      <c r="E108" s="1">
        <v>4771564715</v>
      </c>
      <c r="F108" s="1">
        <v>0</v>
      </c>
      <c r="G108" s="1">
        <v>-240333337</v>
      </c>
      <c r="H108" s="1">
        <v>-518396116</v>
      </c>
      <c r="I108" s="1">
        <v>234797000</v>
      </c>
      <c r="J108" s="1">
        <v>216901000</v>
      </c>
      <c r="K108" s="1">
        <v>986404285</v>
      </c>
      <c r="L108" s="1">
        <f t="shared" si="1"/>
        <v>-240333337</v>
      </c>
      <c r="AA108" s="7">
        <v>43768</v>
      </c>
      <c r="AB108" t="e">
        <v>#VALUE!</v>
      </c>
      <c r="AC108">
        <v>-278105240</v>
      </c>
      <c r="AD108">
        <v>-258811425</v>
      </c>
    </row>
    <row r="109" spans="1:30">
      <c r="A109" s="7">
        <v>43770</v>
      </c>
      <c r="B109" s="8">
        <v>0.773611111111111</v>
      </c>
      <c r="C109" s="14">
        <v>1</v>
      </c>
      <c r="D109" s="1">
        <v>5757969000</v>
      </c>
      <c r="E109" s="1">
        <v>4771564715</v>
      </c>
      <c r="F109" s="1" t="s">
        <v>285</v>
      </c>
      <c r="G109" s="1">
        <v>-219752846</v>
      </c>
      <c r="H109" s="1">
        <v>53160031</v>
      </c>
      <c r="I109" s="1" t="s">
        <v>285</v>
      </c>
      <c r="J109" s="1">
        <v>216901000</v>
      </c>
      <c r="K109" s="1">
        <v>986404285</v>
      </c>
      <c r="L109" s="1" t="e">
        <f t="shared" si="1"/>
        <v>#VALUE!</v>
      </c>
      <c r="AA109" s="7">
        <v>43769</v>
      </c>
      <c r="AB109">
        <v>-240333337</v>
      </c>
      <c r="AC109">
        <v>-240333337</v>
      </c>
      <c r="AD109">
        <v>-518396116</v>
      </c>
    </row>
    <row r="110" spans="1:30">
      <c r="A110" s="7">
        <v>43771</v>
      </c>
      <c r="B110" s="8">
        <v>0.5</v>
      </c>
      <c r="C110" s="14">
        <v>1</v>
      </c>
      <c r="D110" s="1">
        <v>5757969000</v>
      </c>
      <c r="E110" s="1">
        <v>4771564715</v>
      </c>
      <c r="F110" s="1">
        <v>999122787</v>
      </c>
      <c r="G110" s="1">
        <v>-385694661</v>
      </c>
      <c r="H110" s="1">
        <v>78449802</v>
      </c>
      <c r="I110" s="1">
        <v>234437000</v>
      </c>
      <c r="J110" s="1">
        <v>216901000</v>
      </c>
      <c r="K110" s="1">
        <v>986404285</v>
      </c>
      <c r="L110" s="1">
        <f t="shared" si="1"/>
        <v>613428126</v>
      </c>
      <c r="AA110" s="7">
        <v>43770</v>
      </c>
      <c r="AB110" t="e">
        <v>#VALUE!</v>
      </c>
      <c r="AC110">
        <v>-219752846</v>
      </c>
      <c r="AD110">
        <v>53160031</v>
      </c>
    </row>
    <row r="111" spans="1:30">
      <c r="A111" s="7">
        <v>43772</v>
      </c>
      <c r="B111" s="8">
        <v>0.448611111111111</v>
      </c>
      <c r="C111" s="14">
        <v>1</v>
      </c>
      <c r="D111" s="1">
        <v>5757969000</v>
      </c>
      <c r="E111" s="1">
        <v>4771564715</v>
      </c>
      <c r="F111" s="1">
        <v>430132917</v>
      </c>
      <c r="G111" s="1">
        <v>-279154599</v>
      </c>
      <c r="H111" s="1">
        <v>83907857</v>
      </c>
      <c r="I111" s="1">
        <v>234437000</v>
      </c>
      <c r="J111" s="1">
        <v>216901000</v>
      </c>
      <c r="K111" s="1">
        <v>986404285</v>
      </c>
      <c r="L111" s="1">
        <f t="shared" si="1"/>
        <v>150978318</v>
      </c>
      <c r="AA111" s="7">
        <v>43771</v>
      </c>
      <c r="AB111">
        <v>613428126</v>
      </c>
      <c r="AC111">
        <v>-385694661</v>
      </c>
      <c r="AD111">
        <v>78449802</v>
      </c>
    </row>
    <row r="112" spans="1:30">
      <c r="A112" s="7">
        <v>43773</v>
      </c>
      <c r="B112" s="8">
        <v>0.461805555555556</v>
      </c>
      <c r="C112" s="14">
        <v>1</v>
      </c>
      <c r="D112" s="1">
        <v>5757969000</v>
      </c>
      <c r="E112" s="1">
        <v>4771564715</v>
      </c>
      <c r="F112" s="1">
        <v>208646366</v>
      </c>
      <c r="G112" s="1">
        <v>-213449161</v>
      </c>
      <c r="H112" s="1">
        <v>57377522</v>
      </c>
      <c r="I112" s="1">
        <v>234437000</v>
      </c>
      <c r="J112" s="1">
        <v>216901000</v>
      </c>
      <c r="K112" s="1">
        <v>986404285</v>
      </c>
      <c r="L112" s="1">
        <f t="shared" si="1"/>
        <v>-4802795</v>
      </c>
      <c r="AA112" s="7">
        <v>43772</v>
      </c>
      <c r="AB112">
        <v>150978318</v>
      </c>
      <c r="AC112">
        <v>-279154599</v>
      </c>
      <c r="AD112">
        <v>83907857</v>
      </c>
    </row>
    <row r="113" spans="1:30">
      <c r="A113" s="7">
        <v>43774</v>
      </c>
      <c r="B113" s="8">
        <v>0.555555555555556</v>
      </c>
      <c r="C113" s="14">
        <v>1</v>
      </c>
      <c r="D113" s="1">
        <v>5757969000</v>
      </c>
      <c r="E113" s="1">
        <v>4771564715</v>
      </c>
      <c r="F113" s="1">
        <v>269870715</v>
      </c>
      <c r="G113" s="1">
        <v>-244109021</v>
      </c>
      <c r="H113" s="1">
        <v>141504370</v>
      </c>
      <c r="I113" s="1">
        <v>234437000</v>
      </c>
      <c r="J113" s="1">
        <v>216901000</v>
      </c>
      <c r="K113" s="1">
        <v>986404285</v>
      </c>
      <c r="L113" s="1">
        <f t="shared" si="1"/>
        <v>25761694</v>
      </c>
      <c r="AA113" s="7">
        <v>43773</v>
      </c>
      <c r="AB113">
        <v>-4802795</v>
      </c>
      <c r="AC113">
        <v>-213449161</v>
      </c>
      <c r="AD113">
        <v>57377522</v>
      </c>
    </row>
    <row r="114" spans="1:30">
      <c r="A114" s="7">
        <v>43775</v>
      </c>
      <c r="B114" s="8">
        <v>0.615277777777778</v>
      </c>
      <c r="C114" s="14">
        <v>1</v>
      </c>
      <c r="D114" s="1">
        <v>5757969000</v>
      </c>
      <c r="E114" s="1">
        <v>4771564715</v>
      </c>
      <c r="F114" s="1">
        <v>258327313</v>
      </c>
      <c r="G114" s="1">
        <v>-219268333</v>
      </c>
      <c r="H114" s="1">
        <v>305175987</v>
      </c>
      <c r="I114" s="1">
        <v>234437000</v>
      </c>
      <c r="J114" s="1">
        <v>216901000</v>
      </c>
      <c r="K114" s="1">
        <v>986404285</v>
      </c>
      <c r="L114" s="1">
        <f t="shared" si="1"/>
        <v>39058980</v>
      </c>
      <c r="AA114" s="7">
        <v>43774</v>
      </c>
      <c r="AB114">
        <v>25761694</v>
      </c>
      <c r="AC114">
        <v>-244109021</v>
      </c>
      <c r="AD114">
        <v>141504370</v>
      </c>
    </row>
    <row r="115" spans="1:30">
      <c r="A115" s="7">
        <v>43776</v>
      </c>
      <c r="B115" s="8">
        <v>0.791666666666667</v>
      </c>
      <c r="C115" s="14">
        <v>1</v>
      </c>
      <c r="D115" s="1">
        <v>5757969000</v>
      </c>
      <c r="E115" s="1">
        <v>4771564715</v>
      </c>
      <c r="F115" s="1">
        <v>260598473</v>
      </c>
      <c r="G115" s="1">
        <v>-264576542</v>
      </c>
      <c r="H115" s="1">
        <v>454690521</v>
      </c>
      <c r="I115" s="1">
        <v>234437000</v>
      </c>
      <c r="J115" s="1">
        <v>216901000</v>
      </c>
      <c r="K115" s="1">
        <v>986404285</v>
      </c>
      <c r="L115" s="1">
        <f t="shared" si="1"/>
        <v>-3978069</v>
      </c>
      <c r="AA115" s="7">
        <v>43775</v>
      </c>
      <c r="AB115">
        <v>39058980</v>
      </c>
      <c r="AC115">
        <v>-219268333</v>
      </c>
      <c r="AD115">
        <v>305175987</v>
      </c>
    </row>
    <row r="116" spans="1:30">
      <c r="A116" s="7">
        <v>43777</v>
      </c>
      <c r="B116" s="8">
        <v>0.773611111111111</v>
      </c>
      <c r="C116" s="14">
        <v>1</v>
      </c>
      <c r="D116" s="1">
        <v>5757969000</v>
      </c>
      <c r="E116" s="1">
        <v>4771564715</v>
      </c>
      <c r="F116" s="1">
        <v>506869897</v>
      </c>
      <c r="G116" s="1">
        <v>-477925285</v>
      </c>
      <c r="H116" s="1">
        <v>727946539</v>
      </c>
      <c r="I116" s="1">
        <v>234437000</v>
      </c>
      <c r="J116" s="1">
        <v>216901000</v>
      </c>
      <c r="K116" s="1">
        <v>986404285</v>
      </c>
      <c r="L116" s="1">
        <f t="shared" si="1"/>
        <v>28944612</v>
      </c>
      <c r="AA116" s="7">
        <v>43776</v>
      </c>
      <c r="AB116">
        <v>-3978069</v>
      </c>
      <c r="AC116">
        <v>-264576542</v>
      </c>
      <c r="AD116">
        <v>454690521</v>
      </c>
    </row>
    <row r="117" spans="1:30">
      <c r="A117" s="7">
        <v>43778</v>
      </c>
      <c r="B117" s="8">
        <v>0.459027777777778</v>
      </c>
      <c r="C117" s="14">
        <v>1</v>
      </c>
      <c r="D117" s="1">
        <v>5757969000</v>
      </c>
      <c r="E117" s="1">
        <v>4771564715</v>
      </c>
      <c r="F117" s="1">
        <v>402877107</v>
      </c>
      <c r="G117" s="1">
        <v>-355928514</v>
      </c>
      <c r="H117" s="1">
        <v>253966721</v>
      </c>
      <c r="I117" s="1">
        <v>234437000</v>
      </c>
      <c r="J117" s="1">
        <v>216901000</v>
      </c>
      <c r="K117" s="1">
        <v>986404285</v>
      </c>
      <c r="L117" s="1">
        <f t="shared" si="1"/>
        <v>46948593</v>
      </c>
      <c r="AA117" s="7">
        <v>43777</v>
      </c>
      <c r="AB117">
        <v>28944612</v>
      </c>
      <c r="AC117">
        <v>-477925285</v>
      </c>
      <c r="AD117">
        <v>727946539</v>
      </c>
    </row>
    <row r="118" spans="1:30">
      <c r="A118" s="7">
        <v>43779</v>
      </c>
      <c r="B118" s="8">
        <v>0.713194444444444</v>
      </c>
      <c r="C118" s="14">
        <v>1</v>
      </c>
      <c r="D118" s="1">
        <v>5757969000</v>
      </c>
      <c r="E118" s="1">
        <v>4771564715</v>
      </c>
      <c r="F118" s="1">
        <v>302901344</v>
      </c>
      <c r="G118" s="1">
        <v>-277367174</v>
      </c>
      <c r="H118" s="1">
        <v>154078495</v>
      </c>
      <c r="I118" s="1">
        <v>234437000</v>
      </c>
      <c r="J118" s="1">
        <v>216901000</v>
      </c>
      <c r="K118" s="1">
        <v>986404285</v>
      </c>
      <c r="L118" s="1">
        <f t="shared" si="1"/>
        <v>25534170</v>
      </c>
      <c r="AA118" s="7">
        <v>43778</v>
      </c>
      <c r="AB118">
        <v>46948593</v>
      </c>
      <c r="AC118">
        <v>-355928514</v>
      </c>
      <c r="AD118">
        <v>253966721</v>
      </c>
    </row>
    <row r="119" spans="1:30">
      <c r="A119" s="7">
        <v>43780</v>
      </c>
      <c r="B119" s="8">
        <v>0.586111111111111</v>
      </c>
      <c r="C119" s="14">
        <v>1</v>
      </c>
      <c r="D119" s="1">
        <v>5757969000</v>
      </c>
      <c r="E119" s="1">
        <v>4771564715</v>
      </c>
      <c r="F119" s="1">
        <v>517585995</v>
      </c>
      <c r="G119" s="1">
        <v>-466447608</v>
      </c>
      <c r="H119" s="1">
        <v>154126790</v>
      </c>
      <c r="I119" s="1">
        <v>234437000</v>
      </c>
      <c r="J119" s="1">
        <v>216901000</v>
      </c>
      <c r="K119" s="1">
        <v>986404285</v>
      </c>
      <c r="L119" s="1">
        <f t="shared" si="1"/>
        <v>51138387</v>
      </c>
      <c r="AA119" s="7">
        <v>43779</v>
      </c>
      <c r="AB119">
        <v>25534170</v>
      </c>
      <c r="AC119">
        <v>-277367174</v>
      </c>
      <c r="AD119">
        <v>154078495</v>
      </c>
    </row>
    <row r="120" spans="1:30">
      <c r="A120" s="7">
        <v>43781</v>
      </c>
      <c r="B120" s="8">
        <v>0.626388888888889</v>
      </c>
      <c r="C120" s="14">
        <v>1</v>
      </c>
      <c r="D120" s="1">
        <v>5757969000</v>
      </c>
      <c r="E120" s="1">
        <v>4771564715</v>
      </c>
      <c r="F120" s="1">
        <v>240438027</v>
      </c>
      <c r="G120" s="1">
        <v>-221688386</v>
      </c>
      <c r="H120" s="1">
        <v>177679226</v>
      </c>
      <c r="I120" s="1">
        <v>234437000</v>
      </c>
      <c r="J120" s="1">
        <v>216901000</v>
      </c>
      <c r="K120" s="1">
        <v>986404285</v>
      </c>
      <c r="L120" s="1">
        <f t="shared" si="1"/>
        <v>18749641</v>
      </c>
      <c r="AA120" s="7">
        <v>43780</v>
      </c>
      <c r="AB120">
        <v>51138387</v>
      </c>
      <c r="AC120">
        <v>-466447608</v>
      </c>
      <c r="AD120">
        <v>154126790</v>
      </c>
    </row>
    <row r="121" spans="1:30">
      <c r="A121" s="7">
        <v>43782</v>
      </c>
      <c r="B121" s="8">
        <v>0.470138888888889</v>
      </c>
      <c r="C121" s="14">
        <v>1</v>
      </c>
      <c r="D121" s="1">
        <v>5757969000</v>
      </c>
      <c r="E121" s="1">
        <v>4771564715</v>
      </c>
      <c r="F121" s="1">
        <v>429924378</v>
      </c>
      <c r="G121" s="1">
        <v>-403059294</v>
      </c>
      <c r="H121" s="1">
        <v>160032975</v>
      </c>
      <c r="I121" s="1">
        <v>234437000</v>
      </c>
      <c r="J121" s="1">
        <v>216901000</v>
      </c>
      <c r="K121" s="1">
        <v>986404285</v>
      </c>
      <c r="L121" s="1">
        <f t="shared" si="1"/>
        <v>26865084</v>
      </c>
      <c r="AA121" s="7">
        <v>43781</v>
      </c>
      <c r="AB121">
        <v>18749641</v>
      </c>
      <c r="AC121">
        <v>-221688386</v>
      </c>
      <c r="AD121">
        <v>177679226</v>
      </c>
    </row>
    <row r="122" spans="1:30">
      <c r="A122" s="7">
        <v>43783</v>
      </c>
      <c r="B122" s="8">
        <v>0.459722222222222</v>
      </c>
      <c r="C122" s="14">
        <v>1</v>
      </c>
      <c r="D122" s="1">
        <v>5757969000</v>
      </c>
      <c r="E122" s="1">
        <v>4771564715</v>
      </c>
      <c r="F122" s="1">
        <v>356889476</v>
      </c>
      <c r="G122" s="1">
        <v>-314566699</v>
      </c>
      <c r="H122" s="1">
        <v>159807151</v>
      </c>
      <c r="I122" s="1">
        <v>234437000</v>
      </c>
      <c r="J122" s="1">
        <v>216901000</v>
      </c>
      <c r="K122" s="1">
        <v>986404285</v>
      </c>
      <c r="L122" s="1">
        <f t="shared" si="1"/>
        <v>42322777</v>
      </c>
      <c r="AA122" s="7">
        <v>43782</v>
      </c>
      <c r="AB122">
        <v>26865084</v>
      </c>
      <c r="AC122">
        <v>-403059294</v>
      </c>
      <c r="AD122">
        <v>160032975</v>
      </c>
    </row>
    <row r="123" spans="1:30">
      <c r="A123" s="7">
        <v>43784</v>
      </c>
      <c r="B123" s="8">
        <v>0.78125</v>
      </c>
      <c r="C123" s="14">
        <v>1</v>
      </c>
      <c r="D123" s="1">
        <v>5757969000</v>
      </c>
      <c r="E123" s="1">
        <v>4771564715</v>
      </c>
      <c r="F123" s="1">
        <v>272540722</v>
      </c>
      <c r="G123" s="1">
        <v>-263856049</v>
      </c>
      <c r="H123" s="1">
        <v>172469893</v>
      </c>
      <c r="I123" s="1">
        <v>234102000</v>
      </c>
      <c r="J123" s="1">
        <v>216901000</v>
      </c>
      <c r="K123" s="1">
        <v>986404285</v>
      </c>
      <c r="L123" s="1">
        <f t="shared" si="1"/>
        <v>8684673</v>
      </c>
      <c r="AA123" s="7">
        <v>43783</v>
      </c>
      <c r="AB123">
        <v>42322777</v>
      </c>
      <c r="AC123">
        <v>-314566699</v>
      </c>
      <c r="AD123">
        <v>159807151</v>
      </c>
    </row>
    <row r="124" spans="1:30">
      <c r="A124" s="7">
        <v>43785</v>
      </c>
      <c r="B124" s="8">
        <v>0.623611111111111</v>
      </c>
      <c r="C124" s="14">
        <v>1</v>
      </c>
      <c r="D124" s="1">
        <v>5757969000</v>
      </c>
      <c r="E124" s="1">
        <v>4771564715</v>
      </c>
      <c r="F124" s="1">
        <v>266800777</v>
      </c>
      <c r="G124" s="1">
        <v>-247071326</v>
      </c>
      <c r="H124" s="1">
        <v>155584258</v>
      </c>
      <c r="I124" s="1">
        <v>234102000</v>
      </c>
      <c r="J124" s="1">
        <v>216901000</v>
      </c>
      <c r="K124" s="1">
        <v>986404285</v>
      </c>
      <c r="L124" s="1">
        <f t="shared" si="1"/>
        <v>19729451</v>
      </c>
      <c r="AA124" s="7">
        <v>43784</v>
      </c>
      <c r="AB124">
        <v>8684673</v>
      </c>
      <c r="AC124">
        <v>-263856049</v>
      </c>
      <c r="AD124">
        <v>172469893</v>
      </c>
    </row>
    <row r="125" spans="1:30">
      <c r="A125" s="7">
        <v>43786</v>
      </c>
      <c r="B125" s="8">
        <v>0.55</v>
      </c>
      <c r="C125" s="14">
        <v>1</v>
      </c>
      <c r="D125" s="1">
        <v>5757969000</v>
      </c>
      <c r="E125" s="1">
        <v>4771564715</v>
      </c>
      <c r="F125" s="1">
        <v>344446762</v>
      </c>
      <c r="G125" s="1">
        <v>-341164687</v>
      </c>
      <c r="H125" s="1">
        <v>139097889</v>
      </c>
      <c r="I125" s="1">
        <v>234102000</v>
      </c>
      <c r="J125" s="1">
        <v>216901000</v>
      </c>
      <c r="K125" s="1">
        <v>986404285</v>
      </c>
      <c r="L125" s="1">
        <f t="shared" si="1"/>
        <v>3282075</v>
      </c>
      <c r="AA125" s="7">
        <v>43785</v>
      </c>
      <c r="AB125">
        <v>19729451</v>
      </c>
      <c r="AC125">
        <v>-247071326</v>
      </c>
      <c r="AD125">
        <v>155584258</v>
      </c>
    </row>
    <row r="126" spans="1:30">
      <c r="A126" s="7">
        <v>43787</v>
      </c>
      <c r="B126" s="8">
        <v>0.454861111111111</v>
      </c>
      <c r="C126" s="14">
        <v>1</v>
      </c>
      <c r="D126" s="1">
        <v>5757969000</v>
      </c>
      <c r="E126" s="1">
        <v>4771564715</v>
      </c>
      <c r="F126" s="1">
        <v>431124265</v>
      </c>
      <c r="G126" s="1">
        <v>-401123755</v>
      </c>
      <c r="H126" s="1">
        <v>146716422</v>
      </c>
      <c r="I126" s="1">
        <v>234102000</v>
      </c>
      <c r="J126" s="1">
        <v>216901000</v>
      </c>
      <c r="K126" s="1">
        <v>986404285</v>
      </c>
      <c r="L126" s="1">
        <f t="shared" si="1"/>
        <v>30000510</v>
      </c>
      <c r="AA126" s="7">
        <v>43786</v>
      </c>
      <c r="AB126">
        <v>3282075</v>
      </c>
      <c r="AC126">
        <v>-341164687</v>
      </c>
      <c r="AD126">
        <v>139097889</v>
      </c>
    </row>
    <row r="127" spans="1:30">
      <c r="A127" s="7">
        <v>43788</v>
      </c>
      <c r="B127" s="8">
        <v>0.869444444444444</v>
      </c>
      <c r="C127" s="14">
        <v>1</v>
      </c>
      <c r="D127" s="1">
        <v>5757969000</v>
      </c>
      <c r="E127" s="1">
        <v>4771564715</v>
      </c>
      <c r="F127" s="1">
        <v>354109600</v>
      </c>
      <c r="G127" s="1">
        <v>-306367641</v>
      </c>
      <c r="H127" s="1">
        <v>168854164</v>
      </c>
      <c r="I127" s="1">
        <v>234102000</v>
      </c>
      <c r="J127" s="1">
        <v>216901000</v>
      </c>
      <c r="K127" s="1">
        <v>986404285</v>
      </c>
      <c r="L127" s="1">
        <f t="shared" si="1"/>
        <v>47741959</v>
      </c>
      <c r="AA127" s="7">
        <v>43787</v>
      </c>
      <c r="AB127">
        <v>30000510</v>
      </c>
      <c r="AC127">
        <v>-401123755</v>
      </c>
      <c r="AD127">
        <v>146716422</v>
      </c>
    </row>
    <row r="128" spans="1:30">
      <c r="A128" s="7">
        <v>43789</v>
      </c>
      <c r="B128" s="8">
        <v>0.669444444444444</v>
      </c>
      <c r="C128" s="14">
        <v>1</v>
      </c>
      <c r="D128" s="1">
        <v>5757969000</v>
      </c>
      <c r="E128" s="1">
        <v>4771564715</v>
      </c>
      <c r="F128" s="1">
        <v>183131977</v>
      </c>
      <c r="G128" s="1">
        <v>-181448732</v>
      </c>
      <c r="H128" s="1">
        <v>143864163</v>
      </c>
      <c r="I128" s="1">
        <v>234102000</v>
      </c>
      <c r="J128" s="1">
        <v>216901000</v>
      </c>
      <c r="K128" s="1">
        <v>986404285</v>
      </c>
      <c r="L128" s="1">
        <f t="shared" si="1"/>
        <v>1683245</v>
      </c>
      <c r="AA128" s="7">
        <v>43788</v>
      </c>
      <c r="AB128">
        <v>47741959</v>
      </c>
      <c r="AC128">
        <v>-306367641</v>
      </c>
      <c r="AD128">
        <v>168854164</v>
      </c>
    </row>
    <row r="129" spans="1:30">
      <c r="A129" s="7">
        <v>43790</v>
      </c>
      <c r="B129" s="8">
        <v>0.7875</v>
      </c>
      <c r="C129" s="14">
        <v>1</v>
      </c>
      <c r="D129" s="1">
        <v>5757969000</v>
      </c>
      <c r="E129" s="1">
        <v>4771564715</v>
      </c>
      <c r="F129" s="1">
        <v>299832500</v>
      </c>
      <c r="G129" s="1">
        <v>-269080250</v>
      </c>
      <c r="H129" s="1">
        <v>163175547</v>
      </c>
      <c r="I129" s="1">
        <v>234102000</v>
      </c>
      <c r="J129" s="1">
        <v>216901000</v>
      </c>
      <c r="K129" s="1">
        <v>986404285</v>
      </c>
      <c r="L129" s="1">
        <f t="shared" si="1"/>
        <v>30752250</v>
      </c>
      <c r="AA129" s="7">
        <v>43789</v>
      </c>
      <c r="AB129">
        <v>1683245</v>
      </c>
      <c r="AC129">
        <v>-181448732</v>
      </c>
      <c r="AD129">
        <v>143864163</v>
      </c>
    </row>
    <row r="130" spans="1:30">
      <c r="A130" s="7">
        <v>43791</v>
      </c>
      <c r="B130" s="8">
        <v>0.565972222222222</v>
      </c>
      <c r="C130" s="14">
        <v>1</v>
      </c>
      <c r="D130" s="1">
        <v>5757969000</v>
      </c>
      <c r="E130" s="1">
        <v>4771564715</v>
      </c>
      <c r="F130" s="1">
        <v>387009948</v>
      </c>
      <c r="G130" s="1">
        <v>-368031289</v>
      </c>
      <c r="H130" s="1">
        <v>130763317</v>
      </c>
      <c r="I130" s="1">
        <v>234102000</v>
      </c>
      <c r="J130" s="1">
        <v>216901000</v>
      </c>
      <c r="K130" s="1">
        <v>986404285</v>
      </c>
      <c r="L130" s="1">
        <f t="shared" si="1"/>
        <v>18978659</v>
      </c>
      <c r="AA130" s="7">
        <v>43790</v>
      </c>
      <c r="AB130">
        <v>30752250</v>
      </c>
      <c r="AC130">
        <v>-269080250</v>
      </c>
      <c r="AD130">
        <v>163175547</v>
      </c>
    </row>
    <row r="131" spans="1:30">
      <c r="A131" s="7">
        <v>43792</v>
      </c>
      <c r="B131" s="8">
        <v>0.54375</v>
      </c>
      <c r="C131" s="14">
        <v>1</v>
      </c>
      <c r="D131" s="1">
        <v>5757969000</v>
      </c>
      <c r="E131" s="1">
        <v>4771564715</v>
      </c>
      <c r="F131" s="1">
        <v>240443831</v>
      </c>
      <c r="G131" s="1">
        <v>-223217237</v>
      </c>
      <c r="H131" s="1">
        <v>129010724</v>
      </c>
      <c r="I131" s="1">
        <v>234102000</v>
      </c>
      <c r="J131" s="1">
        <v>216901000</v>
      </c>
      <c r="K131" s="1">
        <v>986404285</v>
      </c>
      <c r="L131" s="1">
        <f t="shared" si="1"/>
        <v>17226594</v>
      </c>
      <c r="AA131" s="7">
        <v>43791</v>
      </c>
      <c r="AB131">
        <v>18978659</v>
      </c>
      <c r="AC131">
        <v>-368031289</v>
      </c>
      <c r="AD131">
        <v>130763317</v>
      </c>
    </row>
    <row r="132" spans="1:30">
      <c r="A132" s="7">
        <v>43793</v>
      </c>
      <c r="B132" s="8">
        <v>0.474305555555556</v>
      </c>
      <c r="C132" s="14">
        <v>1</v>
      </c>
      <c r="D132" s="1">
        <v>5757969000</v>
      </c>
      <c r="E132" s="1">
        <v>4771564715</v>
      </c>
      <c r="F132" s="1">
        <v>440287853</v>
      </c>
      <c r="G132" s="1">
        <v>-428798716</v>
      </c>
      <c r="H132" s="1">
        <v>116838999</v>
      </c>
      <c r="I132" s="1">
        <v>234102000</v>
      </c>
      <c r="J132" s="1">
        <v>216901000</v>
      </c>
      <c r="K132" s="1">
        <v>986404285</v>
      </c>
      <c r="L132" s="1">
        <f t="shared" ref="L132:L186" si="2">F132+G132</f>
        <v>11489137</v>
      </c>
      <c r="AA132" s="7">
        <v>43792</v>
      </c>
      <c r="AB132">
        <v>17226594</v>
      </c>
      <c r="AC132">
        <v>-223217237</v>
      </c>
      <c r="AD132">
        <v>129010724</v>
      </c>
    </row>
    <row r="133" spans="1:30">
      <c r="A133" s="7">
        <v>43794</v>
      </c>
      <c r="B133" s="8">
        <v>0.73125</v>
      </c>
      <c r="C133" s="14">
        <v>1</v>
      </c>
      <c r="D133" s="1">
        <v>5757969000</v>
      </c>
      <c r="E133" s="1">
        <v>4771564715</v>
      </c>
      <c r="F133" s="1">
        <v>258502326</v>
      </c>
      <c r="G133" s="1">
        <v>-240516597</v>
      </c>
      <c r="H133" s="1">
        <v>137976921</v>
      </c>
      <c r="I133" s="1">
        <v>234102000</v>
      </c>
      <c r="J133" s="1">
        <v>216901000</v>
      </c>
      <c r="K133" s="1">
        <v>986404285</v>
      </c>
      <c r="L133" s="1">
        <f t="shared" si="2"/>
        <v>17985729</v>
      </c>
      <c r="AA133" s="7">
        <v>43793</v>
      </c>
      <c r="AB133">
        <v>11489137</v>
      </c>
      <c r="AC133">
        <v>-428798716</v>
      </c>
      <c r="AD133">
        <v>116838999</v>
      </c>
    </row>
    <row r="134" spans="1:30">
      <c r="A134" s="7">
        <v>43795</v>
      </c>
      <c r="B134" s="8">
        <v>0.804861111111111</v>
      </c>
      <c r="C134" s="14">
        <v>1</v>
      </c>
      <c r="D134" s="1">
        <v>5757969000</v>
      </c>
      <c r="E134" s="1">
        <v>4771564715</v>
      </c>
      <c r="F134" s="1">
        <v>234213007</v>
      </c>
      <c r="G134" s="1">
        <v>-223154475</v>
      </c>
      <c r="H134" s="1">
        <v>117026674</v>
      </c>
      <c r="I134" s="1">
        <v>234102000</v>
      </c>
      <c r="J134" s="1">
        <v>216901000</v>
      </c>
      <c r="K134" s="1">
        <v>986404285</v>
      </c>
      <c r="L134" s="1">
        <f t="shared" si="2"/>
        <v>11058532</v>
      </c>
      <c r="AA134" s="7">
        <v>43794</v>
      </c>
      <c r="AB134">
        <v>17985729</v>
      </c>
      <c r="AC134">
        <v>-240516597</v>
      </c>
      <c r="AD134">
        <v>137976921</v>
      </c>
    </row>
    <row r="135" spans="1:30">
      <c r="A135" s="7">
        <v>43796</v>
      </c>
      <c r="B135" s="8">
        <v>0.70625</v>
      </c>
      <c r="C135" s="14">
        <v>1</v>
      </c>
      <c r="D135" s="1">
        <v>5757969000</v>
      </c>
      <c r="E135" s="1">
        <v>4771564715</v>
      </c>
      <c r="F135" s="1">
        <v>231282689</v>
      </c>
      <c r="G135" s="1">
        <v>-225371184</v>
      </c>
      <c r="H135" s="1">
        <v>67012715</v>
      </c>
      <c r="I135" s="1">
        <v>234102000</v>
      </c>
      <c r="J135" s="1">
        <v>216901000</v>
      </c>
      <c r="K135" s="1">
        <v>986404285</v>
      </c>
      <c r="L135" s="1">
        <f t="shared" si="2"/>
        <v>5911505</v>
      </c>
      <c r="AA135" s="7">
        <v>43795</v>
      </c>
      <c r="AB135">
        <v>11058532</v>
      </c>
      <c r="AC135">
        <v>-223154475</v>
      </c>
      <c r="AD135">
        <v>117026674</v>
      </c>
    </row>
    <row r="136" spans="1:30">
      <c r="A136" s="7">
        <v>43797</v>
      </c>
      <c r="B136" s="8">
        <v>0.953472222222222</v>
      </c>
      <c r="C136" s="14">
        <v>1</v>
      </c>
      <c r="D136" s="1">
        <v>5757969000</v>
      </c>
      <c r="E136" s="1">
        <v>4771564715</v>
      </c>
      <c r="F136" s="1">
        <v>319101952</v>
      </c>
      <c r="G136" s="1">
        <v>-294611306</v>
      </c>
      <c r="H136" s="1">
        <v>82874627</v>
      </c>
      <c r="I136" s="1">
        <v>234102000</v>
      </c>
      <c r="J136" s="1">
        <v>216901000</v>
      </c>
      <c r="K136" s="1">
        <v>986404285</v>
      </c>
      <c r="L136" s="1">
        <f t="shared" si="2"/>
        <v>24490646</v>
      </c>
      <c r="AA136" s="7">
        <v>43796</v>
      </c>
      <c r="AB136">
        <v>5911505</v>
      </c>
      <c r="AC136">
        <v>-225371184</v>
      </c>
      <c r="AD136">
        <v>67012715</v>
      </c>
    </row>
    <row r="137" spans="1:30">
      <c r="A137" s="7">
        <v>43798</v>
      </c>
      <c r="B137" s="8">
        <v>0.95625</v>
      </c>
      <c r="C137" s="14">
        <v>1</v>
      </c>
      <c r="D137" s="1">
        <v>5757969000</v>
      </c>
      <c r="E137" s="1">
        <v>4771564715</v>
      </c>
      <c r="F137" s="1">
        <v>529557755</v>
      </c>
      <c r="G137" s="1">
        <v>-500873111</v>
      </c>
      <c r="H137" s="1">
        <v>66559647</v>
      </c>
      <c r="I137" s="1">
        <v>234102000</v>
      </c>
      <c r="J137" s="1">
        <v>216901000</v>
      </c>
      <c r="K137" s="1">
        <v>986404285</v>
      </c>
      <c r="L137" s="1">
        <f t="shared" si="2"/>
        <v>28684644</v>
      </c>
      <c r="AA137" s="7">
        <v>43797</v>
      </c>
      <c r="AB137">
        <v>24490646</v>
      </c>
      <c r="AC137">
        <v>-294611306</v>
      </c>
      <c r="AD137">
        <v>82874627</v>
      </c>
    </row>
    <row r="138" spans="1:30">
      <c r="A138" s="7">
        <v>43799</v>
      </c>
      <c r="B138" s="8">
        <v>0.968055555555556</v>
      </c>
      <c r="C138" s="14">
        <v>1</v>
      </c>
      <c r="D138" s="1">
        <v>5757969000</v>
      </c>
      <c r="E138" s="1">
        <v>4771564715</v>
      </c>
      <c r="F138" s="1">
        <v>0</v>
      </c>
      <c r="G138" s="1">
        <v>-230851449</v>
      </c>
      <c r="H138" s="1">
        <v>-162761483</v>
      </c>
      <c r="I138" s="1">
        <v>234102000</v>
      </c>
      <c r="J138" s="1">
        <v>216901000</v>
      </c>
      <c r="K138" s="1">
        <v>986404285</v>
      </c>
      <c r="L138" s="1">
        <f t="shared" si="2"/>
        <v>-230851449</v>
      </c>
      <c r="AA138" s="7">
        <v>43798</v>
      </c>
      <c r="AB138">
        <v>28684644</v>
      </c>
      <c r="AC138">
        <v>-500873111</v>
      </c>
      <c r="AD138">
        <v>66559647</v>
      </c>
    </row>
    <row r="139" spans="1:30">
      <c r="A139" s="7">
        <v>43800</v>
      </c>
      <c r="B139" s="8">
        <v>0.8875</v>
      </c>
      <c r="C139" s="14">
        <v>1</v>
      </c>
      <c r="D139" s="1">
        <v>5757969000</v>
      </c>
      <c r="E139" s="1">
        <v>4771564715</v>
      </c>
      <c r="F139" s="1">
        <v>491117106</v>
      </c>
      <c r="G139" s="1">
        <v>-429042227</v>
      </c>
      <c r="H139" s="1">
        <v>112938251</v>
      </c>
      <c r="I139" s="1">
        <v>234102000</v>
      </c>
      <c r="J139" s="1">
        <v>216901000</v>
      </c>
      <c r="K139" s="1">
        <v>986404285</v>
      </c>
      <c r="L139" s="1">
        <f t="shared" si="2"/>
        <v>62074879</v>
      </c>
      <c r="AA139" s="7">
        <v>43799</v>
      </c>
      <c r="AB139">
        <v>-230851449</v>
      </c>
      <c r="AC139">
        <v>-230851449</v>
      </c>
      <c r="AD139">
        <v>-162761483</v>
      </c>
    </row>
    <row r="140" spans="1:30">
      <c r="A140" s="7">
        <v>43801</v>
      </c>
      <c r="B140" s="8">
        <v>0.944444444444444</v>
      </c>
      <c r="C140" s="14">
        <v>1</v>
      </c>
      <c r="D140" s="1">
        <v>5757969000</v>
      </c>
      <c r="E140" s="1">
        <v>4771564715</v>
      </c>
      <c r="F140" s="1">
        <v>261711703</v>
      </c>
      <c r="G140" s="1">
        <v>-227148567</v>
      </c>
      <c r="H140" s="1">
        <v>134769397</v>
      </c>
      <c r="I140" s="1">
        <v>234102000</v>
      </c>
      <c r="J140" s="1">
        <v>216901000</v>
      </c>
      <c r="K140" s="1">
        <v>986404285</v>
      </c>
      <c r="L140" s="1">
        <f t="shared" si="2"/>
        <v>34563136</v>
      </c>
      <c r="AA140" s="7">
        <v>43800</v>
      </c>
      <c r="AB140">
        <v>62074879</v>
      </c>
      <c r="AC140">
        <v>-429042227</v>
      </c>
      <c r="AD140">
        <v>112938251</v>
      </c>
    </row>
    <row r="141" spans="1:30">
      <c r="A141" s="7">
        <v>43802</v>
      </c>
      <c r="B141" s="8">
        <v>0.891666666666667</v>
      </c>
      <c r="C141" s="14">
        <v>1</v>
      </c>
      <c r="D141" s="1">
        <v>5757969000</v>
      </c>
      <c r="E141" s="1">
        <v>4771564715</v>
      </c>
      <c r="F141" s="1">
        <v>371745489</v>
      </c>
      <c r="G141" s="1">
        <v>-334823345</v>
      </c>
      <c r="H141" s="1">
        <v>150485337</v>
      </c>
      <c r="I141" s="1">
        <v>234102000</v>
      </c>
      <c r="J141" s="1">
        <v>216901000</v>
      </c>
      <c r="K141" s="1">
        <v>986404285</v>
      </c>
      <c r="L141" s="1">
        <f t="shared" si="2"/>
        <v>36922144</v>
      </c>
      <c r="AA141" s="7">
        <v>43801</v>
      </c>
      <c r="AB141">
        <v>34563136</v>
      </c>
      <c r="AC141">
        <v>-227148567</v>
      </c>
      <c r="AD141">
        <v>134769397</v>
      </c>
    </row>
    <row r="142" spans="1:30">
      <c r="A142" s="7">
        <v>43803</v>
      </c>
      <c r="B142" s="8">
        <v>0.851388888888889</v>
      </c>
      <c r="C142" s="14">
        <v>1</v>
      </c>
      <c r="D142" s="1">
        <v>5757969000</v>
      </c>
      <c r="E142" s="1">
        <v>4771564715</v>
      </c>
      <c r="F142" s="1">
        <v>322185157</v>
      </c>
      <c r="G142" s="1">
        <v>-406076829</v>
      </c>
      <c r="H142" s="1">
        <v>39158987</v>
      </c>
      <c r="I142" s="1">
        <v>234102000</v>
      </c>
      <c r="J142" s="1">
        <v>216901000</v>
      </c>
      <c r="K142" s="1">
        <v>986404285</v>
      </c>
      <c r="L142" s="1">
        <f t="shared" si="2"/>
        <v>-83891672</v>
      </c>
      <c r="AA142" s="7">
        <v>43802</v>
      </c>
      <c r="AB142">
        <v>36922144</v>
      </c>
      <c r="AC142">
        <v>-334823345</v>
      </c>
      <c r="AD142">
        <v>150485337</v>
      </c>
    </row>
    <row r="143" spans="1:30">
      <c r="A143" s="7">
        <v>43804</v>
      </c>
      <c r="B143" s="8">
        <v>0.579861111111111</v>
      </c>
      <c r="C143" s="14">
        <v>1</v>
      </c>
      <c r="D143" s="1">
        <v>5757969000</v>
      </c>
      <c r="E143" s="1">
        <v>4771564715</v>
      </c>
      <c r="F143" s="1">
        <v>241648594</v>
      </c>
      <c r="G143" s="1">
        <v>-245153359</v>
      </c>
      <c r="H143" s="1">
        <v>142450412</v>
      </c>
      <c r="I143" s="1">
        <v>234102000</v>
      </c>
      <c r="J143" s="1">
        <v>216901000</v>
      </c>
      <c r="K143" s="1">
        <v>986404285</v>
      </c>
      <c r="L143" s="1">
        <f t="shared" si="2"/>
        <v>-3504765</v>
      </c>
      <c r="AA143" s="7">
        <v>43803</v>
      </c>
      <c r="AB143">
        <v>-83891672</v>
      </c>
      <c r="AC143">
        <v>-406076829</v>
      </c>
      <c r="AD143">
        <v>39158987</v>
      </c>
    </row>
    <row r="144" spans="1:30">
      <c r="A144" s="7">
        <v>43805</v>
      </c>
      <c r="B144" s="8">
        <v>0.746527777777778</v>
      </c>
      <c r="C144" s="14">
        <v>1</v>
      </c>
      <c r="D144" s="1">
        <v>5757969000</v>
      </c>
      <c r="E144" s="1">
        <v>4771564715</v>
      </c>
      <c r="F144" s="1">
        <v>238049758</v>
      </c>
      <c r="G144" s="1">
        <v>-230299155</v>
      </c>
      <c r="H144" s="1">
        <v>135096550</v>
      </c>
      <c r="I144" s="1">
        <v>234102000</v>
      </c>
      <c r="J144" s="1">
        <v>216901000</v>
      </c>
      <c r="K144" s="1">
        <v>986404285</v>
      </c>
      <c r="L144" s="1">
        <f t="shared" si="2"/>
        <v>7750603</v>
      </c>
      <c r="AA144" s="7">
        <v>43804</v>
      </c>
      <c r="AB144">
        <v>-3504765</v>
      </c>
      <c r="AC144">
        <v>-245153359</v>
      </c>
      <c r="AD144">
        <v>142450412</v>
      </c>
    </row>
    <row r="145" spans="1:30">
      <c r="A145" s="7">
        <v>43806</v>
      </c>
      <c r="B145" s="8">
        <v>0.725</v>
      </c>
      <c r="C145" s="14">
        <v>1</v>
      </c>
      <c r="D145" s="1">
        <v>5757969000</v>
      </c>
      <c r="E145" s="1">
        <v>4771564715</v>
      </c>
      <c r="F145" s="1">
        <v>294565987</v>
      </c>
      <c r="G145" s="1">
        <v>-268889458</v>
      </c>
      <c r="H145" s="1">
        <v>150545411</v>
      </c>
      <c r="I145" s="1">
        <v>234102000</v>
      </c>
      <c r="J145" s="1">
        <v>216901000</v>
      </c>
      <c r="K145" s="1">
        <v>986404285</v>
      </c>
      <c r="L145" s="1">
        <f t="shared" si="2"/>
        <v>25676529</v>
      </c>
      <c r="AA145" s="7">
        <v>43805</v>
      </c>
      <c r="AB145">
        <v>7750603</v>
      </c>
      <c r="AC145">
        <v>-230299155</v>
      </c>
      <c r="AD145">
        <v>135096550</v>
      </c>
    </row>
    <row r="146" spans="1:30">
      <c r="A146" s="7">
        <v>43807</v>
      </c>
      <c r="B146" s="8">
        <v>0.477083333333333</v>
      </c>
      <c r="C146" s="14">
        <v>1</v>
      </c>
      <c r="D146" s="1">
        <v>5757969000</v>
      </c>
      <c r="E146" s="1">
        <v>4771564715</v>
      </c>
      <c r="F146" s="1">
        <v>390373722</v>
      </c>
      <c r="G146" s="1">
        <v>-375374292</v>
      </c>
      <c r="H146" s="1">
        <v>376753431</v>
      </c>
      <c r="I146" s="1">
        <v>234102000</v>
      </c>
      <c r="J146" s="1">
        <v>216901000</v>
      </c>
      <c r="K146" s="1">
        <v>986404285</v>
      </c>
      <c r="L146" s="1">
        <f t="shared" si="2"/>
        <v>14999430</v>
      </c>
      <c r="AA146" s="7">
        <v>43806</v>
      </c>
      <c r="AB146">
        <v>25676529</v>
      </c>
      <c r="AC146">
        <v>-268889458</v>
      </c>
      <c r="AD146">
        <v>150545411</v>
      </c>
    </row>
    <row r="147" spans="1:30">
      <c r="A147" s="7">
        <v>43808</v>
      </c>
      <c r="B147" s="8">
        <v>0.661805555555556</v>
      </c>
      <c r="C147" s="14">
        <v>1</v>
      </c>
      <c r="D147" s="1">
        <v>5757969000</v>
      </c>
      <c r="E147" s="1">
        <v>4771564715</v>
      </c>
      <c r="F147" s="1">
        <v>223548147</v>
      </c>
      <c r="G147" s="1">
        <v>-221703448</v>
      </c>
      <c r="H147" s="1">
        <v>85671802</v>
      </c>
      <c r="I147" s="1">
        <v>233792000</v>
      </c>
      <c r="J147" s="1">
        <v>216901000</v>
      </c>
      <c r="K147" s="1">
        <v>986404285</v>
      </c>
      <c r="L147" s="1">
        <f t="shared" si="2"/>
        <v>1844699</v>
      </c>
      <c r="AA147" s="7">
        <v>43807</v>
      </c>
      <c r="AB147">
        <v>14999430</v>
      </c>
      <c r="AC147">
        <v>-375374292</v>
      </c>
      <c r="AD147">
        <v>376753431</v>
      </c>
    </row>
    <row r="148" spans="1:30">
      <c r="A148" s="7">
        <v>43809</v>
      </c>
      <c r="B148" s="8">
        <v>0.761111111111111</v>
      </c>
      <c r="C148" s="14">
        <v>1</v>
      </c>
      <c r="D148" s="1">
        <v>5757969000</v>
      </c>
      <c r="E148" s="1">
        <v>4771564715</v>
      </c>
      <c r="F148" s="1">
        <v>198692211</v>
      </c>
      <c r="G148" s="1">
        <v>-188548223</v>
      </c>
      <c r="H148" s="1">
        <v>64491332</v>
      </c>
      <c r="I148" s="1">
        <v>233792000</v>
      </c>
      <c r="J148" s="1">
        <v>216901000</v>
      </c>
      <c r="K148" s="1">
        <v>986404285</v>
      </c>
      <c r="L148" s="1">
        <f t="shared" si="2"/>
        <v>10143988</v>
      </c>
      <c r="AA148" s="7">
        <v>43808</v>
      </c>
      <c r="AB148">
        <v>1844699</v>
      </c>
      <c r="AC148">
        <v>-221703448</v>
      </c>
      <c r="AD148">
        <v>85671802</v>
      </c>
    </row>
    <row r="149" spans="1:30">
      <c r="A149" s="7">
        <v>43810</v>
      </c>
      <c r="B149" s="8">
        <v>0.792361111111111</v>
      </c>
      <c r="C149" s="14">
        <v>1</v>
      </c>
      <c r="D149" s="1">
        <v>5757969000</v>
      </c>
      <c r="E149" s="1">
        <v>4771564715</v>
      </c>
      <c r="F149" s="1">
        <v>300114386</v>
      </c>
      <c r="G149" s="1">
        <v>-263293713</v>
      </c>
      <c r="H149" s="1">
        <v>80679487</v>
      </c>
      <c r="I149" s="1">
        <v>233792000</v>
      </c>
      <c r="J149" s="1">
        <v>216901000</v>
      </c>
      <c r="K149" s="1">
        <v>986404285</v>
      </c>
      <c r="L149" s="1">
        <f t="shared" si="2"/>
        <v>36820673</v>
      </c>
      <c r="AA149" s="7">
        <v>43809</v>
      </c>
      <c r="AB149">
        <v>10143988</v>
      </c>
      <c r="AC149">
        <v>-188548223</v>
      </c>
      <c r="AD149">
        <v>64491332</v>
      </c>
    </row>
    <row r="150" spans="1:30">
      <c r="A150" s="7">
        <v>43811</v>
      </c>
      <c r="B150" s="8">
        <v>0.954166666666667</v>
      </c>
      <c r="C150" s="14">
        <v>1</v>
      </c>
      <c r="D150" s="1">
        <v>5757969000</v>
      </c>
      <c r="E150" s="1">
        <v>4771564715</v>
      </c>
      <c r="F150" s="1">
        <v>289910074</v>
      </c>
      <c r="G150" s="1">
        <v>-253018531</v>
      </c>
      <c r="H150" s="1">
        <v>222095220</v>
      </c>
      <c r="I150" s="1">
        <v>233792000</v>
      </c>
      <c r="J150" s="1">
        <v>216901000</v>
      </c>
      <c r="K150" s="1">
        <v>986404285</v>
      </c>
      <c r="L150" s="1">
        <f t="shared" si="2"/>
        <v>36891543</v>
      </c>
      <c r="AA150" s="7">
        <v>43810</v>
      </c>
      <c r="AB150">
        <v>36820673</v>
      </c>
      <c r="AC150">
        <v>-263293713</v>
      </c>
      <c r="AD150">
        <v>80679487</v>
      </c>
    </row>
    <row r="151" spans="1:30">
      <c r="A151" s="7">
        <v>43812</v>
      </c>
      <c r="B151" s="8">
        <v>0.921527777777778</v>
      </c>
      <c r="C151" s="14">
        <v>1</v>
      </c>
      <c r="D151" s="1">
        <v>5757969000</v>
      </c>
      <c r="E151" s="1">
        <v>4771564715</v>
      </c>
      <c r="F151" s="1">
        <v>521822810</v>
      </c>
      <c r="G151" s="1">
        <v>-463194093</v>
      </c>
      <c r="H151" s="1">
        <v>133426788</v>
      </c>
      <c r="I151" s="1">
        <v>233792000</v>
      </c>
      <c r="J151" s="1">
        <v>216901000</v>
      </c>
      <c r="K151" s="1">
        <v>986404285</v>
      </c>
      <c r="L151" s="1">
        <f t="shared" si="2"/>
        <v>58628717</v>
      </c>
      <c r="AA151" s="7">
        <v>43811</v>
      </c>
      <c r="AB151">
        <v>36891543</v>
      </c>
      <c r="AC151">
        <v>-253018531</v>
      </c>
      <c r="AD151">
        <v>222095220</v>
      </c>
    </row>
    <row r="152" spans="1:30">
      <c r="A152" s="7">
        <v>43813</v>
      </c>
      <c r="B152" s="8">
        <v>0.71875</v>
      </c>
      <c r="C152" s="14">
        <v>1</v>
      </c>
      <c r="D152" s="1">
        <v>5757969000</v>
      </c>
      <c r="E152" s="1">
        <v>4771564715</v>
      </c>
      <c r="F152" s="1">
        <v>380713717</v>
      </c>
      <c r="G152" s="1">
        <v>-344001470</v>
      </c>
      <c r="H152" s="1">
        <v>140651258</v>
      </c>
      <c r="I152" s="1">
        <v>233792000</v>
      </c>
      <c r="J152" s="1">
        <v>216901000</v>
      </c>
      <c r="K152" s="1">
        <v>986404285</v>
      </c>
      <c r="L152" s="1">
        <f t="shared" si="2"/>
        <v>36712247</v>
      </c>
      <c r="AA152" s="7">
        <v>43812</v>
      </c>
      <c r="AB152">
        <v>58628717</v>
      </c>
      <c r="AC152">
        <v>-463194093</v>
      </c>
      <c r="AD152">
        <v>133426788</v>
      </c>
    </row>
    <row r="153" spans="1:30">
      <c r="A153" s="7">
        <v>43814</v>
      </c>
      <c r="B153" s="8">
        <v>0.466666666666667</v>
      </c>
      <c r="C153" s="14">
        <v>1</v>
      </c>
      <c r="D153" s="1">
        <v>5757969000</v>
      </c>
      <c r="E153" s="1">
        <v>4771564715</v>
      </c>
      <c r="F153" s="1">
        <v>373419047</v>
      </c>
      <c r="G153" s="1">
        <v>-333096170</v>
      </c>
      <c r="H153" s="1">
        <v>146356203</v>
      </c>
      <c r="I153" s="1">
        <v>233792000</v>
      </c>
      <c r="J153" s="1">
        <v>216901000</v>
      </c>
      <c r="K153" s="1">
        <v>986404285</v>
      </c>
      <c r="L153" s="1">
        <f t="shared" si="2"/>
        <v>40322877</v>
      </c>
      <c r="AA153" s="7">
        <v>43813</v>
      </c>
      <c r="AB153">
        <v>36712247</v>
      </c>
      <c r="AC153">
        <v>-344001470</v>
      </c>
      <c r="AD153">
        <v>140651258</v>
      </c>
    </row>
    <row r="154" spans="1:30">
      <c r="A154" s="7">
        <v>43815</v>
      </c>
      <c r="B154" s="8">
        <v>0.775694444444444</v>
      </c>
      <c r="C154" s="14">
        <v>1</v>
      </c>
      <c r="D154" s="1">
        <v>5757969000</v>
      </c>
      <c r="E154" s="1">
        <v>4771564715</v>
      </c>
      <c r="F154" s="1">
        <v>319362521</v>
      </c>
      <c r="G154" s="1">
        <v>-285199709</v>
      </c>
      <c r="H154" s="1">
        <v>281108500</v>
      </c>
      <c r="I154" s="1">
        <v>233792000</v>
      </c>
      <c r="J154" s="1">
        <v>216901000</v>
      </c>
      <c r="K154" s="1">
        <v>986404285</v>
      </c>
      <c r="L154" s="1">
        <f t="shared" si="2"/>
        <v>34162812</v>
      </c>
      <c r="AA154" s="7">
        <v>43814</v>
      </c>
      <c r="AB154">
        <v>40322877</v>
      </c>
      <c r="AC154">
        <v>-333096170</v>
      </c>
      <c r="AD154">
        <v>146356203</v>
      </c>
    </row>
    <row r="155" spans="1:30">
      <c r="A155" s="7">
        <v>43816</v>
      </c>
      <c r="B155" s="8">
        <v>0.552083333333333</v>
      </c>
      <c r="C155" s="14">
        <v>1</v>
      </c>
      <c r="D155" s="1">
        <v>5757969000</v>
      </c>
      <c r="E155" s="1">
        <v>4771564715</v>
      </c>
      <c r="F155" s="1">
        <v>490761641</v>
      </c>
      <c r="G155" s="1">
        <v>-439008626</v>
      </c>
      <c r="H155" s="1">
        <v>190955992</v>
      </c>
      <c r="I155" s="1">
        <v>233792000</v>
      </c>
      <c r="J155" s="1">
        <v>216901000</v>
      </c>
      <c r="K155" s="1">
        <v>986404285</v>
      </c>
      <c r="L155" s="1">
        <f t="shared" si="2"/>
        <v>51753015</v>
      </c>
      <c r="AA155" s="7">
        <v>43815</v>
      </c>
      <c r="AB155">
        <v>34162812</v>
      </c>
      <c r="AC155">
        <v>-285199709</v>
      </c>
      <c r="AD155">
        <v>281108500</v>
      </c>
    </row>
    <row r="156" spans="1:30">
      <c r="A156" s="7">
        <v>43817</v>
      </c>
      <c r="B156" s="8">
        <v>0.788888888888889</v>
      </c>
      <c r="C156" s="14">
        <v>1</v>
      </c>
      <c r="D156" s="1">
        <v>5757969000</v>
      </c>
      <c r="E156" s="1">
        <v>4771564715</v>
      </c>
      <c r="F156" s="1">
        <v>321777931</v>
      </c>
      <c r="G156" s="1">
        <v>-271507835</v>
      </c>
      <c r="H156" s="1">
        <v>230915841</v>
      </c>
      <c r="I156" s="1">
        <v>233792000</v>
      </c>
      <c r="J156" s="1">
        <v>216901000</v>
      </c>
      <c r="K156" s="1">
        <v>986404285</v>
      </c>
      <c r="L156" s="1">
        <f t="shared" si="2"/>
        <v>50270096</v>
      </c>
      <c r="AA156" s="7">
        <v>43816</v>
      </c>
      <c r="AB156">
        <v>51753015</v>
      </c>
      <c r="AC156">
        <v>-439008626</v>
      </c>
      <c r="AD156">
        <v>190955992</v>
      </c>
    </row>
    <row r="157" spans="1:30">
      <c r="A157" s="7">
        <v>43818</v>
      </c>
      <c r="B157" s="8">
        <v>0.604166666666667</v>
      </c>
      <c r="C157" s="14">
        <v>1</v>
      </c>
      <c r="D157" s="1">
        <v>5757969000</v>
      </c>
      <c r="E157" s="1">
        <v>4771564715</v>
      </c>
      <c r="F157" s="1">
        <v>539135201</v>
      </c>
      <c r="G157" s="1">
        <v>-457166555</v>
      </c>
      <c r="H157" s="1">
        <v>232673255</v>
      </c>
      <c r="I157" s="1">
        <v>233792000</v>
      </c>
      <c r="J157" s="1">
        <v>216901000</v>
      </c>
      <c r="K157" s="1">
        <v>986404285</v>
      </c>
      <c r="L157" s="1">
        <f t="shared" si="2"/>
        <v>81968646</v>
      </c>
      <c r="AA157" s="7">
        <v>43817</v>
      </c>
      <c r="AB157">
        <v>50270096</v>
      </c>
      <c r="AC157">
        <v>-271507835</v>
      </c>
      <c r="AD157">
        <v>230915841</v>
      </c>
    </row>
    <row r="158" spans="1:30">
      <c r="A158" s="7">
        <v>43819</v>
      </c>
      <c r="B158" s="8">
        <v>0.672916666666667</v>
      </c>
      <c r="C158" s="14">
        <v>1</v>
      </c>
      <c r="D158" s="1">
        <v>5757969000</v>
      </c>
      <c r="E158" s="1">
        <v>4771564715</v>
      </c>
      <c r="F158" s="1">
        <v>254756234</v>
      </c>
      <c r="G158" s="1">
        <v>-227966966</v>
      </c>
      <c r="H158" s="1">
        <v>222570980</v>
      </c>
      <c r="I158" s="1">
        <v>233792000</v>
      </c>
      <c r="J158" s="1">
        <v>216901000</v>
      </c>
      <c r="K158" s="1">
        <v>986404285</v>
      </c>
      <c r="L158" s="1">
        <f t="shared" si="2"/>
        <v>26789268</v>
      </c>
      <c r="AA158" s="7">
        <v>43818</v>
      </c>
      <c r="AB158">
        <v>81968646</v>
      </c>
      <c r="AC158">
        <v>-457166555</v>
      </c>
      <c r="AD158">
        <v>232673255</v>
      </c>
    </row>
    <row r="159" spans="1:30">
      <c r="A159" s="7">
        <v>43820</v>
      </c>
      <c r="B159" s="8">
        <v>0.729166666666667</v>
      </c>
      <c r="C159" s="14">
        <v>1</v>
      </c>
      <c r="D159" s="1">
        <v>5757969000</v>
      </c>
      <c r="E159" s="1">
        <v>4771564715</v>
      </c>
      <c r="F159" s="1">
        <v>268229831</v>
      </c>
      <c r="G159" s="1">
        <v>-234662279</v>
      </c>
      <c r="H159" s="1">
        <v>234401358</v>
      </c>
      <c r="I159" s="1">
        <v>233792000</v>
      </c>
      <c r="J159" s="1">
        <v>216901000</v>
      </c>
      <c r="K159" s="1">
        <v>986404285</v>
      </c>
      <c r="L159" s="1">
        <f t="shared" si="2"/>
        <v>33567552</v>
      </c>
      <c r="AA159" s="7">
        <v>43819</v>
      </c>
      <c r="AB159">
        <v>26789268</v>
      </c>
      <c r="AC159">
        <v>-227966966</v>
      </c>
      <c r="AD159">
        <v>222570980</v>
      </c>
    </row>
    <row r="160" spans="1:30">
      <c r="A160" s="7">
        <v>43821</v>
      </c>
      <c r="B160" s="8">
        <v>0.736805555555556</v>
      </c>
      <c r="C160" s="14">
        <v>1</v>
      </c>
      <c r="D160" s="1">
        <v>5757969000</v>
      </c>
      <c r="E160" s="1">
        <v>4771564715</v>
      </c>
      <c r="F160" s="1">
        <v>458461949</v>
      </c>
      <c r="G160" s="1">
        <v>-414368774</v>
      </c>
      <c r="H160" s="1">
        <v>222213237</v>
      </c>
      <c r="I160" s="1">
        <v>233792000</v>
      </c>
      <c r="J160" s="1">
        <v>216901000</v>
      </c>
      <c r="K160" s="1">
        <v>986404285</v>
      </c>
      <c r="L160" s="1">
        <f t="shared" si="2"/>
        <v>44093175</v>
      </c>
      <c r="AA160" s="7">
        <v>43820</v>
      </c>
      <c r="AB160">
        <v>33567552</v>
      </c>
      <c r="AC160">
        <v>-234662279</v>
      </c>
      <c r="AD160">
        <v>234401358</v>
      </c>
    </row>
    <row r="161" spans="1:30">
      <c r="A161" s="7">
        <v>43822</v>
      </c>
      <c r="B161" s="8">
        <v>0.481944444444444</v>
      </c>
      <c r="C161" s="14">
        <v>1</v>
      </c>
      <c r="D161" s="1">
        <v>5757969000</v>
      </c>
      <c r="E161" s="1">
        <v>4771564715</v>
      </c>
      <c r="F161" s="1">
        <v>404007295</v>
      </c>
      <c r="G161" s="1">
        <v>-372529977</v>
      </c>
      <c r="H161" s="1">
        <v>225555799</v>
      </c>
      <c r="I161" s="1">
        <v>233792000</v>
      </c>
      <c r="J161" s="1">
        <v>216901000</v>
      </c>
      <c r="K161" s="1">
        <v>986404285</v>
      </c>
      <c r="L161" s="1">
        <f t="shared" si="2"/>
        <v>31477318</v>
      </c>
      <c r="AA161" s="7">
        <v>43821</v>
      </c>
      <c r="AB161">
        <v>44093175</v>
      </c>
      <c r="AC161">
        <v>-414368774</v>
      </c>
      <c r="AD161">
        <v>222213237</v>
      </c>
    </row>
    <row r="162" spans="1:30">
      <c r="A162" s="7">
        <v>43823</v>
      </c>
      <c r="B162" s="8">
        <v>0.810416666666667</v>
      </c>
      <c r="C162" s="14">
        <v>1</v>
      </c>
      <c r="D162" s="1">
        <v>5757969000</v>
      </c>
      <c r="E162" s="1">
        <v>4771564715</v>
      </c>
      <c r="F162" s="1">
        <v>303298247</v>
      </c>
      <c r="G162" s="1">
        <v>-271362229</v>
      </c>
      <c r="H162" s="1">
        <v>223329005</v>
      </c>
      <c r="I162" s="1">
        <v>233792000</v>
      </c>
      <c r="J162" s="1">
        <v>216901000</v>
      </c>
      <c r="K162" s="1">
        <v>986404285</v>
      </c>
      <c r="L162" s="1">
        <f t="shared" si="2"/>
        <v>31936018</v>
      </c>
      <c r="AA162" s="7">
        <v>43822</v>
      </c>
      <c r="AB162">
        <v>31477318</v>
      </c>
      <c r="AC162">
        <v>-372529977</v>
      </c>
      <c r="AD162">
        <v>225555799</v>
      </c>
    </row>
    <row r="163" spans="1:30">
      <c r="A163" s="7">
        <v>43824</v>
      </c>
      <c r="B163" s="8">
        <v>0.679166666666667</v>
      </c>
      <c r="C163" s="14">
        <v>1</v>
      </c>
      <c r="D163" s="1">
        <v>5757969000</v>
      </c>
      <c r="E163" s="1">
        <v>4771564715</v>
      </c>
      <c r="F163" s="1">
        <v>445117945</v>
      </c>
      <c r="G163" s="1">
        <v>-410628236</v>
      </c>
      <c r="H163" s="1">
        <v>221598032</v>
      </c>
      <c r="I163" s="1">
        <v>233792000</v>
      </c>
      <c r="J163" s="1">
        <v>216901000</v>
      </c>
      <c r="K163" s="1">
        <v>986404285</v>
      </c>
      <c r="L163" s="1">
        <f t="shared" si="2"/>
        <v>34489709</v>
      </c>
      <c r="AA163" s="7">
        <v>43823</v>
      </c>
      <c r="AB163">
        <v>31936018</v>
      </c>
      <c r="AC163">
        <v>-271362229</v>
      </c>
      <c r="AD163">
        <v>223329005</v>
      </c>
    </row>
    <row r="164" spans="1:30">
      <c r="A164" s="7">
        <v>43825</v>
      </c>
      <c r="B164" s="8">
        <v>0.779861111111111</v>
      </c>
      <c r="C164" s="14">
        <v>1</v>
      </c>
      <c r="D164" s="1">
        <v>5757969000</v>
      </c>
      <c r="E164" s="1">
        <v>4771564715</v>
      </c>
      <c r="F164" s="1">
        <v>228859088</v>
      </c>
      <c r="G164" s="1">
        <v>-231381149</v>
      </c>
      <c r="H164" s="1">
        <v>168805975</v>
      </c>
      <c r="I164" s="1">
        <v>233792000</v>
      </c>
      <c r="J164" s="1">
        <v>216901000</v>
      </c>
      <c r="K164" s="1">
        <v>986404285</v>
      </c>
      <c r="L164" s="1">
        <f t="shared" si="2"/>
        <v>-2522061</v>
      </c>
      <c r="AA164" s="7">
        <v>43824</v>
      </c>
      <c r="AB164">
        <v>34489709</v>
      </c>
      <c r="AC164">
        <v>-410628236</v>
      </c>
      <c r="AD164">
        <v>221598032</v>
      </c>
    </row>
    <row r="165" spans="1:30">
      <c r="A165" s="7">
        <v>43826</v>
      </c>
      <c r="B165" s="8">
        <v>0.921527777777778</v>
      </c>
      <c r="C165" s="14">
        <v>1</v>
      </c>
      <c r="D165" s="1">
        <v>5757969000</v>
      </c>
      <c r="E165" s="1">
        <v>4771564715</v>
      </c>
      <c r="F165" s="1">
        <v>288376789</v>
      </c>
      <c r="G165" s="1">
        <v>-248590135</v>
      </c>
      <c r="H165" s="1">
        <v>176685846</v>
      </c>
      <c r="I165" s="1">
        <v>233792000</v>
      </c>
      <c r="J165" s="1">
        <v>216901000</v>
      </c>
      <c r="K165" s="1">
        <v>986404285</v>
      </c>
      <c r="L165" s="1">
        <f t="shared" si="2"/>
        <v>39786654</v>
      </c>
      <c r="AA165" s="7">
        <v>43825</v>
      </c>
      <c r="AB165">
        <v>-2522061</v>
      </c>
      <c r="AC165">
        <v>-231381149</v>
      </c>
      <c r="AD165">
        <v>168805975</v>
      </c>
    </row>
    <row r="166" spans="1:30">
      <c r="A166" s="7">
        <v>43827</v>
      </c>
      <c r="B166" s="8">
        <v>0.468055555555556</v>
      </c>
      <c r="C166" s="14">
        <v>1</v>
      </c>
      <c r="D166" s="1">
        <v>5757969000</v>
      </c>
      <c r="E166" s="1">
        <v>4771564715</v>
      </c>
      <c r="F166" s="1">
        <v>419579882</v>
      </c>
      <c r="G166" s="1">
        <v>-372768467</v>
      </c>
      <c r="H166" s="1">
        <v>157129472</v>
      </c>
      <c r="I166" s="1">
        <v>233792000</v>
      </c>
      <c r="J166" s="1">
        <v>216901000</v>
      </c>
      <c r="K166" s="1">
        <v>986404285</v>
      </c>
      <c r="L166" s="1">
        <f t="shared" si="2"/>
        <v>46811415</v>
      </c>
      <c r="AA166" s="7">
        <v>43826</v>
      </c>
      <c r="AB166">
        <v>39786654</v>
      </c>
      <c r="AC166">
        <v>-248590135</v>
      </c>
      <c r="AD166">
        <v>176685846</v>
      </c>
    </row>
    <row r="167" spans="1:30">
      <c r="A167" s="7">
        <v>43828</v>
      </c>
      <c r="B167" s="8">
        <v>0.7125</v>
      </c>
      <c r="C167" s="14">
        <v>1</v>
      </c>
      <c r="D167" s="1">
        <v>5757969000</v>
      </c>
      <c r="E167" s="1">
        <v>4771564715</v>
      </c>
      <c r="F167" s="1">
        <v>291936273</v>
      </c>
      <c r="G167" s="1">
        <v>-269313720</v>
      </c>
      <c r="H167" s="1">
        <v>146184473</v>
      </c>
      <c r="I167" s="1">
        <v>233792000</v>
      </c>
      <c r="J167" s="1">
        <v>216901000</v>
      </c>
      <c r="K167" s="1">
        <v>986404285</v>
      </c>
      <c r="L167" s="1">
        <f t="shared" si="2"/>
        <v>22622553</v>
      </c>
      <c r="AA167" s="7">
        <v>43827</v>
      </c>
      <c r="AB167">
        <v>46811415</v>
      </c>
      <c r="AC167">
        <v>-372768467</v>
      </c>
      <c r="AD167">
        <v>157129472</v>
      </c>
    </row>
    <row r="168" spans="1:30">
      <c r="A168" s="7">
        <v>43829</v>
      </c>
      <c r="B168" s="8">
        <v>0.569444444444444</v>
      </c>
      <c r="C168" s="14">
        <v>1</v>
      </c>
      <c r="D168" s="1">
        <v>5757969000</v>
      </c>
      <c r="E168" s="1">
        <v>4771564715</v>
      </c>
      <c r="F168" s="1">
        <v>500364988</v>
      </c>
      <c r="G168" s="1">
        <v>-454907169</v>
      </c>
      <c r="H168" s="1">
        <v>153667799</v>
      </c>
      <c r="I168" s="1">
        <v>233792000</v>
      </c>
      <c r="J168" s="1">
        <v>216901000</v>
      </c>
      <c r="K168" s="1">
        <v>986404285</v>
      </c>
      <c r="L168" s="1">
        <f t="shared" si="2"/>
        <v>45457819</v>
      </c>
      <c r="AA168" s="7">
        <v>43828</v>
      </c>
      <c r="AB168">
        <v>22622553</v>
      </c>
      <c r="AC168">
        <v>-269313720</v>
      </c>
      <c r="AD168">
        <v>146184473</v>
      </c>
    </row>
    <row r="169" spans="1:30">
      <c r="A169" s="7">
        <v>43830</v>
      </c>
      <c r="B169" s="8">
        <v>0.81875</v>
      </c>
      <c r="C169" s="14">
        <v>1</v>
      </c>
      <c r="D169" s="1">
        <v>5757969000</v>
      </c>
      <c r="E169" s="1">
        <v>4771564715</v>
      </c>
      <c r="F169" s="1">
        <v>267487457</v>
      </c>
      <c r="G169" s="1">
        <v>-273162207</v>
      </c>
      <c r="H169" s="1">
        <v>118562132</v>
      </c>
      <c r="I169" s="1">
        <v>233792000</v>
      </c>
      <c r="J169" s="1">
        <v>216901000</v>
      </c>
      <c r="K169" s="1">
        <v>986404285</v>
      </c>
      <c r="L169" s="1">
        <f t="shared" si="2"/>
        <v>-5674750</v>
      </c>
      <c r="AA169" s="7">
        <v>43829</v>
      </c>
      <c r="AB169">
        <v>45457819</v>
      </c>
      <c r="AC169">
        <v>-454907169</v>
      </c>
      <c r="AD169">
        <v>153667799</v>
      </c>
    </row>
    <row r="170" spans="1:30">
      <c r="A170" s="7">
        <v>43831</v>
      </c>
      <c r="B170" s="8">
        <v>0.800694444444444</v>
      </c>
      <c r="C170" s="14">
        <v>1</v>
      </c>
      <c r="D170" s="1">
        <v>5757969000</v>
      </c>
      <c r="E170" s="1">
        <v>4771564715</v>
      </c>
      <c r="F170" s="1">
        <v>511531543</v>
      </c>
      <c r="G170" s="1">
        <v>-481979628</v>
      </c>
      <c r="H170" s="1">
        <v>135158318</v>
      </c>
      <c r="I170" s="1">
        <v>233792000</v>
      </c>
      <c r="J170" s="1">
        <v>216901000</v>
      </c>
      <c r="K170" s="1">
        <v>986404285</v>
      </c>
      <c r="L170" s="1">
        <f t="shared" si="2"/>
        <v>29551915</v>
      </c>
      <c r="AA170" s="7">
        <v>43830</v>
      </c>
      <c r="AB170">
        <v>-5674750</v>
      </c>
      <c r="AC170">
        <v>-273162207</v>
      </c>
      <c r="AD170">
        <v>118562132</v>
      </c>
    </row>
    <row r="171" spans="1:30">
      <c r="A171" s="7">
        <v>43832</v>
      </c>
      <c r="B171" s="8">
        <v>0.472916666666667</v>
      </c>
      <c r="C171" s="14">
        <v>1</v>
      </c>
      <c r="D171" s="1">
        <v>5757969000</v>
      </c>
      <c r="E171" s="1">
        <v>4771564715</v>
      </c>
      <c r="F171" s="1">
        <v>405582086</v>
      </c>
      <c r="G171" s="1">
        <v>-357422220</v>
      </c>
      <c r="H171" s="1">
        <v>133949017</v>
      </c>
      <c r="I171" s="1">
        <v>233792000</v>
      </c>
      <c r="J171" s="1">
        <v>216901000</v>
      </c>
      <c r="K171" s="1">
        <v>986404285</v>
      </c>
      <c r="L171" s="1">
        <f t="shared" si="2"/>
        <v>48159866</v>
      </c>
      <c r="AA171" s="7">
        <v>43831</v>
      </c>
      <c r="AB171">
        <v>29551915</v>
      </c>
      <c r="AC171">
        <v>-481979628</v>
      </c>
      <c r="AD171">
        <v>135158318</v>
      </c>
    </row>
    <row r="172" spans="1:30">
      <c r="A172" s="7">
        <v>43833</v>
      </c>
      <c r="B172" s="8">
        <v>0.560416666666667</v>
      </c>
      <c r="C172" s="14">
        <v>1</v>
      </c>
      <c r="D172" s="1">
        <v>5757969000</v>
      </c>
      <c r="E172" s="1">
        <v>4771564715</v>
      </c>
      <c r="F172" s="1">
        <v>267991237</v>
      </c>
      <c r="G172" s="1">
        <v>-235902431</v>
      </c>
      <c r="H172" s="1">
        <v>166843156</v>
      </c>
      <c r="I172" s="1">
        <v>350689000</v>
      </c>
      <c r="J172" s="1">
        <v>325352000</v>
      </c>
      <c r="K172" s="1">
        <v>986404285</v>
      </c>
      <c r="L172" s="1">
        <f t="shared" si="2"/>
        <v>32088806</v>
      </c>
      <c r="AA172" s="7">
        <v>43832</v>
      </c>
      <c r="AB172">
        <v>48159866</v>
      </c>
      <c r="AC172">
        <v>-357422220</v>
      </c>
      <c r="AD172">
        <v>133949017</v>
      </c>
    </row>
    <row r="173" spans="1:30">
      <c r="A173" s="7">
        <v>43834</v>
      </c>
      <c r="B173" s="8">
        <v>0.731944444444444</v>
      </c>
      <c r="C173" s="14">
        <v>1</v>
      </c>
      <c r="D173" s="1">
        <v>5757969000</v>
      </c>
      <c r="E173" s="1">
        <v>4771564715</v>
      </c>
      <c r="F173" s="1">
        <v>434944308</v>
      </c>
      <c r="G173" s="1">
        <v>-379072736</v>
      </c>
      <c r="H173" s="1">
        <v>182928074</v>
      </c>
      <c r="I173" s="1">
        <v>350689000</v>
      </c>
      <c r="J173" s="1">
        <v>325352000</v>
      </c>
      <c r="K173" s="1">
        <v>986404285</v>
      </c>
      <c r="L173" s="1">
        <f t="shared" si="2"/>
        <v>55871572</v>
      </c>
      <c r="AA173" s="7">
        <v>43833</v>
      </c>
      <c r="AB173">
        <v>32088806</v>
      </c>
      <c r="AC173">
        <v>-235902431</v>
      </c>
      <c r="AD173">
        <v>166843156</v>
      </c>
    </row>
    <row r="174" spans="1:30">
      <c r="A174" s="7">
        <v>43835</v>
      </c>
      <c r="B174" s="8">
        <v>0.696527777777778</v>
      </c>
      <c r="C174" s="14">
        <v>1</v>
      </c>
      <c r="D174" s="1">
        <v>5757969000</v>
      </c>
      <c r="E174" s="1">
        <v>4771564715</v>
      </c>
      <c r="F174" s="1">
        <v>645373482</v>
      </c>
      <c r="G174" s="1">
        <v>-673803670</v>
      </c>
      <c r="H174" s="1">
        <v>91601553</v>
      </c>
      <c r="I174" s="1">
        <v>233792000</v>
      </c>
      <c r="J174" s="1">
        <v>216901000</v>
      </c>
      <c r="K174" s="1">
        <v>986404285</v>
      </c>
      <c r="L174" s="1">
        <f t="shared" si="2"/>
        <v>-28430188</v>
      </c>
      <c r="AA174" s="7">
        <v>43834</v>
      </c>
      <c r="AB174">
        <v>55871572</v>
      </c>
      <c r="AC174">
        <v>-379072736</v>
      </c>
      <c r="AD174">
        <v>182928074</v>
      </c>
    </row>
    <row r="175" spans="1:30">
      <c r="A175" s="7">
        <v>43836</v>
      </c>
      <c r="B175" s="8">
        <v>0.574305555555556</v>
      </c>
      <c r="C175" s="14">
        <v>1</v>
      </c>
      <c r="D175" s="1">
        <v>5757969000</v>
      </c>
      <c r="E175" s="1">
        <v>4771564715</v>
      </c>
      <c r="F175" s="1">
        <v>399229076</v>
      </c>
      <c r="G175" s="1">
        <v>-225594612</v>
      </c>
      <c r="H175" s="1">
        <v>77535176</v>
      </c>
      <c r="I175" s="1">
        <v>233792000</v>
      </c>
      <c r="J175" s="1">
        <v>216901000</v>
      </c>
      <c r="K175" s="1">
        <v>986404285</v>
      </c>
      <c r="L175" s="1">
        <f t="shared" si="2"/>
        <v>173634464</v>
      </c>
      <c r="AA175" s="7">
        <v>43835</v>
      </c>
      <c r="AB175">
        <v>-28430188</v>
      </c>
      <c r="AC175">
        <v>-673803670</v>
      </c>
      <c r="AD175">
        <v>91601553</v>
      </c>
    </row>
    <row r="176" spans="1:30">
      <c r="A176" s="7">
        <v>43837</v>
      </c>
      <c r="B176" s="8">
        <v>0.678472222222222</v>
      </c>
      <c r="C176" s="14">
        <v>1</v>
      </c>
      <c r="D176" s="1">
        <v>5757969000</v>
      </c>
      <c r="E176" s="1">
        <v>4771564715</v>
      </c>
      <c r="F176" s="1">
        <v>270435214</v>
      </c>
      <c r="G176" s="1">
        <v>-246408572</v>
      </c>
      <c r="H176" s="1">
        <v>63174076</v>
      </c>
      <c r="I176" s="1">
        <v>233792000</v>
      </c>
      <c r="J176" s="1">
        <v>216901000</v>
      </c>
      <c r="K176" s="1">
        <v>986404285</v>
      </c>
      <c r="L176" s="1">
        <f t="shared" si="2"/>
        <v>24026642</v>
      </c>
      <c r="AA176" s="7">
        <v>43836</v>
      </c>
      <c r="AB176">
        <v>173634464</v>
      </c>
      <c r="AC176">
        <v>-225594612</v>
      </c>
      <c r="AD176">
        <v>77535176</v>
      </c>
    </row>
    <row r="177" spans="1:30">
      <c r="A177" s="7">
        <v>43838</v>
      </c>
      <c r="B177" s="8">
        <v>0.626388888888889</v>
      </c>
      <c r="C177" s="14">
        <v>1</v>
      </c>
      <c r="D177" s="1">
        <v>5757969000</v>
      </c>
      <c r="E177" s="1">
        <v>4771564715</v>
      </c>
      <c r="F177" s="1">
        <v>285043551</v>
      </c>
      <c r="G177" s="1">
        <v>-245715694</v>
      </c>
      <c r="H177" s="1">
        <v>98391025</v>
      </c>
      <c r="I177" s="1">
        <v>233792000</v>
      </c>
      <c r="J177" s="1">
        <v>216901000</v>
      </c>
      <c r="K177" s="1">
        <v>986404285</v>
      </c>
      <c r="L177" s="1">
        <f t="shared" si="2"/>
        <v>39327857</v>
      </c>
      <c r="AA177" s="7">
        <v>43837</v>
      </c>
      <c r="AB177">
        <v>24026642</v>
      </c>
      <c r="AC177">
        <v>-246408572</v>
      </c>
      <c r="AD177">
        <v>63174076</v>
      </c>
    </row>
    <row r="178" spans="1:30">
      <c r="A178" s="7">
        <v>43839</v>
      </c>
      <c r="B178" s="8">
        <v>0.586111111111111</v>
      </c>
      <c r="C178" s="14">
        <v>1</v>
      </c>
      <c r="D178" s="1">
        <v>5757969000</v>
      </c>
      <c r="E178" s="1">
        <v>4771564715</v>
      </c>
      <c r="F178" s="1">
        <v>217694901</v>
      </c>
      <c r="G178" s="1">
        <v>-218151193</v>
      </c>
      <c r="H178" s="1">
        <v>62708068</v>
      </c>
      <c r="I178" s="1">
        <v>233792000</v>
      </c>
      <c r="J178" s="1">
        <v>216901000</v>
      </c>
      <c r="K178" s="1">
        <v>986404285</v>
      </c>
      <c r="L178" s="1">
        <f t="shared" si="2"/>
        <v>-456292</v>
      </c>
      <c r="AA178" s="7">
        <v>43838</v>
      </c>
      <c r="AB178">
        <v>39327857</v>
      </c>
      <c r="AC178">
        <v>-245715694</v>
      </c>
      <c r="AD178">
        <v>98391025</v>
      </c>
    </row>
    <row r="179" spans="1:30">
      <c r="A179" s="7">
        <v>43840</v>
      </c>
      <c r="B179" s="8">
        <v>0.549305555555556</v>
      </c>
      <c r="C179" s="14">
        <v>1</v>
      </c>
      <c r="D179" s="1">
        <v>5757969000</v>
      </c>
      <c r="E179" s="1">
        <v>4771564715</v>
      </c>
      <c r="F179" s="1">
        <v>429707737</v>
      </c>
      <c r="G179" s="1">
        <v>-429679876</v>
      </c>
      <c r="H179" s="1">
        <v>50259020</v>
      </c>
      <c r="I179" s="1">
        <v>233792000</v>
      </c>
      <c r="J179" s="1">
        <v>216901000</v>
      </c>
      <c r="K179" s="1">
        <v>986404285</v>
      </c>
      <c r="L179" s="1">
        <f t="shared" si="2"/>
        <v>27861</v>
      </c>
      <c r="AA179" s="7">
        <v>43839</v>
      </c>
      <c r="AB179">
        <v>-456292</v>
      </c>
      <c r="AC179">
        <v>-218151193</v>
      </c>
      <c r="AD179">
        <v>62708068</v>
      </c>
    </row>
    <row r="180" spans="1:30">
      <c r="A180" s="7">
        <v>43841</v>
      </c>
      <c r="B180" s="8">
        <v>0.748611111111111</v>
      </c>
      <c r="C180" s="14">
        <v>1</v>
      </c>
      <c r="D180" s="1">
        <v>5757969000</v>
      </c>
      <c r="E180" s="1">
        <v>4771564715</v>
      </c>
      <c r="F180" s="1" t="s">
        <v>285</v>
      </c>
      <c r="G180" s="1">
        <v>-256995049</v>
      </c>
      <c r="H180" s="1">
        <v>12495465</v>
      </c>
      <c r="I180" s="1" t="s">
        <v>285</v>
      </c>
      <c r="J180" s="1">
        <v>216901000</v>
      </c>
      <c r="K180" s="1">
        <v>986404285</v>
      </c>
      <c r="L180" s="1" t="e">
        <f t="shared" si="2"/>
        <v>#VALUE!</v>
      </c>
      <c r="AA180" s="7">
        <v>43840</v>
      </c>
      <c r="AB180">
        <v>27861</v>
      </c>
      <c r="AC180">
        <v>-429679876</v>
      </c>
      <c r="AD180">
        <v>50259020</v>
      </c>
    </row>
    <row r="181" spans="1:30">
      <c r="A181" s="7">
        <v>43842</v>
      </c>
      <c r="B181" s="8">
        <v>0.822222222222222</v>
      </c>
      <c r="C181" s="14">
        <v>1</v>
      </c>
      <c r="D181" s="1">
        <v>5757969000</v>
      </c>
      <c r="E181" s="1">
        <v>4771564715</v>
      </c>
      <c r="F181" s="1">
        <v>242299073</v>
      </c>
      <c r="G181" s="1">
        <v>-235345115</v>
      </c>
      <c r="H181" s="1">
        <v>36422149</v>
      </c>
      <c r="I181" s="1">
        <v>233792000</v>
      </c>
      <c r="J181" s="1">
        <v>216901000</v>
      </c>
      <c r="K181" s="1">
        <v>986404285</v>
      </c>
      <c r="L181" s="1">
        <f t="shared" si="2"/>
        <v>6953958</v>
      </c>
      <c r="AA181" s="7">
        <v>43841</v>
      </c>
      <c r="AB181" t="e">
        <v>#VALUE!</v>
      </c>
      <c r="AC181">
        <v>-256995049</v>
      </c>
      <c r="AD181">
        <v>12495465</v>
      </c>
    </row>
    <row r="182" spans="1:30">
      <c r="A182" s="7">
        <v>43843</v>
      </c>
      <c r="B182" s="8">
        <v>0.634027777777778</v>
      </c>
      <c r="C182" s="14">
        <v>1</v>
      </c>
      <c r="D182" s="1">
        <v>5757969000</v>
      </c>
      <c r="E182" s="1">
        <v>4771564715</v>
      </c>
      <c r="F182" s="1">
        <v>302182606</v>
      </c>
      <c r="G182" s="1">
        <v>-297761892</v>
      </c>
      <c r="H182" s="1">
        <v>51362370</v>
      </c>
      <c r="I182" s="1">
        <v>233792000</v>
      </c>
      <c r="J182" s="1">
        <v>216901000</v>
      </c>
      <c r="K182" s="1">
        <v>986404285</v>
      </c>
      <c r="L182" s="1">
        <f t="shared" si="2"/>
        <v>4420714</v>
      </c>
      <c r="AA182" s="7">
        <v>43842</v>
      </c>
      <c r="AB182">
        <v>6953958</v>
      </c>
      <c r="AC182">
        <v>-235345115</v>
      </c>
      <c r="AD182">
        <v>36422149</v>
      </c>
    </row>
    <row r="183" spans="1:30">
      <c r="A183" s="7">
        <v>43844</v>
      </c>
      <c r="B183" s="8">
        <v>0.703472222222222</v>
      </c>
      <c r="C183" s="14">
        <v>1</v>
      </c>
      <c r="D183" s="1">
        <v>5757969000</v>
      </c>
      <c r="E183" s="1">
        <v>4771564715</v>
      </c>
      <c r="F183" s="1">
        <v>269875747</v>
      </c>
      <c r="G183" s="1">
        <v>-264456041</v>
      </c>
      <c r="H183" s="1">
        <v>48225900</v>
      </c>
      <c r="I183" s="1">
        <v>233792000</v>
      </c>
      <c r="J183" s="1">
        <v>216901000</v>
      </c>
      <c r="K183" s="1">
        <v>986404285</v>
      </c>
      <c r="L183" s="1">
        <f t="shared" si="2"/>
        <v>5419706</v>
      </c>
      <c r="AA183" s="7">
        <v>43843</v>
      </c>
      <c r="AB183">
        <v>4420714</v>
      </c>
      <c r="AC183">
        <v>-297761892</v>
      </c>
      <c r="AD183">
        <v>51362370</v>
      </c>
    </row>
    <row r="184" spans="1:30">
      <c r="A184" s="7">
        <v>43845</v>
      </c>
      <c r="B184" s="8">
        <v>0.777083333333333</v>
      </c>
      <c r="C184" s="14">
        <v>1</v>
      </c>
      <c r="D184" s="1">
        <v>5757969000</v>
      </c>
      <c r="E184" s="1">
        <v>4771564715</v>
      </c>
      <c r="F184" s="1">
        <v>255593525</v>
      </c>
      <c r="G184" s="1">
        <v>-234446382</v>
      </c>
      <c r="H184" s="1">
        <v>62945624</v>
      </c>
      <c r="I184" s="1">
        <v>233792000</v>
      </c>
      <c r="J184" s="1">
        <v>216901000</v>
      </c>
      <c r="K184" s="1">
        <v>986404285</v>
      </c>
      <c r="L184" s="1">
        <f t="shared" si="2"/>
        <v>21147143</v>
      </c>
      <c r="AA184" s="7">
        <v>43844</v>
      </c>
      <c r="AB184">
        <v>5419706</v>
      </c>
      <c r="AC184">
        <v>-264456041</v>
      </c>
      <c r="AD184">
        <v>48225900</v>
      </c>
    </row>
    <row r="185" spans="1:30">
      <c r="A185" s="7">
        <v>43846</v>
      </c>
      <c r="B185" s="8">
        <v>0.659027777777778</v>
      </c>
      <c r="C185" s="14">
        <v>1</v>
      </c>
      <c r="D185" s="1">
        <v>5757969000</v>
      </c>
      <c r="E185" s="1">
        <v>4771564715</v>
      </c>
      <c r="F185" s="1">
        <v>448024323</v>
      </c>
      <c r="G185" s="1">
        <v>-407598148</v>
      </c>
      <c r="H185" s="1">
        <v>50635710</v>
      </c>
      <c r="I185" s="1">
        <v>233792000</v>
      </c>
      <c r="J185" s="1">
        <v>216901000</v>
      </c>
      <c r="K185" s="1">
        <v>986404285</v>
      </c>
      <c r="L185" s="1">
        <f t="shared" si="2"/>
        <v>40426175</v>
      </c>
      <c r="AA185" s="7">
        <v>43845</v>
      </c>
      <c r="AB185">
        <v>21147143</v>
      </c>
      <c r="AC185">
        <v>-234446382</v>
      </c>
      <c r="AD185">
        <v>62945624</v>
      </c>
    </row>
    <row r="186" spans="1:30">
      <c r="A186" s="7">
        <v>43847</v>
      </c>
      <c r="B186" s="8">
        <v>0.670833333333333</v>
      </c>
      <c r="C186" s="14">
        <v>1</v>
      </c>
      <c r="D186" s="1">
        <v>5757969000</v>
      </c>
      <c r="E186" s="1">
        <v>4771564715</v>
      </c>
      <c r="F186" s="1">
        <v>246325480</v>
      </c>
      <c r="G186" s="1">
        <v>-232769416</v>
      </c>
      <c r="H186" s="1">
        <v>64648066</v>
      </c>
      <c r="I186" s="1">
        <v>233792000</v>
      </c>
      <c r="J186" s="1">
        <v>216901000</v>
      </c>
      <c r="K186" s="1">
        <v>986404285</v>
      </c>
      <c r="L186" s="1">
        <f t="shared" si="2"/>
        <v>13556064</v>
      </c>
      <c r="M186" s="8"/>
      <c r="AA186" s="7">
        <v>43846</v>
      </c>
      <c r="AB186">
        <v>40426175</v>
      </c>
      <c r="AC186">
        <v>-407598148</v>
      </c>
      <c r="AD186">
        <v>50635710</v>
      </c>
    </row>
    <row r="187" spans="27:30">
      <c r="AA187" s="7">
        <v>43847</v>
      </c>
      <c r="AB187">
        <v>13556064</v>
      </c>
      <c r="AC187">
        <v>-232769416</v>
      </c>
      <c r="AD187">
        <v>64648066</v>
      </c>
    </row>
    <row r="188" spans="27:30">
      <c r="AA188" t="s">
        <v>286</v>
      </c>
      <c r="AB188" t="e">
        <v>#VALUE!</v>
      </c>
      <c r="AC188">
        <v>-54449503310</v>
      </c>
      <c r="AD188">
        <v>11791350190</v>
      </c>
    </row>
  </sheetData>
  <mergeCells count="1">
    <mergeCell ref="M4:M10"/>
  </mergeCells>
  <hyperlinks>
    <hyperlink ref="M1" location="小计!A1" display="回目录"/>
    <hyperlink ref="M11" r:id="rId3" display="IATA: YMO" tooltip="https://en.wikipedia.org/wiki/International_Air_Transport_Association_airport_code"/>
    <hyperlink ref="M12" r:id="rId4" display="ICAO: CYMO" tooltip="https://en.wikipedia.org/wiki/International_Civil_Aviation_Organization_airport_code"/>
    <hyperlink ref="M13" r:id="rId5" display="WMO: 71398" tooltip="Location identifier"/>
    <hyperlink ref="T10" r:id="rId6" display="Moosonee, Ontario" tooltip="https://en.wikipedia.org/wiki/Moosonee"/>
    <hyperlink ref="S11" r:id="rId7" display="Time zone" tooltip="https://en.wikipedia.org/wiki/Time_zone"/>
    <hyperlink ref="S12" r:id="rId8" display=" • Summer (DST)" tooltip="https://en.wikipedia.org/wiki/Daylight_saving_time"/>
    <hyperlink ref="T12" r:id="rId9" display="EDT (UTC−04:00)" tooltip="https://en.wikipedia.org/wiki/UTC%E2%88%9204:00"/>
    <hyperlink ref="S13" r:id="rId10" display="Elevation AMSL" tooltip="https://en.wikipedia.org/wiki/Above_mean_sea_level"/>
    <hyperlink ref="S14" r:id="rId11" display="Coordinates" tooltip="https://en.wikipedia.org/wiki/Geographic_coordinate_system"/>
    <hyperlink ref="T14" r:id="rId12" display="51°17′31″N 080°36′30″W" tooltip="https://tools.wmflabs.org/geohack/geohack.php?pagename=Moosonee_Airport&amp;params=51_17_31_N_080_36_30_W_region:CA-ON_type:airport"/>
  </hyperlinks>
  <pageMargins left="0.75" right="0.75" top="1" bottom="1" header="0.5" footer="0.5"/>
  <headerFooter/>
  <drawing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49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20.7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0.5" customWidth="1"/>
    <col min="20" max="20" width="11.0833333333333" customWidth="1"/>
    <col min="21" max="21" width="20.625" customWidth="1"/>
    <col min="22" max="22" width="20.125" customWidth="1"/>
    <col min="23" max="23" width="18.25" customWidth="1"/>
    <col min="24" max="24" width="20.375" customWidth="1"/>
    <col min="27" max="27" width="11.5"/>
    <col min="28" max="30" width="26.625"/>
  </cols>
  <sheetData>
    <row r="1" ht="22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0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0.786111111111111</v>
      </c>
      <c r="C4" s="14">
        <v>1</v>
      </c>
      <c r="D4" s="1">
        <v>2945882000</v>
      </c>
      <c r="E4" s="1"/>
      <c r="F4" s="1">
        <v>0</v>
      </c>
      <c r="G4" s="1">
        <v>-117838836</v>
      </c>
      <c r="H4" s="1">
        <v>-117838836</v>
      </c>
      <c r="I4" s="1"/>
      <c r="J4" s="1"/>
      <c r="K4" s="1"/>
      <c r="L4" s="1">
        <f t="shared" ref="L4:L67" si="0">F4+G4</f>
        <v>-117838836</v>
      </c>
      <c r="N4" s="4">
        <v>43689</v>
      </c>
      <c r="O4" s="5">
        <v>0.596527777777778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43691</v>
      </c>
      <c r="B5" s="5">
        <v>0.723611111111111</v>
      </c>
      <c r="C5" s="14">
        <v>1</v>
      </c>
      <c r="D5" s="1">
        <v>2945882000</v>
      </c>
      <c r="E5" s="1"/>
      <c r="F5" s="1">
        <v>0</v>
      </c>
      <c r="G5" s="1">
        <v>-116762531</v>
      </c>
      <c r="H5" s="1">
        <v>-234601367</v>
      </c>
      <c r="I5" s="1"/>
      <c r="J5" s="1"/>
      <c r="K5" s="1"/>
      <c r="L5" s="1">
        <f t="shared" si="0"/>
        <v>-116762531</v>
      </c>
      <c r="AA5" s="7">
        <v>43690</v>
      </c>
      <c r="AB5">
        <v>-117838836</v>
      </c>
      <c r="AC5">
        <v>-117838836</v>
      </c>
      <c r="AD5">
        <v>-117838836</v>
      </c>
    </row>
    <row r="6" spans="1:30">
      <c r="A6" s="4">
        <v>43692</v>
      </c>
      <c r="B6" s="5">
        <v>0.625</v>
      </c>
      <c r="C6" s="14">
        <v>1</v>
      </c>
      <c r="D6" s="1">
        <v>2945882000</v>
      </c>
      <c r="E6" s="1"/>
      <c r="F6" s="1">
        <v>0</v>
      </c>
      <c r="G6" s="1">
        <v>-216431315</v>
      </c>
      <c r="H6" s="1">
        <v>-334270151</v>
      </c>
      <c r="I6" s="1"/>
      <c r="J6" s="1"/>
      <c r="K6" s="1"/>
      <c r="L6" s="1">
        <f t="shared" si="0"/>
        <v>-216431315</v>
      </c>
      <c r="AA6" s="7">
        <v>43691</v>
      </c>
      <c r="AB6">
        <v>-116762531</v>
      </c>
      <c r="AC6">
        <v>-116762531</v>
      </c>
      <c r="AD6">
        <v>-234601367</v>
      </c>
    </row>
    <row r="7" spans="1:30">
      <c r="A7" s="4">
        <v>43693</v>
      </c>
      <c r="B7" s="5">
        <v>0.580555555555556</v>
      </c>
      <c r="C7" s="14">
        <v>1</v>
      </c>
      <c r="D7" s="1">
        <v>2945882000</v>
      </c>
      <c r="E7" s="1"/>
      <c r="F7" s="1">
        <v>0</v>
      </c>
      <c r="G7" s="1">
        <v>-193986862</v>
      </c>
      <c r="H7" s="1">
        <v>-428588229</v>
      </c>
      <c r="I7" s="1"/>
      <c r="J7" s="1"/>
      <c r="K7" s="1"/>
      <c r="L7" s="1">
        <f t="shared" si="0"/>
        <v>-193986862</v>
      </c>
      <c r="AA7" s="7">
        <v>43692</v>
      </c>
      <c r="AB7">
        <v>-216431315</v>
      </c>
      <c r="AC7">
        <v>-216431315</v>
      </c>
      <c r="AD7">
        <v>-334270151</v>
      </c>
    </row>
    <row r="8" spans="1:30">
      <c r="A8" s="4">
        <v>43694</v>
      </c>
      <c r="B8" s="5">
        <v>0.515277777777778</v>
      </c>
      <c r="C8" s="14">
        <v>1</v>
      </c>
      <c r="D8" s="1">
        <v>2945882000</v>
      </c>
      <c r="E8" s="1">
        <v>2860080126</v>
      </c>
      <c r="F8" s="1">
        <v>0</v>
      </c>
      <c r="G8" s="1">
        <v>-108364003</v>
      </c>
      <c r="H8" s="1">
        <v>-536952232</v>
      </c>
      <c r="I8" s="1">
        <v>120326000</v>
      </c>
      <c r="J8" s="1">
        <v>110970000</v>
      </c>
      <c r="K8" s="1">
        <v>85801841</v>
      </c>
      <c r="L8" s="1">
        <f t="shared" si="0"/>
        <v>-108364003</v>
      </c>
      <c r="AA8" s="7">
        <v>43693</v>
      </c>
      <c r="AB8">
        <v>-193986862</v>
      </c>
      <c r="AC8">
        <v>-193986862</v>
      </c>
      <c r="AD8">
        <v>-428588229</v>
      </c>
    </row>
    <row r="9" spans="1:30">
      <c r="A9" s="4">
        <v>43695</v>
      </c>
      <c r="B9" s="5">
        <v>0.70625</v>
      </c>
      <c r="C9" s="14">
        <v>1</v>
      </c>
      <c r="D9" s="1">
        <v>2945882000</v>
      </c>
      <c r="E9" s="1">
        <v>2860080126</v>
      </c>
      <c r="F9" s="1">
        <v>693045299</v>
      </c>
      <c r="G9" s="1">
        <v>-136509796</v>
      </c>
      <c r="H9" s="1">
        <v>19583271</v>
      </c>
      <c r="I9" s="1">
        <v>120326000</v>
      </c>
      <c r="J9" s="1">
        <v>110970000</v>
      </c>
      <c r="K9" s="1">
        <v>85801841</v>
      </c>
      <c r="L9" s="1">
        <f t="shared" si="0"/>
        <v>556535503</v>
      </c>
      <c r="AA9" s="7">
        <v>43694</v>
      </c>
      <c r="AB9">
        <v>-108364003</v>
      </c>
      <c r="AC9">
        <v>-108364003</v>
      </c>
      <c r="AD9">
        <v>-536952232</v>
      </c>
    </row>
    <row r="10" spans="1:30">
      <c r="A10" s="4">
        <v>43696</v>
      </c>
      <c r="B10" s="5">
        <v>0.572222222222222</v>
      </c>
      <c r="C10" s="14">
        <v>1</v>
      </c>
      <c r="D10" s="1">
        <v>2945882000</v>
      </c>
      <c r="E10" s="1">
        <v>2860080126</v>
      </c>
      <c r="F10" s="1">
        <v>786141164</v>
      </c>
      <c r="G10" s="1">
        <v>-225945963</v>
      </c>
      <c r="H10" s="1">
        <v>23242969</v>
      </c>
      <c r="I10" s="1">
        <v>120326000</v>
      </c>
      <c r="J10" s="1">
        <v>110970000</v>
      </c>
      <c r="K10" s="1">
        <v>85801841</v>
      </c>
      <c r="L10" s="1">
        <f t="shared" si="0"/>
        <v>560195201</v>
      </c>
      <c r="AA10" s="7">
        <v>43695</v>
      </c>
      <c r="AB10">
        <v>-136509796</v>
      </c>
      <c r="AC10">
        <v>556535503</v>
      </c>
      <c r="AD10">
        <v>19583271</v>
      </c>
    </row>
    <row r="11" spans="1:30">
      <c r="A11" s="4">
        <v>43697</v>
      </c>
      <c r="B11" s="5">
        <v>0.6625</v>
      </c>
      <c r="C11" s="14">
        <v>1</v>
      </c>
      <c r="D11" s="1">
        <v>2945882000</v>
      </c>
      <c r="E11" s="1">
        <v>2860080126</v>
      </c>
      <c r="F11" s="1">
        <v>136052003</v>
      </c>
      <c r="G11" s="1">
        <v>-129490687</v>
      </c>
      <c r="H11" s="1">
        <v>89726800</v>
      </c>
      <c r="I11" s="1">
        <v>120326000</v>
      </c>
      <c r="J11" s="1">
        <v>110970000</v>
      </c>
      <c r="K11" s="1">
        <v>85801841</v>
      </c>
      <c r="L11" s="1">
        <f t="shared" si="0"/>
        <v>6561316</v>
      </c>
      <c r="AA11" s="7">
        <v>43696</v>
      </c>
      <c r="AB11">
        <v>-225945963</v>
      </c>
      <c r="AC11">
        <v>560195201</v>
      </c>
      <c r="AD11">
        <v>23242969</v>
      </c>
    </row>
    <row r="12" spans="1:30">
      <c r="A12" s="4">
        <v>43698</v>
      </c>
      <c r="B12" s="5">
        <v>0.628472222222222</v>
      </c>
      <c r="C12" s="14">
        <v>1</v>
      </c>
      <c r="D12" s="1">
        <v>2945882000</v>
      </c>
      <c r="E12" s="1">
        <v>2860080126</v>
      </c>
      <c r="F12" s="1">
        <v>256234270</v>
      </c>
      <c r="G12" s="1">
        <v>-237352499</v>
      </c>
      <c r="H12" s="1">
        <v>159963576</v>
      </c>
      <c r="I12" s="1">
        <v>120326000</v>
      </c>
      <c r="J12" s="1">
        <v>110970000</v>
      </c>
      <c r="K12" s="1">
        <v>85801841</v>
      </c>
      <c r="L12" s="1">
        <f t="shared" si="0"/>
        <v>18881771</v>
      </c>
      <c r="AA12" s="7">
        <v>43697</v>
      </c>
      <c r="AB12">
        <v>-129490687</v>
      </c>
      <c r="AC12">
        <v>6561316</v>
      </c>
      <c r="AD12">
        <v>89726800</v>
      </c>
    </row>
    <row r="13" spans="1:30">
      <c r="A13" s="4">
        <v>43699</v>
      </c>
      <c r="B13" s="5">
        <v>0.711805555555556</v>
      </c>
      <c r="C13" s="14">
        <v>1</v>
      </c>
      <c r="D13" s="1">
        <v>2945882000</v>
      </c>
      <c r="E13" s="1">
        <v>2860080126</v>
      </c>
      <c r="F13" s="1">
        <v>129010914</v>
      </c>
      <c r="G13" s="1">
        <v>-120640058</v>
      </c>
      <c r="H13" s="1">
        <v>285096963</v>
      </c>
      <c r="I13" s="1">
        <v>120326000</v>
      </c>
      <c r="J13" s="1">
        <v>110970000</v>
      </c>
      <c r="K13" s="1">
        <v>85801841</v>
      </c>
      <c r="L13" s="1">
        <f t="shared" si="0"/>
        <v>8370856</v>
      </c>
      <c r="AA13" s="7">
        <v>43698</v>
      </c>
      <c r="AB13">
        <v>-237352499</v>
      </c>
      <c r="AC13">
        <v>18881771</v>
      </c>
      <c r="AD13">
        <v>159963576</v>
      </c>
    </row>
    <row r="14" spans="1:30">
      <c r="A14" s="4">
        <v>43700</v>
      </c>
      <c r="B14" s="5">
        <v>0.615277777777778</v>
      </c>
      <c r="C14" s="14">
        <v>1</v>
      </c>
      <c r="D14" s="1">
        <v>2945882000</v>
      </c>
      <c r="E14" s="1">
        <v>2860080126</v>
      </c>
      <c r="F14" s="1">
        <v>199426593</v>
      </c>
      <c r="G14" s="1">
        <v>-192757715</v>
      </c>
      <c r="H14" s="1">
        <v>386704736</v>
      </c>
      <c r="I14" s="1">
        <v>120126000</v>
      </c>
      <c r="J14" s="1">
        <v>110970000</v>
      </c>
      <c r="K14" s="1">
        <v>85801841</v>
      </c>
      <c r="L14" s="1">
        <f t="shared" si="0"/>
        <v>6668878</v>
      </c>
      <c r="AA14" s="7">
        <v>43699</v>
      </c>
      <c r="AB14">
        <v>-120640058</v>
      </c>
      <c r="AC14">
        <v>8370856</v>
      </c>
      <c r="AD14">
        <v>285096963</v>
      </c>
    </row>
    <row r="15" spans="1:30">
      <c r="A15" s="7">
        <v>43701</v>
      </c>
      <c r="B15" s="8">
        <v>0.94375</v>
      </c>
      <c r="C15" s="14">
        <v>1</v>
      </c>
      <c r="D15" s="1">
        <v>2945882000</v>
      </c>
      <c r="E15" s="1">
        <v>2860080126</v>
      </c>
      <c r="F15" s="1">
        <v>140468682</v>
      </c>
      <c r="G15" s="1">
        <v>-143754956</v>
      </c>
      <c r="H15" s="1">
        <v>477736540</v>
      </c>
      <c r="I15" s="1">
        <v>120126000</v>
      </c>
      <c r="J15" s="1">
        <v>110970000</v>
      </c>
      <c r="K15" s="1">
        <v>85801841</v>
      </c>
      <c r="L15" s="1">
        <f t="shared" si="0"/>
        <v>-3286274</v>
      </c>
      <c r="AA15" s="7">
        <v>43700</v>
      </c>
      <c r="AB15">
        <v>-192757715</v>
      </c>
      <c r="AC15">
        <v>6668878</v>
      </c>
      <c r="AD15">
        <v>386704736</v>
      </c>
    </row>
    <row r="16" spans="1:30">
      <c r="A16" s="7">
        <v>43702</v>
      </c>
      <c r="B16" s="8">
        <v>0.686111111111111</v>
      </c>
      <c r="C16" s="14">
        <v>1</v>
      </c>
      <c r="D16" s="1">
        <v>2945882000</v>
      </c>
      <c r="E16" s="1">
        <v>2860080126</v>
      </c>
      <c r="F16" s="1">
        <v>229982602</v>
      </c>
      <c r="G16" s="1">
        <v>-233117915</v>
      </c>
      <c r="H16" s="1">
        <v>586251504</v>
      </c>
      <c r="I16" s="1">
        <v>120126000</v>
      </c>
      <c r="J16" s="1">
        <v>110970000</v>
      </c>
      <c r="K16" s="1">
        <v>85801841</v>
      </c>
      <c r="L16" s="1">
        <f t="shared" si="0"/>
        <v>-3135313</v>
      </c>
      <c r="AA16" s="7">
        <v>43701</v>
      </c>
      <c r="AB16">
        <v>-143754956</v>
      </c>
      <c r="AC16">
        <v>-3286274</v>
      </c>
      <c r="AD16">
        <v>477736540</v>
      </c>
    </row>
    <row r="17" spans="1:30">
      <c r="A17" s="7">
        <v>43703</v>
      </c>
      <c r="B17" s="8">
        <v>0.713194444444444</v>
      </c>
      <c r="C17" s="14">
        <v>1</v>
      </c>
      <c r="D17" s="1">
        <v>2945882000</v>
      </c>
      <c r="E17" s="1">
        <v>2860080126</v>
      </c>
      <c r="F17" s="1">
        <v>203714354</v>
      </c>
      <c r="G17" s="1">
        <v>-188339465</v>
      </c>
      <c r="H17" s="1">
        <v>42079641</v>
      </c>
      <c r="I17" s="1">
        <v>120126000</v>
      </c>
      <c r="J17" s="1">
        <v>110970000</v>
      </c>
      <c r="K17" s="1">
        <v>85801841</v>
      </c>
      <c r="L17" s="1">
        <f t="shared" si="0"/>
        <v>15374889</v>
      </c>
      <c r="AA17" s="7">
        <v>43702</v>
      </c>
      <c r="AB17">
        <v>-233117915</v>
      </c>
      <c r="AC17">
        <v>-3135313</v>
      </c>
      <c r="AD17">
        <v>586251504</v>
      </c>
    </row>
    <row r="18" spans="1:30">
      <c r="A18" s="7">
        <v>43704</v>
      </c>
      <c r="B18" s="8">
        <v>0.75</v>
      </c>
      <c r="C18" s="14">
        <v>1</v>
      </c>
      <c r="D18" s="1">
        <v>2945882000</v>
      </c>
      <c r="E18" s="1">
        <v>2860080126</v>
      </c>
      <c r="F18" s="1">
        <v>142818612</v>
      </c>
      <c r="G18" s="1">
        <v>-131322205</v>
      </c>
      <c r="H18" s="1">
        <v>52776638</v>
      </c>
      <c r="I18" s="1">
        <v>120126000</v>
      </c>
      <c r="J18" s="1">
        <v>110970000</v>
      </c>
      <c r="K18" s="1">
        <v>85801841</v>
      </c>
      <c r="L18" s="1">
        <f t="shared" si="0"/>
        <v>11496407</v>
      </c>
      <c r="AA18" s="7">
        <v>43703</v>
      </c>
      <c r="AB18">
        <v>-188339465</v>
      </c>
      <c r="AC18">
        <v>15374889</v>
      </c>
      <c r="AD18">
        <v>42079641</v>
      </c>
    </row>
    <row r="19" spans="1:30">
      <c r="A19" s="7">
        <v>43705</v>
      </c>
      <c r="B19" s="8">
        <v>0.769444444444444</v>
      </c>
      <c r="C19" s="14">
        <v>1</v>
      </c>
      <c r="D19" s="1">
        <v>2945882000</v>
      </c>
      <c r="E19" s="1">
        <v>2860080126</v>
      </c>
      <c r="F19" s="1">
        <v>243104723</v>
      </c>
      <c r="G19" s="1">
        <v>-213903664</v>
      </c>
      <c r="H19" s="1">
        <v>66122710</v>
      </c>
      <c r="I19" s="1">
        <v>120126000</v>
      </c>
      <c r="J19" s="1">
        <v>110970000</v>
      </c>
      <c r="K19" s="1">
        <v>85801841</v>
      </c>
      <c r="L19" s="1">
        <f t="shared" si="0"/>
        <v>29201059</v>
      </c>
      <c r="AA19" s="7">
        <v>43704</v>
      </c>
      <c r="AB19">
        <v>-131322205</v>
      </c>
      <c r="AC19">
        <v>11496407</v>
      </c>
      <c r="AD19">
        <v>52776638</v>
      </c>
    </row>
    <row r="20" spans="1:30">
      <c r="A20" s="7">
        <v>43706</v>
      </c>
      <c r="B20" s="8">
        <v>0.7625</v>
      </c>
      <c r="C20" s="14">
        <v>1</v>
      </c>
      <c r="D20" s="1">
        <v>2945882000</v>
      </c>
      <c r="E20" s="1">
        <v>2860080126</v>
      </c>
      <c r="F20" s="1">
        <v>122663076</v>
      </c>
      <c r="G20" s="1">
        <v>-115717050</v>
      </c>
      <c r="H20" s="1">
        <v>57107314</v>
      </c>
      <c r="I20" s="1">
        <v>120126000</v>
      </c>
      <c r="J20" s="1">
        <v>110970000</v>
      </c>
      <c r="K20" s="1">
        <v>85801841</v>
      </c>
      <c r="L20" s="1">
        <f t="shared" si="0"/>
        <v>6946026</v>
      </c>
      <c r="AA20" s="7">
        <v>43705</v>
      </c>
      <c r="AB20">
        <v>-213903664</v>
      </c>
      <c r="AC20">
        <v>29201059</v>
      </c>
      <c r="AD20">
        <v>66122710</v>
      </c>
    </row>
    <row r="21" spans="1:30">
      <c r="A21" s="7">
        <v>43707</v>
      </c>
      <c r="B21" s="8">
        <v>0.731944444444444</v>
      </c>
      <c r="C21" s="14">
        <v>1</v>
      </c>
      <c r="D21" s="1">
        <v>2945882000</v>
      </c>
      <c r="E21" s="1">
        <v>2860080126</v>
      </c>
      <c r="F21" s="1">
        <v>228770012</v>
      </c>
      <c r="G21" s="1">
        <v>-222176325</v>
      </c>
      <c r="H21" s="1">
        <v>52025086</v>
      </c>
      <c r="I21" s="1">
        <v>120126000</v>
      </c>
      <c r="J21" s="1">
        <v>110970000</v>
      </c>
      <c r="K21" s="1">
        <v>85801841</v>
      </c>
      <c r="L21" s="1">
        <f t="shared" si="0"/>
        <v>6593687</v>
      </c>
      <c r="AA21" s="7">
        <v>43706</v>
      </c>
      <c r="AB21">
        <v>-115717050</v>
      </c>
      <c r="AC21">
        <v>6946026</v>
      </c>
      <c r="AD21">
        <v>57107314</v>
      </c>
    </row>
    <row r="22" spans="1:30">
      <c r="A22" s="7">
        <v>43708</v>
      </c>
      <c r="B22" s="8">
        <v>0.819444444444444</v>
      </c>
      <c r="C22" s="14">
        <v>1</v>
      </c>
      <c r="D22" s="1">
        <v>2945882000</v>
      </c>
      <c r="E22" s="1">
        <v>2860080126</v>
      </c>
      <c r="F22" s="1">
        <v>120233923</v>
      </c>
      <c r="G22" s="1">
        <v>-120150712</v>
      </c>
      <c r="H22" s="1">
        <v>50169308</v>
      </c>
      <c r="I22" s="1">
        <v>120126000</v>
      </c>
      <c r="J22" s="1">
        <v>110970000</v>
      </c>
      <c r="K22" s="1">
        <v>85801841</v>
      </c>
      <c r="L22" s="1">
        <f t="shared" si="0"/>
        <v>83211</v>
      </c>
      <c r="AA22" s="7">
        <v>43707</v>
      </c>
      <c r="AB22">
        <v>-222176325</v>
      </c>
      <c r="AC22">
        <v>6593687</v>
      </c>
      <c r="AD22">
        <v>52025086</v>
      </c>
    </row>
    <row r="23" spans="1:30">
      <c r="A23" s="7">
        <v>43709</v>
      </c>
      <c r="B23" s="8">
        <v>0.613194444444444</v>
      </c>
      <c r="C23" s="14">
        <v>1</v>
      </c>
      <c r="D23" s="1">
        <v>2945882000</v>
      </c>
      <c r="E23" s="1">
        <v>2860080126</v>
      </c>
      <c r="F23" s="1">
        <v>222264959</v>
      </c>
      <c r="G23" s="1">
        <v>-209050012</v>
      </c>
      <c r="H23" s="1">
        <v>66587318</v>
      </c>
      <c r="I23" s="1">
        <v>120126000</v>
      </c>
      <c r="J23" s="1">
        <v>110970000</v>
      </c>
      <c r="K23" s="1">
        <v>85801841</v>
      </c>
      <c r="L23" s="1">
        <f t="shared" si="0"/>
        <v>13214947</v>
      </c>
      <c r="AA23" s="7">
        <v>43708</v>
      </c>
      <c r="AB23">
        <v>-120150712</v>
      </c>
      <c r="AC23">
        <v>83211</v>
      </c>
      <c r="AD23">
        <v>50169308</v>
      </c>
    </row>
    <row r="24" spans="1:30">
      <c r="A24" s="7">
        <v>43710</v>
      </c>
      <c r="B24" s="8">
        <v>0.6875</v>
      </c>
      <c r="C24" s="14">
        <v>1</v>
      </c>
      <c r="D24" s="1">
        <v>2945882000</v>
      </c>
      <c r="E24" s="1">
        <v>2860080126</v>
      </c>
      <c r="F24" s="1">
        <v>130222884</v>
      </c>
      <c r="G24" s="1">
        <v>-118757165</v>
      </c>
      <c r="H24" s="1">
        <v>77902076</v>
      </c>
      <c r="I24" s="1">
        <v>120126000</v>
      </c>
      <c r="J24" s="1">
        <v>110970000</v>
      </c>
      <c r="K24" s="1">
        <v>85801841</v>
      </c>
      <c r="L24" s="1">
        <f t="shared" si="0"/>
        <v>11465719</v>
      </c>
      <c r="AA24" s="7">
        <v>43709</v>
      </c>
      <c r="AB24">
        <v>-209050012</v>
      </c>
      <c r="AC24">
        <v>13214947</v>
      </c>
      <c r="AD24">
        <v>66587318</v>
      </c>
    </row>
    <row r="25" spans="1:30">
      <c r="A25" s="7">
        <v>43711</v>
      </c>
      <c r="B25" s="8">
        <v>0.695833333333333</v>
      </c>
      <c r="C25" s="14">
        <v>1</v>
      </c>
      <c r="D25" s="1">
        <v>2945882000</v>
      </c>
      <c r="E25" s="1">
        <v>2860080126</v>
      </c>
      <c r="F25" s="1">
        <v>249892644</v>
      </c>
      <c r="G25" s="1">
        <v>-231441805</v>
      </c>
      <c r="H25" s="1">
        <v>67460532</v>
      </c>
      <c r="I25" s="1">
        <v>120126000</v>
      </c>
      <c r="J25" s="1">
        <v>110970000</v>
      </c>
      <c r="K25" s="1">
        <v>85801841</v>
      </c>
      <c r="L25" s="1">
        <f t="shared" si="0"/>
        <v>18450839</v>
      </c>
      <c r="AA25" s="7">
        <v>43710</v>
      </c>
      <c r="AB25">
        <v>-118757165</v>
      </c>
      <c r="AC25">
        <v>11465719</v>
      </c>
      <c r="AD25">
        <v>77902076</v>
      </c>
    </row>
    <row r="26" spans="1:30">
      <c r="A26" s="7">
        <v>43712</v>
      </c>
      <c r="B26" s="8">
        <v>0.804861111111111</v>
      </c>
      <c r="C26" s="14">
        <v>1</v>
      </c>
      <c r="D26" s="1">
        <v>2945882000</v>
      </c>
      <c r="E26" s="1">
        <v>2860080126</v>
      </c>
      <c r="F26" s="1">
        <v>125361162</v>
      </c>
      <c r="G26" s="1">
        <v>-122556346</v>
      </c>
      <c r="H26" s="1">
        <v>60971677</v>
      </c>
      <c r="I26" s="1">
        <v>120126000</v>
      </c>
      <c r="J26" s="1">
        <v>110970000</v>
      </c>
      <c r="K26" s="1">
        <v>85801841</v>
      </c>
      <c r="L26" s="1">
        <f t="shared" si="0"/>
        <v>2804816</v>
      </c>
      <c r="AA26" s="7">
        <v>43711</v>
      </c>
      <c r="AB26">
        <v>-231441805</v>
      </c>
      <c r="AC26">
        <v>18450839</v>
      </c>
      <c r="AD26">
        <v>67460532</v>
      </c>
    </row>
    <row r="27" spans="1:30">
      <c r="A27" s="7">
        <v>43713</v>
      </c>
      <c r="B27" s="8">
        <v>0.442361111111111</v>
      </c>
      <c r="C27" s="14">
        <v>1</v>
      </c>
      <c r="D27" s="1">
        <v>2945882000</v>
      </c>
      <c r="E27" s="1">
        <v>2860080126</v>
      </c>
      <c r="F27" s="1">
        <v>193909317</v>
      </c>
      <c r="G27" s="1">
        <v>-192044886</v>
      </c>
      <c r="H27" s="1">
        <v>40123904</v>
      </c>
      <c r="I27" s="1">
        <v>120126000</v>
      </c>
      <c r="J27" s="1">
        <v>110970000</v>
      </c>
      <c r="K27" s="1">
        <v>85801841</v>
      </c>
      <c r="L27" s="1">
        <f t="shared" si="0"/>
        <v>1864431</v>
      </c>
      <c r="AA27" s="7">
        <v>43712</v>
      </c>
      <c r="AB27">
        <v>-122556346</v>
      </c>
      <c r="AC27">
        <v>2804816</v>
      </c>
      <c r="AD27">
        <v>60971677</v>
      </c>
    </row>
    <row r="28" spans="1:30">
      <c r="A28" s="7">
        <v>43714</v>
      </c>
      <c r="B28" s="8">
        <v>0.433333333333333</v>
      </c>
      <c r="C28" s="14">
        <v>1</v>
      </c>
      <c r="D28" s="1">
        <v>2945882000</v>
      </c>
      <c r="E28" s="1">
        <v>2860080126</v>
      </c>
      <c r="F28" s="1">
        <v>115563948</v>
      </c>
      <c r="G28" s="1">
        <v>-111542831</v>
      </c>
      <c r="H28" s="1">
        <v>37198995</v>
      </c>
      <c r="I28" s="1">
        <v>120126000</v>
      </c>
      <c r="J28" s="1">
        <v>110970000</v>
      </c>
      <c r="K28" s="1">
        <v>85801841</v>
      </c>
      <c r="L28" s="1">
        <f t="shared" si="0"/>
        <v>4021117</v>
      </c>
      <c r="AA28" s="7">
        <v>43713</v>
      </c>
      <c r="AB28">
        <v>-192044886</v>
      </c>
      <c r="AC28">
        <v>1864431</v>
      </c>
      <c r="AD28">
        <v>40123904</v>
      </c>
    </row>
    <row r="29" spans="1:30">
      <c r="A29" s="7">
        <v>43715</v>
      </c>
      <c r="B29" s="8">
        <v>0.717361111111111</v>
      </c>
      <c r="C29" s="14">
        <v>1</v>
      </c>
      <c r="D29" s="1">
        <v>2945882000</v>
      </c>
      <c r="E29" s="1">
        <v>2860080126</v>
      </c>
      <c r="F29" s="1">
        <v>160703202</v>
      </c>
      <c r="G29" s="13">
        <v>-137366474</v>
      </c>
      <c r="H29" s="1">
        <v>60888062</v>
      </c>
      <c r="I29" s="1">
        <v>120126000</v>
      </c>
      <c r="J29" s="1">
        <v>110970000</v>
      </c>
      <c r="K29" s="1">
        <v>85801841</v>
      </c>
      <c r="L29" s="1">
        <f t="shared" si="0"/>
        <v>23336728</v>
      </c>
      <c r="AA29" s="7">
        <v>43714</v>
      </c>
      <c r="AB29">
        <v>-111542831</v>
      </c>
      <c r="AC29">
        <v>4021117</v>
      </c>
      <c r="AD29">
        <v>37198995</v>
      </c>
    </row>
    <row r="30" spans="1:30">
      <c r="A30" s="7">
        <v>43716</v>
      </c>
      <c r="B30" s="8">
        <v>0.466666666666667</v>
      </c>
      <c r="C30" s="14">
        <v>1</v>
      </c>
      <c r="D30" s="1">
        <v>2945882000</v>
      </c>
      <c r="E30" s="1">
        <v>2860080126</v>
      </c>
      <c r="F30" s="1">
        <v>197058954</v>
      </c>
      <c r="G30" s="13">
        <v>-173533190</v>
      </c>
      <c r="H30" s="1">
        <v>69522206</v>
      </c>
      <c r="I30" s="1">
        <v>120126000</v>
      </c>
      <c r="J30" s="1">
        <v>110970000</v>
      </c>
      <c r="K30" s="1">
        <v>85801841</v>
      </c>
      <c r="L30" s="1">
        <f t="shared" si="0"/>
        <v>23525764</v>
      </c>
      <c r="AA30" s="7">
        <v>43715</v>
      </c>
      <c r="AB30">
        <v>-137366474</v>
      </c>
      <c r="AC30">
        <v>23336728</v>
      </c>
      <c r="AD30">
        <v>60888062</v>
      </c>
    </row>
    <row r="31" spans="1:30">
      <c r="A31" s="7">
        <v>43717</v>
      </c>
      <c r="B31" s="8">
        <v>0.654861111111111</v>
      </c>
      <c r="C31" s="14">
        <v>1</v>
      </c>
      <c r="D31" s="1">
        <v>2945882000</v>
      </c>
      <c r="E31" s="1">
        <v>2860080126</v>
      </c>
      <c r="F31" s="1">
        <v>141308646</v>
      </c>
      <c r="G31" s="13">
        <v>-134932584</v>
      </c>
      <c r="H31" s="1">
        <v>62766532</v>
      </c>
      <c r="I31" s="1">
        <v>120126000</v>
      </c>
      <c r="J31" s="1">
        <v>110970000</v>
      </c>
      <c r="K31" s="1">
        <v>85801841</v>
      </c>
      <c r="L31" s="1">
        <f t="shared" si="0"/>
        <v>6376062</v>
      </c>
      <c r="AA31" s="7">
        <v>43716</v>
      </c>
      <c r="AB31">
        <v>-173533190</v>
      </c>
      <c r="AC31">
        <v>23525764</v>
      </c>
      <c r="AD31">
        <v>69522206</v>
      </c>
    </row>
    <row r="32" spans="1:30">
      <c r="A32" s="7">
        <v>43718</v>
      </c>
      <c r="B32" s="8">
        <v>0.814583333333333</v>
      </c>
      <c r="C32" s="14">
        <v>1</v>
      </c>
      <c r="D32" s="1">
        <v>2945882000</v>
      </c>
      <c r="E32" s="1">
        <v>2860080126</v>
      </c>
      <c r="F32" s="1">
        <v>121406882</v>
      </c>
      <c r="G32" s="13">
        <v>-110402306</v>
      </c>
      <c r="H32" s="1">
        <v>62305389</v>
      </c>
      <c r="I32" s="1">
        <v>120126000</v>
      </c>
      <c r="J32" s="1">
        <v>110970000</v>
      </c>
      <c r="K32" s="1">
        <v>85801841</v>
      </c>
      <c r="L32" s="1">
        <f t="shared" si="0"/>
        <v>11004576</v>
      </c>
      <c r="AA32" s="7">
        <v>43717</v>
      </c>
      <c r="AB32">
        <v>-134932584</v>
      </c>
      <c r="AC32">
        <v>6376062</v>
      </c>
      <c r="AD32">
        <v>62766532</v>
      </c>
    </row>
    <row r="33" spans="1:30">
      <c r="A33" s="7">
        <v>43719</v>
      </c>
      <c r="B33" s="8">
        <v>0.711805555555556</v>
      </c>
      <c r="C33" s="14">
        <v>1</v>
      </c>
      <c r="D33" s="1">
        <v>2945882000</v>
      </c>
      <c r="E33" s="1">
        <v>2860080126</v>
      </c>
      <c r="F33" s="1">
        <v>123153592</v>
      </c>
      <c r="G33" s="13">
        <v>-110833856</v>
      </c>
      <c r="H33" s="1">
        <v>67640005</v>
      </c>
      <c r="I33" s="1">
        <v>120126000</v>
      </c>
      <c r="J33" s="1">
        <v>110970000</v>
      </c>
      <c r="K33" s="1">
        <v>85801841</v>
      </c>
      <c r="L33" s="1">
        <f t="shared" si="0"/>
        <v>12319736</v>
      </c>
      <c r="AA33" s="7">
        <v>43718</v>
      </c>
      <c r="AB33">
        <v>-110402306</v>
      </c>
      <c r="AC33">
        <v>11004576</v>
      </c>
      <c r="AD33">
        <v>62305389</v>
      </c>
    </row>
    <row r="34" spans="1:30">
      <c r="A34" s="7">
        <v>43720</v>
      </c>
      <c r="B34" s="8">
        <v>0.709722222222222</v>
      </c>
      <c r="C34" s="14">
        <v>1</v>
      </c>
      <c r="D34" s="1">
        <v>2945882000</v>
      </c>
      <c r="E34" s="1">
        <v>2860080126</v>
      </c>
      <c r="F34" s="1">
        <v>253419012</v>
      </c>
      <c r="G34" s="13">
        <v>-220328109</v>
      </c>
      <c r="H34" s="1">
        <v>85606356</v>
      </c>
      <c r="I34" s="1">
        <v>120126000</v>
      </c>
      <c r="J34" s="1">
        <v>110970000</v>
      </c>
      <c r="K34" s="1">
        <v>85801841</v>
      </c>
      <c r="L34" s="1">
        <f t="shared" si="0"/>
        <v>33090903</v>
      </c>
      <c r="AA34" s="7">
        <v>43719</v>
      </c>
      <c r="AB34">
        <v>-110833856</v>
      </c>
      <c r="AC34">
        <v>12319736</v>
      </c>
      <c r="AD34">
        <v>67640005</v>
      </c>
    </row>
    <row r="35" spans="1:30">
      <c r="A35" s="7">
        <v>43721</v>
      </c>
      <c r="B35" s="8">
        <v>0.495833333333333</v>
      </c>
      <c r="C35" s="14">
        <v>1</v>
      </c>
      <c r="D35" s="1">
        <v>2945882000</v>
      </c>
      <c r="E35" s="1">
        <v>2860080126</v>
      </c>
      <c r="F35" s="1">
        <v>225632921</v>
      </c>
      <c r="G35" s="13">
        <v>-204726806</v>
      </c>
      <c r="H35" s="1">
        <v>86681689</v>
      </c>
      <c r="I35" s="1">
        <v>120126000</v>
      </c>
      <c r="J35" s="1">
        <v>110970000</v>
      </c>
      <c r="K35" s="1">
        <v>85801841</v>
      </c>
      <c r="L35" s="1">
        <f t="shared" si="0"/>
        <v>20906115</v>
      </c>
      <c r="AA35" s="7">
        <v>43720</v>
      </c>
      <c r="AB35">
        <v>-220328109</v>
      </c>
      <c r="AC35">
        <v>33090903</v>
      </c>
      <c r="AD35">
        <v>85606356</v>
      </c>
    </row>
    <row r="36" spans="1:30">
      <c r="A36" s="7">
        <v>43722</v>
      </c>
      <c r="B36" s="8">
        <v>0.975</v>
      </c>
      <c r="C36" s="14">
        <v>1</v>
      </c>
      <c r="D36" s="1">
        <v>2945882000</v>
      </c>
      <c r="E36" s="1">
        <v>2860080126</v>
      </c>
      <c r="F36" s="1">
        <v>163212079</v>
      </c>
      <c r="G36" s="13">
        <v>-163301858</v>
      </c>
      <c r="H36" s="1">
        <v>74042474</v>
      </c>
      <c r="I36" s="1">
        <v>120126000</v>
      </c>
      <c r="J36" s="1">
        <v>110970000</v>
      </c>
      <c r="K36" s="1">
        <v>85801841</v>
      </c>
      <c r="L36" s="1">
        <f t="shared" si="0"/>
        <v>-89779</v>
      </c>
      <c r="AA36" s="7">
        <v>43721</v>
      </c>
      <c r="AB36">
        <v>-204726806</v>
      </c>
      <c r="AC36">
        <v>20906115</v>
      </c>
      <c r="AD36">
        <v>86681689</v>
      </c>
    </row>
    <row r="37" spans="1:30">
      <c r="A37" s="7">
        <v>43723</v>
      </c>
      <c r="B37" s="8">
        <v>0.55</v>
      </c>
      <c r="C37" s="14">
        <v>1</v>
      </c>
      <c r="D37" s="1">
        <v>2945882000</v>
      </c>
      <c r="E37" s="1">
        <v>2860080126</v>
      </c>
      <c r="F37" s="1">
        <v>125127809</v>
      </c>
      <c r="G37" s="13">
        <v>-122556346</v>
      </c>
      <c r="H37" s="1">
        <v>61564112</v>
      </c>
      <c r="I37" s="1">
        <v>120126000</v>
      </c>
      <c r="J37" s="1">
        <v>110970000</v>
      </c>
      <c r="K37" s="1">
        <v>85801841</v>
      </c>
      <c r="L37" s="1">
        <f t="shared" si="0"/>
        <v>2571463</v>
      </c>
      <c r="AA37" s="7">
        <v>43722</v>
      </c>
      <c r="AB37">
        <v>-163301858</v>
      </c>
      <c r="AC37">
        <v>-89779</v>
      </c>
      <c r="AD37">
        <v>74042474</v>
      </c>
    </row>
    <row r="38" spans="1:30">
      <c r="A38" s="7">
        <v>43724</v>
      </c>
      <c r="B38" s="8">
        <v>0.458333333333333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-164697974</v>
      </c>
      <c r="H38" s="1">
        <v>-51933839</v>
      </c>
      <c r="I38" s="1" t="s">
        <v>285</v>
      </c>
      <c r="J38" s="1">
        <v>110970000</v>
      </c>
      <c r="K38" s="1">
        <v>85801841</v>
      </c>
      <c r="L38" s="1" t="e">
        <f t="shared" si="0"/>
        <v>#VALUE!</v>
      </c>
      <c r="AA38" s="7">
        <v>43723</v>
      </c>
      <c r="AB38">
        <v>-122556346</v>
      </c>
      <c r="AC38">
        <v>2571463</v>
      </c>
      <c r="AD38">
        <v>61564112</v>
      </c>
    </row>
    <row r="39" spans="1:30">
      <c r="A39" s="7">
        <v>43725</v>
      </c>
      <c r="B39" s="8">
        <v>0.784722222222222</v>
      </c>
      <c r="C39" s="14">
        <v>1</v>
      </c>
      <c r="D39" s="1">
        <v>2945882000</v>
      </c>
      <c r="E39" s="1">
        <v>2860080126</v>
      </c>
      <c r="F39" s="1" t="s">
        <v>285</v>
      </c>
      <c r="G39" s="13">
        <v>-123136884</v>
      </c>
      <c r="H39" s="1">
        <v>-205095981</v>
      </c>
      <c r="I39" s="1" t="s">
        <v>285</v>
      </c>
      <c r="J39" s="1">
        <v>110970000</v>
      </c>
      <c r="K39" s="1">
        <v>85801874</v>
      </c>
      <c r="L39" s="1" t="e">
        <f t="shared" si="0"/>
        <v>#VALUE!</v>
      </c>
      <c r="AA39" s="7">
        <v>43724</v>
      </c>
      <c r="AB39">
        <v>-164697974</v>
      </c>
      <c r="AC39" t="e">
        <v>#VALUE!</v>
      </c>
      <c r="AD39">
        <v>-51933839</v>
      </c>
    </row>
    <row r="40" spans="1:30">
      <c r="A40" s="7">
        <v>43726</v>
      </c>
      <c r="B40" s="8">
        <v>0.699305555555556</v>
      </c>
      <c r="C40" s="14">
        <v>1</v>
      </c>
      <c r="D40" s="1">
        <v>2945882000</v>
      </c>
      <c r="E40" s="1">
        <v>2860080126</v>
      </c>
      <c r="F40" s="1">
        <v>0</v>
      </c>
      <c r="G40" s="13">
        <v>-193253484</v>
      </c>
      <c r="H40" s="1">
        <v>-316005666</v>
      </c>
      <c r="I40" s="1">
        <v>120126000</v>
      </c>
      <c r="J40" s="1">
        <v>110970000</v>
      </c>
      <c r="K40" s="1">
        <v>85801841</v>
      </c>
      <c r="L40" s="1">
        <f t="shared" si="0"/>
        <v>-193253484</v>
      </c>
      <c r="AA40" s="7">
        <v>43725</v>
      </c>
      <c r="AB40">
        <v>-123136884</v>
      </c>
      <c r="AC40" t="e">
        <v>#VALUE!</v>
      </c>
      <c r="AD40">
        <v>-205095981</v>
      </c>
    </row>
    <row r="41" spans="1:30">
      <c r="A41" s="7">
        <v>43727</v>
      </c>
      <c r="B41" s="8">
        <v>0.559027777777778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-189365680</v>
      </c>
      <c r="H41" s="1">
        <v>51488667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7">
        <v>43726</v>
      </c>
      <c r="AB41">
        <v>-193253484</v>
      </c>
      <c r="AC41">
        <v>-193253484</v>
      </c>
      <c r="AD41">
        <v>-316005666</v>
      </c>
    </row>
    <row r="42" spans="1:30">
      <c r="A42" s="7">
        <v>43728</v>
      </c>
      <c r="B42" s="8">
        <v>0.577777777777778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-121944984</v>
      </c>
      <c r="H42" s="1">
        <v>-91227484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7">
        <v>43727</v>
      </c>
      <c r="AB42">
        <v>-189365680</v>
      </c>
      <c r="AC42" t="e">
        <v>#VALUE!</v>
      </c>
      <c r="AD42">
        <v>51488667</v>
      </c>
    </row>
    <row r="43" spans="1:30">
      <c r="A43" s="7">
        <v>43729</v>
      </c>
      <c r="B43" s="8">
        <v>0.784722222222222</v>
      </c>
      <c r="C43" s="14">
        <v>1</v>
      </c>
      <c r="D43" s="1">
        <v>2945882000</v>
      </c>
      <c r="E43" s="1">
        <v>2860080126</v>
      </c>
      <c r="F43" s="1" t="s">
        <v>285</v>
      </c>
      <c r="G43" s="13">
        <v>-133822884</v>
      </c>
      <c r="H43" s="1">
        <v>29414608</v>
      </c>
      <c r="I43" s="1" t="s">
        <v>285</v>
      </c>
      <c r="J43" s="1">
        <v>110970000</v>
      </c>
      <c r="K43" s="1">
        <v>85801874</v>
      </c>
      <c r="L43" s="1" t="e">
        <f t="shared" si="0"/>
        <v>#VALUE!</v>
      </c>
      <c r="AA43" s="7">
        <v>43728</v>
      </c>
      <c r="AB43">
        <v>-121944984</v>
      </c>
      <c r="AC43" t="e">
        <v>#VALUE!</v>
      </c>
      <c r="AD43">
        <v>-91227484</v>
      </c>
    </row>
    <row r="44" spans="1:30">
      <c r="A44" s="7">
        <v>43730</v>
      </c>
      <c r="B44" s="8">
        <v>0.790972222222222</v>
      </c>
      <c r="C44" s="14">
        <v>1</v>
      </c>
      <c r="D44" s="1">
        <v>2945882000</v>
      </c>
      <c r="E44" s="1">
        <v>2860080126</v>
      </c>
      <c r="F44" s="1">
        <v>254599924</v>
      </c>
      <c r="G44" s="13">
        <v>-241669284</v>
      </c>
      <c r="H44" s="1">
        <v>-78342013</v>
      </c>
      <c r="I44" s="1">
        <v>120126000</v>
      </c>
      <c r="J44" s="1">
        <v>110970000</v>
      </c>
      <c r="K44" s="1">
        <v>85801874</v>
      </c>
      <c r="L44" s="1">
        <f t="shared" si="0"/>
        <v>12930640</v>
      </c>
      <c r="AA44" s="7">
        <v>43729</v>
      </c>
      <c r="AB44">
        <v>-133822884</v>
      </c>
      <c r="AC44" t="e">
        <v>#VALUE!</v>
      </c>
      <c r="AD44">
        <v>29414608</v>
      </c>
    </row>
    <row r="45" spans="1:30">
      <c r="A45" s="7">
        <v>43731</v>
      </c>
      <c r="B45" s="8">
        <v>0.619444444444444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-203646646</v>
      </c>
      <c r="H45" s="1">
        <v>47591815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7">
        <v>43730</v>
      </c>
      <c r="AB45">
        <v>-241669284</v>
      </c>
      <c r="AC45">
        <v>12930640</v>
      </c>
      <c r="AD45">
        <v>-78342013</v>
      </c>
    </row>
    <row r="46" spans="1:30">
      <c r="A46" s="7">
        <v>43732</v>
      </c>
      <c r="B46" s="8">
        <v>0.586805555555556</v>
      </c>
      <c r="C46" s="14">
        <v>1</v>
      </c>
      <c r="D46" s="1">
        <v>2945882000</v>
      </c>
      <c r="E46" s="1">
        <v>2860080126</v>
      </c>
      <c r="F46" s="1" t="s">
        <v>285</v>
      </c>
      <c r="G46" s="13">
        <v>-203745542</v>
      </c>
      <c r="H46" s="1">
        <v>97864820</v>
      </c>
      <c r="I46" s="1" t="s">
        <v>285</v>
      </c>
      <c r="J46" s="1">
        <v>110970000</v>
      </c>
      <c r="K46" s="1">
        <v>85801874</v>
      </c>
      <c r="L46" s="1" t="e">
        <f t="shared" si="0"/>
        <v>#VALUE!</v>
      </c>
      <c r="AA46" s="7">
        <v>43731</v>
      </c>
      <c r="AB46">
        <v>-203646646</v>
      </c>
      <c r="AC46" t="e">
        <v>#VALUE!</v>
      </c>
      <c r="AD46">
        <v>47591815</v>
      </c>
    </row>
    <row r="47" spans="1:30">
      <c r="A47" s="7">
        <v>43733</v>
      </c>
      <c r="B47" s="8">
        <v>0.882638888888889</v>
      </c>
      <c r="C47" s="14">
        <v>1</v>
      </c>
      <c r="D47" s="1">
        <v>2945882000</v>
      </c>
      <c r="E47" s="1">
        <v>2860080126</v>
      </c>
      <c r="F47" s="1">
        <v>272013093</v>
      </c>
      <c r="G47" s="13">
        <v>-133926918</v>
      </c>
      <c r="H47" s="1">
        <v>329299370</v>
      </c>
      <c r="I47" s="1">
        <v>120126000</v>
      </c>
      <c r="J47" s="1">
        <v>110970000</v>
      </c>
      <c r="K47" s="1">
        <v>85801874</v>
      </c>
      <c r="L47" s="1">
        <f t="shared" si="0"/>
        <v>138086175</v>
      </c>
      <c r="AA47" s="7">
        <v>43732</v>
      </c>
      <c r="AB47">
        <v>-203745542</v>
      </c>
      <c r="AC47" t="e">
        <v>#VALUE!</v>
      </c>
      <c r="AD47">
        <v>97864820</v>
      </c>
    </row>
    <row r="48" spans="1:30">
      <c r="A48" s="7">
        <v>43734</v>
      </c>
      <c r="B48" s="8">
        <v>0.932638888888889</v>
      </c>
      <c r="C48" s="14">
        <v>1</v>
      </c>
      <c r="D48" s="1">
        <v>2945882000</v>
      </c>
      <c r="E48" s="1">
        <v>2860080126</v>
      </c>
      <c r="F48" s="1">
        <v>133379745</v>
      </c>
      <c r="G48" s="13">
        <v>-125488575</v>
      </c>
      <c r="H48" s="1">
        <v>437095649</v>
      </c>
      <c r="I48" s="1">
        <v>120126000</v>
      </c>
      <c r="J48" s="1">
        <v>110970000</v>
      </c>
      <c r="K48" s="1">
        <v>85801874</v>
      </c>
      <c r="L48" s="1">
        <f t="shared" si="0"/>
        <v>7891170</v>
      </c>
      <c r="AA48" s="7">
        <v>43733</v>
      </c>
      <c r="AB48">
        <v>-133926918</v>
      </c>
      <c r="AC48">
        <v>138086175</v>
      </c>
      <c r="AD48">
        <v>329299370</v>
      </c>
    </row>
    <row r="49" spans="1:30">
      <c r="A49" s="7">
        <v>43735</v>
      </c>
      <c r="B49" s="8">
        <v>0.883333333333333</v>
      </c>
      <c r="C49" s="14">
        <v>1</v>
      </c>
      <c r="D49" s="1">
        <v>2945882000</v>
      </c>
      <c r="E49" s="1">
        <v>2860080126</v>
      </c>
      <c r="F49" s="1">
        <v>252862775</v>
      </c>
      <c r="G49" s="13">
        <v>-231134840</v>
      </c>
      <c r="H49" s="1">
        <v>71118345</v>
      </c>
      <c r="I49" s="1">
        <v>120126000</v>
      </c>
      <c r="J49" s="1">
        <v>110970000</v>
      </c>
      <c r="K49" s="1">
        <v>85801874</v>
      </c>
      <c r="L49" s="1">
        <f t="shared" si="0"/>
        <v>21727935</v>
      </c>
      <c r="AA49" s="7">
        <v>43734</v>
      </c>
      <c r="AB49">
        <v>-125488575</v>
      </c>
      <c r="AC49">
        <v>7891170</v>
      </c>
      <c r="AD49">
        <v>437095649</v>
      </c>
    </row>
    <row r="50" spans="1:30">
      <c r="A50" s="7">
        <v>43736</v>
      </c>
      <c r="B50" s="8">
        <v>0.724305555555556</v>
      </c>
      <c r="C50" s="14">
        <v>1</v>
      </c>
      <c r="D50" s="1">
        <v>2945882000</v>
      </c>
      <c r="E50" s="1">
        <v>2860080126</v>
      </c>
      <c r="F50" s="1">
        <v>215823318</v>
      </c>
      <c r="G50" s="13">
        <v>-198599052</v>
      </c>
      <c r="H50" s="1">
        <v>196450830</v>
      </c>
      <c r="I50" s="1">
        <v>120126000</v>
      </c>
      <c r="J50" s="1">
        <v>110970000</v>
      </c>
      <c r="K50" s="1">
        <v>85801874</v>
      </c>
      <c r="L50" s="1">
        <f t="shared" si="0"/>
        <v>17224266</v>
      </c>
      <c r="AA50" s="7">
        <v>43735</v>
      </c>
      <c r="AB50">
        <v>-231134840</v>
      </c>
      <c r="AC50">
        <v>21727935</v>
      </c>
      <c r="AD50">
        <v>71118345</v>
      </c>
    </row>
    <row r="51" spans="1:30">
      <c r="A51" s="7">
        <v>43737</v>
      </c>
      <c r="B51" s="8">
        <v>0.770833333333333</v>
      </c>
      <c r="C51" s="14">
        <v>1</v>
      </c>
      <c r="D51" s="1">
        <v>2945882000</v>
      </c>
      <c r="E51" s="1">
        <v>2860080126</v>
      </c>
      <c r="F51" s="1">
        <v>115723153</v>
      </c>
      <c r="G51" s="13">
        <v>-109769109</v>
      </c>
      <c r="H51" s="1">
        <v>81627834</v>
      </c>
      <c r="I51" s="1">
        <v>120126000</v>
      </c>
      <c r="J51" s="1">
        <v>110970000</v>
      </c>
      <c r="K51" s="1">
        <v>85801874</v>
      </c>
      <c r="L51" s="1">
        <f t="shared" si="0"/>
        <v>5954044</v>
      </c>
      <c r="AA51" s="7">
        <v>43736</v>
      </c>
      <c r="AB51">
        <v>-198599052</v>
      </c>
      <c r="AC51">
        <v>17224266</v>
      </c>
      <c r="AD51">
        <v>196450830</v>
      </c>
    </row>
    <row r="52" spans="1:30">
      <c r="A52" s="7">
        <v>43738</v>
      </c>
      <c r="B52" s="8">
        <v>0.552777777777778</v>
      </c>
      <c r="C52" s="14">
        <v>1</v>
      </c>
      <c r="D52" s="1">
        <v>2945882000</v>
      </c>
      <c r="E52" s="1">
        <v>2860080126</v>
      </c>
      <c r="F52" s="1">
        <v>150926015</v>
      </c>
      <c r="G52" s="13">
        <v>-144269990</v>
      </c>
      <c r="H52" s="1">
        <v>192625889</v>
      </c>
      <c r="I52" s="1">
        <v>120126000</v>
      </c>
      <c r="J52" s="1">
        <v>110970000</v>
      </c>
      <c r="K52" s="1">
        <v>85801874</v>
      </c>
      <c r="L52" s="1">
        <f t="shared" si="0"/>
        <v>6656025</v>
      </c>
      <c r="AA52" s="7">
        <v>43737</v>
      </c>
      <c r="AB52">
        <v>-109769109</v>
      </c>
      <c r="AC52">
        <v>5954044</v>
      </c>
      <c r="AD52">
        <v>81627834</v>
      </c>
    </row>
    <row r="53" spans="1:30">
      <c r="A53" s="7">
        <v>43739</v>
      </c>
      <c r="B53" s="8">
        <v>0.700694444444444</v>
      </c>
      <c r="C53" s="14">
        <v>1</v>
      </c>
      <c r="D53" s="1">
        <v>2945882000</v>
      </c>
      <c r="E53" s="1">
        <v>2860080126</v>
      </c>
      <c r="F53" s="1">
        <v>145141501</v>
      </c>
      <c r="G53" s="13">
        <v>-137664450</v>
      </c>
      <c r="H53" s="1">
        <v>147356461</v>
      </c>
      <c r="I53" s="1">
        <v>120126000</v>
      </c>
      <c r="J53" s="1">
        <v>110970000</v>
      </c>
      <c r="K53" s="1">
        <v>85801874</v>
      </c>
      <c r="L53" s="1">
        <f t="shared" si="0"/>
        <v>7477051</v>
      </c>
      <c r="AA53" s="7">
        <v>43738</v>
      </c>
      <c r="AB53">
        <v>-144269990</v>
      </c>
      <c r="AC53">
        <v>6656025</v>
      </c>
      <c r="AD53">
        <v>192625889</v>
      </c>
    </row>
    <row r="54" spans="1:30">
      <c r="A54" s="7">
        <v>43740</v>
      </c>
      <c r="B54" s="8">
        <v>0.681944444444444</v>
      </c>
      <c r="C54" s="14">
        <v>1</v>
      </c>
      <c r="D54" s="1">
        <v>2945882000</v>
      </c>
      <c r="E54" s="1">
        <v>2860080126</v>
      </c>
      <c r="F54" s="1">
        <v>253016141</v>
      </c>
      <c r="G54" s="13">
        <v>-233659921</v>
      </c>
      <c r="H54" s="1">
        <v>191663530</v>
      </c>
      <c r="I54" s="1">
        <v>120126000</v>
      </c>
      <c r="J54" s="1">
        <v>110970000</v>
      </c>
      <c r="K54" s="1">
        <v>85801874</v>
      </c>
      <c r="L54" s="1">
        <f t="shared" si="0"/>
        <v>19356220</v>
      </c>
      <c r="AA54" s="7">
        <v>43739</v>
      </c>
      <c r="AB54">
        <v>-137664450</v>
      </c>
      <c r="AC54">
        <v>7477051</v>
      </c>
      <c r="AD54">
        <v>147356461</v>
      </c>
    </row>
    <row r="55" spans="1:30">
      <c r="A55" s="7">
        <v>43741</v>
      </c>
      <c r="B55" s="8">
        <v>0.445138888888889</v>
      </c>
      <c r="C55" s="14">
        <v>1</v>
      </c>
      <c r="D55" s="1">
        <v>2945882000</v>
      </c>
      <c r="E55" s="1">
        <v>2860080126</v>
      </c>
      <c r="F55" s="1">
        <v>215476275</v>
      </c>
      <c r="G55" s="13">
        <v>-193100642</v>
      </c>
      <c r="H55" s="1">
        <v>64073819</v>
      </c>
      <c r="I55" s="1">
        <v>120126000</v>
      </c>
      <c r="J55" s="1">
        <v>110970000</v>
      </c>
      <c r="K55" s="1">
        <v>85801874</v>
      </c>
      <c r="L55" s="1">
        <f t="shared" si="0"/>
        <v>22375633</v>
      </c>
      <c r="AA55" s="7">
        <v>43740</v>
      </c>
      <c r="AB55">
        <v>-233659921</v>
      </c>
      <c r="AC55">
        <v>19356220</v>
      </c>
      <c r="AD55">
        <v>191663530</v>
      </c>
    </row>
    <row r="56" spans="1:30">
      <c r="A56" s="7">
        <v>43742</v>
      </c>
      <c r="B56" s="8">
        <v>0.540972222222222</v>
      </c>
      <c r="C56" s="14">
        <v>1</v>
      </c>
      <c r="D56" s="1">
        <v>2945882000</v>
      </c>
      <c r="E56" s="1">
        <v>2860080126</v>
      </c>
      <c r="F56" s="1">
        <v>127299081</v>
      </c>
      <c r="G56" s="13">
        <v>-117195364</v>
      </c>
      <c r="H56" s="1">
        <v>66286366</v>
      </c>
      <c r="I56" s="1">
        <v>120126000</v>
      </c>
      <c r="J56" s="1">
        <v>110970000</v>
      </c>
      <c r="K56" s="1">
        <v>85801874</v>
      </c>
      <c r="L56" s="1">
        <f t="shared" si="0"/>
        <v>10103717</v>
      </c>
      <c r="AA56" s="7">
        <v>43741</v>
      </c>
      <c r="AB56">
        <v>-193100642</v>
      </c>
      <c r="AC56">
        <v>22375633</v>
      </c>
      <c r="AD56">
        <v>64073819</v>
      </c>
    </row>
    <row r="57" spans="1:30">
      <c r="A57" s="7">
        <v>43743</v>
      </c>
      <c r="B57" s="8">
        <v>0.509722222222222</v>
      </c>
      <c r="C57" s="14">
        <v>1</v>
      </c>
      <c r="D57" s="1">
        <v>2945882000</v>
      </c>
      <c r="E57" s="1">
        <v>2860080126</v>
      </c>
      <c r="F57" s="1">
        <v>124305433</v>
      </c>
      <c r="G57" s="13">
        <v>-112725711</v>
      </c>
      <c r="H57" s="1">
        <v>64002323</v>
      </c>
      <c r="I57" s="1">
        <v>120126000</v>
      </c>
      <c r="J57" s="1">
        <v>110970000</v>
      </c>
      <c r="K57" s="1">
        <v>85801874</v>
      </c>
      <c r="L57" s="1">
        <f t="shared" si="0"/>
        <v>11579722</v>
      </c>
      <c r="AA57" s="7">
        <v>43742</v>
      </c>
      <c r="AB57">
        <v>-117195364</v>
      </c>
      <c r="AC57">
        <v>10103717</v>
      </c>
      <c r="AD57">
        <v>66286366</v>
      </c>
    </row>
    <row r="58" spans="1:30">
      <c r="A58" s="7">
        <v>43744</v>
      </c>
      <c r="B58" s="8">
        <v>0.547222222222222</v>
      </c>
      <c r="C58" s="14">
        <v>1</v>
      </c>
      <c r="D58" s="1">
        <v>2945882000</v>
      </c>
      <c r="E58" s="1">
        <v>2860080126</v>
      </c>
      <c r="F58" s="1">
        <v>118397414</v>
      </c>
      <c r="G58" s="13">
        <v>-110832571</v>
      </c>
      <c r="H58" s="1">
        <v>65729991</v>
      </c>
      <c r="I58" s="1">
        <v>120126000</v>
      </c>
      <c r="J58" s="1">
        <v>110970000</v>
      </c>
      <c r="K58" s="1">
        <v>85801874</v>
      </c>
      <c r="L58" s="1">
        <f t="shared" si="0"/>
        <v>7564843</v>
      </c>
      <c r="AA58" s="7">
        <v>43743</v>
      </c>
      <c r="AB58">
        <v>-112725711</v>
      </c>
      <c r="AC58">
        <v>11579722</v>
      </c>
      <c r="AD58">
        <v>64002323</v>
      </c>
    </row>
    <row r="59" spans="1:30">
      <c r="A59" s="7">
        <v>43745</v>
      </c>
      <c r="B59" s="8">
        <v>0.461805555555556</v>
      </c>
      <c r="C59" s="14">
        <v>1</v>
      </c>
      <c r="D59" s="1">
        <v>2945882000</v>
      </c>
      <c r="E59" s="1">
        <v>2860080126</v>
      </c>
      <c r="F59" s="1">
        <v>236250266</v>
      </c>
      <c r="G59" s="13">
        <v>-217720827</v>
      </c>
      <c r="H59" s="1">
        <v>73378470</v>
      </c>
      <c r="I59" s="1">
        <v>120126000</v>
      </c>
      <c r="J59" s="1">
        <v>110970000</v>
      </c>
      <c r="K59" s="1">
        <v>85801874</v>
      </c>
      <c r="L59" s="1">
        <f t="shared" si="0"/>
        <v>18529439</v>
      </c>
      <c r="AA59" s="7">
        <v>43744</v>
      </c>
      <c r="AB59">
        <v>-110832571</v>
      </c>
      <c r="AC59">
        <v>7564843</v>
      </c>
      <c r="AD59">
        <v>65729991</v>
      </c>
    </row>
    <row r="60" spans="1:30">
      <c r="A60" s="7">
        <v>43746</v>
      </c>
      <c r="B60" s="8">
        <v>0.520138888888889</v>
      </c>
      <c r="C60" s="14">
        <v>1</v>
      </c>
      <c r="D60" s="1">
        <v>2945882000</v>
      </c>
      <c r="E60" s="1">
        <v>2860080126</v>
      </c>
      <c r="F60" s="1">
        <v>137404197</v>
      </c>
      <c r="G60" s="13">
        <v>-117594806</v>
      </c>
      <c r="H60" s="1">
        <v>89847953</v>
      </c>
      <c r="I60" s="1">
        <v>120126000</v>
      </c>
      <c r="J60" s="1">
        <v>110970000</v>
      </c>
      <c r="K60" s="1">
        <v>85801874</v>
      </c>
      <c r="L60" s="1">
        <f t="shared" si="0"/>
        <v>19809391</v>
      </c>
      <c r="AA60" s="7">
        <v>43745</v>
      </c>
      <c r="AB60">
        <v>-217720827</v>
      </c>
      <c r="AC60">
        <v>18529439</v>
      </c>
      <c r="AD60">
        <v>73378470</v>
      </c>
    </row>
    <row r="61" spans="1:30">
      <c r="A61" s="7">
        <v>43747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140888252</v>
      </c>
      <c r="G61" s="13">
        <v>-138419662</v>
      </c>
      <c r="H61" s="1">
        <v>84839492</v>
      </c>
      <c r="I61" s="1">
        <v>120126000</v>
      </c>
      <c r="J61" s="1">
        <v>110970000</v>
      </c>
      <c r="K61" s="1">
        <v>85801874</v>
      </c>
      <c r="L61" s="1">
        <f t="shared" si="0"/>
        <v>2468590</v>
      </c>
      <c r="AA61" s="7">
        <v>43746</v>
      </c>
      <c r="AB61">
        <v>-117594806</v>
      </c>
      <c r="AC61">
        <v>19809391</v>
      </c>
      <c r="AD61">
        <v>89847953</v>
      </c>
    </row>
    <row r="62" spans="1:30">
      <c r="A62" s="7">
        <v>43748</v>
      </c>
      <c r="B62" s="8">
        <v>0.774305555555556</v>
      </c>
      <c r="C62" s="14">
        <v>1</v>
      </c>
      <c r="D62" s="1">
        <v>2945882000</v>
      </c>
      <c r="E62" s="1">
        <v>2860080126</v>
      </c>
      <c r="F62" s="1">
        <v>268140553</v>
      </c>
      <c r="G62" s="13">
        <v>-249839193</v>
      </c>
      <c r="H62" s="1">
        <v>85947172</v>
      </c>
      <c r="I62" s="1">
        <v>120126000</v>
      </c>
      <c r="J62" s="1">
        <v>110970000</v>
      </c>
      <c r="K62" s="1">
        <v>85801874</v>
      </c>
      <c r="L62" s="1">
        <f t="shared" si="0"/>
        <v>18301360</v>
      </c>
      <c r="AA62" s="7">
        <v>43747</v>
      </c>
      <c r="AB62">
        <v>-138419662</v>
      </c>
      <c r="AC62">
        <v>2468590</v>
      </c>
      <c r="AD62">
        <v>84839492</v>
      </c>
    </row>
    <row r="63" spans="1:30">
      <c r="A63" s="7">
        <v>43749</v>
      </c>
      <c r="B63" s="8">
        <v>0.754166666666667</v>
      </c>
      <c r="C63" s="14">
        <v>1</v>
      </c>
      <c r="D63" s="1">
        <v>2945882000</v>
      </c>
      <c r="E63" s="1">
        <v>2860080126</v>
      </c>
      <c r="F63" s="1">
        <v>235925984</v>
      </c>
      <c r="G63" s="13">
        <v>-218795849</v>
      </c>
      <c r="H63" s="1">
        <v>78630337</v>
      </c>
      <c r="I63" s="1">
        <v>120126000</v>
      </c>
      <c r="J63" s="1">
        <v>110970000</v>
      </c>
      <c r="K63" s="1">
        <v>85801874</v>
      </c>
      <c r="L63" s="1">
        <f t="shared" si="0"/>
        <v>17130135</v>
      </c>
      <c r="AA63" s="7">
        <v>43748</v>
      </c>
      <c r="AB63">
        <v>-249839193</v>
      </c>
      <c r="AC63">
        <v>18301360</v>
      </c>
      <c r="AD63">
        <v>85947172</v>
      </c>
    </row>
    <row r="64" spans="1:30">
      <c r="A64" s="7">
        <v>43750</v>
      </c>
      <c r="B64" s="8">
        <v>0.425</v>
      </c>
      <c r="C64" s="14">
        <v>1</v>
      </c>
      <c r="D64" s="1">
        <v>2945882000</v>
      </c>
      <c r="E64" s="1">
        <v>2860080126</v>
      </c>
      <c r="F64" s="1">
        <v>193455547</v>
      </c>
      <c r="G64" s="13">
        <v>-182102539</v>
      </c>
      <c r="H64" s="1">
        <v>73115489</v>
      </c>
      <c r="I64" s="1">
        <v>120126000</v>
      </c>
      <c r="J64" s="1">
        <v>110970000</v>
      </c>
      <c r="K64" s="1">
        <v>85801874</v>
      </c>
      <c r="L64" s="1">
        <f t="shared" si="0"/>
        <v>11353008</v>
      </c>
      <c r="AA64" s="7">
        <v>43749</v>
      </c>
      <c r="AB64">
        <v>-218795849</v>
      </c>
      <c r="AC64">
        <v>17130135</v>
      </c>
      <c r="AD64">
        <v>78630337</v>
      </c>
    </row>
    <row r="65" spans="1:30">
      <c r="A65" s="7">
        <v>43751</v>
      </c>
      <c r="B65" s="8">
        <v>0.501388888888889</v>
      </c>
      <c r="C65" s="14">
        <v>1</v>
      </c>
      <c r="D65" s="1">
        <v>2945882000</v>
      </c>
      <c r="E65" s="1">
        <v>2860080126</v>
      </c>
      <c r="F65" s="1">
        <v>125484099</v>
      </c>
      <c r="G65" s="13">
        <v>-119864296</v>
      </c>
      <c r="H65" s="1">
        <v>73613001</v>
      </c>
      <c r="I65" s="1">
        <v>120126000</v>
      </c>
      <c r="J65" s="1">
        <v>110970000</v>
      </c>
      <c r="K65" s="1">
        <v>85801874</v>
      </c>
      <c r="L65" s="1">
        <f t="shared" si="0"/>
        <v>5619803</v>
      </c>
      <c r="AA65" s="7">
        <v>43750</v>
      </c>
      <c r="AB65">
        <v>-182102539</v>
      </c>
      <c r="AC65">
        <v>11353008</v>
      </c>
      <c r="AD65">
        <v>73115489</v>
      </c>
    </row>
    <row r="66" spans="1:30">
      <c r="A66" s="7">
        <v>43752</v>
      </c>
      <c r="B66" s="8">
        <v>0.447222222222222</v>
      </c>
      <c r="C66" s="14">
        <v>1</v>
      </c>
      <c r="D66" s="1">
        <v>2945882000</v>
      </c>
      <c r="E66" s="1">
        <v>2860080126</v>
      </c>
      <c r="F66" s="1">
        <v>175206196</v>
      </c>
      <c r="G66" s="13">
        <v>-171399842</v>
      </c>
      <c r="H66" s="1">
        <v>66906155</v>
      </c>
      <c r="I66" s="1">
        <v>120126000</v>
      </c>
      <c r="J66" s="1">
        <v>110970000</v>
      </c>
      <c r="K66" s="1">
        <v>85801874</v>
      </c>
      <c r="L66" s="1">
        <f t="shared" si="0"/>
        <v>3806354</v>
      </c>
      <c r="AA66" s="7">
        <v>43751</v>
      </c>
      <c r="AB66">
        <v>-119864296</v>
      </c>
      <c r="AC66">
        <v>5619803</v>
      </c>
      <c r="AD66">
        <v>73613001</v>
      </c>
    </row>
    <row r="67" spans="1:30">
      <c r="A67" s="7">
        <v>43753</v>
      </c>
      <c r="B67" s="8">
        <v>0.897916666666667</v>
      </c>
      <c r="C67" s="14">
        <v>1</v>
      </c>
      <c r="D67" s="1">
        <v>2945882000</v>
      </c>
      <c r="E67" s="1">
        <v>2860080126</v>
      </c>
      <c r="F67" s="1">
        <v>158791079</v>
      </c>
      <c r="G67" s="13">
        <v>-158033353</v>
      </c>
      <c r="H67" s="1">
        <v>56699285</v>
      </c>
      <c r="I67" s="1">
        <v>120126000</v>
      </c>
      <c r="J67" s="1">
        <v>110970000</v>
      </c>
      <c r="K67" s="1">
        <v>85801874</v>
      </c>
      <c r="L67" s="1">
        <f t="shared" si="0"/>
        <v>757726</v>
      </c>
      <c r="AA67" s="7">
        <v>43752</v>
      </c>
      <c r="AB67">
        <v>-171399842</v>
      </c>
      <c r="AC67">
        <v>3806354</v>
      </c>
      <c r="AD67">
        <v>66906155</v>
      </c>
    </row>
    <row r="68" spans="1:30">
      <c r="A68" s="7">
        <v>43754</v>
      </c>
      <c r="B68" s="8">
        <v>0.829166666666667</v>
      </c>
      <c r="C68" s="14">
        <v>1</v>
      </c>
      <c r="D68" s="1">
        <v>2945882000</v>
      </c>
      <c r="E68" s="1">
        <v>2860080126</v>
      </c>
      <c r="F68" s="1">
        <v>273111300</v>
      </c>
      <c r="G68" s="13">
        <v>-264150983</v>
      </c>
      <c r="H68" s="1">
        <v>45092485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8960317</v>
      </c>
      <c r="AA68" s="7">
        <v>43753</v>
      </c>
      <c r="AB68">
        <v>-158033353</v>
      </c>
      <c r="AC68">
        <v>757726</v>
      </c>
      <c r="AD68">
        <v>56699285</v>
      </c>
    </row>
    <row r="69" spans="1:30">
      <c r="A69" s="7">
        <v>43755</v>
      </c>
      <c r="B69" s="8">
        <v>0.798611111111111</v>
      </c>
      <c r="C69" s="14">
        <v>1</v>
      </c>
      <c r="D69" s="1">
        <v>2945882000</v>
      </c>
      <c r="E69" s="1">
        <v>2860080126</v>
      </c>
      <c r="F69" s="1">
        <v>145313268</v>
      </c>
      <c r="G69" s="13">
        <v>-143120474</v>
      </c>
      <c r="H69" s="1">
        <v>41504524</v>
      </c>
      <c r="I69" s="1">
        <v>120126000</v>
      </c>
      <c r="J69" s="1">
        <v>110970000</v>
      </c>
      <c r="K69" s="1">
        <v>85801874</v>
      </c>
      <c r="L69" s="1">
        <f t="shared" si="1"/>
        <v>2192794</v>
      </c>
      <c r="AA69" s="7">
        <v>43754</v>
      </c>
      <c r="AB69">
        <v>-264150983</v>
      </c>
      <c r="AC69">
        <v>8960317</v>
      </c>
      <c r="AD69">
        <v>45092485</v>
      </c>
    </row>
    <row r="70" spans="1:30">
      <c r="A70" s="7">
        <v>43756</v>
      </c>
      <c r="B70" s="8">
        <v>0.764583333333333</v>
      </c>
      <c r="C70" s="14">
        <v>1</v>
      </c>
      <c r="D70" s="1">
        <v>2945882000</v>
      </c>
      <c r="E70" s="1">
        <v>2860080126</v>
      </c>
      <c r="F70" s="1">
        <v>215186864</v>
      </c>
      <c r="G70" s="13">
        <v>-213853574</v>
      </c>
      <c r="H70" s="1">
        <v>28124415</v>
      </c>
      <c r="I70" s="1">
        <v>120126000</v>
      </c>
      <c r="J70" s="1">
        <v>110970000</v>
      </c>
      <c r="K70" s="1">
        <v>85801874</v>
      </c>
      <c r="L70" s="1">
        <f t="shared" si="1"/>
        <v>1333290</v>
      </c>
      <c r="AA70" s="7">
        <v>43755</v>
      </c>
      <c r="AB70">
        <v>-143120474</v>
      </c>
      <c r="AC70">
        <v>2192794</v>
      </c>
      <c r="AD70">
        <v>41504524</v>
      </c>
    </row>
    <row r="71" spans="1:30">
      <c r="A71" s="7">
        <v>43757</v>
      </c>
      <c r="B71" s="8">
        <v>0.811111111111111</v>
      </c>
      <c r="C71" s="14">
        <v>1</v>
      </c>
      <c r="D71" s="1">
        <v>2945882000</v>
      </c>
      <c r="E71" s="1">
        <v>2860080126</v>
      </c>
      <c r="F71" s="1">
        <v>112875250</v>
      </c>
      <c r="G71" s="13">
        <v>-111269259</v>
      </c>
      <c r="H71" s="1">
        <v>28433041</v>
      </c>
      <c r="I71" s="1">
        <v>120126000</v>
      </c>
      <c r="J71" s="1">
        <v>110970000</v>
      </c>
      <c r="K71" s="1">
        <v>85801874</v>
      </c>
      <c r="L71" s="1">
        <f t="shared" si="1"/>
        <v>1605991</v>
      </c>
      <c r="AA71" s="7">
        <v>43756</v>
      </c>
      <c r="AB71">
        <v>-213853574</v>
      </c>
      <c r="AC71">
        <v>1333290</v>
      </c>
      <c r="AD71">
        <v>28124415</v>
      </c>
    </row>
    <row r="72" spans="1:30">
      <c r="A72" s="7">
        <v>43758</v>
      </c>
      <c r="B72" s="8">
        <v>0.713888888888889</v>
      </c>
      <c r="C72" s="14">
        <v>1</v>
      </c>
      <c r="D72" s="1">
        <v>2945882000</v>
      </c>
      <c r="E72" s="1">
        <v>2860080126</v>
      </c>
      <c r="F72" s="1">
        <v>225499634</v>
      </c>
      <c r="G72" s="13">
        <v>-216414618</v>
      </c>
      <c r="H72" s="1">
        <v>23184977</v>
      </c>
      <c r="I72" s="1">
        <v>120126000</v>
      </c>
      <c r="J72" s="1">
        <v>110970000</v>
      </c>
      <c r="K72" s="1">
        <v>85801874</v>
      </c>
      <c r="L72" s="1">
        <f t="shared" si="1"/>
        <v>9085016</v>
      </c>
      <c r="AA72" s="7">
        <v>43757</v>
      </c>
      <c r="AB72">
        <v>-111269259</v>
      </c>
      <c r="AC72">
        <v>1605991</v>
      </c>
      <c r="AD72">
        <v>28433041</v>
      </c>
    </row>
    <row r="73" spans="1:30">
      <c r="A73" s="7">
        <v>43759</v>
      </c>
      <c r="B73" s="8">
        <v>0.772916666666667</v>
      </c>
      <c r="C73" s="14">
        <v>1</v>
      </c>
      <c r="D73" s="1">
        <v>2945882000</v>
      </c>
      <c r="E73" s="1">
        <v>2860080126</v>
      </c>
      <c r="F73" s="1">
        <v>117039004</v>
      </c>
      <c r="G73" s="13">
        <v>-117214630</v>
      </c>
      <c r="H73" s="1">
        <v>20060994</v>
      </c>
      <c r="I73" s="1">
        <v>120126000</v>
      </c>
      <c r="J73" s="1">
        <v>110970000</v>
      </c>
      <c r="K73" s="1">
        <v>85801874</v>
      </c>
      <c r="L73" s="1">
        <f t="shared" si="1"/>
        <v>-175626</v>
      </c>
      <c r="AA73" s="7">
        <v>43758</v>
      </c>
      <c r="AB73">
        <v>-216414618</v>
      </c>
      <c r="AC73">
        <v>9085016</v>
      </c>
      <c r="AD73">
        <v>23184977</v>
      </c>
    </row>
    <row r="74" spans="1:30">
      <c r="A74" s="7">
        <v>43760</v>
      </c>
      <c r="B74" s="8">
        <v>0.818055555555556</v>
      </c>
      <c r="C74" s="14">
        <v>1</v>
      </c>
      <c r="D74" s="1">
        <v>2945882000</v>
      </c>
      <c r="E74" s="1">
        <v>2860080126</v>
      </c>
      <c r="F74" s="1">
        <v>116612317</v>
      </c>
      <c r="G74" s="13">
        <v>-111781725</v>
      </c>
      <c r="H74" s="1">
        <v>24033589</v>
      </c>
      <c r="I74" s="1">
        <v>120126000</v>
      </c>
      <c r="J74" s="1">
        <v>110970000</v>
      </c>
      <c r="K74" s="1">
        <v>85801874</v>
      </c>
      <c r="L74" s="1">
        <f t="shared" si="1"/>
        <v>4830592</v>
      </c>
      <c r="AA74" s="7">
        <v>43759</v>
      </c>
      <c r="AB74">
        <v>-117214630</v>
      </c>
      <c r="AC74">
        <v>-175626</v>
      </c>
      <c r="AD74">
        <v>20060994</v>
      </c>
    </row>
    <row r="75" spans="1:30">
      <c r="A75" s="7">
        <v>43761</v>
      </c>
      <c r="B75" s="8">
        <v>0.808333333333333</v>
      </c>
      <c r="C75" s="14">
        <v>1</v>
      </c>
      <c r="D75" s="1">
        <v>2945882000</v>
      </c>
      <c r="E75" s="1">
        <v>2860080126</v>
      </c>
      <c r="F75" s="1">
        <v>125703370</v>
      </c>
      <c r="G75" s="13">
        <v>-110137725</v>
      </c>
      <c r="H75" s="1">
        <v>38841508</v>
      </c>
      <c r="I75" s="1">
        <v>120126000</v>
      </c>
      <c r="J75" s="1">
        <v>110970000</v>
      </c>
      <c r="K75" s="1">
        <v>85801874</v>
      </c>
      <c r="L75" s="1">
        <f t="shared" si="1"/>
        <v>15565645</v>
      </c>
      <c r="AA75" s="7">
        <v>43760</v>
      </c>
      <c r="AB75">
        <v>-111781725</v>
      </c>
      <c r="AC75">
        <v>4830592</v>
      </c>
      <c r="AD75">
        <v>24033589</v>
      </c>
    </row>
    <row r="76" spans="1:30">
      <c r="A76" s="7">
        <v>43762</v>
      </c>
      <c r="B76" s="8">
        <v>0.801388888888889</v>
      </c>
      <c r="C76" s="14">
        <v>1</v>
      </c>
      <c r="D76" s="1">
        <v>2945882000</v>
      </c>
      <c r="E76" s="1">
        <v>2860080126</v>
      </c>
      <c r="F76" s="1">
        <v>124234246</v>
      </c>
      <c r="G76" s="13">
        <v>-115027340</v>
      </c>
      <c r="H76" s="1">
        <v>39845823</v>
      </c>
      <c r="I76" s="1">
        <v>120126000</v>
      </c>
      <c r="J76" s="1">
        <v>110970000</v>
      </c>
      <c r="K76" s="1">
        <v>85801874</v>
      </c>
      <c r="L76" s="1">
        <f t="shared" si="1"/>
        <v>9206906</v>
      </c>
      <c r="AA76" s="7">
        <v>43761</v>
      </c>
      <c r="AB76">
        <v>-110137725</v>
      </c>
      <c r="AC76">
        <v>15565645</v>
      </c>
      <c r="AD76">
        <v>38841508</v>
      </c>
    </row>
    <row r="77" spans="1:30">
      <c r="A77" s="7">
        <v>43763</v>
      </c>
      <c r="B77" s="8">
        <v>0.740277777777778</v>
      </c>
      <c r="C77" s="14">
        <v>1</v>
      </c>
      <c r="D77" s="1">
        <v>2945882000</v>
      </c>
      <c r="E77" s="1">
        <v>2860080126</v>
      </c>
      <c r="F77" s="1">
        <v>245871856</v>
      </c>
      <c r="G77" s="13">
        <v>-219326297</v>
      </c>
      <c r="H77" s="1">
        <v>58303850</v>
      </c>
      <c r="I77" s="1">
        <v>120126000</v>
      </c>
      <c r="J77" s="1">
        <v>110970000</v>
      </c>
      <c r="K77" s="1">
        <v>85801874</v>
      </c>
      <c r="L77" s="1">
        <f t="shared" si="1"/>
        <v>26545559</v>
      </c>
      <c r="AA77" s="7">
        <v>43762</v>
      </c>
      <c r="AB77">
        <v>-115027340</v>
      </c>
      <c r="AC77">
        <v>9206906</v>
      </c>
      <c r="AD77">
        <v>39845823</v>
      </c>
    </row>
    <row r="78" spans="1:30">
      <c r="A78" s="7">
        <v>43764</v>
      </c>
      <c r="B78" s="8">
        <v>0.829861111111111</v>
      </c>
      <c r="C78" s="14">
        <v>1</v>
      </c>
      <c r="D78" s="1">
        <v>2945882000</v>
      </c>
      <c r="E78" s="1">
        <v>2860080126</v>
      </c>
      <c r="F78" s="1">
        <v>130151558</v>
      </c>
      <c r="G78" s="13">
        <v>-121058765</v>
      </c>
      <c r="H78" s="1">
        <v>64943982</v>
      </c>
      <c r="I78" s="1">
        <v>120126000</v>
      </c>
      <c r="J78" s="1">
        <v>110970000</v>
      </c>
      <c r="K78" s="1">
        <v>85801874</v>
      </c>
      <c r="L78" s="1">
        <f t="shared" si="1"/>
        <v>9092793</v>
      </c>
      <c r="AA78" s="7">
        <v>43763</v>
      </c>
      <c r="AB78">
        <v>-219326297</v>
      </c>
      <c r="AC78">
        <v>26545559</v>
      </c>
      <c r="AD78">
        <v>58303850</v>
      </c>
    </row>
    <row r="79" spans="1:30">
      <c r="A79" s="7">
        <v>43765</v>
      </c>
      <c r="B79" s="8">
        <v>0.782638888888889</v>
      </c>
      <c r="C79" s="14">
        <v>1</v>
      </c>
      <c r="D79" s="1">
        <v>2945882000</v>
      </c>
      <c r="E79" s="1">
        <v>2860080126</v>
      </c>
      <c r="F79" s="1">
        <v>240568140</v>
      </c>
      <c r="G79" s="13">
        <v>-221879633</v>
      </c>
      <c r="H79" s="1">
        <v>72933705</v>
      </c>
      <c r="I79" s="1">
        <v>120126000</v>
      </c>
      <c r="J79" s="1">
        <v>110970000</v>
      </c>
      <c r="K79" s="1">
        <v>85801874</v>
      </c>
      <c r="L79" s="1">
        <f t="shared" si="1"/>
        <v>18688507</v>
      </c>
      <c r="AA79" s="7">
        <v>43764</v>
      </c>
      <c r="AB79">
        <v>-121058765</v>
      </c>
      <c r="AC79">
        <v>9092793</v>
      </c>
      <c r="AD79">
        <v>64943982</v>
      </c>
    </row>
    <row r="80" spans="1:30">
      <c r="A80" s="7">
        <v>43766</v>
      </c>
      <c r="B80" s="8">
        <v>0.707638888888889</v>
      </c>
      <c r="C80" s="14">
        <v>1</v>
      </c>
      <c r="D80" s="1">
        <v>2945882000</v>
      </c>
      <c r="E80" s="1">
        <v>2860080126</v>
      </c>
      <c r="F80" s="1">
        <v>218993133</v>
      </c>
      <c r="G80" s="13">
        <v>-208184342</v>
      </c>
      <c r="H80" s="1">
        <v>65862731</v>
      </c>
      <c r="I80" s="1">
        <v>120126000</v>
      </c>
      <c r="J80" s="1">
        <v>110970000</v>
      </c>
      <c r="K80" s="1">
        <v>85801874</v>
      </c>
      <c r="L80" s="1">
        <f t="shared" si="1"/>
        <v>10808791</v>
      </c>
      <c r="AA80" s="7">
        <v>43765</v>
      </c>
      <c r="AB80">
        <v>-221879633</v>
      </c>
      <c r="AC80">
        <v>18688507</v>
      </c>
      <c r="AD80">
        <v>72933705</v>
      </c>
    </row>
    <row r="81" spans="1:30">
      <c r="A81" s="7">
        <v>43767</v>
      </c>
      <c r="B81" s="8">
        <v>0.883333333333333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-129728296</v>
      </c>
      <c r="H81" s="1">
        <v>-38877403</v>
      </c>
      <c r="I81" s="1">
        <v>120126000</v>
      </c>
      <c r="J81" s="1">
        <v>110970000</v>
      </c>
      <c r="K81" s="1">
        <v>85801874</v>
      </c>
      <c r="L81" s="1" t="e">
        <f t="shared" si="1"/>
        <v>#VALUE!</v>
      </c>
      <c r="AA81" s="7">
        <v>43766</v>
      </c>
      <c r="AB81">
        <v>-208184342</v>
      </c>
      <c r="AC81">
        <v>10808791</v>
      </c>
      <c r="AD81">
        <v>65862731</v>
      </c>
    </row>
    <row r="82" spans="1:30">
      <c r="A82" s="7">
        <v>43768</v>
      </c>
      <c r="B82" s="8">
        <v>0.617361111111111</v>
      </c>
      <c r="C82" s="14">
        <v>1</v>
      </c>
      <c r="D82" s="1">
        <v>2945882000</v>
      </c>
      <c r="E82" s="1">
        <v>2860080126</v>
      </c>
      <c r="F82" s="1" t="s">
        <v>285</v>
      </c>
      <c r="G82" s="13">
        <v>-142281777</v>
      </c>
      <c r="H82" s="1">
        <v>-122235966</v>
      </c>
      <c r="I82" s="1">
        <v>120126000</v>
      </c>
      <c r="J82" s="1">
        <v>110970000</v>
      </c>
      <c r="K82" s="1">
        <v>85801874</v>
      </c>
      <c r="L82" s="1" t="e">
        <f t="shared" si="1"/>
        <v>#VALUE!</v>
      </c>
      <c r="AA82" s="7">
        <v>43767</v>
      </c>
      <c r="AB82">
        <v>-129728296</v>
      </c>
      <c r="AC82" t="e">
        <v>#VALUE!</v>
      </c>
      <c r="AD82">
        <v>-38877403</v>
      </c>
    </row>
    <row r="83" spans="1:30">
      <c r="A83" s="7">
        <v>43769</v>
      </c>
      <c r="B83" s="8">
        <v>0.775694444444444</v>
      </c>
      <c r="C83" s="14">
        <v>1</v>
      </c>
      <c r="D83" s="1">
        <v>2945882000</v>
      </c>
      <c r="E83" s="1">
        <v>2860080126</v>
      </c>
      <c r="F83" s="1">
        <v>0</v>
      </c>
      <c r="G83" s="13">
        <v>-112958356</v>
      </c>
      <c r="H83" s="1">
        <v>-260759967</v>
      </c>
      <c r="I83" s="1">
        <v>120126000</v>
      </c>
      <c r="J83" s="1">
        <v>110970000</v>
      </c>
      <c r="K83" s="1">
        <v>85801874</v>
      </c>
      <c r="L83" s="1">
        <f t="shared" si="1"/>
        <v>-112958356</v>
      </c>
      <c r="AA83" s="7">
        <v>43768</v>
      </c>
      <c r="AB83">
        <v>-142281777</v>
      </c>
      <c r="AC83" t="e">
        <v>#VALUE!</v>
      </c>
      <c r="AD83">
        <v>-122235966</v>
      </c>
    </row>
    <row r="84" spans="1:30">
      <c r="A84" s="7">
        <v>43770</v>
      </c>
      <c r="B84" s="8">
        <v>0.773611111111111</v>
      </c>
      <c r="C84" s="14">
        <v>1</v>
      </c>
      <c r="D84" s="1">
        <v>2945882000</v>
      </c>
      <c r="E84" s="1">
        <v>2860080126</v>
      </c>
      <c r="F84" s="1" t="s">
        <v>285</v>
      </c>
      <c r="G84" s="13">
        <v>-112429050</v>
      </c>
      <c r="H84" s="1">
        <v>98644826</v>
      </c>
      <c r="I84" s="1" t="s">
        <v>285</v>
      </c>
      <c r="J84" s="1">
        <v>110970000</v>
      </c>
      <c r="K84" s="1">
        <v>85801874</v>
      </c>
      <c r="L84" s="1" t="e">
        <f t="shared" si="1"/>
        <v>#VALUE!</v>
      </c>
      <c r="AA84" s="7">
        <v>43769</v>
      </c>
      <c r="AB84">
        <v>-112958356</v>
      </c>
      <c r="AC84">
        <v>-112958356</v>
      </c>
      <c r="AD84">
        <v>-260759967</v>
      </c>
    </row>
    <row r="85" spans="1:30">
      <c r="A85" s="7">
        <v>43771</v>
      </c>
      <c r="B85" s="8">
        <v>0.500694444444444</v>
      </c>
      <c r="C85" s="14">
        <v>1</v>
      </c>
      <c r="D85" s="1">
        <v>2945882000</v>
      </c>
      <c r="E85" s="1">
        <v>2860080126</v>
      </c>
      <c r="F85" s="1">
        <v>581995026</v>
      </c>
      <c r="G85" s="13">
        <v>-197327521</v>
      </c>
      <c r="H85" s="1">
        <v>97361976</v>
      </c>
      <c r="I85" s="1">
        <v>119942000</v>
      </c>
      <c r="J85" s="1">
        <v>110970000</v>
      </c>
      <c r="K85" s="1">
        <v>85801874</v>
      </c>
      <c r="L85" s="1">
        <f t="shared" si="1"/>
        <v>384667505</v>
      </c>
      <c r="AA85" s="7">
        <v>43770</v>
      </c>
      <c r="AB85">
        <v>-112429050</v>
      </c>
      <c r="AC85" t="e">
        <v>#VALUE!</v>
      </c>
      <c r="AD85">
        <v>98644826</v>
      </c>
    </row>
    <row r="86" spans="1:30">
      <c r="A86" s="7">
        <v>43772</v>
      </c>
      <c r="B86" s="8">
        <v>0.448611111111111</v>
      </c>
      <c r="C86" s="14">
        <v>1</v>
      </c>
      <c r="D86" s="1">
        <v>2945882000</v>
      </c>
      <c r="E86" s="1">
        <v>2860080126</v>
      </c>
      <c r="F86" s="1">
        <v>214813979</v>
      </c>
      <c r="G86" s="13">
        <v>-142819931</v>
      </c>
      <c r="H86" s="1">
        <v>104068117</v>
      </c>
      <c r="I86" s="1">
        <v>119942000</v>
      </c>
      <c r="J86" s="1">
        <v>110970000</v>
      </c>
      <c r="K86" s="1">
        <v>85801874</v>
      </c>
      <c r="L86" s="1">
        <f t="shared" si="1"/>
        <v>71994048</v>
      </c>
      <c r="AA86" s="7">
        <v>43771</v>
      </c>
      <c r="AB86">
        <v>-197327521</v>
      </c>
      <c r="AC86">
        <v>384667505</v>
      </c>
      <c r="AD86">
        <v>97361976</v>
      </c>
    </row>
    <row r="87" spans="1:30">
      <c r="A87" s="7">
        <v>43773</v>
      </c>
      <c r="B87" s="8">
        <v>0.461805555555556</v>
      </c>
      <c r="C87" s="14">
        <v>1</v>
      </c>
      <c r="D87" s="1">
        <v>2945882000</v>
      </c>
      <c r="E87" s="1">
        <v>2860080126</v>
      </c>
      <c r="F87" s="1">
        <v>119699236</v>
      </c>
      <c r="G87" s="13">
        <v>-109203984</v>
      </c>
      <c r="H87" s="1">
        <v>104967655</v>
      </c>
      <c r="I87" s="1">
        <v>119942000</v>
      </c>
      <c r="J87" s="1">
        <v>110970000</v>
      </c>
      <c r="K87" s="1">
        <v>85801874</v>
      </c>
      <c r="L87" s="1">
        <f t="shared" si="1"/>
        <v>10495252</v>
      </c>
      <c r="AA87" s="7">
        <v>43772</v>
      </c>
      <c r="AB87">
        <v>-142819931</v>
      </c>
      <c r="AC87">
        <v>71994048</v>
      </c>
      <c r="AD87">
        <v>104068117</v>
      </c>
    </row>
    <row r="88" spans="1:30">
      <c r="A88" s="7">
        <v>43774</v>
      </c>
      <c r="B88" s="8">
        <v>0.555555555555556</v>
      </c>
      <c r="C88" s="14">
        <v>1</v>
      </c>
      <c r="D88" s="1">
        <v>2945882000</v>
      </c>
      <c r="E88" s="1">
        <v>2860080126</v>
      </c>
      <c r="F88" s="1">
        <v>148349905</v>
      </c>
      <c r="G88" s="13">
        <v>-124891340</v>
      </c>
      <c r="H88" s="1">
        <v>169180123</v>
      </c>
      <c r="I88" s="1">
        <v>119942000</v>
      </c>
      <c r="J88" s="1">
        <v>110970000</v>
      </c>
      <c r="K88" s="1">
        <v>85801874</v>
      </c>
      <c r="L88" s="1">
        <f t="shared" si="1"/>
        <v>23458565</v>
      </c>
      <c r="AA88" s="7">
        <v>43773</v>
      </c>
      <c r="AB88">
        <v>-109203984</v>
      </c>
      <c r="AC88">
        <v>10495252</v>
      </c>
      <c r="AD88">
        <v>104967655</v>
      </c>
    </row>
    <row r="89" spans="1:30">
      <c r="A89" s="7">
        <v>43775</v>
      </c>
      <c r="B89" s="8">
        <v>0.615972222222222</v>
      </c>
      <c r="C89" s="14">
        <v>1</v>
      </c>
      <c r="D89" s="1">
        <v>2945882000</v>
      </c>
      <c r="E89" s="1">
        <v>2860080126</v>
      </c>
      <c r="F89" s="1">
        <v>128918176</v>
      </c>
      <c r="G89" s="13">
        <v>-112181165</v>
      </c>
      <c r="H89" s="1">
        <v>249670940</v>
      </c>
      <c r="I89" s="1">
        <v>119942000</v>
      </c>
      <c r="J89" s="1">
        <v>110970000</v>
      </c>
      <c r="K89" s="1">
        <v>85801874</v>
      </c>
      <c r="L89" s="1">
        <f t="shared" si="1"/>
        <v>16737011</v>
      </c>
      <c r="AA89" s="7">
        <v>43774</v>
      </c>
      <c r="AB89">
        <v>-124891340</v>
      </c>
      <c r="AC89">
        <v>23458565</v>
      </c>
      <c r="AD89">
        <v>169180123</v>
      </c>
    </row>
    <row r="90" spans="1:30">
      <c r="A90" s="7">
        <v>43776</v>
      </c>
      <c r="B90" s="8">
        <v>0.792361111111111</v>
      </c>
      <c r="C90" s="14">
        <v>1</v>
      </c>
      <c r="D90" s="1">
        <v>2945882000</v>
      </c>
      <c r="E90" s="1">
        <v>2860080126</v>
      </c>
      <c r="F90" s="1">
        <v>137245039</v>
      </c>
      <c r="G90" s="13">
        <v>-135361565</v>
      </c>
      <c r="H90" s="1">
        <v>330082385</v>
      </c>
      <c r="I90" s="1">
        <v>119942000</v>
      </c>
      <c r="J90" s="1">
        <v>110970000</v>
      </c>
      <c r="K90" s="1">
        <v>85801874</v>
      </c>
      <c r="L90" s="1">
        <f t="shared" si="1"/>
        <v>1883474</v>
      </c>
      <c r="AA90" s="7">
        <v>43775</v>
      </c>
      <c r="AB90">
        <v>-112181165</v>
      </c>
      <c r="AC90">
        <v>16737011</v>
      </c>
      <c r="AD90">
        <v>249670940</v>
      </c>
    </row>
    <row r="91" spans="1:30">
      <c r="A91" s="7">
        <v>43777</v>
      </c>
      <c r="B91" s="8">
        <v>0.773611111111111</v>
      </c>
      <c r="C91" s="14">
        <v>1</v>
      </c>
      <c r="D91" s="1">
        <v>2945882000</v>
      </c>
      <c r="E91" s="1">
        <v>2860080126</v>
      </c>
      <c r="F91" s="1">
        <v>258717990</v>
      </c>
      <c r="G91" s="13">
        <v>-244514173</v>
      </c>
      <c r="H91" s="1">
        <v>465361084</v>
      </c>
      <c r="I91" s="1">
        <v>119942000</v>
      </c>
      <c r="J91" s="1">
        <v>110970000</v>
      </c>
      <c r="K91" s="1">
        <v>85801874</v>
      </c>
      <c r="L91" s="1">
        <f t="shared" si="1"/>
        <v>14203817</v>
      </c>
      <c r="AA91" s="7">
        <v>43776</v>
      </c>
      <c r="AB91">
        <v>-135361565</v>
      </c>
      <c r="AC91">
        <v>1883474</v>
      </c>
      <c r="AD91">
        <v>330082385</v>
      </c>
    </row>
    <row r="92" spans="1:30">
      <c r="A92" s="7">
        <v>43778</v>
      </c>
      <c r="B92" s="8">
        <v>0.459027777777778</v>
      </c>
      <c r="C92" s="14">
        <v>1</v>
      </c>
      <c r="D92" s="1">
        <v>2945882000</v>
      </c>
      <c r="E92" s="1">
        <v>2860080126</v>
      </c>
      <c r="F92" s="1">
        <v>203128228</v>
      </c>
      <c r="G92" s="13">
        <v>-182098686</v>
      </c>
      <c r="H92" s="1">
        <v>145597892</v>
      </c>
      <c r="I92" s="1">
        <v>119942000</v>
      </c>
      <c r="J92" s="1">
        <v>110970000</v>
      </c>
      <c r="K92" s="1">
        <v>85801874</v>
      </c>
      <c r="L92" s="1">
        <f t="shared" si="1"/>
        <v>21029542</v>
      </c>
      <c r="AA92" s="7">
        <v>43777</v>
      </c>
      <c r="AB92">
        <v>-244514173</v>
      </c>
      <c r="AC92">
        <v>14203817</v>
      </c>
      <c r="AD92">
        <v>465361084</v>
      </c>
    </row>
    <row r="93" spans="1:30">
      <c r="A93" s="7">
        <v>43779</v>
      </c>
      <c r="B93" s="8">
        <v>0.713888888888889</v>
      </c>
      <c r="C93" s="14">
        <v>1</v>
      </c>
      <c r="D93" s="1">
        <v>2945882000</v>
      </c>
      <c r="E93" s="1">
        <v>2860080126</v>
      </c>
      <c r="F93" s="1">
        <v>141791431</v>
      </c>
      <c r="G93" s="13">
        <v>-141906740</v>
      </c>
      <c r="H93" s="1">
        <v>89287469</v>
      </c>
      <c r="I93" s="1">
        <v>119942000</v>
      </c>
      <c r="J93" s="1">
        <v>110970000</v>
      </c>
      <c r="K93" s="1">
        <v>85801874</v>
      </c>
      <c r="L93" s="1">
        <f t="shared" si="1"/>
        <v>-115309</v>
      </c>
      <c r="AA93" s="7">
        <v>43778</v>
      </c>
      <c r="AB93">
        <v>-182098686</v>
      </c>
      <c r="AC93">
        <v>21029542</v>
      </c>
      <c r="AD93">
        <v>145597892</v>
      </c>
    </row>
    <row r="94" spans="1:30">
      <c r="A94" s="7">
        <v>43780</v>
      </c>
      <c r="B94" s="8">
        <v>0.586805555555556</v>
      </c>
      <c r="C94" s="14">
        <v>1</v>
      </c>
      <c r="D94" s="1">
        <v>2945882000</v>
      </c>
      <c r="E94" s="1">
        <v>2860080126</v>
      </c>
      <c r="F94" s="1">
        <v>241282279</v>
      </c>
      <c r="G94" s="13">
        <v>-238643296</v>
      </c>
      <c r="H94" s="1">
        <v>76242827</v>
      </c>
      <c r="I94" s="1">
        <v>119942000</v>
      </c>
      <c r="J94" s="1">
        <v>110970000</v>
      </c>
      <c r="K94" s="1">
        <v>85801874</v>
      </c>
      <c r="L94" s="1">
        <f t="shared" si="1"/>
        <v>2638983</v>
      </c>
      <c r="AA94" s="7">
        <v>43779</v>
      </c>
      <c r="AB94">
        <v>-141906740</v>
      </c>
      <c r="AC94">
        <v>-115309</v>
      </c>
      <c r="AD94">
        <v>89287469</v>
      </c>
    </row>
    <row r="95" spans="1:30">
      <c r="A95" s="7">
        <v>43781</v>
      </c>
      <c r="B95" s="8">
        <v>0.626388888888889</v>
      </c>
      <c r="C95" s="14">
        <v>1</v>
      </c>
      <c r="D95" s="1">
        <v>2945882000</v>
      </c>
      <c r="E95" s="1">
        <v>2860080126</v>
      </c>
      <c r="F95" s="1">
        <v>122426006</v>
      </c>
      <c r="G95" s="13">
        <v>-113419303</v>
      </c>
      <c r="H95" s="1">
        <v>74754278</v>
      </c>
      <c r="I95" s="1">
        <v>119942000</v>
      </c>
      <c r="J95" s="1">
        <v>110970000</v>
      </c>
      <c r="K95" s="1">
        <v>85801874</v>
      </c>
      <c r="L95" s="1">
        <f t="shared" si="1"/>
        <v>9006703</v>
      </c>
      <c r="AA95" s="7">
        <v>43780</v>
      </c>
      <c r="AB95">
        <v>-238643296</v>
      </c>
      <c r="AC95">
        <v>2638983</v>
      </c>
      <c r="AD95">
        <v>76242827</v>
      </c>
    </row>
    <row r="96" spans="1:30">
      <c r="A96" s="7">
        <v>43782</v>
      </c>
      <c r="B96" s="8">
        <v>0.472222222222222</v>
      </c>
      <c r="C96" s="14">
        <v>1</v>
      </c>
      <c r="D96" s="1">
        <v>2945882000</v>
      </c>
      <c r="E96" s="1">
        <v>2860080126</v>
      </c>
      <c r="F96" s="1">
        <v>221460497</v>
      </c>
      <c r="G96" s="13">
        <v>-206211543</v>
      </c>
      <c r="H96" s="1">
        <v>57537964</v>
      </c>
      <c r="I96" s="1">
        <v>119942000</v>
      </c>
      <c r="J96" s="1">
        <v>110970000</v>
      </c>
      <c r="K96" s="1">
        <v>85801874</v>
      </c>
      <c r="L96" s="1">
        <f t="shared" si="1"/>
        <v>15248954</v>
      </c>
      <c r="AA96" s="7">
        <v>43781</v>
      </c>
      <c r="AB96">
        <v>-113419303</v>
      </c>
      <c r="AC96">
        <v>9006703</v>
      </c>
      <c r="AD96">
        <v>74754278</v>
      </c>
    </row>
    <row r="97" spans="1:30">
      <c r="A97" s="7">
        <v>43783</v>
      </c>
      <c r="B97" s="8">
        <v>0.460416666666667</v>
      </c>
      <c r="C97" s="14">
        <v>1</v>
      </c>
      <c r="D97" s="1">
        <v>2945882000</v>
      </c>
      <c r="E97" s="1">
        <v>2860080126</v>
      </c>
      <c r="F97" s="1">
        <v>175552057</v>
      </c>
      <c r="G97" s="13">
        <v>-160939893</v>
      </c>
      <c r="H97" s="1">
        <v>48040033</v>
      </c>
      <c r="I97" s="1">
        <v>119942000</v>
      </c>
      <c r="J97" s="1">
        <v>110970000</v>
      </c>
      <c r="K97" s="1">
        <v>85801874</v>
      </c>
      <c r="L97" s="1">
        <f t="shared" si="1"/>
        <v>14612164</v>
      </c>
      <c r="AA97" s="7">
        <v>43782</v>
      </c>
      <c r="AB97">
        <v>-206211543</v>
      </c>
      <c r="AC97">
        <v>15248954</v>
      </c>
      <c r="AD97">
        <v>57537964</v>
      </c>
    </row>
    <row r="98" spans="1:30">
      <c r="A98" s="7">
        <v>43784</v>
      </c>
      <c r="B98" s="8">
        <v>0.781944444444444</v>
      </c>
      <c r="C98" s="14">
        <v>1</v>
      </c>
      <c r="D98" s="1">
        <v>2945882000</v>
      </c>
      <c r="E98" s="1">
        <v>2860080126</v>
      </c>
      <c r="F98" s="1">
        <v>151548631</v>
      </c>
      <c r="G98" s="13">
        <v>-134992949</v>
      </c>
      <c r="H98" s="1">
        <v>62722241</v>
      </c>
      <c r="I98" s="1">
        <v>119771000</v>
      </c>
      <c r="J98" s="1">
        <v>110970000</v>
      </c>
      <c r="K98" s="1">
        <v>85801874</v>
      </c>
      <c r="L98" s="1">
        <f t="shared" si="1"/>
        <v>16555682</v>
      </c>
      <c r="AA98" s="7">
        <v>43783</v>
      </c>
      <c r="AB98">
        <v>-160939893</v>
      </c>
      <c r="AC98">
        <v>14612164</v>
      </c>
      <c r="AD98">
        <v>48040033</v>
      </c>
    </row>
    <row r="99" spans="1:30">
      <c r="A99" s="7">
        <v>43785</v>
      </c>
      <c r="B99" s="8">
        <v>0.623611111111111</v>
      </c>
      <c r="C99" s="14">
        <v>1</v>
      </c>
      <c r="D99" s="1">
        <v>2945882000</v>
      </c>
      <c r="E99" s="1">
        <v>2860080126</v>
      </c>
      <c r="F99" s="1">
        <v>144082972</v>
      </c>
      <c r="G99" s="13">
        <v>-126406902</v>
      </c>
      <c r="H99" s="1">
        <v>62453951</v>
      </c>
      <c r="I99" s="1">
        <v>119771000</v>
      </c>
      <c r="J99" s="1">
        <v>110970000</v>
      </c>
      <c r="K99" s="1">
        <v>85801874</v>
      </c>
      <c r="L99" s="1">
        <f t="shared" si="1"/>
        <v>17676070</v>
      </c>
      <c r="AA99" s="7">
        <v>43784</v>
      </c>
      <c r="AB99">
        <v>-134992949</v>
      </c>
      <c r="AC99">
        <v>16555682</v>
      </c>
      <c r="AD99">
        <v>62722241</v>
      </c>
    </row>
    <row r="100" spans="1:30">
      <c r="A100" s="7">
        <v>43786</v>
      </c>
      <c r="B100" s="8">
        <v>0.550694444444444</v>
      </c>
      <c r="C100" s="14">
        <v>1</v>
      </c>
      <c r="D100" s="1">
        <v>2945882000</v>
      </c>
      <c r="E100" s="1">
        <v>2860080126</v>
      </c>
      <c r="F100" s="1">
        <v>204682756</v>
      </c>
      <c r="G100" s="13">
        <v>-174546562</v>
      </c>
      <c r="H100" s="1">
        <v>74685352</v>
      </c>
      <c r="I100" s="1">
        <v>119771000</v>
      </c>
      <c r="J100" s="1">
        <v>110970000</v>
      </c>
      <c r="K100" s="1">
        <v>85801874</v>
      </c>
      <c r="L100" s="1">
        <f t="shared" si="1"/>
        <v>30136194</v>
      </c>
      <c r="AA100" s="7">
        <v>43785</v>
      </c>
      <c r="AB100">
        <v>-126406902</v>
      </c>
      <c r="AC100">
        <v>17676070</v>
      </c>
      <c r="AD100">
        <v>62453951</v>
      </c>
    </row>
    <row r="101" spans="1:30">
      <c r="A101" s="7">
        <v>43787</v>
      </c>
      <c r="B101" s="8">
        <v>0.455555555555556</v>
      </c>
      <c r="C101" s="14">
        <v>1</v>
      </c>
      <c r="D101" s="1">
        <v>2945882000</v>
      </c>
      <c r="E101" s="1">
        <v>2860080126</v>
      </c>
      <c r="F101" s="1">
        <v>223518138</v>
      </c>
      <c r="G101" s="13">
        <v>-205222574</v>
      </c>
      <c r="H101" s="1">
        <v>76106351</v>
      </c>
      <c r="I101" s="1">
        <v>119771000</v>
      </c>
      <c r="J101" s="1">
        <v>110970000</v>
      </c>
      <c r="K101" s="1">
        <v>85801874</v>
      </c>
      <c r="L101" s="1">
        <f t="shared" si="1"/>
        <v>18295564</v>
      </c>
      <c r="AA101" s="7">
        <v>43786</v>
      </c>
      <c r="AB101">
        <v>-174546562</v>
      </c>
      <c r="AC101">
        <v>30136194</v>
      </c>
      <c r="AD101">
        <v>74685352</v>
      </c>
    </row>
    <row r="102" spans="1:30">
      <c r="A102" s="7">
        <v>43788</v>
      </c>
      <c r="B102" s="8">
        <v>0.870138888888889</v>
      </c>
      <c r="C102" s="14">
        <v>1</v>
      </c>
      <c r="D102" s="1">
        <v>2945882000</v>
      </c>
      <c r="E102" s="1">
        <v>2860080126</v>
      </c>
      <c r="F102" s="1">
        <v>166900941</v>
      </c>
      <c r="G102" s="13">
        <v>-156742555</v>
      </c>
      <c r="H102" s="1">
        <v>83510445</v>
      </c>
      <c r="I102" s="1">
        <v>119771000</v>
      </c>
      <c r="J102" s="1">
        <v>110970000</v>
      </c>
      <c r="K102" s="1">
        <v>85801874</v>
      </c>
      <c r="L102" s="1">
        <f t="shared" si="1"/>
        <v>10158386</v>
      </c>
      <c r="AA102" s="7">
        <v>43787</v>
      </c>
      <c r="AB102">
        <v>-205222574</v>
      </c>
      <c r="AC102">
        <v>18295564</v>
      </c>
      <c r="AD102">
        <v>76106351</v>
      </c>
    </row>
    <row r="103" spans="1:30">
      <c r="A103" s="7">
        <v>43789</v>
      </c>
      <c r="B103" s="8">
        <v>0.670138888888889</v>
      </c>
      <c r="C103" s="14">
        <v>1</v>
      </c>
      <c r="D103" s="1">
        <v>2945882000</v>
      </c>
      <c r="E103" s="1">
        <v>2860080126</v>
      </c>
      <c r="F103" s="1">
        <v>107936826</v>
      </c>
      <c r="G103" s="13">
        <v>-92830771</v>
      </c>
      <c r="H103" s="1">
        <v>88436670</v>
      </c>
      <c r="I103" s="1">
        <v>119771000</v>
      </c>
      <c r="J103" s="1">
        <v>110970000</v>
      </c>
      <c r="K103" s="1">
        <v>85801874</v>
      </c>
      <c r="L103" s="1">
        <f t="shared" si="1"/>
        <v>15106055</v>
      </c>
      <c r="AA103" s="7">
        <v>43788</v>
      </c>
      <c r="AB103">
        <v>-156742555</v>
      </c>
      <c r="AC103">
        <v>10158386</v>
      </c>
      <c r="AD103">
        <v>83510445</v>
      </c>
    </row>
    <row r="104" spans="1:30">
      <c r="A104" s="7">
        <v>43790</v>
      </c>
      <c r="B104" s="8">
        <v>0.788194444444444</v>
      </c>
      <c r="C104" s="14">
        <v>1</v>
      </c>
      <c r="D104" s="1">
        <v>2945882000</v>
      </c>
      <c r="E104" s="1">
        <v>2860080126</v>
      </c>
      <c r="F104" s="1">
        <v>140708252</v>
      </c>
      <c r="G104" s="13">
        <v>-137667018</v>
      </c>
      <c r="H104" s="1">
        <v>84680391</v>
      </c>
      <c r="I104" s="1">
        <v>119771000</v>
      </c>
      <c r="J104" s="1">
        <v>110970000</v>
      </c>
      <c r="K104" s="1">
        <v>85801874</v>
      </c>
      <c r="L104" s="1">
        <f t="shared" si="1"/>
        <v>3041234</v>
      </c>
      <c r="AA104" s="7">
        <v>43789</v>
      </c>
      <c r="AB104">
        <v>-92830771</v>
      </c>
      <c r="AC104">
        <v>15106055</v>
      </c>
      <c r="AD104">
        <v>88436670</v>
      </c>
    </row>
    <row r="105" spans="1:30">
      <c r="A105" s="7">
        <v>43791</v>
      </c>
      <c r="B105" s="8">
        <v>0.566666666666667</v>
      </c>
      <c r="C105" s="14">
        <v>1</v>
      </c>
      <c r="D105" s="1">
        <v>2945882000</v>
      </c>
      <c r="E105" s="1">
        <v>2860080126</v>
      </c>
      <c r="F105" s="1">
        <v>197111291</v>
      </c>
      <c r="G105" s="13">
        <v>-188291943</v>
      </c>
      <c r="H105" s="1">
        <v>88373880</v>
      </c>
      <c r="I105" s="1">
        <v>119771000</v>
      </c>
      <c r="J105" s="1">
        <v>110970000</v>
      </c>
      <c r="K105" s="1">
        <v>85801874</v>
      </c>
      <c r="L105" s="1">
        <f t="shared" si="1"/>
        <v>8819348</v>
      </c>
      <c r="AA105" s="7">
        <v>43790</v>
      </c>
      <c r="AB105">
        <v>-137667018</v>
      </c>
      <c r="AC105">
        <v>3041234</v>
      </c>
      <c r="AD105">
        <v>84680391</v>
      </c>
    </row>
    <row r="106" spans="1:30">
      <c r="A106" s="7">
        <v>43792</v>
      </c>
      <c r="B106" s="8">
        <v>0.54375</v>
      </c>
      <c r="C106" s="14">
        <v>1</v>
      </c>
      <c r="D106" s="1">
        <v>2945882000</v>
      </c>
      <c r="E106" s="1">
        <v>2860080126</v>
      </c>
      <c r="F106" s="1">
        <v>115639927</v>
      </c>
      <c r="G106" s="13">
        <v>-114202771</v>
      </c>
      <c r="H106" s="1">
        <v>70398895</v>
      </c>
      <c r="I106" s="1">
        <v>119771000</v>
      </c>
      <c r="J106" s="1">
        <v>110970000</v>
      </c>
      <c r="K106" s="1">
        <v>85801874</v>
      </c>
      <c r="L106" s="1">
        <f t="shared" si="1"/>
        <v>1437156</v>
      </c>
      <c r="AA106" s="7">
        <v>43791</v>
      </c>
      <c r="AB106">
        <v>-188291943</v>
      </c>
      <c r="AC106">
        <v>8819348</v>
      </c>
      <c r="AD106">
        <v>88373880</v>
      </c>
    </row>
    <row r="107" spans="1:30">
      <c r="A107" s="7">
        <v>43793</v>
      </c>
      <c r="B107" s="8">
        <v>0.474305555555556</v>
      </c>
      <c r="C107" s="14">
        <v>1</v>
      </c>
      <c r="D107" s="1">
        <v>2945882000</v>
      </c>
      <c r="E107" s="1">
        <v>2860080126</v>
      </c>
      <c r="F107" s="1">
        <v>218039987</v>
      </c>
      <c r="G107" s="13">
        <v>-219380239</v>
      </c>
      <c r="H107" s="1">
        <v>54475167</v>
      </c>
      <c r="I107" s="1">
        <v>119771000</v>
      </c>
      <c r="J107" s="1">
        <v>110970000</v>
      </c>
      <c r="K107" s="1">
        <v>85801874</v>
      </c>
      <c r="L107" s="1">
        <f t="shared" si="1"/>
        <v>-1340252</v>
      </c>
      <c r="AA107" s="7">
        <v>43792</v>
      </c>
      <c r="AB107">
        <v>-114202771</v>
      </c>
      <c r="AC107">
        <v>1437156</v>
      </c>
      <c r="AD107">
        <v>70398895</v>
      </c>
    </row>
    <row r="108" spans="1:30">
      <c r="A108" s="7">
        <v>43794</v>
      </c>
      <c r="B108" s="8">
        <v>0.73125</v>
      </c>
      <c r="C108" s="14">
        <v>1</v>
      </c>
      <c r="D108" s="1">
        <v>2945882000</v>
      </c>
      <c r="E108" s="1">
        <v>2860080126</v>
      </c>
      <c r="F108" s="1">
        <v>131755641</v>
      </c>
      <c r="G108" s="13">
        <v>-123049546</v>
      </c>
      <c r="H108" s="1">
        <v>46191388</v>
      </c>
      <c r="I108" s="1">
        <v>119771000</v>
      </c>
      <c r="J108" s="1">
        <v>110970000</v>
      </c>
      <c r="K108" s="1">
        <v>85801874</v>
      </c>
      <c r="L108" s="1">
        <f t="shared" si="1"/>
        <v>8706095</v>
      </c>
      <c r="AA108" s="7">
        <v>43793</v>
      </c>
      <c r="AB108">
        <v>-219380239</v>
      </c>
      <c r="AC108">
        <v>-1340252</v>
      </c>
      <c r="AD108">
        <v>54475167</v>
      </c>
    </row>
    <row r="109" spans="1:30">
      <c r="A109" s="7">
        <v>43795</v>
      </c>
      <c r="B109" s="8">
        <v>0.805555555555556</v>
      </c>
      <c r="C109" s="14">
        <v>1</v>
      </c>
      <c r="D109" s="1">
        <v>2945882000</v>
      </c>
      <c r="E109" s="1">
        <v>2860080126</v>
      </c>
      <c r="F109" s="1">
        <v>127357634</v>
      </c>
      <c r="G109" s="13">
        <v>-114168092</v>
      </c>
      <c r="H109" s="1">
        <v>60703226</v>
      </c>
      <c r="I109" s="1">
        <v>119771000</v>
      </c>
      <c r="J109" s="1">
        <v>110970000</v>
      </c>
      <c r="K109" s="1">
        <v>85801874</v>
      </c>
      <c r="L109" s="1">
        <f t="shared" si="1"/>
        <v>13189542</v>
      </c>
      <c r="AA109" s="7">
        <v>43794</v>
      </c>
      <c r="AB109">
        <v>-123049546</v>
      </c>
      <c r="AC109">
        <v>8706095</v>
      </c>
      <c r="AD109">
        <v>46191388</v>
      </c>
    </row>
    <row r="110" spans="1:30">
      <c r="A110" s="7">
        <v>43796</v>
      </c>
      <c r="B110" s="8">
        <v>0.709027777777778</v>
      </c>
      <c r="C110" s="14">
        <v>1</v>
      </c>
      <c r="D110" s="1">
        <v>2945882000</v>
      </c>
      <c r="E110" s="1">
        <v>2860080126</v>
      </c>
      <c r="F110" s="1">
        <v>122388514</v>
      </c>
      <c r="G110" s="13">
        <v>-115303480</v>
      </c>
      <c r="H110" s="1">
        <v>52618275</v>
      </c>
      <c r="I110" s="1">
        <v>119771000</v>
      </c>
      <c r="J110" s="1">
        <v>110970000</v>
      </c>
      <c r="K110" s="1">
        <v>85801874</v>
      </c>
      <c r="L110" s="1">
        <f t="shared" si="1"/>
        <v>7085034</v>
      </c>
      <c r="AA110" s="7">
        <v>43795</v>
      </c>
      <c r="AB110">
        <v>-114168092</v>
      </c>
      <c r="AC110">
        <v>13189542</v>
      </c>
      <c r="AD110">
        <v>60703226</v>
      </c>
    </row>
    <row r="111" spans="1:30">
      <c r="A111" s="7">
        <v>43797</v>
      </c>
      <c r="B111" s="8">
        <v>0.953472222222222</v>
      </c>
      <c r="C111" s="14">
        <v>1</v>
      </c>
      <c r="D111" s="1">
        <v>2945882000</v>
      </c>
      <c r="E111" s="1">
        <v>2860080126</v>
      </c>
      <c r="F111" s="1">
        <v>175576372</v>
      </c>
      <c r="G111" s="13">
        <v>-150727828</v>
      </c>
      <c r="H111" s="1">
        <v>58924698</v>
      </c>
      <c r="I111" s="1">
        <v>119771000</v>
      </c>
      <c r="J111" s="1">
        <v>110970000</v>
      </c>
      <c r="K111" s="1">
        <v>85801874</v>
      </c>
      <c r="L111" s="1">
        <f t="shared" si="1"/>
        <v>24848544</v>
      </c>
      <c r="AA111" s="7">
        <v>43796</v>
      </c>
      <c r="AB111">
        <v>-115303480</v>
      </c>
      <c r="AC111">
        <v>7085034</v>
      </c>
      <c r="AD111">
        <v>52618275</v>
      </c>
    </row>
    <row r="112" spans="1:30">
      <c r="A112" s="7">
        <v>43798</v>
      </c>
      <c r="B112" s="8">
        <v>0.95625</v>
      </c>
      <c r="C112" s="14">
        <v>1</v>
      </c>
      <c r="D112" s="1">
        <v>2945882000</v>
      </c>
      <c r="E112" s="1">
        <v>2860080126</v>
      </c>
      <c r="F112" s="1">
        <v>291860968</v>
      </c>
      <c r="G112" s="13">
        <v>-256254646</v>
      </c>
      <c r="H112" s="1">
        <v>72371268</v>
      </c>
      <c r="I112" s="1">
        <v>119771000</v>
      </c>
      <c r="J112" s="1">
        <v>110970000</v>
      </c>
      <c r="K112" s="1">
        <v>85801874</v>
      </c>
      <c r="L112" s="1">
        <f t="shared" si="1"/>
        <v>35606322</v>
      </c>
      <c r="AA112" s="7">
        <v>43797</v>
      </c>
      <c r="AB112">
        <v>-150727828</v>
      </c>
      <c r="AC112">
        <v>24848544</v>
      </c>
      <c r="AD112">
        <v>58924698</v>
      </c>
    </row>
    <row r="113" spans="1:30">
      <c r="A113" s="7">
        <v>43799</v>
      </c>
      <c r="B113" s="8">
        <v>0.96875</v>
      </c>
      <c r="C113" s="14">
        <v>1</v>
      </c>
      <c r="D113" s="1">
        <v>2945882000</v>
      </c>
      <c r="E113" s="1">
        <v>2860080126</v>
      </c>
      <c r="F113" s="1">
        <v>0</v>
      </c>
      <c r="G113" s="13">
        <v>-118105987</v>
      </c>
      <c r="H113" s="1">
        <v>-57242859</v>
      </c>
      <c r="I113" s="1">
        <v>119771000</v>
      </c>
      <c r="J113" s="1">
        <v>110970000</v>
      </c>
      <c r="K113" s="1">
        <v>85801874</v>
      </c>
      <c r="L113" s="1">
        <f t="shared" si="1"/>
        <v>-118105987</v>
      </c>
      <c r="AA113" s="7">
        <v>43798</v>
      </c>
      <c r="AB113">
        <v>-256254646</v>
      </c>
      <c r="AC113">
        <v>35606322</v>
      </c>
      <c r="AD113">
        <v>72371268</v>
      </c>
    </row>
    <row r="114" spans="1:30">
      <c r="A114" s="7">
        <v>43800</v>
      </c>
      <c r="B114" s="8">
        <v>0.8875</v>
      </c>
      <c r="C114" s="14">
        <v>1</v>
      </c>
      <c r="D114" s="1">
        <v>2945882000</v>
      </c>
      <c r="E114" s="1">
        <v>2860080126</v>
      </c>
      <c r="F114" s="1">
        <v>260594998</v>
      </c>
      <c r="G114" s="13">
        <v>-219502255</v>
      </c>
      <c r="H114" s="1">
        <v>100518715</v>
      </c>
      <c r="I114" s="1">
        <v>119771000</v>
      </c>
      <c r="J114" s="1">
        <v>110970000</v>
      </c>
      <c r="K114" s="1">
        <v>85801874</v>
      </c>
      <c r="L114" s="1">
        <f t="shared" si="1"/>
        <v>41092743</v>
      </c>
      <c r="AA114" s="7">
        <v>43799</v>
      </c>
      <c r="AB114">
        <v>-118105987</v>
      </c>
      <c r="AC114">
        <v>-118105987</v>
      </c>
      <c r="AD114">
        <v>-57242859</v>
      </c>
    </row>
    <row r="115" spans="1:30">
      <c r="A115" s="7">
        <v>43801</v>
      </c>
      <c r="B115" s="8">
        <v>0.944444444444444</v>
      </c>
      <c r="C115" s="14">
        <v>1</v>
      </c>
      <c r="D115" s="1">
        <v>2945882000</v>
      </c>
      <c r="E115" s="1">
        <v>2860080126</v>
      </c>
      <c r="F115" s="1">
        <v>129074489</v>
      </c>
      <c r="G115" s="13">
        <v>-116211533</v>
      </c>
      <c r="H115" s="1">
        <v>107548569</v>
      </c>
      <c r="I115" s="1">
        <v>119771000</v>
      </c>
      <c r="J115" s="1">
        <v>110970000</v>
      </c>
      <c r="K115" s="1">
        <v>85801874</v>
      </c>
      <c r="L115" s="1">
        <f t="shared" si="1"/>
        <v>12862956</v>
      </c>
      <c r="AA115" s="7">
        <v>43800</v>
      </c>
      <c r="AB115">
        <v>-219502255</v>
      </c>
      <c r="AC115">
        <v>41092743</v>
      </c>
      <c r="AD115">
        <v>100518715</v>
      </c>
    </row>
    <row r="116" spans="1:30">
      <c r="A116" s="7">
        <v>43802</v>
      </c>
      <c r="B116" s="8">
        <v>0.892361111111111</v>
      </c>
      <c r="C116" s="14">
        <v>1</v>
      </c>
      <c r="D116" s="1">
        <v>2945882000</v>
      </c>
      <c r="E116" s="1">
        <v>2860080126</v>
      </c>
      <c r="F116" s="1">
        <v>199851613</v>
      </c>
      <c r="G116" s="13">
        <v>-171302230</v>
      </c>
      <c r="H116" s="1">
        <v>120540394</v>
      </c>
      <c r="I116" s="1">
        <v>119771000</v>
      </c>
      <c r="J116" s="1">
        <v>110970000</v>
      </c>
      <c r="K116" s="1">
        <v>85801874</v>
      </c>
      <c r="L116" s="1">
        <f t="shared" si="1"/>
        <v>28549383</v>
      </c>
      <c r="AA116" s="7">
        <v>43801</v>
      </c>
      <c r="AB116">
        <v>-116211533</v>
      </c>
      <c r="AC116">
        <v>12862956</v>
      </c>
      <c r="AD116">
        <v>107548569</v>
      </c>
    </row>
    <row r="117" spans="1:30">
      <c r="A117" s="7">
        <v>43803</v>
      </c>
      <c r="B117" s="8">
        <v>0.851388888888889</v>
      </c>
      <c r="C117" s="14">
        <v>1</v>
      </c>
      <c r="D117" s="1">
        <v>2945882000</v>
      </c>
      <c r="E117" s="1">
        <v>2860080126</v>
      </c>
      <c r="F117" s="1">
        <v>179808158</v>
      </c>
      <c r="G117" s="13">
        <v>-207756645</v>
      </c>
      <c r="H117" s="1">
        <v>63686969</v>
      </c>
      <c r="I117" s="1">
        <v>119771000</v>
      </c>
      <c r="J117" s="1">
        <v>110970000</v>
      </c>
      <c r="K117" s="1">
        <v>85801874</v>
      </c>
      <c r="L117" s="1">
        <f t="shared" si="1"/>
        <v>-27948487</v>
      </c>
      <c r="AA117" s="7">
        <v>43802</v>
      </c>
      <c r="AB117">
        <v>-171302230</v>
      </c>
      <c r="AC117">
        <v>28549383</v>
      </c>
      <c r="AD117">
        <v>120540394</v>
      </c>
    </row>
    <row r="118" spans="1:30">
      <c r="A118" s="7">
        <v>43804</v>
      </c>
      <c r="B118" s="8">
        <v>0.579861111111111</v>
      </c>
      <c r="C118" s="14">
        <v>1</v>
      </c>
      <c r="D118" s="1">
        <v>2945882000</v>
      </c>
      <c r="E118" s="1">
        <v>2860080126</v>
      </c>
      <c r="F118" s="1">
        <v>137266123</v>
      </c>
      <c r="G118" s="13">
        <v>-125423071</v>
      </c>
      <c r="H118" s="1">
        <v>126932823</v>
      </c>
      <c r="I118" s="1">
        <v>119771000</v>
      </c>
      <c r="J118" s="1">
        <v>110970000</v>
      </c>
      <c r="K118" s="1">
        <v>85801874</v>
      </c>
      <c r="L118" s="1">
        <f t="shared" si="1"/>
        <v>11843052</v>
      </c>
      <c r="AA118" s="7">
        <v>43803</v>
      </c>
      <c r="AB118">
        <v>-207756645</v>
      </c>
      <c r="AC118">
        <v>-27948487</v>
      </c>
      <c r="AD118">
        <v>63686969</v>
      </c>
    </row>
    <row r="119" spans="1:30">
      <c r="A119" s="7">
        <v>43805</v>
      </c>
      <c r="B119" s="8">
        <v>0.746527777777778</v>
      </c>
      <c r="C119" s="14">
        <v>1</v>
      </c>
      <c r="D119" s="1">
        <v>2945882000</v>
      </c>
      <c r="E119" s="1">
        <v>2860080126</v>
      </c>
      <c r="F119" s="1">
        <v>121483776</v>
      </c>
      <c r="G119" s="13">
        <v>-117825993</v>
      </c>
      <c r="H119" s="1">
        <v>107367172</v>
      </c>
      <c r="I119" s="1">
        <v>119771000</v>
      </c>
      <c r="J119" s="1">
        <v>110970000</v>
      </c>
      <c r="K119" s="1">
        <v>85801874</v>
      </c>
      <c r="L119" s="1">
        <f t="shared" si="1"/>
        <v>3657783</v>
      </c>
      <c r="AA119" s="7">
        <v>43804</v>
      </c>
      <c r="AB119">
        <v>-125423071</v>
      </c>
      <c r="AC119">
        <v>11843052</v>
      </c>
      <c r="AD119">
        <v>126932823</v>
      </c>
    </row>
    <row r="120" spans="1:30">
      <c r="A120" s="7">
        <v>43806</v>
      </c>
      <c r="B120" s="8">
        <v>0.725</v>
      </c>
      <c r="C120" s="14">
        <v>1</v>
      </c>
      <c r="D120" s="1">
        <v>2945882000</v>
      </c>
      <c r="E120" s="1">
        <v>2860080126</v>
      </c>
      <c r="F120" s="1">
        <v>145926829</v>
      </c>
      <c r="G120" s="13">
        <v>-137569405</v>
      </c>
      <c r="H120" s="1">
        <v>101939473</v>
      </c>
      <c r="I120" s="1">
        <v>119771000</v>
      </c>
      <c r="J120" s="1">
        <v>110970000</v>
      </c>
      <c r="K120" s="1">
        <v>85801874</v>
      </c>
      <c r="L120" s="1">
        <f t="shared" si="1"/>
        <v>8357424</v>
      </c>
      <c r="AA120" s="7">
        <v>43805</v>
      </c>
      <c r="AB120">
        <v>-117825993</v>
      </c>
      <c r="AC120">
        <v>3657783</v>
      </c>
      <c r="AD120">
        <v>107367172</v>
      </c>
    </row>
    <row r="121" spans="1:30">
      <c r="A121" s="7">
        <v>43807</v>
      </c>
      <c r="B121" s="8">
        <v>0.477083333333333</v>
      </c>
      <c r="C121" s="14">
        <v>1</v>
      </c>
      <c r="D121" s="1">
        <v>2945882000</v>
      </c>
      <c r="E121" s="1">
        <v>2860080126</v>
      </c>
      <c r="F121" s="1">
        <v>205494491</v>
      </c>
      <c r="G121" s="13">
        <v>-192047455</v>
      </c>
      <c r="H121" s="1">
        <v>228162417</v>
      </c>
      <c r="I121" s="1">
        <v>119771000</v>
      </c>
      <c r="J121" s="1">
        <v>110970000</v>
      </c>
      <c r="K121" s="1">
        <v>85801874</v>
      </c>
      <c r="L121" s="1">
        <f t="shared" si="1"/>
        <v>13447036</v>
      </c>
      <c r="AA121" s="7">
        <v>43806</v>
      </c>
      <c r="AB121">
        <v>-137569405</v>
      </c>
      <c r="AC121">
        <v>8357424</v>
      </c>
      <c r="AD121">
        <v>101939473</v>
      </c>
    </row>
    <row r="122" spans="1:30">
      <c r="A122" s="7">
        <v>43808</v>
      </c>
      <c r="B122" s="8">
        <v>0.661805555555556</v>
      </c>
      <c r="C122" s="14">
        <v>1</v>
      </c>
      <c r="D122" s="1">
        <v>2945882000</v>
      </c>
      <c r="E122" s="1">
        <v>2860080126</v>
      </c>
      <c r="F122" s="1">
        <v>111098836</v>
      </c>
      <c r="G122" s="13">
        <v>-113427009</v>
      </c>
      <c r="H122" s="1">
        <v>66635514</v>
      </c>
      <c r="I122" s="1">
        <v>119612000</v>
      </c>
      <c r="J122" s="1">
        <v>110970000</v>
      </c>
      <c r="K122" s="1">
        <v>85801874</v>
      </c>
      <c r="L122" s="1">
        <f t="shared" si="1"/>
        <v>-2328173</v>
      </c>
      <c r="AA122" s="7">
        <v>43807</v>
      </c>
      <c r="AB122">
        <v>-192047455</v>
      </c>
      <c r="AC122">
        <v>13447036</v>
      </c>
      <c r="AD122">
        <v>228162417</v>
      </c>
    </row>
    <row r="123" spans="1:30">
      <c r="A123" s="7">
        <v>43809</v>
      </c>
      <c r="B123" s="8">
        <v>0.761111111111111</v>
      </c>
      <c r="C123" s="14">
        <v>1</v>
      </c>
      <c r="D123" s="1">
        <v>2945882000</v>
      </c>
      <c r="E123" s="1">
        <v>2860080126</v>
      </c>
      <c r="F123" s="1">
        <v>104700546</v>
      </c>
      <c r="G123" s="13">
        <v>-96462984</v>
      </c>
      <c r="H123" s="1">
        <v>64922917</v>
      </c>
      <c r="I123" s="1">
        <v>119612000</v>
      </c>
      <c r="J123" s="1">
        <v>110970000</v>
      </c>
      <c r="K123" s="1">
        <v>85801874</v>
      </c>
      <c r="L123" s="1">
        <f t="shared" si="1"/>
        <v>8237562</v>
      </c>
      <c r="AA123" s="7">
        <v>43808</v>
      </c>
      <c r="AB123">
        <v>-113427009</v>
      </c>
      <c r="AC123">
        <v>-2328173</v>
      </c>
      <c r="AD123">
        <v>66635514</v>
      </c>
    </row>
    <row r="124" spans="1:30">
      <c r="A124" s="7">
        <v>43810</v>
      </c>
      <c r="B124" s="8">
        <v>0.792361111111111</v>
      </c>
      <c r="C124" s="14">
        <v>1</v>
      </c>
      <c r="D124" s="1">
        <v>2945882000</v>
      </c>
      <c r="E124" s="1">
        <v>2860080126</v>
      </c>
      <c r="F124" s="1">
        <v>145887522</v>
      </c>
      <c r="G124" s="13">
        <v>-134703965</v>
      </c>
      <c r="H124" s="1">
        <v>50578724</v>
      </c>
      <c r="I124" s="1">
        <v>119612000</v>
      </c>
      <c r="J124" s="1">
        <v>110970000</v>
      </c>
      <c r="K124" s="1">
        <v>85801874</v>
      </c>
      <c r="L124" s="1">
        <f t="shared" si="1"/>
        <v>11183557</v>
      </c>
      <c r="AA124" s="7">
        <v>43809</v>
      </c>
      <c r="AB124">
        <v>-96462984</v>
      </c>
      <c r="AC124">
        <v>8237562</v>
      </c>
      <c r="AD124">
        <v>64922917</v>
      </c>
    </row>
    <row r="125" spans="1:30">
      <c r="A125" s="7">
        <v>43811</v>
      </c>
      <c r="B125" s="8">
        <v>0.954861111111111</v>
      </c>
      <c r="C125" s="14">
        <v>1</v>
      </c>
      <c r="D125" s="1">
        <v>2945882000</v>
      </c>
      <c r="E125" s="1">
        <v>2860080126</v>
      </c>
      <c r="F125" s="1">
        <v>143086315</v>
      </c>
      <c r="G125" s="13">
        <v>-129449587</v>
      </c>
      <c r="H125" s="1">
        <v>117691689</v>
      </c>
      <c r="I125" s="1">
        <v>119612000</v>
      </c>
      <c r="J125" s="1">
        <v>110970000</v>
      </c>
      <c r="K125" s="1">
        <v>85801874</v>
      </c>
      <c r="L125" s="1">
        <f t="shared" si="1"/>
        <v>13636728</v>
      </c>
      <c r="AA125" s="7">
        <v>43810</v>
      </c>
      <c r="AB125">
        <v>-134703965</v>
      </c>
      <c r="AC125">
        <v>11183557</v>
      </c>
      <c r="AD125">
        <v>50578724</v>
      </c>
    </row>
    <row r="126" spans="1:30">
      <c r="A126" s="7">
        <v>43812</v>
      </c>
      <c r="B126" s="8">
        <v>0.921527777777778</v>
      </c>
      <c r="C126" s="14">
        <v>1</v>
      </c>
      <c r="D126" s="1">
        <v>2945882000</v>
      </c>
      <c r="E126" s="1">
        <v>2860080126</v>
      </c>
      <c r="F126" s="1">
        <v>266599303</v>
      </c>
      <c r="G126" s="13">
        <v>-236978746</v>
      </c>
      <c r="H126" s="1">
        <v>66731119</v>
      </c>
      <c r="I126" s="1">
        <v>119612000</v>
      </c>
      <c r="J126" s="1">
        <v>110970000</v>
      </c>
      <c r="K126" s="1">
        <v>85801874</v>
      </c>
      <c r="L126" s="1">
        <f t="shared" si="1"/>
        <v>29620557</v>
      </c>
      <c r="AA126" s="7">
        <v>43811</v>
      </c>
      <c r="AB126">
        <v>-129449587</v>
      </c>
      <c r="AC126">
        <v>13636728</v>
      </c>
      <c r="AD126">
        <v>117691689</v>
      </c>
    </row>
    <row r="127" spans="1:30">
      <c r="A127" s="7">
        <v>43813</v>
      </c>
      <c r="B127" s="8">
        <v>0.719444444444444</v>
      </c>
      <c r="C127" s="14">
        <v>1</v>
      </c>
      <c r="D127" s="1">
        <v>2945882000</v>
      </c>
      <c r="E127" s="1">
        <v>2860080126</v>
      </c>
      <c r="F127" s="1">
        <v>200488679</v>
      </c>
      <c r="G127" s="13">
        <v>-175995337</v>
      </c>
      <c r="H127" s="1">
        <v>71582849</v>
      </c>
      <c r="I127" s="1">
        <v>119612000</v>
      </c>
      <c r="J127" s="1">
        <v>110970000</v>
      </c>
      <c r="K127" s="1">
        <v>85801874</v>
      </c>
      <c r="L127" s="1">
        <f t="shared" si="1"/>
        <v>24493342</v>
      </c>
      <c r="AA127" s="7">
        <v>43812</v>
      </c>
      <c r="AB127">
        <v>-236978746</v>
      </c>
      <c r="AC127">
        <v>29620557</v>
      </c>
      <c r="AD127">
        <v>66731119</v>
      </c>
    </row>
    <row r="128" spans="1:30">
      <c r="A128" s="7">
        <v>43814</v>
      </c>
      <c r="B128" s="8">
        <v>0.467361111111111</v>
      </c>
      <c r="C128" s="14">
        <v>1</v>
      </c>
      <c r="D128" s="1">
        <v>2945882000</v>
      </c>
      <c r="E128" s="1">
        <v>2860080126</v>
      </c>
      <c r="F128" s="1">
        <v>179437673</v>
      </c>
      <c r="G128" s="13">
        <v>-170416011</v>
      </c>
      <c r="H128" s="1">
        <v>66764919</v>
      </c>
      <c r="I128" s="1">
        <v>119612000</v>
      </c>
      <c r="J128" s="1">
        <v>110970000</v>
      </c>
      <c r="K128" s="1">
        <v>85801874</v>
      </c>
      <c r="L128" s="1">
        <f t="shared" si="1"/>
        <v>9021662</v>
      </c>
      <c r="AA128" s="7">
        <v>43813</v>
      </c>
      <c r="AB128">
        <v>-175995337</v>
      </c>
      <c r="AC128">
        <v>24493342</v>
      </c>
      <c r="AD128">
        <v>71582849</v>
      </c>
    </row>
    <row r="129" spans="1:30">
      <c r="A129" s="7">
        <v>43815</v>
      </c>
      <c r="B129" s="8">
        <v>0.775694444444444</v>
      </c>
      <c r="C129" s="14">
        <v>1</v>
      </c>
      <c r="D129" s="1">
        <v>2945882000</v>
      </c>
      <c r="E129" s="1">
        <v>2860080126</v>
      </c>
      <c r="F129" s="1">
        <v>163167314</v>
      </c>
      <c r="G129" s="13">
        <v>-145912706</v>
      </c>
      <c r="H129" s="1">
        <v>124990098</v>
      </c>
      <c r="I129" s="1">
        <v>119612000</v>
      </c>
      <c r="J129" s="1">
        <v>110970000</v>
      </c>
      <c r="K129" s="1">
        <v>85801874</v>
      </c>
      <c r="L129" s="1">
        <f t="shared" si="1"/>
        <v>17254608</v>
      </c>
      <c r="AA129" s="7">
        <v>43814</v>
      </c>
      <c r="AB129">
        <v>-170416011</v>
      </c>
      <c r="AC129">
        <v>9021662</v>
      </c>
      <c r="AD129">
        <v>66764919</v>
      </c>
    </row>
    <row r="130" spans="1:30">
      <c r="A130" s="7">
        <v>43816</v>
      </c>
      <c r="B130" s="8">
        <v>0.552083333333333</v>
      </c>
      <c r="C130" s="14">
        <v>1</v>
      </c>
      <c r="D130" s="1">
        <v>2945882000</v>
      </c>
      <c r="E130" s="1">
        <v>2860080126</v>
      </c>
      <c r="F130" s="1">
        <v>244028400</v>
      </c>
      <c r="G130" s="13">
        <v>-224603793</v>
      </c>
      <c r="H130" s="1">
        <v>74016587</v>
      </c>
      <c r="I130" s="1">
        <v>119612000</v>
      </c>
      <c r="J130" s="1">
        <v>110970000</v>
      </c>
      <c r="K130" s="1">
        <v>85801874</v>
      </c>
      <c r="L130" s="1">
        <f t="shared" si="1"/>
        <v>19424607</v>
      </c>
      <c r="AA130" s="7">
        <v>43815</v>
      </c>
      <c r="AB130">
        <v>-145912706</v>
      </c>
      <c r="AC130">
        <v>17254608</v>
      </c>
      <c r="AD130">
        <v>124990098</v>
      </c>
    </row>
    <row r="131" spans="1:30">
      <c r="A131" s="7">
        <v>43817</v>
      </c>
      <c r="B131" s="8">
        <v>0.797222222222222</v>
      </c>
      <c r="C131" s="14">
        <v>1</v>
      </c>
      <c r="D131" s="1">
        <v>2945882000</v>
      </c>
      <c r="E131" s="1">
        <v>2860080126</v>
      </c>
      <c r="F131" s="1">
        <v>156299390</v>
      </c>
      <c r="G131" s="13">
        <v>-138909009</v>
      </c>
      <c r="H131" s="1">
        <v>82449625</v>
      </c>
      <c r="I131" s="1">
        <v>119612000</v>
      </c>
      <c r="J131" s="1">
        <v>110970000</v>
      </c>
      <c r="K131" s="1">
        <v>85801874</v>
      </c>
      <c r="L131" s="1">
        <f t="shared" si="1"/>
        <v>17390381</v>
      </c>
      <c r="AA131" s="7">
        <v>43816</v>
      </c>
      <c r="AB131">
        <v>-224603793</v>
      </c>
      <c r="AC131">
        <v>19424607</v>
      </c>
      <c r="AD131">
        <v>74016587</v>
      </c>
    </row>
    <row r="132" spans="1:30">
      <c r="A132" s="7">
        <v>43818</v>
      </c>
      <c r="B132" s="8">
        <v>0.604166666666667</v>
      </c>
      <c r="C132" s="14">
        <v>1</v>
      </c>
      <c r="D132" s="1">
        <v>2945882000</v>
      </c>
      <c r="E132" s="1">
        <v>2860080126</v>
      </c>
      <c r="F132" s="1">
        <v>268546481</v>
      </c>
      <c r="G132" s="13">
        <v>-233894962</v>
      </c>
      <c r="H132" s="1">
        <v>92718345</v>
      </c>
      <c r="I132" s="1">
        <v>119612000</v>
      </c>
      <c r="J132" s="1">
        <v>110970000</v>
      </c>
      <c r="K132" s="1">
        <v>85801874</v>
      </c>
      <c r="L132" s="1">
        <f t="shared" ref="L132:L161" si="2">F132+G132</f>
        <v>34651519</v>
      </c>
      <c r="AA132" s="7">
        <v>43817</v>
      </c>
      <c r="AB132">
        <v>-138909009</v>
      </c>
      <c r="AC132">
        <v>17390381</v>
      </c>
      <c r="AD132">
        <v>82449625</v>
      </c>
    </row>
    <row r="133" spans="1:30">
      <c r="A133" s="7">
        <v>43819</v>
      </c>
      <c r="B133" s="8">
        <v>0.672916666666667</v>
      </c>
      <c r="C133" s="14">
        <v>1</v>
      </c>
      <c r="D133" s="1">
        <v>2945882000</v>
      </c>
      <c r="E133" s="1">
        <v>2860080126</v>
      </c>
      <c r="F133" s="1">
        <v>120235498</v>
      </c>
      <c r="G133" s="13">
        <v>-116631524</v>
      </c>
      <c r="H133" s="1">
        <v>82685591</v>
      </c>
      <c r="I133" s="1">
        <v>119612000</v>
      </c>
      <c r="J133" s="1">
        <v>110970000</v>
      </c>
      <c r="K133" s="1">
        <v>85801874</v>
      </c>
      <c r="L133" s="1">
        <f t="shared" si="2"/>
        <v>3603974</v>
      </c>
      <c r="AA133" s="7">
        <v>43818</v>
      </c>
      <c r="AB133">
        <v>-233894962</v>
      </c>
      <c r="AC133">
        <v>34651519</v>
      </c>
      <c r="AD133">
        <v>92718345</v>
      </c>
    </row>
    <row r="134" spans="1:30">
      <c r="A134" s="7">
        <v>43820</v>
      </c>
      <c r="B134" s="8">
        <v>0.729166666666667</v>
      </c>
      <c r="C134" s="14">
        <v>1</v>
      </c>
      <c r="D134" s="1">
        <v>2945882000</v>
      </c>
      <c r="E134" s="1">
        <v>2860080126</v>
      </c>
      <c r="F134" s="1">
        <v>118180739</v>
      </c>
      <c r="G134" s="13">
        <v>-120056953</v>
      </c>
      <c r="H134" s="1">
        <v>64825548</v>
      </c>
      <c r="I134" s="1">
        <v>119612000</v>
      </c>
      <c r="J134" s="1">
        <v>110970000</v>
      </c>
      <c r="K134" s="1">
        <v>85801874</v>
      </c>
      <c r="L134" s="1">
        <f t="shared" si="2"/>
        <v>-1876214</v>
      </c>
      <c r="AA134" s="7">
        <v>43819</v>
      </c>
      <c r="AB134">
        <v>-116631524</v>
      </c>
      <c r="AC134">
        <v>3603974</v>
      </c>
      <c r="AD134">
        <v>82685591</v>
      </c>
    </row>
    <row r="135" spans="1:30">
      <c r="A135" s="7">
        <v>43821</v>
      </c>
      <c r="B135" s="8">
        <v>0.7375</v>
      </c>
      <c r="C135" s="14">
        <v>1</v>
      </c>
      <c r="D135" s="1">
        <v>2945882000</v>
      </c>
      <c r="E135" s="1">
        <v>2860080126</v>
      </c>
      <c r="F135" s="1">
        <v>211610743</v>
      </c>
      <c r="G135" s="13">
        <v>-211997653</v>
      </c>
      <c r="H135" s="1">
        <v>58493282</v>
      </c>
      <c r="I135" s="1">
        <v>119612000</v>
      </c>
      <c r="J135" s="1">
        <v>110970000</v>
      </c>
      <c r="K135" s="1">
        <v>85801874</v>
      </c>
      <c r="L135" s="1">
        <f t="shared" si="2"/>
        <v>-386910</v>
      </c>
      <c r="AA135" s="7">
        <v>43820</v>
      </c>
      <c r="AB135">
        <v>-120056953</v>
      </c>
      <c r="AC135">
        <v>-1876214</v>
      </c>
      <c r="AD135">
        <v>64825548</v>
      </c>
    </row>
    <row r="136" spans="1:30">
      <c r="A136" s="7">
        <v>43822</v>
      </c>
      <c r="B136" s="8">
        <v>0.482638888888889</v>
      </c>
      <c r="C136" s="14">
        <v>1</v>
      </c>
      <c r="D136" s="1">
        <v>2945882000</v>
      </c>
      <c r="E136" s="1">
        <v>2860080126</v>
      </c>
      <c r="F136" s="1">
        <v>202695325</v>
      </c>
      <c r="G136" s="13">
        <v>-190593542</v>
      </c>
      <c r="H136" s="1">
        <v>67905669</v>
      </c>
      <c r="I136" s="1">
        <v>119612000</v>
      </c>
      <c r="J136" s="1">
        <v>110970000</v>
      </c>
      <c r="K136" s="1">
        <v>85801874</v>
      </c>
      <c r="L136" s="1">
        <f t="shared" si="2"/>
        <v>12101783</v>
      </c>
      <c r="AA136" s="7">
        <v>43821</v>
      </c>
      <c r="AB136">
        <v>-211997653</v>
      </c>
      <c r="AC136">
        <v>-386910</v>
      </c>
      <c r="AD136">
        <v>58493282</v>
      </c>
    </row>
    <row r="137" spans="1:30">
      <c r="A137" s="7">
        <v>43823</v>
      </c>
      <c r="B137" s="8">
        <v>0.813888888888889</v>
      </c>
      <c r="C137" s="14">
        <v>1</v>
      </c>
      <c r="D137" s="1">
        <v>2945882000</v>
      </c>
      <c r="E137" s="1">
        <v>2860080126</v>
      </c>
      <c r="F137" s="1">
        <v>144922654</v>
      </c>
      <c r="G137" s="13">
        <v>-138831946</v>
      </c>
      <c r="H137" s="1">
        <v>56741769</v>
      </c>
      <c r="I137" s="1">
        <v>119612000</v>
      </c>
      <c r="J137" s="1">
        <v>110970000</v>
      </c>
      <c r="K137" s="1">
        <v>85801874</v>
      </c>
      <c r="L137" s="1">
        <f t="shared" si="2"/>
        <v>6090708</v>
      </c>
      <c r="AA137" s="7">
        <v>43822</v>
      </c>
      <c r="AB137">
        <v>-190593542</v>
      </c>
      <c r="AC137">
        <v>12101783</v>
      </c>
      <c r="AD137">
        <v>67905669</v>
      </c>
    </row>
    <row r="138" spans="1:30">
      <c r="A138" s="7">
        <v>43824</v>
      </c>
      <c r="B138" s="8">
        <v>0.679166666666667</v>
      </c>
      <c r="C138" s="14">
        <v>1</v>
      </c>
      <c r="D138" s="1">
        <v>2945882000</v>
      </c>
      <c r="E138" s="1">
        <v>2860080126</v>
      </c>
      <c r="F138" s="1">
        <v>224643559</v>
      </c>
      <c r="G138" s="13">
        <v>-210082649</v>
      </c>
      <c r="H138" s="1">
        <v>67713299</v>
      </c>
      <c r="I138" s="1">
        <v>119612000</v>
      </c>
      <c r="J138" s="1">
        <v>110970000</v>
      </c>
      <c r="K138" s="1">
        <v>85801874</v>
      </c>
      <c r="L138" s="1">
        <f t="shared" si="2"/>
        <v>14560910</v>
      </c>
      <c r="AA138" s="7">
        <v>43823</v>
      </c>
      <c r="AB138">
        <v>-138831946</v>
      </c>
      <c r="AC138">
        <v>6090708</v>
      </c>
      <c r="AD138">
        <v>56741769</v>
      </c>
    </row>
    <row r="139" spans="1:30">
      <c r="A139" s="7">
        <v>43825</v>
      </c>
      <c r="B139" s="8">
        <v>0.779861111111111</v>
      </c>
      <c r="C139" s="14">
        <v>1</v>
      </c>
      <c r="D139" s="1">
        <v>2945882000</v>
      </c>
      <c r="E139" s="1">
        <v>2860080126</v>
      </c>
      <c r="F139" s="1">
        <v>130606304</v>
      </c>
      <c r="G139" s="13">
        <v>-118378274</v>
      </c>
      <c r="H139" s="1">
        <v>62550948</v>
      </c>
      <c r="I139" s="1">
        <v>119612000</v>
      </c>
      <c r="J139" s="1">
        <v>110970000</v>
      </c>
      <c r="K139" s="1">
        <v>85801874</v>
      </c>
      <c r="L139" s="1">
        <f t="shared" si="2"/>
        <v>12228030</v>
      </c>
      <c r="AA139" s="7">
        <v>43824</v>
      </c>
      <c r="AB139">
        <v>-210082649</v>
      </c>
      <c r="AC139">
        <v>14560910</v>
      </c>
      <c r="AD139">
        <v>67713299</v>
      </c>
    </row>
    <row r="140" spans="1:30">
      <c r="A140" s="7">
        <v>43826</v>
      </c>
      <c r="B140" s="8">
        <v>0.921527777777778</v>
      </c>
      <c r="C140" s="14">
        <v>1</v>
      </c>
      <c r="D140" s="1">
        <v>2945882000</v>
      </c>
      <c r="E140" s="1">
        <v>2860080126</v>
      </c>
      <c r="F140" s="1">
        <v>150491528</v>
      </c>
      <c r="G140" s="13">
        <v>-127182665</v>
      </c>
      <c r="H140" s="1">
        <v>68783408</v>
      </c>
      <c r="I140" s="1">
        <v>119612000</v>
      </c>
      <c r="J140" s="1">
        <v>110970000</v>
      </c>
      <c r="K140" s="1">
        <v>85801874</v>
      </c>
      <c r="L140" s="1">
        <f t="shared" si="2"/>
        <v>23308863</v>
      </c>
      <c r="AA140" s="7">
        <v>43825</v>
      </c>
      <c r="AB140">
        <v>-118378274</v>
      </c>
      <c r="AC140">
        <v>12228030</v>
      </c>
      <c r="AD140">
        <v>62550948</v>
      </c>
    </row>
    <row r="141" spans="1:30">
      <c r="A141" s="7">
        <v>43827</v>
      </c>
      <c r="B141" s="8">
        <v>0.468055555555556</v>
      </c>
      <c r="C141" s="14">
        <v>1</v>
      </c>
      <c r="D141" s="1">
        <v>2945882000</v>
      </c>
      <c r="E141" s="1">
        <v>2860080126</v>
      </c>
      <c r="F141" s="1">
        <v>216873295</v>
      </c>
      <c r="G141" s="13">
        <v>-190712990</v>
      </c>
      <c r="H141" s="1">
        <v>67846141</v>
      </c>
      <c r="I141" s="1">
        <v>119612000</v>
      </c>
      <c r="J141" s="1">
        <v>110970000</v>
      </c>
      <c r="K141" s="1">
        <v>85801874</v>
      </c>
      <c r="L141" s="1">
        <f t="shared" si="2"/>
        <v>26160305</v>
      </c>
      <c r="AA141" s="7">
        <v>43826</v>
      </c>
      <c r="AB141">
        <v>-127182665</v>
      </c>
      <c r="AC141">
        <v>23308863</v>
      </c>
      <c r="AD141">
        <v>68783408</v>
      </c>
    </row>
    <row r="142" spans="1:30">
      <c r="A142" s="7">
        <v>43828</v>
      </c>
      <c r="B142" s="8">
        <v>0.7125</v>
      </c>
      <c r="C142" s="14">
        <v>1</v>
      </c>
      <c r="D142" s="1">
        <v>2945882000</v>
      </c>
      <c r="E142" s="1">
        <v>2860080126</v>
      </c>
      <c r="F142" s="1">
        <v>142800276</v>
      </c>
      <c r="G142" s="13">
        <v>-137783896</v>
      </c>
      <c r="H142" s="1">
        <v>74738735</v>
      </c>
      <c r="I142" s="1">
        <v>119612000</v>
      </c>
      <c r="J142" s="1">
        <v>110970000</v>
      </c>
      <c r="K142" s="1">
        <v>85801874</v>
      </c>
      <c r="L142" s="1">
        <f t="shared" si="2"/>
        <v>5016380</v>
      </c>
      <c r="AA142" s="7">
        <v>43827</v>
      </c>
      <c r="AB142">
        <v>-190712990</v>
      </c>
      <c r="AC142">
        <v>26160305</v>
      </c>
      <c r="AD142">
        <v>67846141</v>
      </c>
    </row>
    <row r="143" spans="1:30">
      <c r="A143" s="7">
        <v>43829</v>
      </c>
      <c r="B143" s="8">
        <v>0.569444444444444</v>
      </c>
      <c r="C143" s="14">
        <v>1</v>
      </c>
      <c r="D143" s="1">
        <v>2945882000</v>
      </c>
      <c r="E143" s="1">
        <v>2860080126</v>
      </c>
      <c r="F143" s="1">
        <v>243985902</v>
      </c>
      <c r="G143" s="13">
        <v>-232736455</v>
      </c>
      <c r="H143" s="1">
        <v>79359263</v>
      </c>
      <c r="I143" s="1">
        <v>119612000</v>
      </c>
      <c r="J143" s="1">
        <v>110970000</v>
      </c>
      <c r="K143" s="1">
        <v>85801874</v>
      </c>
      <c r="L143" s="1">
        <f t="shared" si="2"/>
        <v>11249447</v>
      </c>
      <c r="AA143" s="7">
        <v>43828</v>
      </c>
      <c r="AB143">
        <v>-137783896</v>
      </c>
      <c r="AC143">
        <v>5016380</v>
      </c>
      <c r="AD143">
        <v>74738735</v>
      </c>
    </row>
    <row r="144" spans="1:30">
      <c r="A144" s="7">
        <v>43830</v>
      </c>
      <c r="B144" s="8">
        <v>0.81875</v>
      </c>
      <c r="C144" s="14">
        <v>1</v>
      </c>
      <c r="D144" s="1">
        <v>2945882000</v>
      </c>
      <c r="E144" s="1">
        <v>2860080126</v>
      </c>
      <c r="F144" s="1">
        <v>150196796</v>
      </c>
      <c r="G144" s="13">
        <v>-139754128</v>
      </c>
      <c r="H144" s="1">
        <v>74641360</v>
      </c>
      <c r="I144" s="1">
        <v>119612000</v>
      </c>
      <c r="J144" s="1">
        <v>110970000</v>
      </c>
      <c r="K144" s="1">
        <v>85801874</v>
      </c>
      <c r="L144" s="1">
        <f t="shared" si="2"/>
        <v>10442668</v>
      </c>
      <c r="AA144" s="7">
        <v>43829</v>
      </c>
      <c r="AB144">
        <v>-232736455</v>
      </c>
      <c r="AC144">
        <v>11249447</v>
      </c>
      <c r="AD144">
        <v>79359263</v>
      </c>
    </row>
    <row r="145" spans="1:30">
      <c r="A145" s="7">
        <v>43831</v>
      </c>
      <c r="B145" s="8">
        <v>0.801388888888889</v>
      </c>
      <c r="C145" s="14">
        <v>1</v>
      </c>
      <c r="D145" s="1">
        <v>2945882000</v>
      </c>
      <c r="E145" s="1">
        <v>2860080126</v>
      </c>
      <c r="F145" s="1">
        <v>272273209</v>
      </c>
      <c r="G145" s="13">
        <v>-246589724</v>
      </c>
      <c r="H145" s="1">
        <v>88462796</v>
      </c>
      <c r="I145" s="1">
        <v>119612000</v>
      </c>
      <c r="J145" s="1">
        <v>110970000</v>
      </c>
      <c r="K145" s="1">
        <v>85801874</v>
      </c>
      <c r="L145" s="1">
        <f t="shared" si="2"/>
        <v>25683485</v>
      </c>
      <c r="AA145" s="7">
        <v>43830</v>
      </c>
      <c r="AB145">
        <v>-139754128</v>
      </c>
      <c r="AC145">
        <v>10442668</v>
      </c>
      <c r="AD145">
        <v>74641360</v>
      </c>
    </row>
    <row r="146" spans="1:30">
      <c r="A146" s="7">
        <v>43832</v>
      </c>
      <c r="B146" s="8">
        <v>0.472916666666667</v>
      </c>
      <c r="C146" s="14">
        <v>1</v>
      </c>
      <c r="D146" s="1">
        <v>2945882000</v>
      </c>
      <c r="E146" s="1">
        <v>2860080126</v>
      </c>
      <c r="F146" s="1">
        <v>200340815</v>
      </c>
      <c r="G146" s="13">
        <v>-182865458</v>
      </c>
      <c r="H146" s="1">
        <v>74622641</v>
      </c>
      <c r="I146" s="1">
        <v>119612000</v>
      </c>
      <c r="J146" s="1">
        <v>110970000</v>
      </c>
      <c r="K146" s="1">
        <v>85801874</v>
      </c>
      <c r="L146" s="1">
        <f t="shared" si="2"/>
        <v>17475357</v>
      </c>
      <c r="AA146" s="7">
        <v>43831</v>
      </c>
      <c r="AB146">
        <v>-246589724</v>
      </c>
      <c r="AC146">
        <v>25683485</v>
      </c>
      <c r="AD146">
        <v>88462796</v>
      </c>
    </row>
    <row r="147" spans="1:30">
      <c r="A147" s="7">
        <v>43833</v>
      </c>
      <c r="B147" s="8">
        <v>0.571527777777778</v>
      </c>
      <c r="C147" s="14">
        <v>1</v>
      </c>
      <c r="D147" s="1">
        <v>2945882000</v>
      </c>
      <c r="E147" s="1">
        <v>2860080126</v>
      </c>
      <c r="F147" s="1">
        <v>136856769</v>
      </c>
      <c r="G147" s="13">
        <v>-120692718</v>
      </c>
      <c r="H147" s="1">
        <v>81491828</v>
      </c>
      <c r="I147" s="1">
        <v>179418000</v>
      </c>
      <c r="J147" s="1">
        <v>166455000</v>
      </c>
      <c r="K147" s="1">
        <v>85801874</v>
      </c>
      <c r="L147" s="1">
        <f t="shared" si="2"/>
        <v>16164051</v>
      </c>
      <c r="AA147" s="7">
        <v>43832</v>
      </c>
      <c r="AB147">
        <v>-182865458</v>
      </c>
      <c r="AC147">
        <v>17475357</v>
      </c>
      <c r="AD147">
        <v>74622641</v>
      </c>
    </row>
    <row r="148" spans="1:30">
      <c r="A148" s="7">
        <v>43834</v>
      </c>
      <c r="B148" s="8">
        <v>0.731944444444444</v>
      </c>
      <c r="C148" s="14">
        <v>1</v>
      </c>
      <c r="D148" s="1">
        <v>2945882000</v>
      </c>
      <c r="E148" s="1">
        <v>2860080126</v>
      </c>
      <c r="F148" s="1">
        <v>206808670</v>
      </c>
      <c r="G148" s="13">
        <v>-193939340</v>
      </c>
      <c r="H148" s="1">
        <v>71052295</v>
      </c>
      <c r="I148" s="1">
        <v>179418000</v>
      </c>
      <c r="J148" s="1">
        <v>166455000</v>
      </c>
      <c r="K148" s="1">
        <v>85801874</v>
      </c>
      <c r="L148" s="1">
        <f t="shared" si="2"/>
        <v>12869330</v>
      </c>
      <c r="AA148" s="7">
        <v>43833</v>
      </c>
      <c r="AB148">
        <v>-120692718</v>
      </c>
      <c r="AC148">
        <v>16164051</v>
      </c>
      <c r="AD148">
        <v>81491828</v>
      </c>
    </row>
    <row r="149" spans="1:30">
      <c r="A149" s="7">
        <v>43835</v>
      </c>
      <c r="B149" s="8">
        <v>0.697222222222222</v>
      </c>
      <c r="C149" s="14">
        <v>1</v>
      </c>
      <c r="D149" s="1">
        <v>2945882000</v>
      </c>
      <c r="E149" s="1">
        <v>2860080126</v>
      </c>
      <c r="F149" s="1">
        <v>314860848</v>
      </c>
      <c r="G149" s="13">
        <v>-344726249</v>
      </c>
      <c r="H149" s="1">
        <v>25466122</v>
      </c>
      <c r="I149" s="1">
        <v>119612000</v>
      </c>
      <c r="J149" s="1">
        <v>110970000</v>
      </c>
      <c r="K149" s="1">
        <v>85801874</v>
      </c>
      <c r="L149" s="1">
        <f t="shared" si="2"/>
        <v>-29865401</v>
      </c>
      <c r="AA149" s="7">
        <v>43834</v>
      </c>
      <c r="AB149">
        <v>-193939340</v>
      </c>
      <c r="AC149">
        <v>12869330</v>
      </c>
      <c r="AD149">
        <v>71052295</v>
      </c>
    </row>
    <row r="150" spans="1:30">
      <c r="A150" s="7">
        <v>43836</v>
      </c>
      <c r="B150" s="8">
        <v>0.576388888888889</v>
      </c>
      <c r="C150" s="14">
        <v>1</v>
      </c>
      <c r="D150" s="1">
        <v>2945882000</v>
      </c>
      <c r="E150" s="1">
        <v>2860080126</v>
      </c>
      <c r="F150" s="1">
        <v>209950182</v>
      </c>
      <c r="G150" s="13">
        <v>-115417790</v>
      </c>
      <c r="H150" s="1">
        <v>30132190</v>
      </c>
      <c r="I150" s="1">
        <v>119612000</v>
      </c>
      <c r="J150" s="1">
        <v>110970000</v>
      </c>
      <c r="K150" s="1">
        <v>85801874</v>
      </c>
      <c r="L150" s="1">
        <f t="shared" si="2"/>
        <v>94532392</v>
      </c>
      <c r="AA150" s="7">
        <v>43835</v>
      </c>
      <c r="AB150">
        <v>-344726249</v>
      </c>
      <c r="AC150">
        <v>-29865401</v>
      </c>
      <c r="AD150">
        <v>25466122</v>
      </c>
    </row>
    <row r="151" spans="1:30">
      <c r="A151" s="7">
        <v>43837</v>
      </c>
      <c r="B151" s="8">
        <v>0.683333333333333</v>
      </c>
      <c r="C151" s="14">
        <v>1</v>
      </c>
      <c r="D151" s="1">
        <v>2945882000</v>
      </c>
      <c r="E151" s="1">
        <v>2860080126</v>
      </c>
      <c r="F151" s="1">
        <v>137299360</v>
      </c>
      <c r="G151" s="13">
        <v>-126065258</v>
      </c>
      <c r="H151" s="1">
        <v>35133225</v>
      </c>
      <c r="I151" s="1">
        <v>119612000</v>
      </c>
      <c r="J151" s="1">
        <v>110970000</v>
      </c>
      <c r="K151" s="1">
        <v>85801874</v>
      </c>
      <c r="L151" s="1">
        <f t="shared" si="2"/>
        <v>11234102</v>
      </c>
      <c r="AA151" s="7">
        <v>43836</v>
      </c>
      <c r="AB151">
        <v>-115417790</v>
      </c>
      <c r="AC151">
        <v>94532392</v>
      </c>
      <c r="AD151">
        <v>30132190</v>
      </c>
    </row>
    <row r="152" spans="1:30">
      <c r="A152" s="7">
        <v>43838</v>
      </c>
      <c r="B152" s="8">
        <v>0.627083333333333</v>
      </c>
      <c r="C152" s="14">
        <v>1</v>
      </c>
      <c r="D152" s="1">
        <v>2945882000</v>
      </c>
      <c r="E152" s="1">
        <v>2860080126</v>
      </c>
      <c r="F152" s="1">
        <v>128776106</v>
      </c>
      <c r="G152" s="13">
        <v>-125712055</v>
      </c>
      <c r="H152" s="1">
        <v>27997496</v>
      </c>
      <c r="I152" s="1">
        <v>119612000</v>
      </c>
      <c r="J152" s="1">
        <v>110970000</v>
      </c>
      <c r="K152" s="1">
        <v>85801874</v>
      </c>
      <c r="L152" s="1">
        <f t="shared" si="2"/>
        <v>3064051</v>
      </c>
      <c r="AA152" s="7">
        <v>43837</v>
      </c>
      <c r="AB152">
        <v>-126065258</v>
      </c>
      <c r="AC152">
        <v>11234102</v>
      </c>
      <c r="AD152">
        <v>35133225</v>
      </c>
    </row>
    <row r="153" spans="1:30">
      <c r="A153" s="7">
        <v>43839</v>
      </c>
      <c r="B153" s="8">
        <v>0.586805555555556</v>
      </c>
      <c r="C153" s="14">
        <v>1</v>
      </c>
      <c r="D153" s="1">
        <v>2945882000</v>
      </c>
      <c r="E153" s="1">
        <v>2860080126</v>
      </c>
      <c r="F153" s="1">
        <v>113188888</v>
      </c>
      <c r="G153" s="13">
        <v>-111608334</v>
      </c>
      <c r="H153" s="1">
        <v>14337233</v>
      </c>
      <c r="I153" s="1">
        <v>119612000</v>
      </c>
      <c r="J153" s="1">
        <v>110970000</v>
      </c>
      <c r="K153" s="1">
        <v>85801874</v>
      </c>
      <c r="L153" s="1">
        <f t="shared" si="2"/>
        <v>1580554</v>
      </c>
      <c r="AA153" s="7">
        <v>43838</v>
      </c>
      <c r="AB153">
        <v>-125712055</v>
      </c>
      <c r="AC153">
        <v>3064051</v>
      </c>
      <c r="AD153">
        <v>27997496</v>
      </c>
    </row>
    <row r="154" spans="1:30">
      <c r="A154" s="7">
        <v>43840</v>
      </c>
      <c r="B154" s="8">
        <v>0.549305555555556</v>
      </c>
      <c r="C154" s="14">
        <v>1</v>
      </c>
      <c r="D154" s="1">
        <v>2945882000</v>
      </c>
      <c r="E154" s="1">
        <v>2860080126</v>
      </c>
      <c r="F154" s="1">
        <v>234252904</v>
      </c>
      <c r="G154" s="13">
        <v>-219829771</v>
      </c>
      <c r="H154" s="1">
        <v>24945272</v>
      </c>
      <c r="I154" s="1">
        <v>119612000</v>
      </c>
      <c r="J154" s="1">
        <v>110970000</v>
      </c>
      <c r="K154" s="1">
        <v>85801874</v>
      </c>
      <c r="L154" s="1">
        <f t="shared" si="2"/>
        <v>14423133</v>
      </c>
      <c r="AA154" s="7">
        <v>43839</v>
      </c>
      <c r="AB154">
        <v>-111608334</v>
      </c>
      <c r="AC154">
        <v>1580554</v>
      </c>
      <c r="AD154">
        <v>14337233</v>
      </c>
    </row>
    <row r="155" spans="1:30">
      <c r="A155" s="7">
        <v>43841</v>
      </c>
      <c r="B155" s="8">
        <v>0.748611111111111</v>
      </c>
      <c r="C155" s="14">
        <v>1</v>
      </c>
      <c r="D155" s="1">
        <v>2945882000</v>
      </c>
      <c r="E155" s="1">
        <v>2860080126</v>
      </c>
      <c r="F155" s="1" t="s">
        <v>285</v>
      </c>
      <c r="G155" s="13">
        <v>-131482753</v>
      </c>
      <c r="H155" s="1">
        <v>22989901</v>
      </c>
      <c r="I155" s="1" t="s">
        <v>285</v>
      </c>
      <c r="J155" s="1">
        <v>110970000</v>
      </c>
      <c r="K155" s="1">
        <v>85801874</v>
      </c>
      <c r="L155" s="1" t="e">
        <f t="shared" si="2"/>
        <v>#VALUE!</v>
      </c>
      <c r="AA155" s="7">
        <v>43840</v>
      </c>
      <c r="AB155">
        <v>-219829771</v>
      </c>
      <c r="AC155">
        <v>14423133</v>
      </c>
      <c r="AD155">
        <v>24945272</v>
      </c>
    </row>
    <row r="156" spans="1:30">
      <c r="A156" s="7">
        <v>43842</v>
      </c>
      <c r="B156" s="8">
        <v>0.822916666666667</v>
      </c>
      <c r="C156" s="14">
        <v>1</v>
      </c>
      <c r="D156" s="1">
        <v>2945882000</v>
      </c>
      <c r="E156" s="1">
        <v>2860080126</v>
      </c>
      <c r="F156" s="1">
        <v>129540570</v>
      </c>
      <c r="G156" s="13">
        <v>-120406303</v>
      </c>
      <c r="H156" s="1">
        <v>19254838</v>
      </c>
      <c r="I156" s="1">
        <v>119612000</v>
      </c>
      <c r="J156" s="1">
        <v>110970000</v>
      </c>
      <c r="K156" s="1">
        <v>85801874</v>
      </c>
      <c r="L156" s="1">
        <f t="shared" si="2"/>
        <v>9134267</v>
      </c>
      <c r="AA156" s="7">
        <v>43841</v>
      </c>
      <c r="AB156">
        <v>-131482753</v>
      </c>
      <c r="AC156" t="e">
        <v>#VALUE!</v>
      </c>
      <c r="AD156">
        <v>22989901</v>
      </c>
    </row>
    <row r="157" spans="1:30">
      <c r="A157" s="7">
        <v>43843</v>
      </c>
      <c r="B157" s="8">
        <v>0.634027777777778</v>
      </c>
      <c r="C157" s="14">
        <v>1</v>
      </c>
      <c r="D157" s="1">
        <v>2945882000</v>
      </c>
      <c r="E157" s="1">
        <v>2860080126</v>
      </c>
      <c r="F157" s="1">
        <v>170326682</v>
      </c>
      <c r="G157" s="13">
        <v>-152338434</v>
      </c>
      <c r="H157" s="1">
        <v>74598600</v>
      </c>
      <c r="I157" s="1">
        <v>119612000</v>
      </c>
      <c r="J157" s="1">
        <v>110970000</v>
      </c>
      <c r="K157" s="1">
        <v>85801874</v>
      </c>
      <c r="L157" s="1">
        <f t="shared" si="2"/>
        <v>17988248</v>
      </c>
      <c r="AA157" s="7">
        <v>43842</v>
      </c>
      <c r="AB157">
        <v>-120406303</v>
      </c>
      <c r="AC157">
        <v>9134267</v>
      </c>
      <c r="AD157">
        <v>19254838</v>
      </c>
    </row>
    <row r="158" spans="1:30">
      <c r="A158" s="7">
        <v>43844</v>
      </c>
      <c r="B158" s="8">
        <v>0.704166666666667</v>
      </c>
      <c r="C158" s="14">
        <v>1</v>
      </c>
      <c r="D158" s="1">
        <v>2945882000</v>
      </c>
      <c r="E158" s="1">
        <v>2860080126</v>
      </c>
      <c r="F158" s="1">
        <v>139823748</v>
      </c>
      <c r="G158" s="13">
        <v>-135299915</v>
      </c>
      <c r="H158" s="1">
        <v>69439985</v>
      </c>
      <c r="I158" s="1">
        <v>119612000</v>
      </c>
      <c r="J158" s="1">
        <v>110970000</v>
      </c>
      <c r="K158" s="1">
        <v>85801874</v>
      </c>
      <c r="L158" s="1">
        <f t="shared" si="2"/>
        <v>4523833</v>
      </c>
      <c r="AA158" s="7">
        <v>43843</v>
      </c>
      <c r="AB158">
        <v>-152338434</v>
      </c>
      <c r="AC158">
        <v>17988248</v>
      </c>
      <c r="AD158">
        <v>74598600</v>
      </c>
    </row>
    <row r="159" spans="1:30">
      <c r="A159" s="7">
        <v>43845</v>
      </c>
      <c r="B159" s="8">
        <v>0.777083333333333</v>
      </c>
      <c r="C159" s="14">
        <v>1</v>
      </c>
      <c r="D159" s="1">
        <v>2945882000</v>
      </c>
      <c r="E159" s="1">
        <v>2860080126</v>
      </c>
      <c r="F159" s="1">
        <v>140877594</v>
      </c>
      <c r="G159" s="13">
        <v>-119947781</v>
      </c>
      <c r="H159" s="1">
        <v>79135696</v>
      </c>
      <c r="I159" s="1">
        <v>119612000</v>
      </c>
      <c r="J159" s="1">
        <v>110970000</v>
      </c>
      <c r="K159" s="1">
        <v>85801874</v>
      </c>
      <c r="L159" s="1">
        <f t="shared" si="2"/>
        <v>20929813</v>
      </c>
      <c r="AA159" s="7">
        <v>43844</v>
      </c>
      <c r="AB159">
        <v>-135299915</v>
      </c>
      <c r="AC159">
        <v>4523833</v>
      </c>
      <c r="AD159">
        <v>69439985</v>
      </c>
    </row>
    <row r="160" spans="1:30">
      <c r="A160" s="7">
        <v>43846</v>
      </c>
      <c r="B160" s="8">
        <v>0.659722222222222</v>
      </c>
      <c r="C160" s="14">
        <v>1</v>
      </c>
      <c r="D160" s="1">
        <v>2945882000</v>
      </c>
      <c r="E160" s="1">
        <v>2860080126</v>
      </c>
      <c r="F160" s="1">
        <v>230425479</v>
      </c>
      <c r="G160" s="13">
        <v>-208534977</v>
      </c>
      <c r="H160" s="1">
        <v>76789446</v>
      </c>
      <c r="I160" s="1">
        <v>119612000</v>
      </c>
      <c r="J160" s="1">
        <v>110970000</v>
      </c>
      <c r="K160" s="1">
        <v>85801874</v>
      </c>
      <c r="L160" s="1">
        <f t="shared" si="2"/>
        <v>21890502</v>
      </c>
      <c r="AA160" s="7">
        <v>43845</v>
      </c>
      <c r="AB160">
        <v>-119947781</v>
      </c>
      <c r="AC160">
        <v>20929813</v>
      </c>
      <c r="AD160">
        <v>79135696</v>
      </c>
    </row>
    <row r="161" spans="1:30">
      <c r="A161" s="7">
        <v>43847</v>
      </c>
      <c r="B161" s="8">
        <v>0.671527777777778</v>
      </c>
      <c r="C161" s="14">
        <v>1</v>
      </c>
      <c r="D161" s="1">
        <v>2945882000</v>
      </c>
      <c r="E161" s="1">
        <v>2860080126</v>
      </c>
      <c r="F161" s="1">
        <v>133439158</v>
      </c>
      <c r="G161" s="13">
        <v>-119088533</v>
      </c>
      <c r="H161" s="1">
        <v>89559517</v>
      </c>
      <c r="I161" s="1">
        <v>119612000</v>
      </c>
      <c r="J161" s="1">
        <v>110970000</v>
      </c>
      <c r="K161" s="1">
        <v>85801874</v>
      </c>
      <c r="L161" s="1">
        <f t="shared" si="2"/>
        <v>14350625</v>
      </c>
      <c r="AA161" s="7">
        <v>43846</v>
      </c>
      <c r="AB161">
        <v>-208534977</v>
      </c>
      <c r="AC161">
        <v>21890502</v>
      </c>
      <c r="AD161">
        <v>76789446</v>
      </c>
    </row>
    <row r="162" spans="27:30">
      <c r="AA162" s="7">
        <v>43847</v>
      </c>
      <c r="AB162">
        <v>-119088533</v>
      </c>
      <c r="AC162">
        <v>14350625</v>
      </c>
      <c r="AD162">
        <v>89559517</v>
      </c>
    </row>
    <row r="163" spans="27:30">
      <c r="AA163" t="s">
        <v>286</v>
      </c>
      <c r="AB163">
        <v>-25531268614</v>
      </c>
      <c r="AC163" t="e">
        <v>#VALUE!</v>
      </c>
      <c r="AD163">
        <v>10538632464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3"/>
  <sheetViews>
    <sheetView topLeftCell="C1" workbookViewId="0">
      <pane ySplit="3" topLeftCell="A150" activePane="bottomLeft" state="frozen"/>
      <selection/>
      <selection pane="bottomLeft" activeCell="I161" sqref="I1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7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22" customWidth="1"/>
    <col min="20" max="20" width="11.0833333333333" customWidth="1"/>
    <col min="21" max="21" width="21" customWidth="1"/>
    <col min="22" max="22" width="19.375" customWidth="1"/>
    <col min="23" max="23" width="18.25" customWidth="1"/>
    <col min="24" max="24" width="20.375" customWidth="1"/>
    <col min="27" max="27" width="11.5"/>
    <col min="28" max="30" width="26.625"/>
  </cols>
  <sheetData>
    <row r="1" ht="22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2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43690</v>
      </c>
      <c r="B4" s="5">
        <v>0.7875</v>
      </c>
      <c r="C4" s="14">
        <v>1</v>
      </c>
      <c r="D4" s="1">
        <v>2805601000</v>
      </c>
      <c r="E4" s="1"/>
      <c r="F4" s="1">
        <v>0</v>
      </c>
      <c r="G4" s="1">
        <v>-111817988</v>
      </c>
      <c r="H4" s="1">
        <v>-111817988</v>
      </c>
      <c r="I4" s="1"/>
      <c r="J4" s="1"/>
      <c r="K4" s="1"/>
      <c r="L4" s="1">
        <f t="shared" ref="L4:L67" si="0">F4+G4</f>
        <v>-111817988</v>
      </c>
      <c r="N4" s="4">
        <v>43689</v>
      </c>
      <c r="O4" s="5">
        <v>0.601388888888889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4">
        <v>43691</v>
      </c>
      <c r="B5" s="5">
        <v>0.725</v>
      </c>
      <c r="C5" s="14">
        <v>1</v>
      </c>
      <c r="D5" s="1">
        <v>2805601000</v>
      </c>
      <c r="E5" s="1"/>
      <c r="F5" s="1">
        <v>0</v>
      </c>
      <c r="G5" s="1">
        <v>-111202711</v>
      </c>
      <c r="H5" s="1">
        <v>-223020699</v>
      </c>
      <c r="I5" s="1"/>
      <c r="J5" s="1"/>
      <c r="K5" s="1"/>
      <c r="L5" s="1">
        <f t="shared" si="0"/>
        <v>-111202711</v>
      </c>
      <c r="AA5" s="7">
        <v>43690</v>
      </c>
      <c r="AB5">
        <v>-111817988</v>
      </c>
      <c r="AC5">
        <v>-111817988</v>
      </c>
      <c r="AD5">
        <v>-111817988</v>
      </c>
    </row>
    <row r="6" spans="1:30">
      <c r="A6" s="4">
        <v>43692</v>
      </c>
      <c r="B6" s="5">
        <v>0.625694444444444</v>
      </c>
      <c r="C6" s="14">
        <v>1</v>
      </c>
      <c r="D6" s="1">
        <v>2805601000</v>
      </c>
      <c r="E6" s="1"/>
      <c r="F6" s="1">
        <v>0</v>
      </c>
      <c r="G6" s="1">
        <v>-206125619</v>
      </c>
      <c r="H6" s="1">
        <v>-317943607</v>
      </c>
      <c r="I6" s="1"/>
      <c r="J6" s="1"/>
      <c r="K6" s="1"/>
      <c r="L6" s="1">
        <f t="shared" si="0"/>
        <v>-206125619</v>
      </c>
      <c r="AA6" s="7">
        <v>43691</v>
      </c>
      <c r="AB6">
        <v>-111202711</v>
      </c>
      <c r="AC6">
        <v>-111202711</v>
      </c>
      <c r="AD6">
        <v>-223020699</v>
      </c>
    </row>
    <row r="7" spans="1:30">
      <c r="A7" s="4">
        <v>43693</v>
      </c>
      <c r="B7" s="5">
        <v>0.58125</v>
      </c>
      <c r="C7" s="14">
        <v>1</v>
      </c>
      <c r="D7" s="1">
        <v>2805601000</v>
      </c>
      <c r="E7" s="1"/>
      <c r="F7" s="1">
        <v>0</v>
      </c>
      <c r="G7" s="1">
        <v>-184749891</v>
      </c>
      <c r="H7" s="1">
        <v>-407770590</v>
      </c>
      <c r="I7" s="1"/>
      <c r="J7" s="1"/>
      <c r="K7" s="1"/>
      <c r="L7" s="1">
        <f t="shared" si="0"/>
        <v>-184749891</v>
      </c>
      <c r="AA7" s="7">
        <v>43692</v>
      </c>
      <c r="AB7">
        <v>-206125619</v>
      </c>
      <c r="AC7">
        <v>-206125619</v>
      </c>
      <c r="AD7">
        <v>-317943607</v>
      </c>
    </row>
    <row r="8" spans="1:30">
      <c r="A8" s="4">
        <v>43694</v>
      </c>
      <c r="B8" s="5">
        <v>0.517361111111111</v>
      </c>
      <c r="C8" s="14">
        <v>1</v>
      </c>
      <c r="D8" s="1">
        <v>2805601000</v>
      </c>
      <c r="E8" s="1">
        <v>2723885835</v>
      </c>
      <c r="F8" s="1">
        <v>599423400</v>
      </c>
      <c r="G8" s="1">
        <v>-103204091</v>
      </c>
      <c r="H8" s="1">
        <v>88448719</v>
      </c>
      <c r="I8" s="1">
        <v>114596000</v>
      </c>
      <c r="J8" s="1">
        <v>105686000</v>
      </c>
      <c r="K8" s="1">
        <v>81715165</v>
      </c>
      <c r="L8" s="1">
        <f t="shared" si="0"/>
        <v>496219309</v>
      </c>
      <c r="AA8" s="7">
        <v>43693</v>
      </c>
      <c r="AB8">
        <v>-184749891</v>
      </c>
      <c r="AC8">
        <v>-184749891</v>
      </c>
      <c r="AD8">
        <v>-407770590</v>
      </c>
    </row>
    <row r="9" spans="1:30">
      <c r="A9" s="4">
        <v>43695</v>
      </c>
      <c r="B9" s="5">
        <v>0.706944444444444</v>
      </c>
      <c r="C9" s="14">
        <v>1</v>
      </c>
      <c r="D9" s="1">
        <v>2805601000</v>
      </c>
      <c r="E9" s="1">
        <v>2723885835</v>
      </c>
      <c r="F9" s="1">
        <v>148533127</v>
      </c>
      <c r="G9" s="1">
        <v>-130009681</v>
      </c>
      <c r="H9" s="1">
        <v>106972165</v>
      </c>
      <c r="I9" s="1">
        <v>114596000</v>
      </c>
      <c r="J9" s="1">
        <v>105686000</v>
      </c>
      <c r="K9" s="1">
        <v>81715165</v>
      </c>
      <c r="L9" s="1">
        <f t="shared" si="0"/>
        <v>18523446</v>
      </c>
      <c r="AA9" s="7">
        <v>43694</v>
      </c>
      <c r="AB9">
        <v>-103204091</v>
      </c>
      <c r="AC9">
        <v>496219309</v>
      </c>
      <c r="AD9">
        <v>88448719</v>
      </c>
    </row>
    <row r="10" spans="1:30">
      <c r="A10" s="4">
        <v>43696</v>
      </c>
      <c r="B10" s="5">
        <v>0.572916666666667</v>
      </c>
      <c r="C10" s="14">
        <v>1</v>
      </c>
      <c r="D10" s="1">
        <v>2805601000</v>
      </c>
      <c r="E10" s="1">
        <v>2723885835</v>
      </c>
      <c r="F10" s="1">
        <v>238926010</v>
      </c>
      <c r="G10" s="1">
        <v>-215187214</v>
      </c>
      <c r="H10" s="1">
        <v>112187515</v>
      </c>
      <c r="I10" s="1">
        <v>114596000</v>
      </c>
      <c r="J10" s="1">
        <v>105686000</v>
      </c>
      <c r="K10" s="1">
        <v>81715165</v>
      </c>
      <c r="L10" s="1">
        <f t="shared" si="0"/>
        <v>23738796</v>
      </c>
      <c r="AA10" s="7">
        <v>43695</v>
      </c>
      <c r="AB10">
        <v>-130009681</v>
      </c>
      <c r="AC10">
        <v>18523446</v>
      </c>
      <c r="AD10">
        <v>106972165</v>
      </c>
    </row>
    <row r="11" spans="1:30">
      <c r="A11" s="4">
        <v>43697</v>
      </c>
      <c r="B11" s="5">
        <v>0.6625</v>
      </c>
      <c r="C11" s="14">
        <v>1</v>
      </c>
      <c r="D11" s="1">
        <v>2805601000</v>
      </c>
      <c r="E11" s="1">
        <v>2723885835</v>
      </c>
      <c r="F11" s="1">
        <v>125279798</v>
      </c>
      <c r="G11" s="1">
        <v>-123324797</v>
      </c>
      <c r="H11" s="1">
        <v>170801954</v>
      </c>
      <c r="I11" s="1">
        <v>114596000</v>
      </c>
      <c r="J11" s="1">
        <v>105686000</v>
      </c>
      <c r="K11" s="1">
        <v>81715165</v>
      </c>
      <c r="L11" s="1">
        <f t="shared" si="0"/>
        <v>1955001</v>
      </c>
      <c r="AA11" s="7">
        <v>43696</v>
      </c>
      <c r="AB11">
        <v>-215187214</v>
      </c>
      <c r="AC11">
        <v>23738796</v>
      </c>
      <c r="AD11">
        <v>112187515</v>
      </c>
    </row>
    <row r="12" spans="1:30">
      <c r="A12" s="4">
        <v>43698</v>
      </c>
      <c r="B12" s="5">
        <v>0.629166666666667</v>
      </c>
      <c r="C12" s="14">
        <v>1</v>
      </c>
      <c r="D12" s="1">
        <v>2805601000</v>
      </c>
      <c r="E12" s="1">
        <v>2723885835</v>
      </c>
      <c r="F12" s="1">
        <v>244977858</v>
      </c>
      <c r="G12" s="1">
        <v>-226050610</v>
      </c>
      <c r="H12" s="1">
        <v>242932751</v>
      </c>
      <c r="I12" s="1">
        <v>114596000</v>
      </c>
      <c r="J12" s="1">
        <v>105686000</v>
      </c>
      <c r="K12" s="1">
        <v>81715165</v>
      </c>
      <c r="L12" s="1">
        <f t="shared" si="0"/>
        <v>18927248</v>
      </c>
      <c r="AA12" s="7">
        <v>43697</v>
      </c>
      <c r="AB12">
        <v>-123324797</v>
      </c>
      <c r="AC12">
        <v>1955001</v>
      </c>
      <c r="AD12">
        <v>170801954</v>
      </c>
    </row>
    <row r="13" spans="1:30">
      <c r="A13" s="4">
        <v>43699</v>
      </c>
      <c r="B13" s="5">
        <v>0.7125</v>
      </c>
      <c r="C13" s="14">
        <v>1</v>
      </c>
      <c r="D13" s="1">
        <v>2805601000</v>
      </c>
      <c r="E13" s="1">
        <v>2723885835</v>
      </c>
      <c r="F13" s="1">
        <v>119449037</v>
      </c>
      <c r="G13" s="1">
        <v>-114895605</v>
      </c>
      <c r="H13" s="1">
        <v>358688894</v>
      </c>
      <c r="I13" s="1">
        <v>114596000</v>
      </c>
      <c r="J13" s="1">
        <v>105686000</v>
      </c>
      <c r="K13" s="1">
        <v>81715165</v>
      </c>
      <c r="L13" s="1">
        <f t="shared" si="0"/>
        <v>4553432</v>
      </c>
      <c r="AA13" s="7">
        <v>43698</v>
      </c>
      <c r="AB13">
        <v>-226050610</v>
      </c>
      <c r="AC13">
        <v>18927248</v>
      </c>
      <c r="AD13">
        <v>242932751</v>
      </c>
    </row>
    <row r="14" spans="1:30">
      <c r="A14" s="4">
        <v>43700</v>
      </c>
      <c r="B14" s="5">
        <v>0.616666666666667</v>
      </c>
      <c r="C14" s="14">
        <v>1</v>
      </c>
      <c r="D14" s="1">
        <v>2805601000</v>
      </c>
      <c r="E14" s="1">
        <v>2723885835</v>
      </c>
      <c r="F14" s="1">
        <v>190681706</v>
      </c>
      <c r="G14" s="1">
        <v>-183579272</v>
      </c>
      <c r="H14" s="1">
        <v>460005082</v>
      </c>
      <c r="I14" s="1">
        <v>114406000</v>
      </c>
      <c r="J14" s="1">
        <v>105686000</v>
      </c>
      <c r="K14" s="1">
        <v>81715165</v>
      </c>
      <c r="L14" s="1">
        <f t="shared" si="0"/>
        <v>7102434</v>
      </c>
      <c r="AA14" s="7">
        <v>43699</v>
      </c>
      <c r="AB14">
        <v>-114895605</v>
      </c>
      <c r="AC14">
        <v>4553432</v>
      </c>
      <c r="AD14">
        <v>358688894</v>
      </c>
    </row>
    <row r="15" spans="1:30">
      <c r="A15" s="7">
        <v>43701</v>
      </c>
      <c r="B15" s="8">
        <v>0.94375</v>
      </c>
      <c r="C15" s="14">
        <v>1</v>
      </c>
      <c r="D15" s="1">
        <v>2805601000</v>
      </c>
      <c r="E15" s="1">
        <v>2723885835</v>
      </c>
      <c r="F15" s="1">
        <v>162111091</v>
      </c>
      <c r="G15" s="1">
        <v>-136909852</v>
      </c>
      <c r="H15" s="1">
        <v>575033304</v>
      </c>
      <c r="I15" s="1">
        <v>114406000</v>
      </c>
      <c r="J15" s="1">
        <v>105686000</v>
      </c>
      <c r="K15" s="1">
        <v>81715165</v>
      </c>
      <c r="L15" s="1">
        <f t="shared" si="0"/>
        <v>25201239</v>
      </c>
      <c r="AA15" s="7">
        <v>43700</v>
      </c>
      <c r="AB15">
        <v>-183579272</v>
      </c>
      <c r="AC15">
        <v>7102434</v>
      </c>
      <c r="AD15">
        <v>460005082</v>
      </c>
    </row>
    <row r="16" spans="1:30">
      <c r="A16" s="7">
        <v>43702</v>
      </c>
      <c r="B16" s="8">
        <v>0.686805555555556</v>
      </c>
      <c r="C16" s="14">
        <v>1</v>
      </c>
      <c r="D16" s="1">
        <v>2805601000</v>
      </c>
      <c r="E16" s="1">
        <v>2723885835</v>
      </c>
      <c r="F16" s="1">
        <v>246754580</v>
      </c>
      <c r="G16" s="1">
        <v>-222017662</v>
      </c>
      <c r="H16" s="1">
        <v>78349674</v>
      </c>
      <c r="I16" s="1">
        <v>114406000</v>
      </c>
      <c r="J16" s="1">
        <v>105686000</v>
      </c>
      <c r="K16" s="1">
        <v>81715165</v>
      </c>
      <c r="L16" s="1">
        <f t="shared" si="0"/>
        <v>24736918</v>
      </c>
      <c r="AA16" s="7">
        <v>43701</v>
      </c>
      <c r="AB16">
        <v>-136909852</v>
      </c>
      <c r="AC16">
        <v>25201239</v>
      </c>
      <c r="AD16">
        <v>575033304</v>
      </c>
    </row>
    <row r="17" spans="1:30">
      <c r="A17" s="7">
        <v>43703</v>
      </c>
      <c r="B17" s="8">
        <v>0.713194444444444</v>
      </c>
      <c r="C17" s="14">
        <v>1</v>
      </c>
      <c r="D17" s="1">
        <v>2805601000</v>
      </c>
      <c r="E17" s="1">
        <v>2723885835</v>
      </c>
      <c r="F17" s="1">
        <v>190079837</v>
      </c>
      <c r="G17" s="1">
        <v>-179371404</v>
      </c>
      <c r="H17" s="1">
        <v>70809772</v>
      </c>
      <c r="I17" s="1">
        <v>114406000</v>
      </c>
      <c r="J17" s="1">
        <v>105686000</v>
      </c>
      <c r="K17" s="1">
        <v>81715165</v>
      </c>
      <c r="L17" s="1">
        <f t="shared" si="0"/>
        <v>10708433</v>
      </c>
      <c r="AA17" s="7">
        <v>43702</v>
      </c>
      <c r="AB17">
        <v>-222017662</v>
      </c>
      <c r="AC17">
        <v>24736918</v>
      </c>
      <c r="AD17">
        <v>78349674</v>
      </c>
    </row>
    <row r="18" spans="1:30">
      <c r="A18" s="7">
        <v>43704</v>
      </c>
      <c r="B18" s="8">
        <v>0.750694444444444</v>
      </c>
      <c r="C18" s="14">
        <v>1</v>
      </c>
      <c r="D18" s="1">
        <v>2805601000</v>
      </c>
      <c r="E18" s="1">
        <v>2723885835</v>
      </c>
      <c r="F18" s="1">
        <v>135066573</v>
      </c>
      <c r="G18" s="1">
        <v>-125069105</v>
      </c>
      <c r="H18" s="1">
        <v>75781100</v>
      </c>
      <c r="I18" s="1">
        <v>114406000</v>
      </c>
      <c r="J18" s="1">
        <v>105686000</v>
      </c>
      <c r="K18" s="1">
        <v>81715165</v>
      </c>
      <c r="L18" s="1">
        <f t="shared" si="0"/>
        <v>9997468</v>
      </c>
      <c r="AA18" s="7">
        <v>43703</v>
      </c>
      <c r="AB18">
        <v>-179371404</v>
      </c>
      <c r="AC18">
        <v>10708433</v>
      </c>
      <c r="AD18">
        <v>70809772</v>
      </c>
    </row>
    <row r="19" spans="1:30">
      <c r="A19" s="7">
        <v>43705</v>
      </c>
      <c r="B19" s="8">
        <v>0.769444444444444</v>
      </c>
      <c r="C19" s="14">
        <v>1</v>
      </c>
      <c r="D19" s="1">
        <v>2805601000</v>
      </c>
      <c r="E19" s="1">
        <v>2723885835</v>
      </c>
      <c r="F19" s="1">
        <v>226068110</v>
      </c>
      <c r="G19" s="1">
        <v>-203718327</v>
      </c>
      <c r="H19" s="1">
        <v>88408563</v>
      </c>
      <c r="I19" s="1">
        <v>114406000</v>
      </c>
      <c r="J19" s="1">
        <v>105686000</v>
      </c>
      <c r="K19" s="1">
        <v>81715165</v>
      </c>
      <c r="L19" s="1">
        <f t="shared" si="0"/>
        <v>22349783</v>
      </c>
      <c r="AA19" s="7">
        <v>43704</v>
      </c>
      <c r="AB19">
        <v>-125069105</v>
      </c>
      <c r="AC19">
        <v>9997468</v>
      </c>
      <c r="AD19">
        <v>75781100</v>
      </c>
    </row>
    <row r="20" spans="1:30">
      <c r="A20" s="7">
        <v>43706</v>
      </c>
      <c r="B20" s="8">
        <v>0.763194444444444</v>
      </c>
      <c r="C20" s="14">
        <v>1</v>
      </c>
      <c r="D20" s="1">
        <v>2805601000</v>
      </c>
      <c r="E20" s="1">
        <v>2723885835</v>
      </c>
      <c r="F20" s="1">
        <v>127219385</v>
      </c>
      <c r="G20" s="1">
        <v>-110205789</v>
      </c>
      <c r="H20" s="1">
        <v>84605634</v>
      </c>
      <c r="I20" s="1">
        <v>114406000</v>
      </c>
      <c r="J20" s="1">
        <v>105686000</v>
      </c>
      <c r="K20" s="1">
        <v>81715165</v>
      </c>
      <c r="L20" s="1">
        <f t="shared" si="0"/>
        <v>17013596</v>
      </c>
      <c r="AA20" s="7">
        <v>43705</v>
      </c>
      <c r="AB20">
        <v>-203718327</v>
      </c>
      <c r="AC20">
        <v>22349783</v>
      </c>
      <c r="AD20">
        <v>88408563</v>
      </c>
    </row>
    <row r="21" spans="1:30">
      <c r="A21" s="7">
        <v>43707</v>
      </c>
      <c r="B21" s="8">
        <v>0.732638888888889</v>
      </c>
      <c r="C21" s="14">
        <v>1</v>
      </c>
      <c r="D21" s="1">
        <v>2805601000</v>
      </c>
      <c r="E21" s="1">
        <v>2723885835</v>
      </c>
      <c r="F21" s="1">
        <v>242002035</v>
      </c>
      <c r="G21" s="1">
        <v>-211595848</v>
      </c>
      <c r="H21" s="1">
        <v>97289071</v>
      </c>
      <c r="I21" s="1">
        <v>114406000</v>
      </c>
      <c r="J21" s="1">
        <v>105686000</v>
      </c>
      <c r="K21" s="1">
        <v>81715165</v>
      </c>
      <c r="L21" s="1">
        <f t="shared" si="0"/>
        <v>30406187</v>
      </c>
      <c r="AA21" s="7">
        <v>43706</v>
      </c>
      <c r="AB21">
        <v>-110205789</v>
      </c>
      <c r="AC21">
        <v>17013596</v>
      </c>
      <c r="AD21">
        <v>84605634</v>
      </c>
    </row>
    <row r="22" spans="1:30">
      <c r="A22" s="7">
        <v>43708</v>
      </c>
      <c r="B22" s="8">
        <v>0.820138888888889</v>
      </c>
      <c r="C22" s="14">
        <v>1</v>
      </c>
      <c r="D22" s="1">
        <v>2805601000</v>
      </c>
      <c r="E22" s="1">
        <v>2723885835</v>
      </c>
      <c r="F22" s="1">
        <v>115438123</v>
      </c>
      <c r="G22" s="1">
        <v>-114429559</v>
      </c>
      <c r="H22" s="1">
        <v>91904355</v>
      </c>
      <c r="I22" s="1">
        <v>114406000</v>
      </c>
      <c r="J22" s="1">
        <v>105686000</v>
      </c>
      <c r="K22" s="1">
        <v>81715165</v>
      </c>
      <c r="L22" s="1">
        <f t="shared" si="0"/>
        <v>1008564</v>
      </c>
      <c r="AA22" s="7">
        <v>43707</v>
      </c>
      <c r="AB22">
        <v>-211595848</v>
      </c>
      <c r="AC22">
        <v>30406187</v>
      </c>
      <c r="AD22">
        <v>97289071</v>
      </c>
    </row>
    <row r="23" spans="1:30">
      <c r="A23" s="7">
        <v>43709</v>
      </c>
      <c r="B23" s="8">
        <v>0.613888888888889</v>
      </c>
      <c r="C23" s="14">
        <v>1</v>
      </c>
      <c r="D23" s="1">
        <v>2805601000</v>
      </c>
      <c r="E23" s="1">
        <v>2723885835</v>
      </c>
      <c r="F23" s="1">
        <v>210604517</v>
      </c>
      <c r="G23" s="1">
        <v>-199095787</v>
      </c>
      <c r="H23" s="1">
        <v>77203282</v>
      </c>
      <c r="I23" s="1">
        <v>114406000</v>
      </c>
      <c r="J23" s="1">
        <v>105686000</v>
      </c>
      <c r="K23" s="1">
        <v>81715165</v>
      </c>
      <c r="L23" s="1">
        <f t="shared" si="0"/>
        <v>11508730</v>
      </c>
      <c r="AA23" s="7">
        <v>43708</v>
      </c>
      <c r="AB23">
        <v>-114429559</v>
      </c>
      <c r="AC23">
        <v>1008564</v>
      </c>
      <c r="AD23">
        <v>91904355</v>
      </c>
    </row>
    <row r="24" spans="1:30">
      <c r="A24" s="7">
        <v>43710</v>
      </c>
      <c r="B24" s="8">
        <v>0.688194444444444</v>
      </c>
      <c r="C24" s="14">
        <v>1</v>
      </c>
      <c r="D24" s="1">
        <v>2805601000</v>
      </c>
      <c r="E24" s="1">
        <v>2723885835</v>
      </c>
      <c r="F24" s="1">
        <v>134221495</v>
      </c>
      <c r="G24" s="1">
        <v>-113102368</v>
      </c>
      <c r="H24" s="1">
        <v>98786730</v>
      </c>
      <c r="I24" s="1">
        <v>114406000</v>
      </c>
      <c r="J24" s="1">
        <v>105686000</v>
      </c>
      <c r="K24" s="1">
        <v>81715165</v>
      </c>
      <c r="L24" s="1">
        <f t="shared" si="0"/>
        <v>21119127</v>
      </c>
      <c r="AA24" s="7">
        <v>43709</v>
      </c>
      <c r="AB24">
        <v>-199095787</v>
      </c>
      <c r="AC24">
        <v>11508730</v>
      </c>
      <c r="AD24">
        <v>77203282</v>
      </c>
    </row>
    <row r="25" spans="1:30">
      <c r="A25" s="7">
        <v>43711</v>
      </c>
      <c r="B25" s="8">
        <v>0.696527777777778</v>
      </c>
      <c r="C25" s="14">
        <v>1</v>
      </c>
      <c r="D25" s="1">
        <v>2805601000</v>
      </c>
      <c r="E25" s="1">
        <v>2723885835</v>
      </c>
      <c r="F25" s="1">
        <v>248539685</v>
      </c>
      <c r="G25" s="1">
        <v>-220421363</v>
      </c>
      <c r="H25" s="1">
        <v>92383022</v>
      </c>
      <c r="I25" s="1">
        <v>114406000</v>
      </c>
      <c r="J25" s="1">
        <v>105686000</v>
      </c>
      <c r="K25" s="1">
        <v>81715165</v>
      </c>
      <c r="L25" s="1">
        <f t="shared" si="0"/>
        <v>28118322</v>
      </c>
      <c r="AA25" s="7">
        <v>43710</v>
      </c>
      <c r="AB25">
        <v>-113102368</v>
      </c>
      <c r="AC25">
        <v>21119127</v>
      </c>
      <c r="AD25">
        <v>98786730</v>
      </c>
    </row>
    <row r="26" spans="1:30">
      <c r="A26" s="7">
        <v>43712</v>
      </c>
      <c r="B26" s="8">
        <v>0.80625</v>
      </c>
      <c r="C26" s="14">
        <v>1</v>
      </c>
      <c r="D26" s="1">
        <v>2805601000</v>
      </c>
      <c r="E26" s="1">
        <v>2723885835</v>
      </c>
      <c r="F26" s="1">
        <v>137238678</v>
      </c>
      <c r="G26" s="1">
        <v>-116719422</v>
      </c>
      <c r="H26" s="1">
        <v>105134959</v>
      </c>
      <c r="I26" s="1">
        <v>114406000</v>
      </c>
      <c r="J26" s="1">
        <v>105686000</v>
      </c>
      <c r="K26" s="1">
        <v>81715165</v>
      </c>
      <c r="L26" s="1">
        <f t="shared" si="0"/>
        <v>20519256</v>
      </c>
      <c r="AA26" s="7">
        <v>43711</v>
      </c>
      <c r="AB26">
        <v>-220421363</v>
      </c>
      <c r="AC26">
        <v>28118322</v>
      </c>
      <c r="AD26">
        <v>92383022</v>
      </c>
    </row>
    <row r="27" spans="1:30">
      <c r="A27" s="7">
        <v>43713</v>
      </c>
      <c r="B27" s="8">
        <v>0.442361111111111</v>
      </c>
      <c r="C27" s="14">
        <v>1</v>
      </c>
      <c r="D27" s="1">
        <v>2805601000</v>
      </c>
      <c r="E27" s="1">
        <v>2723885835</v>
      </c>
      <c r="F27" s="1">
        <v>207635889</v>
      </c>
      <c r="G27" s="1">
        <v>-182899163</v>
      </c>
      <c r="H27" s="1">
        <v>94769965</v>
      </c>
      <c r="I27" s="1">
        <v>114406000</v>
      </c>
      <c r="J27" s="1">
        <v>105686000</v>
      </c>
      <c r="K27" s="1">
        <v>81715165</v>
      </c>
      <c r="L27" s="1">
        <f t="shared" si="0"/>
        <v>24736726</v>
      </c>
      <c r="AA27" s="7">
        <v>43712</v>
      </c>
      <c r="AB27">
        <v>-116719422</v>
      </c>
      <c r="AC27">
        <v>20519256</v>
      </c>
      <c r="AD27">
        <v>105134959</v>
      </c>
    </row>
    <row r="28" spans="1:30">
      <c r="A28" s="7">
        <v>43714</v>
      </c>
      <c r="B28" s="8">
        <v>0.434027777777778</v>
      </c>
      <c r="C28" s="14">
        <v>1</v>
      </c>
      <c r="D28" s="1">
        <v>2805601000</v>
      </c>
      <c r="E28" s="1">
        <v>2723885835</v>
      </c>
      <c r="F28" s="1">
        <v>120546314</v>
      </c>
      <c r="G28" s="1">
        <v>-106231555</v>
      </c>
      <c r="H28" s="1">
        <v>92071128</v>
      </c>
      <c r="I28" s="1">
        <v>114406000</v>
      </c>
      <c r="J28" s="1">
        <v>105686000</v>
      </c>
      <c r="K28" s="1">
        <v>81715165</v>
      </c>
      <c r="L28" s="1">
        <f t="shared" si="0"/>
        <v>14314759</v>
      </c>
      <c r="AA28" s="7">
        <v>43713</v>
      </c>
      <c r="AB28">
        <v>-182899163</v>
      </c>
      <c r="AC28">
        <v>24736726</v>
      </c>
      <c r="AD28">
        <v>94769965</v>
      </c>
    </row>
    <row r="29" spans="1:30">
      <c r="A29" s="7">
        <v>43715</v>
      </c>
      <c r="B29" s="8">
        <v>0.717361111111111</v>
      </c>
      <c r="C29" s="14">
        <v>1</v>
      </c>
      <c r="D29" s="1">
        <v>2805601000</v>
      </c>
      <c r="E29" s="1">
        <v>2723885835</v>
      </c>
      <c r="F29" s="1">
        <v>136540411</v>
      </c>
      <c r="G29" s="13">
        <v>-130825567</v>
      </c>
      <c r="H29" s="1">
        <v>84393381</v>
      </c>
      <c r="I29" s="1">
        <v>114406000</v>
      </c>
      <c r="J29" s="1">
        <v>105686000</v>
      </c>
      <c r="K29" s="1">
        <v>81715165</v>
      </c>
      <c r="L29" s="1">
        <f t="shared" si="0"/>
        <v>5714844</v>
      </c>
      <c r="AA29" s="7">
        <v>43714</v>
      </c>
      <c r="AB29">
        <v>-106231555</v>
      </c>
      <c r="AC29">
        <v>14314759</v>
      </c>
      <c r="AD29">
        <v>92071128</v>
      </c>
    </row>
    <row r="30" spans="1:30">
      <c r="A30" s="7">
        <v>43716</v>
      </c>
      <c r="B30" s="8">
        <v>0.467361111111111</v>
      </c>
      <c r="C30" s="14">
        <v>1</v>
      </c>
      <c r="D30" s="1">
        <v>2805601000</v>
      </c>
      <c r="E30" s="1">
        <v>2723885835</v>
      </c>
      <c r="F30" s="1">
        <v>174398982</v>
      </c>
      <c r="G30" s="13">
        <v>-165270151</v>
      </c>
      <c r="H30" s="1">
        <v>90937826</v>
      </c>
      <c r="I30" s="1">
        <v>114406000</v>
      </c>
      <c r="J30" s="1">
        <v>105686000</v>
      </c>
      <c r="K30" s="1">
        <v>81715165</v>
      </c>
      <c r="L30" s="1">
        <f t="shared" si="0"/>
        <v>9128831</v>
      </c>
      <c r="AA30" s="7">
        <v>43715</v>
      </c>
      <c r="AB30">
        <v>-130825567</v>
      </c>
      <c r="AC30">
        <v>5714844</v>
      </c>
      <c r="AD30">
        <v>84393381</v>
      </c>
    </row>
    <row r="31" spans="1:30">
      <c r="A31" s="7">
        <v>43717</v>
      </c>
      <c r="B31" s="8">
        <v>0.655555555555556</v>
      </c>
      <c r="C31" s="14">
        <v>1</v>
      </c>
      <c r="D31" s="1">
        <v>2805601000</v>
      </c>
      <c r="E31" s="1">
        <v>2723885835</v>
      </c>
      <c r="F31" s="1">
        <v>151033518</v>
      </c>
      <c r="G31" s="13">
        <v>-128507570</v>
      </c>
      <c r="H31" s="1">
        <v>102963608</v>
      </c>
      <c r="I31" s="1">
        <v>114406000</v>
      </c>
      <c r="J31" s="1">
        <v>105686000</v>
      </c>
      <c r="K31" s="1">
        <v>81715165</v>
      </c>
      <c r="L31" s="1">
        <f t="shared" si="0"/>
        <v>22525948</v>
      </c>
      <c r="AA31" s="7">
        <v>43716</v>
      </c>
      <c r="AB31">
        <v>-165270151</v>
      </c>
      <c r="AC31">
        <v>9128831</v>
      </c>
      <c r="AD31">
        <v>90937826</v>
      </c>
    </row>
    <row r="32" spans="1:30">
      <c r="A32" s="7">
        <v>43718</v>
      </c>
      <c r="B32" s="8">
        <v>0.814583333333333</v>
      </c>
      <c r="C32" s="14">
        <v>1</v>
      </c>
      <c r="D32" s="1">
        <v>2805601000</v>
      </c>
      <c r="E32" s="1">
        <v>2723885835</v>
      </c>
      <c r="F32" s="1">
        <v>119551332</v>
      </c>
      <c r="G32" s="13">
        <v>-105145337</v>
      </c>
      <c r="H32" s="1">
        <v>96250476</v>
      </c>
      <c r="I32" s="1">
        <v>114406000</v>
      </c>
      <c r="J32" s="1">
        <v>105686000</v>
      </c>
      <c r="K32" s="1">
        <v>81715165</v>
      </c>
      <c r="L32" s="1">
        <f t="shared" si="0"/>
        <v>14405995</v>
      </c>
      <c r="AA32" s="7">
        <v>43717</v>
      </c>
      <c r="AB32">
        <v>-128507570</v>
      </c>
      <c r="AC32">
        <v>22525948</v>
      </c>
      <c r="AD32">
        <v>102963608</v>
      </c>
    </row>
    <row r="33" spans="1:30">
      <c r="A33" s="7">
        <v>43719</v>
      </c>
      <c r="B33" s="8">
        <v>0.7125</v>
      </c>
      <c r="C33" s="14">
        <v>1</v>
      </c>
      <c r="D33" s="1">
        <v>2805601000</v>
      </c>
      <c r="E33" s="1">
        <v>2723885835</v>
      </c>
      <c r="F33" s="1">
        <v>116549602</v>
      </c>
      <c r="G33" s="13">
        <v>-105556338</v>
      </c>
      <c r="H33" s="1">
        <v>100244545</v>
      </c>
      <c r="I33" s="1">
        <v>114406000</v>
      </c>
      <c r="J33" s="1">
        <v>105686000</v>
      </c>
      <c r="K33" s="1">
        <v>81715165</v>
      </c>
      <c r="L33" s="1">
        <f t="shared" si="0"/>
        <v>10993264</v>
      </c>
      <c r="AA33" s="7">
        <v>43718</v>
      </c>
      <c r="AB33">
        <v>-105145337</v>
      </c>
      <c r="AC33">
        <v>14405995</v>
      </c>
      <c r="AD33">
        <v>96250476</v>
      </c>
    </row>
    <row r="34" spans="1:30">
      <c r="A34" s="7">
        <v>43720</v>
      </c>
      <c r="B34" s="8">
        <v>0.710416666666667</v>
      </c>
      <c r="C34" s="14">
        <v>1</v>
      </c>
      <c r="D34" s="1">
        <v>2805601000</v>
      </c>
      <c r="E34" s="1">
        <v>2723885835</v>
      </c>
      <c r="F34" s="1">
        <v>224305984</v>
      </c>
      <c r="G34" s="13">
        <v>-209836860</v>
      </c>
      <c r="H34" s="1">
        <v>83201149</v>
      </c>
      <c r="I34" s="1">
        <v>114406000</v>
      </c>
      <c r="J34" s="1">
        <v>105686000</v>
      </c>
      <c r="K34" s="1">
        <v>81715165</v>
      </c>
      <c r="L34" s="1">
        <f t="shared" si="0"/>
        <v>14469124</v>
      </c>
      <c r="AA34" s="7">
        <v>43719</v>
      </c>
      <c r="AB34">
        <v>-105556338</v>
      </c>
      <c r="AC34">
        <v>10993264</v>
      </c>
      <c r="AD34">
        <v>100244545</v>
      </c>
    </row>
    <row r="35" spans="1:30">
      <c r="A35" s="7">
        <v>43721</v>
      </c>
      <c r="B35" s="8">
        <v>0.496527777777778</v>
      </c>
      <c r="C35" s="14">
        <v>1</v>
      </c>
      <c r="D35" s="1">
        <v>2805601000</v>
      </c>
      <c r="E35" s="1">
        <v>2723885835</v>
      </c>
      <c r="F35" s="1">
        <v>210193865</v>
      </c>
      <c r="G35" s="13">
        <v>-194978436</v>
      </c>
      <c r="H35" s="1">
        <v>90723248</v>
      </c>
      <c r="I35" s="1">
        <v>114406000</v>
      </c>
      <c r="J35" s="1">
        <v>105686000</v>
      </c>
      <c r="K35" s="1">
        <v>81715165</v>
      </c>
      <c r="L35" s="1">
        <f t="shared" si="0"/>
        <v>15215429</v>
      </c>
      <c r="AA35" s="7">
        <v>43720</v>
      </c>
      <c r="AB35">
        <v>-209836860</v>
      </c>
      <c r="AC35">
        <v>14469124</v>
      </c>
      <c r="AD35">
        <v>83201149</v>
      </c>
    </row>
    <row r="36" spans="1:30">
      <c r="A36" s="7">
        <v>43722</v>
      </c>
      <c r="B36" s="8">
        <v>0.975694444444444</v>
      </c>
      <c r="C36" s="14">
        <v>1</v>
      </c>
      <c r="D36" s="1">
        <v>2805601000</v>
      </c>
      <c r="E36" s="1">
        <v>2723885835</v>
      </c>
      <c r="F36" s="1">
        <v>171377920</v>
      </c>
      <c r="G36" s="13">
        <v>-155525999</v>
      </c>
      <c r="H36" s="1">
        <v>88121388</v>
      </c>
      <c r="I36" s="1">
        <v>114406000</v>
      </c>
      <c r="J36" s="1">
        <v>105686000</v>
      </c>
      <c r="K36" s="1">
        <v>81715165</v>
      </c>
      <c r="L36" s="1">
        <f t="shared" si="0"/>
        <v>15851921</v>
      </c>
      <c r="AA36" s="7">
        <v>43721</v>
      </c>
      <c r="AB36">
        <v>-194978436</v>
      </c>
      <c r="AC36">
        <v>15215429</v>
      </c>
      <c r="AD36">
        <v>90723248</v>
      </c>
    </row>
    <row r="37" spans="1:30">
      <c r="A37" s="7">
        <v>43723</v>
      </c>
      <c r="B37" s="8">
        <v>0.55</v>
      </c>
      <c r="C37" s="14">
        <v>1</v>
      </c>
      <c r="D37" s="1">
        <v>2805601000</v>
      </c>
      <c r="E37" s="1">
        <v>2723885835</v>
      </c>
      <c r="F37" s="1">
        <v>129937617</v>
      </c>
      <c r="G37" s="13">
        <v>-116720644</v>
      </c>
      <c r="H37" s="1">
        <v>90465384</v>
      </c>
      <c r="I37" s="1">
        <v>114406000</v>
      </c>
      <c r="J37" s="1">
        <v>105686000</v>
      </c>
      <c r="K37" s="1">
        <v>81715165</v>
      </c>
      <c r="L37" s="1">
        <f t="shared" si="0"/>
        <v>13216973</v>
      </c>
      <c r="AA37" s="7">
        <v>43722</v>
      </c>
      <c r="AB37">
        <v>-155525999</v>
      </c>
      <c r="AC37">
        <v>15851921</v>
      </c>
      <c r="AD37">
        <v>88121388</v>
      </c>
    </row>
    <row r="38" spans="1:30">
      <c r="A38" s="7">
        <v>43724</v>
      </c>
      <c r="B38" s="8">
        <v>0.459027777777778</v>
      </c>
      <c r="C38" s="14">
        <v>1</v>
      </c>
      <c r="D38" s="1">
        <v>2805601000</v>
      </c>
      <c r="E38" s="1">
        <v>2723885835</v>
      </c>
      <c r="F38" s="1" t="s">
        <v>285</v>
      </c>
      <c r="G38" s="13">
        <v>-156855637</v>
      </c>
      <c r="H38" s="1">
        <v>-16878939</v>
      </c>
      <c r="I38" s="1" t="s">
        <v>285</v>
      </c>
      <c r="J38" s="1">
        <v>105686000</v>
      </c>
      <c r="K38" s="1">
        <v>81715165</v>
      </c>
      <c r="L38" s="1" t="e">
        <f t="shared" si="0"/>
        <v>#VALUE!</v>
      </c>
      <c r="AA38" s="7">
        <v>43723</v>
      </c>
      <c r="AB38">
        <v>-116720644</v>
      </c>
      <c r="AC38">
        <v>13216973</v>
      </c>
      <c r="AD38">
        <v>90465384</v>
      </c>
    </row>
    <row r="39" spans="1:30">
      <c r="A39" s="7">
        <v>43725</v>
      </c>
      <c r="B39" s="8">
        <v>0.785416666666667</v>
      </c>
      <c r="C39" s="14">
        <v>1</v>
      </c>
      <c r="D39" s="1">
        <v>2805601000</v>
      </c>
      <c r="E39" s="1">
        <v>2723885835</v>
      </c>
      <c r="F39" s="1" t="s">
        <v>285</v>
      </c>
      <c r="G39" s="13">
        <v>-117273539</v>
      </c>
      <c r="H39" s="1">
        <v>-179202754</v>
      </c>
      <c r="I39" s="1" t="s">
        <v>285</v>
      </c>
      <c r="J39" s="1">
        <v>105686000</v>
      </c>
      <c r="K39" s="1">
        <v>81715165</v>
      </c>
      <c r="L39" s="1" t="e">
        <f t="shared" si="0"/>
        <v>#VALUE!</v>
      </c>
      <c r="AA39" s="7">
        <v>43724</v>
      </c>
      <c r="AB39">
        <v>-156855637</v>
      </c>
      <c r="AC39" t="e">
        <v>#VALUE!</v>
      </c>
      <c r="AD39">
        <v>-16878939</v>
      </c>
    </row>
    <row r="40" spans="1:30">
      <c r="A40" s="7">
        <v>43726</v>
      </c>
      <c r="B40" s="8">
        <v>0.704166666666667</v>
      </c>
      <c r="C40" s="14">
        <v>1</v>
      </c>
      <c r="D40" s="1">
        <v>2805601000</v>
      </c>
      <c r="E40" s="1">
        <v>2723885835</v>
      </c>
      <c r="F40" s="1">
        <v>0</v>
      </c>
      <c r="G40" s="13">
        <v>-184051434</v>
      </c>
      <c r="H40" s="1">
        <v>-288756729</v>
      </c>
      <c r="I40" s="1">
        <v>114406000</v>
      </c>
      <c r="J40" s="1">
        <v>105686000</v>
      </c>
      <c r="K40" s="1">
        <v>81715165</v>
      </c>
      <c r="L40" s="1">
        <f t="shared" si="0"/>
        <v>-184051434</v>
      </c>
      <c r="AA40" s="7">
        <v>43725</v>
      </c>
      <c r="AB40">
        <v>-117273539</v>
      </c>
      <c r="AC40" t="e">
        <v>#VALUE!</v>
      </c>
      <c r="AD40">
        <v>-179202754</v>
      </c>
    </row>
    <row r="41" spans="1:30">
      <c r="A41" s="7">
        <v>43727</v>
      </c>
      <c r="B41" s="8">
        <v>0.561805555555556</v>
      </c>
      <c r="C41" s="14">
        <v>1</v>
      </c>
      <c r="D41" s="1">
        <v>2805601000</v>
      </c>
      <c r="E41" s="1">
        <v>2723885835</v>
      </c>
      <c r="F41" s="1" t="s">
        <v>285</v>
      </c>
      <c r="G41" s="13">
        <v>-180348754</v>
      </c>
      <c r="H41" s="1">
        <v>99861987</v>
      </c>
      <c r="I41" s="1" t="s">
        <v>285</v>
      </c>
      <c r="J41" s="1">
        <v>105686000</v>
      </c>
      <c r="K41" s="1">
        <v>81715165</v>
      </c>
      <c r="L41" s="1" t="e">
        <f t="shared" si="0"/>
        <v>#VALUE!</v>
      </c>
      <c r="AA41" s="7">
        <v>43726</v>
      </c>
      <c r="AB41">
        <v>-184051434</v>
      </c>
      <c r="AC41">
        <v>-184051434</v>
      </c>
      <c r="AD41">
        <v>-288756729</v>
      </c>
    </row>
    <row r="42" spans="1:30">
      <c r="A42" s="7">
        <v>43728</v>
      </c>
      <c r="B42" s="8">
        <v>0.578472222222222</v>
      </c>
      <c r="C42" s="14">
        <v>1</v>
      </c>
      <c r="D42" s="1">
        <v>2805601000</v>
      </c>
      <c r="E42" s="1">
        <v>2723885835</v>
      </c>
      <c r="F42" s="1" t="s">
        <v>285</v>
      </c>
      <c r="G42" s="13">
        <v>-116138394</v>
      </c>
      <c r="H42" s="1">
        <v>-19752267</v>
      </c>
      <c r="I42" s="1" t="s">
        <v>285</v>
      </c>
      <c r="J42" s="1">
        <v>105686000</v>
      </c>
      <c r="K42" s="1">
        <v>81715165</v>
      </c>
      <c r="L42" s="1" t="e">
        <f t="shared" si="0"/>
        <v>#VALUE!</v>
      </c>
      <c r="AA42" s="7">
        <v>43727</v>
      </c>
      <c r="AB42">
        <v>-180348754</v>
      </c>
      <c r="AC42" t="e">
        <v>#VALUE!</v>
      </c>
      <c r="AD42">
        <v>99861987</v>
      </c>
    </row>
    <row r="43" spans="1:30">
      <c r="A43" s="7">
        <v>43729</v>
      </c>
      <c r="B43" s="8">
        <v>0.785416666666667</v>
      </c>
      <c r="C43" s="14">
        <v>1</v>
      </c>
      <c r="D43" s="1">
        <v>2805601000</v>
      </c>
      <c r="E43" s="1">
        <v>2723885835</v>
      </c>
      <c r="F43" s="1" t="s">
        <v>285</v>
      </c>
      <c r="G43" s="13">
        <v>-127450710</v>
      </c>
      <c r="H43" s="1">
        <v>85740943</v>
      </c>
      <c r="I43" s="1" t="s">
        <v>285</v>
      </c>
      <c r="J43" s="1">
        <v>105686000</v>
      </c>
      <c r="K43" s="1">
        <v>81715165</v>
      </c>
      <c r="L43" s="1" t="e">
        <f t="shared" si="0"/>
        <v>#VALUE!</v>
      </c>
      <c r="AA43" s="7">
        <v>43728</v>
      </c>
      <c r="AB43">
        <v>-116138394</v>
      </c>
      <c r="AC43" t="e">
        <v>#VALUE!</v>
      </c>
      <c r="AD43">
        <v>-19752267</v>
      </c>
    </row>
    <row r="44" spans="1:30">
      <c r="A44" s="7">
        <v>43730</v>
      </c>
      <c r="B44" s="8">
        <v>0.791666666666667</v>
      </c>
      <c r="C44" s="14">
        <v>1</v>
      </c>
      <c r="D44" s="1">
        <v>2805601000</v>
      </c>
      <c r="E44" s="1">
        <v>2723885835</v>
      </c>
      <c r="F44" s="1">
        <v>24683489</v>
      </c>
      <c r="G44" s="13">
        <v>-230161844</v>
      </c>
      <c r="H44" s="1">
        <v>-32822112</v>
      </c>
      <c r="I44" s="1">
        <v>114406000</v>
      </c>
      <c r="J44" s="1">
        <v>105686000</v>
      </c>
      <c r="K44" s="1">
        <v>81715165</v>
      </c>
      <c r="L44" s="1">
        <f t="shared" si="0"/>
        <v>-205478355</v>
      </c>
      <c r="AA44" s="7">
        <v>43729</v>
      </c>
      <c r="AB44">
        <v>-127450710</v>
      </c>
      <c r="AC44" t="e">
        <v>#VALUE!</v>
      </c>
      <c r="AD44">
        <v>85740943</v>
      </c>
    </row>
    <row r="45" spans="1:30">
      <c r="A45" s="7">
        <v>43731</v>
      </c>
      <c r="B45" s="8">
        <v>0.620138888888889</v>
      </c>
      <c r="C45" s="14">
        <v>1</v>
      </c>
      <c r="D45" s="1">
        <v>2805601000</v>
      </c>
      <c r="E45" s="1">
        <v>2723885835</v>
      </c>
      <c r="F45" s="1" t="s">
        <v>285</v>
      </c>
      <c r="G45" s="13">
        <v>-193949711</v>
      </c>
      <c r="H45" s="1">
        <v>79945243</v>
      </c>
      <c r="I45" s="1" t="s">
        <v>285</v>
      </c>
      <c r="J45" s="1">
        <v>105686000</v>
      </c>
      <c r="K45" s="1">
        <v>81715165</v>
      </c>
      <c r="L45" s="1" t="e">
        <f t="shared" si="0"/>
        <v>#VALUE!</v>
      </c>
      <c r="AA45" s="7">
        <v>43730</v>
      </c>
      <c r="AB45">
        <v>-230161844</v>
      </c>
      <c r="AC45">
        <v>-205478355</v>
      </c>
      <c r="AD45">
        <v>-32822112</v>
      </c>
    </row>
    <row r="46" spans="1:30">
      <c r="A46" s="7">
        <v>43732</v>
      </c>
      <c r="B46" s="8">
        <v>0.5875</v>
      </c>
      <c r="C46" s="14">
        <v>1</v>
      </c>
      <c r="D46" s="1">
        <v>2805601000</v>
      </c>
      <c r="E46" s="1">
        <v>2723885835</v>
      </c>
      <c r="F46" s="1" t="s">
        <v>285</v>
      </c>
      <c r="G46" s="13">
        <v>-194045121</v>
      </c>
      <c r="H46" s="1">
        <v>127824426</v>
      </c>
      <c r="I46" s="1" t="s">
        <v>285</v>
      </c>
      <c r="J46" s="1">
        <v>105686000</v>
      </c>
      <c r="K46" s="1">
        <v>81715165</v>
      </c>
      <c r="L46" s="1" t="e">
        <f t="shared" si="0"/>
        <v>#VALUE!</v>
      </c>
      <c r="AA46" s="7">
        <v>43731</v>
      </c>
      <c r="AB46">
        <v>-193949711</v>
      </c>
      <c r="AC46" t="e">
        <v>#VALUE!</v>
      </c>
      <c r="AD46">
        <v>79945243</v>
      </c>
    </row>
    <row r="47" spans="1:30">
      <c r="A47" s="7">
        <v>43733</v>
      </c>
      <c r="B47" s="8">
        <v>0.883333333333333</v>
      </c>
      <c r="C47" s="14">
        <v>1</v>
      </c>
      <c r="D47" s="1">
        <v>2805601000</v>
      </c>
      <c r="E47" s="1">
        <v>2723885835</v>
      </c>
      <c r="F47" s="1">
        <v>255510862</v>
      </c>
      <c r="G47" s="13">
        <v>-127549791</v>
      </c>
      <c r="H47" s="1">
        <v>344688951</v>
      </c>
      <c r="I47" s="1">
        <v>114406000</v>
      </c>
      <c r="J47" s="1">
        <v>105686000</v>
      </c>
      <c r="K47" s="1">
        <v>81715165</v>
      </c>
      <c r="L47" s="1">
        <f t="shared" si="0"/>
        <v>127961071</v>
      </c>
      <c r="AA47" s="7">
        <v>43732</v>
      </c>
      <c r="AB47">
        <v>-194045121</v>
      </c>
      <c r="AC47" t="e">
        <v>#VALUE!</v>
      </c>
      <c r="AD47">
        <v>127824426</v>
      </c>
    </row>
    <row r="48" spans="1:30">
      <c r="A48" s="7">
        <v>43734</v>
      </c>
      <c r="B48" s="8">
        <v>0.932638888888889</v>
      </c>
      <c r="C48" s="14">
        <v>1</v>
      </c>
      <c r="D48" s="1">
        <v>2805601000</v>
      </c>
      <c r="E48" s="1">
        <v>2723885835</v>
      </c>
      <c r="F48" s="1">
        <v>140569266</v>
      </c>
      <c r="G48" s="13">
        <v>-119513251</v>
      </c>
      <c r="H48" s="1">
        <v>460892946</v>
      </c>
      <c r="I48" s="1">
        <v>114406000</v>
      </c>
      <c r="J48" s="1">
        <v>105686000</v>
      </c>
      <c r="K48" s="1">
        <v>81715165</v>
      </c>
      <c r="L48" s="1">
        <f t="shared" si="0"/>
        <v>21056015</v>
      </c>
      <c r="AA48" s="7">
        <v>43733</v>
      </c>
      <c r="AB48">
        <v>-127549791</v>
      </c>
      <c r="AC48">
        <v>127961071</v>
      </c>
      <c r="AD48">
        <v>344688951</v>
      </c>
    </row>
    <row r="49" spans="1:30">
      <c r="A49" s="7">
        <v>43735</v>
      </c>
      <c r="B49" s="8">
        <v>0.883333333333333</v>
      </c>
      <c r="C49" s="14">
        <v>1</v>
      </c>
      <c r="D49" s="1">
        <v>2805601000</v>
      </c>
      <c r="E49" s="1">
        <v>2723885835</v>
      </c>
      <c r="F49" s="1">
        <v>243082810</v>
      </c>
      <c r="G49" s="13">
        <v>-220129014</v>
      </c>
      <c r="H49" s="1">
        <v>63178747</v>
      </c>
      <c r="I49" s="1">
        <v>114406000</v>
      </c>
      <c r="J49" s="1">
        <v>105686000</v>
      </c>
      <c r="K49" s="1">
        <v>81715165</v>
      </c>
      <c r="L49" s="1">
        <f t="shared" si="0"/>
        <v>22953796</v>
      </c>
      <c r="AA49" s="7">
        <v>43734</v>
      </c>
      <c r="AB49">
        <v>-119513251</v>
      </c>
      <c r="AC49">
        <v>21056015</v>
      </c>
      <c r="AD49">
        <v>460892946</v>
      </c>
    </row>
    <row r="50" spans="1:30">
      <c r="A50" s="7">
        <v>43736</v>
      </c>
      <c r="B50" s="8">
        <v>0.725</v>
      </c>
      <c r="C50" s="14">
        <v>1</v>
      </c>
      <c r="D50" s="1">
        <v>2805601000</v>
      </c>
      <c r="E50" s="1">
        <v>2723885835</v>
      </c>
      <c r="F50" s="1">
        <v>192643740</v>
      </c>
      <c r="G50" s="13">
        <v>-189142466</v>
      </c>
      <c r="H50" s="1">
        <v>180920634</v>
      </c>
      <c r="I50" s="1">
        <v>114406000</v>
      </c>
      <c r="J50" s="1">
        <v>105686000</v>
      </c>
      <c r="K50" s="1">
        <v>81715165</v>
      </c>
      <c r="L50" s="1">
        <f t="shared" si="0"/>
        <v>3501274</v>
      </c>
      <c r="AA50" s="7">
        <v>43735</v>
      </c>
      <c r="AB50">
        <v>-220129014</v>
      </c>
      <c r="AC50">
        <v>22953796</v>
      </c>
      <c r="AD50">
        <v>63178747</v>
      </c>
    </row>
    <row r="51" spans="1:30">
      <c r="A51" s="7">
        <v>43737</v>
      </c>
      <c r="B51" s="8">
        <v>0.770833333333333</v>
      </c>
      <c r="C51" s="14">
        <v>1</v>
      </c>
      <c r="D51" s="1">
        <v>2805601000</v>
      </c>
      <c r="E51" s="1">
        <v>2723885835</v>
      </c>
      <c r="F51" s="1">
        <v>117415936</v>
      </c>
      <c r="G51" s="13">
        <v>-104542290</v>
      </c>
      <c r="H51" s="1">
        <v>76561501</v>
      </c>
      <c r="I51" s="1">
        <v>114406000</v>
      </c>
      <c r="J51" s="1">
        <v>105686000</v>
      </c>
      <c r="K51" s="1">
        <v>81715165</v>
      </c>
      <c r="L51" s="1">
        <f t="shared" si="0"/>
        <v>12873646</v>
      </c>
      <c r="AA51" s="7">
        <v>43736</v>
      </c>
      <c r="AB51">
        <v>-189142466</v>
      </c>
      <c r="AC51">
        <v>3501274</v>
      </c>
      <c r="AD51">
        <v>180920634</v>
      </c>
    </row>
    <row r="52" spans="1:30">
      <c r="A52" s="7">
        <v>43738</v>
      </c>
      <c r="B52" s="8">
        <v>0.553472222222222</v>
      </c>
      <c r="C52" s="14">
        <v>1</v>
      </c>
      <c r="D52" s="1">
        <v>2805601000</v>
      </c>
      <c r="E52" s="1">
        <v>2723885835</v>
      </c>
      <c r="F52" s="1">
        <v>149667704</v>
      </c>
      <c r="G52" s="13">
        <v>-137400361</v>
      </c>
      <c r="H52" s="1">
        <v>183312820</v>
      </c>
      <c r="I52" s="1">
        <v>114406000</v>
      </c>
      <c r="J52" s="1">
        <v>105686000</v>
      </c>
      <c r="K52" s="1">
        <v>81715165</v>
      </c>
      <c r="L52" s="1">
        <f t="shared" si="0"/>
        <v>12267343</v>
      </c>
      <c r="AA52" s="7">
        <v>43737</v>
      </c>
      <c r="AB52">
        <v>-104542290</v>
      </c>
      <c r="AC52">
        <v>12873646</v>
      </c>
      <c r="AD52">
        <v>76561501</v>
      </c>
    </row>
    <row r="53" spans="1:30">
      <c r="A53" s="7">
        <v>43739</v>
      </c>
      <c r="B53" s="8">
        <v>0.704166666666667</v>
      </c>
      <c r="C53" s="14">
        <v>1</v>
      </c>
      <c r="D53" s="1">
        <v>2805601000</v>
      </c>
      <c r="E53" s="1">
        <v>2723885835</v>
      </c>
      <c r="F53" s="1">
        <v>151489212</v>
      </c>
      <c r="G53" s="13">
        <v>-131109354</v>
      </c>
      <c r="H53" s="1">
        <v>158928252</v>
      </c>
      <c r="I53" s="1">
        <v>114406000</v>
      </c>
      <c r="J53" s="1">
        <v>105686000</v>
      </c>
      <c r="K53" s="1">
        <v>81715165</v>
      </c>
      <c r="L53" s="1">
        <f t="shared" si="0"/>
        <v>20379858</v>
      </c>
      <c r="AA53" s="7">
        <v>43738</v>
      </c>
      <c r="AB53">
        <v>-137400361</v>
      </c>
      <c r="AC53">
        <v>12267343</v>
      </c>
      <c r="AD53">
        <v>183312820</v>
      </c>
    </row>
    <row r="54" spans="1:30">
      <c r="A54" s="7">
        <v>43740</v>
      </c>
      <c r="B54" s="8">
        <v>0.682638888888889</v>
      </c>
      <c r="C54" s="14">
        <v>1</v>
      </c>
      <c r="D54" s="1">
        <v>2805601000</v>
      </c>
      <c r="E54" s="1">
        <v>2723885835</v>
      </c>
      <c r="F54" s="1">
        <v>240732906</v>
      </c>
      <c r="G54" s="13">
        <v>-222533860</v>
      </c>
      <c r="H54" s="1">
        <v>187631237</v>
      </c>
      <c r="I54" s="1">
        <v>114406000</v>
      </c>
      <c r="J54" s="1">
        <v>105686000</v>
      </c>
      <c r="K54" s="1">
        <v>81715165</v>
      </c>
      <c r="L54" s="1">
        <f t="shared" si="0"/>
        <v>18199046</v>
      </c>
      <c r="AA54" s="7">
        <v>43739</v>
      </c>
      <c r="AB54">
        <v>-131109354</v>
      </c>
      <c r="AC54">
        <v>20379858</v>
      </c>
      <c r="AD54">
        <v>158928252</v>
      </c>
    </row>
    <row r="55" spans="1:30">
      <c r="A55" s="7">
        <v>43741</v>
      </c>
      <c r="B55" s="8">
        <v>0.445833333333333</v>
      </c>
      <c r="C55" s="14">
        <v>1</v>
      </c>
      <c r="D55" s="1">
        <v>2805601000</v>
      </c>
      <c r="E55" s="1">
        <v>2723885835</v>
      </c>
      <c r="F55" s="1">
        <v>190845465</v>
      </c>
      <c r="G55" s="13">
        <v>-183904648</v>
      </c>
      <c r="H55" s="1">
        <v>68791795</v>
      </c>
      <c r="I55" s="1">
        <v>114406000</v>
      </c>
      <c r="J55" s="1">
        <v>105686000</v>
      </c>
      <c r="K55" s="1">
        <v>81715165</v>
      </c>
      <c r="L55" s="1">
        <f t="shared" si="0"/>
        <v>6940817</v>
      </c>
      <c r="AA55" s="7">
        <v>43740</v>
      </c>
      <c r="AB55">
        <v>-222533860</v>
      </c>
      <c r="AC55">
        <v>18199046</v>
      </c>
      <c r="AD55">
        <v>187631237</v>
      </c>
    </row>
    <row r="56" spans="1:30">
      <c r="A56" s="7">
        <v>43742</v>
      </c>
      <c r="B56" s="8">
        <v>0.541666666666667</v>
      </c>
      <c r="C56" s="14">
        <v>1</v>
      </c>
      <c r="D56" s="1">
        <v>2805601000</v>
      </c>
      <c r="E56" s="1">
        <v>2723885835</v>
      </c>
      <c r="F56" s="1">
        <v>125031111</v>
      </c>
      <c r="G56" s="13">
        <v>-111614935</v>
      </c>
      <c r="H56" s="1">
        <v>61151956</v>
      </c>
      <c r="I56" s="1">
        <v>114406000</v>
      </c>
      <c r="J56" s="1">
        <v>105686000</v>
      </c>
      <c r="K56" s="1">
        <v>81715165</v>
      </c>
      <c r="L56" s="1">
        <f t="shared" si="0"/>
        <v>13416176</v>
      </c>
      <c r="AA56" s="7">
        <v>43741</v>
      </c>
      <c r="AB56">
        <v>-183904648</v>
      </c>
      <c r="AC56">
        <v>6940817</v>
      </c>
      <c r="AD56">
        <v>68791795</v>
      </c>
    </row>
    <row r="57" spans="1:30">
      <c r="A57" s="7">
        <v>43743</v>
      </c>
      <c r="B57" s="8">
        <v>0.509722222222222</v>
      </c>
      <c r="C57" s="14">
        <v>1</v>
      </c>
      <c r="D57" s="1">
        <v>2805601000</v>
      </c>
      <c r="E57" s="1">
        <v>2723885835</v>
      </c>
      <c r="F57" s="1">
        <v>109758673</v>
      </c>
      <c r="G57" s="13">
        <v>-107382601</v>
      </c>
      <c r="H57" s="1">
        <v>61630247</v>
      </c>
      <c r="I57" s="1">
        <v>114406000</v>
      </c>
      <c r="J57" s="1">
        <v>105686000</v>
      </c>
      <c r="K57" s="1">
        <v>81715165</v>
      </c>
      <c r="L57" s="1">
        <f t="shared" si="0"/>
        <v>2376072</v>
      </c>
      <c r="AA57" s="7">
        <v>43742</v>
      </c>
      <c r="AB57">
        <v>-111614935</v>
      </c>
      <c r="AC57">
        <v>13416176</v>
      </c>
      <c r="AD57">
        <v>61151956</v>
      </c>
    </row>
    <row r="58" spans="1:30">
      <c r="A58" s="7">
        <v>43744</v>
      </c>
      <c r="B58" s="8">
        <v>0.547222222222222</v>
      </c>
      <c r="C58" s="14">
        <v>1</v>
      </c>
      <c r="D58" s="1">
        <v>2805601000</v>
      </c>
      <c r="E58" s="1">
        <v>2723885835</v>
      </c>
      <c r="F58" s="1">
        <v>103781004</v>
      </c>
      <c r="G58" s="13">
        <v>-105555115</v>
      </c>
      <c r="H58" s="1">
        <v>53606155</v>
      </c>
      <c r="I58" s="1">
        <v>114406000</v>
      </c>
      <c r="J58" s="1">
        <v>105686000</v>
      </c>
      <c r="K58" s="1">
        <v>81715165</v>
      </c>
      <c r="L58" s="1">
        <f t="shared" si="0"/>
        <v>-1774111</v>
      </c>
      <c r="AA58" s="7">
        <v>43743</v>
      </c>
      <c r="AB58">
        <v>-107382601</v>
      </c>
      <c r="AC58">
        <v>2376072</v>
      </c>
      <c r="AD58">
        <v>61630247</v>
      </c>
    </row>
    <row r="59" spans="1:30">
      <c r="A59" s="7">
        <v>43745</v>
      </c>
      <c r="B59" s="8">
        <v>0.461805555555556</v>
      </c>
      <c r="C59" s="14">
        <v>1</v>
      </c>
      <c r="D59" s="1">
        <v>2805601000</v>
      </c>
      <c r="E59" s="1">
        <v>2723885835</v>
      </c>
      <c r="F59" s="1">
        <v>204000486</v>
      </c>
      <c r="G59" s="13">
        <v>-207353729</v>
      </c>
      <c r="H59" s="1">
        <v>43363365</v>
      </c>
      <c r="I59" s="1">
        <v>114406000</v>
      </c>
      <c r="J59" s="1">
        <v>105686000</v>
      </c>
      <c r="K59" s="1">
        <v>81715165</v>
      </c>
      <c r="L59" s="1">
        <f t="shared" si="0"/>
        <v>-3353243</v>
      </c>
      <c r="AA59" s="7">
        <v>43744</v>
      </c>
      <c r="AB59">
        <v>-105555115</v>
      </c>
      <c r="AC59">
        <v>-1774111</v>
      </c>
      <c r="AD59">
        <v>53606155</v>
      </c>
    </row>
    <row r="60" spans="1:30">
      <c r="A60" s="7">
        <v>43746</v>
      </c>
      <c r="B60" s="8">
        <v>0.520138888888889</v>
      </c>
      <c r="C60" s="14">
        <v>1</v>
      </c>
      <c r="D60" s="1">
        <v>2805601000</v>
      </c>
      <c r="E60" s="1">
        <v>2723885835</v>
      </c>
      <c r="F60" s="1">
        <v>114576692</v>
      </c>
      <c r="G60" s="13">
        <v>-111995356</v>
      </c>
      <c r="H60" s="1">
        <v>42341016</v>
      </c>
      <c r="I60" s="1">
        <v>114406000</v>
      </c>
      <c r="J60" s="1">
        <v>105686000</v>
      </c>
      <c r="K60" s="1">
        <v>81715165</v>
      </c>
      <c r="L60" s="1">
        <f t="shared" si="0"/>
        <v>2581336</v>
      </c>
      <c r="AA60" s="7">
        <v>43745</v>
      </c>
      <c r="AB60">
        <v>-207353729</v>
      </c>
      <c r="AC60">
        <v>-3353243</v>
      </c>
      <c r="AD60">
        <v>43363365</v>
      </c>
    </row>
    <row r="61" spans="1:30">
      <c r="A61" s="7">
        <v>43747</v>
      </c>
      <c r="B61" s="8">
        <v>0.774305555555556</v>
      </c>
      <c r="C61" s="14">
        <v>1</v>
      </c>
      <c r="D61" s="1">
        <v>2805601000</v>
      </c>
      <c r="E61" s="1">
        <v>2723885835</v>
      </c>
      <c r="F61" s="1">
        <v>139359230</v>
      </c>
      <c r="G61" s="13">
        <v>-131828606</v>
      </c>
      <c r="H61" s="1">
        <v>29491782</v>
      </c>
      <c r="I61" s="1">
        <v>114406000</v>
      </c>
      <c r="J61" s="1">
        <v>105686000</v>
      </c>
      <c r="K61" s="1">
        <v>81715165</v>
      </c>
      <c r="L61" s="1">
        <f t="shared" si="0"/>
        <v>7530624</v>
      </c>
      <c r="AA61" s="7">
        <v>43746</v>
      </c>
      <c r="AB61">
        <v>-111995356</v>
      </c>
      <c r="AC61">
        <v>2581336</v>
      </c>
      <c r="AD61">
        <v>42341016</v>
      </c>
    </row>
    <row r="62" spans="1:30">
      <c r="A62" s="7">
        <v>43748</v>
      </c>
      <c r="B62" s="8">
        <v>0.774305555555556</v>
      </c>
      <c r="C62" s="14">
        <v>1</v>
      </c>
      <c r="D62" s="1">
        <v>2805601000</v>
      </c>
      <c r="E62" s="1">
        <v>2723885835</v>
      </c>
      <c r="F62" s="1">
        <v>263035375</v>
      </c>
      <c r="G62" s="13">
        <v>-237941508</v>
      </c>
      <c r="H62" s="1">
        <v>48290281</v>
      </c>
      <c r="I62" s="1">
        <v>114406000</v>
      </c>
      <c r="J62" s="1">
        <v>105686000</v>
      </c>
      <c r="K62" s="1">
        <v>81715165</v>
      </c>
      <c r="L62" s="1">
        <f t="shared" si="0"/>
        <v>25093867</v>
      </c>
      <c r="AA62" s="7">
        <v>43747</v>
      </c>
      <c r="AB62">
        <v>-131828606</v>
      </c>
      <c r="AC62">
        <v>7530624</v>
      </c>
      <c r="AD62">
        <v>29491782</v>
      </c>
    </row>
    <row r="63" spans="1:30">
      <c r="A63" s="7">
        <v>43749</v>
      </c>
      <c r="B63" s="8">
        <v>0.754861111111111</v>
      </c>
      <c r="C63" s="14">
        <v>1</v>
      </c>
      <c r="D63" s="1">
        <v>2805601000</v>
      </c>
      <c r="E63" s="1">
        <v>2723885835</v>
      </c>
      <c r="F63" s="1">
        <v>224140590</v>
      </c>
      <c r="G63" s="13">
        <v>-208376339</v>
      </c>
      <c r="H63" s="1">
        <v>29282105</v>
      </c>
      <c r="I63" s="1">
        <v>114406000</v>
      </c>
      <c r="J63" s="1">
        <v>105686000</v>
      </c>
      <c r="K63" s="1">
        <v>81715165</v>
      </c>
      <c r="L63" s="1">
        <f t="shared" si="0"/>
        <v>15764251</v>
      </c>
      <c r="AA63" s="7">
        <v>43748</v>
      </c>
      <c r="AB63">
        <v>-237941508</v>
      </c>
      <c r="AC63">
        <v>25093867</v>
      </c>
      <c r="AD63">
        <v>48290281</v>
      </c>
    </row>
    <row r="64" spans="1:30">
      <c r="A64" s="7">
        <v>43750</v>
      </c>
      <c r="B64" s="8">
        <v>0.425</v>
      </c>
      <c r="C64" s="14">
        <v>1</v>
      </c>
      <c r="D64" s="1">
        <v>2805601000</v>
      </c>
      <c r="E64" s="1">
        <v>2723885835</v>
      </c>
      <c r="F64" s="1">
        <v>170963869</v>
      </c>
      <c r="G64" s="13">
        <v>-173431459</v>
      </c>
      <c r="H64" s="1">
        <v>22571932</v>
      </c>
      <c r="I64" s="1">
        <v>114406000</v>
      </c>
      <c r="J64" s="1">
        <v>105686000</v>
      </c>
      <c r="K64" s="1">
        <v>81715165</v>
      </c>
      <c r="L64" s="1">
        <f t="shared" si="0"/>
        <v>-2467590</v>
      </c>
      <c r="AA64" s="7">
        <v>43749</v>
      </c>
      <c r="AB64">
        <v>-208376339</v>
      </c>
      <c r="AC64">
        <v>15764251</v>
      </c>
      <c r="AD64">
        <v>29282105</v>
      </c>
    </row>
    <row r="65" spans="1:30">
      <c r="A65" s="7">
        <v>43751</v>
      </c>
      <c r="B65" s="8">
        <v>0.502083333333333</v>
      </c>
      <c r="C65" s="14">
        <v>1</v>
      </c>
      <c r="D65" s="1">
        <v>2805601000</v>
      </c>
      <c r="E65" s="1">
        <v>2723885835</v>
      </c>
      <c r="F65" s="1">
        <v>117117242</v>
      </c>
      <c r="G65" s="13">
        <v>-114156817</v>
      </c>
      <c r="H65" s="1">
        <v>24814831</v>
      </c>
      <c r="I65" s="1">
        <v>114406000</v>
      </c>
      <c r="J65" s="1">
        <v>105686000</v>
      </c>
      <c r="K65" s="1">
        <v>81715165</v>
      </c>
      <c r="L65" s="1">
        <f t="shared" si="0"/>
        <v>2960425</v>
      </c>
      <c r="AA65" s="7">
        <v>43750</v>
      </c>
      <c r="AB65">
        <v>-173431459</v>
      </c>
      <c r="AC65">
        <v>-2467590</v>
      </c>
      <c r="AD65">
        <v>22571932</v>
      </c>
    </row>
    <row r="66" spans="1:30">
      <c r="A66" s="7">
        <v>43752</v>
      </c>
      <c r="B66" s="8">
        <v>0.447916666666667</v>
      </c>
      <c r="C66" s="14">
        <v>1</v>
      </c>
      <c r="D66" s="1">
        <v>2805601000</v>
      </c>
      <c r="E66" s="1">
        <v>2723885835</v>
      </c>
      <c r="F66" s="1">
        <v>175608379</v>
      </c>
      <c r="G66" s="13">
        <v>-163239610</v>
      </c>
      <c r="H66" s="1">
        <v>39633513</v>
      </c>
      <c r="I66" s="1">
        <v>114406000</v>
      </c>
      <c r="J66" s="1">
        <v>105686000</v>
      </c>
      <c r="K66" s="1">
        <v>81715165</v>
      </c>
      <c r="L66" s="1">
        <f t="shared" si="0"/>
        <v>12368769</v>
      </c>
      <c r="AA66" s="7">
        <v>43751</v>
      </c>
      <c r="AB66">
        <v>-114156817</v>
      </c>
      <c r="AC66">
        <v>2960425</v>
      </c>
      <c r="AD66">
        <v>24814831</v>
      </c>
    </row>
    <row r="67" spans="1:30">
      <c r="A67" s="7">
        <v>43753</v>
      </c>
      <c r="B67" s="8">
        <v>0.898611111111111</v>
      </c>
      <c r="C67" s="14">
        <v>1</v>
      </c>
      <c r="D67" s="1">
        <v>2805601000</v>
      </c>
      <c r="E67" s="1">
        <v>2723885835</v>
      </c>
      <c r="F67" s="1">
        <v>146761722</v>
      </c>
      <c r="G67" s="13">
        <v>-150508362</v>
      </c>
      <c r="H67" s="1">
        <v>37466005</v>
      </c>
      <c r="I67" s="1">
        <v>114406000</v>
      </c>
      <c r="J67" s="1">
        <v>105686000</v>
      </c>
      <c r="K67" s="1">
        <v>81715165</v>
      </c>
      <c r="L67" s="1">
        <f t="shared" si="0"/>
        <v>-3746640</v>
      </c>
      <c r="AA67" s="7">
        <v>43752</v>
      </c>
      <c r="AB67">
        <v>-163239610</v>
      </c>
      <c r="AC67">
        <v>12368769</v>
      </c>
      <c r="AD67">
        <v>39633513</v>
      </c>
    </row>
    <row r="68" spans="1:30">
      <c r="A68" s="7">
        <v>43754</v>
      </c>
      <c r="B68" s="8">
        <v>0.829861111111111</v>
      </c>
      <c r="C68" s="14">
        <v>1</v>
      </c>
      <c r="D68" s="1">
        <v>2805601000</v>
      </c>
      <c r="E68" s="1">
        <v>2723885835</v>
      </c>
      <c r="F68" s="1">
        <v>252017737</v>
      </c>
      <c r="G68" s="13">
        <v>-251571822</v>
      </c>
      <c r="H68" s="1">
        <v>39077224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445915</v>
      </c>
      <c r="AA68" s="7">
        <v>43753</v>
      </c>
      <c r="AB68">
        <v>-150508362</v>
      </c>
      <c r="AC68">
        <v>-3746640</v>
      </c>
      <c r="AD68">
        <v>37466005</v>
      </c>
    </row>
    <row r="69" spans="1:30">
      <c r="A69" s="7">
        <v>43755</v>
      </c>
      <c r="B69" s="8">
        <v>0.799305555555556</v>
      </c>
      <c r="C69" s="14">
        <v>1</v>
      </c>
      <c r="D69" s="1">
        <v>2805601000</v>
      </c>
      <c r="E69" s="1">
        <v>2723885835</v>
      </c>
      <c r="F69" s="1">
        <v>137492367</v>
      </c>
      <c r="G69" s="13">
        <v>-136304358</v>
      </c>
      <c r="H69" s="1">
        <v>33421163</v>
      </c>
      <c r="I69" s="1">
        <v>114406000</v>
      </c>
      <c r="J69" s="1">
        <v>105686000</v>
      </c>
      <c r="K69" s="1">
        <v>81715165</v>
      </c>
      <c r="L69" s="1">
        <f t="shared" si="1"/>
        <v>1188009</v>
      </c>
      <c r="AA69" s="7">
        <v>43754</v>
      </c>
      <c r="AB69">
        <v>-251571822</v>
      </c>
      <c r="AC69">
        <v>445915</v>
      </c>
      <c r="AD69">
        <v>39077224</v>
      </c>
    </row>
    <row r="70" spans="1:30">
      <c r="A70" s="7">
        <v>43756</v>
      </c>
      <c r="B70" s="8">
        <v>0.765277777777778</v>
      </c>
      <c r="C70" s="14">
        <v>1</v>
      </c>
      <c r="D70" s="1">
        <v>2805601000</v>
      </c>
      <c r="E70" s="1">
        <v>2723885835</v>
      </c>
      <c r="F70" s="1">
        <v>208191125</v>
      </c>
      <c r="G70" s="13">
        <v>-203671844</v>
      </c>
      <c r="H70" s="1">
        <v>18502638</v>
      </c>
      <c r="I70" s="1">
        <v>114406000</v>
      </c>
      <c r="J70" s="1">
        <v>105686000</v>
      </c>
      <c r="K70" s="1">
        <v>81715165</v>
      </c>
      <c r="L70" s="1">
        <f t="shared" si="1"/>
        <v>4519281</v>
      </c>
      <c r="AA70" s="7">
        <v>43755</v>
      </c>
      <c r="AB70">
        <v>-136304358</v>
      </c>
      <c r="AC70">
        <v>1188009</v>
      </c>
      <c r="AD70">
        <v>33421163</v>
      </c>
    </row>
    <row r="71" spans="1:30">
      <c r="A71" s="7">
        <v>43757</v>
      </c>
      <c r="B71" s="8">
        <v>0.811111111111111</v>
      </c>
      <c r="C71" s="14">
        <v>1</v>
      </c>
      <c r="D71" s="1">
        <v>2805601000</v>
      </c>
      <c r="E71" s="1">
        <v>2723885835</v>
      </c>
      <c r="F71" s="1">
        <v>118310450</v>
      </c>
      <c r="G71" s="13">
        <v>-105972232</v>
      </c>
      <c r="H71" s="1">
        <v>32639848</v>
      </c>
      <c r="I71" s="1">
        <v>114406000</v>
      </c>
      <c r="J71" s="1">
        <v>105686000</v>
      </c>
      <c r="K71" s="1">
        <v>81715165</v>
      </c>
      <c r="L71" s="1">
        <f t="shared" si="1"/>
        <v>12338218</v>
      </c>
      <c r="AA71" s="7">
        <v>43756</v>
      </c>
      <c r="AB71">
        <v>-203671844</v>
      </c>
      <c r="AC71">
        <v>4519281</v>
      </c>
      <c r="AD71">
        <v>18502638</v>
      </c>
    </row>
    <row r="72" spans="1:30">
      <c r="A72" s="7">
        <v>43758</v>
      </c>
      <c r="B72" s="8">
        <v>0.713888888888889</v>
      </c>
      <c r="C72" s="14">
        <v>1</v>
      </c>
      <c r="D72" s="1">
        <v>2805601000</v>
      </c>
      <c r="E72" s="1">
        <v>2723885835</v>
      </c>
      <c r="F72" s="1">
        <v>226850870</v>
      </c>
      <c r="G72" s="13">
        <v>-206110940</v>
      </c>
      <c r="H72" s="1">
        <v>38073895</v>
      </c>
      <c r="I72" s="1">
        <v>114406000</v>
      </c>
      <c r="J72" s="1">
        <v>105686000</v>
      </c>
      <c r="K72" s="1">
        <v>81715165</v>
      </c>
      <c r="L72" s="1">
        <f t="shared" si="1"/>
        <v>20739930</v>
      </c>
      <c r="AA72" s="7">
        <v>43757</v>
      </c>
      <c r="AB72">
        <v>-105972232</v>
      </c>
      <c r="AC72">
        <v>12338218</v>
      </c>
      <c r="AD72">
        <v>32639848</v>
      </c>
    </row>
    <row r="73" spans="1:30">
      <c r="A73" s="7">
        <v>43759</v>
      </c>
      <c r="B73" s="8">
        <v>0.775</v>
      </c>
      <c r="C73" s="14">
        <v>1</v>
      </c>
      <c r="D73" s="1">
        <v>2805601000</v>
      </c>
      <c r="E73" s="1">
        <v>2723885835</v>
      </c>
      <c r="F73" s="1">
        <v>124661934</v>
      </c>
      <c r="G73" s="13">
        <v>-111632060</v>
      </c>
      <c r="H73" s="1">
        <v>51779571</v>
      </c>
      <c r="I73" s="1">
        <v>114406000</v>
      </c>
      <c r="J73" s="1">
        <v>105686000</v>
      </c>
      <c r="K73" s="1">
        <v>81715165</v>
      </c>
      <c r="L73" s="1">
        <f t="shared" si="1"/>
        <v>13029874</v>
      </c>
      <c r="AA73" s="7">
        <v>43758</v>
      </c>
      <c r="AB73">
        <v>-206110940</v>
      </c>
      <c r="AC73">
        <v>20739930</v>
      </c>
      <c r="AD73">
        <v>38073895</v>
      </c>
    </row>
    <row r="74" spans="1:30">
      <c r="A74" s="7">
        <v>43760</v>
      </c>
      <c r="B74" s="8">
        <v>0.81875</v>
      </c>
      <c r="C74" s="14">
        <v>1</v>
      </c>
      <c r="D74" s="1">
        <v>2805601000</v>
      </c>
      <c r="E74" s="1">
        <v>2723885835</v>
      </c>
      <c r="F74" s="1">
        <v>126386510</v>
      </c>
      <c r="G74" s="13">
        <v>-106459073</v>
      </c>
      <c r="H74" s="1">
        <v>58662437</v>
      </c>
      <c r="I74" s="1">
        <v>114406000</v>
      </c>
      <c r="J74" s="1">
        <v>105686000</v>
      </c>
      <c r="K74" s="1">
        <v>81715165</v>
      </c>
      <c r="L74" s="1">
        <f t="shared" si="1"/>
        <v>19927437</v>
      </c>
      <c r="AA74" s="7">
        <v>43759</v>
      </c>
      <c r="AB74">
        <v>-111632060</v>
      </c>
      <c r="AC74">
        <v>13029874</v>
      </c>
      <c r="AD74">
        <v>51779571</v>
      </c>
    </row>
    <row r="75" spans="1:30">
      <c r="A75" s="7">
        <v>43761</v>
      </c>
      <c r="B75" s="8">
        <v>0.808333333333333</v>
      </c>
      <c r="C75" s="14">
        <v>1</v>
      </c>
      <c r="D75" s="1">
        <v>2805601000</v>
      </c>
      <c r="E75" s="1">
        <v>2723885835</v>
      </c>
      <c r="F75" s="1">
        <v>110618562</v>
      </c>
      <c r="G75" s="13">
        <v>-104893355</v>
      </c>
      <c r="H75" s="1">
        <v>68134284</v>
      </c>
      <c r="I75" s="1">
        <v>114406000</v>
      </c>
      <c r="J75" s="1">
        <v>105686000</v>
      </c>
      <c r="K75" s="1">
        <v>81715165</v>
      </c>
      <c r="L75" s="1">
        <f t="shared" si="1"/>
        <v>5725207</v>
      </c>
      <c r="AA75" s="7">
        <v>43760</v>
      </c>
      <c r="AB75">
        <v>-106459073</v>
      </c>
      <c r="AC75">
        <v>19927437</v>
      </c>
      <c r="AD75">
        <v>58662437</v>
      </c>
    </row>
    <row r="76" spans="1:30">
      <c r="A76" s="7">
        <v>43762</v>
      </c>
      <c r="B76" s="8">
        <v>0.801388888888889</v>
      </c>
      <c r="C76" s="14">
        <v>1</v>
      </c>
      <c r="D76" s="1">
        <v>2805601000</v>
      </c>
      <c r="E76" s="1">
        <v>2723885835</v>
      </c>
      <c r="F76" s="1">
        <v>127546955</v>
      </c>
      <c r="G76" s="13">
        <v>-109550144</v>
      </c>
      <c r="H76" s="1">
        <v>81938540</v>
      </c>
      <c r="I76" s="1">
        <v>114406000</v>
      </c>
      <c r="J76" s="1">
        <v>105686000</v>
      </c>
      <c r="K76" s="1">
        <v>81715165</v>
      </c>
      <c r="L76" s="1">
        <f t="shared" si="1"/>
        <v>17996811</v>
      </c>
      <c r="AA76" s="7">
        <v>43761</v>
      </c>
      <c r="AB76">
        <v>-104893355</v>
      </c>
      <c r="AC76">
        <v>5725207</v>
      </c>
      <c r="AD76">
        <v>68134284</v>
      </c>
    </row>
    <row r="77" spans="1:30">
      <c r="A77" s="7">
        <v>43763</v>
      </c>
      <c r="B77" s="8">
        <v>0.740277777777778</v>
      </c>
      <c r="C77" s="14">
        <v>1</v>
      </c>
      <c r="D77" s="1">
        <v>2805601000</v>
      </c>
      <c r="E77" s="1">
        <v>2723885835</v>
      </c>
      <c r="F77" s="1">
        <v>236748985</v>
      </c>
      <c r="G77" s="13">
        <v>-208882750</v>
      </c>
      <c r="H77" s="1">
        <v>89933401</v>
      </c>
      <c r="I77" s="1">
        <v>114406000</v>
      </c>
      <c r="J77" s="1">
        <v>105686000</v>
      </c>
      <c r="K77" s="1">
        <v>81715165</v>
      </c>
      <c r="L77" s="1">
        <f t="shared" si="1"/>
        <v>27866235</v>
      </c>
      <c r="AA77" s="7">
        <v>43762</v>
      </c>
      <c r="AB77">
        <v>-109550144</v>
      </c>
      <c r="AC77">
        <v>17996811</v>
      </c>
      <c r="AD77">
        <v>81938540</v>
      </c>
    </row>
    <row r="78" spans="1:30">
      <c r="A78" s="7">
        <v>43764</v>
      </c>
      <c r="B78" s="8">
        <v>0.829861111111111</v>
      </c>
      <c r="C78" s="14">
        <v>1</v>
      </c>
      <c r="D78" s="1">
        <v>2805601000</v>
      </c>
      <c r="E78" s="1">
        <v>2723885835</v>
      </c>
      <c r="F78" s="1">
        <v>123019455</v>
      </c>
      <c r="G78" s="13">
        <v>-115293150</v>
      </c>
      <c r="H78" s="1">
        <v>95014988</v>
      </c>
      <c r="I78" s="1">
        <v>114406000</v>
      </c>
      <c r="J78" s="1">
        <v>105686000</v>
      </c>
      <c r="K78" s="1">
        <v>81715165</v>
      </c>
      <c r="L78" s="1">
        <f t="shared" si="1"/>
        <v>7726305</v>
      </c>
      <c r="AA78" s="7">
        <v>43763</v>
      </c>
      <c r="AB78">
        <v>-208882750</v>
      </c>
      <c r="AC78">
        <v>27866235</v>
      </c>
      <c r="AD78">
        <v>89933401</v>
      </c>
    </row>
    <row r="79" spans="1:30">
      <c r="A79" s="7">
        <v>43765</v>
      </c>
      <c r="B79" s="8">
        <v>0.782638888888889</v>
      </c>
      <c r="C79" s="14">
        <v>1</v>
      </c>
      <c r="D79" s="1">
        <v>2805601000</v>
      </c>
      <c r="E79" s="1">
        <v>2723885835</v>
      </c>
      <c r="F79" s="1">
        <v>221245106</v>
      </c>
      <c r="G79" s="13">
        <v>-211314507</v>
      </c>
      <c r="H79" s="1">
        <v>84881064</v>
      </c>
      <c r="I79" s="1">
        <v>114406000</v>
      </c>
      <c r="J79" s="1">
        <v>105686000</v>
      </c>
      <c r="K79" s="1">
        <v>81715165</v>
      </c>
      <c r="L79" s="1">
        <f t="shared" si="1"/>
        <v>9930599</v>
      </c>
      <c r="AA79" s="7">
        <v>43764</v>
      </c>
      <c r="AB79">
        <v>-115293150</v>
      </c>
      <c r="AC79">
        <v>7726305</v>
      </c>
      <c r="AD79">
        <v>95014988</v>
      </c>
    </row>
    <row r="80" spans="1:30">
      <c r="A80" s="7">
        <v>43766</v>
      </c>
      <c r="B80" s="8">
        <v>0.707638888888889</v>
      </c>
      <c r="C80" s="14">
        <v>1</v>
      </c>
      <c r="D80" s="1">
        <v>2805601000</v>
      </c>
      <c r="E80" s="1">
        <v>2723885835</v>
      </c>
      <c r="F80" s="1">
        <v>204401615</v>
      </c>
      <c r="G80" s="13">
        <v>-198272561</v>
      </c>
      <c r="H80" s="1">
        <v>76107397</v>
      </c>
      <c r="I80" s="1">
        <v>114406000</v>
      </c>
      <c r="J80" s="1">
        <v>105686000</v>
      </c>
      <c r="K80" s="1">
        <v>81715165</v>
      </c>
      <c r="L80" s="1">
        <f t="shared" si="1"/>
        <v>6129054</v>
      </c>
      <c r="AA80" s="7">
        <v>43765</v>
      </c>
      <c r="AB80">
        <v>-211314507</v>
      </c>
      <c r="AC80">
        <v>9930599</v>
      </c>
      <c r="AD80">
        <v>84881064</v>
      </c>
    </row>
    <row r="81" spans="1:30">
      <c r="A81" s="7">
        <v>43767</v>
      </c>
      <c r="B81" s="8">
        <v>0.883333333333333</v>
      </c>
      <c r="C81" s="14">
        <v>1</v>
      </c>
      <c r="D81" s="1">
        <v>2805601000</v>
      </c>
      <c r="E81" s="1">
        <v>2723885835</v>
      </c>
      <c r="F81" s="1" t="s">
        <v>285</v>
      </c>
      <c r="G81" s="13">
        <v>-123549868</v>
      </c>
      <c r="H81" s="1">
        <v>-32924631</v>
      </c>
      <c r="I81" s="1" t="s">
        <v>285</v>
      </c>
      <c r="J81" s="1">
        <v>105686000</v>
      </c>
      <c r="K81" s="1">
        <v>81715165</v>
      </c>
      <c r="L81" s="1" t="e">
        <f t="shared" si="1"/>
        <v>#VALUE!</v>
      </c>
      <c r="AA81" s="7">
        <v>43766</v>
      </c>
      <c r="AB81">
        <v>-198272561</v>
      </c>
      <c r="AC81">
        <v>6129054</v>
      </c>
      <c r="AD81">
        <v>76107397</v>
      </c>
    </row>
    <row r="82" spans="1:30">
      <c r="A82" s="7">
        <v>43768</v>
      </c>
      <c r="B82" s="8">
        <v>0.617361111111111</v>
      </c>
      <c r="C82" s="14">
        <v>1</v>
      </c>
      <c r="D82" s="1">
        <v>2805601000</v>
      </c>
      <c r="E82" s="1">
        <v>2723885835</v>
      </c>
      <c r="F82" s="1" t="s">
        <v>285</v>
      </c>
      <c r="G82" s="13">
        <v>-135508044</v>
      </c>
      <c r="H82" s="1">
        <v>-127642038</v>
      </c>
      <c r="I82" s="1" t="s">
        <v>285</v>
      </c>
      <c r="J82" s="1">
        <v>105686000</v>
      </c>
      <c r="K82" s="1">
        <v>81715165</v>
      </c>
      <c r="L82" s="1" t="e">
        <f t="shared" si="1"/>
        <v>#VALUE!</v>
      </c>
      <c r="AA82" s="7">
        <v>43767</v>
      </c>
      <c r="AB82">
        <v>-123549868</v>
      </c>
      <c r="AC82" t="e">
        <v>#VALUE!</v>
      </c>
      <c r="AD82">
        <v>-32924631</v>
      </c>
    </row>
    <row r="83" spans="1:30">
      <c r="A83" s="7">
        <v>43769</v>
      </c>
      <c r="B83" s="8">
        <v>0.776388888888889</v>
      </c>
      <c r="C83" s="14">
        <v>1</v>
      </c>
      <c r="D83" s="1">
        <v>2805601000</v>
      </c>
      <c r="E83" s="1">
        <v>2723885835</v>
      </c>
      <c r="F83" s="1">
        <v>0</v>
      </c>
      <c r="G83" s="13">
        <v>117103513</v>
      </c>
      <c r="H83" s="1">
        <v>-250470758</v>
      </c>
      <c r="I83" s="1">
        <v>114406000</v>
      </c>
      <c r="J83" s="1">
        <v>105686000</v>
      </c>
      <c r="K83" s="1">
        <v>81715165</v>
      </c>
      <c r="L83" s="1">
        <f t="shared" si="1"/>
        <v>117103513</v>
      </c>
      <c r="AA83" s="7">
        <v>43768</v>
      </c>
      <c r="AB83">
        <v>-135508044</v>
      </c>
      <c r="AC83" t="e">
        <v>#VALUE!</v>
      </c>
      <c r="AD83">
        <v>-127642038</v>
      </c>
    </row>
    <row r="84" spans="1:30">
      <c r="A84" s="7">
        <v>43770</v>
      </c>
      <c r="B84" s="8">
        <v>0.773611111111111</v>
      </c>
      <c r="C84" s="14">
        <v>1</v>
      </c>
      <c r="D84" s="1">
        <v>2805601000</v>
      </c>
      <c r="E84" s="1">
        <v>2723885835</v>
      </c>
      <c r="F84" s="1" t="s">
        <v>285</v>
      </c>
      <c r="G84" s="13">
        <v>-107074351</v>
      </c>
      <c r="H84" s="1">
        <v>73033576</v>
      </c>
      <c r="I84" s="1" t="s">
        <v>285</v>
      </c>
      <c r="J84" s="1">
        <v>105686000</v>
      </c>
      <c r="K84" s="1">
        <v>81715165</v>
      </c>
      <c r="L84" s="1" t="e">
        <f t="shared" si="1"/>
        <v>#VALUE!</v>
      </c>
      <c r="AA84" s="7">
        <v>43769</v>
      </c>
      <c r="AB84">
        <v>117103513</v>
      </c>
      <c r="AC84">
        <v>117103513</v>
      </c>
      <c r="AD84">
        <v>-250470758</v>
      </c>
    </row>
    <row r="85" spans="1:30">
      <c r="A85" s="7">
        <v>43771</v>
      </c>
      <c r="B85" s="8">
        <v>0.500694444444444</v>
      </c>
      <c r="C85" s="14">
        <v>1</v>
      </c>
      <c r="D85" s="1">
        <v>2805601000</v>
      </c>
      <c r="E85" s="1">
        <v>2723885835</v>
      </c>
      <c r="F85" s="1">
        <v>533863665</v>
      </c>
      <c r="G85" s="13">
        <v>-187930256</v>
      </c>
      <c r="H85" s="1">
        <v>67596416</v>
      </c>
      <c r="I85" s="1">
        <v>114231000</v>
      </c>
      <c r="J85" s="1">
        <v>105686000</v>
      </c>
      <c r="K85" s="1">
        <v>81715165</v>
      </c>
      <c r="L85" s="1">
        <f t="shared" si="1"/>
        <v>345933409</v>
      </c>
      <c r="AA85" s="7">
        <v>43770</v>
      </c>
      <c r="AB85">
        <v>-107074351</v>
      </c>
      <c r="AC85" t="e">
        <v>#VALUE!</v>
      </c>
      <c r="AD85">
        <v>73033576</v>
      </c>
    </row>
    <row r="86" spans="1:30">
      <c r="A86" s="7">
        <v>43772</v>
      </c>
      <c r="B86" s="8">
        <v>0.449305555555556</v>
      </c>
      <c r="C86" s="14">
        <v>1</v>
      </c>
      <c r="D86" s="1">
        <v>2805601000</v>
      </c>
      <c r="E86" s="1">
        <v>2723885835</v>
      </c>
      <c r="F86" s="1">
        <v>197815278</v>
      </c>
      <c r="G86" s="13">
        <v>-136019349</v>
      </c>
      <c r="H86" s="1">
        <v>73400116</v>
      </c>
      <c r="I86" s="1">
        <v>114231000</v>
      </c>
      <c r="J86" s="1">
        <v>105686000</v>
      </c>
      <c r="K86" s="1">
        <v>81715165</v>
      </c>
      <c r="L86" s="1">
        <f t="shared" si="1"/>
        <v>61795929</v>
      </c>
      <c r="AA86" s="7">
        <v>43771</v>
      </c>
      <c r="AB86">
        <v>-187930256</v>
      </c>
      <c r="AC86">
        <v>345933409</v>
      </c>
      <c r="AD86">
        <v>67596416</v>
      </c>
    </row>
    <row r="87" spans="1:30">
      <c r="A87" s="7">
        <v>43773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112023376</v>
      </c>
      <c r="G87" s="13">
        <v>-104004075</v>
      </c>
      <c r="H87" s="1">
        <v>79215123</v>
      </c>
      <c r="I87" s="1">
        <v>114231000</v>
      </c>
      <c r="J87" s="1">
        <v>105686000</v>
      </c>
      <c r="K87" s="1">
        <v>81715165</v>
      </c>
      <c r="L87" s="1">
        <f t="shared" si="1"/>
        <v>8019301</v>
      </c>
      <c r="AA87" s="7">
        <v>43772</v>
      </c>
      <c r="AB87">
        <v>-136019349</v>
      </c>
      <c r="AC87">
        <v>61795929</v>
      </c>
      <c r="AD87">
        <v>73400116</v>
      </c>
    </row>
    <row r="88" spans="1:30">
      <c r="A88" s="7">
        <v>43774</v>
      </c>
      <c r="B88" s="8">
        <v>0.555555555555556</v>
      </c>
      <c r="C88" s="14">
        <v>1</v>
      </c>
      <c r="D88" s="1">
        <v>2805601000</v>
      </c>
      <c r="E88" s="1">
        <v>2723885835</v>
      </c>
      <c r="F88" s="1">
        <v>133306289</v>
      </c>
      <c r="G88" s="13">
        <v>-118943232</v>
      </c>
      <c r="H88" s="1">
        <v>129234215</v>
      </c>
      <c r="I88" s="1">
        <v>114231000</v>
      </c>
      <c r="J88" s="1">
        <v>105686000</v>
      </c>
      <c r="K88" s="1">
        <v>81715165</v>
      </c>
      <c r="L88" s="1">
        <f t="shared" si="1"/>
        <v>14363057</v>
      </c>
      <c r="AA88" s="7">
        <v>43773</v>
      </c>
      <c r="AB88">
        <v>-104004075</v>
      </c>
      <c r="AC88">
        <v>8019301</v>
      </c>
      <c r="AD88">
        <v>79215123</v>
      </c>
    </row>
    <row r="89" spans="1:30">
      <c r="A89" s="7">
        <v>43775</v>
      </c>
      <c r="B89" s="8">
        <v>0.617361111111111</v>
      </c>
      <c r="C89" s="14">
        <v>1</v>
      </c>
      <c r="D89" s="1">
        <v>2805601000</v>
      </c>
      <c r="E89" s="1">
        <v>2723885835</v>
      </c>
      <c r="F89" s="1">
        <v>125132642</v>
      </c>
      <c r="G89" s="13">
        <v>-106839494</v>
      </c>
      <c r="H89" s="1">
        <v>208245437</v>
      </c>
      <c r="I89" s="1">
        <v>114231000</v>
      </c>
      <c r="J89" s="1">
        <v>105686000</v>
      </c>
      <c r="K89" s="1">
        <v>81715165</v>
      </c>
      <c r="L89" s="1">
        <f t="shared" si="1"/>
        <v>18293148</v>
      </c>
      <c r="AA89" s="7">
        <v>43774</v>
      </c>
      <c r="AB89">
        <v>-118943232</v>
      </c>
      <c r="AC89">
        <v>14363057</v>
      </c>
      <c r="AD89">
        <v>129234215</v>
      </c>
    </row>
    <row r="90" spans="1:30">
      <c r="A90" s="7">
        <v>43776</v>
      </c>
      <c r="B90" s="8">
        <v>0.792361111111111</v>
      </c>
      <c r="C90" s="14">
        <v>1</v>
      </c>
      <c r="D90" s="1">
        <v>2805601000</v>
      </c>
      <c r="E90" s="1">
        <v>2723885835</v>
      </c>
      <c r="F90" s="1">
        <v>151473952</v>
      </c>
      <c r="G90" s="13">
        <v>-128916125</v>
      </c>
      <c r="H90" s="1">
        <v>305593234</v>
      </c>
      <c r="I90" s="1">
        <v>114231000</v>
      </c>
      <c r="J90" s="1">
        <v>105686000</v>
      </c>
      <c r="K90" s="1">
        <v>81715165</v>
      </c>
      <c r="L90" s="1">
        <f t="shared" si="1"/>
        <v>22557827</v>
      </c>
      <c r="AA90" s="7">
        <v>43775</v>
      </c>
      <c r="AB90">
        <v>-106839494</v>
      </c>
      <c r="AC90">
        <v>18293148</v>
      </c>
      <c r="AD90">
        <v>208245437</v>
      </c>
    </row>
    <row r="91" spans="1:30">
      <c r="A91" s="7">
        <v>43777</v>
      </c>
      <c r="B91" s="8">
        <v>0.773611111111111</v>
      </c>
      <c r="C91" s="14">
        <v>1</v>
      </c>
      <c r="D91" s="1">
        <v>2805601000</v>
      </c>
      <c r="E91" s="1">
        <v>2723885835</v>
      </c>
      <c r="F91" s="1">
        <v>253179906</v>
      </c>
      <c r="G91" s="13">
        <v>-232871271</v>
      </c>
      <c r="H91" s="1">
        <v>420447555</v>
      </c>
      <c r="I91" s="1">
        <v>114231000</v>
      </c>
      <c r="J91" s="1">
        <v>105686000</v>
      </c>
      <c r="K91" s="1">
        <v>81715165</v>
      </c>
      <c r="L91" s="1">
        <f t="shared" si="1"/>
        <v>20308635</v>
      </c>
      <c r="AA91" s="7">
        <v>43776</v>
      </c>
      <c r="AB91">
        <v>-128916125</v>
      </c>
      <c r="AC91">
        <v>22557827</v>
      </c>
      <c r="AD91">
        <v>305593234</v>
      </c>
    </row>
    <row r="92" spans="1:30">
      <c r="A92" s="7">
        <v>43778</v>
      </c>
      <c r="B92" s="8">
        <v>0.459722222222222</v>
      </c>
      <c r="C92" s="14">
        <v>1</v>
      </c>
      <c r="D92" s="1">
        <v>2805601000</v>
      </c>
      <c r="E92" s="1">
        <v>2723885835</v>
      </c>
      <c r="F92" s="1">
        <v>181925002</v>
      </c>
      <c r="G92" s="13">
        <v>-173427788</v>
      </c>
      <c r="H92" s="1">
        <v>133526476</v>
      </c>
      <c r="I92" s="1">
        <v>114231000</v>
      </c>
      <c r="J92" s="1">
        <v>105686000</v>
      </c>
      <c r="K92" s="1">
        <v>81715165</v>
      </c>
      <c r="L92" s="1">
        <f t="shared" si="1"/>
        <v>8497214</v>
      </c>
      <c r="AA92" s="7">
        <v>43777</v>
      </c>
      <c r="AB92">
        <v>-232871271</v>
      </c>
      <c r="AC92">
        <v>20308635</v>
      </c>
      <c r="AD92">
        <v>420447555</v>
      </c>
    </row>
    <row r="93" spans="1:30">
      <c r="A93" s="7">
        <v>43779</v>
      </c>
      <c r="B93" s="8">
        <v>0.713888888888889</v>
      </c>
      <c r="C93" s="14">
        <v>1</v>
      </c>
      <c r="D93" s="1">
        <v>2805601000</v>
      </c>
      <c r="E93" s="1">
        <v>2723885835</v>
      </c>
      <c r="F93" s="1">
        <v>135886761</v>
      </c>
      <c r="G93" s="13">
        <v>-135148418</v>
      </c>
      <c r="H93" s="1">
        <v>85998895</v>
      </c>
      <c r="I93" s="1">
        <v>114231000</v>
      </c>
      <c r="J93" s="1">
        <v>105686000</v>
      </c>
      <c r="K93" s="1">
        <v>81715165</v>
      </c>
      <c r="L93" s="1">
        <f t="shared" si="1"/>
        <v>738343</v>
      </c>
      <c r="AA93" s="7">
        <v>43778</v>
      </c>
      <c r="AB93">
        <v>-173427788</v>
      </c>
      <c r="AC93">
        <v>8497214</v>
      </c>
      <c r="AD93">
        <v>133526476</v>
      </c>
    </row>
    <row r="94" spans="1:30">
      <c r="A94" s="7">
        <v>43780</v>
      </c>
      <c r="B94" s="8">
        <v>0.586805555555556</v>
      </c>
      <c r="C94" s="14">
        <v>1</v>
      </c>
      <c r="D94" s="1">
        <v>2805601000</v>
      </c>
      <c r="E94" s="1">
        <v>2723885835</v>
      </c>
      <c r="F94" s="1">
        <v>242117382</v>
      </c>
      <c r="G94" s="13">
        <v>-227278720</v>
      </c>
      <c r="H94" s="1">
        <v>86569209</v>
      </c>
      <c r="I94" s="1">
        <v>114231000</v>
      </c>
      <c r="J94" s="1">
        <v>105686000</v>
      </c>
      <c r="K94" s="1">
        <v>81715165</v>
      </c>
      <c r="L94" s="1">
        <f t="shared" si="1"/>
        <v>14838662</v>
      </c>
      <c r="AA94" s="7">
        <v>43779</v>
      </c>
      <c r="AB94">
        <v>-135148418</v>
      </c>
      <c r="AC94">
        <v>738343</v>
      </c>
      <c r="AD94">
        <v>85998895</v>
      </c>
    </row>
    <row r="95" spans="1:30">
      <c r="A95" s="7">
        <v>43781</v>
      </c>
      <c r="B95" s="8">
        <v>0.627083333333333</v>
      </c>
      <c r="C95" s="14">
        <v>1</v>
      </c>
      <c r="D95" s="1">
        <v>2805601000</v>
      </c>
      <c r="E95" s="1">
        <v>2723885835</v>
      </c>
      <c r="F95" s="1">
        <v>109106511</v>
      </c>
      <c r="G95" s="13">
        <v>-108018675</v>
      </c>
      <c r="H95" s="1">
        <v>79637744</v>
      </c>
      <c r="I95" s="1">
        <v>114231000</v>
      </c>
      <c r="J95" s="1">
        <v>105686000</v>
      </c>
      <c r="K95" s="1">
        <v>81715165</v>
      </c>
      <c r="L95" s="1">
        <f t="shared" si="1"/>
        <v>1087836</v>
      </c>
      <c r="AA95" s="7">
        <v>43780</v>
      </c>
      <c r="AB95">
        <v>-227278720</v>
      </c>
      <c r="AC95">
        <v>14838662</v>
      </c>
      <c r="AD95">
        <v>86569209</v>
      </c>
    </row>
    <row r="96" spans="1:30">
      <c r="A96" s="7">
        <v>43782</v>
      </c>
      <c r="B96" s="8">
        <v>0.472222222222222</v>
      </c>
      <c r="C96" s="14">
        <v>1</v>
      </c>
      <c r="D96" s="1">
        <v>2805601000</v>
      </c>
      <c r="E96" s="1">
        <v>2723885835</v>
      </c>
      <c r="F96" s="1">
        <v>203291412</v>
      </c>
      <c r="G96" s="13">
        <v>-196392475</v>
      </c>
      <c r="H96" s="1">
        <v>71085788</v>
      </c>
      <c r="I96" s="1">
        <v>114231000</v>
      </c>
      <c r="J96" s="1">
        <v>105686000</v>
      </c>
      <c r="K96" s="1">
        <v>81715165</v>
      </c>
      <c r="L96" s="1">
        <f t="shared" si="1"/>
        <v>6898937</v>
      </c>
      <c r="AA96" s="7">
        <v>43781</v>
      </c>
      <c r="AB96">
        <v>-108018675</v>
      </c>
      <c r="AC96">
        <v>1087836</v>
      </c>
      <c r="AD96">
        <v>79637744</v>
      </c>
    </row>
    <row r="97" spans="1:30">
      <c r="A97" s="7">
        <v>43783</v>
      </c>
      <c r="B97" s="8">
        <v>0.460416666666667</v>
      </c>
      <c r="C97" s="14">
        <v>1</v>
      </c>
      <c r="D97" s="1">
        <v>2805601000</v>
      </c>
      <c r="E97" s="1">
        <v>2723885835</v>
      </c>
      <c r="F97" s="1">
        <v>169629293</v>
      </c>
      <c r="G97" s="13">
        <v>-153274055</v>
      </c>
      <c r="H97" s="1">
        <v>65231579</v>
      </c>
      <c r="I97" s="1">
        <v>114231000</v>
      </c>
      <c r="J97" s="1">
        <v>105686000</v>
      </c>
      <c r="K97" s="1">
        <v>81715165</v>
      </c>
      <c r="L97" s="1">
        <f t="shared" si="1"/>
        <v>16355238</v>
      </c>
      <c r="AA97" s="7">
        <v>43782</v>
      </c>
      <c r="AB97">
        <v>-196392475</v>
      </c>
      <c r="AC97">
        <v>6898937</v>
      </c>
      <c r="AD97">
        <v>71085788</v>
      </c>
    </row>
    <row r="98" spans="1:30">
      <c r="A98" s="7">
        <v>43784</v>
      </c>
      <c r="B98" s="8">
        <v>0.781944444444444</v>
      </c>
      <c r="C98" s="14">
        <v>1</v>
      </c>
      <c r="D98" s="1">
        <v>2805601000</v>
      </c>
      <c r="E98" s="1">
        <v>2723885835</v>
      </c>
      <c r="F98" s="1">
        <v>142813246</v>
      </c>
      <c r="G98" s="13">
        <v>-128565061</v>
      </c>
      <c r="H98" s="1">
        <v>56921937</v>
      </c>
      <c r="I98" s="1">
        <v>114067000</v>
      </c>
      <c r="J98" s="1">
        <v>105686000</v>
      </c>
      <c r="K98" s="1">
        <v>81715165</v>
      </c>
      <c r="L98" s="1">
        <f t="shared" si="1"/>
        <v>14248185</v>
      </c>
      <c r="AA98" s="7">
        <v>43783</v>
      </c>
      <c r="AB98">
        <v>-153274055</v>
      </c>
      <c r="AC98">
        <v>16355238</v>
      </c>
      <c r="AD98">
        <v>65231579</v>
      </c>
    </row>
    <row r="99" spans="1:30">
      <c r="A99" s="7">
        <v>43785</v>
      </c>
      <c r="B99" s="8">
        <v>0.623611111111111</v>
      </c>
      <c r="C99" s="14">
        <v>1</v>
      </c>
      <c r="D99" s="1">
        <v>2805601000</v>
      </c>
      <c r="E99" s="1">
        <v>2723885835</v>
      </c>
      <c r="F99" s="1">
        <v>135608920</v>
      </c>
      <c r="G99" s="13">
        <v>-120386627</v>
      </c>
      <c r="H99" s="1">
        <v>67920660</v>
      </c>
      <c r="I99" s="1">
        <v>114067000</v>
      </c>
      <c r="J99" s="1">
        <v>105686000</v>
      </c>
      <c r="K99" s="1">
        <v>81715165</v>
      </c>
      <c r="L99" s="1">
        <f t="shared" si="1"/>
        <v>15222293</v>
      </c>
      <c r="AA99" s="7">
        <v>43784</v>
      </c>
      <c r="AB99">
        <v>-128565061</v>
      </c>
      <c r="AC99">
        <v>14248185</v>
      </c>
      <c r="AD99">
        <v>56921937</v>
      </c>
    </row>
    <row r="100" spans="1:30">
      <c r="A100" s="7">
        <v>43786</v>
      </c>
      <c r="B100" s="8">
        <v>0.550694444444444</v>
      </c>
      <c r="C100" s="14">
        <v>1</v>
      </c>
      <c r="D100" s="1">
        <v>2805601000</v>
      </c>
      <c r="E100" s="1">
        <v>2723885835</v>
      </c>
      <c r="F100" s="1">
        <v>182034073</v>
      </c>
      <c r="G100" s="13">
        <v>-166234046</v>
      </c>
      <c r="H100" s="1">
        <v>64411475</v>
      </c>
      <c r="I100" s="1">
        <v>114067000</v>
      </c>
      <c r="J100" s="1">
        <v>105686000</v>
      </c>
      <c r="K100" s="1">
        <v>81715165</v>
      </c>
      <c r="L100" s="1">
        <f t="shared" si="1"/>
        <v>15800027</v>
      </c>
      <c r="AA100" s="7">
        <v>43785</v>
      </c>
      <c r="AB100">
        <v>-120386627</v>
      </c>
      <c r="AC100">
        <v>15222293</v>
      </c>
      <c r="AD100">
        <v>67920660</v>
      </c>
    </row>
    <row r="101" spans="1:30">
      <c r="A101" s="7">
        <v>43787</v>
      </c>
      <c r="B101" s="8">
        <v>0.455555555555556</v>
      </c>
      <c r="C101" s="14">
        <v>1</v>
      </c>
      <c r="D101" s="1">
        <v>2805601000</v>
      </c>
      <c r="E101" s="1">
        <v>2723885835</v>
      </c>
      <c r="F101" s="1">
        <v>209938113</v>
      </c>
      <c r="G101" s="13">
        <v>-195449375</v>
      </c>
      <c r="H101" s="1">
        <v>74457323</v>
      </c>
      <c r="I101" s="1">
        <v>114067000</v>
      </c>
      <c r="J101" s="1">
        <v>105686000</v>
      </c>
      <c r="K101" s="1">
        <v>81715165</v>
      </c>
      <c r="L101" s="1">
        <f t="shared" si="1"/>
        <v>14488738</v>
      </c>
      <c r="AA101" s="7">
        <v>43786</v>
      </c>
      <c r="AB101">
        <v>-166234046</v>
      </c>
      <c r="AC101">
        <v>15800027</v>
      </c>
      <c r="AD101">
        <v>64411475</v>
      </c>
    </row>
    <row r="102" spans="1:30">
      <c r="A102" s="7">
        <v>43788</v>
      </c>
      <c r="B102" s="8">
        <v>0.870138888888889</v>
      </c>
      <c r="C102" s="14">
        <v>1</v>
      </c>
      <c r="D102" s="1">
        <v>2805601000</v>
      </c>
      <c r="E102" s="1">
        <v>2723885835</v>
      </c>
      <c r="F102" s="1">
        <v>166814527</v>
      </c>
      <c r="G102" s="13">
        <v>-149279028</v>
      </c>
      <c r="H102" s="1">
        <v>77892503</v>
      </c>
      <c r="I102" s="1">
        <v>114067000</v>
      </c>
      <c r="J102" s="1">
        <v>105686000</v>
      </c>
      <c r="K102" s="1">
        <v>81715165</v>
      </c>
      <c r="L102" s="1">
        <f t="shared" si="1"/>
        <v>17535499</v>
      </c>
      <c r="AA102" s="7">
        <v>43787</v>
      </c>
      <c r="AB102">
        <v>-195449375</v>
      </c>
      <c r="AC102">
        <v>14488738</v>
      </c>
      <c r="AD102">
        <v>74457323</v>
      </c>
    </row>
    <row r="103" spans="1:30">
      <c r="A103" s="7">
        <v>43789</v>
      </c>
      <c r="B103" s="8">
        <v>0.670138888888889</v>
      </c>
      <c r="C103" s="14">
        <v>1</v>
      </c>
      <c r="D103" s="1">
        <v>2805601000</v>
      </c>
      <c r="E103" s="1">
        <v>2723885835</v>
      </c>
      <c r="F103" s="1">
        <v>100914957</v>
      </c>
      <c r="G103" s="13">
        <v>-88410497</v>
      </c>
      <c r="H103" s="1">
        <v>84235842</v>
      </c>
      <c r="I103" s="1">
        <v>114067000</v>
      </c>
      <c r="J103" s="1">
        <v>105686000</v>
      </c>
      <c r="K103" s="1">
        <v>81715165</v>
      </c>
      <c r="L103" s="1">
        <f t="shared" si="1"/>
        <v>12504460</v>
      </c>
      <c r="AA103" s="7">
        <v>43788</v>
      </c>
      <c r="AB103">
        <v>-149279028</v>
      </c>
      <c r="AC103">
        <v>17535499</v>
      </c>
      <c r="AD103">
        <v>77892503</v>
      </c>
    </row>
    <row r="104" spans="1:30">
      <c r="A104" s="7">
        <v>43790</v>
      </c>
      <c r="B104" s="8">
        <v>0.788194444444444</v>
      </c>
      <c r="C104" s="14">
        <v>1</v>
      </c>
      <c r="D104" s="1">
        <v>2805601000</v>
      </c>
      <c r="E104" s="1">
        <v>2723885835</v>
      </c>
      <c r="F104" s="1">
        <v>138290856</v>
      </c>
      <c r="G104" s="13">
        <v>-131111800</v>
      </c>
      <c r="H104" s="1">
        <v>82369661</v>
      </c>
      <c r="I104" s="1">
        <v>114067000</v>
      </c>
      <c r="J104" s="1">
        <v>105686000</v>
      </c>
      <c r="K104" s="1">
        <v>81715165</v>
      </c>
      <c r="L104" s="1">
        <f t="shared" si="1"/>
        <v>7179056</v>
      </c>
      <c r="AA104" s="7">
        <v>43789</v>
      </c>
      <c r="AB104">
        <v>-88410497</v>
      </c>
      <c r="AC104">
        <v>12504460</v>
      </c>
      <c r="AD104">
        <v>84235842</v>
      </c>
    </row>
    <row r="105" spans="1:30">
      <c r="A105" s="7">
        <v>43791</v>
      </c>
      <c r="B105" s="8">
        <v>0.566666666666667</v>
      </c>
      <c r="C105" s="14">
        <v>1</v>
      </c>
      <c r="D105" s="1">
        <v>2805601000</v>
      </c>
      <c r="E105" s="1">
        <v>2723885835</v>
      </c>
      <c r="F105" s="1">
        <v>181460135</v>
      </c>
      <c r="G105" s="13">
        <v>-179326144</v>
      </c>
      <c r="H105" s="1">
        <v>74534307</v>
      </c>
      <c r="I105" s="1">
        <v>114067000</v>
      </c>
      <c r="J105" s="1">
        <v>105686000</v>
      </c>
      <c r="K105" s="1">
        <v>81715165</v>
      </c>
      <c r="L105" s="1">
        <f t="shared" si="1"/>
        <v>2133991</v>
      </c>
      <c r="AA105" s="7">
        <v>43790</v>
      </c>
      <c r="AB105">
        <v>-131111800</v>
      </c>
      <c r="AC105">
        <v>7179056</v>
      </c>
      <c r="AD105">
        <v>82369661</v>
      </c>
    </row>
    <row r="106" spans="1:30">
      <c r="A106" s="7">
        <v>43792</v>
      </c>
      <c r="B106" s="8">
        <v>0.544444444444444</v>
      </c>
      <c r="C106" s="14">
        <v>1</v>
      </c>
      <c r="D106" s="1">
        <v>2805601000</v>
      </c>
      <c r="E106" s="1">
        <v>2723885835</v>
      </c>
      <c r="F106" s="1">
        <v>119120774</v>
      </c>
      <c r="G106" s="13">
        <v>-108763615</v>
      </c>
      <c r="H106" s="1">
        <v>70456556</v>
      </c>
      <c r="I106" s="1">
        <v>114067000</v>
      </c>
      <c r="J106" s="1">
        <v>105686000</v>
      </c>
      <c r="K106" s="1">
        <v>81715165</v>
      </c>
      <c r="L106" s="1">
        <f t="shared" si="1"/>
        <v>10357159</v>
      </c>
      <c r="AA106" s="7">
        <v>43791</v>
      </c>
      <c r="AB106">
        <v>-179326144</v>
      </c>
      <c r="AC106">
        <v>2133991</v>
      </c>
      <c r="AD106">
        <v>74534307</v>
      </c>
    </row>
    <row r="107" spans="1:30">
      <c r="A107" s="7">
        <v>43793</v>
      </c>
      <c r="B107" s="8">
        <v>0.475</v>
      </c>
      <c r="C107" s="14">
        <v>1</v>
      </c>
      <c r="D107" s="1">
        <v>2805601000</v>
      </c>
      <c r="E107" s="1">
        <v>2723885835</v>
      </c>
      <c r="F107" s="1">
        <v>233815037</v>
      </c>
      <c r="G107" s="13">
        <v>-208934126</v>
      </c>
      <c r="H107" s="1">
        <v>72884828</v>
      </c>
      <c r="I107" s="1">
        <v>114067000</v>
      </c>
      <c r="J107" s="1">
        <v>105686000</v>
      </c>
      <c r="K107" s="1">
        <v>81715165</v>
      </c>
      <c r="L107" s="1">
        <f t="shared" si="1"/>
        <v>24880911</v>
      </c>
      <c r="AA107" s="7">
        <v>43792</v>
      </c>
      <c r="AB107">
        <v>-108763615</v>
      </c>
      <c r="AC107">
        <v>10357159</v>
      </c>
      <c r="AD107">
        <v>70456556</v>
      </c>
    </row>
    <row r="108" spans="1:30">
      <c r="A108" s="7">
        <v>43794</v>
      </c>
      <c r="B108" s="8">
        <v>0.731944444444444</v>
      </c>
      <c r="C108" s="14">
        <v>1</v>
      </c>
      <c r="D108" s="1">
        <v>2805601000</v>
      </c>
      <c r="E108" s="1">
        <v>2723885835</v>
      </c>
      <c r="F108" s="1">
        <v>129407985</v>
      </c>
      <c r="G108" s="13">
        <v>-117192806</v>
      </c>
      <c r="H108" s="1">
        <v>81395460</v>
      </c>
      <c r="I108" s="1">
        <v>114067000</v>
      </c>
      <c r="J108" s="1">
        <v>105686000</v>
      </c>
      <c r="K108" s="1">
        <v>81715165</v>
      </c>
      <c r="L108" s="1">
        <f t="shared" si="1"/>
        <v>12215179</v>
      </c>
      <c r="AA108" s="7">
        <v>43793</v>
      </c>
      <c r="AB108">
        <v>-208934126</v>
      </c>
      <c r="AC108">
        <v>24880911</v>
      </c>
      <c r="AD108">
        <v>72884828</v>
      </c>
    </row>
    <row r="109" spans="1:30">
      <c r="A109" s="7">
        <v>43795</v>
      </c>
      <c r="B109" s="8">
        <v>0.805555555555556</v>
      </c>
      <c r="C109" s="14">
        <v>1</v>
      </c>
      <c r="D109" s="1">
        <v>2805601000</v>
      </c>
      <c r="E109" s="1">
        <v>2723885835</v>
      </c>
      <c r="F109" s="1">
        <v>111102187</v>
      </c>
      <c r="G109" s="13">
        <v>-108733033</v>
      </c>
      <c r="H109" s="1">
        <v>73235179</v>
      </c>
      <c r="I109" s="1">
        <v>114067000</v>
      </c>
      <c r="J109" s="1">
        <v>105686000</v>
      </c>
      <c r="K109" s="1">
        <v>81715165</v>
      </c>
      <c r="L109" s="1">
        <f t="shared" si="1"/>
        <v>2369154</v>
      </c>
      <c r="AA109" s="7">
        <v>43794</v>
      </c>
      <c r="AB109">
        <v>-117192806</v>
      </c>
      <c r="AC109">
        <v>12215179</v>
      </c>
      <c r="AD109">
        <v>81395460</v>
      </c>
    </row>
    <row r="110" spans="1:30">
      <c r="A110" s="7">
        <v>43796</v>
      </c>
      <c r="B110" s="8">
        <v>0.709027777777778</v>
      </c>
      <c r="C110" s="14">
        <v>1</v>
      </c>
      <c r="D110" s="1">
        <v>2805601000</v>
      </c>
      <c r="E110" s="1">
        <v>2723885835</v>
      </c>
      <c r="F110" s="1">
        <v>119447379</v>
      </c>
      <c r="G110" s="13">
        <v>-109813135</v>
      </c>
      <c r="H110" s="1">
        <v>64074866</v>
      </c>
      <c r="I110" s="1">
        <v>114067000</v>
      </c>
      <c r="J110" s="1">
        <v>105686000</v>
      </c>
      <c r="K110" s="1">
        <v>81715165</v>
      </c>
      <c r="L110" s="1">
        <f t="shared" si="1"/>
        <v>9634244</v>
      </c>
      <c r="AA110" s="7">
        <v>43795</v>
      </c>
      <c r="AB110">
        <v>-108733033</v>
      </c>
      <c r="AC110">
        <v>2369154</v>
      </c>
      <c r="AD110">
        <v>73235179</v>
      </c>
    </row>
    <row r="111" spans="1:30">
      <c r="A111" s="7">
        <v>43797</v>
      </c>
      <c r="B111" s="8">
        <v>0.954166666666667</v>
      </c>
      <c r="C111" s="14">
        <v>1</v>
      </c>
      <c r="D111" s="1">
        <v>2805601000</v>
      </c>
      <c r="E111" s="1">
        <v>2723885835</v>
      </c>
      <c r="F111" s="1">
        <v>165244236</v>
      </c>
      <c r="G111" s="13">
        <v>-143550700</v>
      </c>
      <c r="H111" s="1">
        <v>71922713</v>
      </c>
      <c r="I111" s="1">
        <v>114067000</v>
      </c>
      <c r="J111" s="1">
        <v>105686000</v>
      </c>
      <c r="K111" s="1">
        <v>81715165</v>
      </c>
      <c r="L111" s="1">
        <f t="shared" si="1"/>
        <v>21693536</v>
      </c>
      <c r="AA111" s="7">
        <v>43796</v>
      </c>
      <c r="AB111">
        <v>-109813135</v>
      </c>
      <c r="AC111">
        <v>9634244</v>
      </c>
      <c r="AD111">
        <v>64074866</v>
      </c>
    </row>
    <row r="112" spans="1:30">
      <c r="A112" s="7">
        <v>43798</v>
      </c>
      <c r="B112" s="8">
        <v>0.95625</v>
      </c>
      <c r="C112" s="14">
        <v>1</v>
      </c>
      <c r="D112" s="1">
        <v>2805601000</v>
      </c>
      <c r="E112" s="1">
        <v>2723885835</v>
      </c>
      <c r="F112" s="1">
        <v>277389095</v>
      </c>
      <c r="G112" s="13">
        <v>-244052703</v>
      </c>
      <c r="H112" s="1">
        <v>80906225</v>
      </c>
      <c r="I112" s="1">
        <v>114067000</v>
      </c>
      <c r="J112" s="1">
        <v>105686000</v>
      </c>
      <c r="K112" s="1">
        <v>81715165</v>
      </c>
      <c r="L112" s="1">
        <f t="shared" si="1"/>
        <v>33336392</v>
      </c>
      <c r="AA112" s="7">
        <v>43797</v>
      </c>
      <c r="AB112">
        <v>-143550700</v>
      </c>
      <c r="AC112">
        <v>21693536</v>
      </c>
      <c r="AD112">
        <v>71922713</v>
      </c>
    </row>
    <row r="113" spans="1:30">
      <c r="A113" s="7">
        <v>43799</v>
      </c>
      <c r="B113" s="8">
        <v>0.96875</v>
      </c>
      <c r="C113" s="14">
        <v>1</v>
      </c>
      <c r="D113" s="1">
        <v>2805601000</v>
      </c>
      <c r="E113" s="1">
        <v>2723885835</v>
      </c>
      <c r="F113" s="1">
        <v>0</v>
      </c>
      <c r="G113" s="13">
        <v>-112483420</v>
      </c>
      <c r="H113" s="1">
        <v>-31051842</v>
      </c>
      <c r="I113" s="1">
        <v>114067000</v>
      </c>
      <c r="J113" s="1">
        <v>105686000</v>
      </c>
      <c r="K113" s="1">
        <v>81715165</v>
      </c>
      <c r="L113" s="1">
        <f t="shared" si="1"/>
        <v>-112483420</v>
      </c>
      <c r="AA113" s="7">
        <v>43798</v>
      </c>
      <c r="AB113">
        <v>-244052703</v>
      </c>
      <c r="AC113">
        <v>33336392</v>
      </c>
      <c r="AD113">
        <v>80906225</v>
      </c>
    </row>
    <row r="114" spans="1:30">
      <c r="A114" s="7">
        <v>43800</v>
      </c>
      <c r="B114" s="8">
        <v>0.8875</v>
      </c>
      <c r="C114" s="14">
        <v>1</v>
      </c>
      <c r="D114" s="1">
        <v>2805601000</v>
      </c>
      <c r="E114" s="1">
        <v>2723885835</v>
      </c>
      <c r="F114" s="1">
        <v>248000882</v>
      </c>
      <c r="G114" s="13">
        <v>-209051556</v>
      </c>
      <c r="H114" s="1">
        <v>110023745</v>
      </c>
      <c r="I114" s="1">
        <v>114067000</v>
      </c>
      <c r="J114" s="1">
        <v>105686000</v>
      </c>
      <c r="K114" s="1">
        <v>81715165</v>
      </c>
      <c r="L114" s="1">
        <f t="shared" si="1"/>
        <v>38949326</v>
      </c>
      <c r="AA114" s="7">
        <v>43799</v>
      </c>
      <c r="AB114">
        <v>-112483420</v>
      </c>
      <c r="AC114">
        <v>-112483420</v>
      </c>
      <c r="AD114">
        <v>-31051842</v>
      </c>
    </row>
    <row r="115" spans="1:30">
      <c r="A115" s="7">
        <v>43801</v>
      </c>
      <c r="B115" s="8">
        <v>0.944444444444444</v>
      </c>
      <c r="C115" s="14">
        <v>1</v>
      </c>
      <c r="D115" s="1">
        <v>2805601000</v>
      </c>
      <c r="E115" s="1">
        <v>2723885835</v>
      </c>
      <c r="F115" s="1">
        <v>113202861</v>
      </c>
      <c r="G115" s="13">
        <v>-110679173</v>
      </c>
      <c r="H115" s="1">
        <v>85639399</v>
      </c>
      <c r="I115" s="1">
        <v>114067000</v>
      </c>
      <c r="J115" s="1">
        <v>105686000</v>
      </c>
      <c r="K115" s="1">
        <v>81715165</v>
      </c>
      <c r="L115" s="1">
        <f t="shared" si="1"/>
        <v>2523688</v>
      </c>
      <c r="AA115" s="7">
        <v>43800</v>
      </c>
      <c r="AB115">
        <v>-209051556</v>
      </c>
      <c r="AC115">
        <v>38949326</v>
      </c>
      <c r="AD115">
        <v>110023745</v>
      </c>
    </row>
    <row r="116" spans="1:30">
      <c r="A116" s="7">
        <v>43802</v>
      </c>
      <c r="B116" s="8">
        <v>0.892361111111111</v>
      </c>
      <c r="C116" s="14">
        <v>1</v>
      </c>
      <c r="D116" s="1">
        <v>2805601000</v>
      </c>
      <c r="E116" s="1">
        <v>2723885835</v>
      </c>
      <c r="F116" s="1">
        <v>180630999</v>
      </c>
      <c r="G116" s="13">
        <v>-163144199</v>
      </c>
      <c r="H116" s="1">
        <v>103222914</v>
      </c>
      <c r="I116" s="1">
        <v>114067000</v>
      </c>
      <c r="J116" s="1">
        <v>105686000</v>
      </c>
      <c r="K116" s="1">
        <v>81715165</v>
      </c>
      <c r="L116" s="1">
        <f t="shared" si="1"/>
        <v>17486800</v>
      </c>
      <c r="AA116" s="7">
        <v>43801</v>
      </c>
      <c r="AB116">
        <v>-110679173</v>
      </c>
      <c r="AC116">
        <v>2523688</v>
      </c>
      <c r="AD116">
        <v>85639399</v>
      </c>
    </row>
    <row r="117" spans="1:30">
      <c r="A117" s="7">
        <v>43803</v>
      </c>
      <c r="B117" s="8">
        <v>0.851388888888889</v>
      </c>
      <c r="C117" s="14">
        <v>1</v>
      </c>
      <c r="D117" s="1">
        <v>2805601000</v>
      </c>
      <c r="E117" s="1">
        <v>2723885835</v>
      </c>
      <c r="F117" s="1">
        <v>166245369</v>
      </c>
      <c r="G117" s="13">
        <v>-197862784</v>
      </c>
      <c r="H117" s="1">
        <v>54567177</v>
      </c>
      <c r="I117" s="1">
        <v>114067000</v>
      </c>
      <c r="J117" s="1">
        <v>105686000</v>
      </c>
      <c r="K117" s="1">
        <v>81715165</v>
      </c>
      <c r="L117" s="1">
        <f t="shared" si="1"/>
        <v>-31617415</v>
      </c>
      <c r="AA117" s="7">
        <v>43802</v>
      </c>
      <c r="AB117">
        <v>-163144199</v>
      </c>
      <c r="AC117">
        <v>17486800</v>
      </c>
      <c r="AD117">
        <v>103222914</v>
      </c>
    </row>
    <row r="118" spans="1:30">
      <c r="A118" s="7">
        <v>43804</v>
      </c>
      <c r="B118" s="8">
        <v>0.579861111111111</v>
      </c>
      <c r="C118" s="14">
        <v>1</v>
      </c>
      <c r="D118" s="1">
        <v>2805601000</v>
      </c>
      <c r="E118" s="1">
        <v>2723885835</v>
      </c>
      <c r="F118" s="1">
        <v>117451424</v>
      </c>
      <c r="G118" s="13">
        <v>-119452090</v>
      </c>
      <c r="H118" s="1">
        <v>92121212</v>
      </c>
      <c r="I118" s="1">
        <v>114067000</v>
      </c>
      <c r="J118" s="1">
        <v>105686000</v>
      </c>
      <c r="K118" s="1">
        <v>81715165</v>
      </c>
      <c r="L118" s="1">
        <f t="shared" si="1"/>
        <v>-2000666</v>
      </c>
      <c r="AA118" s="7">
        <v>43803</v>
      </c>
      <c r="AB118">
        <v>-197862784</v>
      </c>
      <c r="AC118">
        <v>-31617415</v>
      </c>
      <c r="AD118">
        <v>54567177</v>
      </c>
    </row>
    <row r="119" spans="1:30">
      <c r="A119" s="7">
        <v>43805</v>
      </c>
      <c r="B119" s="8">
        <v>0.746527777777778</v>
      </c>
      <c r="C119" s="14">
        <v>1</v>
      </c>
      <c r="D119" s="1">
        <v>2805601000</v>
      </c>
      <c r="E119" s="1">
        <v>2723885835</v>
      </c>
      <c r="F119" s="1">
        <v>126114014</v>
      </c>
      <c r="G119" s="13">
        <v>-112214312</v>
      </c>
      <c r="H119" s="1">
        <v>86408224</v>
      </c>
      <c r="I119" s="1">
        <v>114067000</v>
      </c>
      <c r="J119" s="1">
        <v>105686000</v>
      </c>
      <c r="K119" s="1">
        <v>81715165</v>
      </c>
      <c r="L119" s="1">
        <f t="shared" si="1"/>
        <v>13899702</v>
      </c>
      <c r="AA119" s="7">
        <v>43804</v>
      </c>
      <c r="AB119">
        <v>-119452090</v>
      </c>
      <c r="AC119">
        <v>-2000666</v>
      </c>
      <c r="AD119">
        <v>92121212</v>
      </c>
    </row>
    <row r="120" spans="1:30">
      <c r="A120" s="7">
        <v>43806</v>
      </c>
      <c r="B120" s="8">
        <v>0.725</v>
      </c>
      <c r="C120" s="14">
        <v>1</v>
      </c>
      <c r="D120" s="1">
        <v>2805601000</v>
      </c>
      <c r="E120" s="1">
        <v>2723885835</v>
      </c>
      <c r="F120" s="1">
        <v>135061641</v>
      </c>
      <c r="G120" s="13">
        <v>-131017612</v>
      </c>
      <c r="H120" s="1">
        <v>77631847</v>
      </c>
      <c r="I120" s="1">
        <v>114067000</v>
      </c>
      <c r="J120" s="1">
        <v>105686000</v>
      </c>
      <c r="K120" s="1">
        <v>81715165</v>
      </c>
      <c r="L120" s="1">
        <f t="shared" si="1"/>
        <v>4044029</v>
      </c>
      <c r="AA120" s="7">
        <v>43805</v>
      </c>
      <c r="AB120">
        <v>-112214312</v>
      </c>
      <c r="AC120">
        <v>13899702</v>
      </c>
      <c r="AD120">
        <v>86408224</v>
      </c>
    </row>
    <row r="121" spans="1:30">
      <c r="A121" s="7">
        <v>43807</v>
      </c>
      <c r="B121" s="8">
        <v>0.477083333333333</v>
      </c>
      <c r="C121" s="14">
        <v>1</v>
      </c>
      <c r="D121" s="1">
        <v>2805601000</v>
      </c>
      <c r="E121" s="1">
        <v>2723885835</v>
      </c>
      <c r="F121" s="1">
        <v>196383602</v>
      </c>
      <c r="G121" s="13">
        <v>-182902832</v>
      </c>
      <c r="H121" s="1">
        <v>200729558</v>
      </c>
      <c r="I121" s="1">
        <v>114067000</v>
      </c>
      <c r="J121" s="1">
        <v>105686000</v>
      </c>
      <c r="K121" s="1">
        <v>81715165</v>
      </c>
      <c r="L121" s="1">
        <f t="shared" si="1"/>
        <v>13480770</v>
      </c>
      <c r="AA121" s="7">
        <v>43806</v>
      </c>
      <c r="AB121">
        <v>-131017612</v>
      </c>
      <c r="AC121">
        <v>4044029</v>
      </c>
      <c r="AD121">
        <v>77631847</v>
      </c>
    </row>
    <row r="122" spans="1:30">
      <c r="A122" s="7">
        <v>43808</v>
      </c>
      <c r="B122" s="8">
        <v>0.6625</v>
      </c>
      <c r="C122" s="14">
        <v>1</v>
      </c>
      <c r="D122" s="1">
        <v>2805601000</v>
      </c>
      <c r="E122" s="1">
        <v>2723885835</v>
      </c>
      <c r="F122" s="1">
        <v>113102365</v>
      </c>
      <c r="G122" s="13">
        <v>-108026015</v>
      </c>
      <c r="H122" s="1">
        <v>54373162</v>
      </c>
      <c r="I122" s="1">
        <v>113916000</v>
      </c>
      <c r="J122" s="1">
        <v>105686000</v>
      </c>
      <c r="K122" s="1">
        <v>81715165</v>
      </c>
      <c r="L122" s="1">
        <f t="shared" si="1"/>
        <v>5076350</v>
      </c>
      <c r="AA122" s="7">
        <v>43807</v>
      </c>
      <c r="AB122">
        <v>-182902832</v>
      </c>
      <c r="AC122">
        <v>13480770</v>
      </c>
      <c r="AD122">
        <v>200729558</v>
      </c>
    </row>
    <row r="123" spans="1:30">
      <c r="A123" s="7">
        <v>43809</v>
      </c>
      <c r="B123" s="8">
        <v>0.761111111111111</v>
      </c>
      <c r="C123" s="14">
        <v>1</v>
      </c>
      <c r="D123" s="1">
        <v>2805601000</v>
      </c>
      <c r="E123" s="1">
        <v>2723885835</v>
      </c>
      <c r="F123" s="1">
        <v>107426501</v>
      </c>
      <c r="G123" s="13">
        <v>-91870980</v>
      </c>
      <c r="H123" s="1">
        <v>68803874</v>
      </c>
      <c r="I123" s="1">
        <v>113916000</v>
      </c>
      <c r="J123" s="1">
        <v>105686000</v>
      </c>
      <c r="K123" s="1">
        <v>81715165</v>
      </c>
      <c r="L123" s="1">
        <f t="shared" si="1"/>
        <v>15555521</v>
      </c>
      <c r="AA123" s="7">
        <v>43808</v>
      </c>
      <c r="AB123">
        <v>-108026015</v>
      </c>
      <c r="AC123">
        <v>5076350</v>
      </c>
      <c r="AD123">
        <v>54373162</v>
      </c>
    </row>
    <row r="124" spans="1:30">
      <c r="A124" s="7">
        <v>43810</v>
      </c>
      <c r="B124" s="8">
        <v>0.792361111111111</v>
      </c>
      <c r="C124" s="14">
        <v>1</v>
      </c>
      <c r="D124" s="1">
        <v>2805601000</v>
      </c>
      <c r="E124" s="1">
        <v>2723885835</v>
      </c>
      <c r="F124" s="1">
        <v>145622804</v>
      </c>
      <c r="G124" s="13">
        <v>-128291060</v>
      </c>
      <c r="H124" s="1">
        <v>66823146</v>
      </c>
      <c r="I124" s="1">
        <v>113916000</v>
      </c>
      <c r="J124" s="1">
        <v>105686000</v>
      </c>
      <c r="K124" s="1">
        <v>81715165</v>
      </c>
      <c r="L124" s="1">
        <f t="shared" si="1"/>
        <v>17331744</v>
      </c>
      <c r="AA124" s="7">
        <v>43809</v>
      </c>
      <c r="AB124">
        <v>-91870980</v>
      </c>
      <c r="AC124">
        <v>15555521</v>
      </c>
      <c r="AD124">
        <v>68803874</v>
      </c>
    </row>
    <row r="125" spans="1:30">
      <c r="A125" s="7">
        <v>43811</v>
      </c>
      <c r="B125" s="8">
        <v>0.954861111111111</v>
      </c>
      <c r="C125" s="14">
        <v>1</v>
      </c>
      <c r="D125" s="1">
        <v>2805601000</v>
      </c>
      <c r="E125" s="1">
        <v>2723885835</v>
      </c>
      <c r="F125" s="1">
        <v>126930474</v>
      </c>
      <c r="G125" s="13">
        <v>-123284431</v>
      </c>
      <c r="H125" s="1">
        <v>121399076</v>
      </c>
      <c r="I125" s="1">
        <v>113916000</v>
      </c>
      <c r="J125" s="1">
        <v>105686000</v>
      </c>
      <c r="K125" s="1">
        <v>81715165</v>
      </c>
      <c r="L125" s="1">
        <f t="shared" si="1"/>
        <v>3646043</v>
      </c>
      <c r="AA125" s="7">
        <v>43810</v>
      </c>
      <c r="AB125">
        <v>-128291060</v>
      </c>
      <c r="AC125">
        <v>17331744</v>
      </c>
      <c r="AD125">
        <v>66823146</v>
      </c>
    </row>
    <row r="126" spans="1:30">
      <c r="A126" s="7">
        <v>43812</v>
      </c>
      <c r="B126" s="8">
        <v>0.921527777777778</v>
      </c>
      <c r="C126" s="14">
        <v>1</v>
      </c>
      <c r="D126" s="1">
        <v>2805601000</v>
      </c>
      <c r="E126" s="1">
        <v>2723885835</v>
      </c>
      <c r="F126" s="1">
        <v>246599545</v>
      </c>
      <c r="G126" s="13">
        <v>-225693431</v>
      </c>
      <c r="H126" s="1">
        <v>87649080</v>
      </c>
      <c r="I126" s="1">
        <v>113916000</v>
      </c>
      <c r="J126" s="1">
        <v>105686000</v>
      </c>
      <c r="K126" s="1">
        <v>81715165</v>
      </c>
      <c r="L126" s="1">
        <f t="shared" si="1"/>
        <v>20906114</v>
      </c>
      <c r="AA126" s="7">
        <v>43811</v>
      </c>
      <c r="AB126">
        <v>-123284431</v>
      </c>
      <c r="AC126">
        <v>3646043</v>
      </c>
      <c r="AD126">
        <v>121399076</v>
      </c>
    </row>
    <row r="127" spans="1:30">
      <c r="A127" s="7">
        <v>43813</v>
      </c>
      <c r="B127" s="8">
        <v>0.719444444444444</v>
      </c>
      <c r="C127" s="14">
        <v>1</v>
      </c>
      <c r="D127" s="1">
        <v>2805601000</v>
      </c>
      <c r="E127" s="1">
        <v>2723885835</v>
      </c>
      <c r="F127" s="1">
        <v>196013728</v>
      </c>
      <c r="G127" s="13">
        <v>-167616283</v>
      </c>
      <c r="H127" s="1">
        <v>84886752</v>
      </c>
      <c r="I127" s="1">
        <v>113916000</v>
      </c>
      <c r="J127" s="1">
        <v>105686000</v>
      </c>
      <c r="K127" s="1">
        <v>81715165</v>
      </c>
      <c r="L127" s="1">
        <f t="shared" si="1"/>
        <v>28397445</v>
      </c>
      <c r="AA127" s="7">
        <v>43812</v>
      </c>
      <c r="AB127">
        <v>-225693431</v>
      </c>
      <c r="AC127">
        <v>20906114</v>
      </c>
      <c r="AD127">
        <v>87649080</v>
      </c>
    </row>
    <row r="128" spans="1:30">
      <c r="A128" s="7">
        <v>43814</v>
      </c>
      <c r="B128" s="8">
        <v>0.467361111111111</v>
      </c>
      <c r="C128" s="14">
        <v>1</v>
      </c>
      <c r="D128" s="1">
        <v>2805601000</v>
      </c>
      <c r="E128" s="1">
        <v>2723885835</v>
      </c>
      <c r="F128" s="1">
        <v>182966449</v>
      </c>
      <c r="G128" s="13">
        <v>-162302625</v>
      </c>
      <c r="H128" s="1">
        <v>91546723</v>
      </c>
      <c r="I128" s="1">
        <v>113916000</v>
      </c>
      <c r="J128" s="1">
        <v>105686000</v>
      </c>
      <c r="K128" s="1">
        <v>81715165</v>
      </c>
      <c r="L128" s="1">
        <f t="shared" si="1"/>
        <v>20663824</v>
      </c>
      <c r="AA128" s="7">
        <v>43813</v>
      </c>
      <c r="AB128">
        <v>-167616283</v>
      </c>
      <c r="AC128">
        <v>28397445</v>
      </c>
      <c r="AD128">
        <v>84886752</v>
      </c>
    </row>
    <row r="129" spans="1:30">
      <c r="A129" s="7">
        <v>43815</v>
      </c>
      <c r="B129" s="8">
        <v>0.776388888888889</v>
      </c>
      <c r="C129" s="14">
        <v>1</v>
      </c>
      <c r="D129" s="1">
        <v>2805601000</v>
      </c>
      <c r="E129" s="1">
        <v>2723885835</v>
      </c>
      <c r="F129" s="1">
        <v>151046703</v>
      </c>
      <c r="G129" s="13">
        <v>-138964857</v>
      </c>
      <c r="H129" s="1">
        <v>139764431</v>
      </c>
      <c r="I129" s="1">
        <v>113916000</v>
      </c>
      <c r="J129" s="1">
        <v>105686000</v>
      </c>
      <c r="K129" s="1">
        <v>81715165</v>
      </c>
      <c r="L129" s="1">
        <f t="shared" si="1"/>
        <v>12081846</v>
      </c>
      <c r="AA129" s="7">
        <v>43814</v>
      </c>
      <c r="AB129">
        <v>-162302625</v>
      </c>
      <c r="AC129">
        <v>20663824</v>
      </c>
      <c r="AD129">
        <v>91546723</v>
      </c>
    </row>
    <row r="130" spans="1:30">
      <c r="A130" s="7">
        <v>43816</v>
      </c>
      <c r="B130" s="8">
        <v>0.552777777777778</v>
      </c>
      <c r="C130" s="14">
        <v>1</v>
      </c>
      <c r="D130" s="1">
        <v>2805601000</v>
      </c>
      <c r="E130" s="1">
        <v>2723885835</v>
      </c>
      <c r="F130" s="1">
        <v>238252001</v>
      </c>
      <c r="G130" s="13">
        <v>-213908952</v>
      </c>
      <c r="H130" s="1">
        <v>94200161</v>
      </c>
      <c r="I130" s="1">
        <v>113916000</v>
      </c>
      <c r="J130" s="1">
        <v>105686000</v>
      </c>
      <c r="K130" s="1">
        <v>81715165</v>
      </c>
      <c r="L130" s="1">
        <f t="shared" si="1"/>
        <v>24343049</v>
      </c>
      <c r="AA130" s="7">
        <v>43815</v>
      </c>
      <c r="AB130">
        <v>-138964857</v>
      </c>
      <c r="AC130">
        <v>12081846</v>
      </c>
      <c r="AD130">
        <v>139764431</v>
      </c>
    </row>
    <row r="131" spans="1:30">
      <c r="A131" s="7">
        <v>43817</v>
      </c>
      <c r="B131" s="8">
        <v>0.797222222222222</v>
      </c>
      <c r="C131" s="14">
        <v>1</v>
      </c>
      <c r="D131" s="1">
        <v>2805601000</v>
      </c>
      <c r="E131" s="1">
        <v>2723885835</v>
      </c>
      <c r="F131" s="1">
        <v>150808842</v>
      </c>
      <c r="G131" s="13">
        <v>-132293429</v>
      </c>
      <c r="H131" s="1">
        <v>101465199</v>
      </c>
      <c r="I131" s="1">
        <v>113916000</v>
      </c>
      <c r="J131" s="1">
        <v>105686000</v>
      </c>
      <c r="K131" s="1">
        <v>81715165</v>
      </c>
      <c r="L131" s="1">
        <f t="shared" si="1"/>
        <v>18515413</v>
      </c>
      <c r="AA131" s="7">
        <v>43816</v>
      </c>
      <c r="AB131">
        <v>-213908952</v>
      </c>
      <c r="AC131">
        <v>24343049</v>
      </c>
      <c r="AD131">
        <v>94200161</v>
      </c>
    </row>
    <row r="132" spans="1:30">
      <c r="A132" s="7">
        <v>43818</v>
      </c>
      <c r="B132" s="8">
        <v>0.619444444444444</v>
      </c>
      <c r="C132" s="14">
        <v>1</v>
      </c>
      <c r="D132" s="1">
        <v>2805601000</v>
      </c>
      <c r="E132" s="1">
        <v>2723885835</v>
      </c>
      <c r="F132" s="1">
        <v>243349445</v>
      </c>
      <c r="G132" s="13">
        <v>-222756486</v>
      </c>
      <c r="H132" s="1">
        <v>86505946</v>
      </c>
      <c r="I132" s="1">
        <v>113916000</v>
      </c>
      <c r="J132" s="1">
        <v>105686000</v>
      </c>
      <c r="K132" s="1">
        <v>81715165</v>
      </c>
      <c r="L132" s="1">
        <f t="shared" ref="L132:L161" si="2">F132+G132</f>
        <v>20592959</v>
      </c>
      <c r="AA132" s="7">
        <v>43817</v>
      </c>
      <c r="AB132">
        <v>-132293429</v>
      </c>
      <c r="AC132">
        <v>18515413</v>
      </c>
      <c r="AD132">
        <v>101465199</v>
      </c>
    </row>
    <row r="133" spans="1:30">
      <c r="A133" s="7">
        <v>43819</v>
      </c>
      <c r="B133" s="8">
        <v>0.672916666666667</v>
      </c>
      <c r="C133" s="14">
        <v>1</v>
      </c>
      <c r="D133" s="1">
        <v>2805601000</v>
      </c>
      <c r="E133" s="1">
        <v>2723885835</v>
      </c>
      <c r="F133" s="1">
        <v>119772619</v>
      </c>
      <c r="G133" s="13">
        <v>-111077942</v>
      </c>
      <c r="H133" s="1">
        <v>91554580</v>
      </c>
      <c r="I133" s="1">
        <v>113916000</v>
      </c>
      <c r="J133" s="1">
        <v>105686000</v>
      </c>
      <c r="K133" s="1">
        <v>81715165</v>
      </c>
      <c r="L133" s="1">
        <f t="shared" si="2"/>
        <v>8694677</v>
      </c>
      <c r="AA133" s="7">
        <v>43818</v>
      </c>
      <c r="AB133">
        <v>-222756486</v>
      </c>
      <c r="AC133">
        <v>20592959</v>
      </c>
      <c r="AD133">
        <v>86505946</v>
      </c>
    </row>
    <row r="134" spans="1:30">
      <c r="A134" s="7">
        <v>43820</v>
      </c>
      <c r="B134" s="8">
        <v>0.729166666666667</v>
      </c>
      <c r="C134" s="14">
        <v>1</v>
      </c>
      <c r="D134" s="1">
        <v>2805601000</v>
      </c>
      <c r="E134" s="1">
        <v>2723885835</v>
      </c>
      <c r="F134" s="1">
        <v>118720930</v>
      </c>
      <c r="G134" s="13">
        <v>-114340264</v>
      </c>
      <c r="H134" s="1">
        <v>78675175</v>
      </c>
      <c r="I134" s="1">
        <v>113916000</v>
      </c>
      <c r="J134" s="1">
        <v>105686000</v>
      </c>
      <c r="K134" s="1">
        <v>81715165</v>
      </c>
      <c r="L134" s="1">
        <f t="shared" si="2"/>
        <v>4380666</v>
      </c>
      <c r="AA134" s="7">
        <v>43819</v>
      </c>
      <c r="AB134">
        <v>-111077942</v>
      </c>
      <c r="AC134">
        <v>8694677</v>
      </c>
      <c r="AD134">
        <v>91554580</v>
      </c>
    </row>
    <row r="135" spans="1:30">
      <c r="A135" s="7">
        <v>43821</v>
      </c>
      <c r="B135" s="8">
        <v>0.7375</v>
      </c>
      <c r="C135" s="14">
        <v>1</v>
      </c>
      <c r="D135" s="1">
        <v>2805601000</v>
      </c>
      <c r="E135" s="1">
        <v>2723885835</v>
      </c>
      <c r="F135" s="1">
        <v>215198611</v>
      </c>
      <c r="G135" s="13">
        <v>-201903072</v>
      </c>
      <c r="H135" s="1">
        <v>74076830</v>
      </c>
      <c r="I135" s="1">
        <v>113916000</v>
      </c>
      <c r="J135" s="1">
        <v>105686000</v>
      </c>
      <c r="K135" s="1">
        <v>81715165</v>
      </c>
      <c r="L135" s="1">
        <f t="shared" si="2"/>
        <v>13295539</v>
      </c>
      <c r="AA135" s="7">
        <v>43820</v>
      </c>
      <c r="AB135">
        <v>-114340264</v>
      </c>
      <c r="AC135">
        <v>4380666</v>
      </c>
      <c r="AD135">
        <v>78675175</v>
      </c>
    </row>
    <row r="136" spans="1:30">
      <c r="A136" s="7">
        <v>43822</v>
      </c>
      <c r="B136" s="8">
        <v>0.482638888888889</v>
      </c>
      <c r="C136" s="14">
        <v>1</v>
      </c>
      <c r="D136" s="1">
        <v>2805601000</v>
      </c>
      <c r="E136" s="1">
        <v>2723885835</v>
      </c>
      <c r="F136" s="1">
        <v>199622130</v>
      </c>
      <c r="G136" s="13">
        <v>-181516927</v>
      </c>
      <c r="H136" s="1">
        <v>76116554</v>
      </c>
      <c r="I136" s="1">
        <v>113916000</v>
      </c>
      <c r="J136" s="1">
        <v>105686000</v>
      </c>
      <c r="K136" s="1">
        <v>81715165</v>
      </c>
      <c r="L136" s="1">
        <f t="shared" si="2"/>
        <v>18105203</v>
      </c>
      <c r="AA136" s="7">
        <v>43821</v>
      </c>
      <c r="AB136">
        <v>-201903072</v>
      </c>
      <c r="AC136">
        <v>13295539</v>
      </c>
      <c r="AD136">
        <v>74076830</v>
      </c>
    </row>
    <row r="137" spans="1:30">
      <c r="A137" s="7">
        <v>43823</v>
      </c>
      <c r="B137" s="8">
        <v>0.814583333333333</v>
      </c>
      <c r="C137" s="14">
        <v>1</v>
      </c>
      <c r="D137" s="1">
        <v>2805601000</v>
      </c>
      <c r="E137" s="1">
        <v>2723885835</v>
      </c>
      <c r="F137" s="1">
        <v>134960642</v>
      </c>
      <c r="G137" s="13">
        <v>-132222481</v>
      </c>
      <c r="H137" s="1">
        <v>66772869</v>
      </c>
      <c r="I137" s="1">
        <v>113916000</v>
      </c>
      <c r="J137" s="1">
        <v>105686000</v>
      </c>
      <c r="K137" s="1">
        <v>81715165</v>
      </c>
      <c r="L137" s="1">
        <f t="shared" si="2"/>
        <v>2738161</v>
      </c>
      <c r="AA137" s="7">
        <v>43822</v>
      </c>
      <c r="AB137">
        <v>-181516927</v>
      </c>
      <c r="AC137">
        <v>18105203</v>
      </c>
      <c r="AD137">
        <v>76116554</v>
      </c>
    </row>
    <row r="138" spans="1:30">
      <c r="A138" s="7">
        <v>43824</v>
      </c>
      <c r="B138" s="8">
        <v>0.679166666666667</v>
      </c>
      <c r="C138" s="14">
        <v>1</v>
      </c>
      <c r="D138" s="1">
        <v>2805601000</v>
      </c>
      <c r="E138" s="1">
        <v>2723885835</v>
      </c>
      <c r="F138" s="1">
        <v>207144149</v>
      </c>
      <c r="G138" s="13">
        <v>-200080477</v>
      </c>
      <c r="H138" s="1">
        <v>57987522</v>
      </c>
      <c r="I138" s="1">
        <v>113916000</v>
      </c>
      <c r="J138" s="1">
        <v>105686000</v>
      </c>
      <c r="K138" s="1">
        <v>81715165</v>
      </c>
      <c r="L138" s="1">
        <f t="shared" si="2"/>
        <v>7063672</v>
      </c>
      <c r="AA138" s="7">
        <v>43823</v>
      </c>
      <c r="AB138">
        <v>-132222481</v>
      </c>
      <c r="AC138">
        <v>2738161</v>
      </c>
      <c r="AD138">
        <v>66772869</v>
      </c>
    </row>
    <row r="139" spans="1:30">
      <c r="A139" s="7">
        <v>43825</v>
      </c>
      <c r="B139" s="8">
        <v>0.780555555555556</v>
      </c>
      <c r="C139" s="14">
        <v>1</v>
      </c>
      <c r="D139" s="1">
        <v>2805601000</v>
      </c>
      <c r="E139" s="1">
        <v>2723885835</v>
      </c>
      <c r="F139" s="1">
        <v>123679926</v>
      </c>
      <c r="G139" s="13">
        <v>-112741518</v>
      </c>
      <c r="H139" s="1">
        <v>50410517</v>
      </c>
      <c r="I139" s="1">
        <v>113916000</v>
      </c>
      <c r="J139" s="1">
        <v>105686000</v>
      </c>
      <c r="K139" s="1">
        <v>81715165</v>
      </c>
      <c r="L139" s="1">
        <f t="shared" si="2"/>
        <v>10938408</v>
      </c>
      <c r="AA139" s="7">
        <v>43824</v>
      </c>
      <c r="AB139">
        <v>-200080477</v>
      </c>
      <c r="AC139">
        <v>7063672</v>
      </c>
      <c r="AD139">
        <v>57987522</v>
      </c>
    </row>
    <row r="140" spans="1:30">
      <c r="A140" s="7">
        <v>43826</v>
      </c>
      <c r="B140" s="8">
        <v>0.922222222222222</v>
      </c>
      <c r="C140" s="14">
        <v>1</v>
      </c>
      <c r="D140" s="1">
        <v>2805601000</v>
      </c>
      <c r="E140" s="1">
        <v>2723885835</v>
      </c>
      <c r="F140" s="1">
        <v>117790687</v>
      </c>
      <c r="G140" s="13">
        <v>-121125452</v>
      </c>
      <c r="H140" s="1">
        <v>43642948</v>
      </c>
      <c r="I140" s="1">
        <v>113916000</v>
      </c>
      <c r="J140" s="1">
        <v>105686000</v>
      </c>
      <c r="K140" s="1">
        <v>81715165</v>
      </c>
      <c r="L140" s="1">
        <f t="shared" si="2"/>
        <v>-3334765</v>
      </c>
      <c r="AA140" s="7">
        <v>43825</v>
      </c>
      <c r="AB140">
        <v>-112741518</v>
      </c>
      <c r="AC140">
        <v>10938408</v>
      </c>
      <c r="AD140">
        <v>50410517</v>
      </c>
    </row>
    <row r="141" spans="1:30">
      <c r="A141" s="7">
        <v>43827</v>
      </c>
      <c r="B141" s="8">
        <v>0.46875</v>
      </c>
      <c r="C141" s="14">
        <v>1</v>
      </c>
      <c r="D141" s="1">
        <v>2805601000</v>
      </c>
      <c r="E141" s="1">
        <v>2723885835</v>
      </c>
      <c r="F141" s="1">
        <v>179619633</v>
      </c>
      <c r="G141" s="13">
        <v>-181630687</v>
      </c>
      <c r="H141" s="1">
        <v>37627240</v>
      </c>
      <c r="I141" s="1">
        <v>113916000</v>
      </c>
      <c r="J141" s="1">
        <v>105686000</v>
      </c>
      <c r="K141" s="1">
        <v>81715165</v>
      </c>
      <c r="L141" s="1">
        <f t="shared" si="2"/>
        <v>-2011054</v>
      </c>
      <c r="AA141" s="7">
        <v>43826</v>
      </c>
      <c r="AB141">
        <v>-121125452</v>
      </c>
      <c r="AC141">
        <v>-3334765</v>
      </c>
      <c r="AD141">
        <v>43642948</v>
      </c>
    </row>
    <row r="142" spans="1:30">
      <c r="A142" s="7">
        <v>43828</v>
      </c>
      <c r="B142" s="8">
        <v>0.713194444444444</v>
      </c>
      <c r="C142" s="14">
        <v>1</v>
      </c>
      <c r="D142" s="1">
        <v>2805601000</v>
      </c>
      <c r="E142" s="1">
        <v>2723885835</v>
      </c>
      <c r="F142" s="1">
        <v>142018177</v>
      </c>
      <c r="G142" s="13">
        <v>-131223113</v>
      </c>
      <c r="H142" s="1">
        <v>44041638</v>
      </c>
      <c r="I142" s="1">
        <v>113916000</v>
      </c>
      <c r="J142" s="1">
        <v>105686000</v>
      </c>
      <c r="K142" s="1">
        <v>81715165</v>
      </c>
      <c r="L142" s="1">
        <f t="shared" si="2"/>
        <v>10795064</v>
      </c>
      <c r="AA142" s="7">
        <v>43827</v>
      </c>
      <c r="AB142">
        <v>-181630687</v>
      </c>
      <c r="AC142">
        <v>-2011054</v>
      </c>
      <c r="AD142">
        <v>37627240</v>
      </c>
    </row>
    <row r="143" spans="1:30">
      <c r="A143" s="7">
        <v>43829</v>
      </c>
      <c r="B143" s="8">
        <v>0.569444444444444</v>
      </c>
      <c r="C143" s="14">
        <v>1</v>
      </c>
      <c r="D143" s="1">
        <v>2805601000</v>
      </c>
      <c r="E143" s="1">
        <v>2723885835</v>
      </c>
      <c r="F143" s="1">
        <v>247235826</v>
      </c>
      <c r="G143" s="13">
        <v>-221654366</v>
      </c>
      <c r="H143" s="1">
        <v>47929726</v>
      </c>
      <c r="I143" s="1">
        <v>113916000</v>
      </c>
      <c r="J143" s="1">
        <v>105686000</v>
      </c>
      <c r="K143" s="1">
        <v>81715165</v>
      </c>
      <c r="L143" s="1">
        <f t="shared" si="2"/>
        <v>25581460</v>
      </c>
      <c r="AA143" s="7">
        <v>43828</v>
      </c>
      <c r="AB143">
        <v>-131223113</v>
      </c>
      <c r="AC143">
        <v>10795064</v>
      </c>
      <c r="AD143">
        <v>44041638</v>
      </c>
    </row>
    <row r="144" spans="1:30">
      <c r="A144" s="7">
        <v>43830</v>
      </c>
      <c r="B144" s="8">
        <v>0.81875</v>
      </c>
      <c r="C144" s="14">
        <v>1</v>
      </c>
      <c r="D144" s="1">
        <v>2805601000</v>
      </c>
      <c r="E144" s="1">
        <v>2723885835</v>
      </c>
      <c r="F144" s="1">
        <v>151752445</v>
      </c>
      <c r="G144" s="13">
        <v>-133099529</v>
      </c>
      <c r="H144" s="1">
        <v>60225402</v>
      </c>
      <c r="I144" s="1">
        <v>113916000</v>
      </c>
      <c r="J144" s="1">
        <v>105686000</v>
      </c>
      <c r="K144" s="1">
        <v>81715165</v>
      </c>
      <c r="L144" s="1">
        <f t="shared" si="2"/>
        <v>18652916</v>
      </c>
      <c r="AA144" s="7">
        <v>43829</v>
      </c>
      <c r="AB144">
        <v>-221654366</v>
      </c>
      <c r="AC144">
        <v>25581460</v>
      </c>
      <c r="AD144">
        <v>47929726</v>
      </c>
    </row>
    <row r="145" spans="1:30">
      <c r="A145" s="7">
        <v>43831</v>
      </c>
      <c r="B145" s="8">
        <v>0.801388888888889</v>
      </c>
      <c r="C145" s="14">
        <v>1</v>
      </c>
      <c r="D145" s="1">
        <v>2805601000</v>
      </c>
      <c r="E145" s="1">
        <v>2723885835</v>
      </c>
      <c r="F145" s="1">
        <v>265626539</v>
      </c>
      <c r="G145" s="13">
        <v>-234846768</v>
      </c>
      <c r="H145" s="1">
        <v>68764441</v>
      </c>
      <c r="I145" s="1">
        <v>113916000</v>
      </c>
      <c r="J145" s="1">
        <v>105686000</v>
      </c>
      <c r="K145" s="1">
        <v>81715165</v>
      </c>
      <c r="L145" s="1">
        <f t="shared" si="2"/>
        <v>30779771</v>
      </c>
      <c r="AA145" s="7">
        <v>43830</v>
      </c>
      <c r="AB145">
        <v>-133099529</v>
      </c>
      <c r="AC145">
        <v>18652916</v>
      </c>
      <c r="AD145">
        <v>60225402</v>
      </c>
    </row>
    <row r="146" spans="1:30">
      <c r="A146" s="7">
        <v>43832</v>
      </c>
      <c r="B146" s="8">
        <v>0.472916666666667</v>
      </c>
      <c r="C146" s="14">
        <v>1</v>
      </c>
      <c r="D146" s="1">
        <v>2805601000</v>
      </c>
      <c r="E146" s="1">
        <v>2723885835</v>
      </c>
      <c r="F146" s="1">
        <v>193731080</v>
      </c>
      <c r="G146" s="13">
        <v>-174155604</v>
      </c>
      <c r="H146" s="1">
        <v>67908611</v>
      </c>
      <c r="I146" s="1">
        <v>113916000</v>
      </c>
      <c r="J146" s="1">
        <v>105686000</v>
      </c>
      <c r="K146" s="1">
        <v>81715165</v>
      </c>
      <c r="L146" s="1">
        <f t="shared" si="2"/>
        <v>19575476</v>
      </c>
      <c r="AA146" s="7">
        <v>43831</v>
      </c>
      <c r="AB146">
        <v>-234846768</v>
      </c>
      <c r="AC146">
        <v>30779771</v>
      </c>
      <c r="AD146">
        <v>68764441</v>
      </c>
    </row>
    <row r="147" spans="1:30">
      <c r="A147" s="7">
        <v>43833</v>
      </c>
      <c r="B147" s="8">
        <v>0.572222222222222</v>
      </c>
      <c r="C147" s="14">
        <v>1</v>
      </c>
      <c r="D147" s="1">
        <v>2805601000</v>
      </c>
      <c r="E147" s="1">
        <v>2723885835</v>
      </c>
      <c r="F147" s="1">
        <v>112235957</v>
      </c>
      <c r="G147" s="13">
        <v>-114944533</v>
      </c>
      <c r="H147" s="1">
        <v>59090222</v>
      </c>
      <c r="I147" s="1">
        <v>170874000</v>
      </c>
      <c r="J147" s="1">
        <v>158530000</v>
      </c>
      <c r="K147" s="1">
        <v>81715165</v>
      </c>
      <c r="L147" s="1">
        <f t="shared" si="2"/>
        <v>-2708576</v>
      </c>
      <c r="AA147" s="7">
        <v>43832</v>
      </c>
      <c r="AB147">
        <v>-174155604</v>
      </c>
      <c r="AC147">
        <v>19575476</v>
      </c>
      <c r="AD147">
        <v>67908611</v>
      </c>
    </row>
    <row r="148" spans="1:30">
      <c r="A148" s="7">
        <v>43834</v>
      </c>
      <c r="B148" s="8">
        <v>0.732638888888889</v>
      </c>
      <c r="C148" s="14">
        <v>1</v>
      </c>
      <c r="D148" s="1">
        <v>2805601000</v>
      </c>
      <c r="E148" s="1">
        <v>2723885835</v>
      </c>
      <c r="F148" s="1">
        <v>215727359</v>
      </c>
      <c r="G148" s="13">
        <v>-184705798</v>
      </c>
      <c r="H148" s="1">
        <v>93446548</v>
      </c>
      <c r="I148" s="1">
        <v>170874000</v>
      </c>
      <c r="J148" s="1">
        <v>158530000</v>
      </c>
      <c r="K148" s="1">
        <v>81715165</v>
      </c>
      <c r="L148" s="1">
        <f t="shared" si="2"/>
        <v>31021561</v>
      </c>
      <c r="AA148" s="7">
        <v>43833</v>
      </c>
      <c r="AB148">
        <v>-114944533</v>
      </c>
      <c r="AC148">
        <v>-2708576</v>
      </c>
      <c r="AD148">
        <v>59090222</v>
      </c>
    </row>
    <row r="149" spans="1:30">
      <c r="A149" s="7">
        <v>43835</v>
      </c>
      <c r="B149" s="8">
        <v>0.697222222222222</v>
      </c>
      <c r="C149" s="14">
        <v>1</v>
      </c>
      <c r="D149" s="1">
        <v>2805601000</v>
      </c>
      <c r="E149" s="1">
        <v>2723885835</v>
      </c>
      <c r="F149" s="1">
        <v>342302818</v>
      </c>
      <c r="G149" s="13">
        <v>-328315367</v>
      </c>
      <c r="H149" s="1">
        <v>57088727</v>
      </c>
      <c r="I149" s="1">
        <v>113916000</v>
      </c>
      <c r="J149" s="1">
        <v>105686000</v>
      </c>
      <c r="K149" s="1">
        <v>81715165</v>
      </c>
      <c r="L149" s="1">
        <f t="shared" si="2"/>
        <v>13987451</v>
      </c>
      <c r="AA149" s="7">
        <v>43834</v>
      </c>
      <c r="AB149">
        <v>-184705798</v>
      </c>
      <c r="AC149">
        <v>31021561</v>
      </c>
      <c r="AD149">
        <v>93446548</v>
      </c>
    </row>
    <row r="150" spans="1:30">
      <c r="A150" s="7">
        <v>43836</v>
      </c>
      <c r="B150" s="8">
        <v>0.577083333333333</v>
      </c>
      <c r="C150" s="14">
        <v>1</v>
      </c>
      <c r="D150" s="1">
        <v>2805601000</v>
      </c>
      <c r="E150" s="1">
        <v>2723885835</v>
      </c>
      <c r="F150" s="1">
        <v>209377866</v>
      </c>
      <c r="G150" s="13">
        <v>-109922001</v>
      </c>
      <c r="H150" s="1">
        <v>59271494</v>
      </c>
      <c r="I150" s="1">
        <v>113916000</v>
      </c>
      <c r="J150" s="1">
        <v>105686000</v>
      </c>
      <c r="K150" s="1">
        <v>81715165</v>
      </c>
      <c r="L150" s="1">
        <f t="shared" si="2"/>
        <v>99455865</v>
      </c>
      <c r="AA150" s="7">
        <v>43835</v>
      </c>
      <c r="AB150">
        <v>-328315367</v>
      </c>
      <c r="AC150">
        <v>13987451</v>
      </c>
      <c r="AD150">
        <v>57088727</v>
      </c>
    </row>
    <row r="151" spans="1:30">
      <c r="A151" s="7">
        <v>43837</v>
      </c>
      <c r="B151" s="8">
        <v>0.684722222222222</v>
      </c>
      <c r="C151" s="14">
        <v>1</v>
      </c>
      <c r="D151" s="1">
        <v>2805601000</v>
      </c>
      <c r="E151" s="1">
        <v>2723885835</v>
      </c>
      <c r="F151" s="1">
        <v>118225396</v>
      </c>
      <c r="G151" s="13">
        <v>-120062476</v>
      </c>
      <c r="H151" s="1">
        <v>42648018</v>
      </c>
      <c r="I151" s="1">
        <v>113916000</v>
      </c>
      <c r="J151" s="1">
        <v>105686000</v>
      </c>
      <c r="K151" s="1">
        <v>81715165</v>
      </c>
      <c r="L151" s="1">
        <f t="shared" si="2"/>
        <v>-1837080</v>
      </c>
      <c r="AA151" s="7">
        <v>43836</v>
      </c>
      <c r="AB151">
        <v>-109922001</v>
      </c>
      <c r="AC151">
        <v>99455865</v>
      </c>
      <c r="AD151">
        <v>59271494</v>
      </c>
    </row>
    <row r="152" spans="1:30">
      <c r="A152" s="7">
        <v>43838</v>
      </c>
      <c r="B152" s="8">
        <v>0.627083333333333</v>
      </c>
      <c r="C152" s="14">
        <v>1</v>
      </c>
      <c r="D152" s="1">
        <v>2805601000</v>
      </c>
      <c r="E152" s="1">
        <v>2723885835</v>
      </c>
      <c r="F152" s="1">
        <v>133485285</v>
      </c>
      <c r="G152" s="13">
        <v>-119726091</v>
      </c>
      <c r="H152" s="1">
        <v>37920965</v>
      </c>
      <c r="I152" s="1">
        <v>113916000</v>
      </c>
      <c r="J152" s="1">
        <v>105686000</v>
      </c>
      <c r="K152" s="1">
        <v>81715165</v>
      </c>
      <c r="L152" s="1">
        <f t="shared" si="2"/>
        <v>13759194</v>
      </c>
      <c r="AA152" s="7">
        <v>43837</v>
      </c>
      <c r="AB152">
        <v>-120062476</v>
      </c>
      <c r="AC152">
        <v>-1837080</v>
      </c>
      <c r="AD152">
        <v>42648018</v>
      </c>
    </row>
    <row r="153" spans="1:30">
      <c r="A153" s="7">
        <v>43839</v>
      </c>
      <c r="B153" s="8">
        <v>0.590277777777778</v>
      </c>
      <c r="C153" s="14">
        <v>1</v>
      </c>
      <c r="D153" s="1">
        <v>2805601000</v>
      </c>
      <c r="E153" s="1">
        <v>2723885835</v>
      </c>
      <c r="F153" s="1">
        <v>116436268</v>
      </c>
      <c r="G153" s="13">
        <v>-106293939</v>
      </c>
      <c r="H153" s="1">
        <v>35936439</v>
      </c>
      <c r="I153" s="1">
        <v>113916000</v>
      </c>
      <c r="J153" s="1">
        <v>105686000</v>
      </c>
      <c r="K153" s="1">
        <v>81715165</v>
      </c>
      <c r="L153" s="1">
        <f t="shared" si="2"/>
        <v>10142329</v>
      </c>
      <c r="AA153" s="7">
        <v>43838</v>
      </c>
      <c r="AB153">
        <v>-119726091</v>
      </c>
      <c r="AC153">
        <v>13759194</v>
      </c>
      <c r="AD153">
        <v>37920965</v>
      </c>
    </row>
    <row r="154" spans="1:30">
      <c r="A154" s="7">
        <v>43840</v>
      </c>
      <c r="B154" s="8">
        <v>0.749305555555556</v>
      </c>
      <c r="C154" s="14">
        <v>1</v>
      </c>
      <c r="D154" s="1">
        <v>2805601000</v>
      </c>
      <c r="E154" s="1">
        <v>2723885835</v>
      </c>
      <c r="F154" s="1">
        <v>228854705</v>
      </c>
      <c r="G154" s="13">
        <v>-209362253</v>
      </c>
      <c r="H154" s="1">
        <v>37837941</v>
      </c>
      <c r="I154" s="1">
        <v>113916000</v>
      </c>
      <c r="J154" s="1">
        <v>105686000</v>
      </c>
      <c r="K154" s="1">
        <v>81715165</v>
      </c>
      <c r="L154" s="1">
        <f t="shared" si="2"/>
        <v>19492452</v>
      </c>
      <c r="AA154" s="7">
        <v>43839</v>
      </c>
      <c r="AB154">
        <v>-106293939</v>
      </c>
      <c r="AC154">
        <v>10142329</v>
      </c>
      <c r="AD154">
        <v>35936439</v>
      </c>
    </row>
    <row r="155" spans="1:30">
      <c r="A155" s="7">
        <v>43841</v>
      </c>
      <c r="B155" s="8">
        <v>0.749305555555556</v>
      </c>
      <c r="C155" s="14">
        <v>1</v>
      </c>
      <c r="D155" s="1">
        <v>2805601000</v>
      </c>
      <c r="E155" s="1">
        <v>2723885835</v>
      </c>
      <c r="F155" s="1" t="s">
        <v>285</v>
      </c>
      <c r="G155" s="13">
        <v>-125222008</v>
      </c>
      <c r="H155" s="1">
        <v>47109119</v>
      </c>
      <c r="I155" s="1" t="s">
        <v>285</v>
      </c>
      <c r="J155" s="1">
        <v>105686000</v>
      </c>
      <c r="K155" s="1">
        <v>81715165</v>
      </c>
      <c r="L155" s="1" t="e">
        <f t="shared" si="2"/>
        <v>#VALUE!</v>
      </c>
      <c r="AA155" s="7">
        <v>43840</v>
      </c>
      <c r="AB155">
        <v>-209362253</v>
      </c>
      <c r="AC155">
        <v>19492452</v>
      </c>
      <c r="AD155">
        <v>37837941</v>
      </c>
    </row>
    <row r="156" spans="1:30">
      <c r="A156" s="7">
        <v>43842</v>
      </c>
      <c r="B156" s="8">
        <v>0.822916666666667</v>
      </c>
      <c r="C156" s="14">
        <v>1</v>
      </c>
      <c r="D156" s="1">
        <v>2805601000</v>
      </c>
      <c r="E156" s="1">
        <v>2723885835</v>
      </c>
      <c r="F156" s="1">
        <v>121033327</v>
      </c>
      <c r="G156" s="13">
        <v>-114672978</v>
      </c>
      <c r="H156" s="1">
        <v>22447907</v>
      </c>
      <c r="I156" s="1">
        <v>113916000</v>
      </c>
      <c r="J156" s="1">
        <v>105686000</v>
      </c>
      <c r="K156" s="1">
        <v>81715165</v>
      </c>
      <c r="L156" s="1">
        <f t="shared" si="2"/>
        <v>6360349</v>
      </c>
      <c r="AA156" s="7">
        <v>43841</v>
      </c>
      <c r="AB156">
        <v>-125222008</v>
      </c>
      <c r="AC156" t="e">
        <v>#VALUE!</v>
      </c>
      <c r="AD156">
        <v>47109119</v>
      </c>
    </row>
    <row r="157" spans="1:30">
      <c r="A157" s="7">
        <v>43843</v>
      </c>
      <c r="B157" s="8">
        <v>0.822916666666667</v>
      </c>
      <c r="C157" s="14">
        <v>1</v>
      </c>
      <c r="D157" s="1">
        <v>2805601000</v>
      </c>
      <c r="E157" s="1">
        <v>2723885835</v>
      </c>
      <c r="F157" s="1">
        <v>149609610</v>
      </c>
      <c r="G157" s="13">
        <v>-145085837</v>
      </c>
      <c r="H157" s="1">
        <v>62414340</v>
      </c>
      <c r="I157" s="1">
        <v>113916000</v>
      </c>
      <c r="J157" s="1">
        <v>105686000</v>
      </c>
      <c r="K157" s="1">
        <v>81715165</v>
      </c>
      <c r="L157" s="1">
        <f t="shared" si="2"/>
        <v>4523773</v>
      </c>
      <c r="AA157" s="7">
        <v>43842</v>
      </c>
      <c r="AB157">
        <v>-114672978</v>
      </c>
      <c r="AC157">
        <v>6360349</v>
      </c>
      <c r="AD157">
        <v>22447907</v>
      </c>
    </row>
    <row r="158" spans="1:30">
      <c r="A158" s="7">
        <v>43844</v>
      </c>
      <c r="B158" s="8">
        <v>0.704166666666667</v>
      </c>
      <c r="C158" s="14">
        <v>1</v>
      </c>
      <c r="D158" s="1">
        <v>2805601000</v>
      </c>
      <c r="E158" s="1">
        <v>2723885835</v>
      </c>
      <c r="F158" s="1">
        <v>147407599</v>
      </c>
      <c r="G158" s="13">
        <v>-128857410</v>
      </c>
      <c r="H158" s="1">
        <v>67986698</v>
      </c>
      <c r="I158" s="1">
        <v>113916000</v>
      </c>
      <c r="J158" s="1">
        <v>105686000</v>
      </c>
      <c r="K158" s="1">
        <v>81715165</v>
      </c>
      <c r="L158" s="1">
        <f t="shared" si="2"/>
        <v>18550189</v>
      </c>
      <c r="AA158" s="7">
        <v>43843</v>
      </c>
      <c r="AB158">
        <v>-145085837</v>
      </c>
      <c r="AC158">
        <v>4523773</v>
      </c>
      <c r="AD158">
        <v>62414340</v>
      </c>
    </row>
    <row r="159" spans="1:30">
      <c r="A159" s="7">
        <v>43845</v>
      </c>
      <c r="B159" s="8">
        <v>0.777777777777778</v>
      </c>
      <c r="C159" s="14">
        <v>1</v>
      </c>
      <c r="D159" s="1">
        <v>2805601000</v>
      </c>
      <c r="E159" s="1">
        <v>2723885835</v>
      </c>
      <c r="F159" s="1">
        <v>131190916</v>
      </c>
      <c r="G159" s="13">
        <v>-114235067</v>
      </c>
      <c r="H159" s="1">
        <v>86779627</v>
      </c>
      <c r="I159" s="1">
        <v>113916000</v>
      </c>
      <c r="J159" s="1">
        <v>105686000</v>
      </c>
      <c r="K159" s="1">
        <v>81715165</v>
      </c>
      <c r="L159" s="1">
        <f t="shared" si="2"/>
        <v>16955849</v>
      </c>
      <c r="AA159" s="7">
        <v>43844</v>
      </c>
      <c r="AB159">
        <v>-128857410</v>
      </c>
      <c r="AC159">
        <v>18550189</v>
      </c>
      <c r="AD159">
        <v>67986698</v>
      </c>
    </row>
    <row r="160" spans="1:30">
      <c r="A160" s="7">
        <v>43846</v>
      </c>
      <c r="B160" s="8">
        <v>0.695138888888889</v>
      </c>
      <c r="C160" s="14">
        <v>1</v>
      </c>
      <c r="D160" s="1">
        <v>2805601000</v>
      </c>
      <c r="E160" s="1">
        <v>2723885835</v>
      </c>
      <c r="F160" s="1">
        <v>226028781</v>
      </c>
      <c r="G160" s="13">
        <v>-198605276</v>
      </c>
      <c r="H160" s="1">
        <v>83321420</v>
      </c>
      <c r="I160" s="1">
        <v>113916000</v>
      </c>
      <c r="J160" s="1">
        <v>105686000</v>
      </c>
      <c r="K160" s="1">
        <v>81715165</v>
      </c>
      <c r="L160" s="1">
        <f t="shared" si="2"/>
        <v>27423505</v>
      </c>
      <c r="AA160" s="7">
        <v>43845</v>
      </c>
      <c r="AB160">
        <v>-114235067</v>
      </c>
      <c r="AC160">
        <v>16955849</v>
      </c>
      <c r="AD160">
        <v>86779627</v>
      </c>
    </row>
    <row r="161" spans="1:30">
      <c r="A161" s="7">
        <v>43847</v>
      </c>
      <c r="B161" s="8">
        <v>0.671527777777778</v>
      </c>
      <c r="C161" s="14">
        <v>1</v>
      </c>
      <c r="D161" s="1">
        <v>2805601000</v>
      </c>
      <c r="E161" s="1">
        <v>2723885835</v>
      </c>
      <c r="F161" s="1">
        <v>115567877</v>
      </c>
      <c r="G161" s="13">
        <v>-113417957</v>
      </c>
      <c r="H161" s="1">
        <v>75329011</v>
      </c>
      <c r="I161" s="1">
        <v>113916000</v>
      </c>
      <c r="J161" s="1">
        <v>105686000</v>
      </c>
      <c r="K161" s="1">
        <v>81715165</v>
      </c>
      <c r="L161" s="1">
        <f t="shared" si="2"/>
        <v>2149920</v>
      </c>
      <c r="AA161" s="7">
        <v>43846</v>
      </c>
      <c r="AB161">
        <v>-198605276</v>
      </c>
      <c r="AC161">
        <v>27423505</v>
      </c>
      <c r="AD161">
        <v>83321420</v>
      </c>
    </row>
    <row r="162" spans="27:30">
      <c r="AA162" s="7">
        <v>43847</v>
      </c>
      <c r="AB162">
        <v>-113417957</v>
      </c>
      <c r="AC162">
        <v>2149920</v>
      </c>
      <c r="AD162">
        <v>75329011</v>
      </c>
    </row>
    <row r="163" spans="27:30">
      <c r="AA163" t="s">
        <v>286</v>
      </c>
      <c r="AB163">
        <v>-24090474094</v>
      </c>
      <c r="AC163" t="e">
        <v>#VALUE!</v>
      </c>
      <c r="AD163">
        <v>11948461863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62"/>
  <sheetViews>
    <sheetView topLeftCell="C1" workbookViewId="0">
      <pane ySplit="3" topLeftCell="A152" activePane="bottomLeft" state="frozen"/>
      <selection/>
      <selection pane="bottomLeft" activeCell="I160" sqref="I16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9" t="s">
        <v>351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43691</v>
      </c>
      <c r="B4" s="5">
        <v>0.730555555555556</v>
      </c>
      <c r="C4" s="14">
        <v>1</v>
      </c>
      <c r="D4" s="1">
        <v>2945882000</v>
      </c>
      <c r="E4" s="1"/>
      <c r="F4" s="1">
        <v>0</v>
      </c>
      <c r="G4" s="1">
        <v>-100842703</v>
      </c>
      <c r="H4" s="1">
        <v>-100842703</v>
      </c>
      <c r="I4" s="1"/>
      <c r="J4" s="1"/>
      <c r="K4" s="1"/>
      <c r="L4" s="1">
        <f t="shared" ref="L4:L67" si="0">F4+G4</f>
        <v>-100842703</v>
      </c>
      <c r="N4" s="4">
        <v>43690</v>
      </c>
      <c r="O4" s="5">
        <v>0.802777777777778</v>
      </c>
      <c r="P4" s="6">
        <v>1</v>
      </c>
      <c r="Q4" s="6">
        <v>0.097</v>
      </c>
      <c r="R4" s="6">
        <v>1</v>
      </c>
      <c r="S4" s="1">
        <v>3137507840</v>
      </c>
      <c r="U4" s="1">
        <v>1168222208</v>
      </c>
      <c r="V4" s="1">
        <v>1144032000</v>
      </c>
      <c r="W4" s="1">
        <v>24190208</v>
      </c>
      <c r="X4" s="1">
        <v>3137507898</v>
      </c>
      <c r="Y4">
        <v>4</v>
      </c>
      <c r="AA4" t="s">
        <v>284</v>
      </c>
    </row>
    <row r="5" spans="1:30">
      <c r="A5" s="4">
        <v>43692</v>
      </c>
      <c r="B5" s="5">
        <v>0.627083333333333</v>
      </c>
      <c r="C5" s="14">
        <v>1</v>
      </c>
      <c r="D5" s="1">
        <v>2945882000</v>
      </c>
      <c r="E5" s="1"/>
      <c r="F5" s="1">
        <v>0</v>
      </c>
      <c r="G5" s="1">
        <v>-200511487</v>
      </c>
      <c r="H5" s="1">
        <v>-200511487</v>
      </c>
      <c r="I5" s="1"/>
      <c r="J5" s="1"/>
      <c r="K5" s="1"/>
      <c r="L5" s="1">
        <f t="shared" si="0"/>
        <v>-200511487</v>
      </c>
      <c r="M5" t="s">
        <v>453</v>
      </c>
      <c r="AA5" s="7">
        <v>43691</v>
      </c>
      <c r="AB5">
        <v>-100842703</v>
      </c>
      <c r="AC5">
        <v>-100842703</v>
      </c>
      <c r="AD5">
        <v>-100842703</v>
      </c>
    </row>
    <row r="6" spans="1:30">
      <c r="A6" s="4">
        <v>43693</v>
      </c>
      <c r="B6" s="5">
        <v>0.581944444444444</v>
      </c>
      <c r="C6" s="14">
        <v>1</v>
      </c>
      <c r="D6" s="1">
        <v>2945882000</v>
      </c>
      <c r="E6" s="1"/>
      <c r="F6" s="1">
        <v>0</v>
      </c>
      <c r="G6" s="1">
        <v>-193986862</v>
      </c>
      <c r="H6" s="1">
        <v>-294829565</v>
      </c>
      <c r="I6" s="1"/>
      <c r="J6" s="1"/>
      <c r="K6" s="1"/>
      <c r="L6" s="1">
        <f t="shared" si="0"/>
        <v>-193986862</v>
      </c>
      <c r="AA6" s="7">
        <v>43692</v>
      </c>
      <c r="AB6">
        <v>-200511487</v>
      </c>
      <c r="AC6">
        <v>-200511487</v>
      </c>
      <c r="AD6">
        <v>-200511487</v>
      </c>
    </row>
    <row r="7" spans="1:30">
      <c r="A7" s="4">
        <v>43694</v>
      </c>
      <c r="B7" s="5">
        <v>0.519444444444444</v>
      </c>
      <c r="C7" s="14">
        <v>1</v>
      </c>
      <c r="D7" s="1">
        <v>2945882000</v>
      </c>
      <c r="E7" s="1"/>
      <c r="F7" s="1">
        <v>0</v>
      </c>
      <c r="G7" s="1">
        <v>-108364003</v>
      </c>
      <c r="H7" s="1">
        <v>-403193568</v>
      </c>
      <c r="I7" s="1"/>
      <c r="J7" s="1"/>
      <c r="K7" s="1"/>
      <c r="L7" s="1">
        <f t="shared" si="0"/>
        <v>-108364003</v>
      </c>
      <c r="AA7" s="7">
        <v>43693</v>
      </c>
      <c r="AB7">
        <v>-193986862</v>
      </c>
      <c r="AC7">
        <v>-193986862</v>
      </c>
      <c r="AD7">
        <v>-294829565</v>
      </c>
    </row>
    <row r="8" spans="1:30">
      <c r="A8" s="4">
        <v>43695</v>
      </c>
      <c r="B8" s="5">
        <v>0.708333333333333</v>
      </c>
      <c r="C8" s="14">
        <v>1</v>
      </c>
      <c r="D8" s="1">
        <v>2945882000</v>
      </c>
      <c r="E8" s="1">
        <v>2860080126</v>
      </c>
      <c r="F8" s="1">
        <v>0</v>
      </c>
      <c r="G8" s="1">
        <v>-136509796</v>
      </c>
      <c r="H8" s="1">
        <v>-539703364</v>
      </c>
      <c r="I8" s="1">
        <v>120326000</v>
      </c>
      <c r="J8" s="1">
        <v>110970000</v>
      </c>
      <c r="K8" s="1">
        <v>85801874</v>
      </c>
      <c r="L8" s="1">
        <f t="shared" si="0"/>
        <v>-136509796</v>
      </c>
      <c r="AA8" s="7">
        <v>43694</v>
      </c>
      <c r="AB8">
        <v>-108364003</v>
      </c>
      <c r="AC8">
        <v>-108364003</v>
      </c>
      <c r="AD8">
        <v>-403193568</v>
      </c>
    </row>
    <row r="9" spans="1:30">
      <c r="A9" s="4">
        <v>43696</v>
      </c>
      <c r="B9" s="5">
        <v>0.574305555555556</v>
      </c>
      <c r="C9" s="14">
        <v>1</v>
      </c>
      <c r="D9" s="1">
        <v>2945882000</v>
      </c>
      <c r="E9" s="1">
        <v>2860080126</v>
      </c>
      <c r="F9" s="1">
        <v>712282956</v>
      </c>
      <c r="G9" s="1">
        <v>-225945963</v>
      </c>
      <c r="H9" s="1">
        <v>83143425</v>
      </c>
      <c r="I9" s="1">
        <v>120326000</v>
      </c>
      <c r="J9" s="1">
        <v>110970000</v>
      </c>
      <c r="K9" s="1">
        <v>85801874</v>
      </c>
      <c r="L9" s="1">
        <f t="shared" si="0"/>
        <v>486336993</v>
      </c>
      <c r="AA9" s="7">
        <v>43695</v>
      </c>
      <c r="AB9">
        <v>-136509796</v>
      </c>
      <c r="AC9">
        <v>-136509796</v>
      </c>
      <c r="AD9">
        <v>-539703364</v>
      </c>
    </row>
    <row r="10" spans="1:30">
      <c r="A10" s="4">
        <v>43697</v>
      </c>
      <c r="B10" s="5">
        <v>0.663888888888889</v>
      </c>
      <c r="C10" s="14">
        <v>1</v>
      </c>
      <c r="D10" s="1">
        <v>2945882000</v>
      </c>
      <c r="E10" s="1">
        <v>2860080126</v>
      </c>
      <c r="F10" s="1">
        <v>150674731</v>
      </c>
      <c r="G10" s="1">
        <v>-129490687</v>
      </c>
      <c r="H10" s="1">
        <v>104327469</v>
      </c>
      <c r="I10" s="1">
        <v>120326000</v>
      </c>
      <c r="J10" s="1">
        <v>110970000</v>
      </c>
      <c r="K10" s="1">
        <v>85801874</v>
      </c>
      <c r="L10" s="1">
        <f t="shared" si="0"/>
        <v>21184044</v>
      </c>
      <c r="AA10" s="7">
        <v>43696</v>
      </c>
      <c r="AB10">
        <v>-225945963</v>
      </c>
      <c r="AC10">
        <v>486336993</v>
      </c>
      <c r="AD10">
        <v>83143425</v>
      </c>
    </row>
    <row r="11" spans="1:30">
      <c r="A11" s="4">
        <v>43698</v>
      </c>
      <c r="B11" s="5">
        <v>0.629861111111111</v>
      </c>
      <c r="C11" s="14">
        <v>1</v>
      </c>
      <c r="D11" s="1">
        <v>2945882000</v>
      </c>
      <c r="E11" s="1">
        <v>2860080126</v>
      </c>
      <c r="F11" s="1">
        <v>265486332</v>
      </c>
      <c r="G11" s="1">
        <v>-237352499</v>
      </c>
      <c r="H11" s="1">
        <v>111277258</v>
      </c>
      <c r="I11" s="1">
        <v>120326000</v>
      </c>
      <c r="J11" s="1">
        <v>110970000</v>
      </c>
      <c r="K11" s="1">
        <v>85801874</v>
      </c>
      <c r="L11" s="1">
        <f t="shared" si="0"/>
        <v>28133833</v>
      </c>
      <c r="AA11" s="7">
        <v>43697</v>
      </c>
      <c r="AB11">
        <v>-129490687</v>
      </c>
      <c r="AC11">
        <v>21184044</v>
      </c>
      <c r="AD11">
        <v>104327469</v>
      </c>
    </row>
    <row r="12" spans="1:30">
      <c r="A12" s="4">
        <v>43699</v>
      </c>
      <c r="B12" s="5">
        <v>0.713888888888889</v>
      </c>
      <c r="C12" s="14">
        <v>1</v>
      </c>
      <c r="D12" s="1">
        <v>2945882000</v>
      </c>
      <c r="E12" s="1">
        <v>2860080126</v>
      </c>
      <c r="F12" s="1">
        <v>138113482</v>
      </c>
      <c r="G12" s="1">
        <v>-120640058</v>
      </c>
      <c r="H12" s="1">
        <v>229593385</v>
      </c>
      <c r="I12" s="1">
        <v>120326000</v>
      </c>
      <c r="J12" s="1">
        <v>110970000</v>
      </c>
      <c r="K12" s="1">
        <v>85801874</v>
      </c>
      <c r="L12" s="1">
        <f t="shared" si="0"/>
        <v>17473424</v>
      </c>
      <c r="AA12" s="7">
        <v>43698</v>
      </c>
      <c r="AB12">
        <v>-237352499</v>
      </c>
      <c r="AC12">
        <v>28133833</v>
      </c>
      <c r="AD12">
        <v>111277258</v>
      </c>
    </row>
    <row r="13" spans="1:30">
      <c r="A13" s="4">
        <v>43700</v>
      </c>
      <c r="B13" s="5">
        <v>0.618055555555556</v>
      </c>
      <c r="C13" s="14">
        <v>1</v>
      </c>
      <c r="D13" s="1">
        <v>2945882000</v>
      </c>
      <c r="E13" s="1">
        <v>2860080126</v>
      </c>
      <c r="F13" s="1">
        <v>214802444</v>
      </c>
      <c r="G13" s="1">
        <v>-192757715</v>
      </c>
      <c r="H13" s="1">
        <v>337018461</v>
      </c>
      <c r="I13" s="1">
        <v>120126000</v>
      </c>
      <c r="J13" s="1">
        <v>110970000</v>
      </c>
      <c r="K13" s="1">
        <v>85801874</v>
      </c>
      <c r="L13" s="1">
        <f t="shared" si="0"/>
        <v>22044729</v>
      </c>
      <c r="AA13" s="7">
        <v>43699</v>
      </c>
      <c r="AB13">
        <v>-120640058</v>
      </c>
      <c r="AC13">
        <v>17473424</v>
      </c>
      <c r="AD13">
        <v>229593385</v>
      </c>
    </row>
    <row r="14" spans="1:30">
      <c r="A14" s="7">
        <v>43701</v>
      </c>
      <c r="B14" s="8">
        <v>0.944444444444444</v>
      </c>
      <c r="C14" s="14">
        <v>1</v>
      </c>
      <c r="D14" s="1">
        <v>2945882000</v>
      </c>
      <c r="E14" s="1">
        <v>2860080126</v>
      </c>
      <c r="F14" s="1">
        <v>148730468</v>
      </c>
      <c r="G14" s="1">
        <v>-143754956</v>
      </c>
      <c r="H14" s="1">
        <v>436312051</v>
      </c>
      <c r="I14" s="1">
        <v>120126000</v>
      </c>
      <c r="J14" s="1">
        <v>110970000</v>
      </c>
      <c r="K14" s="1">
        <v>85801874</v>
      </c>
      <c r="L14" s="1">
        <f t="shared" si="0"/>
        <v>4975512</v>
      </c>
      <c r="AA14" s="7">
        <v>43700</v>
      </c>
      <c r="AB14">
        <v>-192757715</v>
      </c>
      <c r="AC14">
        <v>22044729</v>
      </c>
      <c r="AD14">
        <v>337018461</v>
      </c>
    </row>
    <row r="15" spans="1:30">
      <c r="A15" s="7">
        <v>43702</v>
      </c>
      <c r="B15" s="8">
        <v>0.690277777777778</v>
      </c>
      <c r="C15" s="14">
        <v>1</v>
      </c>
      <c r="D15" s="1">
        <v>2945882000</v>
      </c>
      <c r="E15" s="1">
        <v>2860080126</v>
      </c>
      <c r="F15" s="1">
        <v>243266617</v>
      </c>
      <c r="G15" s="1">
        <v>-233117915</v>
      </c>
      <c r="H15" s="1">
        <v>549849244</v>
      </c>
      <c r="I15" s="1">
        <v>120126000</v>
      </c>
      <c r="J15" s="1">
        <v>110970000</v>
      </c>
      <c r="K15" s="1">
        <v>85801874</v>
      </c>
      <c r="L15" s="1">
        <f t="shared" si="0"/>
        <v>10148702</v>
      </c>
      <c r="AA15" s="7">
        <v>43701</v>
      </c>
      <c r="AB15">
        <v>-143754956</v>
      </c>
      <c r="AC15">
        <v>4975512</v>
      </c>
      <c r="AD15">
        <v>436312051</v>
      </c>
    </row>
    <row r="16" spans="1:30">
      <c r="A16" s="7">
        <v>43703</v>
      </c>
      <c r="B16" s="8">
        <v>0.714583333333333</v>
      </c>
      <c r="C16" s="14">
        <v>1</v>
      </c>
      <c r="D16" s="1">
        <v>2945882000</v>
      </c>
      <c r="E16" s="1">
        <v>2860080126</v>
      </c>
      <c r="F16" s="1">
        <v>199108499</v>
      </c>
      <c r="G16" s="1">
        <v>-188339465</v>
      </c>
      <c r="H16" s="1">
        <v>74803532</v>
      </c>
      <c r="I16" s="1">
        <v>120126000</v>
      </c>
      <c r="J16" s="1">
        <v>110970000</v>
      </c>
      <c r="K16" s="1">
        <v>85801874</v>
      </c>
      <c r="L16" s="1">
        <f t="shared" si="0"/>
        <v>10769034</v>
      </c>
      <c r="AA16" s="7">
        <v>43702</v>
      </c>
      <c r="AB16">
        <v>-233117915</v>
      </c>
      <c r="AC16">
        <v>10148702</v>
      </c>
      <c r="AD16">
        <v>549849244</v>
      </c>
    </row>
    <row r="17" spans="1:30">
      <c r="A17" s="7">
        <v>43704</v>
      </c>
      <c r="B17" s="8">
        <v>0.75625</v>
      </c>
      <c r="C17" s="14">
        <v>1</v>
      </c>
      <c r="D17" s="1">
        <v>2945882000</v>
      </c>
      <c r="E17" s="1">
        <v>2860080126</v>
      </c>
      <c r="F17" s="1">
        <v>133610815</v>
      </c>
      <c r="G17" s="1">
        <v>-131322205</v>
      </c>
      <c r="H17" s="1">
        <v>71396705</v>
      </c>
      <c r="I17" s="1">
        <v>120126000</v>
      </c>
      <c r="J17" s="1">
        <v>110970000</v>
      </c>
      <c r="K17" s="1">
        <v>85801874</v>
      </c>
      <c r="L17" s="1">
        <f t="shared" si="0"/>
        <v>2288610</v>
      </c>
      <c r="AA17" s="7">
        <v>43703</v>
      </c>
      <c r="AB17">
        <v>-188339465</v>
      </c>
      <c r="AC17">
        <v>10769034</v>
      </c>
      <c r="AD17">
        <v>74803532</v>
      </c>
    </row>
    <row r="18" spans="1:30">
      <c r="A18" s="7">
        <v>43705</v>
      </c>
      <c r="B18" s="8">
        <v>0.769444444444444</v>
      </c>
      <c r="C18" s="14">
        <v>1</v>
      </c>
      <c r="D18" s="1">
        <v>2945882000</v>
      </c>
      <c r="E18" s="1">
        <v>2860080126</v>
      </c>
      <c r="F18" s="1">
        <v>213725657</v>
      </c>
      <c r="G18" s="1">
        <v>-213903664</v>
      </c>
      <c r="H18" s="1">
        <v>50411539</v>
      </c>
      <c r="I18" s="1">
        <v>120126000</v>
      </c>
      <c r="J18" s="1">
        <v>110970000</v>
      </c>
      <c r="K18" s="1">
        <v>85801874</v>
      </c>
      <c r="L18" s="1">
        <f t="shared" si="0"/>
        <v>-178007</v>
      </c>
      <c r="AA18" s="7">
        <v>43704</v>
      </c>
      <c r="AB18">
        <v>-131322205</v>
      </c>
      <c r="AC18">
        <v>2288610</v>
      </c>
      <c r="AD18">
        <v>71396705</v>
      </c>
    </row>
    <row r="19" spans="1:30">
      <c r="A19" s="7">
        <v>43706</v>
      </c>
      <c r="B19" s="8">
        <v>0.763194444444444</v>
      </c>
      <c r="C19" s="14">
        <v>1</v>
      </c>
      <c r="D19" s="1">
        <v>2945882000</v>
      </c>
      <c r="E19" s="1">
        <v>2860080126</v>
      </c>
      <c r="F19" s="1">
        <v>118844012</v>
      </c>
      <c r="G19" s="1">
        <v>-115715765</v>
      </c>
      <c r="H19" s="1">
        <v>43405010</v>
      </c>
      <c r="I19" s="1">
        <v>120126000</v>
      </c>
      <c r="J19" s="1">
        <v>110970000</v>
      </c>
      <c r="K19" s="1">
        <v>85801874</v>
      </c>
      <c r="L19" s="1">
        <f t="shared" si="0"/>
        <v>3128247</v>
      </c>
      <c r="AA19" s="7">
        <v>43705</v>
      </c>
      <c r="AB19">
        <v>-213903664</v>
      </c>
      <c r="AC19">
        <v>-178007</v>
      </c>
      <c r="AD19">
        <v>50411539</v>
      </c>
    </row>
    <row r="20" spans="1:30">
      <c r="A20" s="7">
        <v>43707</v>
      </c>
      <c r="B20" s="8">
        <v>0.732638888888889</v>
      </c>
      <c r="C20" s="14">
        <v>1</v>
      </c>
      <c r="D20" s="1">
        <v>2945882000</v>
      </c>
      <c r="E20" s="1">
        <v>2860080126</v>
      </c>
      <c r="F20" s="1">
        <v>236111379</v>
      </c>
      <c r="G20" s="1">
        <v>-222175040</v>
      </c>
      <c r="H20" s="1">
        <v>39924665</v>
      </c>
      <c r="I20" s="1">
        <v>120126000</v>
      </c>
      <c r="J20" s="1">
        <v>110970000</v>
      </c>
      <c r="K20" s="1">
        <v>85801874</v>
      </c>
      <c r="L20" s="1">
        <f t="shared" si="0"/>
        <v>13936339</v>
      </c>
      <c r="AA20" s="7">
        <v>43706</v>
      </c>
      <c r="AB20">
        <v>-115715765</v>
      </c>
      <c r="AC20">
        <v>3128247</v>
      </c>
      <c r="AD20">
        <v>43405010</v>
      </c>
    </row>
    <row r="21" spans="1:30">
      <c r="A21" s="7">
        <v>43708</v>
      </c>
      <c r="B21" s="8">
        <v>0.820833333333333</v>
      </c>
      <c r="C21" s="14">
        <v>1</v>
      </c>
      <c r="D21" s="1">
        <v>2945882000</v>
      </c>
      <c r="E21" s="1">
        <v>2860080126</v>
      </c>
      <c r="F21" s="1">
        <v>124703549</v>
      </c>
      <c r="G21" s="1">
        <v>-120150712</v>
      </c>
      <c r="H21" s="1">
        <v>36721210</v>
      </c>
      <c r="I21" s="1">
        <v>120126000</v>
      </c>
      <c r="J21" s="1">
        <v>110970000</v>
      </c>
      <c r="K21" s="1">
        <v>85801874</v>
      </c>
      <c r="L21" s="1">
        <f t="shared" si="0"/>
        <v>4552837</v>
      </c>
      <c r="AA21" s="7">
        <v>43707</v>
      </c>
      <c r="AB21">
        <v>-222175040</v>
      </c>
      <c r="AC21">
        <v>13936339</v>
      </c>
      <c r="AD21">
        <v>39924665</v>
      </c>
    </row>
    <row r="22" spans="1:30">
      <c r="A22" s="7">
        <v>43709</v>
      </c>
      <c r="B22" s="8">
        <v>0.613888888888889</v>
      </c>
      <c r="C22" s="14">
        <v>1</v>
      </c>
      <c r="D22" s="1">
        <v>2945882000</v>
      </c>
      <c r="E22" s="1">
        <v>2860080126</v>
      </c>
      <c r="F22" s="1">
        <v>226111016</v>
      </c>
      <c r="G22" s="1">
        <v>-209050012</v>
      </c>
      <c r="H22" s="1">
        <v>44253865</v>
      </c>
      <c r="I22" s="1">
        <v>120126000</v>
      </c>
      <c r="J22" s="1">
        <v>110970000</v>
      </c>
      <c r="K22" s="1">
        <v>85801874</v>
      </c>
      <c r="L22" s="1">
        <f t="shared" si="0"/>
        <v>17061004</v>
      </c>
      <c r="AA22" s="7">
        <v>43708</v>
      </c>
      <c r="AB22">
        <v>-120150712</v>
      </c>
      <c r="AC22">
        <v>4552837</v>
      </c>
      <c r="AD22">
        <v>36721210</v>
      </c>
    </row>
    <row r="23" spans="1:30">
      <c r="A23" s="7">
        <v>43710</v>
      </c>
      <c r="B23" s="8">
        <v>0.688194444444444</v>
      </c>
      <c r="C23" s="14">
        <v>1</v>
      </c>
      <c r="D23" s="1">
        <v>2945882000</v>
      </c>
      <c r="E23" s="1">
        <v>2860080126</v>
      </c>
      <c r="F23" s="1">
        <v>121693119</v>
      </c>
      <c r="G23" s="1">
        <v>-118757165</v>
      </c>
      <c r="H23" s="1">
        <v>42016629</v>
      </c>
      <c r="I23" s="1">
        <v>120126000</v>
      </c>
      <c r="J23" s="1">
        <v>110970000</v>
      </c>
      <c r="K23" s="1">
        <v>85801874</v>
      </c>
      <c r="L23" s="1">
        <f t="shared" si="0"/>
        <v>2935954</v>
      </c>
      <c r="AA23" s="7">
        <v>43709</v>
      </c>
      <c r="AB23">
        <v>-209050012</v>
      </c>
      <c r="AC23">
        <v>17061004</v>
      </c>
      <c r="AD23">
        <v>44253865</v>
      </c>
    </row>
    <row r="24" spans="1:30">
      <c r="A24" s="7">
        <v>43711</v>
      </c>
      <c r="B24" s="8">
        <v>0.697222222222222</v>
      </c>
      <c r="C24" s="14">
        <v>1</v>
      </c>
      <c r="D24" s="1">
        <v>2945882000</v>
      </c>
      <c r="E24" s="1">
        <v>2860080126</v>
      </c>
      <c r="F24" s="1">
        <v>254519320</v>
      </c>
      <c r="G24" s="1">
        <v>-231441805</v>
      </c>
      <c r="H24" s="1">
        <v>53896851</v>
      </c>
      <c r="I24" s="1">
        <v>120126000</v>
      </c>
      <c r="J24" s="1">
        <v>110970000</v>
      </c>
      <c r="K24" s="1">
        <v>85801874</v>
      </c>
      <c r="L24" s="1">
        <f t="shared" si="0"/>
        <v>23077515</v>
      </c>
      <c r="AA24" s="7">
        <v>43710</v>
      </c>
      <c r="AB24">
        <v>-118757165</v>
      </c>
      <c r="AC24">
        <v>2935954</v>
      </c>
      <c r="AD24">
        <v>42016629</v>
      </c>
    </row>
    <row r="25" spans="1:30">
      <c r="A25" s="7">
        <v>43712</v>
      </c>
      <c r="B25" s="8">
        <v>0.806944444444444</v>
      </c>
      <c r="C25" s="14">
        <v>1</v>
      </c>
      <c r="D25" s="1">
        <v>2945882000</v>
      </c>
      <c r="E25" s="1">
        <v>2860080126</v>
      </c>
      <c r="F25" s="1">
        <v>120512777</v>
      </c>
      <c r="G25" s="1">
        <v>-122555062</v>
      </c>
      <c r="H25" s="1">
        <v>52231451</v>
      </c>
      <c r="I25" s="1">
        <v>120126000</v>
      </c>
      <c r="J25" s="1">
        <v>110970000</v>
      </c>
      <c r="K25" s="1">
        <v>85801874</v>
      </c>
      <c r="L25" s="1">
        <f t="shared" si="0"/>
        <v>-2042285</v>
      </c>
      <c r="AA25" s="7">
        <v>43711</v>
      </c>
      <c r="AB25">
        <v>-231441805</v>
      </c>
      <c r="AC25">
        <v>23077515</v>
      </c>
      <c r="AD25">
        <v>53896851</v>
      </c>
    </row>
    <row r="26" spans="1:30">
      <c r="A26" s="7">
        <v>43713</v>
      </c>
      <c r="B26" s="8">
        <v>0.443055555555556</v>
      </c>
      <c r="C26" s="14">
        <v>1</v>
      </c>
      <c r="D26" s="1">
        <v>2945882000</v>
      </c>
      <c r="E26" s="1">
        <v>2860080126</v>
      </c>
      <c r="F26" s="1">
        <v>196790246</v>
      </c>
      <c r="G26" s="1">
        <v>-192043602</v>
      </c>
      <c r="H26" s="1">
        <v>58821502</v>
      </c>
      <c r="I26" s="1">
        <v>120126000</v>
      </c>
      <c r="J26" s="1">
        <v>110970000</v>
      </c>
      <c r="K26" s="1">
        <v>85801874</v>
      </c>
      <c r="L26" s="1">
        <f t="shared" si="0"/>
        <v>4746644</v>
      </c>
      <c r="AA26" s="7">
        <v>43712</v>
      </c>
      <c r="AB26">
        <v>-122555062</v>
      </c>
      <c r="AC26">
        <v>-2042285</v>
      </c>
      <c r="AD26">
        <v>52231451</v>
      </c>
    </row>
    <row r="27" spans="1:30">
      <c r="A27" s="7">
        <v>43714</v>
      </c>
      <c r="B27" s="8">
        <v>0.434027777777778</v>
      </c>
      <c r="C27" s="14">
        <v>1</v>
      </c>
      <c r="D27" s="1">
        <v>2945882000</v>
      </c>
      <c r="E27" s="1">
        <v>2860080126</v>
      </c>
      <c r="F27" s="1">
        <v>124501358</v>
      </c>
      <c r="G27" s="1">
        <v>-111542831</v>
      </c>
      <c r="H27" s="1">
        <v>68651782</v>
      </c>
      <c r="I27" s="1">
        <v>120126000</v>
      </c>
      <c r="J27" s="1">
        <v>110970000</v>
      </c>
      <c r="K27" s="1">
        <v>85801874</v>
      </c>
      <c r="L27" s="1">
        <f t="shared" si="0"/>
        <v>12958527</v>
      </c>
      <c r="AA27" s="7">
        <v>43713</v>
      </c>
      <c r="AB27">
        <v>-192043602</v>
      </c>
      <c r="AC27">
        <v>4746644</v>
      </c>
      <c r="AD27">
        <v>58821502</v>
      </c>
    </row>
    <row r="28" spans="1:30">
      <c r="A28" s="7">
        <v>43715</v>
      </c>
      <c r="B28" s="8">
        <v>0.718055555555556</v>
      </c>
      <c r="C28" s="14">
        <v>1</v>
      </c>
      <c r="D28" s="1">
        <v>2945882000</v>
      </c>
      <c r="E28" s="1">
        <v>2860080126</v>
      </c>
      <c r="F28" s="1">
        <v>149226781</v>
      </c>
      <c r="G28" s="13">
        <v>-137366474</v>
      </c>
      <c r="H28" s="1">
        <v>69703997</v>
      </c>
      <c r="I28" s="1">
        <v>120126000</v>
      </c>
      <c r="J28" s="1">
        <v>110970000</v>
      </c>
      <c r="K28" s="1">
        <v>85801874</v>
      </c>
      <c r="L28" s="1">
        <f t="shared" si="0"/>
        <v>11860307</v>
      </c>
      <c r="AA28" s="7">
        <v>43714</v>
      </c>
      <c r="AB28">
        <v>-111542831</v>
      </c>
      <c r="AC28">
        <v>12958527</v>
      </c>
      <c r="AD28">
        <v>68651782</v>
      </c>
    </row>
    <row r="29" spans="1:30">
      <c r="A29" s="7">
        <v>43716</v>
      </c>
      <c r="B29" s="8">
        <v>0.468055555555556</v>
      </c>
      <c r="C29" s="14">
        <v>1</v>
      </c>
      <c r="D29" s="1">
        <v>2945882000</v>
      </c>
      <c r="E29" s="1">
        <v>2860080126</v>
      </c>
      <c r="F29" s="1">
        <v>184480672</v>
      </c>
      <c r="G29" s="13">
        <v>-173533190</v>
      </c>
      <c r="H29" s="1">
        <v>66604985</v>
      </c>
      <c r="I29" s="1">
        <v>120126000</v>
      </c>
      <c r="J29" s="1">
        <v>110970000</v>
      </c>
      <c r="K29" s="1">
        <v>85801874</v>
      </c>
      <c r="L29" s="1">
        <f t="shared" si="0"/>
        <v>10947482</v>
      </c>
      <c r="AA29" s="7">
        <v>43715</v>
      </c>
      <c r="AB29">
        <v>-137366474</v>
      </c>
      <c r="AC29">
        <v>11860307</v>
      </c>
      <c r="AD29">
        <v>69703997</v>
      </c>
    </row>
    <row r="30" spans="1:30">
      <c r="A30" s="7">
        <v>43717</v>
      </c>
      <c r="B30" s="8">
        <v>0.65625</v>
      </c>
      <c r="C30" s="14">
        <v>1</v>
      </c>
      <c r="D30" s="1">
        <v>2945882000</v>
      </c>
      <c r="E30" s="1">
        <v>2860080126</v>
      </c>
      <c r="F30" s="1">
        <v>137334478</v>
      </c>
      <c r="G30" s="13">
        <v>-134932584</v>
      </c>
      <c r="H30" s="1">
        <v>56498712</v>
      </c>
      <c r="I30" s="1">
        <v>120126000</v>
      </c>
      <c r="J30" s="1">
        <v>110970000</v>
      </c>
      <c r="K30" s="1">
        <v>85801874</v>
      </c>
      <c r="L30" s="1">
        <f t="shared" si="0"/>
        <v>2401894</v>
      </c>
      <c r="AA30" s="7">
        <v>43716</v>
      </c>
      <c r="AB30">
        <v>-173533190</v>
      </c>
      <c r="AC30">
        <v>10947482</v>
      </c>
      <c r="AD30">
        <v>66604985</v>
      </c>
    </row>
    <row r="31" spans="1:30">
      <c r="A31" s="7">
        <v>43718</v>
      </c>
      <c r="B31" s="8">
        <v>0.815277777777778</v>
      </c>
      <c r="C31" s="14">
        <v>1</v>
      </c>
      <c r="D31" s="1">
        <v>2945882000</v>
      </c>
      <c r="E31" s="1">
        <v>2860080126</v>
      </c>
      <c r="F31" s="1">
        <v>111456144</v>
      </c>
      <c r="G31" s="13">
        <v>-110402306</v>
      </c>
      <c r="H31" s="1">
        <v>54616596</v>
      </c>
      <c r="I31" s="1">
        <v>120126000</v>
      </c>
      <c r="J31" s="1">
        <v>110970000</v>
      </c>
      <c r="K31" s="1">
        <v>85801874</v>
      </c>
      <c r="L31" s="1">
        <f t="shared" si="0"/>
        <v>1053838</v>
      </c>
      <c r="AA31" s="7">
        <v>43717</v>
      </c>
      <c r="AB31">
        <v>-134932584</v>
      </c>
      <c r="AC31">
        <v>2401894</v>
      </c>
      <c r="AD31">
        <v>56498712</v>
      </c>
    </row>
    <row r="32" spans="1:30">
      <c r="A32" s="7">
        <v>43719</v>
      </c>
      <c r="B32" s="8">
        <v>0.7125</v>
      </c>
      <c r="C32" s="14">
        <v>1</v>
      </c>
      <c r="D32" s="1">
        <v>2945882000</v>
      </c>
      <c r="E32" s="1">
        <v>2860080126</v>
      </c>
      <c r="F32" s="1">
        <v>123492054</v>
      </c>
      <c r="G32" s="13">
        <v>-110833856</v>
      </c>
      <c r="H32" s="1">
        <v>47133233</v>
      </c>
      <c r="I32" s="1">
        <v>120126000</v>
      </c>
      <c r="J32" s="1">
        <v>110970000</v>
      </c>
      <c r="K32" s="1">
        <v>85801874</v>
      </c>
      <c r="L32" s="1">
        <f t="shared" si="0"/>
        <v>12658198</v>
      </c>
      <c r="AA32" s="7">
        <v>43718</v>
      </c>
      <c r="AB32">
        <v>-110402306</v>
      </c>
      <c r="AC32">
        <v>1053838</v>
      </c>
      <c r="AD32">
        <v>54616596</v>
      </c>
    </row>
    <row r="33" spans="1:30">
      <c r="A33" s="7">
        <v>43720</v>
      </c>
      <c r="B33" s="8">
        <v>0.710416666666667</v>
      </c>
      <c r="C33" s="14">
        <v>1</v>
      </c>
      <c r="D33" s="1">
        <v>2945882000</v>
      </c>
      <c r="E33" s="1">
        <v>2860080126</v>
      </c>
      <c r="F33" s="1">
        <v>246549236</v>
      </c>
      <c r="G33" s="13">
        <v>-220328109</v>
      </c>
      <c r="H33" s="1">
        <v>62738447</v>
      </c>
      <c r="I33" s="1">
        <v>120126000</v>
      </c>
      <c r="J33" s="1">
        <v>110970000</v>
      </c>
      <c r="K33" s="1">
        <v>85801874</v>
      </c>
      <c r="L33" s="1">
        <f t="shared" si="0"/>
        <v>26221127</v>
      </c>
      <c r="AA33" s="7">
        <v>43719</v>
      </c>
      <c r="AB33">
        <v>-110833856</v>
      </c>
      <c r="AC33">
        <v>12658198</v>
      </c>
      <c r="AD33">
        <v>47133233</v>
      </c>
    </row>
    <row r="34" spans="1:30">
      <c r="A34" s="7">
        <v>43721</v>
      </c>
      <c r="B34" s="8">
        <v>0.497222222222222</v>
      </c>
      <c r="C34" s="14">
        <v>1</v>
      </c>
      <c r="D34" s="1">
        <v>2945882000</v>
      </c>
      <c r="E34" s="1">
        <v>2860080126</v>
      </c>
      <c r="F34" s="1">
        <v>218835598</v>
      </c>
      <c r="G34" s="13">
        <v>-204726806</v>
      </c>
      <c r="H34" s="1">
        <v>56495381</v>
      </c>
      <c r="I34" s="1">
        <v>120126000</v>
      </c>
      <c r="J34" s="1">
        <v>110970000</v>
      </c>
      <c r="K34" s="1">
        <v>85801874</v>
      </c>
      <c r="L34" s="1">
        <f t="shared" si="0"/>
        <v>14108792</v>
      </c>
      <c r="AA34" s="7">
        <v>43720</v>
      </c>
      <c r="AB34">
        <v>-220328109</v>
      </c>
      <c r="AC34">
        <v>26221127</v>
      </c>
      <c r="AD34">
        <v>62738447</v>
      </c>
    </row>
    <row r="35" spans="1:30">
      <c r="A35" s="7">
        <v>43722</v>
      </c>
      <c r="B35" s="8">
        <v>0.975694444444444</v>
      </c>
      <c r="C35" s="14">
        <v>1</v>
      </c>
      <c r="D35" s="1">
        <v>2945882000</v>
      </c>
      <c r="E35" s="1">
        <v>2860080126</v>
      </c>
      <c r="F35" s="1">
        <v>173336433</v>
      </c>
      <c r="G35" s="13">
        <v>-163301858</v>
      </c>
      <c r="H35" s="1">
        <v>51204779</v>
      </c>
      <c r="I35" s="1">
        <v>120126000</v>
      </c>
      <c r="J35" s="1">
        <v>110970000</v>
      </c>
      <c r="K35" s="1">
        <v>85801874</v>
      </c>
      <c r="L35" s="1">
        <f t="shared" si="0"/>
        <v>10034575</v>
      </c>
      <c r="AA35" s="7">
        <v>43721</v>
      </c>
      <c r="AB35">
        <v>-204726806</v>
      </c>
      <c r="AC35">
        <v>14108792</v>
      </c>
      <c r="AD35">
        <v>56495381</v>
      </c>
    </row>
    <row r="36" spans="1:30">
      <c r="A36" s="7">
        <v>43723</v>
      </c>
      <c r="B36" s="8">
        <v>0.550694444444444</v>
      </c>
      <c r="C36" s="14">
        <v>1</v>
      </c>
      <c r="D36" s="1">
        <v>2945882000</v>
      </c>
      <c r="E36" s="1">
        <v>2860080126</v>
      </c>
      <c r="F36" s="1">
        <v>135029343</v>
      </c>
      <c r="G36" s="13">
        <v>-122556346</v>
      </c>
      <c r="H36" s="1">
        <v>51457631</v>
      </c>
      <c r="I36" s="1">
        <v>120126000</v>
      </c>
      <c r="J36" s="1">
        <v>110970000</v>
      </c>
      <c r="K36" s="1">
        <v>85801874</v>
      </c>
      <c r="L36" s="1">
        <f t="shared" si="0"/>
        <v>12472997</v>
      </c>
      <c r="AA36" s="7">
        <v>43722</v>
      </c>
      <c r="AB36">
        <v>-163301858</v>
      </c>
      <c r="AC36">
        <v>10034575</v>
      </c>
      <c r="AD36">
        <v>51204779</v>
      </c>
    </row>
    <row r="37" spans="1:30">
      <c r="A37" s="7">
        <v>43724</v>
      </c>
      <c r="B37" s="8">
        <v>0.459027777777778</v>
      </c>
      <c r="C37" s="14">
        <v>1</v>
      </c>
      <c r="D37" s="1">
        <v>2945882000</v>
      </c>
      <c r="E37" s="1">
        <v>2860080126</v>
      </c>
      <c r="F37" s="1" t="s">
        <v>285</v>
      </c>
      <c r="G37" s="13">
        <v>-164697974</v>
      </c>
      <c r="H37" s="1">
        <v>-54776790</v>
      </c>
      <c r="I37" s="1" t="s">
        <v>285</v>
      </c>
      <c r="J37" s="1">
        <v>110970000</v>
      </c>
      <c r="K37" s="1">
        <v>85801874</v>
      </c>
      <c r="L37" s="1" t="e">
        <f t="shared" si="0"/>
        <v>#VALUE!</v>
      </c>
      <c r="AA37" s="7">
        <v>43723</v>
      </c>
      <c r="AB37">
        <v>-122556346</v>
      </c>
      <c r="AC37">
        <v>12472997</v>
      </c>
      <c r="AD37">
        <v>51457631</v>
      </c>
    </row>
    <row r="38" spans="1:30">
      <c r="A38" s="7">
        <v>43725</v>
      </c>
      <c r="B38" s="8">
        <v>0.786111111111111</v>
      </c>
      <c r="C38" s="14">
        <v>1</v>
      </c>
      <c r="D38" s="1">
        <v>2945882000</v>
      </c>
      <c r="E38" s="1">
        <v>2860080126</v>
      </c>
      <c r="F38" s="1" t="s">
        <v>285</v>
      </c>
      <c r="G38" s="13">
        <v>-123136884</v>
      </c>
      <c r="H38" s="1">
        <v>-203966049</v>
      </c>
      <c r="I38" s="1" t="s">
        <v>285</v>
      </c>
      <c r="J38" s="1">
        <v>110970000</v>
      </c>
      <c r="K38" s="1">
        <v>85801874</v>
      </c>
      <c r="L38" s="1" t="e">
        <f t="shared" si="0"/>
        <v>#VALUE!</v>
      </c>
      <c r="AA38" s="7">
        <v>43724</v>
      </c>
      <c r="AB38">
        <v>-164697974</v>
      </c>
      <c r="AC38" t="e">
        <v>#VALUE!</v>
      </c>
      <c r="AD38">
        <v>-54776790</v>
      </c>
    </row>
    <row r="39" spans="1:30">
      <c r="A39" s="7">
        <v>43726</v>
      </c>
      <c r="B39" s="8">
        <v>0.704861111111111</v>
      </c>
      <c r="C39" s="14">
        <v>1</v>
      </c>
      <c r="D39" s="1">
        <v>2945882000</v>
      </c>
      <c r="E39" s="1">
        <v>2860080126</v>
      </c>
      <c r="F39" s="1">
        <v>0</v>
      </c>
      <c r="G39" s="13">
        <v>-193253484</v>
      </c>
      <c r="H39" s="1">
        <v>-304924996</v>
      </c>
      <c r="I39" s="1">
        <v>120126000</v>
      </c>
      <c r="J39" s="1">
        <v>110970000</v>
      </c>
      <c r="K39" s="1">
        <v>85801874</v>
      </c>
      <c r="L39" s="1">
        <f t="shared" si="0"/>
        <v>-193253484</v>
      </c>
      <c r="AA39" s="7">
        <v>43725</v>
      </c>
      <c r="AB39">
        <v>-123136884</v>
      </c>
      <c r="AC39" t="e">
        <v>#VALUE!</v>
      </c>
      <c r="AD39">
        <v>-203966049</v>
      </c>
    </row>
    <row r="40" spans="1:30">
      <c r="A40" s="7">
        <v>43727</v>
      </c>
      <c r="B40" s="8">
        <v>0.561805555555556</v>
      </c>
      <c r="C40" s="14">
        <v>1</v>
      </c>
      <c r="D40" s="1">
        <v>2945882000</v>
      </c>
      <c r="E40" s="1">
        <v>2860080126</v>
      </c>
      <c r="F40" s="1" t="s">
        <v>285</v>
      </c>
      <c r="G40" s="13">
        <v>-189365680</v>
      </c>
      <c r="H40" s="1">
        <v>30401984</v>
      </c>
      <c r="I40" s="1" t="s">
        <v>285</v>
      </c>
      <c r="J40" s="1">
        <v>110970000</v>
      </c>
      <c r="K40" s="1">
        <v>85801874</v>
      </c>
      <c r="L40" s="1" t="e">
        <f t="shared" si="0"/>
        <v>#VALUE!</v>
      </c>
      <c r="AA40" s="7">
        <v>43726</v>
      </c>
      <c r="AB40">
        <v>-193253484</v>
      </c>
      <c r="AC40">
        <v>-193253484</v>
      </c>
      <c r="AD40">
        <v>-304924996</v>
      </c>
    </row>
    <row r="41" spans="1:30">
      <c r="A41" s="7">
        <v>43728</v>
      </c>
      <c r="B41" s="8">
        <v>0.579166666666667</v>
      </c>
      <c r="C41" s="14">
        <v>1</v>
      </c>
      <c r="D41" s="1">
        <v>2945882000</v>
      </c>
      <c r="E41" s="1">
        <v>2860080126</v>
      </c>
      <c r="F41" s="1" t="s">
        <v>285</v>
      </c>
      <c r="G41" s="13">
        <v>-121944984</v>
      </c>
      <c r="H41" s="1">
        <v>-105105929</v>
      </c>
      <c r="I41" s="1" t="s">
        <v>285</v>
      </c>
      <c r="J41" s="1">
        <v>110970000</v>
      </c>
      <c r="K41" s="1">
        <v>85801874</v>
      </c>
      <c r="L41" s="1" t="e">
        <f t="shared" si="0"/>
        <v>#VALUE!</v>
      </c>
      <c r="AA41" s="7">
        <v>43727</v>
      </c>
      <c r="AB41">
        <v>-189365680</v>
      </c>
      <c r="AC41" t="e">
        <v>#VALUE!</v>
      </c>
      <c r="AD41">
        <v>30401984</v>
      </c>
    </row>
    <row r="42" spans="1:30">
      <c r="A42" s="7">
        <v>43729</v>
      </c>
      <c r="B42" s="8">
        <v>0.786111111111111</v>
      </c>
      <c r="C42" s="14">
        <v>1</v>
      </c>
      <c r="D42" s="1">
        <v>2945882000</v>
      </c>
      <c r="E42" s="1">
        <v>2860080126</v>
      </c>
      <c r="F42" s="1" t="s">
        <v>285</v>
      </c>
      <c r="G42" s="13">
        <v>-138322884</v>
      </c>
      <c r="H42" s="1">
        <v>18715633</v>
      </c>
      <c r="I42" s="1" t="s">
        <v>285</v>
      </c>
      <c r="J42" s="1">
        <v>110970000</v>
      </c>
      <c r="K42" s="1">
        <v>85801874</v>
      </c>
      <c r="L42" s="1" t="e">
        <f t="shared" si="0"/>
        <v>#VALUE!</v>
      </c>
      <c r="AA42" s="7">
        <v>43728</v>
      </c>
      <c r="AB42">
        <v>-121944984</v>
      </c>
      <c r="AC42" t="e">
        <v>#VALUE!</v>
      </c>
      <c r="AD42">
        <v>-105105929</v>
      </c>
    </row>
    <row r="43" spans="1:30">
      <c r="A43" s="7">
        <v>43730</v>
      </c>
      <c r="B43" s="8">
        <v>0.792361111111111</v>
      </c>
      <c r="C43" s="14">
        <v>1</v>
      </c>
      <c r="D43" s="1">
        <v>2945882000</v>
      </c>
      <c r="E43" s="1">
        <v>2860080126</v>
      </c>
      <c r="F43" s="1">
        <v>258190309</v>
      </c>
      <c r="G43" s="13">
        <v>-24166799</v>
      </c>
      <c r="H43" s="1">
        <v>-99164057</v>
      </c>
      <c r="I43" s="1">
        <v>120126000</v>
      </c>
      <c r="J43" s="1">
        <v>110970000</v>
      </c>
      <c r="K43" s="1">
        <v>85801874</v>
      </c>
      <c r="L43" s="1">
        <f t="shared" si="0"/>
        <v>234023510</v>
      </c>
      <c r="AA43" s="7">
        <v>43729</v>
      </c>
      <c r="AB43">
        <v>-138322884</v>
      </c>
      <c r="AC43" t="e">
        <v>#VALUE!</v>
      </c>
      <c r="AD43">
        <v>18715633</v>
      </c>
    </row>
    <row r="44" spans="1:30">
      <c r="A44" s="7">
        <v>43731</v>
      </c>
      <c r="B44" s="8">
        <v>0.620833333333333</v>
      </c>
      <c r="C44" s="14">
        <v>1</v>
      </c>
      <c r="D44" s="1">
        <v>2945882000</v>
      </c>
      <c r="E44" s="1">
        <v>2860080126</v>
      </c>
      <c r="F44" s="1" t="s">
        <v>285</v>
      </c>
      <c r="G44" s="13">
        <v>-203645361</v>
      </c>
      <c r="H44" s="1">
        <v>20895262</v>
      </c>
      <c r="I44" s="1" t="s">
        <v>285</v>
      </c>
      <c r="J44" s="1">
        <v>110970000</v>
      </c>
      <c r="K44" s="1">
        <v>85801874</v>
      </c>
      <c r="L44" s="1" t="e">
        <f t="shared" si="0"/>
        <v>#VALUE!</v>
      </c>
      <c r="AA44" s="7">
        <v>43730</v>
      </c>
      <c r="AB44">
        <v>-24166799</v>
      </c>
      <c r="AC44">
        <v>234023510</v>
      </c>
      <c r="AD44">
        <v>-99164057</v>
      </c>
    </row>
    <row r="45" spans="1:30">
      <c r="A45" s="7">
        <v>43732</v>
      </c>
      <c r="B45" s="8">
        <v>0.5875</v>
      </c>
      <c r="C45" s="14">
        <v>1</v>
      </c>
      <c r="D45" s="1">
        <v>2945882000</v>
      </c>
      <c r="E45" s="1">
        <v>2860080126</v>
      </c>
      <c r="F45" s="1" t="s">
        <v>285</v>
      </c>
      <c r="G45" s="13">
        <v>-203746827</v>
      </c>
      <c r="H45" s="1">
        <v>71168267</v>
      </c>
      <c r="I45" s="1" t="s">
        <v>285</v>
      </c>
      <c r="J45" s="1">
        <v>110970000</v>
      </c>
      <c r="K45" s="1">
        <v>85801874</v>
      </c>
      <c r="L45" s="1" t="e">
        <f t="shared" si="0"/>
        <v>#VALUE!</v>
      </c>
      <c r="AA45" s="7">
        <v>43731</v>
      </c>
      <c r="AB45">
        <v>-203645361</v>
      </c>
      <c r="AC45" t="e">
        <v>#VALUE!</v>
      </c>
      <c r="AD45">
        <v>20895262</v>
      </c>
    </row>
    <row r="46" spans="1:30">
      <c r="A46" s="7">
        <v>43733</v>
      </c>
      <c r="B46" s="8">
        <v>0.884722222222222</v>
      </c>
      <c r="C46" s="14">
        <v>1</v>
      </c>
      <c r="D46" s="1">
        <v>2945882000</v>
      </c>
      <c r="E46" s="1">
        <v>2860080126</v>
      </c>
      <c r="F46" s="1">
        <v>260769972</v>
      </c>
      <c r="G46" s="13">
        <v>-133926918</v>
      </c>
      <c r="H46" s="1">
        <v>291359696</v>
      </c>
      <c r="I46" s="1">
        <v>120126000</v>
      </c>
      <c r="J46" s="1">
        <v>110970000</v>
      </c>
      <c r="K46" s="1">
        <v>85801874</v>
      </c>
      <c r="L46" s="1">
        <f t="shared" si="0"/>
        <v>126843054</v>
      </c>
      <c r="AA46" s="7">
        <v>43732</v>
      </c>
      <c r="AB46">
        <v>-203746827</v>
      </c>
      <c r="AC46" t="e">
        <v>#VALUE!</v>
      </c>
      <c r="AD46">
        <v>71168267</v>
      </c>
    </row>
    <row r="47" spans="1:30">
      <c r="A47" s="7">
        <v>43734</v>
      </c>
      <c r="B47" s="8">
        <v>0.932638888888889</v>
      </c>
      <c r="C47" s="14">
        <v>1</v>
      </c>
      <c r="D47" s="1">
        <v>2945882000</v>
      </c>
      <c r="E47" s="1">
        <v>2860080126</v>
      </c>
      <c r="F47" s="1">
        <v>124934107</v>
      </c>
      <c r="G47" s="13">
        <v>-125488575</v>
      </c>
      <c r="H47" s="1">
        <v>390710337</v>
      </c>
      <c r="I47" s="1">
        <v>120126000</v>
      </c>
      <c r="J47" s="1">
        <v>110970000</v>
      </c>
      <c r="K47" s="1">
        <v>85801874</v>
      </c>
      <c r="L47" s="1">
        <f t="shared" si="0"/>
        <v>-554468</v>
      </c>
      <c r="AA47" s="7">
        <v>43733</v>
      </c>
      <c r="AB47">
        <v>-133926918</v>
      </c>
      <c r="AC47">
        <v>126843054</v>
      </c>
      <c r="AD47">
        <v>291359696</v>
      </c>
    </row>
    <row r="48" spans="1:30">
      <c r="A48" s="7">
        <v>43735</v>
      </c>
      <c r="B48" s="8">
        <v>0.883333333333333</v>
      </c>
      <c r="C48" s="14">
        <v>1</v>
      </c>
      <c r="D48" s="1">
        <v>2945882000</v>
      </c>
      <c r="E48" s="1">
        <v>2860080126</v>
      </c>
      <c r="F48" s="1">
        <v>235406821</v>
      </c>
      <c r="G48" s="13">
        <v>-231134840</v>
      </c>
      <c r="H48" s="1">
        <v>47551608</v>
      </c>
      <c r="I48" s="1">
        <v>120126000</v>
      </c>
      <c r="J48" s="1">
        <v>110970000</v>
      </c>
      <c r="K48" s="1">
        <v>85801874</v>
      </c>
      <c r="L48" s="1">
        <f t="shared" si="0"/>
        <v>4271981</v>
      </c>
      <c r="AA48" s="7">
        <v>43734</v>
      </c>
      <c r="AB48">
        <v>-125488575</v>
      </c>
      <c r="AC48">
        <v>-554468</v>
      </c>
      <c r="AD48">
        <v>390710337</v>
      </c>
    </row>
    <row r="49" spans="1:30">
      <c r="A49" s="7">
        <v>43736</v>
      </c>
      <c r="B49" s="8">
        <v>0.725694444444444</v>
      </c>
      <c r="C49" s="14">
        <v>1</v>
      </c>
      <c r="D49" s="1">
        <v>2945882000</v>
      </c>
      <c r="E49" s="1">
        <v>2860080126</v>
      </c>
      <c r="F49" s="1">
        <v>220242309</v>
      </c>
      <c r="G49" s="13">
        <v>-198599052</v>
      </c>
      <c r="H49" s="1">
        <v>186313400</v>
      </c>
      <c r="I49" s="1">
        <v>120126000</v>
      </c>
      <c r="J49" s="1">
        <v>110970000</v>
      </c>
      <c r="K49" s="1">
        <v>85801874</v>
      </c>
      <c r="L49" s="1">
        <f t="shared" si="0"/>
        <v>21643257</v>
      </c>
      <c r="AA49" s="7">
        <v>43735</v>
      </c>
      <c r="AB49">
        <v>-231134840</v>
      </c>
      <c r="AC49">
        <v>4271981</v>
      </c>
      <c r="AD49">
        <v>47551608</v>
      </c>
    </row>
    <row r="50" spans="1:30">
      <c r="A50" s="7">
        <v>43737</v>
      </c>
      <c r="B50" s="8">
        <v>0.771527777777778</v>
      </c>
      <c r="C50" s="14">
        <v>1</v>
      </c>
      <c r="D50" s="1">
        <v>2945882000</v>
      </c>
      <c r="E50" s="1">
        <v>2860080126</v>
      </c>
      <c r="F50" s="1">
        <v>128973193</v>
      </c>
      <c r="G50" s="13">
        <v>-109769109</v>
      </c>
      <c r="H50" s="1">
        <v>81150059</v>
      </c>
      <c r="I50" s="1">
        <v>120126000</v>
      </c>
      <c r="J50" s="1">
        <v>110970000</v>
      </c>
      <c r="K50" s="1">
        <v>85801874</v>
      </c>
      <c r="L50" s="1">
        <f t="shared" si="0"/>
        <v>19204084</v>
      </c>
      <c r="AA50" s="7">
        <v>43736</v>
      </c>
      <c r="AB50">
        <v>-198599052</v>
      </c>
      <c r="AC50">
        <v>21643257</v>
      </c>
      <c r="AD50">
        <v>186313400</v>
      </c>
    </row>
    <row r="51" spans="1:30">
      <c r="A51" s="7">
        <v>43738</v>
      </c>
      <c r="B51" s="8">
        <v>0.553472222222222</v>
      </c>
      <c r="C51" s="14">
        <v>1</v>
      </c>
      <c r="D51" s="1">
        <v>2945882000</v>
      </c>
      <c r="E51" s="1">
        <v>2860080126</v>
      </c>
      <c r="F51" s="1">
        <v>164022210</v>
      </c>
      <c r="G51" s="13">
        <v>-144269990</v>
      </c>
      <c r="H51" s="1">
        <v>198071383</v>
      </c>
      <c r="I51" s="1">
        <v>120126000</v>
      </c>
      <c r="J51" s="1">
        <v>110970000</v>
      </c>
      <c r="K51" s="1">
        <v>85801874</v>
      </c>
      <c r="L51" s="1">
        <f t="shared" si="0"/>
        <v>19752220</v>
      </c>
      <c r="AA51" s="7">
        <v>43737</v>
      </c>
      <c r="AB51">
        <v>-109769109</v>
      </c>
      <c r="AC51">
        <v>19204084</v>
      </c>
      <c r="AD51">
        <v>81150059</v>
      </c>
    </row>
    <row r="52" spans="1:30">
      <c r="A52" s="7">
        <v>43739</v>
      </c>
      <c r="B52" s="8">
        <v>0.704861111111111</v>
      </c>
      <c r="C52" s="14">
        <v>1</v>
      </c>
      <c r="D52" s="1">
        <v>2945882000</v>
      </c>
      <c r="E52" s="1">
        <v>2860080126</v>
      </c>
      <c r="F52" s="1">
        <v>145402141</v>
      </c>
      <c r="G52" s="13">
        <v>-137664450</v>
      </c>
      <c r="H52" s="1">
        <v>151521927</v>
      </c>
      <c r="I52" s="1">
        <v>120126000</v>
      </c>
      <c r="J52" s="1">
        <v>110970000</v>
      </c>
      <c r="K52" s="1">
        <v>85801874</v>
      </c>
      <c r="L52" s="1">
        <f t="shared" si="0"/>
        <v>7737691</v>
      </c>
      <c r="AA52" s="7">
        <v>43738</v>
      </c>
      <c r="AB52">
        <v>-144269990</v>
      </c>
      <c r="AC52">
        <v>19752220</v>
      </c>
      <c r="AD52">
        <v>198071383</v>
      </c>
    </row>
    <row r="53" spans="1:30">
      <c r="A53" s="7">
        <v>43740</v>
      </c>
      <c r="B53" s="8">
        <v>0.682638888888889</v>
      </c>
      <c r="C53" s="14">
        <v>1</v>
      </c>
      <c r="D53" s="1">
        <v>2945882000</v>
      </c>
      <c r="E53" s="1">
        <v>2860080126</v>
      </c>
      <c r="F53" s="1">
        <v>257977112</v>
      </c>
      <c r="G53" s="13">
        <v>-233659921</v>
      </c>
      <c r="H53" s="1">
        <v>200529327</v>
      </c>
      <c r="I53" s="1">
        <v>120126000</v>
      </c>
      <c r="J53" s="1">
        <v>110970000</v>
      </c>
      <c r="K53" s="1">
        <v>85801874</v>
      </c>
      <c r="L53" s="1">
        <f t="shared" si="0"/>
        <v>24317191</v>
      </c>
      <c r="AA53" s="7">
        <v>43739</v>
      </c>
      <c r="AB53">
        <v>-137664450</v>
      </c>
      <c r="AC53">
        <v>7737691</v>
      </c>
      <c r="AD53">
        <v>151521927</v>
      </c>
    </row>
    <row r="54" spans="1:30">
      <c r="A54" s="7">
        <v>43741</v>
      </c>
      <c r="B54" s="8">
        <v>0.445833333333333</v>
      </c>
      <c r="C54" s="14">
        <v>1</v>
      </c>
      <c r="D54" s="1">
        <v>2945882000</v>
      </c>
      <c r="E54" s="1">
        <v>2860080126</v>
      </c>
      <c r="F54" s="1">
        <v>226567297</v>
      </c>
      <c r="G54" s="13">
        <v>-193100642</v>
      </c>
      <c r="H54" s="1">
        <v>90573428</v>
      </c>
      <c r="I54" s="1">
        <v>120126000</v>
      </c>
      <c r="J54" s="1">
        <v>110970000</v>
      </c>
      <c r="K54" s="1">
        <v>85801874</v>
      </c>
      <c r="L54" s="1">
        <f t="shared" si="0"/>
        <v>33466655</v>
      </c>
      <c r="AA54" s="7">
        <v>43740</v>
      </c>
      <c r="AB54">
        <v>-233659921</v>
      </c>
      <c r="AC54">
        <v>24317191</v>
      </c>
      <c r="AD54">
        <v>200529327</v>
      </c>
    </row>
    <row r="55" spans="1:30">
      <c r="A55" s="7">
        <v>43742</v>
      </c>
      <c r="B55" s="8">
        <v>0.541666666666667</v>
      </c>
      <c r="C55" s="14">
        <v>1</v>
      </c>
      <c r="D55" s="1">
        <v>2945882000</v>
      </c>
      <c r="E55" s="1">
        <v>2860080126</v>
      </c>
      <c r="F55" s="1">
        <v>131083413</v>
      </c>
      <c r="G55" s="13">
        <v>-117195364</v>
      </c>
      <c r="H55" s="1">
        <v>105015945</v>
      </c>
      <c r="I55" s="1">
        <v>120126000</v>
      </c>
      <c r="J55" s="1">
        <v>110970000</v>
      </c>
      <c r="K55" s="1">
        <v>85801874</v>
      </c>
      <c r="L55" s="1">
        <f t="shared" si="0"/>
        <v>13888049</v>
      </c>
      <c r="AA55" s="7">
        <v>43741</v>
      </c>
      <c r="AB55">
        <v>-193100642</v>
      </c>
      <c r="AC55">
        <v>33466655</v>
      </c>
      <c r="AD55">
        <v>90573428</v>
      </c>
    </row>
    <row r="56" spans="1:30">
      <c r="A56" s="7">
        <v>43743</v>
      </c>
      <c r="B56" s="8">
        <v>0.510416666666667</v>
      </c>
      <c r="C56" s="14">
        <v>1</v>
      </c>
      <c r="D56" s="1">
        <v>2945882000</v>
      </c>
      <c r="E56" s="1">
        <v>2860080126</v>
      </c>
      <c r="F56" s="1">
        <v>124593078</v>
      </c>
      <c r="G56" s="13">
        <v>-112714527</v>
      </c>
      <c r="H56" s="1">
        <v>112031147</v>
      </c>
      <c r="I56" s="1">
        <v>120126000</v>
      </c>
      <c r="J56" s="1">
        <v>110970000</v>
      </c>
      <c r="K56" s="1">
        <v>85801874</v>
      </c>
      <c r="L56" s="1">
        <f t="shared" si="0"/>
        <v>11878551</v>
      </c>
      <c r="AA56" s="7">
        <v>43742</v>
      </c>
      <c r="AB56">
        <v>-117195364</v>
      </c>
      <c r="AC56">
        <v>13888049</v>
      </c>
      <c r="AD56">
        <v>105015945</v>
      </c>
    </row>
    <row r="57" spans="1:30">
      <c r="A57" s="7">
        <v>43744</v>
      </c>
      <c r="B57" s="8">
        <v>0.547222222222222</v>
      </c>
      <c r="C57" s="14">
        <v>1</v>
      </c>
      <c r="D57" s="1">
        <v>2945882000</v>
      </c>
      <c r="E57" s="1">
        <v>2860080126</v>
      </c>
      <c r="F57" s="1">
        <v>124834561</v>
      </c>
      <c r="G57" s="13">
        <v>-110832571</v>
      </c>
      <c r="H57" s="1">
        <v>100688256</v>
      </c>
      <c r="I57" s="1">
        <v>120126000</v>
      </c>
      <c r="J57" s="1">
        <v>110970000</v>
      </c>
      <c r="K57" s="1">
        <v>85801874</v>
      </c>
      <c r="L57" s="1">
        <f t="shared" si="0"/>
        <v>14001990</v>
      </c>
      <c r="AA57" s="7">
        <v>43743</v>
      </c>
      <c r="AB57">
        <v>-112714527</v>
      </c>
      <c r="AC57">
        <v>11878551</v>
      </c>
      <c r="AD57">
        <v>112031147</v>
      </c>
    </row>
    <row r="58" spans="1:30">
      <c r="A58" s="7">
        <v>43745</v>
      </c>
      <c r="B58" s="8">
        <v>0.4625</v>
      </c>
      <c r="C58" s="14">
        <v>1</v>
      </c>
      <c r="D58" s="1">
        <v>2945882000</v>
      </c>
      <c r="E58" s="1">
        <v>2860080126</v>
      </c>
      <c r="F58" s="1">
        <v>240861373</v>
      </c>
      <c r="G58" s="13">
        <v>-217720827</v>
      </c>
      <c r="H58" s="1">
        <v>97960889</v>
      </c>
      <c r="I58" s="1">
        <v>120126000</v>
      </c>
      <c r="J58" s="1">
        <v>110970000</v>
      </c>
      <c r="K58" s="1">
        <v>85801874</v>
      </c>
      <c r="L58" s="1">
        <f t="shared" si="0"/>
        <v>23140546</v>
      </c>
      <c r="AA58" s="7">
        <v>43744</v>
      </c>
      <c r="AB58">
        <v>-110832571</v>
      </c>
      <c r="AC58">
        <v>14001990</v>
      </c>
      <c r="AD58">
        <v>100688256</v>
      </c>
    </row>
    <row r="59" spans="1:30">
      <c r="A59" s="7">
        <v>43746</v>
      </c>
      <c r="B59" s="8">
        <v>0.520138888888889</v>
      </c>
      <c r="C59" s="14">
        <v>1</v>
      </c>
      <c r="D59" s="1">
        <v>2945882000</v>
      </c>
      <c r="E59" s="1">
        <v>2860080126</v>
      </c>
      <c r="F59" s="1">
        <v>134157836</v>
      </c>
      <c r="G59" s="13">
        <v>-117594806</v>
      </c>
      <c r="H59" s="1">
        <v>106637622</v>
      </c>
      <c r="I59" s="1">
        <v>120126000</v>
      </c>
      <c r="J59" s="1">
        <v>110970000</v>
      </c>
      <c r="K59" s="1">
        <v>85801874</v>
      </c>
      <c r="L59" s="1">
        <f t="shared" si="0"/>
        <v>16563030</v>
      </c>
      <c r="AA59" s="7">
        <v>43745</v>
      </c>
      <c r="AB59">
        <v>-217720827</v>
      </c>
      <c r="AC59">
        <v>23140546</v>
      </c>
      <c r="AD59">
        <v>97960889</v>
      </c>
    </row>
    <row r="60" spans="1:30">
      <c r="A60" s="7">
        <v>43747</v>
      </c>
      <c r="B60" s="8">
        <v>0.775</v>
      </c>
      <c r="C60" s="14">
        <v>1</v>
      </c>
      <c r="D60" s="1">
        <v>2945882000</v>
      </c>
      <c r="E60" s="1">
        <v>2860080126</v>
      </c>
      <c r="F60" s="1">
        <v>163366016</v>
      </c>
      <c r="G60" s="13">
        <v>-138419662</v>
      </c>
      <c r="H60" s="1">
        <v>123846285</v>
      </c>
      <c r="I60" s="1">
        <v>120126000</v>
      </c>
      <c r="J60" s="1">
        <v>110970000</v>
      </c>
      <c r="K60" s="1">
        <v>85801874</v>
      </c>
      <c r="L60" s="1">
        <f t="shared" si="0"/>
        <v>24946354</v>
      </c>
      <c r="AA60" s="7">
        <v>43746</v>
      </c>
      <c r="AB60">
        <v>-117594806</v>
      </c>
      <c r="AC60">
        <v>16563030</v>
      </c>
      <c r="AD60">
        <v>106637622</v>
      </c>
    </row>
    <row r="61" spans="1:30">
      <c r="A61" s="7">
        <v>43748</v>
      </c>
      <c r="B61" s="8">
        <v>0.774305555555556</v>
      </c>
      <c r="C61" s="14">
        <v>1</v>
      </c>
      <c r="D61" s="1">
        <v>2945882000</v>
      </c>
      <c r="E61" s="1">
        <v>2860080126</v>
      </c>
      <c r="F61" s="1">
        <v>294474735</v>
      </c>
      <c r="G61" s="13">
        <v>-249837908</v>
      </c>
      <c r="H61" s="1">
        <v>119540563</v>
      </c>
      <c r="I61" s="1">
        <v>120126000</v>
      </c>
      <c r="J61" s="1">
        <v>110970000</v>
      </c>
      <c r="K61" s="1">
        <v>85801874</v>
      </c>
      <c r="L61" s="1">
        <f t="shared" si="0"/>
        <v>44636827</v>
      </c>
      <c r="AA61" s="7">
        <v>43747</v>
      </c>
      <c r="AB61">
        <v>-138419662</v>
      </c>
      <c r="AC61">
        <v>24946354</v>
      </c>
      <c r="AD61">
        <v>123846285</v>
      </c>
    </row>
    <row r="62" spans="1:30">
      <c r="A62" s="7">
        <v>43749</v>
      </c>
      <c r="B62" s="8">
        <v>0.754861111111111</v>
      </c>
      <c r="C62" s="14">
        <v>1</v>
      </c>
      <c r="D62" s="1">
        <v>2945882000</v>
      </c>
      <c r="E62" s="1">
        <v>2860080126</v>
      </c>
      <c r="F62" s="1">
        <v>246150320</v>
      </c>
      <c r="G62" s="13">
        <v>-218794564</v>
      </c>
      <c r="H62" s="1">
        <v>107642541</v>
      </c>
      <c r="I62" s="1">
        <v>120126000</v>
      </c>
      <c r="J62" s="1">
        <v>110970000</v>
      </c>
      <c r="K62" s="1">
        <v>85801874</v>
      </c>
      <c r="L62" s="1">
        <f t="shared" si="0"/>
        <v>27355756</v>
      </c>
      <c r="AA62" s="7">
        <v>43748</v>
      </c>
      <c r="AB62">
        <v>-249837908</v>
      </c>
      <c r="AC62">
        <v>44636827</v>
      </c>
      <c r="AD62">
        <v>119540563</v>
      </c>
    </row>
    <row r="63" spans="1:30">
      <c r="A63" s="7">
        <v>43750</v>
      </c>
      <c r="B63" s="8">
        <v>0.425694444444444</v>
      </c>
      <c r="C63" s="14">
        <v>1</v>
      </c>
      <c r="D63" s="1">
        <v>2945882000</v>
      </c>
      <c r="E63" s="1">
        <v>2860080126</v>
      </c>
      <c r="F63" s="1">
        <v>203876771</v>
      </c>
      <c r="G63" s="13">
        <v>-182102539</v>
      </c>
      <c r="H63" s="1">
        <v>109711096</v>
      </c>
      <c r="I63" s="1">
        <v>120126000</v>
      </c>
      <c r="J63" s="1">
        <v>110970000</v>
      </c>
      <c r="K63" s="1">
        <v>85801874</v>
      </c>
      <c r="L63" s="1">
        <f t="shared" si="0"/>
        <v>21774232</v>
      </c>
      <c r="AA63" s="7">
        <v>43749</v>
      </c>
      <c r="AB63">
        <v>-218794564</v>
      </c>
      <c r="AC63">
        <v>27355756</v>
      </c>
      <c r="AD63">
        <v>107642541</v>
      </c>
    </row>
    <row r="64" spans="1:30">
      <c r="A64" s="7">
        <v>43751</v>
      </c>
      <c r="B64" s="8">
        <v>0.502083333333333</v>
      </c>
      <c r="C64" s="14">
        <v>1</v>
      </c>
      <c r="D64" s="1">
        <v>2945882000</v>
      </c>
      <c r="E64" s="1">
        <v>2860080126</v>
      </c>
      <c r="F64" s="1">
        <v>127345186</v>
      </c>
      <c r="G64" s="13">
        <v>-119864296</v>
      </c>
      <c r="H64" s="1">
        <v>113595525</v>
      </c>
      <c r="I64" s="1">
        <v>120126000</v>
      </c>
      <c r="J64" s="1">
        <v>110970000</v>
      </c>
      <c r="K64" s="1">
        <v>85801874</v>
      </c>
      <c r="L64" s="1">
        <f t="shared" si="0"/>
        <v>7480890</v>
      </c>
      <c r="AA64" s="7">
        <v>43750</v>
      </c>
      <c r="AB64">
        <v>-182102539</v>
      </c>
      <c r="AC64">
        <v>21774232</v>
      </c>
      <c r="AD64">
        <v>109711096</v>
      </c>
    </row>
    <row r="65" spans="1:30">
      <c r="A65" s="7">
        <v>43752</v>
      </c>
      <c r="B65" s="8">
        <v>0.447916666666667</v>
      </c>
      <c r="C65" s="14">
        <v>1</v>
      </c>
      <c r="D65" s="1">
        <v>2945882000</v>
      </c>
      <c r="E65" s="1">
        <v>2860080126</v>
      </c>
      <c r="F65" s="1">
        <v>181501135</v>
      </c>
      <c r="G65" s="13">
        <v>-171401127</v>
      </c>
      <c r="H65" s="1">
        <v>109571317</v>
      </c>
      <c r="I65" s="1">
        <v>120126000</v>
      </c>
      <c r="J65" s="1">
        <v>110970000</v>
      </c>
      <c r="K65" s="1">
        <v>85801874</v>
      </c>
      <c r="L65" s="1">
        <f t="shared" si="0"/>
        <v>10100008</v>
      </c>
      <c r="AA65" s="7">
        <v>43751</v>
      </c>
      <c r="AB65">
        <v>-119864296</v>
      </c>
      <c r="AC65">
        <v>7480890</v>
      </c>
      <c r="AD65">
        <v>113595525</v>
      </c>
    </row>
    <row r="66" spans="1:30">
      <c r="A66" s="7">
        <v>43753</v>
      </c>
      <c r="B66" s="8">
        <v>0.899305555555556</v>
      </c>
      <c r="C66" s="14">
        <v>1</v>
      </c>
      <c r="D66" s="1">
        <v>2945882000</v>
      </c>
      <c r="E66" s="1">
        <v>2860080126</v>
      </c>
      <c r="F66" s="1">
        <v>169498882</v>
      </c>
      <c r="G66" s="13">
        <v>-158033353</v>
      </c>
      <c r="H66" s="1">
        <v>111898290</v>
      </c>
      <c r="I66" s="1">
        <v>120126000</v>
      </c>
      <c r="J66" s="1">
        <v>110970000</v>
      </c>
      <c r="K66" s="1">
        <v>85801874</v>
      </c>
      <c r="L66" s="1">
        <f t="shared" si="0"/>
        <v>11465529</v>
      </c>
      <c r="AA66" s="7">
        <v>43752</v>
      </c>
      <c r="AB66">
        <v>-171401127</v>
      </c>
      <c r="AC66">
        <v>10100008</v>
      </c>
      <c r="AD66">
        <v>109571317</v>
      </c>
    </row>
    <row r="67" spans="1:30">
      <c r="A67" s="7">
        <v>43754</v>
      </c>
      <c r="B67" s="8">
        <v>0.829861111111111</v>
      </c>
      <c r="C67" s="14">
        <v>1</v>
      </c>
      <c r="D67" s="1">
        <v>2945882000</v>
      </c>
      <c r="E67" s="1">
        <v>2860080126</v>
      </c>
      <c r="F67" s="1">
        <v>291065497</v>
      </c>
      <c r="G67" s="13">
        <v>-264150983</v>
      </c>
      <c r="H67" s="1">
        <v>110784245</v>
      </c>
      <c r="I67" s="1">
        <v>120126000</v>
      </c>
      <c r="J67" s="1">
        <v>110970000</v>
      </c>
      <c r="K67" s="1">
        <v>85801874</v>
      </c>
      <c r="L67" s="1">
        <f t="shared" si="0"/>
        <v>26914514</v>
      </c>
      <c r="AA67" s="7">
        <v>43753</v>
      </c>
      <c r="AB67">
        <v>-158033353</v>
      </c>
      <c r="AC67">
        <v>11465529</v>
      </c>
      <c r="AD67">
        <v>111898290</v>
      </c>
    </row>
    <row r="68" spans="1:30">
      <c r="A68" s="7">
        <v>43755</v>
      </c>
      <c r="B68" s="8">
        <v>0.799305555555556</v>
      </c>
      <c r="C68" s="14">
        <v>1</v>
      </c>
      <c r="D68" s="1">
        <v>2945882000</v>
      </c>
      <c r="E68" s="1">
        <v>2860080126</v>
      </c>
      <c r="F68" s="1">
        <v>145268255</v>
      </c>
      <c r="G68" s="13">
        <v>-143120474</v>
      </c>
      <c r="H68" s="1">
        <v>84467045</v>
      </c>
      <c r="I68" s="1">
        <v>120126000</v>
      </c>
      <c r="J68" s="1">
        <v>110970000</v>
      </c>
      <c r="K68" s="1">
        <v>85801874</v>
      </c>
      <c r="L68" s="1">
        <f t="shared" ref="L68:L131" si="1">F68+G68</f>
        <v>2147781</v>
      </c>
      <c r="AA68" s="7">
        <v>43754</v>
      </c>
      <c r="AB68">
        <v>-264150983</v>
      </c>
      <c r="AC68">
        <v>26914514</v>
      </c>
      <c r="AD68">
        <v>110784245</v>
      </c>
    </row>
    <row r="69" spans="1:30">
      <c r="A69" s="7">
        <v>43756</v>
      </c>
      <c r="B69" s="8">
        <v>0.765277777777778</v>
      </c>
      <c r="C69" s="14">
        <v>1</v>
      </c>
      <c r="D69" s="1">
        <v>2945882000</v>
      </c>
      <c r="E69" s="1">
        <v>2860080126</v>
      </c>
      <c r="F69" s="1">
        <v>210387105</v>
      </c>
      <c r="G69" s="13">
        <v>-213854858</v>
      </c>
      <c r="H69" s="1">
        <v>62679665</v>
      </c>
      <c r="I69" s="1">
        <v>120126000</v>
      </c>
      <c r="J69" s="1">
        <v>110970000</v>
      </c>
      <c r="K69" s="1">
        <v>85801874</v>
      </c>
      <c r="L69" s="1">
        <f t="shared" si="1"/>
        <v>-3467753</v>
      </c>
      <c r="AA69" s="7">
        <v>43755</v>
      </c>
      <c r="AB69">
        <v>-143120474</v>
      </c>
      <c r="AC69">
        <v>2147781</v>
      </c>
      <c r="AD69">
        <v>84467045</v>
      </c>
    </row>
    <row r="70" spans="1:30">
      <c r="A70" s="7">
        <v>43757</v>
      </c>
      <c r="B70" s="8">
        <v>0.811111111111111</v>
      </c>
      <c r="C70" s="14">
        <v>1</v>
      </c>
      <c r="D70" s="1">
        <v>2945882000</v>
      </c>
      <c r="E70" s="1">
        <v>2860080126</v>
      </c>
      <c r="F70" s="1">
        <v>126253967</v>
      </c>
      <c r="G70" s="13">
        <v>-111270543</v>
      </c>
      <c r="H70" s="1">
        <v>69997806</v>
      </c>
      <c r="I70" s="1">
        <v>120126000</v>
      </c>
      <c r="J70" s="1">
        <v>110970000</v>
      </c>
      <c r="K70" s="1">
        <v>85801874</v>
      </c>
      <c r="L70" s="1">
        <f t="shared" si="1"/>
        <v>14983424</v>
      </c>
      <c r="AA70" s="7">
        <v>43756</v>
      </c>
      <c r="AB70">
        <v>-213854858</v>
      </c>
      <c r="AC70">
        <v>-3467753</v>
      </c>
      <c r="AD70">
        <v>62679665</v>
      </c>
    </row>
    <row r="71" spans="1:30">
      <c r="A71" s="7">
        <v>43758</v>
      </c>
      <c r="B71" s="8">
        <v>0.714583333333333</v>
      </c>
      <c r="C71" s="14">
        <v>1</v>
      </c>
      <c r="D71" s="1">
        <v>2945882000</v>
      </c>
      <c r="E71" s="1">
        <v>2860080126</v>
      </c>
      <c r="F71" s="1">
        <v>235018501</v>
      </c>
      <c r="G71" s="13">
        <v>-216415902</v>
      </c>
      <c r="H71" s="1">
        <v>52149368</v>
      </c>
      <c r="I71" s="1">
        <v>120126000</v>
      </c>
      <c r="J71" s="1">
        <v>110970000</v>
      </c>
      <c r="K71" s="1">
        <v>85801874</v>
      </c>
      <c r="L71" s="1">
        <f t="shared" si="1"/>
        <v>18602599</v>
      </c>
      <c r="AA71" s="7">
        <v>43757</v>
      </c>
      <c r="AB71">
        <v>-111270543</v>
      </c>
      <c r="AC71">
        <v>14983424</v>
      </c>
      <c r="AD71">
        <v>69997806</v>
      </c>
    </row>
    <row r="72" spans="1:30">
      <c r="A72" s="7">
        <v>43759</v>
      </c>
      <c r="B72" s="8">
        <v>0.775694444444444</v>
      </c>
      <c r="C72" s="14">
        <v>1</v>
      </c>
      <c r="D72" s="1">
        <v>2945882000</v>
      </c>
      <c r="E72" s="1">
        <v>2860080126</v>
      </c>
      <c r="F72" s="1">
        <v>129094852</v>
      </c>
      <c r="G72" s="13">
        <v>-117213346</v>
      </c>
      <c r="H72" s="1">
        <v>63908648</v>
      </c>
      <c r="I72" s="1">
        <v>120126000</v>
      </c>
      <c r="J72" s="1">
        <v>110970000</v>
      </c>
      <c r="K72" s="1">
        <v>85801874</v>
      </c>
      <c r="L72" s="1">
        <f t="shared" si="1"/>
        <v>11881506</v>
      </c>
      <c r="AA72" s="7">
        <v>43758</v>
      </c>
      <c r="AB72">
        <v>-216415902</v>
      </c>
      <c r="AC72">
        <v>18602599</v>
      </c>
      <c r="AD72">
        <v>52149368</v>
      </c>
    </row>
    <row r="73" spans="1:30">
      <c r="A73" s="7">
        <v>43760</v>
      </c>
      <c r="B73" s="8">
        <v>0.819444444444444</v>
      </c>
      <c r="C73" s="14">
        <v>1</v>
      </c>
      <c r="D73" s="1">
        <v>2945882000</v>
      </c>
      <c r="E73" s="1">
        <v>2860080126</v>
      </c>
      <c r="F73" s="1">
        <v>132449998</v>
      </c>
      <c r="G73" s="13">
        <v>-111781725</v>
      </c>
      <c r="H73" s="1">
        <v>74599139</v>
      </c>
      <c r="I73" s="1">
        <v>120126000</v>
      </c>
      <c r="J73" s="1">
        <v>110970000</v>
      </c>
      <c r="K73" s="1">
        <v>85801874</v>
      </c>
      <c r="L73" s="1">
        <f t="shared" si="1"/>
        <v>20668273</v>
      </c>
      <c r="AA73" s="7">
        <v>43759</v>
      </c>
      <c r="AB73">
        <v>-117213346</v>
      </c>
      <c r="AC73">
        <v>11881506</v>
      </c>
      <c r="AD73">
        <v>63908648</v>
      </c>
    </row>
    <row r="74" spans="1:30">
      <c r="A74" s="7">
        <v>43761</v>
      </c>
      <c r="B74" s="8">
        <v>0.809027777777778</v>
      </c>
      <c r="C74" s="14">
        <v>1</v>
      </c>
      <c r="D74" s="1">
        <v>2945882000</v>
      </c>
      <c r="E74" s="1">
        <v>2860080126</v>
      </c>
      <c r="F74" s="1">
        <v>112051581</v>
      </c>
      <c r="G74" s="13">
        <v>-110137725</v>
      </c>
      <c r="H74" s="1">
        <v>65047466</v>
      </c>
      <c r="I74" s="1">
        <v>120126000</v>
      </c>
      <c r="J74" s="1">
        <v>110970000</v>
      </c>
      <c r="K74" s="1">
        <v>85801874</v>
      </c>
      <c r="L74" s="1">
        <f t="shared" si="1"/>
        <v>1913856</v>
      </c>
      <c r="AA74" s="7">
        <v>43760</v>
      </c>
      <c r="AB74">
        <v>-111781725</v>
      </c>
      <c r="AC74">
        <v>20668273</v>
      </c>
      <c r="AD74">
        <v>74599139</v>
      </c>
    </row>
    <row r="75" spans="1:30">
      <c r="A75" s="7">
        <v>43762</v>
      </c>
      <c r="B75" s="8">
        <v>0.802083333333333</v>
      </c>
      <c r="C75" s="14">
        <v>1</v>
      </c>
      <c r="D75" s="1">
        <v>2945882000</v>
      </c>
      <c r="E75" s="1">
        <v>2860080126</v>
      </c>
      <c r="F75" s="1">
        <v>118010660</v>
      </c>
      <c r="G75" s="13">
        <v>-115027340</v>
      </c>
      <c r="H75" s="1">
        <v>52581801</v>
      </c>
      <c r="I75" s="1">
        <v>120126000</v>
      </c>
      <c r="J75" s="1">
        <v>110970000</v>
      </c>
      <c r="K75" s="1">
        <v>85801874</v>
      </c>
      <c r="L75" s="1">
        <f t="shared" si="1"/>
        <v>2983320</v>
      </c>
      <c r="AA75" s="7">
        <v>43761</v>
      </c>
      <c r="AB75">
        <v>-110137725</v>
      </c>
      <c r="AC75">
        <v>1913856</v>
      </c>
      <c r="AD75">
        <v>65047466</v>
      </c>
    </row>
    <row r="76" spans="1:30">
      <c r="A76" s="7">
        <v>43763</v>
      </c>
      <c r="B76" s="8">
        <v>0.740277777777778</v>
      </c>
      <c r="C76" s="14">
        <v>1</v>
      </c>
      <c r="D76" s="1">
        <v>2945882000</v>
      </c>
      <c r="E76" s="1">
        <v>2860080126</v>
      </c>
      <c r="F76" s="1">
        <v>230311375</v>
      </c>
      <c r="G76" s="13">
        <v>-219325010</v>
      </c>
      <c r="H76" s="1">
        <v>61955692</v>
      </c>
      <c r="I76" s="1">
        <v>120126000</v>
      </c>
      <c r="J76" s="1">
        <v>110970000</v>
      </c>
      <c r="K76" s="1">
        <v>85801874</v>
      </c>
      <c r="L76" s="1">
        <f t="shared" si="1"/>
        <v>10986365</v>
      </c>
      <c r="AA76" s="7">
        <v>43762</v>
      </c>
      <c r="AB76">
        <v>-115027340</v>
      </c>
      <c r="AC76">
        <v>2983320</v>
      </c>
      <c r="AD76">
        <v>52581801</v>
      </c>
    </row>
    <row r="77" spans="1:30">
      <c r="A77" s="7">
        <v>43764</v>
      </c>
      <c r="B77" s="8">
        <v>0.829861111111111</v>
      </c>
      <c r="C77" s="14">
        <v>1</v>
      </c>
      <c r="D77" s="1">
        <v>2945882000</v>
      </c>
      <c r="E77" s="1">
        <v>2860080126</v>
      </c>
      <c r="F77" s="1">
        <v>119570150</v>
      </c>
      <c r="G77" s="13">
        <v>-121057481</v>
      </c>
      <c r="H77" s="1">
        <v>62565268</v>
      </c>
      <c r="I77" s="1">
        <v>120126000</v>
      </c>
      <c r="J77" s="1">
        <v>110970000</v>
      </c>
      <c r="K77" s="1">
        <v>85801874</v>
      </c>
      <c r="L77" s="1">
        <f t="shared" si="1"/>
        <v>-1487331</v>
      </c>
      <c r="AA77" s="7">
        <v>43763</v>
      </c>
      <c r="AB77">
        <v>-219325010</v>
      </c>
      <c r="AC77">
        <v>10986365</v>
      </c>
      <c r="AD77">
        <v>61955692</v>
      </c>
    </row>
    <row r="78" spans="1:30">
      <c r="A78" s="7">
        <v>43765</v>
      </c>
      <c r="B78" s="8">
        <v>0.782638888888889</v>
      </c>
      <c r="C78" s="14">
        <v>1</v>
      </c>
      <c r="D78" s="1">
        <v>2945882000</v>
      </c>
      <c r="E78" s="1">
        <v>2860080126</v>
      </c>
      <c r="F78" s="1">
        <v>237603294</v>
      </c>
      <c r="G78" s="13">
        <v>-221879634</v>
      </c>
      <c r="H78" s="1">
        <v>64792835</v>
      </c>
      <c r="I78" s="1">
        <v>120126000</v>
      </c>
      <c r="J78" s="1">
        <v>110970000</v>
      </c>
      <c r="K78" s="1">
        <v>85801874</v>
      </c>
      <c r="L78" s="1">
        <f t="shared" si="1"/>
        <v>15723660</v>
      </c>
      <c r="AA78" s="7">
        <v>43764</v>
      </c>
      <c r="AB78">
        <v>-121057481</v>
      </c>
      <c r="AC78">
        <v>-1487331</v>
      </c>
      <c r="AD78">
        <v>62565268</v>
      </c>
    </row>
    <row r="79" spans="1:30">
      <c r="A79" s="7">
        <v>43766</v>
      </c>
      <c r="B79" s="8">
        <v>0.707638888888889</v>
      </c>
      <c r="C79" s="14">
        <v>1</v>
      </c>
      <c r="D79" s="1">
        <v>2945882000</v>
      </c>
      <c r="E79" s="1">
        <v>2860080126</v>
      </c>
      <c r="F79" s="1">
        <v>234224991</v>
      </c>
      <c r="G79" s="13">
        <v>-208185627</v>
      </c>
      <c r="H79" s="1">
        <v>68337387</v>
      </c>
      <c r="I79" s="1">
        <v>120126000</v>
      </c>
      <c r="J79" s="1">
        <v>110970000</v>
      </c>
      <c r="K79" s="1">
        <v>85801874</v>
      </c>
      <c r="L79" s="1">
        <f t="shared" si="1"/>
        <v>26039364</v>
      </c>
      <c r="AA79" s="7">
        <v>43765</v>
      </c>
      <c r="AB79">
        <v>-221879634</v>
      </c>
      <c r="AC79">
        <v>15723660</v>
      </c>
      <c r="AD79">
        <v>64792835</v>
      </c>
    </row>
    <row r="80" spans="1:30">
      <c r="A80" s="7">
        <v>43767</v>
      </c>
      <c r="B80" s="8">
        <v>0.883333333333333</v>
      </c>
      <c r="C80" s="14">
        <v>1</v>
      </c>
      <c r="D80" s="1">
        <v>2945882000</v>
      </c>
      <c r="E80" s="1">
        <v>2860080126</v>
      </c>
      <c r="F80" s="1" t="s">
        <v>285</v>
      </c>
      <c r="G80" s="13">
        <v>-129727011</v>
      </c>
      <c r="H80" s="1">
        <v>-46700772</v>
      </c>
      <c r="I80" s="1" t="s">
        <v>285</v>
      </c>
      <c r="J80" s="1">
        <v>110970000</v>
      </c>
      <c r="K80" s="1">
        <v>85801874</v>
      </c>
      <c r="L80" s="1" t="e">
        <f t="shared" si="1"/>
        <v>#VALUE!</v>
      </c>
      <c r="AA80" s="7">
        <v>43766</v>
      </c>
      <c r="AB80">
        <v>-208185627</v>
      </c>
      <c r="AC80">
        <v>26039364</v>
      </c>
      <c r="AD80">
        <v>68337387</v>
      </c>
    </row>
    <row r="81" spans="1:30">
      <c r="A81" s="7">
        <v>43768</v>
      </c>
      <c r="B81" s="8">
        <v>0.617361111111111</v>
      </c>
      <c r="C81" s="14">
        <v>1</v>
      </c>
      <c r="D81" s="1">
        <v>2945882000</v>
      </c>
      <c r="E81" s="1">
        <v>2860080126</v>
      </c>
      <c r="F81" s="1" t="s">
        <v>285</v>
      </c>
      <c r="G81" s="13">
        <v>-142281777</v>
      </c>
      <c r="H81" s="1">
        <v>-145897016</v>
      </c>
      <c r="I81" s="1" t="s">
        <v>285</v>
      </c>
      <c r="J81" s="1">
        <v>110970000</v>
      </c>
      <c r="K81" s="1">
        <v>85801874</v>
      </c>
      <c r="L81" s="1" t="e">
        <f t="shared" si="1"/>
        <v>#VALUE!</v>
      </c>
      <c r="AA81" s="7">
        <v>43767</v>
      </c>
      <c r="AB81">
        <v>-129727011</v>
      </c>
      <c r="AC81" t="e">
        <v>#VALUE!</v>
      </c>
      <c r="AD81">
        <v>-46700772</v>
      </c>
    </row>
    <row r="82" spans="1:30">
      <c r="A82" s="7">
        <v>43769</v>
      </c>
      <c r="B82" s="8">
        <v>0.776388888888889</v>
      </c>
      <c r="C82" s="14">
        <v>1</v>
      </c>
      <c r="D82" s="1">
        <v>2945882000</v>
      </c>
      <c r="E82" s="1">
        <v>2860080126</v>
      </c>
      <c r="F82" s="1">
        <v>0</v>
      </c>
      <c r="G82" s="13">
        <v>-122958356</v>
      </c>
      <c r="H82" s="1">
        <v>-270769228</v>
      </c>
      <c r="I82" s="1">
        <v>120126000</v>
      </c>
      <c r="J82" s="1">
        <v>110970000</v>
      </c>
      <c r="K82" s="1">
        <v>85801874</v>
      </c>
      <c r="L82" s="1">
        <f t="shared" si="1"/>
        <v>-122958356</v>
      </c>
      <c r="AA82" s="7">
        <v>43768</v>
      </c>
      <c r="AB82">
        <v>-142281777</v>
      </c>
      <c r="AC82" t="e">
        <v>#VALUE!</v>
      </c>
      <c r="AD82">
        <v>-145897016</v>
      </c>
    </row>
    <row r="83" spans="1:30">
      <c r="A83" s="7">
        <v>43770</v>
      </c>
      <c r="B83" s="8">
        <v>0.774305555555556</v>
      </c>
      <c r="C83" s="14">
        <v>1</v>
      </c>
      <c r="D83" s="1">
        <v>2945882000</v>
      </c>
      <c r="E83" s="1">
        <v>2860080126</v>
      </c>
      <c r="F83" s="1" t="s">
        <v>285</v>
      </c>
      <c r="G83" s="13">
        <v>-112427765</v>
      </c>
      <c r="H83" s="1">
        <v>71087326</v>
      </c>
      <c r="I83" s="1" t="s">
        <v>285</v>
      </c>
      <c r="J83" s="1">
        <v>110970000</v>
      </c>
      <c r="K83" s="1">
        <v>85801874</v>
      </c>
      <c r="L83" s="1" t="e">
        <f t="shared" si="1"/>
        <v>#VALUE!</v>
      </c>
      <c r="AA83" s="7">
        <v>43769</v>
      </c>
      <c r="AB83">
        <v>-122958356</v>
      </c>
      <c r="AC83">
        <v>-122958356</v>
      </c>
      <c r="AD83">
        <v>-270769228</v>
      </c>
    </row>
    <row r="84" spans="1:30">
      <c r="A84" s="7">
        <v>43771</v>
      </c>
      <c r="B84" s="8">
        <v>0.501388888888889</v>
      </c>
      <c r="C84" s="14">
        <v>1</v>
      </c>
      <c r="D84" s="1">
        <v>2945882000</v>
      </c>
      <c r="E84" s="1">
        <v>2860080126</v>
      </c>
      <c r="F84" s="1">
        <v>555368958</v>
      </c>
      <c r="G84" s="13">
        <v>-197326236</v>
      </c>
      <c r="H84" s="1">
        <v>76287129</v>
      </c>
      <c r="I84" s="1">
        <v>119942000</v>
      </c>
      <c r="J84" s="1">
        <v>110970000</v>
      </c>
      <c r="K84" s="1">
        <v>85801874</v>
      </c>
      <c r="L84" s="1">
        <f t="shared" si="1"/>
        <v>358042722</v>
      </c>
      <c r="AA84" s="7">
        <v>43770</v>
      </c>
      <c r="AB84">
        <v>-112427765</v>
      </c>
      <c r="AC84" t="e">
        <v>#VALUE!</v>
      </c>
      <c r="AD84">
        <v>71087326</v>
      </c>
    </row>
    <row r="85" spans="1:30">
      <c r="A85" s="7">
        <v>43772</v>
      </c>
      <c r="B85" s="8">
        <v>0.449305555555556</v>
      </c>
      <c r="C85" s="14">
        <v>1</v>
      </c>
      <c r="D85" s="1">
        <v>2945882000</v>
      </c>
      <c r="E85" s="1">
        <v>2860080126</v>
      </c>
      <c r="F85" s="1">
        <v>203625382</v>
      </c>
      <c r="G85" s="13">
        <v>-142819931</v>
      </c>
      <c r="H85" s="1">
        <v>79597092</v>
      </c>
      <c r="I85" s="1">
        <v>119942000</v>
      </c>
      <c r="J85" s="1">
        <v>110970000</v>
      </c>
      <c r="K85" s="1">
        <v>85801874</v>
      </c>
      <c r="L85" s="1">
        <f t="shared" si="1"/>
        <v>60805451</v>
      </c>
      <c r="AA85" s="7">
        <v>43771</v>
      </c>
      <c r="AB85">
        <v>-197326236</v>
      </c>
      <c r="AC85">
        <v>358042722</v>
      </c>
      <c r="AD85">
        <v>76287129</v>
      </c>
    </row>
    <row r="86" spans="1:30">
      <c r="A86" s="7">
        <v>43773</v>
      </c>
      <c r="B86" s="8">
        <v>0.4625</v>
      </c>
      <c r="C86" s="14">
        <v>1</v>
      </c>
      <c r="D86" s="1">
        <v>2945882000</v>
      </c>
      <c r="E86" s="1">
        <v>2860080126</v>
      </c>
      <c r="F86" s="1">
        <v>123393981</v>
      </c>
      <c r="G86" s="13">
        <v>-109203984</v>
      </c>
      <c r="H86" s="1">
        <v>76576098</v>
      </c>
      <c r="I86" s="1">
        <v>119942000</v>
      </c>
      <c r="J86" s="1">
        <v>110970000</v>
      </c>
      <c r="K86" s="1">
        <v>85801874</v>
      </c>
      <c r="L86" s="1">
        <f t="shared" si="1"/>
        <v>14189997</v>
      </c>
      <c r="AA86" s="7">
        <v>43772</v>
      </c>
      <c r="AB86">
        <v>-142819931</v>
      </c>
      <c r="AC86">
        <v>60805451</v>
      </c>
      <c r="AD86">
        <v>79597092</v>
      </c>
    </row>
    <row r="87" spans="1:30">
      <c r="A87" s="7">
        <v>43774</v>
      </c>
      <c r="B87" s="8">
        <v>0.55625</v>
      </c>
      <c r="C87" s="14">
        <v>1</v>
      </c>
      <c r="D87" s="1">
        <v>2945882000</v>
      </c>
      <c r="E87" s="1">
        <v>2860080126</v>
      </c>
      <c r="F87" s="1">
        <v>142108240</v>
      </c>
      <c r="G87" s="13">
        <v>-124890056</v>
      </c>
      <c r="H87" s="1">
        <v>126033402</v>
      </c>
      <c r="I87" s="1">
        <v>119942000</v>
      </c>
      <c r="J87" s="1">
        <v>110970000</v>
      </c>
      <c r="K87" s="1">
        <v>85801874</v>
      </c>
      <c r="L87" s="1">
        <f t="shared" si="1"/>
        <v>17218184</v>
      </c>
      <c r="AA87" s="7">
        <v>43773</v>
      </c>
      <c r="AB87">
        <v>-109203984</v>
      </c>
      <c r="AC87">
        <v>14189997</v>
      </c>
      <c r="AD87">
        <v>76576098</v>
      </c>
    </row>
    <row r="88" spans="1:30">
      <c r="A88" s="7">
        <v>43775</v>
      </c>
      <c r="B88" s="8">
        <v>0.617361111111111</v>
      </c>
      <c r="C88" s="14">
        <v>1</v>
      </c>
      <c r="D88" s="1">
        <v>2945882000</v>
      </c>
      <c r="E88" s="1">
        <v>2860080126</v>
      </c>
      <c r="F88" s="1">
        <v>126620704</v>
      </c>
      <c r="G88" s="13">
        <v>-112181165</v>
      </c>
      <c r="H88" s="1">
        <v>204226747</v>
      </c>
      <c r="I88" s="1">
        <v>119942000</v>
      </c>
      <c r="J88" s="1">
        <v>110970000</v>
      </c>
      <c r="K88" s="1">
        <v>85801874</v>
      </c>
      <c r="L88" s="1">
        <f t="shared" si="1"/>
        <v>14439539</v>
      </c>
      <c r="AA88" s="7">
        <v>43774</v>
      </c>
      <c r="AB88">
        <v>-124890056</v>
      </c>
      <c r="AC88">
        <v>17218184</v>
      </c>
      <c r="AD88">
        <v>126033402</v>
      </c>
    </row>
    <row r="89" spans="1:30">
      <c r="A89" s="7">
        <v>43776</v>
      </c>
      <c r="B89" s="8">
        <v>0.792361111111111</v>
      </c>
      <c r="C89" s="14">
        <v>1</v>
      </c>
      <c r="D89" s="1">
        <v>2945882000</v>
      </c>
      <c r="E89" s="1">
        <v>2860080126</v>
      </c>
      <c r="F89" s="1">
        <v>136298269</v>
      </c>
      <c r="G89" s="13">
        <v>-135361565</v>
      </c>
      <c r="H89" s="1">
        <v>283691422</v>
      </c>
      <c r="I89" s="1">
        <v>119942000</v>
      </c>
      <c r="J89" s="1">
        <v>110970000</v>
      </c>
      <c r="K89" s="1">
        <v>85801874</v>
      </c>
      <c r="L89" s="1">
        <f t="shared" si="1"/>
        <v>936704</v>
      </c>
      <c r="AA89" s="7">
        <v>43775</v>
      </c>
      <c r="AB89">
        <v>-112181165</v>
      </c>
      <c r="AC89">
        <v>14439539</v>
      </c>
      <c r="AD89">
        <v>204226747</v>
      </c>
    </row>
    <row r="90" spans="1:30">
      <c r="A90" s="7">
        <v>43777</v>
      </c>
      <c r="B90" s="8">
        <v>0.773611111111111</v>
      </c>
      <c r="C90" s="14">
        <v>1</v>
      </c>
      <c r="D90" s="1">
        <v>2945882000</v>
      </c>
      <c r="E90" s="1">
        <v>2860080126</v>
      </c>
      <c r="F90" s="1">
        <v>249489628</v>
      </c>
      <c r="G90" s="13">
        <v>-244514173</v>
      </c>
      <c r="H90" s="1">
        <v>410688529</v>
      </c>
      <c r="I90" s="1">
        <v>119942000</v>
      </c>
      <c r="J90" s="1">
        <v>110970000</v>
      </c>
      <c r="K90" s="1">
        <v>85801874</v>
      </c>
      <c r="L90" s="1">
        <f t="shared" si="1"/>
        <v>4975455</v>
      </c>
      <c r="AA90" s="7">
        <v>43776</v>
      </c>
      <c r="AB90">
        <v>-135361565</v>
      </c>
      <c r="AC90">
        <v>936704</v>
      </c>
      <c r="AD90">
        <v>283691422</v>
      </c>
    </row>
    <row r="91" spans="1:30">
      <c r="A91" s="7">
        <v>43778</v>
      </c>
      <c r="B91" s="8">
        <v>0.459722222222222</v>
      </c>
      <c r="C91" s="14">
        <v>1</v>
      </c>
      <c r="D91" s="1">
        <v>2945882000</v>
      </c>
      <c r="E91" s="1">
        <v>2860080126</v>
      </c>
      <c r="F91" s="1">
        <v>190029823</v>
      </c>
      <c r="G91" s="13">
        <v>-182098686</v>
      </c>
      <c r="H91" s="1">
        <v>115521012</v>
      </c>
      <c r="I91" s="1">
        <v>119942000</v>
      </c>
      <c r="J91" s="1">
        <v>110970000</v>
      </c>
      <c r="K91" s="1">
        <v>85801874</v>
      </c>
      <c r="L91" s="1">
        <f t="shared" si="1"/>
        <v>7931137</v>
      </c>
      <c r="AA91" s="7">
        <v>43777</v>
      </c>
      <c r="AB91">
        <v>-244514173</v>
      </c>
      <c r="AC91">
        <v>4975455</v>
      </c>
      <c r="AD91">
        <v>410688529</v>
      </c>
    </row>
    <row r="92" spans="1:30">
      <c r="A92" s="7">
        <v>43779</v>
      </c>
      <c r="B92" s="8">
        <v>0.713888888888889</v>
      </c>
      <c r="C92" s="14">
        <v>1</v>
      </c>
      <c r="D92" s="1">
        <v>2945882000</v>
      </c>
      <c r="E92" s="1">
        <v>2860080126</v>
      </c>
      <c r="F92" s="1">
        <v>161739235</v>
      </c>
      <c r="G92" s="13">
        <v>-141905456</v>
      </c>
      <c r="H92" s="1">
        <v>76371972</v>
      </c>
      <c r="I92" s="1">
        <v>119942000</v>
      </c>
      <c r="J92" s="1">
        <v>110970000</v>
      </c>
      <c r="K92" s="1">
        <v>85801874</v>
      </c>
      <c r="L92" s="1">
        <f t="shared" si="1"/>
        <v>19833779</v>
      </c>
      <c r="AA92" s="7">
        <v>43778</v>
      </c>
      <c r="AB92">
        <v>-182098686</v>
      </c>
      <c r="AC92">
        <v>7931137</v>
      </c>
      <c r="AD92">
        <v>115521012</v>
      </c>
    </row>
    <row r="93" spans="1:30">
      <c r="A93" s="7">
        <v>43780</v>
      </c>
      <c r="B93" s="8">
        <v>0.586805555555556</v>
      </c>
      <c r="C93" s="14">
        <v>1</v>
      </c>
      <c r="D93" s="1">
        <v>2945882000</v>
      </c>
      <c r="E93" s="1">
        <v>2860080126</v>
      </c>
      <c r="F93" s="1">
        <v>261249158</v>
      </c>
      <c r="G93" s="13">
        <v>-238642012</v>
      </c>
      <c r="H93" s="1">
        <v>77322707</v>
      </c>
      <c r="I93" s="1">
        <v>119942000</v>
      </c>
      <c r="J93" s="1">
        <v>110970000</v>
      </c>
      <c r="K93" s="1">
        <v>85801874</v>
      </c>
      <c r="L93" s="1">
        <f t="shared" si="1"/>
        <v>22607146</v>
      </c>
      <c r="AA93" s="7">
        <v>43779</v>
      </c>
      <c r="AB93">
        <v>-141905456</v>
      </c>
      <c r="AC93">
        <v>19833779</v>
      </c>
      <c r="AD93">
        <v>76371972</v>
      </c>
    </row>
    <row r="94" spans="1:30">
      <c r="A94" s="7">
        <v>43781</v>
      </c>
      <c r="B94" s="8">
        <v>0.627083333333333</v>
      </c>
      <c r="C94" s="14">
        <v>1</v>
      </c>
      <c r="D94" s="1">
        <v>2945882000</v>
      </c>
      <c r="E94" s="1">
        <v>2860080126</v>
      </c>
      <c r="F94" s="1">
        <v>124186118</v>
      </c>
      <c r="G94" s="13">
        <v>-113419303</v>
      </c>
      <c r="H94" s="1">
        <v>73899525</v>
      </c>
      <c r="I94" s="1">
        <v>119942000</v>
      </c>
      <c r="J94" s="1">
        <v>110970000</v>
      </c>
      <c r="K94" s="1">
        <v>85801874</v>
      </c>
      <c r="L94" s="1">
        <f t="shared" si="1"/>
        <v>10766815</v>
      </c>
      <c r="AA94" s="7">
        <v>43780</v>
      </c>
      <c r="AB94">
        <v>-238642012</v>
      </c>
      <c r="AC94">
        <v>22607146</v>
      </c>
      <c r="AD94">
        <v>77322707</v>
      </c>
    </row>
    <row r="95" spans="1:30">
      <c r="A95" s="7">
        <v>43782</v>
      </c>
      <c r="B95" s="8">
        <v>0.475694444444444</v>
      </c>
      <c r="C95" s="14">
        <v>1</v>
      </c>
      <c r="D95" s="1">
        <v>2945882000</v>
      </c>
      <c r="E95" s="1">
        <v>2860080126</v>
      </c>
      <c r="F95" s="1">
        <v>220126172</v>
      </c>
      <c r="G95" s="13">
        <v>-206211543</v>
      </c>
      <c r="H95" s="1">
        <v>59829155</v>
      </c>
      <c r="I95" s="1">
        <v>119942000</v>
      </c>
      <c r="J95" s="1">
        <v>110970000</v>
      </c>
      <c r="K95" s="1">
        <v>85801874</v>
      </c>
      <c r="L95" s="1">
        <f t="shared" si="1"/>
        <v>13914629</v>
      </c>
      <c r="AA95" s="7">
        <v>43781</v>
      </c>
      <c r="AB95">
        <v>-113419303</v>
      </c>
      <c r="AC95">
        <v>10766815</v>
      </c>
      <c r="AD95">
        <v>73899525</v>
      </c>
    </row>
    <row r="96" spans="1:30">
      <c r="A96" s="7">
        <v>43783</v>
      </c>
      <c r="B96" s="8">
        <v>0.461111111111111</v>
      </c>
      <c r="C96" s="14">
        <v>1</v>
      </c>
      <c r="D96" s="1">
        <v>2945882000</v>
      </c>
      <c r="E96" s="1">
        <v>2860080126</v>
      </c>
      <c r="F96" s="1">
        <v>171549282</v>
      </c>
      <c r="G96" s="13">
        <v>-160938608</v>
      </c>
      <c r="H96" s="1">
        <v>52790646</v>
      </c>
      <c r="I96" s="1">
        <v>119942000</v>
      </c>
      <c r="J96" s="1">
        <v>110970000</v>
      </c>
      <c r="K96" s="1">
        <v>85801874</v>
      </c>
      <c r="L96" s="1">
        <f t="shared" si="1"/>
        <v>10610674</v>
      </c>
      <c r="AA96" s="7">
        <v>43782</v>
      </c>
      <c r="AB96">
        <v>-206211543</v>
      </c>
      <c r="AC96">
        <v>13914629</v>
      </c>
      <c r="AD96">
        <v>59829155</v>
      </c>
    </row>
    <row r="97" spans="1:30">
      <c r="A97" s="7">
        <v>43784</v>
      </c>
      <c r="B97" s="8">
        <v>0.782638888888889</v>
      </c>
      <c r="C97" s="14">
        <v>1</v>
      </c>
      <c r="D97" s="1">
        <v>2945882000</v>
      </c>
      <c r="E97" s="1">
        <v>2860080126</v>
      </c>
      <c r="F97" s="1">
        <v>133898299</v>
      </c>
      <c r="G97" s="13">
        <v>-134992949</v>
      </c>
      <c r="H97" s="1">
        <v>50759292</v>
      </c>
      <c r="I97" s="1">
        <v>119771000</v>
      </c>
      <c r="J97" s="1">
        <v>110970000</v>
      </c>
      <c r="K97" s="1">
        <v>85801874</v>
      </c>
      <c r="L97" s="1">
        <f t="shared" si="1"/>
        <v>-1094650</v>
      </c>
      <c r="AA97" s="7">
        <v>43783</v>
      </c>
      <c r="AB97">
        <v>-160938608</v>
      </c>
      <c r="AC97">
        <v>10610674</v>
      </c>
      <c r="AD97">
        <v>52790646</v>
      </c>
    </row>
    <row r="98" spans="1:30">
      <c r="A98" s="7">
        <v>43785</v>
      </c>
      <c r="B98" s="8">
        <v>0.624305555555556</v>
      </c>
      <c r="C98" s="14">
        <v>1</v>
      </c>
      <c r="D98" s="1">
        <v>2945882000</v>
      </c>
      <c r="E98" s="1">
        <v>2860080126</v>
      </c>
      <c r="F98" s="1">
        <v>129545974</v>
      </c>
      <c r="G98" s="13">
        <v>-126406902</v>
      </c>
      <c r="H98" s="1">
        <v>50003851</v>
      </c>
      <c r="I98" s="1">
        <v>119771000</v>
      </c>
      <c r="J98" s="1">
        <v>110970000</v>
      </c>
      <c r="K98" s="1">
        <v>85801874</v>
      </c>
      <c r="L98" s="1">
        <f t="shared" si="1"/>
        <v>3139072</v>
      </c>
      <c r="AA98" s="7">
        <v>43784</v>
      </c>
      <c r="AB98">
        <v>-134992949</v>
      </c>
      <c r="AC98">
        <v>-1094650</v>
      </c>
      <c r="AD98">
        <v>50759292</v>
      </c>
    </row>
    <row r="99" spans="1:30">
      <c r="A99" s="7">
        <v>43786</v>
      </c>
      <c r="B99" s="8">
        <v>0.550694444444444</v>
      </c>
      <c r="C99" s="14">
        <v>1</v>
      </c>
      <c r="D99" s="1">
        <v>2945882000</v>
      </c>
      <c r="E99" s="1">
        <v>2860080126</v>
      </c>
      <c r="F99" s="1">
        <v>175723533</v>
      </c>
      <c r="G99" s="13">
        <v>-174545277</v>
      </c>
      <c r="H99" s="1">
        <v>46974744</v>
      </c>
      <c r="I99" s="1">
        <v>119771000</v>
      </c>
      <c r="J99" s="1">
        <v>110970000</v>
      </c>
      <c r="K99" s="1">
        <v>85801874</v>
      </c>
      <c r="L99" s="1">
        <f t="shared" si="1"/>
        <v>1178256</v>
      </c>
      <c r="AA99" s="7">
        <v>43785</v>
      </c>
      <c r="AB99">
        <v>-126406902</v>
      </c>
      <c r="AC99">
        <v>3139072</v>
      </c>
      <c r="AD99">
        <v>50003851</v>
      </c>
    </row>
    <row r="100" spans="1:30">
      <c r="A100" s="7">
        <v>43787</v>
      </c>
      <c r="B100" s="8">
        <v>0.455555555555556</v>
      </c>
      <c r="C100" s="14">
        <v>1</v>
      </c>
      <c r="D100" s="1">
        <v>2945882000</v>
      </c>
      <c r="E100" s="1">
        <v>2860080126</v>
      </c>
      <c r="F100" s="1">
        <v>214489600</v>
      </c>
      <c r="G100" s="13">
        <v>-205221289</v>
      </c>
      <c r="H100" s="1">
        <v>35311645</v>
      </c>
      <c r="I100" s="1">
        <v>119771000</v>
      </c>
      <c r="J100" s="1">
        <v>110970000</v>
      </c>
      <c r="K100" s="1">
        <v>85801874</v>
      </c>
      <c r="L100" s="1">
        <f t="shared" si="1"/>
        <v>9268311</v>
      </c>
      <c r="AA100" s="7">
        <v>43786</v>
      </c>
      <c r="AB100">
        <v>-174545277</v>
      </c>
      <c r="AC100">
        <v>1178256</v>
      </c>
      <c r="AD100">
        <v>46974744</v>
      </c>
    </row>
    <row r="101" spans="1:30">
      <c r="A101" s="7">
        <v>43788</v>
      </c>
      <c r="B101" s="8">
        <v>0.870138888888889</v>
      </c>
      <c r="C101" s="14">
        <v>1</v>
      </c>
      <c r="D101" s="1">
        <v>2945882000</v>
      </c>
      <c r="E101" s="1">
        <v>2860080126</v>
      </c>
      <c r="F101" s="1">
        <v>159681094</v>
      </c>
      <c r="G101" s="13">
        <v>-156742555</v>
      </c>
      <c r="H101" s="1">
        <v>35476817</v>
      </c>
      <c r="I101" s="1">
        <v>119771000</v>
      </c>
      <c r="J101" s="1">
        <v>110970000</v>
      </c>
      <c r="K101" s="1">
        <v>85801874</v>
      </c>
      <c r="L101" s="1">
        <f t="shared" si="1"/>
        <v>2938539</v>
      </c>
      <c r="AA101" s="7">
        <v>43787</v>
      </c>
      <c r="AB101">
        <v>-205221289</v>
      </c>
      <c r="AC101">
        <v>9268311</v>
      </c>
      <c r="AD101">
        <v>35311645</v>
      </c>
    </row>
    <row r="102" spans="1:30">
      <c r="A102" s="7">
        <v>43789</v>
      </c>
      <c r="B102" s="8">
        <v>0.670138888888889</v>
      </c>
      <c r="C102" s="14">
        <v>1</v>
      </c>
      <c r="D102" s="1">
        <v>2945882000</v>
      </c>
      <c r="E102" s="1">
        <v>2860080126</v>
      </c>
      <c r="F102" s="1">
        <v>108576386</v>
      </c>
      <c r="G102" s="13">
        <v>-92830771</v>
      </c>
      <c r="H102" s="1">
        <v>37402860</v>
      </c>
      <c r="I102" s="1">
        <v>119771000</v>
      </c>
      <c r="J102" s="1">
        <v>110970000</v>
      </c>
      <c r="K102" s="1">
        <v>85801874</v>
      </c>
      <c r="L102" s="1">
        <f t="shared" si="1"/>
        <v>15745615</v>
      </c>
      <c r="AA102" s="7">
        <v>43788</v>
      </c>
      <c r="AB102">
        <v>-156742555</v>
      </c>
      <c r="AC102">
        <v>2938539</v>
      </c>
      <c r="AD102">
        <v>35476817</v>
      </c>
    </row>
    <row r="103" spans="1:30">
      <c r="A103" s="7">
        <v>43790</v>
      </c>
      <c r="B103" s="8">
        <v>0.788194444444444</v>
      </c>
      <c r="C103" s="14">
        <v>1</v>
      </c>
      <c r="D103" s="1">
        <v>2945882000</v>
      </c>
      <c r="E103" s="1">
        <v>2860080126</v>
      </c>
      <c r="F103" s="1">
        <v>155206388</v>
      </c>
      <c r="G103" s="13">
        <v>-137667018</v>
      </c>
      <c r="H103" s="1">
        <v>48386488</v>
      </c>
      <c r="I103" s="1">
        <v>119771000</v>
      </c>
      <c r="J103" s="1">
        <v>110970000</v>
      </c>
      <c r="K103" s="1">
        <v>85801874</v>
      </c>
      <c r="L103" s="1">
        <f t="shared" si="1"/>
        <v>17539370</v>
      </c>
      <c r="AA103" s="7">
        <v>43789</v>
      </c>
      <c r="AB103">
        <v>-92830771</v>
      </c>
      <c r="AC103">
        <v>15745615</v>
      </c>
      <c r="AD103">
        <v>37402860</v>
      </c>
    </row>
    <row r="104" spans="1:30">
      <c r="A104" s="7">
        <v>43791</v>
      </c>
      <c r="B104" s="8">
        <v>0.566666666666667</v>
      </c>
      <c r="C104" s="14">
        <v>1</v>
      </c>
      <c r="D104" s="1">
        <v>2945882000</v>
      </c>
      <c r="E104" s="1">
        <v>2860080126</v>
      </c>
      <c r="F104" s="1">
        <v>207990362</v>
      </c>
      <c r="G104" s="13">
        <v>-188291943</v>
      </c>
      <c r="H104" s="1">
        <v>52213777</v>
      </c>
      <c r="I104" s="1">
        <v>119771000</v>
      </c>
      <c r="J104" s="1">
        <v>110970000</v>
      </c>
      <c r="K104" s="1">
        <v>85801874</v>
      </c>
      <c r="L104" s="1">
        <f t="shared" si="1"/>
        <v>19698419</v>
      </c>
      <c r="AA104" s="7">
        <v>43790</v>
      </c>
      <c r="AB104">
        <v>-137667018</v>
      </c>
      <c r="AC104">
        <v>17539370</v>
      </c>
      <c r="AD104">
        <v>48386488</v>
      </c>
    </row>
    <row r="105" spans="1:30">
      <c r="A105" s="7">
        <v>43792</v>
      </c>
      <c r="B105" s="8">
        <v>0.544444444444444</v>
      </c>
      <c r="C105" s="14">
        <v>1</v>
      </c>
      <c r="D105" s="1">
        <v>2945882000</v>
      </c>
      <c r="E105" s="1">
        <v>2860080126</v>
      </c>
      <c r="F105" s="1">
        <v>129508458</v>
      </c>
      <c r="G105" s="13">
        <v>-114201487</v>
      </c>
      <c r="H105" s="1">
        <v>65197065</v>
      </c>
      <c r="I105" s="1">
        <v>119771000</v>
      </c>
      <c r="J105" s="1">
        <v>110970000</v>
      </c>
      <c r="K105" s="1">
        <v>85801874</v>
      </c>
      <c r="L105" s="1">
        <f t="shared" si="1"/>
        <v>15306971</v>
      </c>
      <c r="AA105" s="7">
        <v>43791</v>
      </c>
      <c r="AB105">
        <v>-188291943</v>
      </c>
      <c r="AC105">
        <v>19698419</v>
      </c>
      <c r="AD105">
        <v>52213777</v>
      </c>
    </row>
    <row r="106" spans="1:30">
      <c r="A106" s="7">
        <v>43793</v>
      </c>
      <c r="B106" s="8">
        <v>0.475</v>
      </c>
      <c r="C106" s="14">
        <v>1</v>
      </c>
      <c r="D106" s="1">
        <v>2945882000</v>
      </c>
      <c r="E106" s="1">
        <v>2860080126</v>
      </c>
      <c r="F106" s="1">
        <v>244524275</v>
      </c>
      <c r="G106" s="13">
        <v>-219378955</v>
      </c>
      <c r="H106" s="1">
        <v>75404789</v>
      </c>
      <c r="I106" s="1">
        <v>119771000</v>
      </c>
      <c r="J106" s="1">
        <v>110970000</v>
      </c>
      <c r="K106" s="1">
        <v>85801874</v>
      </c>
      <c r="L106" s="1">
        <f t="shared" si="1"/>
        <v>25145320</v>
      </c>
      <c r="AA106" s="7">
        <v>43792</v>
      </c>
      <c r="AB106">
        <v>-114201487</v>
      </c>
      <c r="AC106">
        <v>15306971</v>
      </c>
      <c r="AD106">
        <v>65197065</v>
      </c>
    </row>
    <row r="107" spans="1:30">
      <c r="A107" s="7">
        <v>43794</v>
      </c>
      <c r="B107" s="8">
        <v>0.731944444444444</v>
      </c>
      <c r="C107" s="14">
        <v>1</v>
      </c>
      <c r="D107" s="1">
        <v>2945882000</v>
      </c>
      <c r="E107" s="1">
        <v>2860080126</v>
      </c>
      <c r="F107" s="1">
        <v>131632597</v>
      </c>
      <c r="G107" s="13">
        <v>-123050830</v>
      </c>
      <c r="H107" s="1">
        <v>82888925</v>
      </c>
      <c r="I107" s="1">
        <v>119771000</v>
      </c>
      <c r="J107" s="1">
        <v>110970000</v>
      </c>
      <c r="K107" s="1">
        <v>85801874</v>
      </c>
      <c r="L107" s="1">
        <f t="shared" si="1"/>
        <v>8581767</v>
      </c>
      <c r="AA107" s="7">
        <v>43793</v>
      </c>
      <c r="AB107">
        <v>-219378955</v>
      </c>
      <c r="AC107">
        <v>25145320</v>
      </c>
      <c r="AD107">
        <v>75404789</v>
      </c>
    </row>
    <row r="108" spans="1:30">
      <c r="A108" s="7">
        <v>43795</v>
      </c>
      <c r="B108" s="8">
        <v>0.805555555555556</v>
      </c>
      <c r="C108" s="14">
        <v>1</v>
      </c>
      <c r="D108" s="1">
        <v>2945882000</v>
      </c>
      <c r="E108" s="1">
        <v>2860080126</v>
      </c>
      <c r="F108" s="1">
        <v>125350736</v>
      </c>
      <c r="G108" s="13">
        <v>-114169377</v>
      </c>
      <c r="H108" s="1">
        <v>85410442</v>
      </c>
      <c r="I108" s="1">
        <v>119771000</v>
      </c>
      <c r="J108" s="1">
        <v>110970000</v>
      </c>
      <c r="K108" s="1">
        <v>85801874</v>
      </c>
      <c r="L108" s="1">
        <f t="shared" si="1"/>
        <v>11181359</v>
      </c>
      <c r="AA108" s="7">
        <v>43794</v>
      </c>
      <c r="AB108">
        <v>-123050830</v>
      </c>
      <c r="AC108">
        <v>8581767</v>
      </c>
      <c r="AD108">
        <v>82888925</v>
      </c>
    </row>
    <row r="109" spans="1:30">
      <c r="A109" s="7">
        <v>43796</v>
      </c>
      <c r="B109" s="8">
        <v>0.709027777777778</v>
      </c>
      <c r="C109" s="14">
        <v>1</v>
      </c>
      <c r="D109" s="1">
        <v>2945882000</v>
      </c>
      <c r="E109" s="1">
        <v>2860080126</v>
      </c>
      <c r="F109" s="1">
        <v>125277631</v>
      </c>
      <c r="G109" s="13">
        <v>-115303480</v>
      </c>
      <c r="H109" s="1">
        <v>89141929</v>
      </c>
      <c r="I109" s="1">
        <v>119771000</v>
      </c>
      <c r="J109" s="1">
        <v>110970000</v>
      </c>
      <c r="K109" s="1">
        <v>85801874</v>
      </c>
      <c r="L109" s="1">
        <f t="shared" si="1"/>
        <v>9974151</v>
      </c>
      <c r="AA109" s="7">
        <v>43795</v>
      </c>
      <c r="AB109">
        <v>-114169377</v>
      </c>
      <c r="AC109">
        <v>11181359</v>
      </c>
      <c r="AD109">
        <v>85410442</v>
      </c>
    </row>
    <row r="110" spans="1:30">
      <c r="A110" s="7">
        <v>43797</v>
      </c>
      <c r="B110" s="8">
        <v>0.954166666666667</v>
      </c>
      <c r="C110" s="14">
        <v>1</v>
      </c>
      <c r="D110" s="1">
        <v>2945882000</v>
      </c>
      <c r="E110" s="1">
        <v>2860080126</v>
      </c>
      <c r="F110" s="1">
        <v>161431954</v>
      </c>
      <c r="G110" s="13">
        <v>-150727828</v>
      </c>
      <c r="H110" s="1">
        <v>81491855</v>
      </c>
      <c r="I110" s="1">
        <v>119771000</v>
      </c>
      <c r="J110" s="1">
        <v>110970000</v>
      </c>
      <c r="K110" s="1">
        <v>85801874</v>
      </c>
      <c r="L110" s="1">
        <f t="shared" si="1"/>
        <v>10704126</v>
      </c>
      <c r="AA110" s="7">
        <v>43796</v>
      </c>
      <c r="AB110">
        <v>-115303480</v>
      </c>
      <c r="AC110">
        <v>9974151</v>
      </c>
      <c r="AD110">
        <v>89141929</v>
      </c>
    </row>
    <row r="111" spans="1:30">
      <c r="A111" s="7">
        <v>43798</v>
      </c>
      <c r="B111" s="8">
        <v>0.95625</v>
      </c>
      <c r="C111" s="14">
        <v>1</v>
      </c>
      <c r="D111" s="1">
        <v>2945882000</v>
      </c>
      <c r="E111" s="1">
        <v>2860080126</v>
      </c>
      <c r="F111" s="1">
        <v>270138934</v>
      </c>
      <c r="G111" s="13">
        <v>-256254646</v>
      </c>
      <c r="H111" s="1">
        <v>72855819</v>
      </c>
      <c r="I111" s="1">
        <v>119771000</v>
      </c>
      <c r="J111" s="1">
        <v>110970000</v>
      </c>
      <c r="K111" s="1">
        <v>85801874</v>
      </c>
      <c r="L111" s="1">
        <f t="shared" si="1"/>
        <v>13884288</v>
      </c>
      <c r="AA111" s="7">
        <v>43797</v>
      </c>
      <c r="AB111">
        <v>-150727828</v>
      </c>
      <c r="AC111">
        <v>10704126</v>
      </c>
      <c r="AD111">
        <v>81491855</v>
      </c>
    </row>
    <row r="112" spans="1:30">
      <c r="A112" s="7">
        <v>43799</v>
      </c>
      <c r="B112" s="8">
        <v>0.96875</v>
      </c>
      <c r="C112" s="14">
        <v>1</v>
      </c>
      <c r="D112" s="1">
        <v>2945882000</v>
      </c>
      <c r="E112" s="1">
        <v>2860080126</v>
      </c>
      <c r="F112" s="1">
        <v>0</v>
      </c>
      <c r="G112" s="13">
        <v>-118107271</v>
      </c>
      <c r="H112" s="1">
        <v>-53133673</v>
      </c>
      <c r="I112" s="1">
        <v>119771000</v>
      </c>
      <c r="J112" s="1">
        <v>110970000</v>
      </c>
      <c r="K112" s="1">
        <v>85801874</v>
      </c>
      <c r="L112" s="1">
        <f t="shared" si="1"/>
        <v>-118107271</v>
      </c>
      <c r="AA112" s="7">
        <v>43798</v>
      </c>
      <c r="AB112">
        <v>-256254646</v>
      </c>
      <c r="AC112">
        <v>13884288</v>
      </c>
      <c r="AD112">
        <v>72855819</v>
      </c>
    </row>
    <row r="113" spans="1:30">
      <c r="A113" s="7">
        <v>43800</v>
      </c>
      <c r="B113" s="8">
        <v>0.888194444444444</v>
      </c>
      <c r="C113" s="14">
        <v>1</v>
      </c>
      <c r="D113" s="1">
        <v>2945882000</v>
      </c>
      <c r="E113" s="1">
        <v>2860080126</v>
      </c>
      <c r="F113" s="1">
        <v>222190100</v>
      </c>
      <c r="G113" s="13">
        <v>-219503539</v>
      </c>
      <c r="H113" s="1">
        <v>52801883</v>
      </c>
      <c r="I113" s="1">
        <v>119771000</v>
      </c>
      <c r="J113" s="1">
        <v>110970000</v>
      </c>
      <c r="K113" s="1">
        <v>85801874</v>
      </c>
      <c r="L113" s="1">
        <f t="shared" si="1"/>
        <v>2686561</v>
      </c>
      <c r="AA113" s="7">
        <v>43799</v>
      </c>
      <c r="AB113">
        <v>-118107271</v>
      </c>
      <c r="AC113">
        <v>-118107271</v>
      </c>
      <c r="AD113">
        <v>-53133673</v>
      </c>
    </row>
    <row r="114" spans="1:30">
      <c r="A114" s="7">
        <v>43801</v>
      </c>
      <c r="B114" s="8">
        <v>0.945138888888889</v>
      </c>
      <c r="C114" s="14">
        <v>1</v>
      </c>
      <c r="D114" s="1">
        <v>2945882000</v>
      </c>
      <c r="E114" s="1">
        <v>2860080126</v>
      </c>
      <c r="F114" s="1">
        <v>129608732</v>
      </c>
      <c r="G114" s="13">
        <v>-116211533</v>
      </c>
      <c r="H114" s="1">
        <v>50271670</v>
      </c>
      <c r="I114" s="1">
        <v>119771000</v>
      </c>
      <c r="J114" s="1">
        <v>110970000</v>
      </c>
      <c r="K114" s="1">
        <v>85801874</v>
      </c>
      <c r="L114" s="1">
        <f t="shared" si="1"/>
        <v>13397199</v>
      </c>
      <c r="AA114" s="7">
        <v>43800</v>
      </c>
      <c r="AB114">
        <v>-219503539</v>
      </c>
      <c r="AC114">
        <v>2686561</v>
      </c>
      <c r="AD114">
        <v>52801883</v>
      </c>
    </row>
    <row r="115" spans="1:30">
      <c r="A115" s="7">
        <v>43802</v>
      </c>
      <c r="B115" s="8">
        <v>0.892361111111111</v>
      </c>
      <c r="C115" s="14">
        <v>1</v>
      </c>
      <c r="D115" s="1">
        <v>2945882000</v>
      </c>
      <c r="E115" s="1">
        <v>2860080126</v>
      </c>
      <c r="F115" s="1">
        <v>184959106</v>
      </c>
      <c r="G115" s="13">
        <v>-171300946</v>
      </c>
      <c r="H115" s="1">
        <v>54801143</v>
      </c>
      <c r="I115" s="1">
        <v>119771000</v>
      </c>
      <c r="J115" s="1">
        <v>110970000</v>
      </c>
      <c r="K115" s="1">
        <v>85801874</v>
      </c>
      <c r="L115" s="1">
        <f t="shared" si="1"/>
        <v>13658160</v>
      </c>
      <c r="AA115" s="7">
        <v>43801</v>
      </c>
      <c r="AB115">
        <v>-116211533</v>
      </c>
      <c r="AC115">
        <v>13397199</v>
      </c>
      <c r="AD115">
        <v>50271670</v>
      </c>
    </row>
    <row r="116" spans="1:30">
      <c r="A116" s="7">
        <v>43803</v>
      </c>
      <c r="B116" s="8">
        <v>0.852083333333333</v>
      </c>
      <c r="C116" s="14">
        <v>1</v>
      </c>
      <c r="D116" s="1">
        <v>2945882000</v>
      </c>
      <c r="E116" s="1">
        <v>2860080126</v>
      </c>
      <c r="F116" s="1">
        <v>162547820</v>
      </c>
      <c r="G116" s="13">
        <v>-207755361</v>
      </c>
      <c r="H116" s="1">
        <v>-8569467</v>
      </c>
      <c r="I116" s="1">
        <v>119771000</v>
      </c>
      <c r="J116" s="1">
        <v>110970000</v>
      </c>
      <c r="K116" s="1">
        <v>85801874</v>
      </c>
      <c r="L116" s="1">
        <f t="shared" si="1"/>
        <v>-45207541</v>
      </c>
      <c r="AA116" s="7">
        <v>43802</v>
      </c>
      <c r="AB116">
        <v>-171300946</v>
      </c>
      <c r="AC116">
        <v>13658160</v>
      </c>
      <c r="AD116">
        <v>54801143</v>
      </c>
    </row>
    <row r="117" spans="1:30">
      <c r="A117" s="7">
        <v>43804</v>
      </c>
      <c r="B117" s="8">
        <v>0.580555555555556</v>
      </c>
      <c r="C117" s="14">
        <v>1</v>
      </c>
      <c r="D117" s="1">
        <v>2945882000</v>
      </c>
      <c r="E117" s="1">
        <v>2860080126</v>
      </c>
      <c r="F117" s="1">
        <v>123762466</v>
      </c>
      <c r="G117" s="13">
        <v>-125424355</v>
      </c>
      <c r="H117" s="1">
        <v>36574855</v>
      </c>
      <c r="I117" s="1">
        <v>119771000</v>
      </c>
      <c r="J117" s="1">
        <v>110970000</v>
      </c>
      <c r="K117" s="1">
        <v>85801874</v>
      </c>
      <c r="L117" s="1">
        <f t="shared" si="1"/>
        <v>-1661889</v>
      </c>
      <c r="AA117" s="7">
        <v>43803</v>
      </c>
      <c r="AB117">
        <v>-207755361</v>
      </c>
      <c r="AC117">
        <v>-45207541</v>
      </c>
      <c r="AD117">
        <v>-8569467</v>
      </c>
    </row>
    <row r="118" spans="1:30">
      <c r="A118" s="7">
        <v>43805</v>
      </c>
      <c r="B118" s="8">
        <v>0.747222222222222</v>
      </c>
      <c r="C118" s="14">
        <v>1</v>
      </c>
      <c r="D118" s="1">
        <v>2945882000</v>
      </c>
      <c r="E118" s="1">
        <v>2860080126</v>
      </c>
      <c r="F118" s="1">
        <v>119708607</v>
      </c>
      <c r="G118" s="13">
        <v>-117824709</v>
      </c>
      <c r="H118" s="1">
        <v>29836288</v>
      </c>
      <c r="I118" s="1">
        <v>119771000</v>
      </c>
      <c r="J118" s="1">
        <v>110970000</v>
      </c>
      <c r="K118" s="1">
        <v>85801874</v>
      </c>
      <c r="L118" s="1">
        <f t="shared" si="1"/>
        <v>1883898</v>
      </c>
      <c r="AA118" s="7">
        <v>43804</v>
      </c>
      <c r="AB118">
        <v>-125424355</v>
      </c>
      <c r="AC118">
        <v>-1661889</v>
      </c>
      <c r="AD118">
        <v>36574855</v>
      </c>
    </row>
    <row r="119" spans="1:30">
      <c r="A119" s="7">
        <v>43806</v>
      </c>
      <c r="B119" s="8">
        <v>0.725694444444444</v>
      </c>
      <c r="C119" s="14">
        <v>1</v>
      </c>
      <c r="D119" s="1">
        <v>2945882000</v>
      </c>
      <c r="E119" s="1">
        <v>2860080126</v>
      </c>
      <c r="F119" s="1">
        <v>157186158</v>
      </c>
      <c r="G119" s="13">
        <v>-137568121</v>
      </c>
      <c r="H119" s="1">
        <v>42656571</v>
      </c>
      <c r="I119" s="1">
        <v>119771000</v>
      </c>
      <c r="J119" s="1">
        <v>110970000</v>
      </c>
      <c r="K119" s="1">
        <v>85801874</v>
      </c>
      <c r="L119" s="1">
        <f t="shared" si="1"/>
        <v>19618037</v>
      </c>
      <c r="AA119" s="7">
        <v>43805</v>
      </c>
      <c r="AB119">
        <v>-117824709</v>
      </c>
      <c r="AC119">
        <v>1883898</v>
      </c>
      <c r="AD119">
        <v>29836288</v>
      </c>
    </row>
    <row r="120" spans="1:30">
      <c r="A120" s="7">
        <v>43807</v>
      </c>
      <c r="B120" s="8">
        <v>0.477083333333333</v>
      </c>
      <c r="C120" s="14">
        <v>1</v>
      </c>
      <c r="D120" s="1">
        <v>2945882000</v>
      </c>
      <c r="E120" s="1">
        <v>2860080126</v>
      </c>
      <c r="F120" s="1">
        <v>213725665</v>
      </c>
      <c r="G120" s="13">
        <v>-192047455</v>
      </c>
      <c r="H120" s="1">
        <v>166441607</v>
      </c>
      <c r="I120" s="1">
        <v>119771000</v>
      </c>
      <c r="J120" s="1">
        <v>110970000</v>
      </c>
      <c r="K120" s="1">
        <v>85801874</v>
      </c>
      <c r="L120" s="1">
        <f t="shared" si="1"/>
        <v>21678210</v>
      </c>
      <c r="AA120" s="7">
        <v>43806</v>
      </c>
      <c r="AB120">
        <v>-137568121</v>
      </c>
      <c r="AC120">
        <v>19618037</v>
      </c>
      <c r="AD120">
        <v>42656571</v>
      </c>
    </row>
    <row r="121" spans="1:30">
      <c r="A121" s="7">
        <v>43808</v>
      </c>
      <c r="B121" s="8">
        <v>0.663194444444444</v>
      </c>
      <c r="C121" s="14">
        <v>1</v>
      </c>
      <c r="D121" s="1">
        <v>2945882000</v>
      </c>
      <c r="E121" s="1">
        <v>2860080126</v>
      </c>
      <c r="F121" s="1">
        <v>113765301</v>
      </c>
      <c r="G121" s="13">
        <v>-113427009</v>
      </c>
      <c r="H121" s="1">
        <v>45986067</v>
      </c>
      <c r="I121" s="1">
        <v>119612000</v>
      </c>
      <c r="J121" s="1">
        <v>110970000</v>
      </c>
      <c r="K121" s="1">
        <v>85801874</v>
      </c>
      <c r="L121" s="1">
        <f t="shared" si="1"/>
        <v>338292</v>
      </c>
      <c r="AA121" s="7">
        <v>43807</v>
      </c>
      <c r="AB121">
        <v>-192047455</v>
      </c>
      <c r="AC121">
        <v>21678210</v>
      </c>
      <c r="AD121">
        <v>166441607</v>
      </c>
    </row>
    <row r="122" spans="1:30">
      <c r="A122" s="7">
        <v>43809</v>
      </c>
      <c r="B122" s="8">
        <v>0.761805555555556</v>
      </c>
      <c r="C122" s="14">
        <v>1</v>
      </c>
      <c r="D122" s="1">
        <v>2945882000</v>
      </c>
      <c r="E122" s="1">
        <v>2860080126</v>
      </c>
      <c r="F122" s="1">
        <v>107915746</v>
      </c>
      <c r="G122" s="13">
        <v>-96464268</v>
      </c>
      <c r="H122" s="1">
        <v>44872310</v>
      </c>
      <c r="I122" s="1">
        <v>119612000</v>
      </c>
      <c r="J122" s="1">
        <v>110970000</v>
      </c>
      <c r="K122" s="1">
        <v>85801874</v>
      </c>
      <c r="L122" s="1">
        <f t="shared" si="1"/>
        <v>11451478</v>
      </c>
      <c r="AA122" s="7">
        <v>43808</v>
      </c>
      <c r="AB122">
        <v>-113427009</v>
      </c>
      <c r="AC122">
        <v>338292</v>
      </c>
      <c r="AD122">
        <v>45986067</v>
      </c>
    </row>
    <row r="123" spans="1:30">
      <c r="A123" s="7">
        <v>43810</v>
      </c>
      <c r="B123" s="8">
        <v>0.792361111111111</v>
      </c>
      <c r="C123" s="14">
        <v>1</v>
      </c>
      <c r="D123" s="1">
        <v>2945882000</v>
      </c>
      <c r="E123" s="1">
        <v>2860080126</v>
      </c>
      <c r="F123" s="1">
        <v>136875578</v>
      </c>
      <c r="G123" s="13">
        <v>-134705249</v>
      </c>
      <c r="H123" s="1">
        <v>38773943</v>
      </c>
      <c r="I123" s="1">
        <v>119612000</v>
      </c>
      <c r="J123" s="1">
        <v>110970000</v>
      </c>
      <c r="K123" s="1">
        <v>85801874</v>
      </c>
      <c r="L123" s="1">
        <f t="shared" si="1"/>
        <v>2170329</v>
      </c>
      <c r="AA123" s="7">
        <v>43809</v>
      </c>
      <c r="AB123">
        <v>-96464268</v>
      </c>
      <c r="AC123">
        <v>11451478</v>
      </c>
      <c r="AD123">
        <v>44872310</v>
      </c>
    </row>
    <row r="124" spans="1:30">
      <c r="A124" s="7">
        <v>43811</v>
      </c>
      <c r="B124" s="8">
        <v>0.954861111111111</v>
      </c>
      <c r="C124" s="14">
        <v>1</v>
      </c>
      <c r="D124" s="1">
        <v>2945882000</v>
      </c>
      <c r="E124" s="1">
        <v>2860080126</v>
      </c>
      <c r="F124" s="1">
        <v>149489649</v>
      </c>
      <c r="G124" s="13">
        <v>-129449587</v>
      </c>
      <c r="H124" s="1">
        <v>112290242</v>
      </c>
      <c r="I124" s="1">
        <v>119612000</v>
      </c>
      <c r="J124" s="1">
        <v>110970000</v>
      </c>
      <c r="K124" s="1">
        <v>85801874</v>
      </c>
      <c r="L124" s="1">
        <f t="shared" si="1"/>
        <v>20040062</v>
      </c>
      <c r="AA124" s="7">
        <v>43810</v>
      </c>
      <c r="AB124">
        <v>-134705249</v>
      </c>
      <c r="AC124">
        <v>2170329</v>
      </c>
      <c r="AD124">
        <v>38773943</v>
      </c>
    </row>
    <row r="125" spans="1:30">
      <c r="A125" s="7">
        <v>43812</v>
      </c>
      <c r="B125" s="8">
        <v>0.922222222222222</v>
      </c>
      <c r="C125" s="14">
        <v>1</v>
      </c>
      <c r="D125" s="1">
        <v>2945882000</v>
      </c>
      <c r="E125" s="1">
        <v>2860080126</v>
      </c>
      <c r="F125" s="1">
        <v>268206398</v>
      </c>
      <c r="G125" s="13">
        <v>-236978746</v>
      </c>
      <c r="H125" s="1">
        <v>69581823</v>
      </c>
      <c r="I125" s="1">
        <v>119612000</v>
      </c>
      <c r="J125" s="1">
        <v>110970000</v>
      </c>
      <c r="K125" s="1">
        <v>85801874</v>
      </c>
      <c r="L125" s="1">
        <f t="shared" si="1"/>
        <v>31227652</v>
      </c>
      <c r="AA125" s="7">
        <v>43811</v>
      </c>
      <c r="AB125">
        <v>-129449587</v>
      </c>
      <c r="AC125">
        <v>20040062</v>
      </c>
      <c r="AD125">
        <v>112290242</v>
      </c>
    </row>
    <row r="126" spans="1:30">
      <c r="A126" s="7">
        <v>43813</v>
      </c>
      <c r="B126" s="8">
        <v>0.719444444444444</v>
      </c>
      <c r="C126" s="14">
        <v>1</v>
      </c>
      <c r="D126" s="1">
        <v>2945882000</v>
      </c>
      <c r="E126" s="1">
        <v>2860080126</v>
      </c>
      <c r="F126" s="1">
        <v>190178864</v>
      </c>
      <c r="G126" s="13">
        <v>-175996621</v>
      </c>
      <c r="H126" s="1">
        <v>70692578</v>
      </c>
      <c r="I126" s="1">
        <v>119612000</v>
      </c>
      <c r="J126" s="1">
        <v>110970000</v>
      </c>
      <c r="K126" s="1">
        <v>85801874</v>
      </c>
      <c r="L126" s="1">
        <f t="shared" si="1"/>
        <v>14182243</v>
      </c>
      <c r="AA126" s="7">
        <v>43812</v>
      </c>
      <c r="AB126">
        <v>-236978746</v>
      </c>
      <c r="AC126">
        <v>31227652</v>
      </c>
      <c r="AD126">
        <v>69581823</v>
      </c>
    </row>
    <row r="127" spans="1:30">
      <c r="A127" s="7">
        <v>43814</v>
      </c>
      <c r="B127" s="8">
        <v>0.467361111111111</v>
      </c>
      <c r="C127" s="14">
        <v>1</v>
      </c>
      <c r="D127" s="1">
        <v>2945882000</v>
      </c>
      <c r="E127" s="1">
        <v>2860080126</v>
      </c>
      <c r="F127" s="1">
        <v>186447313</v>
      </c>
      <c r="G127" s="13">
        <v>-170417295</v>
      </c>
      <c r="H127" s="1">
        <v>67727498</v>
      </c>
      <c r="I127" s="1">
        <v>119612000</v>
      </c>
      <c r="J127" s="1">
        <v>110970000</v>
      </c>
      <c r="K127" s="1">
        <v>85801874</v>
      </c>
      <c r="L127" s="1">
        <f t="shared" si="1"/>
        <v>16030018</v>
      </c>
      <c r="AA127" s="7">
        <v>43813</v>
      </c>
      <c r="AB127">
        <v>-175996621</v>
      </c>
      <c r="AC127">
        <v>14182243</v>
      </c>
      <c r="AD127">
        <v>70692578</v>
      </c>
    </row>
    <row r="128" spans="1:30">
      <c r="A128" s="7">
        <v>43815</v>
      </c>
      <c r="B128" s="8">
        <v>0.776388888888889</v>
      </c>
      <c r="C128" s="14">
        <v>1</v>
      </c>
      <c r="D128" s="1">
        <v>2945882000</v>
      </c>
      <c r="E128" s="1">
        <v>2860080126</v>
      </c>
      <c r="F128" s="1">
        <v>148857552</v>
      </c>
      <c r="G128" s="13">
        <v>-145912706</v>
      </c>
      <c r="H128" s="1">
        <v>114082107</v>
      </c>
      <c r="I128" s="1">
        <v>119612000</v>
      </c>
      <c r="J128" s="1">
        <v>110970000</v>
      </c>
      <c r="K128" s="1">
        <v>85801874</v>
      </c>
      <c r="L128" s="1">
        <f t="shared" si="1"/>
        <v>2944846</v>
      </c>
      <c r="AA128" s="7">
        <v>43814</v>
      </c>
      <c r="AB128">
        <v>-170417295</v>
      </c>
      <c r="AC128">
        <v>16030018</v>
      </c>
      <c r="AD128">
        <v>67727498</v>
      </c>
    </row>
    <row r="129" spans="1:30">
      <c r="A129" s="7">
        <v>43816</v>
      </c>
      <c r="B129" s="8">
        <v>0.552777777777778</v>
      </c>
      <c r="C129" s="14">
        <v>1</v>
      </c>
      <c r="D129" s="1">
        <v>2945882000</v>
      </c>
      <c r="E129" s="1">
        <v>2860080126</v>
      </c>
      <c r="F129" s="1">
        <v>236743943</v>
      </c>
      <c r="G129" s="13">
        <v>-224603793</v>
      </c>
      <c r="H129" s="1">
        <v>68199234</v>
      </c>
      <c r="I129" s="1">
        <v>119612000</v>
      </c>
      <c r="J129" s="1">
        <v>110970000</v>
      </c>
      <c r="K129" s="1">
        <v>85801874</v>
      </c>
      <c r="L129" s="1">
        <f t="shared" si="1"/>
        <v>12140150</v>
      </c>
      <c r="AA129" s="7">
        <v>43815</v>
      </c>
      <c r="AB129">
        <v>-145912706</v>
      </c>
      <c r="AC129">
        <v>2944846</v>
      </c>
      <c r="AD129">
        <v>114082107</v>
      </c>
    </row>
    <row r="130" spans="1:30">
      <c r="A130" s="7">
        <v>43817</v>
      </c>
      <c r="B130" s="8">
        <v>0.815972222222222</v>
      </c>
      <c r="C130" s="14">
        <v>1</v>
      </c>
      <c r="D130" s="1">
        <v>2945882000</v>
      </c>
      <c r="E130" s="1">
        <v>2860080126</v>
      </c>
      <c r="F130" s="1">
        <v>159703366</v>
      </c>
      <c r="G130" s="13">
        <v>-138909009</v>
      </c>
      <c r="H130" s="1">
        <v>81501938</v>
      </c>
      <c r="I130" s="1">
        <v>119612000</v>
      </c>
      <c r="J130" s="1">
        <v>110970000</v>
      </c>
      <c r="K130" s="1">
        <v>85801874</v>
      </c>
      <c r="L130" s="1">
        <f t="shared" si="1"/>
        <v>20794357</v>
      </c>
      <c r="AA130" s="7">
        <v>43816</v>
      </c>
      <c r="AB130">
        <v>-224603793</v>
      </c>
      <c r="AC130">
        <v>12140150</v>
      </c>
      <c r="AD130">
        <v>68199234</v>
      </c>
    </row>
    <row r="131" spans="1:30">
      <c r="A131" s="7">
        <v>43818</v>
      </c>
      <c r="B131" s="8">
        <v>0.619444444444444</v>
      </c>
      <c r="C131" s="14">
        <v>1</v>
      </c>
      <c r="D131" s="1">
        <v>2945882000</v>
      </c>
      <c r="E131" s="1">
        <v>2860080126</v>
      </c>
      <c r="F131" s="1">
        <v>256340356</v>
      </c>
      <c r="G131" s="13">
        <v>-233894962</v>
      </c>
      <c r="H131" s="1">
        <v>81843214</v>
      </c>
      <c r="I131" s="1">
        <v>119612000</v>
      </c>
      <c r="J131" s="1">
        <v>110970000</v>
      </c>
      <c r="K131" s="1">
        <v>85801874</v>
      </c>
      <c r="L131" s="1">
        <f t="shared" si="1"/>
        <v>22445394</v>
      </c>
      <c r="AA131" s="7">
        <v>43817</v>
      </c>
      <c r="AB131">
        <v>-138909009</v>
      </c>
      <c r="AC131">
        <v>20794357</v>
      </c>
      <c r="AD131">
        <v>81501938</v>
      </c>
    </row>
    <row r="132" spans="1:30">
      <c r="A132" s="7">
        <v>43819</v>
      </c>
      <c r="B132" s="8">
        <v>0.673611111111111</v>
      </c>
      <c r="C132" s="14">
        <v>1</v>
      </c>
      <c r="D132" s="1">
        <v>2945882000</v>
      </c>
      <c r="E132" s="1">
        <v>2860080126</v>
      </c>
      <c r="F132" s="1">
        <v>133597879</v>
      </c>
      <c r="G132" s="13">
        <v>-116631524</v>
      </c>
      <c r="H132" s="1">
        <v>78769507</v>
      </c>
      <c r="I132" s="1">
        <v>119612000</v>
      </c>
      <c r="J132" s="1">
        <v>110970000</v>
      </c>
      <c r="K132" s="1">
        <v>85801874</v>
      </c>
      <c r="L132" s="1">
        <f t="shared" ref="L132:L160" si="2">F132+G132</f>
        <v>16966355</v>
      </c>
      <c r="AA132" s="7">
        <v>43818</v>
      </c>
      <c r="AB132">
        <v>-233894962</v>
      </c>
      <c r="AC132">
        <v>22445394</v>
      </c>
      <c r="AD132">
        <v>81843214</v>
      </c>
    </row>
    <row r="133" spans="1:30">
      <c r="A133" s="7">
        <v>43820</v>
      </c>
      <c r="B133" s="8">
        <v>0.729861111111111</v>
      </c>
      <c r="C133" s="14">
        <v>1</v>
      </c>
      <c r="D133" s="1">
        <v>2945882000</v>
      </c>
      <c r="E133" s="1">
        <v>2860080126</v>
      </c>
      <c r="F133" s="1">
        <v>137014697</v>
      </c>
      <c r="G133" s="13">
        <v>-120056953</v>
      </c>
      <c r="H133" s="1">
        <v>84539661</v>
      </c>
      <c r="I133" s="1">
        <v>119612000</v>
      </c>
      <c r="J133" s="1">
        <v>110970000</v>
      </c>
      <c r="K133" s="1">
        <v>85801874</v>
      </c>
      <c r="L133" s="1">
        <f t="shared" si="2"/>
        <v>16957744</v>
      </c>
      <c r="AA133" s="7">
        <v>43819</v>
      </c>
      <c r="AB133">
        <v>-116631524</v>
      </c>
      <c r="AC133">
        <v>16966355</v>
      </c>
      <c r="AD133">
        <v>78769507</v>
      </c>
    </row>
    <row r="134" spans="1:30">
      <c r="A134" s="7">
        <v>43821</v>
      </c>
      <c r="B134" s="8">
        <v>0.7375</v>
      </c>
      <c r="C134" s="14">
        <v>1</v>
      </c>
      <c r="D134" s="1">
        <v>2945882000</v>
      </c>
      <c r="E134" s="1">
        <v>2860080126</v>
      </c>
      <c r="F134" s="1">
        <v>244361217</v>
      </c>
      <c r="G134" s="13">
        <v>-211997653</v>
      </c>
      <c r="H134" s="1">
        <v>92753752</v>
      </c>
      <c r="I134" s="1">
        <v>119612000</v>
      </c>
      <c r="J134" s="1">
        <v>110970000</v>
      </c>
      <c r="K134" s="1">
        <v>85801874</v>
      </c>
      <c r="L134" s="1">
        <f t="shared" si="2"/>
        <v>32363564</v>
      </c>
      <c r="AA134" s="7">
        <v>43820</v>
      </c>
      <c r="AB134">
        <v>-120056953</v>
      </c>
      <c r="AC134">
        <v>16957744</v>
      </c>
      <c r="AD134">
        <v>84539661</v>
      </c>
    </row>
    <row r="135" spans="1:30">
      <c r="A135" s="7">
        <v>43822</v>
      </c>
      <c r="B135" s="8">
        <v>0.482638888888889</v>
      </c>
      <c r="C135" s="14">
        <v>1</v>
      </c>
      <c r="D135" s="1">
        <v>2945882000</v>
      </c>
      <c r="E135" s="1">
        <v>2860080126</v>
      </c>
      <c r="F135" s="1">
        <v>205104185</v>
      </c>
      <c r="G135" s="13">
        <v>-190592258</v>
      </c>
      <c r="H135" s="1">
        <v>83021570</v>
      </c>
      <c r="I135" s="1">
        <v>119612000</v>
      </c>
      <c r="J135" s="1">
        <v>110970000</v>
      </c>
      <c r="K135" s="1">
        <v>85801874</v>
      </c>
      <c r="L135" s="1">
        <f t="shared" si="2"/>
        <v>14511927</v>
      </c>
      <c r="AA135" s="7">
        <v>43821</v>
      </c>
      <c r="AB135">
        <v>-211997653</v>
      </c>
      <c r="AC135">
        <v>32363564</v>
      </c>
      <c r="AD135">
        <v>92753752</v>
      </c>
    </row>
    <row r="136" spans="1:30">
      <c r="A136" s="7">
        <v>43823</v>
      </c>
      <c r="B136" s="8">
        <v>0.849305555555556</v>
      </c>
      <c r="C136" s="14">
        <v>1</v>
      </c>
      <c r="D136" s="1">
        <v>2945882000</v>
      </c>
      <c r="E136" s="1">
        <v>2860080126</v>
      </c>
      <c r="F136" s="1">
        <v>152338482</v>
      </c>
      <c r="G136" s="13">
        <v>-138833230</v>
      </c>
      <c r="H136" s="1">
        <v>93581976</v>
      </c>
      <c r="I136" s="1">
        <v>119612000</v>
      </c>
      <c r="J136" s="1">
        <v>110970000</v>
      </c>
      <c r="K136" s="1">
        <v>85801874</v>
      </c>
      <c r="L136" s="1">
        <f t="shared" si="2"/>
        <v>13505252</v>
      </c>
      <c r="AA136" s="7">
        <v>43822</v>
      </c>
      <c r="AB136">
        <v>-190592258</v>
      </c>
      <c r="AC136">
        <v>14511927</v>
      </c>
      <c r="AD136">
        <v>83021570</v>
      </c>
    </row>
    <row r="137" spans="1:30">
      <c r="A137" s="7">
        <v>43824</v>
      </c>
      <c r="B137" s="8">
        <v>0.679166666666667</v>
      </c>
      <c r="C137" s="14">
        <v>1</v>
      </c>
      <c r="D137" s="1">
        <v>2945882000</v>
      </c>
      <c r="E137" s="1">
        <v>2860080126</v>
      </c>
      <c r="F137" s="1">
        <v>223549287</v>
      </c>
      <c r="G137" s="13">
        <v>-210083933</v>
      </c>
      <c r="H137" s="1">
        <v>87838131</v>
      </c>
      <c r="I137" s="1">
        <v>119612000</v>
      </c>
      <c r="J137" s="1">
        <v>110970000</v>
      </c>
      <c r="K137" s="1">
        <v>85801874</v>
      </c>
      <c r="L137" s="1">
        <f t="shared" si="2"/>
        <v>13465354</v>
      </c>
      <c r="AA137" s="7">
        <v>43823</v>
      </c>
      <c r="AB137">
        <v>-138833230</v>
      </c>
      <c r="AC137">
        <v>13505252</v>
      </c>
      <c r="AD137">
        <v>93581976</v>
      </c>
    </row>
    <row r="138" spans="1:30">
      <c r="A138" s="7">
        <v>43825</v>
      </c>
      <c r="B138" s="8">
        <v>0.780555555555556</v>
      </c>
      <c r="C138" s="14">
        <v>1</v>
      </c>
      <c r="D138" s="1">
        <v>2945882000</v>
      </c>
      <c r="E138" s="1">
        <v>2860080126</v>
      </c>
      <c r="F138" s="1">
        <v>132633681</v>
      </c>
      <c r="G138" s="13">
        <v>-118378274</v>
      </c>
      <c r="H138" s="1">
        <v>81299181</v>
      </c>
      <c r="I138" s="1">
        <v>119612000</v>
      </c>
      <c r="J138" s="1">
        <v>110970000</v>
      </c>
      <c r="K138" s="1">
        <v>85801874</v>
      </c>
      <c r="L138" s="1">
        <f t="shared" si="2"/>
        <v>14255407</v>
      </c>
      <c r="AA138" s="7">
        <v>43824</v>
      </c>
      <c r="AB138">
        <v>-210083933</v>
      </c>
      <c r="AC138">
        <v>13465354</v>
      </c>
      <c r="AD138">
        <v>87838131</v>
      </c>
    </row>
    <row r="139" spans="1:30">
      <c r="A139" s="7">
        <v>43826</v>
      </c>
      <c r="B139" s="8">
        <v>0.922222222222222</v>
      </c>
      <c r="C139" s="14">
        <v>1</v>
      </c>
      <c r="D139" s="1">
        <v>2945882000</v>
      </c>
      <c r="E139" s="1">
        <v>2860080126</v>
      </c>
      <c r="F139" s="1">
        <v>135581140</v>
      </c>
      <c r="G139" s="13">
        <v>-127181381</v>
      </c>
      <c r="H139" s="1">
        <v>88145258</v>
      </c>
      <c r="I139" s="1">
        <v>119612000</v>
      </c>
      <c r="J139" s="1">
        <v>110970000</v>
      </c>
      <c r="K139" s="1">
        <v>85801874</v>
      </c>
      <c r="L139" s="1">
        <f t="shared" si="2"/>
        <v>8399759</v>
      </c>
      <c r="AA139" s="7">
        <v>43825</v>
      </c>
      <c r="AB139">
        <v>-118378274</v>
      </c>
      <c r="AC139">
        <v>14255407</v>
      </c>
      <c r="AD139">
        <v>81299181</v>
      </c>
    </row>
    <row r="140" spans="1:30">
      <c r="A140" s="7">
        <v>43827</v>
      </c>
      <c r="B140" s="8">
        <v>0.46875</v>
      </c>
      <c r="C140" s="14">
        <v>1</v>
      </c>
      <c r="D140" s="1">
        <v>2945882000</v>
      </c>
      <c r="E140" s="1">
        <v>2860080126</v>
      </c>
      <c r="F140" s="1">
        <v>203345166</v>
      </c>
      <c r="G140" s="13">
        <v>-190711706</v>
      </c>
      <c r="H140" s="1">
        <v>75315249</v>
      </c>
      <c r="I140" s="1">
        <v>119612000</v>
      </c>
      <c r="J140" s="1">
        <v>110970000</v>
      </c>
      <c r="K140" s="1">
        <v>85801874</v>
      </c>
      <c r="L140" s="1">
        <f t="shared" si="2"/>
        <v>12633460</v>
      </c>
      <c r="AA140" s="7">
        <v>43826</v>
      </c>
      <c r="AB140">
        <v>-127181381</v>
      </c>
      <c r="AC140">
        <v>8399759</v>
      </c>
      <c r="AD140">
        <v>88145258</v>
      </c>
    </row>
    <row r="141" spans="1:30">
      <c r="A141" s="7">
        <v>43828</v>
      </c>
      <c r="B141" s="8">
        <v>0.713194444444444</v>
      </c>
      <c r="C141" s="14">
        <v>1</v>
      </c>
      <c r="D141" s="1">
        <v>2945882000</v>
      </c>
      <c r="E141" s="1">
        <v>2860080126</v>
      </c>
      <c r="F141" s="1">
        <v>137337653</v>
      </c>
      <c r="G141" s="13">
        <v>-137783896</v>
      </c>
      <c r="H141" s="1">
        <v>57911262</v>
      </c>
      <c r="I141" s="1">
        <v>119612000</v>
      </c>
      <c r="J141" s="1">
        <v>110970000</v>
      </c>
      <c r="K141" s="1">
        <v>85801874</v>
      </c>
      <c r="L141" s="1">
        <f t="shared" si="2"/>
        <v>-446243</v>
      </c>
      <c r="AA141" s="7">
        <v>43827</v>
      </c>
      <c r="AB141">
        <v>-190711706</v>
      </c>
      <c r="AC141">
        <v>12633460</v>
      </c>
      <c r="AD141">
        <v>75315249</v>
      </c>
    </row>
    <row r="142" spans="1:30">
      <c r="A142" s="7">
        <v>43829</v>
      </c>
      <c r="B142" s="8">
        <v>0.570138888888889</v>
      </c>
      <c r="C142" s="14">
        <v>1</v>
      </c>
      <c r="D142" s="1">
        <v>2945882000</v>
      </c>
      <c r="E142" s="1">
        <v>2860080126</v>
      </c>
      <c r="F142" s="1">
        <v>248394187</v>
      </c>
      <c r="G142" s="13">
        <v>-232736455</v>
      </c>
      <c r="H142" s="1">
        <v>59229495</v>
      </c>
      <c r="I142" s="1">
        <v>119612000</v>
      </c>
      <c r="J142" s="1">
        <v>110970000</v>
      </c>
      <c r="K142" s="1">
        <v>85801874</v>
      </c>
      <c r="L142" s="1">
        <f t="shared" si="2"/>
        <v>15657732</v>
      </c>
      <c r="AA142" s="7">
        <v>43828</v>
      </c>
      <c r="AB142">
        <v>-137783896</v>
      </c>
      <c r="AC142">
        <v>-446243</v>
      </c>
      <c r="AD142">
        <v>57911262</v>
      </c>
    </row>
    <row r="143" spans="1:30">
      <c r="A143" s="7">
        <v>43830</v>
      </c>
      <c r="B143" s="8">
        <v>0.572916666666667</v>
      </c>
      <c r="C143" s="14">
        <v>1</v>
      </c>
      <c r="D143" s="1">
        <v>2945882000</v>
      </c>
      <c r="E143" s="1">
        <v>2860080126</v>
      </c>
      <c r="F143" s="1">
        <v>151433185</v>
      </c>
      <c r="G143" s="13">
        <v>-139754128</v>
      </c>
      <c r="H143" s="1">
        <v>67691010</v>
      </c>
      <c r="I143" s="1">
        <v>119612000</v>
      </c>
      <c r="J143" s="1">
        <v>110970000</v>
      </c>
      <c r="K143" s="1">
        <v>85801874</v>
      </c>
      <c r="L143" s="1">
        <f t="shared" si="2"/>
        <v>11679057</v>
      </c>
      <c r="AA143" s="7">
        <v>43829</v>
      </c>
      <c r="AB143">
        <v>-232736455</v>
      </c>
      <c r="AC143">
        <v>15657732</v>
      </c>
      <c r="AD143">
        <v>59229495</v>
      </c>
    </row>
    <row r="144" spans="1:30">
      <c r="A144" s="7">
        <v>43831</v>
      </c>
      <c r="B144" s="8">
        <v>0.801388888888889</v>
      </c>
      <c r="C144" s="14">
        <v>1</v>
      </c>
      <c r="D144" s="1">
        <v>2945882000</v>
      </c>
      <c r="E144" s="1">
        <v>2860080126</v>
      </c>
      <c r="F144" s="1">
        <v>261878480</v>
      </c>
      <c r="G144" s="13">
        <v>-246589724</v>
      </c>
      <c r="H144" s="1">
        <v>61286814</v>
      </c>
      <c r="I144" s="1">
        <v>119612000</v>
      </c>
      <c r="J144" s="1">
        <v>110970000</v>
      </c>
      <c r="K144" s="1">
        <v>85801874</v>
      </c>
      <c r="L144" s="1">
        <f t="shared" si="2"/>
        <v>15288756</v>
      </c>
      <c r="AA144" s="7">
        <v>43830</v>
      </c>
      <c r="AB144">
        <v>-139754128</v>
      </c>
      <c r="AC144">
        <v>11679057</v>
      </c>
      <c r="AD144">
        <v>67691010</v>
      </c>
    </row>
    <row r="145" spans="1:30">
      <c r="A145" s="7">
        <v>43832</v>
      </c>
      <c r="B145" s="8">
        <v>0.473611111111111</v>
      </c>
      <c r="C145" s="14">
        <v>1</v>
      </c>
      <c r="D145" s="1">
        <v>2945882000</v>
      </c>
      <c r="E145" s="1">
        <v>2860080126</v>
      </c>
      <c r="F145" s="1">
        <v>184423287</v>
      </c>
      <c r="G145" s="13">
        <v>-182865458</v>
      </c>
      <c r="H145" s="1">
        <v>54203557</v>
      </c>
      <c r="I145" s="1">
        <v>119612000</v>
      </c>
      <c r="J145" s="1">
        <v>110970000</v>
      </c>
      <c r="K145" s="1">
        <v>85801874</v>
      </c>
      <c r="L145" s="1">
        <f t="shared" si="2"/>
        <v>1557829</v>
      </c>
      <c r="AA145" s="7">
        <v>43831</v>
      </c>
      <c r="AB145">
        <v>-246589724</v>
      </c>
      <c r="AC145">
        <v>15288756</v>
      </c>
      <c r="AD145">
        <v>61286814</v>
      </c>
    </row>
    <row r="146" spans="1:30">
      <c r="A146" s="7">
        <v>43833</v>
      </c>
      <c r="B146" s="8">
        <v>0.572222222222222</v>
      </c>
      <c r="C146" s="14">
        <v>1</v>
      </c>
      <c r="D146" s="1">
        <v>2945882000</v>
      </c>
      <c r="E146" s="1">
        <v>2860080126</v>
      </c>
      <c r="F146" s="1">
        <v>127641144</v>
      </c>
      <c r="G146" s="13">
        <v>-120691434</v>
      </c>
      <c r="H146" s="1">
        <v>48477788</v>
      </c>
      <c r="I146" s="1">
        <v>179418000</v>
      </c>
      <c r="J146" s="1">
        <v>166455000</v>
      </c>
      <c r="K146" s="1">
        <v>85801874</v>
      </c>
      <c r="L146" s="1">
        <f t="shared" si="2"/>
        <v>6949710</v>
      </c>
      <c r="AA146" s="7">
        <v>43832</v>
      </c>
      <c r="AB146">
        <v>-182865458</v>
      </c>
      <c r="AC146">
        <v>1557829</v>
      </c>
      <c r="AD146">
        <v>54203557</v>
      </c>
    </row>
    <row r="147" spans="1:30">
      <c r="A147" s="7">
        <v>43834</v>
      </c>
      <c r="B147" s="8">
        <v>0.732638888888889</v>
      </c>
      <c r="C147" s="14">
        <v>1</v>
      </c>
      <c r="D147" s="1">
        <v>2945882000</v>
      </c>
      <c r="E147" s="1">
        <v>2860080126</v>
      </c>
      <c r="F147" s="1">
        <v>227526828</v>
      </c>
      <c r="G147" s="13">
        <v>-193939340</v>
      </c>
      <c r="H147" s="1">
        <v>73665517</v>
      </c>
      <c r="I147" s="1">
        <v>179418000</v>
      </c>
      <c r="J147" s="1">
        <v>166455000</v>
      </c>
      <c r="K147" s="1">
        <v>85801874</v>
      </c>
      <c r="L147" s="1">
        <f t="shared" si="2"/>
        <v>33587488</v>
      </c>
      <c r="AA147" s="7">
        <v>43833</v>
      </c>
      <c r="AB147">
        <v>-120691434</v>
      </c>
      <c r="AC147">
        <v>6949710</v>
      </c>
      <c r="AD147">
        <v>48477788</v>
      </c>
    </row>
    <row r="148" spans="1:30">
      <c r="A148" s="7">
        <v>43835</v>
      </c>
      <c r="B148" s="8">
        <v>0.697222222222222</v>
      </c>
      <c r="C148" s="14">
        <v>1</v>
      </c>
      <c r="D148" s="1">
        <v>2945882000</v>
      </c>
      <c r="E148" s="1">
        <v>2860080126</v>
      </c>
      <c r="F148" s="1">
        <v>344401001</v>
      </c>
      <c r="G148" s="13">
        <v>-344726249</v>
      </c>
      <c r="H148" s="1">
        <v>35519080</v>
      </c>
      <c r="I148" s="1">
        <v>119612000</v>
      </c>
      <c r="J148" s="1">
        <v>110970000</v>
      </c>
      <c r="K148" s="1">
        <v>85801874</v>
      </c>
      <c r="L148" s="1">
        <f t="shared" si="2"/>
        <v>-325248</v>
      </c>
      <c r="AA148" s="7">
        <v>43834</v>
      </c>
      <c r="AB148">
        <v>-193939340</v>
      </c>
      <c r="AC148">
        <v>33587488</v>
      </c>
      <c r="AD148">
        <v>73665517</v>
      </c>
    </row>
    <row r="149" spans="1:30">
      <c r="A149" s="7">
        <v>43836</v>
      </c>
      <c r="B149" s="8">
        <v>0.577083333333333</v>
      </c>
      <c r="C149" s="14">
        <v>1</v>
      </c>
      <c r="D149" s="1">
        <v>2945882000</v>
      </c>
      <c r="E149" s="1">
        <v>2860080126</v>
      </c>
      <c r="F149" s="1">
        <v>225541006</v>
      </c>
      <c r="G149" s="13">
        <v>-115417790</v>
      </c>
      <c r="H149" s="1">
        <v>52416600</v>
      </c>
      <c r="I149" s="1">
        <v>119612000</v>
      </c>
      <c r="J149" s="1">
        <v>110970000</v>
      </c>
      <c r="K149" s="1">
        <v>85801874</v>
      </c>
      <c r="L149" s="1">
        <f t="shared" si="2"/>
        <v>110123216</v>
      </c>
      <c r="AA149" s="7">
        <v>43835</v>
      </c>
      <c r="AB149">
        <v>-344726249</v>
      </c>
      <c r="AC149">
        <v>-325248</v>
      </c>
      <c r="AD149">
        <v>35519080</v>
      </c>
    </row>
    <row r="150" spans="1:30">
      <c r="A150" s="7">
        <v>43837</v>
      </c>
      <c r="B150" s="8">
        <v>0.684722222222222</v>
      </c>
      <c r="C150" s="14">
        <v>1</v>
      </c>
      <c r="D150" s="1">
        <v>2945882000</v>
      </c>
      <c r="E150" s="1">
        <v>2860080126</v>
      </c>
      <c r="F150" s="1">
        <v>141714482</v>
      </c>
      <c r="G150" s="13">
        <v>-126066542</v>
      </c>
      <c r="H150" s="1">
        <v>51960565</v>
      </c>
      <c r="I150" s="1">
        <v>119612000</v>
      </c>
      <c r="J150" s="1">
        <v>110970000</v>
      </c>
      <c r="K150" s="1">
        <v>85801874</v>
      </c>
      <c r="L150" s="1">
        <f t="shared" si="2"/>
        <v>15647940</v>
      </c>
      <c r="AA150" s="7">
        <v>43836</v>
      </c>
      <c r="AB150">
        <v>-115417790</v>
      </c>
      <c r="AC150">
        <v>110123216</v>
      </c>
      <c r="AD150">
        <v>52416600</v>
      </c>
    </row>
    <row r="151" spans="1:30">
      <c r="A151" s="7">
        <v>43838</v>
      </c>
      <c r="B151" s="8">
        <v>0.627777777777778</v>
      </c>
      <c r="C151" s="14">
        <v>1</v>
      </c>
      <c r="D151" s="1">
        <v>2945882000</v>
      </c>
      <c r="E151" s="1">
        <v>2860080126</v>
      </c>
      <c r="F151" s="1">
        <v>139164788</v>
      </c>
      <c r="G151" s="13">
        <v>-125713339</v>
      </c>
      <c r="H151" s="1">
        <v>52373359</v>
      </c>
      <c r="I151" s="1">
        <v>119612000</v>
      </c>
      <c r="J151" s="1">
        <v>110970000</v>
      </c>
      <c r="K151" s="1">
        <v>85801874</v>
      </c>
      <c r="L151" s="1">
        <f t="shared" si="2"/>
        <v>13451449</v>
      </c>
      <c r="AA151" s="7">
        <v>43837</v>
      </c>
      <c r="AB151">
        <v>-126066542</v>
      </c>
      <c r="AC151">
        <v>15647940</v>
      </c>
      <c r="AD151">
        <v>51960565</v>
      </c>
    </row>
    <row r="152" spans="1:30">
      <c r="A152" s="7">
        <v>43839</v>
      </c>
      <c r="B152" s="8">
        <v>0.590277777777778</v>
      </c>
      <c r="C152" s="14">
        <v>1</v>
      </c>
      <c r="D152" s="1">
        <v>2945882000</v>
      </c>
      <c r="E152" s="1">
        <v>2860080126</v>
      </c>
      <c r="F152" s="1">
        <v>124949603</v>
      </c>
      <c r="G152" s="13">
        <v>-111608334</v>
      </c>
      <c r="H152" s="1">
        <v>62104929</v>
      </c>
      <c r="I152" s="1">
        <v>119612000</v>
      </c>
      <c r="J152" s="1">
        <v>110970000</v>
      </c>
      <c r="K152" s="1">
        <v>85801874</v>
      </c>
      <c r="L152" s="1">
        <f t="shared" si="2"/>
        <v>13341269</v>
      </c>
      <c r="AA152" s="7">
        <v>43838</v>
      </c>
      <c r="AB152">
        <v>-125713339</v>
      </c>
      <c r="AC152">
        <v>13451449</v>
      </c>
      <c r="AD152">
        <v>52373359</v>
      </c>
    </row>
    <row r="153" spans="1:30">
      <c r="A153" s="7">
        <v>43840</v>
      </c>
      <c r="B153" s="8">
        <v>0.55</v>
      </c>
      <c r="C153" s="14">
        <v>1</v>
      </c>
      <c r="D153" s="1">
        <v>2945882000</v>
      </c>
      <c r="E153" s="1">
        <v>2860080126</v>
      </c>
      <c r="F153" s="1">
        <v>247779596</v>
      </c>
      <c r="G153" s="13">
        <v>-219829771</v>
      </c>
      <c r="H153" s="1">
        <v>78765355</v>
      </c>
      <c r="I153" s="1">
        <v>119612000</v>
      </c>
      <c r="J153" s="1">
        <v>110970000</v>
      </c>
      <c r="K153" s="1">
        <v>85801874</v>
      </c>
      <c r="L153" s="1">
        <f t="shared" si="2"/>
        <v>27949825</v>
      </c>
      <c r="AA153" s="7">
        <v>43839</v>
      </c>
      <c r="AB153">
        <v>-111608334</v>
      </c>
      <c r="AC153">
        <v>13341269</v>
      </c>
      <c r="AD153">
        <v>62104929</v>
      </c>
    </row>
    <row r="154" spans="1:30">
      <c r="A154" s="7">
        <v>43841</v>
      </c>
      <c r="B154" s="8">
        <v>0.749305555555556</v>
      </c>
      <c r="C154" s="14">
        <v>1</v>
      </c>
      <c r="D154" s="1">
        <v>2945882000</v>
      </c>
      <c r="E154" s="1">
        <v>2860080126</v>
      </c>
      <c r="F154" s="1" t="s">
        <v>285</v>
      </c>
      <c r="G154" s="13">
        <v>-131481468</v>
      </c>
      <c r="H154" s="1">
        <v>72841624</v>
      </c>
      <c r="I154" s="1" t="s">
        <v>285</v>
      </c>
      <c r="J154" s="1">
        <v>110970000</v>
      </c>
      <c r="K154" s="1">
        <v>85801874</v>
      </c>
      <c r="L154" s="1" t="e">
        <f t="shared" si="2"/>
        <v>#VALUE!</v>
      </c>
      <c r="AA154" s="7">
        <v>43840</v>
      </c>
      <c r="AB154">
        <v>-219829771</v>
      </c>
      <c r="AC154">
        <v>27949825</v>
      </c>
      <c r="AD154">
        <v>78765355</v>
      </c>
    </row>
    <row r="155" spans="1:30">
      <c r="A155" s="7">
        <v>43842</v>
      </c>
      <c r="B155" s="8">
        <v>0.822916666666667</v>
      </c>
      <c r="C155" s="14">
        <v>1</v>
      </c>
      <c r="D155" s="1">
        <v>2945882000</v>
      </c>
      <c r="E155" s="1">
        <v>2860080126</v>
      </c>
      <c r="F155" s="1">
        <v>135148643</v>
      </c>
      <c r="G155" s="13">
        <v>-120406303</v>
      </c>
      <c r="H155" s="1">
        <v>53996476</v>
      </c>
      <c r="I155" s="1">
        <v>119612000</v>
      </c>
      <c r="J155" s="1">
        <v>110970000</v>
      </c>
      <c r="K155" s="1">
        <v>85801874</v>
      </c>
      <c r="L155" s="1">
        <f t="shared" si="2"/>
        <v>14742340</v>
      </c>
      <c r="AA155" s="7">
        <v>43841</v>
      </c>
      <c r="AB155">
        <v>-131481468</v>
      </c>
      <c r="AC155" t="e">
        <v>#VALUE!</v>
      </c>
      <c r="AD155">
        <v>72841624</v>
      </c>
    </row>
    <row r="156" spans="1:30">
      <c r="A156" s="7">
        <v>43843</v>
      </c>
      <c r="B156" s="8">
        <v>0.663888888888889</v>
      </c>
      <c r="C156" s="14">
        <v>1</v>
      </c>
      <c r="D156" s="1">
        <v>2945882000</v>
      </c>
      <c r="E156" s="1">
        <v>2860080126</v>
      </c>
      <c r="F156" s="1">
        <v>168851043</v>
      </c>
      <c r="G156" s="13">
        <v>-152338434</v>
      </c>
      <c r="H156" s="1">
        <v>91702239</v>
      </c>
      <c r="I156" s="1">
        <v>119612000</v>
      </c>
      <c r="J156" s="1">
        <v>110970000</v>
      </c>
      <c r="K156" s="1">
        <v>85801874</v>
      </c>
      <c r="L156" s="1">
        <f t="shared" si="2"/>
        <v>16512609</v>
      </c>
      <c r="AA156" s="7">
        <v>43842</v>
      </c>
      <c r="AB156">
        <v>-120406303</v>
      </c>
      <c r="AC156">
        <v>14742340</v>
      </c>
      <c r="AD156">
        <v>53996476</v>
      </c>
    </row>
    <row r="157" spans="1:30">
      <c r="A157" s="7">
        <v>43844</v>
      </c>
      <c r="B157" s="8">
        <v>0.704861111111111</v>
      </c>
      <c r="C157" s="14">
        <v>1</v>
      </c>
      <c r="D157" s="1">
        <v>2945882000</v>
      </c>
      <c r="E157" s="1">
        <v>2860080126</v>
      </c>
      <c r="F157" s="1">
        <v>141558918</v>
      </c>
      <c r="G157" s="13">
        <v>-135299915</v>
      </c>
      <c r="H157" s="1">
        <v>81509965</v>
      </c>
      <c r="I157" s="1">
        <v>119612000</v>
      </c>
      <c r="J157" s="1">
        <v>110970000</v>
      </c>
      <c r="K157" s="1">
        <v>85801874</v>
      </c>
      <c r="L157" s="1">
        <f t="shared" si="2"/>
        <v>6259003</v>
      </c>
      <c r="AA157" s="7">
        <v>43843</v>
      </c>
      <c r="AB157">
        <v>-152338434</v>
      </c>
      <c r="AC157">
        <v>16512609</v>
      </c>
      <c r="AD157">
        <v>91702239</v>
      </c>
    </row>
    <row r="158" spans="1:30">
      <c r="A158" s="7">
        <v>43845</v>
      </c>
      <c r="B158" s="8">
        <v>0.777777777777778</v>
      </c>
      <c r="C158" s="14">
        <v>1</v>
      </c>
      <c r="D158" s="1">
        <v>2945882000</v>
      </c>
      <c r="E158" s="1">
        <v>2860080126</v>
      </c>
      <c r="F158" s="1">
        <v>126972606</v>
      </c>
      <c r="G158" s="13">
        <v>-119946496</v>
      </c>
      <c r="H158" s="1">
        <v>72888135</v>
      </c>
      <c r="I158" s="1">
        <v>119612000</v>
      </c>
      <c r="J158" s="1">
        <v>110970000</v>
      </c>
      <c r="K158" s="1">
        <v>85801874</v>
      </c>
      <c r="L158" s="1">
        <f t="shared" si="2"/>
        <v>7026110</v>
      </c>
      <c r="AA158" s="7">
        <v>43844</v>
      </c>
      <c r="AB158">
        <v>-135299915</v>
      </c>
      <c r="AC158">
        <v>6259003</v>
      </c>
      <c r="AD158">
        <v>81509965</v>
      </c>
    </row>
    <row r="159" spans="1:30">
      <c r="A159" s="7">
        <v>43846</v>
      </c>
      <c r="B159" s="8">
        <v>0.695138888888889</v>
      </c>
      <c r="C159" s="14">
        <v>1</v>
      </c>
      <c r="D159" s="1">
        <v>2945882000</v>
      </c>
      <c r="E159" s="1">
        <v>2860080126</v>
      </c>
      <c r="F159" s="1">
        <v>219521924</v>
      </c>
      <c r="G159" s="13">
        <v>-208534977</v>
      </c>
      <c r="H159" s="1">
        <v>64757121</v>
      </c>
      <c r="I159" s="1">
        <v>119612000</v>
      </c>
      <c r="J159" s="1">
        <v>110970000</v>
      </c>
      <c r="K159" s="1">
        <v>85801874</v>
      </c>
      <c r="L159" s="1">
        <f t="shared" si="2"/>
        <v>10986947</v>
      </c>
      <c r="AA159" s="7">
        <v>43845</v>
      </c>
      <c r="AB159">
        <v>-119946496</v>
      </c>
      <c r="AC159">
        <v>7026110</v>
      </c>
      <c r="AD159">
        <v>72888135</v>
      </c>
    </row>
    <row r="160" spans="1:30">
      <c r="A160" s="7">
        <v>43847</v>
      </c>
      <c r="B160" s="8">
        <v>0.671527777777778</v>
      </c>
      <c r="C160" s="14">
        <v>1</v>
      </c>
      <c r="D160" s="1">
        <v>2945882000</v>
      </c>
      <c r="E160" s="1">
        <v>2860080126</v>
      </c>
      <c r="F160" s="1">
        <v>123713718</v>
      </c>
      <c r="G160" s="13">
        <v>-119088533</v>
      </c>
      <c r="H160" s="1">
        <v>56041037</v>
      </c>
      <c r="I160" s="1">
        <v>119612000</v>
      </c>
      <c r="J160" s="1">
        <v>110970000</v>
      </c>
      <c r="K160" s="1">
        <v>85801874</v>
      </c>
      <c r="L160" s="1">
        <f t="shared" si="2"/>
        <v>4625185</v>
      </c>
      <c r="AA160" s="7">
        <v>43846</v>
      </c>
      <c r="AB160">
        <v>-208534977</v>
      </c>
      <c r="AC160">
        <v>10986947</v>
      </c>
      <c r="AD160">
        <v>64757121</v>
      </c>
    </row>
    <row r="161" spans="27:30">
      <c r="AA161" s="7">
        <v>43847</v>
      </c>
      <c r="AB161">
        <v>-119088533</v>
      </c>
      <c r="AC161">
        <v>4625185</v>
      </c>
      <c r="AD161">
        <v>56041037</v>
      </c>
    </row>
    <row r="162" spans="27:30">
      <c r="AA162" t="s">
        <v>286</v>
      </c>
      <c r="AB162">
        <v>-25178561034</v>
      </c>
      <c r="AC162" t="e">
        <v>#VALUE!</v>
      </c>
      <c r="AD162">
        <v>10099773527</v>
      </c>
    </row>
  </sheetData>
  <hyperlinks>
    <hyperlink ref="M3" location="小计!A1" display="回目录"/>
    <hyperlink ref="M1" location="小计!A1" display="回目录"/>
  </hyperlinks>
  <pageMargins left="0.75" right="0.75" top="1" bottom="1" header="0.5" footer="0.5"/>
  <headerFooter/>
  <drawing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42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0.624305555555556</v>
      </c>
      <c r="C4" s="14">
        <v>1</v>
      </c>
      <c r="D4" s="1">
        <v>2805601000</v>
      </c>
      <c r="E4" s="1"/>
      <c r="F4" s="1">
        <v>0</v>
      </c>
      <c r="G4" s="1">
        <v>-87771978</v>
      </c>
      <c r="H4" s="1">
        <v>-87771978</v>
      </c>
      <c r="I4" s="1"/>
      <c r="J4" s="1"/>
      <c r="K4" s="1"/>
      <c r="L4" s="1">
        <f t="shared" ref="L4:L67" si="0">F4+G4</f>
        <v>-87771978</v>
      </c>
      <c r="M4" s="12"/>
      <c r="N4" s="4">
        <v>43699</v>
      </c>
      <c r="O4" s="5">
        <v>0.725694444444444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0.946527777777778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-224681830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-87771978</v>
      </c>
      <c r="AC5">
        <v>-87771978</v>
      </c>
      <c r="AD5">
        <v>-87771978</v>
      </c>
    </row>
    <row r="6" spans="1:30">
      <c r="A6" s="7">
        <v>43702</v>
      </c>
      <c r="B6" s="8">
        <v>0.696527777777778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-309788417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-224681830</v>
      </c>
    </row>
    <row r="7" spans="1:30">
      <c r="A7" s="7">
        <v>43703</v>
      </c>
      <c r="B7" s="8">
        <v>0.715972222222222</v>
      </c>
      <c r="C7" s="14">
        <v>1</v>
      </c>
      <c r="D7" s="1">
        <v>2805601000</v>
      </c>
      <c r="E7" s="1"/>
      <c r="F7" s="1">
        <v>0</v>
      </c>
      <c r="G7" s="1">
        <v>-179368957</v>
      </c>
      <c r="H7" s="1">
        <v>-404050787</v>
      </c>
      <c r="I7" s="1"/>
      <c r="J7" s="1"/>
      <c r="K7" s="1"/>
      <c r="L7" s="1">
        <f t="shared" si="0"/>
        <v>-179368957</v>
      </c>
      <c r="M7" s="12"/>
      <c r="AA7" s="7">
        <v>43702</v>
      </c>
      <c r="AB7">
        <v>-222016439</v>
      </c>
      <c r="AC7">
        <v>-222016439</v>
      </c>
      <c r="AD7">
        <v>-309788417</v>
      </c>
    </row>
    <row r="8" spans="1:30">
      <c r="A8" s="7">
        <v>43704</v>
      </c>
      <c r="B8" s="8">
        <v>0.758333333333333</v>
      </c>
      <c r="C8" s="14">
        <v>1</v>
      </c>
      <c r="D8" s="1">
        <v>2805601000</v>
      </c>
      <c r="E8" s="1">
        <v>2723885835</v>
      </c>
      <c r="F8" s="1">
        <v>568697430</v>
      </c>
      <c r="G8" s="1">
        <v>-125067882</v>
      </c>
      <c r="H8" s="1">
        <v>39578761</v>
      </c>
      <c r="I8" s="1">
        <v>114406000</v>
      </c>
      <c r="J8" s="1">
        <v>105686000</v>
      </c>
      <c r="K8" s="1">
        <v>81715165</v>
      </c>
      <c r="L8" s="1">
        <f t="shared" si="0"/>
        <v>443629548</v>
      </c>
      <c r="M8" s="15" t="s">
        <v>455</v>
      </c>
      <c r="AA8" s="7">
        <v>43703</v>
      </c>
      <c r="AB8">
        <v>-179368957</v>
      </c>
      <c r="AC8">
        <v>-179368957</v>
      </c>
      <c r="AD8">
        <v>-404050787</v>
      </c>
    </row>
    <row r="9" spans="1:30">
      <c r="A9" s="7">
        <v>43705</v>
      </c>
      <c r="B9" s="8">
        <v>0.771527777777778</v>
      </c>
      <c r="C9" s="14">
        <v>1</v>
      </c>
      <c r="D9" s="1">
        <v>2805601000</v>
      </c>
      <c r="E9" s="1">
        <v>2723885835</v>
      </c>
      <c r="F9" s="1">
        <v>675329856</v>
      </c>
      <c r="G9" s="1">
        <v>-203717104</v>
      </c>
      <c r="H9" s="1">
        <v>42671934</v>
      </c>
      <c r="I9" s="1">
        <v>114406000</v>
      </c>
      <c r="J9" s="1">
        <v>105686000</v>
      </c>
      <c r="K9" s="1">
        <v>81715165</v>
      </c>
      <c r="L9" s="1">
        <f t="shared" si="0"/>
        <v>471612752</v>
      </c>
      <c r="AA9" s="7">
        <v>43704</v>
      </c>
      <c r="AB9">
        <v>-125067882</v>
      </c>
      <c r="AC9">
        <v>443629548</v>
      </c>
      <c r="AD9">
        <v>39578761</v>
      </c>
    </row>
    <row r="10" spans="1:30">
      <c r="A10" s="7">
        <v>43706</v>
      </c>
      <c r="B10" s="8">
        <v>0.766666666666667</v>
      </c>
      <c r="C10" s="14">
        <v>1</v>
      </c>
      <c r="D10" s="1">
        <v>2805601000</v>
      </c>
      <c r="E10" s="1">
        <v>2723885835</v>
      </c>
      <c r="F10" s="1">
        <v>129000036</v>
      </c>
      <c r="G10" s="1">
        <v>-110207012</v>
      </c>
      <c r="H10" s="1">
        <v>61464958</v>
      </c>
      <c r="I10" s="1">
        <v>114406000</v>
      </c>
      <c r="J10" s="1">
        <v>105686000</v>
      </c>
      <c r="K10" s="1">
        <v>81715165</v>
      </c>
      <c r="L10" s="1">
        <f t="shared" si="0"/>
        <v>18793024</v>
      </c>
      <c r="AA10" s="7">
        <v>43705</v>
      </c>
      <c r="AB10">
        <v>-203717104</v>
      </c>
      <c r="AC10">
        <v>471612752</v>
      </c>
      <c r="AD10">
        <v>42671934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239140107</v>
      </c>
      <c r="G11" s="1">
        <v>-211597071</v>
      </c>
      <c r="H11" s="1">
        <v>70214970</v>
      </c>
      <c r="I11" s="1">
        <v>114406000</v>
      </c>
      <c r="J11" s="1">
        <v>105686000</v>
      </c>
      <c r="K11" s="1">
        <v>81715165</v>
      </c>
      <c r="L11" s="1">
        <f t="shared" si="0"/>
        <v>27543036</v>
      </c>
      <c r="AA11" s="7">
        <v>43706</v>
      </c>
      <c r="AB11">
        <v>-110207012</v>
      </c>
      <c r="AC11">
        <v>18793024</v>
      </c>
      <c r="AD11">
        <v>61464958</v>
      </c>
    </row>
    <row r="12" spans="1:30">
      <c r="A12" s="7">
        <v>43708</v>
      </c>
      <c r="B12" s="8">
        <v>0.825</v>
      </c>
      <c r="C12" s="14">
        <v>1</v>
      </c>
      <c r="D12" s="1">
        <v>2805601000</v>
      </c>
      <c r="E12" s="1">
        <v>2723885835</v>
      </c>
      <c r="F12" s="1">
        <v>124602695</v>
      </c>
      <c r="G12" s="1">
        <v>-114429559</v>
      </c>
      <c r="H12" s="1">
        <v>168160084</v>
      </c>
      <c r="I12" s="1">
        <v>114406000</v>
      </c>
      <c r="J12" s="1">
        <v>105686000</v>
      </c>
      <c r="K12" s="1">
        <v>81715165</v>
      </c>
      <c r="L12" s="1">
        <f t="shared" si="0"/>
        <v>10173136</v>
      </c>
      <c r="AA12" s="7">
        <v>43707</v>
      </c>
      <c r="AB12">
        <v>-211597071</v>
      </c>
      <c r="AC12">
        <v>27543036</v>
      </c>
      <c r="AD12">
        <v>70214970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224920175</v>
      </c>
      <c r="G13" s="1">
        <v>-199095787</v>
      </c>
      <c r="H13" s="1">
        <v>320721188</v>
      </c>
      <c r="I13" s="1">
        <v>114406000</v>
      </c>
      <c r="J13" s="1">
        <v>105686000</v>
      </c>
      <c r="K13" s="1">
        <v>81715165</v>
      </c>
      <c r="L13" s="1">
        <f t="shared" si="0"/>
        <v>25824388</v>
      </c>
      <c r="AA13" s="7">
        <v>43708</v>
      </c>
      <c r="AB13">
        <v>-114429559</v>
      </c>
      <c r="AC13">
        <v>10173136</v>
      </c>
      <c r="AD13">
        <v>168160084</v>
      </c>
    </row>
    <row r="14" spans="1:30">
      <c r="A14" s="7">
        <v>43710</v>
      </c>
      <c r="B14" s="8">
        <v>0.690277777777778</v>
      </c>
      <c r="C14" s="14">
        <v>1</v>
      </c>
      <c r="D14" s="1">
        <v>2805601000</v>
      </c>
      <c r="E14" s="1">
        <v>2723885835</v>
      </c>
      <c r="F14" s="1">
        <v>126915438</v>
      </c>
      <c r="G14" s="1">
        <v>-113102368</v>
      </c>
      <c r="H14" s="1">
        <v>419640845</v>
      </c>
      <c r="I14" s="1">
        <v>114406000</v>
      </c>
      <c r="J14" s="1">
        <v>105686000</v>
      </c>
      <c r="K14" s="1">
        <v>81715165</v>
      </c>
      <c r="L14" s="1">
        <f t="shared" si="0"/>
        <v>13813070</v>
      </c>
      <c r="AA14" s="7">
        <v>43709</v>
      </c>
      <c r="AB14">
        <v>-199095787</v>
      </c>
      <c r="AC14">
        <v>25824388</v>
      </c>
      <c r="AD14">
        <v>320721188</v>
      </c>
    </row>
    <row r="15" spans="1:30">
      <c r="A15" s="7">
        <v>43711</v>
      </c>
      <c r="B15" s="8">
        <v>0.698611111111111</v>
      </c>
      <c r="C15" s="14">
        <v>1</v>
      </c>
      <c r="D15" s="1">
        <v>2805601000</v>
      </c>
      <c r="E15" s="1">
        <v>2723885835</v>
      </c>
      <c r="F15" s="1">
        <v>251688031</v>
      </c>
      <c r="G15" s="1">
        <v>-220422586</v>
      </c>
      <c r="H15" s="1">
        <v>556245621</v>
      </c>
      <c r="I15" s="1">
        <v>114406000</v>
      </c>
      <c r="J15" s="1">
        <v>105686000</v>
      </c>
      <c r="K15" s="1">
        <v>81715165</v>
      </c>
      <c r="L15" s="1">
        <f t="shared" si="0"/>
        <v>31265445</v>
      </c>
      <c r="AA15" s="7">
        <v>43710</v>
      </c>
      <c r="AB15">
        <v>-113102368</v>
      </c>
      <c r="AC15">
        <v>13813070</v>
      </c>
      <c r="AD15">
        <v>419640845</v>
      </c>
    </row>
    <row r="16" spans="1:30">
      <c r="A16" s="7">
        <v>43712</v>
      </c>
      <c r="B16" s="8">
        <v>0.810416666666667</v>
      </c>
      <c r="C16" s="14">
        <v>1</v>
      </c>
      <c r="D16" s="1">
        <v>2805601000</v>
      </c>
      <c r="E16" s="1">
        <v>2723885835</v>
      </c>
      <c r="F16" s="1">
        <v>134408876</v>
      </c>
      <c r="G16" s="1">
        <v>-116720645</v>
      </c>
      <c r="H16" s="1">
        <v>105414273</v>
      </c>
      <c r="I16" s="1">
        <v>114406000</v>
      </c>
      <c r="J16" s="1">
        <v>105686000</v>
      </c>
      <c r="K16" s="1">
        <v>81715165</v>
      </c>
      <c r="L16" s="1">
        <f t="shared" si="0"/>
        <v>17688231</v>
      </c>
      <c r="AA16" s="7">
        <v>43711</v>
      </c>
      <c r="AB16">
        <v>-220422586</v>
      </c>
      <c r="AC16">
        <v>31265445</v>
      </c>
      <c r="AD16">
        <v>556245621</v>
      </c>
    </row>
    <row r="17" spans="1:30">
      <c r="A17" s="7">
        <v>43713</v>
      </c>
      <c r="B17" s="8">
        <v>0.444444444444444</v>
      </c>
      <c r="C17" s="14">
        <v>1</v>
      </c>
      <c r="D17" s="1">
        <v>2805601000</v>
      </c>
      <c r="E17" s="1">
        <v>2723885835</v>
      </c>
      <c r="F17" s="1">
        <v>206420902</v>
      </c>
      <c r="G17" s="1">
        <v>-182900386</v>
      </c>
      <c r="H17" s="1">
        <v>108153385</v>
      </c>
      <c r="I17" s="1">
        <v>114406000</v>
      </c>
      <c r="J17" s="1">
        <v>105686000</v>
      </c>
      <c r="K17" s="1">
        <v>81715165</v>
      </c>
      <c r="L17" s="1">
        <f t="shared" si="0"/>
        <v>23520516</v>
      </c>
      <c r="AA17" s="7">
        <v>43712</v>
      </c>
      <c r="AB17">
        <v>-116720645</v>
      </c>
      <c r="AC17">
        <v>17688231</v>
      </c>
      <c r="AD17">
        <v>105414273</v>
      </c>
    </row>
    <row r="18" spans="1:30">
      <c r="A18" s="7">
        <v>43714</v>
      </c>
      <c r="B18" s="8">
        <v>0.440277777777778</v>
      </c>
      <c r="C18" s="14">
        <v>1</v>
      </c>
      <c r="D18" s="1">
        <v>2805601000</v>
      </c>
      <c r="E18" s="1">
        <v>2723885835</v>
      </c>
      <c r="F18" s="1">
        <v>115144705</v>
      </c>
      <c r="G18" s="1">
        <v>-106231555</v>
      </c>
      <c r="H18" s="1">
        <v>98273511</v>
      </c>
      <c r="I18" s="1">
        <v>114406000</v>
      </c>
      <c r="J18" s="1">
        <v>105686000</v>
      </c>
      <c r="K18" s="1">
        <v>81715165</v>
      </c>
      <c r="L18" s="1">
        <f t="shared" si="0"/>
        <v>8913150</v>
      </c>
      <c r="AA18" s="7">
        <v>43713</v>
      </c>
      <c r="AB18">
        <v>-182900386</v>
      </c>
      <c r="AC18">
        <v>23520516</v>
      </c>
      <c r="AD18">
        <v>108153385</v>
      </c>
    </row>
    <row r="19" spans="1:30">
      <c r="A19" s="7">
        <v>43715</v>
      </c>
      <c r="B19" s="8">
        <v>0.719444444444444</v>
      </c>
      <c r="C19" s="14">
        <v>1</v>
      </c>
      <c r="D19" s="1">
        <v>2805601000</v>
      </c>
      <c r="E19" s="1">
        <v>2723885835</v>
      </c>
      <c r="F19" s="1">
        <v>145678903</v>
      </c>
      <c r="G19" s="13">
        <v>-130825567</v>
      </c>
      <c r="H19" s="1">
        <v>104376735</v>
      </c>
      <c r="I19" s="1">
        <v>114406000</v>
      </c>
      <c r="J19" s="1">
        <v>105686000</v>
      </c>
      <c r="K19" s="1">
        <v>81715165</v>
      </c>
      <c r="L19" s="1">
        <f t="shared" si="0"/>
        <v>14853336</v>
      </c>
      <c r="AA19" s="7">
        <v>43714</v>
      </c>
      <c r="AB19">
        <v>-106231555</v>
      </c>
      <c r="AC19">
        <v>8913150</v>
      </c>
      <c r="AD19">
        <v>98273511</v>
      </c>
    </row>
    <row r="20" spans="1:30">
      <c r="A20" s="7">
        <v>43716</v>
      </c>
      <c r="B20" s="8">
        <v>0.469444444444444</v>
      </c>
      <c r="C20" s="14">
        <v>1</v>
      </c>
      <c r="D20" s="1">
        <v>2805601000</v>
      </c>
      <c r="E20" s="1">
        <v>2723885835</v>
      </c>
      <c r="F20" s="1">
        <v>180645953</v>
      </c>
      <c r="G20" s="13">
        <v>-165270151</v>
      </c>
      <c r="H20" s="1">
        <v>98245408</v>
      </c>
      <c r="I20" s="1">
        <v>114406000</v>
      </c>
      <c r="J20" s="1">
        <v>105686000</v>
      </c>
      <c r="K20" s="1">
        <v>81715165</v>
      </c>
      <c r="L20" s="1">
        <f t="shared" si="0"/>
        <v>15375802</v>
      </c>
      <c r="AA20" s="7">
        <v>43715</v>
      </c>
      <c r="AB20">
        <v>-130825567</v>
      </c>
      <c r="AC20">
        <v>14853336</v>
      </c>
      <c r="AD20">
        <v>104376735</v>
      </c>
    </row>
    <row r="21" spans="1:30">
      <c r="A21" s="7">
        <v>43717</v>
      </c>
      <c r="B21" s="8">
        <v>0.657638888888889</v>
      </c>
      <c r="C21" s="14">
        <v>1</v>
      </c>
      <c r="D21" s="1">
        <v>2805601000</v>
      </c>
      <c r="E21" s="1">
        <v>2723885835</v>
      </c>
      <c r="F21" s="1">
        <v>145431535</v>
      </c>
      <c r="G21" s="13">
        <v>-128507570</v>
      </c>
      <c r="H21" s="1">
        <v>99518121</v>
      </c>
      <c r="I21" s="1">
        <v>114406000</v>
      </c>
      <c r="J21" s="1">
        <v>105686000</v>
      </c>
      <c r="K21" s="1">
        <v>81715165</v>
      </c>
      <c r="L21" s="1">
        <f t="shared" si="0"/>
        <v>16923965</v>
      </c>
      <c r="AA21" s="7">
        <v>43716</v>
      </c>
      <c r="AB21">
        <v>-165270151</v>
      </c>
      <c r="AC21">
        <v>15375802</v>
      </c>
      <c r="AD21">
        <v>98245408</v>
      </c>
    </row>
    <row r="22" spans="1:30">
      <c r="A22" s="7">
        <v>43718</v>
      </c>
      <c r="B22" s="8">
        <v>0.816666666666667</v>
      </c>
      <c r="C22" s="14">
        <v>1</v>
      </c>
      <c r="D22" s="1">
        <v>2805601000</v>
      </c>
      <c r="E22" s="1">
        <v>2723885835</v>
      </c>
      <c r="F22" s="1">
        <v>124291833</v>
      </c>
      <c r="G22" s="13">
        <v>-105145337</v>
      </c>
      <c r="H22" s="1">
        <v>104851547</v>
      </c>
      <c r="I22" s="1">
        <v>114406000</v>
      </c>
      <c r="J22" s="1">
        <v>105686000</v>
      </c>
      <c r="K22" s="1">
        <v>81715165</v>
      </c>
      <c r="L22" s="1">
        <f t="shared" si="0"/>
        <v>19146496</v>
      </c>
      <c r="AA22" s="7">
        <v>43717</v>
      </c>
      <c r="AB22">
        <v>-128507570</v>
      </c>
      <c r="AC22">
        <v>16923965</v>
      </c>
      <c r="AD22">
        <v>99518121</v>
      </c>
    </row>
    <row r="23" spans="1:30">
      <c r="A23" s="7">
        <v>43719</v>
      </c>
      <c r="B23" s="8">
        <v>0.715277777777778</v>
      </c>
      <c r="C23" s="14">
        <v>1</v>
      </c>
      <c r="D23" s="1">
        <v>2805601000</v>
      </c>
      <c r="E23" s="1">
        <v>2723885835</v>
      </c>
      <c r="F23" s="1">
        <v>122143771</v>
      </c>
      <c r="G23" s="13">
        <v>-105556338</v>
      </c>
      <c r="H23" s="1">
        <v>103986605</v>
      </c>
      <c r="I23" s="1">
        <v>114406000</v>
      </c>
      <c r="J23" s="1">
        <v>105686000</v>
      </c>
      <c r="K23" s="1">
        <v>81715165</v>
      </c>
      <c r="L23" s="1">
        <f t="shared" si="0"/>
        <v>16587433</v>
      </c>
      <c r="AA23" s="7">
        <v>43718</v>
      </c>
      <c r="AB23">
        <v>-105145337</v>
      </c>
      <c r="AC23">
        <v>19146496</v>
      </c>
      <c r="AD23">
        <v>104851547</v>
      </c>
    </row>
    <row r="24" spans="1:30">
      <c r="A24" s="7">
        <v>43720</v>
      </c>
      <c r="B24" s="8">
        <v>0.713194444444444</v>
      </c>
      <c r="C24" s="14">
        <v>1</v>
      </c>
      <c r="D24" s="1">
        <v>2805601000</v>
      </c>
      <c r="E24" s="1">
        <v>2723885835</v>
      </c>
      <c r="F24" s="1">
        <v>242597213</v>
      </c>
      <c r="G24" s="13">
        <v>-209838084</v>
      </c>
      <c r="H24" s="1">
        <v>102470070</v>
      </c>
      <c r="I24" s="1">
        <v>114406000</v>
      </c>
      <c r="J24" s="1">
        <v>105686000</v>
      </c>
      <c r="K24" s="1">
        <v>81715165</v>
      </c>
      <c r="L24" s="1">
        <f t="shared" si="0"/>
        <v>32759129</v>
      </c>
      <c r="AA24" s="7">
        <v>43719</v>
      </c>
      <c r="AB24">
        <v>-105556338</v>
      </c>
      <c r="AC24">
        <v>16587433</v>
      </c>
      <c r="AD24">
        <v>103986605</v>
      </c>
    </row>
    <row r="25" spans="1:30">
      <c r="A25" s="7">
        <v>43721</v>
      </c>
      <c r="B25" s="8">
        <v>0.498611111111111</v>
      </c>
      <c r="C25" s="14">
        <v>1</v>
      </c>
      <c r="D25" s="1">
        <v>2805601000</v>
      </c>
      <c r="E25" s="1">
        <v>2723885835</v>
      </c>
      <c r="F25" s="1">
        <v>214139927</v>
      </c>
      <c r="G25" s="13">
        <v>-194979660</v>
      </c>
      <c r="H25" s="1">
        <v>99626356</v>
      </c>
      <c r="I25" s="1">
        <v>114406000</v>
      </c>
      <c r="J25" s="1">
        <v>105686000</v>
      </c>
      <c r="K25" s="1">
        <v>81715165</v>
      </c>
      <c r="L25" s="1">
        <f t="shared" si="0"/>
        <v>19160267</v>
      </c>
      <c r="AA25" s="7">
        <v>43720</v>
      </c>
      <c r="AB25">
        <v>-209838084</v>
      </c>
      <c r="AC25">
        <v>32759129</v>
      </c>
      <c r="AD25">
        <v>102470070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166346249</v>
      </c>
      <c r="G26" s="13">
        <v>-155525999</v>
      </c>
      <c r="H26" s="1">
        <v>98014213</v>
      </c>
      <c r="I26" s="1">
        <v>114406000</v>
      </c>
      <c r="J26" s="1">
        <v>105686000</v>
      </c>
      <c r="K26" s="1">
        <v>81715165</v>
      </c>
      <c r="L26" s="1">
        <f t="shared" si="0"/>
        <v>10820250</v>
      </c>
      <c r="AA26" s="7">
        <v>43721</v>
      </c>
      <c r="AB26">
        <v>-194979660</v>
      </c>
      <c r="AC26">
        <v>19160267</v>
      </c>
      <c r="AD26">
        <v>99626356</v>
      </c>
    </row>
    <row r="27" spans="1:30">
      <c r="A27" s="7">
        <v>43723</v>
      </c>
      <c r="B27" s="8">
        <v>0.553472222222222</v>
      </c>
      <c r="C27" s="14">
        <v>1</v>
      </c>
      <c r="D27" s="1">
        <v>2805601000</v>
      </c>
      <c r="E27" s="1">
        <v>2723885835</v>
      </c>
      <c r="F27" s="1">
        <v>129354424</v>
      </c>
      <c r="G27" s="13">
        <v>-116720644</v>
      </c>
      <c r="H27" s="1">
        <v>90796564</v>
      </c>
      <c r="I27" s="1">
        <v>114406000</v>
      </c>
      <c r="J27" s="1">
        <v>105686000</v>
      </c>
      <c r="K27" s="1">
        <v>81715165</v>
      </c>
      <c r="L27" s="1">
        <f t="shared" si="0"/>
        <v>12633780</v>
      </c>
      <c r="AA27" s="7">
        <v>43722</v>
      </c>
      <c r="AB27">
        <v>-155525999</v>
      </c>
      <c r="AC27">
        <v>10820250</v>
      </c>
      <c r="AD27">
        <v>98014213</v>
      </c>
    </row>
    <row r="28" spans="1:30">
      <c r="A28" s="7">
        <v>43724</v>
      </c>
      <c r="B28" s="8">
        <v>0.459722222222222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-13036559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12633780</v>
      </c>
      <c r="AD28">
        <v>90796564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-169758391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-13036559</v>
      </c>
    </row>
    <row r="30" spans="1:30">
      <c r="A30" s="7">
        <v>43726</v>
      </c>
      <c r="B30" s="8">
        <v>0.70625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-284052867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-169758391</v>
      </c>
    </row>
    <row r="31" spans="1:30">
      <c r="A31" s="7">
        <v>43727</v>
      </c>
      <c r="B31" s="8">
        <v>0.5625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101049163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-284052867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-31260927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101049163</v>
      </c>
    </row>
    <row r="33" spans="1:30">
      <c r="A33" s="7">
        <v>43729</v>
      </c>
      <c r="B33" s="8">
        <v>0.7875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94519387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-31260927</v>
      </c>
    </row>
    <row r="34" spans="1:30">
      <c r="A34" s="7">
        <v>43730</v>
      </c>
      <c r="B34" s="8">
        <v>0.793055555555556</v>
      </c>
      <c r="C34" s="14">
        <v>1</v>
      </c>
      <c r="D34" s="1">
        <v>2805601000</v>
      </c>
      <c r="E34" s="1">
        <v>2723885835</v>
      </c>
      <c r="F34" s="1">
        <v>256219595</v>
      </c>
      <c r="G34" s="13">
        <v>-231061844</v>
      </c>
      <c r="H34" s="1">
        <v>-19011997</v>
      </c>
      <c r="I34" s="1">
        <v>114406000</v>
      </c>
      <c r="J34" s="1">
        <v>105686000</v>
      </c>
      <c r="K34" s="1">
        <v>81715165</v>
      </c>
      <c r="L34" s="1">
        <f t="shared" si="0"/>
        <v>25157751</v>
      </c>
      <c r="AA34" s="7">
        <v>43729</v>
      </c>
      <c r="AB34">
        <v>-127450710</v>
      </c>
      <c r="AC34" t="e">
        <v>#VALUE!</v>
      </c>
      <c r="AD34">
        <v>94519387</v>
      </c>
    </row>
    <row r="35" spans="1:30">
      <c r="A35" s="7">
        <v>43731</v>
      </c>
      <c r="B35" s="8">
        <v>0.621527777777778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91247768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-231061844</v>
      </c>
      <c r="AC35">
        <v>25157751</v>
      </c>
      <c r="AD35">
        <v>-19011997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139129398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91247768</v>
      </c>
    </row>
    <row r="37" spans="1:30">
      <c r="A37" s="7">
        <v>43733</v>
      </c>
      <c r="B37" s="8">
        <v>0.885416666666667</v>
      </c>
      <c r="C37" s="14">
        <v>1</v>
      </c>
      <c r="D37" s="1">
        <v>2805601000</v>
      </c>
      <c r="E37" s="1">
        <v>2723885835</v>
      </c>
      <c r="F37" s="1">
        <v>270200615</v>
      </c>
      <c r="G37" s="13">
        <v>-127549791</v>
      </c>
      <c r="H37" s="1">
        <v>370683676</v>
      </c>
      <c r="I37" s="1">
        <v>114406000</v>
      </c>
      <c r="J37" s="1">
        <v>105686000</v>
      </c>
      <c r="K37" s="1">
        <v>81715165</v>
      </c>
      <c r="L37" s="1">
        <f t="shared" si="0"/>
        <v>142650824</v>
      </c>
      <c r="AA37" s="7">
        <v>43732</v>
      </c>
      <c r="AB37">
        <v>-194042674</v>
      </c>
      <c r="AC37" t="e">
        <v>#VALUE!</v>
      </c>
      <c r="AD37">
        <v>139129398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140606979</v>
      </c>
      <c r="G38" s="13">
        <v>-119513251</v>
      </c>
      <c r="H38" s="1">
        <v>486925384</v>
      </c>
      <c r="I38" s="1">
        <v>114406000</v>
      </c>
      <c r="J38" s="1">
        <v>105686000</v>
      </c>
      <c r="K38" s="1">
        <v>81715165</v>
      </c>
      <c r="L38" s="1">
        <f t="shared" si="0"/>
        <v>21093728</v>
      </c>
      <c r="AA38" s="7">
        <v>43733</v>
      </c>
      <c r="AB38">
        <v>-127549791</v>
      </c>
      <c r="AC38">
        <v>142650824</v>
      </c>
      <c r="AD38">
        <v>370683676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249264081</v>
      </c>
      <c r="G39" s="13">
        <v>-220127790</v>
      </c>
      <c r="H39" s="1">
        <v>93278484</v>
      </c>
      <c r="I39" s="1">
        <v>114406000</v>
      </c>
      <c r="J39" s="1">
        <v>105686000</v>
      </c>
      <c r="K39" s="1">
        <v>81715165</v>
      </c>
      <c r="L39" s="1">
        <f t="shared" si="0"/>
        <v>29136291</v>
      </c>
      <c r="AA39" s="7">
        <v>43734</v>
      </c>
      <c r="AB39">
        <v>-119513251</v>
      </c>
      <c r="AC39">
        <v>21093728</v>
      </c>
      <c r="AD39">
        <v>486925384</v>
      </c>
    </row>
    <row r="40" spans="1:30">
      <c r="A40" s="7">
        <v>43736</v>
      </c>
      <c r="B40" s="8">
        <v>0.727083333333333</v>
      </c>
      <c r="C40" s="14">
        <v>1</v>
      </c>
      <c r="D40" s="1">
        <v>2805601000</v>
      </c>
      <c r="E40" s="1">
        <v>2723885835</v>
      </c>
      <c r="F40" s="1">
        <v>211315616</v>
      </c>
      <c r="G40" s="13">
        <v>-189141242</v>
      </c>
      <c r="H40" s="1">
        <v>223548689</v>
      </c>
      <c r="I40" s="1">
        <v>114406000</v>
      </c>
      <c r="J40" s="1">
        <v>105686000</v>
      </c>
      <c r="K40" s="1">
        <v>81715165</v>
      </c>
      <c r="L40" s="1">
        <f t="shared" si="0"/>
        <v>22174374</v>
      </c>
      <c r="AA40" s="7">
        <v>43735</v>
      </c>
      <c r="AB40">
        <v>-220127790</v>
      </c>
      <c r="AC40">
        <v>29136291</v>
      </c>
      <c r="AD40">
        <v>93278484</v>
      </c>
    </row>
    <row r="41" spans="1:30">
      <c r="A41" s="7">
        <v>43737</v>
      </c>
      <c r="B41" s="8">
        <v>0.771527777777778</v>
      </c>
      <c r="C41" s="14">
        <v>1</v>
      </c>
      <c r="D41" s="1">
        <v>2805601000</v>
      </c>
      <c r="E41" s="1">
        <v>2723885835</v>
      </c>
      <c r="F41" s="1">
        <v>121971612</v>
      </c>
      <c r="G41" s="13">
        <v>-104541067</v>
      </c>
      <c r="H41" s="1">
        <v>112210349</v>
      </c>
      <c r="I41" s="1">
        <v>114406000</v>
      </c>
      <c r="J41" s="1">
        <v>105686000</v>
      </c>
      <c r="K41" s="1">
        <v>81715165</v>
      </c>
      <c r="L41" s="1">
        <f t="shared" si="0"/>
        <v>17430545</v>
      </c>
      <c r="AA41" s="7">
        <v>43736</v>
      </c>
      <c r="AB41">
        <v>-189141242</v>
      </c>
      <c r="AC41">
        <v>22174374</v>
      </c>
      <c r="AD41">
        <v>223548689</v>
      </c>
    </row>
    <row r="42" spans="1:30">
      <c r="A42" s="7">
        <v>43738</v>
      </c>
      <c r="B42" s="8">
        <v>0.771527777777778</v>
      </c>
      <c r="C42" s="14">
        <v>1</v>
      </c>
      <c r="D42" s="1">
        <v>2805601000</v>
      </c>
      <c r="E42" s="1">
        <v>2723885835</v>
      </c>
      <c r="F42" s="1">
        <v>151950206</v>
      </c>
      <c r="G42" s="13">
        <v>-137400361</v>
      </c>
      <c r="H42" s="1">
        <v>218693277</v>
      </c>
      <c r="I42" s="1">
        <v>114406000</v>
      </c>
      <c r="J42" s="1">
        <v>105686000</v>
      </c>
      <c r="K42" s="1">
        <v>81715165</v>
      </c>
      <c r="L42" s="1">
        <f t="shared" si="0"/>
        <v>14549845</v>
      </c>
      <c r="AA42" s="7">
        <v>43737</v>
      </c>
      <c r="AB42">
        <v>-104541067</v>
      </c>
      <c r="AC42">
        <v>17430545</v>
      </c>
      <c r="AD42">
        <v>112210349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137860495</v>
      </c>
      <c r="G43" s="13">
        <v>-131108131</v>
      </c>
      <c r="H43" s="1">
        <v>182991055</v>
      </c>
      <c r="I43" s="1">
        <v>114406000</v>
      </c>
      <c r="J43" s="1">
        <v>105686000</v>
      </c>
      <c r="K43" s="1">
        <v>81715165</v>
      </c>
      <c r="L43" s="1">
        <f t="shared" si="0"/>
        <v>6752364</v>
      </c>
      <c r="AA43" s="7">
        <v>43738</v>
      </c>
      <c r="AB43">
        <v>-137400361</v>
      </c>
      <c r="AC43">
        <v>14549845</v>
      </c>
      <c r="AD43">
        <v>218693277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234505752</v>
      </c>
      <c r="G44" s="13">
        <v>-222532637</v>
      </c>
      <c r="H44" s="1">
        <v>219094380</v>
      </c>
      <c r="I44" s="1">
        <v>114406000</v>
      </c>
      <c r="J44" s="1">
        <v>105686000</v>
      </c>
      <c r="K44" s="1">
        <v>81715165</v>
      </c>
      <c r="L44" s="1">
        <f t="shared" si="0"/>
        <v>11973115</v>
      </c>
      <c r="AA44" s="7">
        <v>43739</v>
      </c>
      <c r="AB44">
        <v>-131108131</v>
      </c>
      <c r="AC44">
        <v>6752364</v>
      </c>
      <c r="AD44">
        <v>182991055</v>
      </c>
    </row>
    <row r="45" spans="1:30">
      <c r="A45" s="7">
        <v>43741</v>
      </c>
      <c r="B45" s="8">
        <v>0.446527777777778</v>
      </c>
      <c r="C45" s="14">
        <v>1</v>
      </c>
      <c r="D45" s="1">
        <v>2805601000</v>
      </c>
      <c r="E45" s="1">
        <v>2723885835</v>
      </c>
      <c r="F45" s="1">
        <v>198409097</v>
      </c>
      <c r="G45" s="13">
        <v>-183904648</v>
      </c>
      <c r="H45" s="1">
        <v>85727254</v>
      </c>
      <c r="I45" s="1">
        <v>114406000</v>
      </c>
      <c r="J45" s="1">
        <v>105686000</v>
      </c>
      <c r="K45" s="1">
        <v>81715165</v>
      </c>
      <c r="L45" s="1">
        <f t="shared" si="0"/>
        <v>14504449</v>
      </c>
      <c r="AA45" s="7">
        <v>43740</v>
      </c>
      <c r="AB45">
        <v>-222532637</v>
      </c>
      <c r="AC45">
        <v>11973115</v>
      </c>
      <c r="AD45">
        <v>219094380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117445212</v>
      </c>
      <c r="G46" s="13">
        <v>-111614935</v>
      </c>
      <c r="H46" s="1">
        <v>70463803</v>
      </c>
      <c r="I46" s="1">
        <v>114406000</v>
      </c>
      <c r="J46" s="1">
        <v>105686000</v>
      </c>
      <c r="K46" s="1">
        <v>81715165</v>
      </c>
      <c r="L46" s="1">
        <f t="shared" si="0"/>
        <v>5830277</v>
      </c>
      <c r="AA46" s="7">
        <v>43741</v>
      </c>
      <c r="AB46">
        <v>-183904648</v>
      </c>
      <c r="AC46">
        <v>14504449</v>
      </c>
      <c r="AD46">
        <v>85727254</v>
      </c>
    </row>
    <row r="47" spans="1:30">
      <c r="A47" s="7">
        <v>43743</v>
      </c>
      <c r="B47" s="8">
        <v>0.510416666666667</v>
      </c>
      <c r="C47" s="14">
        <v>1</v>
      </c>
      <c r="D47" s="1">
        <v>2805601000</v>
      </c>
      <c r="E47" s="1">
        <v>2723885835</v>
      </c>
      <c r="F47" s="1">
        <v>121427946</v>
      </c>
      <c r="G47" s="13">
        <v>-170383825</v>
      </c>
      <c r="H47" s="1">
        <v>76465361</v>
      </c>
      <c r="I47" s="1">
        <v>114406000</v>
      </c>
      <c r="J47" s="1">
        <v>105686000</v>
      </c>
      <c r="K47" s="1">
        <v>81715165</v>
      </c>
      <c r="L47" s="1">
        <f t="shared" si="0"/>
        <v>-48955879</v>
      </c>
      <c r="AA47" s="7">
        <v>43742</v>
      </c>
      <c r="AB47">
        <v>-111614935</v>
      </c>
      <c r="AC47">
        <v>5830277</v>
      </c>
      <c r="AD47">
        <v>70463803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123204544</v>
      </c>
      <c r="G48" s="13">
        <v>-105555115</v>
      </c>
      <c r="H48" s="1">
        <v>73330485</v>
      </c>
      <c r="I48" s="1">
        <v>114406000</v>
      </c>
      <c r="J48" s="1">
        <v>105686000</v>
      </c>
      <c r="K48" s="1">
        <v>81715165</v>
      </c>
      <c r="L48" s="1">
        <f t="shared" si="0"/>
        <v>17649429</v>
      </c>
      <c r="AA48" s="7">
        <v>43743</v>
      </c>
      <c r="AB48">
        <v>-170383825</v>
      </c>
      <c r="AC48">
        <v>-48955879</v>
      </c>
      <c r="AD48">
        <v>76465361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226957189</v>
      </c>
      <c r="G49" s="13">
        <v>-207354952</v>
      </c>
      <c r="H49" s="1">
        <v>64758128</v>
      </c>
      <c r="I49" s="1">
        <v>114406000</v>
      </c>
      <c r="J49" s="1">
        <v>105686000</v>
      </c>
      <c r="K49" s="1">
        <v>81715165</v>
      </c>
      <c r="L49" s="1">
        <f t="shared" si="0"/>
        <v>19602237</v>
      </c>
      <c r="AA49" s="7">
        <v>43744</v>
      </c>
      <c r="AB49">
        <v>-105555115</v>
      </c>
      <c r="AC49">
        <v>17649429</v>
      </c>
      <c r="AD49">
        <v>73330485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130520613</v>
      </c>
      <c r="G50" s="13">
        <v>-111995356</v>
      </c>
      <c r="H50" s="1">
        <v>79258705</v>
      </c>
      <c r="I50" s="1">
        <v>114406000</v>
      </c>
      <c r="J50" s="1">
        <v>105686000</v>
      </c>
      <c r="K50" s="1">
        <v>81715165</v>
      </c>
      <c r="L50" s="1">
        <f t="shared" si="0"/>
        <v>18525257</v>
      </c>
      <c r="AA50" s="7">
        <v>43745</v>
      </c>
      <c r="AB50">
        <v>-207354952</v>
      </c>
      <c r="AC50">
        <v>19602237</v>
      </c>
      <c r="AD50">
        <v>64758128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149256787</v>
      </c>
      <c r="G51" s="13">
        <v>-131828606</v>
      </c>
      <c r="H51" s="1">
        <v>89934522</v>
      </c>
      <c r="I51" s="1">
        <v>114406000</v>
      </c>
      <c r="J51" s="1">
        <v>105686000</v>
      </c>
      <c r="K51" s="1">
        <v>81715165</v>
      </c>
      <c r="L51" s="1">
        <f t="shared" si="0"/>
        <v>17428181</v>
      </c>
      <c r="AA51" s="7">
        <v>43746</v>
      </c>
      <c r="AB51">
        <v>-111995356</v>
      </c>
      <c r="AC51">
        <v>18525257</v>
      </c>
      <c r="AD51">
        <v>79258705</v>
      </c>
    </row>
    <row r="52" spans="1:30">
      <c r="A52" s="7">
        <v>43748</v>
      </c>
      <c r="B52" s="8">
        <v>0.779166666666667</v>
      </c>
      <c r="C52" s="14">
        <v>1</v>
      </c>
      <c r="D52" s="1">
        <v>2805601000</v>
      </c>
      <c r="E52" s="1">
        <v>2723885835</v>
      </c>
      <c r="F52" s="1">
        <v>266240562</v>
      </c>
      <c r="G52" s="13">
        <v>-237942732</v>
      </c>
      <c r="H52" s="1">
        <v>92141543</v>
      </c>
      <c r="I52" s="1">
        <v>114406000</v>
      </c>
      <c r="J52" s="1">
        <v>105686000</v>
      </c>
      <c r="K52" s="1">
        <v>81715165</v>
      </c>
      <c r="L52" s="1">
        <f t="shared" si="0"/>
        <v>28297830</v>
      </c>
      <c r="AA52" s="7">
        <v>43747</v>
      </c>
      <c r="AB52">
        <v>-131828606</v>
      </c>
      <c r="AC52">
        <v>17428181</v>
      </c>
      <c r="AD52">
        <v>89934522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237347166</v>
      </c>
      <c r="G53" s="13">
        <v>-208377563</v>
      </c>
      <c r="H53" s="1">
        <v>104393856</v>
      </c>
      <c r="I53" s="1">
        <v>114406000</v>
      </c>
      <c r="J53" s="1">
        <v>105686000</v>
      </c>
      <c r="K53" s="1">
        <v>81715165</v>
      </c>
      <c r="L53" s="1">
        <f t="shared" si="0"/>
        <v>28969603</v>
      </c>
      <c r="AA53" s="7">
        <v>43748</v>
      </c>
      <c r="AB53">
        <v>-237942732</v>
      </c>
      <c r="AC53">
        <v>28297830</v>
      </c>
      <c r="AD53">
        <v>92141543</v>
      </c>
    </row>
    <row r="54" spans="1:30">
      <c r="A54" s="7">
        <v>43750</v>
      </c>
      <c r="B54" s="8">
        <v>0.425694444444444</v>
      </c>
      <c r="C54" s="14">
        <v>1</v>
      </c>
      <c r="D54" s="1">
        <v>2805601000</v>
      </c>
      <c r="E54" s="1">
        <v>2723885835</v>
      </c>
      <c r="F54" s="1">
        <v>205102447</v>
      </c>
      <c r="G54" s="13">
        <v>-173431459</v>
      </c>
      <c r="H54" s="1">
        <v>104823648</v>
      </c>
      <c r="I54" s="1">
        <v>114406000</v>
      </c>
      <c r="J54" s="1">
        <v>105686000</v>
      </c>
      <c r="K54" s="1">
        <v>81715165</v>
      </c>
      <c r="L54" s="1">
        <f t="shared" si="0"/>
        <v>31670988</v>
      </c>
      <c r="AA54" s="7">
        <v>43749</v>
      </c>
      <c r="AB54">
        <v>-208377563</v>
      </c>
      <c r="AC54">
        <v>28969603</v>
      </c>
      <c r="AD54">
        <v>104393856</v>
      </c>
    </row>
    <row r="55" spans="1:30">
      <c r="A55" s="7">
        <v>43751</v>
      </c>
      <c r="B55" s="8">
        <v>0.502777777777778</v>
      </c>
      <c r="C55" s="14">
        <v>1</v>
      </c>
      <c r="D55" s="1">
        <v>2805601000</v>
      </c>
      <c r="E55" s="1">
        <v>2723885835</v>
      </c>
      <c r="F55" s="1">
        <v>121652308</v>
      </c>
      <c r="G55" s="13">
        <v>-114156781</v>
      </c>
      <c r="H55" s="1">
        <v>105591839</v>
      </c>
      <c r="I55" s="1">
        <v>114406000</v>
      </c>
      <c r="J55" s="1">
        <v>105686000</v>
      </c>
      <c r="K55" s="1">
        <v>81715165</v>
      </c>
      <c r="L55" s="1">
        <f t="shared" si="0"/>
        <v>7495527</v>
      </c>
      <c r="AA55" s="7">
        <v>43750</v>
      </c>
      <c r="AB55">
        <v>-173431459</v>
      </c>
      <c r="AC55">
        <v>31670988</v>
      </c>
      <c r="AD55">
        <v>104823648</v>
      </c>
    </row>
    <row r="56" spans="1:30">
      <c r="A56" s="7">
        <v>43752</v>
      </c>
      <c r="B56" s="8">
        <v>0.448611111111111</v>
      </c>
      <c r="C56" s="14">
        <v>1</v>
      </c>
      <c r="D56" s="1">
        <v>2805601000</v>
      </c>
      <c r="E56" s="1">
        <v>2723885835</v>
      </c>
      <c r="F56" s="1">
        <v>160935959</v>
      </c>
      <c r="G56" s="13">
        <v>-163238387</v>
      </c>
      <c r="H56" s="1">
        <v>86927342</v>
      </c>
      <c r="I56" s="1">
        <v>114406000</v>
      </c>
      <c r="J56" s="1">
        <v>105686000</v>
      </c>
      <c r="K56" s="1">
        <v>81715165</v>
      </c>
      <c r="L56" s="1">
        <f t="shared" si="0"/>
        <v>-2302428</v>
      </c>
      <c r="AA56" s="7">
        <v>43751</v>
      </c>
      <c r="AB56">
        <v>-114156781</v>
      </c>
      <c r="AC56">
        <v>7495527</v>
      </c>
      <c r="AD56">
        <v>105591839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172204093</v>
      </c>
      <c r="G57" s="13">
        <v>-150507139</v>
      </c>
      <c r="H57" s="1">
        <v>106671488</v>
      </c>
      <c r="I57" s="1">
        <v>114406000</v>
      </c>
      <c r="J57" s="1">
        <v>105686000</v>
      </c>
      <c r="K57" s="1">
        <v>81715165</v>
      </c>
      <c r="L57" s="1">
        <f t="shared" si="0"/>
        <v>21696954</v>
      </c>
      <c r="AA57" s="7">
        <v>43752</v>
      </c>
      <c r="AB57">
        <v>-163238387</v>
      </c>
      <c r="AC57">
        <v>-2302428</v>
      </c>
      <c r="AD57">
        <v>86927342</v>
      </c>
    </row>
    <row r="58" spans="1:30">
      <c r="A58" s="7">
        <v>43754</v>
      </c>
      <c r="B58" s="8">
        <v>0.830555555555556</v>
      </c>
      <c r="C58" s="14">
        <v>1</v>
      </c>
      <c r="D58" s="1">
        <v>2805601000</v>
      </c>
      <c r="E58" s="1">
        <v>2723885835</v>
      </c>
      <c r="F58" s="1">
        <v>287387301</v>
      </c>
      <c r="G58" s="13">
        <v>-251571822</v>
      </c>
      <c r="H58" s="1">
        <v>102264756</v>
      </c>
      <c r="I58" s="1">
        <v>114406000</v>
      </c>
      <c r="J58" s="1">
        <v>105686000</v>
      </c>
      <c r="K58" s="1">
        <v>81715165</v>
      </c>
      <c r="L58" s="1">
        <f t="shared" si="0"/>
        <v>35815479</v>
      </c>
      <c r="AA58" s="7">
        <v>43753</v>
      </c>
      <c r="AB58">
        <v>-150507139</v>
      </c>
      <c r="AC58">
        <v>21696954</v>
      </c>
      <c r="AD58">
        <v>106671488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150887881</v>
      </c>
      <c r="G59" s="13">
        <v>-136305581</v>
      </c>
      <c r="H59" s="1">
        <v>96362882</v>
      </c>
      <c r="I59" s="1">
        <v>114406000</v>
      </c>
      <c r="J59" s="1">
        <v>105686000</v>
      </c>
      <c r="K59" s="1">
        <v>81715165</v>
      </c>
      <c r="L59" s="1">
        <f t="shared" si="0"/>
        <v>14582300</v>
      </c>
      <c r="AA59" s="7">
        <v>43754</v>
      </c>
      <c r="AB59">
        <v>-251571822</v>
      </c>
      <c r="AC59">
        <v>35815479</v>
      </c>
      <c r="AD59">
        <v>102264756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213796616</v>
      </c>
      <c r="G60" s="13">
        <v>-203670621</v>
      </c>
      <c r="H60" s="1">
        <v>84092921</v>
      </c>
      <c r="I60" s="1">
        <v>114406000</v>
      </c>
      <c r="J60" s="1">
        <v>105686000</v>
      </c>
      <c r="K60" s="1">
        <v>81715165</v>
      </c>
      <c r="L60" s="1">
        <f t="shared" si="0"/>
        <v>10125995</v>
      </c>
      <c r="AA60" s="7">
        <v>43755</v>
      </c>
      <c r="AB60">
        <v>-136305581</v>
      </c>
      <c r="AC60">
        <v>14582300</v>
      </c>
      <c r="AD60">
        <v>96362882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107564172</v>
      </c>
      <c r="G61" s="13">
        <v>-105971009</v>
      </c>
      <c r="H61" s="1">
        <v>67586130</v>
      </c>
      <c r="I61" s="1">
        <v>114406000</v>
      </c>
      <c r="J61" s="1">
        <v>105686000</v>
      </c>
      <c r="K61" s="1">
        <v>81715165</v>
      </c>
      <c r="L61" s="1">
        <f t="shared" si="0"/>
        <v>1593163</v>
      </c>
      <c r="AA61" s="7">
        <v>43756</v>
      </c>
      <c r="AB61">
        <v>-203670621</v>
      </c>
      <c r="AC61">
        <v>10125995</v>
      </c>
      <c r="AD61">
        <v>84092921</v>
      </c>
    </row>
    <row r="62" spans="1:30">
      <c r="A62" s="7">
        <v>43758</v>
      </c>
      <c r="B62" s="8">
        <v>0.714583333333333</v>
      </c>
      <c r="C62" s="14">
        <v>1</v>
      </c>
      <c r="D62" s="1">
        <v>2805601000</v>
      </c>
      <c r="E62" s="1">
        <v>2723885835</v>
      </c>
      <c r="F62" s="1">
        <v>209078931</v>
      </c>
      <c r="G62" s="13">
        <v>-206109717</v>
      </c>
      <c r="H62" s="1">
        <v>46608260</v>
      </c>
      <c r="I62" s="1">
        <v>114406000</v>
      </c>
      <c r="J62" s="1">
        <v>105686000</v>
      </c>
      <c r="K62" s="1">
        <v>81715165</v>
      </c>
      <c r="L62" s="1">
        <f t="shared" si="0"/>
        <v>2969214</v>
      </c>
      <c r="AA62" s="7">
        <v>43757</v>
      </c>
      <c r="AB62">
        <v>-105971009</v>
      </c>
      <c r="AC62">
        <v>1593163</v>
      </c>
      <c r="AD62">
        <v>67586130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129377008</v>
      </c>
      <c r="G63" s="13">
        <v>-111633283</v>
      </c>
      <c r="H63" s="1">
        <v>65639345</v>
      </c>
      <c r="I63" s="1">
        <v>114406000</v>
      </c>
      <c r="J63" s="1">
        <v>105686000</v>
      </c>
      <c r="K63" s="1">
        <v>81715165</v>
      </c>
      <c r="L63" s="1">
        <f t="shared" si="0"/>
        <v>17743725</v>
      </c>
      <c r="AA63" s="7">
        <v>43758</v>
      </c>
      <c r="AB63">
        <v>-206109717</v>
      </c>
      <c r="AC63">
        <v>2969214</v>
      </c>
      <c r="AD63">
        <v>46608260</v>
      </c>
    </row>
    <row r="64" spans="1:30">
      <c r="A64" s="7">
        <v>43760</v>
      </c>
      <c r="B64" s="8">
        <v>0.819444444444444</v>
      </c>
      <c r="C64" s="14">
        <v>1</v>
      </c>
      <c r="D64" s="1">
        <v>2805601000</v>
      </c>
      <c r="E64" s="1">
        <v>2723885835</v>
      </c>
      <c r="F64" s="1">
        <v>117936988</v>
      </c>
      <c r="G64" s="13">
        <v>-106457850</v>
      </c>
      <c r="H64" s="1">
        <v>78133551</v>
      </c>
      <c r="I64" s="1">
        <v>114406000</v>
      </c>
      <c r="J64" s="1">
        <v>105686000</v>
      </c>
      <c r="K64" s="1">
        <v>81715165</v>
      </c>
      <c r="L64" s="1">
        <f t="shared" si="0"/>
        <v>11479138</v>
      </c>
      <c r="AA64" s="7">
        <v>43759</v>
      </c>
      <c r="AB64">
        <v>-111633283</v>
      </c>
      <c r="AC64">
        <v>17743725</v>
      </c>
      <c r="AD64">
        <v>65639345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117386024</v>
      </c>
      <c r="G65" s="13">
        <v>-104893355</v>
      </c>
      <c r="H65" s="1">
        <v>68929266</v>
      </c>
      <c r="I65" s="1">
        <v>114406000</v>
      </c>
      <c r="J65" s="1">
        <v>105686000</v>
      </c>
      <c r="K65" s="1">
        <v>81715165</v>
      </c>
      <c r="L65" s="1">
        <f t="shared" si="0"/>
        <v>12492669</v>
      </c>
      <c r="AA65" s="7">
        <v>43760</v>
      </c>
      <c r="AB65">
        <v>-106457850</v>
      </c>
      <c r="AC65">
        <v>11479138</v>
      </c>
      <c r="AD65">
        <v>78133551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117882264</v>
      </c>
      <c r="G66" s="13">
        <v>-109550144</v>
      </c>
      <c r="H66" s="1">
        <v>63142861</v>
      </c>
      <c r="I66" s="1">
        <v>114406000</v>
      </c>
      <c r="J66" s="1">
        <v>105686000</v>
      </c>
      <c r="K66" s="1">
        <v>81715165</v>
      </c>
      <c r="L66" s="1">
        <f t="shared" si="0"/>
        <v>8332120</v>
      </c>
      <c r="AA66" s="7">
        <v>43761</v>
      </c>
      <c r="AB66">
        <v>-104893355</v>
      </c>
      <c r="AC66">
        <v>12492669</v>
      </c>
      <c r="AD66">
        <v>68929266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220429394</v>
      </c>
      <c r="G67" s="13">
        <v>-208882750</v>
      </c>
      <c r="H67" s="1">
        <v>54831078</v>
      </c>
      <c r="I67" s="1">
        <v>114406000</v>
      </c>
      <c r="J67" s="1">
        <v>105686000</v>
      </c>
      <c r="K67" s="1">
        <v>81715165</v>
      </c>
      <c r="L67" s="1">
        <f t="shared" si="0"/>
        <v>11546644</v>
      </c>
      <c r="AA67" s="7">
        <v>43762</v>
      </c>
      <c r="AB67">
        <v>-109550144</v>
      </c>
      <c r="AC67">
        <v>8332120</v>
      </c>
      <c r="AD67">
        <v>63142861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122470695</v>
      </c>
      <c r="G68" s="13">
        <v>-115294374</v>
      </c>
      <c r="H68" s="1">
        <v>63407711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7176321</v>
      </c>
      <c r="AA68" s="7">
        <v>43763</v>
      </c>
      <c r="AB68">
        <v>-208882750</v>
      </c>
      <c r="AC68">
        <v>11546644</v>
      </c>
      <c r="AD68">
        <v>54831078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232272759</v>
      </c>
      <c r="G69" s="13">
        <v>-211314508</v>
      </c>
      <c r="H69" s="1">
        <v>75596478</v>
      </c>
      <c r="I69" s="1">
        <v>114406000</v>
      </c>
      <c r="J69" s="1">
        <v>105686000</v>
      </c>
      <c r="K69" s="1">
        <v>81715165</v>
      </c>
      <c r="L69" s="1">
        <f t="shared" si="1"/>
        <v>20958251</v>
      </c>
      <c r="AA69" s="7">
        <v>43764</v>
      </c>
      <c r="AB69">
        <v>-115294374</v>
      </c>
      <c r="AC69">
        <v>7176321</v>
      </c>
      <c r="AD69">
        <v>63407711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228310407</v>
      </c>
      <c r="G70" s="13">
        <v>-198272562</v>
      </c>
      <c r="H70" s="1">
        <v>87181990</v>
      </c>
      <c r="I70" s="1">
        <v>114406000</v>
      </c>
      <c r="J70" s="1">
        <v>105686000</v>
      </c>
      <c r="K70" s="1">
        <v>81715165</v>
      </c>
      <c r="L70" s="1">
        <f t="shared" si="1"/>
        <v>30037845</v>
      </c>
      <c r="AA70" s="7">
        <v>43765</v>
      </c>
      <c r="AB70">
        <v>-211314508</v>
      </c>
      <c r="AC70">
        <v>20958251</v>
      </c>
      <c r="AD70">
        <v>75596478</v>
      </c>
    </row>
    <row r="71" spans="1:30">
      <c r="A71" s="7">
        <v>43767</v>
      </c>
      <c r="B71" s="8">
        <v>0.884027777777778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-25520423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-198272562</v>
      </c>
      <c r="AC71">
        <v>30037845</v>
      </c>
      <c r="AD71">
        <v>87181990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-111788307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-25520423</v>
      </c>
    </row>
    <row r="73" spans="1:30">
      <c r="A73" s="7">
        <v>43769</v>
      </c>
      <c r="B73" s="8">
        <v>0.776388888888889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-241384489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-111788307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93017928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-241384489</v>
      </c>
    </row>
    <row r="75" spans="1:30">
      <c r="A75" s="7">
        <v>43771</v>
      </c>
      <c r="B75" s="8">
        <v>0.502083333333333</v>
      </c>
      <c r="C75" s="14">
        <v>1</v>
      </c>
      <c r="D75" s="1">
        <v>2805601000</v>
      </c>
      <c r="E75" s="1">
        <v>2723885835</v>
      </c>
      <c r="F75" s="1">
        <v>531986676</v>
      </c>
      <c r="G75" s="13">
        <v>-187931480</v>
      </c>
      <c r="H75" s="1">
        <v>91124063</v>
      </c>
      <c r="I75" s="1">
        <v>114231000</v>
      </c>
      <c r="J75" s="1">
        <v>105686000</v>
      </c>
      <c r="K75" s="1">
        <v>81715165</v>
      </c>
      <c r="L75" s="1">
        <f t="shared" si="1"/>
        <v>344055196</v>
      </c>
      <c r="AA75" s="7">
        <v>43770</v>
      </c>
      <c r="AB75">
        <v>-107075575</v>
      </c>
      <c r="AC75" t="e">
        <v>#VALUE!</v>
      </c>
      <c r="AD75">
        <v>93017928</v>
      </c>
    </row>
    <row r="76" spans="1:30">
      <c r="A76" s="7">
        <v>43772</v>
      </c>
      <c r="B76" s="8">
        <v>0.45</v>
      </c>
      <c r="C76" s="14">
        <v>1</v>
      </c>
      <c r="D76" s="1">
        <v>2805601000</v>
      </c>
      <c r="E76" s="1">
        <v>2723885835</v>
      </c>
      <c r="F76" s="1">
        <v>204946371</v>
      </c>
      <c r="G76" s="13">
        <v>-136019349</v>
      </c>
      <c r="H76" s="1">
        <v>95078737</v>
      </c>
      <c r="I76" s="1">
        <v>114231000</v>
      </c>
      <c r="J76" s="1">
        <v>105686000</v>
      </c>
      <c r="K76" s="1">
        <v>81715165</v>
      </c>
      <c r="L76" s="1">
        <f t="shared" si="1"/>
        <v>68927022</v>
      </c>
      <c r="AA76" s="7">
        <v>43771</v>
      </c>
      <c r="AB76">
        <v>-187931480</v>
      </c>
      <c r="AC76">
        <v>344055196</v>
      </c>
      <c r="AD76">
        <v>91124063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105019015</v>
      </c>
      <c r="G77" s="13">
        <v>-104004075</v>
      </c>
      <c r="H77" s="1">
        <v>82311747</v>
      </c>
      <c r="I77" s="1">
        <v>114231000</v>
      </c>
      <c r="J77" s="1">
        <v>105686000</v>
      </c>
      <c r="K77" s="1">
        <v>81715165</v>
      </c>
      <c r="L77" s="1">
        <f t="shared" si="1"/>
        <v>1014940</v>
      </c>
      <c r="AA77" s="7">
        <v>43772</v>
      </c>
      <c r="AB77">
        <v>-136019349</v>
      </c>
      <c r="AC77">
        <v>68927022</v>
      </c>
      <c r="AD77">
        <v>95078737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122736933</v>
      </c>
      <c r="G78" s="13">
        <v>-118944455</v>
      </c>
      <c r="H78" s="1">
        <v>107383276</v>
      </c>
      <c r="I78" s="1">
        <v>114231000</v>
      </c>
      <c r="J78" s="1">
        <v>105686000</v>
      </c>
      <c r="K78" s="1">
        <v>81715165</v>
      </c>
      <c r="L78" s="1">
        <f t="shared" si="1"/>
        <v>3792478</v>
      </c>
      <c r="AA78" s="7">
        <v>43773</v>
      </c>
      <c r="AB78">
        <v>-104004075</v>
      </c>
      <c r="AC78">
        <v>1014940</v>
      </c>
      <c r="AD78">
        <v>82311747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105906953</v>
      </c>
      <c r="G79" s="13">
        <v>-106839494</v>
      </c>
      <c r="H79" s="1">
        <v>167168809</v>
      </c>
      <c r="I79" s="1">
        <v>114231000</v>
      </c>
      <c r="J79" s="1">
        <v>105686000</v>
      </c>
      <c r="K79" s="1">
        <v>81715165</v>
      </c>
      <c r="L79" s="1">
        <f t="shared" si="1"/>
        <v>-932541</v>
      </c>
      <c r="AA79" s="7">
        <v>43774</v>
      </c>
      <c r="AB79">
        <v>-118944455</v>
      </c>
      <c r="AC79">
        <v>3792478</v>
      </c>
      <c r="AD79">
        <v>107383276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148447389</v>
      </c>
      <c r="G80" s="13">
        <v>-128917348</v>
      </c>
      <c r="H80" s="1">
        <v>261487596</v>
      </c>
      <c r="I80" s="1">
        <v>114231000</v>
      </c>
      <c r="J80" s="1">
        <v>105686000</v>
      </c>
      <c r="K80" s="1">
        <v>81715165</v>
      </c>
      <c r="L80" s="1">
        <f t="shared" si="1"/>
        <v>19530041</v>
      </c>
      <c r="AA80" s="7">
        <v>43775</v>
      </c>
      <c r="AB80">
        <v>-106839494</v>
      </c>
      <c r="AC80">
        <v>-932541</v>
      </c>
      <c r="AD80">
        <v>167168809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262226217</v>
      </c>
      <c r="G81" s="13">
        <v>-232873718</v>
      </c>
      <c r="H81" s="1">
        <v>388413567</v>
      </c>
      <c r="I81" s="1">
        <v>114231000</v>
      </c>
      <c r="J81" s="1">
        <v>105686000</v>
      </c>
      <c r="K81" s="1">
        <v>81715165</v>
      </c>
      <c r="L81" s="1">
        <f t="shared" si="1"/>
        <v>29352499</v>
      </c>
      <c r="AA81" s="7">
        <v>43776</v>
      </c>
      <c r="AB81">
        <v>-128917348</v>
      </c>
      <c r="AC81">
        <v>19530041</v>
      </c>
      <c r="AD81">
        <v>261487596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185081964</v>
      </c>
      <c r="G82" s="13">
        <v>-173429012</v>
      </c>
      <c r="H82" s="1">
        <v>103984891</v>
      </c>
      <c r="I82" s="1">
        <v>114231000</v>
      </c>
      <c r="J82" s="1">
        <v>105686000</v>
      </c>
      <c r="K82" s="1">
        <v>81715165</v>
      </c>
      <c r="L82" s="1">
        <f t="shared" si="1"/>
        <v>11652952</v>
      </c>
      <c r="AA82" s="7">
        <v>43777</v>
      </c>
      <c r="AB82">
        <v>-232873718</v>
      </c>
      <c r="AC82">
        <v>29352499</v>
      </c>
      <c r="AD82">
        <v>388413567</v>
      </c>
    </row>
    <row r="83" spans="1:30">
      <c r="A83" s="7">
        <v>43779</v>
      </c>
      <c r="B83" s="8">
        <v>0.714583333333333</v>
      </c>
      <c r="C83" s="14">
        <v>1</v>
      </c>
      <c r="D83" s="1">
        <v>2805601000</v>
      </c>
      <c r="E83" s="1">
        <v>2723885835</v>
      </c>
      <c r="F83" s="1">
        <v>158778483</v>
      </c>
      <c r="G83" s="13">
        <v>-135149642</v>
      </c>
      <c r="H83" s="1">
        <v>69817706</v>
      </c>
      <c r="I83" s="1">
        <v>114231000</v>
      </c>
      <c r="J83" s="1">
        <v>105686000</v>
      </c>
      <c r="K83" s="1">
        <v>81715165</v>
      </c>
      <c r="L83" s="1">
        <f t="shared" si="1"/>
        <v>23628841</v>
      </c>
      <c r="AA83" s="7">
        <v>43778</v>
      </c>
      <c r="AB83">
        <v>-173429012</v>
      </c>
      <c r="AC83">
        <v>11652952</v>
      </c>
      <c r="AD83">
        <v>103984891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248713520</v>
      </c>
      <c r="G84" s="13">
        <v>-227278721</v>
      </c>
      <c r="H84" s="1">
        <v>56492669</v>
      </c>
      <c r="I84" s="1">
        <v>114231000</v>
      </c>
      <c r="J84" s="1">
        <v>105686000</v>
      </c>
      <c r="K84" s="1">
        <v>81715165</v>
      </c>
      <c r="L84" s="1">
        <f t="shared" si="1"/>
        <v>21434799</v>
      </c>
      <c r="AA84" s="7">
        <v>43779</v>
      </c>
      <c r="AB84">
        <v>-135149642</v>
      </c>
      <c r="AC84">
        <v>23628841</v>
      </c>
      <c r="AD84">
        <v>69817706</v>
      </c>
    </row>
    <row r="85" spans="1:30">
      <c r="A85" s="7">
        <v>43781</v>
      </c>
      <c r="B85" s="8">
        <v>0.627083333333333</v>
      </c>
      <c r="C85" s="14">
        <v>1</v>
      </c>
      <c r="D85" s="1">
        <v>2805601000</v>
      </c>
      <c r="E85" s="1">
        <v>2723885835</v>
      </c>
      <c r="F85" s="1">
        <v>124356923</v>
      </c>
      <c r="G85" s="13">
        <v>-108018675</v>
      </c>
      <c r="H85" s="1">
        <v>71815977</v>
      </c>
      <c r="I85" s="1">
        <v>114231000</v>
      </c>
      <c r="J85" s="1">
        <v>105686000</v>
      </c>
      <c r="K85" s="1">
        <v>81715165</v>
      </c>
      <c r="L85" s="1">
        <f t="shared" si="1"/>
        <v>16338248</v>
      </c>
      <c r="AA85" s="7">
        <v>43780</v>
      </c>
      <c r="AB85">
        <v>-227278721</v>
      </c>
      <c r="AC85">
        <v>21434799</v>
      </c>
      <c r="AD85">
        <v>56492669</v>
      </c>
    </row>
    <row r="86" spans="1:30">
      <c r="A86" s="7">
        <v>43782</v>
      </c>
      <c r="B86" s="8">
        <v>0.475694444444444</v>
      </c>
      <c r="C86" s="14">
        <v>1</v>
      </c>
      <c r="D86" s="1">
        <v>2805601000</v>
      </c>
      <c r="E86" s="1">
        <v>2723885835</v>
      </c>
      <c r="F86" s="1">
        <v>217257123</v>
      </c>
      <c r="G86" s="13">
        <v>-196393698</v>
      </c>
      <c r="H86" s="1">
        <v>72548676</v>
      </c>
      <c r="I86" s="1">
        <v>114231000</v>
      </c>
      <c r="J86" s="1">
        <v>105686000</v>
      </c>
      <c r="K86" s="1">
        <v>81715165</v>
      </c>
      <c r="L86" s="1">
        <f t="shared" si="1"/>
        <v>20863425</v>
      </c>
      <c r="AA86" s="7">
        <v>43781</v>
      </c>
      <c r="AB86">
        <v>-108018675</v>
      </c>
      <c r="AC86">
        <v>16338248</v>
      </c>
      <c r="AD86">
        <v>71815977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163047610</v>
      </c>
      <c r="G87" s="13">
        <v>-153276502</v>
      </c>
      <c r="H87" s="1">
        <v>80935000</v>
      </c>
      <c r="I87" s="1">
        <v>114231000</v>
      </c>
      <c r="J87" s="1">
        <v>105686000</v>
      </c>
      <c r="K87" s="1">
        <v>81715165</v>
      </c>
      <c r="L87" s="1">
        <f t="shared" si="1"/>
        <v>9771108</v>
      </c>
      <c r="AA87" s="7">
        <v>43782</v>
      </c>
      <c r="AB87">
        <v>-196393698</v>
      </c>
      <c r="AC87">
        <v>20863425</v>
      </c>
      <c r="AD87">
        <v>72548676</v>
      </c>
    </row>
    <row r="88" spans="1:30">
      <c r="A88" s="7">
        <v>43784</v>
      </c>
      <c r="B88" s="8">
        <v>0.783333333333333</v>
      </c>
      <c r="C88" s="14">
        <v>1</v>
      </c>
      <c r="D88" s="1">
        <v>2805601000</v>
      </c>
      <c r="E88" s="1">
        <v>2723885835</v>
      </c>
      <c r="F88" s="1">
        <v>130264529</v>
      </c>
      <c r="G88" s="13">
        <v>-128566284</v>
      </c>
      <c r="H88" s="1">
        <v>63103204</v>
      </c>
      <c r="I88" s="1">
        <v>114067000</v>
      </c>
      <c r="J88" s="1">
        <v>105686000</v>
      </c>
      <c r="K88" s="1">
        <v>81715165</v>
      </c>
      <c r="L88" s="1">
        <f t="shared" si="1"/>
        <v>1698245</v>
      </c>
      <c r="AA88" s="7">
        <v>43783</v>
      </c>
      <c r="AB88">
        <v>-153276502</v>
      </c>
      <c r="AC88">
        <v>9771108</v>
      </c>
      <c r="AD88">
        <v>80935000</v>
      </c>
    </row>
    <row r="89" spans="1:30">
      <c r="A89" s="7">
        <v>43785</v>
      </c>
      <c r="B89" s="8">
        <v>0.624305555555556</v>
      </c>
      <c r="C89" s="14">
        <v>1</v>
      </c>
      <c r="D89" s="1">
        <v>2805601000</v>
      </c>
      <c r="E89" s="1">
        <v>2723885835</v>
      </c>
      <c r="F89" s="1">
        <v>139393998</v>
      </c>
      <c r="G89" s="13">
        <v>-120389074</v>
      </c>
      <c r="H89" s="1">
        <v>67015090</v>
      </c>
      <c r="I89" s="1">
        <v>114067000</v>
      </c>
      <c r="J89" s="1">
        <v>105686000</v>
      </c>
      <c r="K89" s="1">
        <v>81715165</v>
      </c>
      <c r="L89" s="1">
        <f t="shared" si="1"/>
        <v>19004924</v>
      </c>
      <c r="AA89" s="7">
        <v>43784</v>
      </c>
      <c r="AB89">
        <v>-128566284</v>
      </c>
      <c r="AC89">
        <v>1698245</v>
      </c>
      <c r="AD89">
        <v>63103204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180520506</v>
      </c>
      <c r="G90" s="13">
        <v>-166234046</v>
      </c>
      <c r="H90" s="1">
        <v>69532957</v>
      </c>
      <c r="I90" s="1">
        <v>114067000</v>
      </c>
      <c r="J90" s="1">
        <v>105686000</v>
      </c>
      <c r="K90" s="1">
        <v>81715165</v>
      </c>
      <c r="L90" s="1">
        <f t="shared" si="1"/>
        <v>14286460</v>
      </c>
      <c r="AA90" s="7">
        <v>43785</v>
      </c>
      <c r="AB90">
        <v>-120389074</v>
      </c>
      <c r="AC90">
        <v>19004924</v>
      </c>
      <c r="AD90">
        <v>67015090</v>
      </c>
    </row>
    <row r="91" spans="1:30">
      <c r="A91" s="7">
        <v>43787</v>
      </c>
      <c r="B91" s="8">
        <v>0.870833333333333</v>
      </c>
      <c r="C91" s="14">
        <v>1</v>
      </c>
      <c r="D91" s="1">
        <v>2805601000</v>
      </c>
      <c r="E91" s="1">
        <v>2723885835</v>
      </c>
      <c r="F91" s="1">
        <v>201320194</v>
      </c>
      <c r="G91" s="13">
        <v>-195449375</v>
      </c>
      <c r="H91" s="1">
        <v>50123005</v>
      </c>
      <c r="I91" s="1">
        <v>114067000</v>
      </c>
      <c r="J91" s="1">
        <v>105686000</v>
      </c>
      <c r="K91" s="1">
        <v>81715165</v>
      </c>
      <c r="L91" s="1">
        <f t="shared" si="1"/>
        <v>5870819</v>
      </c>
      <c r="AA91" s="7">
        <v>43786</v>
      </c>
      <c r="AB91">
        <v>-166234046</v>
      </c>
      <c r="AC91">
        <v>14286460</v>
      </c>
      <c r="AD91">
        <v>69532957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170625631</v>
      </c>
      <c r="G92" s="13">
        <v>-149279028</v>
      </c>
      <c r="H92" s="1">
        <v>73663650</v>
      </c>
      <c r="I92" s="1">
        <v>114067000</v>
      </c>
      <c r="J92" s="1">
        <v>105686000</v>
      </c>
      <c r="K92" s="1">
        <v>81715165</v>
      </c>
      <c r="L92" s="1">
        <f t="shared" si="1"/>
        <v>21346603</v>
      </c>
      <c r="AA92" s="7">
        <v>43787</v>
      </c>
      <c r="AB92">
        <v>-195449375</v>
      </c>
      <c r="AC92">
        <v>5870819</v>
      </c>
      <c r="AD92">
        <v>50123005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98549456</v>
      </c>
      <c r="G93" s="13">
        <v>-88410497</v>
      </c>
      <c r="H93" s="1">
        <v>62668617</v>
      </c>
      <c r="I93" s="1">
        <v>114067000</v>
      </c>
      <c r="J93" s="1">
        <v>105686000</v>
      </c>
      <c r="K93" s="1">
        <v>81715165</v>
      </c>
      <c r="L93" s="1">
        <f t="shared" si="1"/>
        <v>10138959</v>
      </c>
      <c r="AA93" s="7">
        <v>43788</v>
      </c>
      <c r="AB93">
        <v>-149279028</v>
      </c>
      <c r="AC93">
        <v>21346603</v>
      </c>
      <c r="AD93">
        <v>73663650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134598399</v>
      </c>
      <c r="G94" s="13">
        <v>-131111800</v>
      </c>
      <c r="H94" s="1">
        <v>59460888</v>
      </c>
      <c r="I94" s="1">
        <v>114067000</v>
      </c>
      <c r="J94" s="1">
        <v>105686000</v>
      </c>
      <c r="K94" s="1">
        <v>81715165</v>
      </c>
      <c r="L94" s="1">
        <f t="shared" si="1"/>
        <v>3486599</v>
      </c>
      <c r="AA94" s="7">
        <v>43789</v>
      </c>
      <c r="AB94">
        <v>-88410497</v>
      </c>
      <c r="AC94">
        <v>10138959</v>
      </c>
      <c r="AD94">
        <v>62668617</v>
      </c>
    </row>
    <row r="95" spans="1:30">
      <c r="A95" s="7">
        <v>43791</v>
      </c>
      <c r="B95" s="8">
        <v>0.566666666666667</v>
      </c>
      <c r="C95" s="14">
        <v>1</v>
      </c>
      <c r="D95" s="1">
        <v>2805601000</v>
      </c>
      <c r="E95" s="1">
        <v>2723885835</v>
      </c>
      <c r="F95" s="1">
        <v>178196205</v>
      </c>
      <c r="G95" s="13">
        <v>-179326144</v>
      </c>
      <c r="H95" s="1">
        <v>57006951</v>
      </c>
      <c r="I95" s="1">
        <v>114067000</v>
      </c>
      <c r="J95" s="1">
        <v>105686000</v>
      </c>
      <c r="K95" s="1">
        <v>81715165</v>
      </c>
      <c r="L95" s="1">
        <f t="shared" si="1"/>
        <v>-1129939</v>
      </c>
      <c r="AA95" s="7">
        <v>43790</v>
      </c>
      <c r="AB95">
        <v>-131111800</v>
      </c>
      <c r="AC95">
        <v>3486599</v>
      </c>
      <c r="AD95">
        <v>59460888</v>
      </c>
    </row>
    <row r="96" spans="1:30">
      <c r="A96" s="7">
        <v>43792</v>
      </c>
      <c r="B96" s="8">
        <v>0.544444444444444</v>
      </c>
      <c r="C96" s="14">
        <v>1</v>
      </c>
      <c r="D96" s="1">
        <v>2805601000</v>
      </c>
      <c r="E96" s="1">
        <v>2723885835</v>
      </c>
      <c r="F96" s="1">
        <v>118134784</v>
      </c>
      <c r="G96" s="13">
        <v>-108764838</v>
      </c>
      <c r="H96" s="1">
        <v>60882407</v>
      </c>
      <c r="I96" s="1">
        <v>114067000</v>
      </c>
      <c r="J96" s="1">
        <v>105686000</v>
      </c>
      <c r="K96" s="1">
        <v>81715165</v>
      </c>
      <c r="L96" s="1">
        <f t="shared" si="1"/>
        <v>9369946</v>
      </c>
      <c r="AA96" s="7">
        <v>43791</v>
      </c>
      <c r="AB96">
        <v>-179326144</v>
      </c>
      <c r="AC96">
        <v>-1129939</v>
      </c>
      <c r="AD96">
        <v>57006951</v>
      </c>
    </row>
    <row r="97" spans="1:30">
      <c r="A97" s="7">
        <v>43793</v>
      </c>
      <c r="B97" s="8">
        <v>0.475</v>
      </c>
      <c r="C97" s="14">
        <v>1</v>
      </c>
      <c r="D97" s="1">
        <v>2805601000</v>
      </c>
      <c r="E97" s="1">
        <v>2723885835</v>
      </c>
      <c r="F97" s="1">
        <v>222939185</v>
      </c>
      <c r="G97" s="13">
        <v>-208934126</v>
      </c>
      <c r="H97" s="1">
        <v>52882990</v>
      </c>
      <c r="I97" s="1">
        <v>114067000</v>
      </c>
      <c r="J97" s="1">
        <v>105686000</v>
      </c>
      <c r="K97" s="1">
        <v>81715165</v>
      </c>
      <c r="L97" s="1">
        <f t="shared" si="1"/>
        <v>14005059</v>
      </c>
      <c r="AA97" s="7">
        <v>43792</v>
      </c>
      <c r="AB97">
        <v>-108764838</v>
      </c>
      <c r="AC97">
        <v>9369946</v>
      </c>
      <c r="AD97">
        <v>60882407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130924291</v>
      </c>
      <c r="G98" s="13">
        <v>-117191583</v>
      </c>
      <c r="H98" s="1">
        <v>64963768</v>
      </c>
      <c r="I98" s="1">
        <v>114067000</v>
      </c>
      <c r="J98" s="1">
        <v>105686000</v>
      </c>
      <c r="K98" s="1">
        <v>81715165</v>
      </c>
      <c r="L98" s="1">
        <f t="shared" si="1"/>
        <v>13732708</v>
      </c>
      <c r="AA98" s="7">
        <v>43793</v>
      </c>
      <c r="AB98">
        <v>-208934126</v>
      </c>
      <c r="AC98">
        <v>14005059</v>
      </c>
      <c r="AD98">
        <v>52882990</v>
      </c>
    </row>
    <row r="99" spans="1:30">
      <c r="A99" s="7">
        <v>43795</v>
      </c>
      <c r="B99" s="8">
        <v>0.80625</v>
      </c>
      <c r="C99" s="14">
        <v>1</v>
      </c>
      <c r="D99" s="1">
        <v>2805601000</v>
      </c>
      <c r="E99" s="1">
        <v>2723885835</v>
      </c>
      <c r="F99" s="1">
        <v>114273473</v>
      </c>
      <c r="G99" s="13">
        <v>-108731810</v>
      </c>
      <c r="H99" s="1">
        <v>67814502</v>
      </c>
      <c r="I99" s="1">
        <v>114067000</v>
      </c>
      <c r="J99" s="1">
        <v>105686000</v>
      </c>
      <c r="K99" s="1">
        <v>81715165</v>
      </c>
      <c r="L99" s="1">
        <f t="shared" si="1"/>
        <v>5541663</v>
      </c>
      <c r="AA99" s="7">
        <v>43794</v>
      </c>
      <c r="AB99">
        <v>-117191583</v>
      </c>
      <c r="AC99">
        <v>13732708</v>
      </c>
      <c r="AD99">
        <v>64963768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113170390</v>
      </c>
      <c r="G100" s="13">
        <v>-109813135</v>
      </c>
      <c r="H100" s="1">
        <v>46131621</v>
      </c>
      <c r="I100" s="1">
        <v>114067000</v>
      </c>
      <c r="J100" s="1">
        <v>105686000</v>
      </c>
      <c r="K100" s="1">
        <v>81715165</v>
      </c>
      <c r="L100" s="1">
        <f t="shared" si="1"/>
        <v>3357255</v>
      </c>
      <c r="AA100" s="7">
        <v>43795</v>
      </c>
      <c r="AB100">
        <v>-108731810</v>
      </c>
      <c r="AC100">
        <v>5541663</v>
      </c>
      <c r="AD100">
        <v>67814502</v>
      </c>
    </row>
    <row r="101" spans="1:30">
      <c r="A101" s="7">
        <v>43797</v>
      </c>
      <c r="B101" s="8">
        <v>0.954166666666667</v>
      </c>
      <c r="C101" s="14">
        <v>1</v>
      </c>
      <c r="D101" s="1">
        <v>2805601000</v>
      </c>
      <c r="E101" s="1">
        <v>2723885835</v>
      </c>
      <c r="F101" s="1">
        <v>160571204</v>
      </c>
      <c r="G101" s="13">
        <v>-143550700</v>
      </c>
      <c r="H101" s="1">
        <v>50361677</v>
      </c>
      <c r="I101" s="1">
        <v>114067000</v>
      </c>
      <c r="J101" s="1">
        <v>105686000</v>
      </c>
      <c r="K101" s="1">
        <v>81715165</v>
      </c>
      <c r="L101" s="1">
        <f t="shared" si="1"/>
        <v>17020504</v>
      </c>
      <c r="AA101" s="7">
        <v>43796</v>
      </c>
      <c r="AB101">
        <v>-109813135</v>
      </c>
      <c r="AC101">
        <v>3357255</v>
      </c>
      <c r="AD101">
        <v>46131621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277295042</v>
      </c>
      <c r="G102" s="13">
        <v>-244052703</v>
      </c>
      <c r="H102" s="1">
        <v>68336294</v>
      </c>
      <c r="I102" s="1">
        <v>114067000</v>
      </c>
      <c r="J102" s="1">
        <v>105686000</v>
      </c>
      <c r="K102" s="1">
        <v>81715165</v>
      </c>
      <c r="L102" s="1">
        <f t="shared" si="1"/>
        <v>33242339</v>
      </c>
      <c r="AA102" s="7">
        <v>43797</v>
      </c>
      <c r="AB102">
        <v>-143550700</v>
      </c>
      <c r="AC102">
        <v>17020504</v>
      </c>
      <c r="AD102">
        <v>50361677</v>
      </c>
    </row>
    <row r="103" spans="1:30">
      <c r="A103" s="7">
        <v>43799</v>
      </c>
      <c r="B103" s="8">
        <v>0.96875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-44768745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33242339</v>
      </c>
      <c r="AD103">
        <v>68336294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241102400</v>
      </c>
      <c r="G104" s="13">
        <v>-209050332</v>
      </c>
      <c r="H104" s="1">
        <v>90395573</v>
      </c>
      <c r="I104" s="1">
        <v>114067000</v>
      </c>
      <c r="J104" s="1">
        <v>105686000</v>
      </c>
      <c r="K104" s="1">
        <v>81715165</v>
      </c>
      <c r="L104" s="1">
        <f t="shared" si="1"/>
        <v>32052068</v>
      </c>
      <c r="AA104" s="7">
        <v>43799</v>
      </c>
      <c r="AB104">
        <v>-112482196</v>
      </c>
      <c r="AC104">
        <v>-112482196</v>
      </c>
      <c r="AD104">
        <v>-44768745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118680907</v>
      </c>
      <c r="G105" s="13">
        <v>-110677950</v>
      </c>
      <c r="H105" s="1">
        <v>80110579</v>
      </c>
      <c r="I105" s="1">
        <v>114067000</v>
      </c>
      <c r="J105" s="1">
        <v>105686000</v>
      </c>
      <c r="K105" s="1">
        <v>81715165</v>
      </c>
      <c r="L105" s="1">
        <f t="shared" si="1"/>
        <v>8002957</v>
      </c>
      <c r="AA105" s="7">
        <v>43800</v>
      </c>
      <c r="AB105">
        <v>-209050332</v>
      </c>
      <c r="AC105">
        <v>32052068</v>
      </c>
      <c r="AD105">
        <v>90395573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163488359</v>
      </c>
      <c r="G106" s="13">
        <v>-163145422</v>
      </c>
      <c r="H106" s="1">
        <v>79543608</v>
      </c>
      <c r="I106" s="1">
        <v>114067000</v>
      </c>
      <c r="J106" s="1">
        <v>105686000</v>
      </c>
      <c r="K106" s="1">
        <v>81715165</v>
      </c>
      <c r="L106" s="1">
        <f t="shared" si="1"/>
        <v>342937</v>
      </c>
      <c r="AA106" s="7">
        <v>43801</v>
      </c>
      <c r="AB106">
        <v>-110677950</v>
      </c>
      <c r="AC106">
        <v>8002957</v>
      </c>
      <c r="AD106">
        <v>80110579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155628825</v>
      </c>
      <c r="G107" s="13">
        <v>-197864007</v>
      </c>
      <c r="H107" s="1">
        <v>30725904</v>
      </c>
      <c r="I107" s="1">
        <v>114067000</v>
      </c>
      <c r="J107" s="1">
        <v>105686000</v>
      </c>
      <c r="K107" s="1">
        <v>81715165</v>
      </c>
      <c r="L107" s="1">
        <f t="shared" si="1"/>
        <v>-42235182</v>
      </c>
      <c r="AA107" s="7">
        <v>43802</v>
      </c>
      <c r="AB107">
        <v>-163145422</v>
      </c>
      <c r="AC107">
        <v>342937</v>
      </c>
      <c r="AD107">
        <v>79543608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130014978</v>
      </c>
      <c r="G108" s="13">
        <v>-119450866</v>
      </c>
      <c r="H108" s="1">
        <v>92556181</v>
      </c>
      <c r="I108" s="1">
        <v>114067000</v>
      </c>
      <c r="J108" s="1">
        <v>105686000</v>
      </c>
      <c r="K108" s="1">
        <v>81715165</v>
      </c>
      <c r="L108" s="1">
        <f t="shared" si="1"/>
        <v>10564112</v>
      </c>
      <c r="AA108" s="7">
        <v>43803</v>
      </c>
      <c r="AB108">
        <v>-197864007</v>
      </c>
      <c r="AC108">
        <v>-42235182</v>
      </c>
      <c r="AD108">
        <v>30725904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128315741</v>
      </c>
      <c r="G109" s="13">
        <v>-112215535</v>
      </c>
      <c r="H109" s="1">
        <v>93902509</v>
      </c>
      <c r="I109" s="1">
        <v>114067000</v>
      </c>
      <c r="J109" s="1">
        <v>105686000</v>
      </c>
      <c r="K109" s="1">
        <v>81715165</v>
      </c>
      <c r="L109" s="1">
        <f t="shared" si="1"/>
        <v>16100206</v>
      </c>
      <c r="AA109" s="7">
        <v>43804</v>
      </c>
      <c r="AB109">
        <v>-119450866</v>
      </c>
      <c r="AC109">
        <v>10564112</v>
      </c>
      <c r="AD109">
        <v>92556181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152293132</v>
      </c>
      <c r="G110" s="13">
        <v>-131018835</v>
      </c>
      <c r="H110" s="1">
        <v>93418110</v>
      </c>
      <c r="I110" s="1">
        <v>114067000</v>
      </c>
      <c r="J110" s="1">
        <v>105686000</v>
      </c>
      <c r="K110" s="1">
        <v>81715165</v>
      </c>
      <c r="L110" s="1">
        <f t="shared" si="1"/>
        <v>21274297</v>
      </c>
      <c r="AA110" s="7">
        <v>43805</v>
      </c>
      <c r="AB110">
        <v>-112215535</v>
      </c>
      <c r="AC110">
        <v>16100206</v>
      </c>
      <c r="AD110">
        <v>93902509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197851464</v>
      </c>
      <c r="G111" s="13">
        <v>-182902832</v>
      </c>
      <c r="H111" s="1">
        <v>205111502</v>
      </c>
      <c r="I111" s="1">
        <v>114067000</v>
      </c>
      <c r="J111" s="1">
        <v>105686000</v>
      </c>
      <c r="K111" s="1">
        <v>81715165</v>
      </c>
      <c r="L111" s="1">
        <f t="shared" si="1"/>
        <v>14948632</v>
      </c>
      <c r="AA111" s="7">
        <v>43806</v>
      </c>
      <c r="AB111">
        <v>-131018835</v>
      </c>
      <c r="AC111">
        <v>21274297</v>
      </c>
      <c r="AD111">
        <v>93418110</v>
      </c>
    </row>
    <row r="112" spans="1:30">
      <c r="A112" s="7">
        <v>43808</v>
      </c>
      <c r="B112" s="8">
        <v>0.668055555555556</v>
      </c>
      <c r="C112" s="14">
        <v>1</v>
      </c>
      <c r="D112" s="1">
        <v>2805601000</v>
      </c>
      <c r="E112" s="1">
        <v>2723885835</v>
      </c>
      <c r="F112" s="1">
        <v>107841985</v>
      </c>
      <c r="G112" s="13">
        <v>-108026015</v>
      </c>
      <c r="H112" s="1">
        <v>60393208</v>
      </c>
      <c r="I112" s="1">
        <v>113916000</v>
      </c>
      <c r="J112" s="1">
        <v>105686000</v>
      </c>
      <c r="K112" s="1">
        <v>81715165</v>
      </c>
      <c r="L112" s="1">
        <f t="shared" si="1"/>
        <v>-184030</v>
      </c>
      <c r="AA112" s="7">
        <v>43807</v>
      </c>
      <c r="AB112">
        <v>-182902832</v>
      </c>
      <c r="AC112">
        <v>14948632</v>
      </c>
      <c r="AD112">
        <v>205111502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94892166</v>
      </c>
      <c r="G113" s="13">
        <v>-91868534</v>
      </c>
      <c r="H113" s="1">
        <v>55198192</v>
      </c>
      <c r="I113" s="1">
        <v>113916000</v>
      </c>
      <c r="J113" s="1">
        <v>105686000</v>
      </c>
      <c r="K113" s="1">
        <v>81715165</v>
      </c>
      <c r="L113" s="1">
        <f t="shared" si="1"/>
        <v>3023632</v>
      </c>
      <c r="AA113" s="7">
        <v>43808</v>
      </c>
      <c r="AB113">
        <v>-108026015</v>
      </c>
      <c r="AC113">
        <v>-184030</v>
      </c>
      <c r="AD113">
        <v>60393208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136814142</v>
      </c>
      <c r="G114" s="13">
        <v>-128289837</v>
      </c>
      <c r="H114" s="1">
        <v>55027792</v>
      </c>
      <c r="I114" s="1">
        <v>113916000</v>
      </c>
      <c r="J114" s="1">
        <v>105686000</v>
      </c>
      <c r="K114" s="1">
        <v>81715165</v>
      </c>
      <c r="L114" s="1">
        <f t="shared" si="1"/>
        <v>8524305</v>
      </c>
      <c r="AA114" s="7">
        <v>43809</v>
      </c>
      <c r="AB114">
        <v>-91868534</v>
      </c>
      <c r="AC114">
        <v>3023632</v>
      </c>
      <c r="AD114">
        <v>55198192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124286368</v>
      </c>
      <c r="G115" s="13">
        <v>-123285654</v>
      </c>
      <c r="H115" s="1">
        <v>106958393</v>
      </c>
      <c r="I115" s="1">
        <v>113916000</v>
      </c>
      <c r="J115" s="1">
        <v>105686000</v>
      </c>
      <c r="K115" s="1">
        <v>81715165</v>
      </c>
      <c r="L115" s="1">
        <f t="shared" si="1"/>
        <v>1000714</v>
      </c>
      <c r="AA115" s="7">
        <v>43810</v>
      </c>
      <c r="AB115">
        <v>-128289837</v>
      </c>
      <c r="AC115">
        <v>8524305</v>
      </c>
      <c r="AD115">
        <v>55027792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241136512</v>
      </c>
      <c r="G116" s="13">
        <v>-225694654</v>
      </c>
      <c r="H116" s="1">
        <v>57638912</v>
      </c>
      <c r="I116" s="1">
        <v>113916000</v>
      </c>
      <c r="J116" s="1">
        <v>105686000</v>
      </c>
      <c r="K116" s="1">
        <v>81715165</v>
      </c>
      <c r="L116" s="1">
        <f t="shared" si="1"/>
        <v>15441858</v>
      </c>
      <c r="AA116" s="7">
        <v>43811</v>
      </c>
      <c r="AB116">
        <v>-123285654</v>
      </c>
      <c r="AC116">
        <v>1000714</v>
      </c>
      <c r="AD116">
        <v>106958393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193309011</v>
      </c>
      <c r="G117" s="13">
        <v>-167615060</v>
      </c>
      <c r="H117" s="1">
        <v>52791513</v>
      </c>
      <c r="I117" s="1">
        <v>113916000</v>
      </c>
      <c r="J117" s="1">
        <v>105686000</v>
      </c>
      <c r="K117" s="1">
        <v>81715165</v>
      </c>
      <c r="L117" s="1">
        <f t="shared" si="1"/>
        <v>25693951</v>
      </c>
      <c r="AA117" s="7">
        <v>43812</v>
      </c>
      <c r="AB117">
        <v>-225694654</v>
      </c>
      <c r="AC117">
        <v>15441858</v>
      </c>
      <c r="AD117">
        <v>57638912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171884639</v>
      </c>
      <c r="G118" s="13">
        <v>-162301402</v>
      </c>
      <c r="H118" s="1">
        <v>35384507</v>
      </c>
      <c r="I118" s="1">
        <v>113916000</v>
      </c>
      <c r="J118" s="1">
        <v>105686000</v>
      </c>
      <c r="K118" s="1">
        <v>81715165</v>
      </c>
      <c r="L118" s="1">
        <f t="shared" si="1"/>
        <v>9583237</v>
      </c>
      <c r="AA118" s="7">
        <v>43813</v>
      </c>
      <c r="AB118">
        <v>-167615060</v>
      </c>
      <c r="AC118">
        <v>25693951</v>
      </c>
      <c r="AD118">
        <v>52791513</v>
      </c>
    </row>
    <row r="119" spans="1:30">
      <c r="A119" s="7">
        <v>43815</v>
      </c>
      <c r="B119" s="8">
        <v>0.776388888888889</v>
      </c>
      <c r="C119" s="14">
        <v>1</v>
      </c>
      <c r="D119" s="1">
        <v>2805601000</v>
      </c>
      <c r="E119" s="1">
        <v>2723885835</v>
      </c>
      <c r="F119" s="1">
        <v>158922821</v>
      </c>
      <c r="G119" s="13">
        <v>-138963634</v>
      </c>
      <c r="H119" s="1">
        <v>102882651</v>
      </c>
      <c r="I119" s="1">
        <v>113916000</v>
      </c>
      <c r="J119" s="1">
        <v>105686000</v>
      </c>
      <c r="K119" s="1">
        <v>81715165</v>
      </c>
      <c r="L119" s="1">
        <f t="shared" si="1"/>
        <v>19959187</v>
      </c>
      <c r="AA119" s="7">
        <v>43814</v>
      </c>
      <c r="AB119">
        <v>-162301402</v>
      </c>
      <c r="AC119">
        <v>9583237</v>
      </c>
      <c r="AD119">
        <v>35384507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241963874</v>
      </c>
      <c r="G120" s="13">
        <v>-213907729</v>
      </c>
      <c r="H120" s="1">
        <v>60164874</v>
      </c>
      <c r="I120" s="1">
        <v>113916000</v>
      </c>
      <c r="J120" s="1">
        <v>105686000</v>
      </c>
      <c r="K120" s="1">
        <v>81715165</v>
      </c>
      <c r="L120" s="1">
        <f t="shared" si="1"/>
        <v>28056145</v>
      </c>
      <c r="AA120" s="7">
        <v>43815</v>
      </c>
      <c r="AB120">
        <v>-138963634</v>
      </c>
      <c r="AC120">
        <v>19959187</v>
      </c>
      <c r="AD120">
        <v>102882651</v>
      </c>
    </row>
    <row r="121" spans="1:30">
      <c r="A121" s="7">
        <v>43817</v>
      </c>
      <c r="B121" s="8">
        <v>0.815972222222222</v>
      </c>
      <c r="C121" s="14">
        <v>1</v>
      </c>
      <c r="D121" s="1">
        <v>2805601000</v>
      </c>
      <c r="E121" s="1">
        <v>2723885835</v>
      </c>
      <c r="F121" s="1">
        <v>150287594</v>
      </c>
      <c r="G121" s="13">
        <v>-132294652</v>
      </c>
      <c r="H121" s="1">
        <v>78953397</v>
      </c>
      <c r="I121" s="1">
        <v>113916000</v>
      </c>
      <c r="J121" s="1">
        <v>105686000</v>
      </c>
      <c r="K121" s="1">
        <v>81715165</v>
      </c>
      <c r="L121" s="1">
        <f t="shared" si="1"/>
        <v>17992942</v>
      </c>
      <c r="AA121" s="7">
        <v>43816</v>
      </c>
      <c r="AB121">
        <v>-213907729</v>
      </c>
      <c r="AC121">
        <v>28056145</v>
      </c>
      <c r="AD121">
        <v>60164874</v>
      </c>
    </row>
    <row r="122" spans="1:30">
      <c r="A122" s="7">
        <v>43818</v>
      </c>
      <c r="B122" s="8">
        <v>0.619444444444444</v>
      </c>
      <c r="C122" s="14">
        <v>1</v>
      </c>
      <c r="D122" s="1">
        <v>2805601000</v>
      </c>
      <c r="E122" s="1">
        <v>2723885835</v>
      </c>
      <c r="F122" s="1">
        <v>254069537</v>
      </c>
      <c r="G122" s="13">
        <v>-222757709</v>
      </c>
      <c r="H122" s="1">
        <v>84393068</v>
      </c>
      <c r="I122" s="1">
        <v>113916000</v>
      </c>
      <c r="J122" s="1">
        <v>105686000</v>
      </c>
      <c r="K122" s="1">
        <v>81715165</v>
      </c>
      <c r="L122" s="1">
        <f t="shared" si="1"/>
        <v>31311828</v>
      </c>
      <c r="AA122" s="7">
        <v>43817</v>
      </c>
      <c r="AB122">
        <v>-132294652</v>
      </c>
      <c r="AC122">
        <v>17992942</v>
      </c>
      <c r="AD122">
        <v>78953397</v>
      </c>
    </row>
    <row r="123" spans="1:30">
      <c r="A123" s="7">
        <v>43819</v>
      </c>
      <c r="B123" s="8">
        <v>0.673611111111111</v>
      </c>
      <c r="C123" s="14">
        <v>1</v>
      </c>
      <c r="D123" s="1">
        <v>2805601000</v>
      </c>
      <c r="E123" s="1">
        <v>2723885835</v>
      </c>
      <c r="F123" s="1">
        <v>120862457</v>
      </c>
      <c r="G123" s="13">
        <v>-111077942</v>
      </c>
      <c r="H123" s="1">
        <v>93176869</v>
      </c>
      <c r="I123" s="1">
        <v>113916000</v>
      </c>
      <c r="J123" s="1">
        <v>105686000</v>
      </c>
      <c r="K123" s="1">
        <v>81715165</v>
      </c>
      <c r="L123" s="1">
        <f t="shared" si="1"/>
        <v>9784515</v>
      </c>
      <c r="AA123" s="7">
        <v>43818</v>
      </c>
      <c r="AB123">
        <v>-222757709</v>
      </c>
      <c r="AC123">
        <v>31311828</v>
      </c>
      <c r="AD123">
        <v>84393068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130730211</v>
      </c>
      <c r="G124" s="13">
        <v>-114340264</v>
      </c>
      <c r="H124" s="1">
        <v>95125672</v>
      </c>
      <c r="I124" s="1">
        <v>113916000</v>
      </c>
      <c r="J124" s="1">
        <v>105686000</v>
      </c>
      <c r="K124" s="1">
        <v>81715165</v>
      </c>
      <c r="L124" s="1">
        <f t="shared" si="1"/>
        <v>16389947</v>
      </c>
      <c r="AA124" s="7">
        <v>43819</v>
      </c>
      <c r="AB124">
        <v>-111077942</v>
      </c>
      <c r="AC124">
        <v>9784515</v>
      </c>
      <c r="AD124">
        <v>93176869</v>
      </c>
    </row>
    <row r="125" spans="1:30">
      <c r="A125" s="7">
        <v>43821</v>
      </c>
      <c r="B125" s="8">
        <v>0.738194444444444</v>
      </c>
      <c r="C125" s="14">
        <v>1</v>
      </c>
      <c r="D125" s="1">
        <v>2805601000</v>
      </c>
      <c r="E125" s="1">
        <v>2723885835</v>
      </c>
      <c r="F125" s="1">
        <v>218943468</v>
      </c>
      <c r="G125" s="13">
        <v>-201903072</v>
      </c>
      <c r="H125" s="1">
        <v>84318548</v>
      </c>
      <c r="I125" s="1">
        <v>113916000</v>
      </c>
      <c r="J125" s="1">
        <v>105686000</v>
      </c>
      <c r="K125" s="1">
        <v>81715165</v>
      </c>
      <c r="L125" s="1">
        <f t="shared" si="1"/>
        <v>17040396</v>
      </c>
      <c r="AA125" s="7">
        <v>43820</v>
      </c>
      <c r="AB125">
        <v>-114340264</v>
      </c>
      <c r="AC125">
        <v>16389947</v>
      </c>
      <c r="AD125">
        <v>95125672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185365505</v>
      </c>
      <c r="G126" s="13">
        <v>-181516927</v>
      </c>
      <c r="H126" s="1">
        <v>89391013</v>
      </c>
      <c r="I126" s="1">
        <v>113916000</v>
      </c>
      <c r="J126" s="1">
        <v>105686000</v>
      </c>
      <c r="K126" s="1">
        <v>81715165</v>
      </c>
      <c r="L126" s="1">
        <f t="shared" si="1"/>
        <v>3848578</v>
      </c>
      <c r="AA126" s="7">
        <v>43821</v>
      </c>
      <c r="AB126">
        <v>-201903072</v>
      </c>
      <c r="AC126">
        <v>17040396</v>
      </c>
      <c r="AD126">
        <v>84318548</v>
      </c>
    </row>
    <row r="127" spans="1:30">
      <c r="A127" s="7">
        <v>43823</v>
      </c>
      <c r="B127" s="8">
        <v>0.849305555555556</v>
      </c>
      <c r="C127" s="14">
        <v>1</v>
      </c>
      <c r="D127" s="1">
        <v>2805601000</v>
      </c>
      <c r="E127" s="1">
        <v>2723885835</v>
      </c>
      <c r="F127" s="1">
        <v>150097817</v>
      </c>
      <c r="G127" s="13">
        <v>-132221258</v>
      </c>
      <c r="H127" s="1">
        <v>87308385</v>
      </c>
      <c r="I127" s="1">
        <v>113916000</v>
      </c>
      <c r="J127" s="1">
        <v>105686000</v>
      </c>
      <c r="K127" s="1">
        <v>81715165</v>
      </c>
      <c r="L127" s="1">
        <f t="shared" si="1"/>
        <v>17876559</v>
      </c>
      <c r="AA127" s="7">
        <v>43822</v>
      </c>
      <c r="AB127">
        <v>-181516927</v>
      </c>
      <c r="AC127">
        <v>3848578</v>
      </c>
      <c r="AD127">
        <v>89391013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232564638</v>
      </c>
      <c r="G128" s="13">
        <v>-200079254</v>
      </c>
      <c r="H128" s="1">
        <v>94090865</v>
      </c>
      <c r="I128" s="1">
        <v>113916000</v>
      </c>
      <c r="J128" s="1">
        <v>105686000</v>
      </c>
      <c r="K128" s="1">
        <v>81715165</v>
      </c>
      <c r="L128" s="1">
        <f t="shared" si="1"/>
        <v>32485384</v>
      </c>
      <c r="AA128" s="7">
        <v>43823</v>
      </c>
      <c r="AB128">
        <v>-132221258</v>
      </c>
      <c r="AC128">
        <v>17876559</v>
      </c>
      <c r="AD128">
        <v>87308385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123261102</v>
      </c>
      <c r="G129" s="13">
        <v>-112742741</v>
      </c>
      <c r="H129" s="1">
        <v>86616284</v>
      </c>
      <c r="I129" s="1">
        <v>113916000</v>
      </c>
      <c r="J129" s="1">
        <v>105686000</v>
      </c>
      <c r="K129" s="1">
        <v>81715165</v>
      </c>
      <c r="L129" s="1">
        <f t="shared" si="1"/>
        <v>10518361</v>
      </c>
      <c r="AA129" s="7">
        <v>43824</v>
      </c>
      <c r="AB129">
        <v>-200079254</v>
      </c>
      <c r="AC129">
        <v>32485384</v>
      </c>
      <c r="AD129">
        <v>94090865</v>
      </c>
    </row>
    <row r="130" spans="1:30">
      <c r="A130" s="7">
        <v>43826</v>
      </c>
      <c r="B130" s="8">
        <v>0.922222222222222</v>
      </c>
      <c r="C130" s="14">
        <v>1</v>
      </c>
      <c r="D130" s="1">
        <v>2805601000</v>
      </c>
      <c r="E130" s="1">
        <v>2723885835</v>
      </c>
      <c r="F130" s="1">
        <v>132561775</v>
      </c>
      <c r="G130" s="13">
        <v>-121126675</v>
      </c>
      <c r="H130" s="1">
        <v>80787408</v>
      </c>
      <c r="I130" s="1">
        <v>113916000</v>
      </c>
      <c r="J130" s="1">
        <v>105686000</v>
      </c>
      <c r="K130" s="1">
        <v>81715165</v>
      </c>
      <c r="L130" s="1">
        <f t="shared" si="1"/>
        <v>11435100</v>
      </c>
      <c r="AA130" s="7">
        <v>43825</v>
      </c>
      <c r="AB130">
        <v>-112742741</v>
      </c>
      <c r="AC130">
        <v>10518361</v>
      </c>
      <c r="AD130">
        <v>86616284</v>
      </c>
    </row>
    <row r="131" spans="1:30">
      <c r="A131" s="7">
        <v>43827</v>
      </c>
      <c r="B131" s="8">
        <v>0.46875</v>
      </c>
      <c r="C131" s="14">
        <v>1</v>
      </c>
      <c r="D131" s="1">
        <v>2805601000</v>
      </c>
      <c r="E131" s="1">
        <v>2723885835</v>
      </c>
      <c r="F131" s="1">
        <v>201232287</v>
      </c>
      <c r="G131" s="13">
        <v>-181631910</v>
      </c>
      <c r="H131" s="1">
        <v>83113260</v>
      </c>
      <c r="I131" s="1">
        <v>113916000</v>
      </c>
      <c r="J131" s="1">
        <v>105686000</v>
      </c>
      <c r="K131" s="1">
        <v>81715165</v>
      </c>
      <c r="L131" s="1">
        <f t="shared" si="1"/>
        <v>19600377</v>
      </c>
      <c r="AA131" s="7">
        <v>43826</v>
      </c>
      <c r="AB131">
        <v>-121126675</v>
      </c>
      <c r="AC131">
        <v>11435100</v>
      </c>
      <c r="AD131">
        <v>80787408</v>
      </c>
    </row>
    <row r="132" spans="1:30">
      <c r="A132" s="7">
        <v>43828</v>
      </c>
      <c r="B132" s="8">
        <v>0.713194444444444</v>
      </c>
      <c r="C132" s="14">
        <v>1</v>
      </c>
      <c r="D132" s="1">
        <v>2805601000</v>
      </c>
      <c r="E132" s="1">
        <v>2723885835</v>
      </c>
      <c r="F132" s="1">
        <v>137122831</v>
      </c>
      <c r="G132" s="13">
        <v>-131223113</v>
      </c>
      <c r="H132" s="1">
        <v>72623031</v>
      </c>
      <c r="I132" s="1">
        <v>113916000</v>
      </c>
      <c r="J132" s="1">
        <v>105686000</v>
      </c>
      <c r="K132" s="1">
        <v>81715165</v>
      </c>
      <c r="L132" s="1">
        <f t="shared" ref="L132:L151" si="2">F132+G132</f>
        <v>5899718</v>
      </c>
      <c r="AA132" s="7">
        <v>43827</v>
      </c>
      <c r="AB132">
        <v>-181631910</v>
      </c>
      <c r="AC132">
        <v>19600377</v>
      </c>
      <c r="AD132">
        <v>83113260</v>
      </c>
    </row>
    <row r="133" spans="1:30">
      <c r="A133" s="7">
        <v>43829</v>
      </c>
      <c r="B133" s="8">
        <v>0.570138888888889</v>
      </c>
      <c r="C133" s="14">
        <v>1</v>
      </c>
      <c r="D133" s="1">
        <v>2805601000</v>
      </c>
      <c r="E133" s="1">
        <v>2723885835</v>
      </c>
      <c r="F133" s="1">
        <v>244333051</v>
      </c>
      <c r="G133" s="13">
        <v>-221655589</v>
      </c>
      <c r="H133" s="1">
        <v>84713181</v>
      </c>
      <c r="I133" s="1">
        <v>113916000</v>
      </c>
      <c r="J133" s="1">
        <v>105686000</v>
      </c>
      <c r="K133" s="1">
        <v>81715165</v>
      </c>
      <c r="L133" s="1">
        <f t="shared" si="2"/>
        <v>22677462</v>
      </c>
      <c r="AA133" s="7">
        <v>43828</v>
      </c>
      <c r="AB133">
        <v>-131223113</v>
      </c>
      <c r="AC133">
        <v>5899718</v>
      </c>
      <c r="AD133">
        <v>72623031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152267165</v>
      </c>
      <c r="G134" s="13">
        <v>-133099529</v>
      </c>
      <c r="H134" s="1">
        <v>104449220</v>
      </c>
      <c r="I134" s="1">
        <v>113916000</v>
      </c>
      <c r="J134" s="1">
        <v>105686000</v>
      </c>
      <c r="K134" s="1">
        <v>81715165</v>
      </c>
      <c r="L134" s="1">
        <f t="shared" si="2"/>
        <v>19167636</v>
      </c>
      <c r="AA134" s="7">
        <v>43829</v>
      </c>
      <c r="AB134">
        <v>-221655589</v>
      </c>
      <c r="AC134">
        <v>22677462</v>
      </c>
      <c r="AD134">
        <v>84713181</v>
      </c>
    </row>
    <row r="135" spans="1:30">
      <c r="A135" s="7">
        <v>43831</v>
      </c>
      <c r="B135" s="8">
        <v>0.802083333333333</v>
      </c>
      <c r="C135" s="14">
        <v>1</v>
      </c>
      <c r="D135" s="1">
        <v>2805601000</v>
      </c>
      <c r="E135" s="1">
        <v>2723885835</v>
      </c>
      <c r="F135" s="1">
        <v>263753438</v>
      </c>
      <c r="G135" s="13">
        <v>-234847991</v>
      </c>
      <c r="H135" s="1">
        <v>96581085</v>
      </c>
      <c r="I135" s="1">
        <v>113916000</v>
      </c>
      <c r="J135" s="1">
        <v>105686000</v>
      </c>
      <c r="K135" s="1">
        <v>81715165</v>
      </c>
      <c r="L135" s="1">
        <f t="shared" si="2"/>
        <v>28905447</v>
      </c>
      <c r="AA135" s="7">
        <v>43830</v>
      </c>
      <c r="AB135">
        <v>-133099529</v>
      </c>
      <c r="AC135">
        <v>19167636</v>
      </c>
      <c r="AD135">
        <v>104449220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195052994</v>
      </c>
      <c r="G136" s="13">
        <v>-174158050</v>
      </c>
      <c r="H136" s="1">
        <v>90771516</v>
      </c>
      <c r="I136" s="1">
        <v>113916000</v>
      </c>
      <c r="J136" s="1">
        <v>105686000</v>
      </c>
      <c r="K136" s="1">
        <v>81715165</v>
      </c>
      <c r="L136" s="1">
        <f t="shared" si="2"/>
        <v>20894944</v>
      </c>
      <c r="AA136" s="7">
        <v>43831</v>
      </c>
      <c r="AB136">
        <v>-234847991</v>
      </c>
      <c r="AC136">
        <v>28905447</v>
      </c>
      <c r="AD136">
        <v>96581085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124282755</v>
      </c>
      <c r="G137" s="13">
        <v>-114945757</v>
      </c>
      <c r="H137" s="1">
        <v>91677417</v>
      </c>
      <c r="I137" s="1">
        <v>170874000</v>
      </c>
      <c r="J137" s="1">
        <v>158530000</v>
      </c>
      <c r="K137" s="1">
        <v>81715165</v>
      </c>
      <c r="L137" s="1">
        <f t="shared" si="2"/>
        <v>9336998</v>
      </c>
      <c r="AA137" s="7">
        <v>43832</v>
      </c>
      <c r="AB137">
        <v>-174158050</v>
      </c>
      <c r="AC137">
        <v>20894944</v>
      </c>
      <c r="AD137">
        <v>90771516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215384924</v>
      </c>
      <c r="G138" s="13">
        <v>-184705798</v>
      </c>
      <c r="H138" s="1">
        <v>110921443</v>
      </c>
      <c r="I138" s="1">
        <v>170874000</v>
      </c>
      <c r="J138" s="1">
        <v>158530000</v>
      </c>
      <c r="K138" s="1">
        <v>81715165</v>
      </c>
      <c r="L138" s="1">
        <f t="shared" si="2"/>
        <v>30679126</v>
      </c>
      <c r="AA138" s="7">
        <v>43833</v>
      </c>
      <c r="AB138">
        <v>-114945757</v>
      </c>
      <c r="AC138">
        <v>9336998</v>
      </c>
      <c r="AD138">
        <v>91677417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329973749</v>
      </c>
      <c r="G139" s="13">
        <v>-328313532</v>
      </c>
      <c r="H139" s="1">
        <v>73737257</v>
      </c>
      <c r="I139" s="1">
        <v>113916000</v>
      </c>
      <c r="J139" s="1">
        <v>105686000</v>
      </c>
      <c r="K139" s="1">
        <v>81715165</v>
      </c>
      <c r="L139" s="1">
        <f t="shared" si="2"/>
        <v>1660217</v>
      </c>
      <c r="AA139" s="7">
        <v>43834</v>
      </c>
      <c r="AB139">
        <v>-184705798</v>
      </c>
      <c r="AC139">
        <v>30679126</v>
      </c>
      <c r="AD139">
        <v>110921443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201221717</v>
      </c>
      <c r="G140" s="13">
        <v>-109922001</v>
      </c>
      <c r="H140" s="1">
        <v>66645855</v>
      </c>
      <c r="I140" s="1">
        <v>113916000</v>
      </c>
      <c r="J140" s="1">
        <v>105686000</v>
      </c>
      <c r="K140" s="1">
        <v>81715165</v>
      </c>
      <c r="L140" s="1">
        <f t="shared" si="2"/>
        <v>91299716</v>
      </c>
      <c r="AA140" s="7">
        <v>43835</v>
      </c>
      <c r="AB140">
        <v>-328313532</v>
      </c>
      <c r="AC140">
        <v>1660217</v>
      </c>
      <c r="AD140">
        <v>73737257</v>
      </c>
    </row>
    <row r="141" spans="1:30">
      <c r="A141" s="7">
        <v>43837</v>
      </c>
      <c r="B141" s="8">
        <v>0.684722222222222</v>
      </c>
      <c r="C141" s="14">
        <v>1</v>
      </c>
      <c r="D141" s="1">
        <v>2805601000</v>
      </c>
      <c r="E141" s="1">
        <v>2723885835</v>
      </c>
      <c r="F141" s="1">
        <v>130946448</v>
      </c>
      <c r="G141" s="13">
        <v>-120063699</v>
      </c>
      <c r="H141" s="1">
        <v>60750860</v>
      </c>
      <c r="I141" s="1">
        <v>113916000</v>
      </c>
      <c r="J141" s="1">
        <v>105686000</v>
      </c>
      <c r="K141" s="1">
        <v>81715165</v>
      </c>
      <c r="L141" s="1">
        <f t="shared" si="2"/>
        <v>10882749</v>
      </c>
      <c r="AA141" s="7">
        <v>43836</v>
      </c>
      <c r="AB141">
        <v>-109922001</v>
      </c>
      <c r="AC141">
        <v>91299716</v>
      </c>
      <c r="AD141">
        <v>66645855</v>
      </c>
    </row>
    <row r="142" spans="1:30">
      <c r="A142" s="7">
        <v>43838</v>
      </c>
      <c r="B142" s="8">
        <v>0.627777777777778</v>
      </c>
      <c r="C142" s="14">
        <v>1</v>
      </c>
      <c r="D142" s="1">
        <v>2805601000</v>
      </c>
      <c r="E142" s="1">
        <v>2723885835</v>
      </c>
      <c r="F142" s="1">
        <v>127555782</v>
      </c>
      <c r="G142" s="13">
        <v>-119726091</v>
      </c>
      <c r="H142" s="1">
        <v>45260010</v>
      </c>
      <c r="I142" s="1">
        <v>113916000</v>
      </c>
      <c r="J142" s="1">
        <v>105686000</v>
      </c>
      <c r="K142" s="1">
        <v>81715165</v>
      </c>
      <c r="L142" s="1">
        <f t="shared" si="2"/>
        <v>7829691</v>
      </c>
      <c r="AA142" s="7">
        <v>43837</v>
      </c>
      <c r="AB142">
        <v>-120063699</v>
      </c>
      <c r="AC142">
        <v>10882749</v>
      </c>
      <c r="AD142">
        <v>60750860</v>
      </c>
    </row>
    <row r="143" spans="1:30">
      <c r="A143" s="7">
        <v>43839</v>
      </c>
      <c r="B143" s="8">
        <v>0.590972222222222</v>
      </c>
      <c r="C143" s="14">
        <v>1</v>
      </c>
      <c r="D143" s="1">
        <v>2805601000</v>
      </c>
      <c r="E143" s="1">
        <v>2723885835</v>
      </c>
      <c r="F143" s="1">
        <v>104812561</v>
      </c>
      <c r="G143" s="13">
        <v>-106295162</v>
      </c>
      <c r="H143" s="1">
        <v>34039598</v>
      </c>
      <c r="I143" s="1">
        <v>113916000</v>
      </c>
      <c r="J143" s="1">
        <v>105686000</v>
      </c>
      <c r="K143" s="1">
        <v>81715165</v>
      </c>
      <c r="L143" s="1">
        <f t="shared" si="2"/>
        <v>-1482601</v>
      </c>
      <c r="AA143" s="7">
        <v>43838</v>
      </c>
      <c r="AB143">
        <v>-119726091</v>
      </c>
      <c r="AC143">
        <v>7829691</v>
      </c>
      <c r="AD143">
        <v>45260010</v>
      </c>
    </row>
    <row r="144" spans="1:30">
      <c r="A144" s="7">
        <v>43840</v>
      </c>
      <c r="B144" s="8">
        <v>0.55</v>
      </c>
      <c r="C144" s="14">
        <v>1</v>
      </c>
      <c r="D144" s="1">
        <v>2805601000</v>
      </c>
      <c r="E144" s="1">
        <v>2723885835</v>
      </c>
      <c r="F144" s="1">
        <v>219100535</v>
      </c>
      <c r="G144" s="13">
        <v>-209363476</v>
      </c>
      <c r="H144" s="1">
        <v>34102125</v>
      </c>
      <c r="I144" s="1">
        <v>113916000</v>
      </c>
      <c r="J144" s="1">
        <v>105686000</v>
      </c>
      <c r="K144" s="1">
        <v>81715165</v>
      </c>
      <c r="L144" s="1">
        <f t="shared" si="2"/>
        <v>9737059</v>
      </c>
      <c r="AA144" s="7">
        <v>43839</v>
      </c>
      <c r="AB144">
        <v>-106295162</v>
      </c>
      <c r="AC144">
        <v>-1482601</v>
      </c>
      <c r="AD144">
        <v>34039598</v>
      </c>
    </row>
    <row r="145" spans="1:30">
      <c r="A145" s="7">
        <v>43841</v>
      </c>
      <c r="B145" s="8">
        <v>0.75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32210128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-209363476</v>
      </c>
      <c r="AC145">
        <v>9737059</v>
      </c>
      <c r="AD145">
        <v>34102125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121373988</v>
      </c>
      <c r="G146" s="13">
        <v>-114672978</v>
      </c>
      <c r="H146" s="1">
        <v>8232012</v>
      </c>
      <c r="I146" s="1">
        <v>113916000</v>
      </c>
      <c r="J146" s="1">
        <v>105686000</v>
      </c>
      <c r="K146" s="1">
        <v>81715165</v>
      </c>
      <c r="L146" s="1">
        <f t="shared" si="2"/>
        <v>6701010</v>
      </c>
      <c r="AA146" s="7">
        <v>43841</v>
      </c>
      <c r="AB146">
        <v>-125222008</v>
      </c>
      <c r="AC146" t="e">
        <v>#VALUE!</v>
      </c>
      <c r="AD146">
        <v>32210128</v>
      </c>
    </row>
    <row r="147" spans="1:30">
      <c r="A147" s="7">
        <v>43843</v>
      </c>
      <c r="B147" s="8">
        <v>0.663888888888889</v>
      </c>
      <c r="C147" s="14">
        <v>1</v>
      </c>
      <c r="D147" s="1">
        <v>2805601000</v>
      </c>
      <c r="E147" s="1">
        <v>2723885835</v>
      </c>
      <c r="F147" s="1">
        <v>154186473</v>
      </c>
      <c r="G147" s="13">
        <v>-145084614</v>
      </c>
      <c r="H147" s="1">
        <v>46398985</v>
      </c>
      <c r="I147" s="1">
        <v>113916000</v>
      </c>
      <c r="J147" s="1">
        <v>105686000</v>
      </c>
      <c r="K147" s="1">
        <v>81715165</v>
      </c>
      <c r="L147" s="1">
        <f t="shared" si="2"/>
        <v>9101859</v>
      </c>
      <c r="AA147" s="7">
        <v>43842</v>
      </c>
      <c r="AB147">
        <v>-114672978</v>
      </c>
      <c r="AC147">
        <v>6701010</v>
      </c>
      <c r="AD147">
        <v>8232012</v>
      </c>
    </row>
    <row r="148" spans="1:30">
      <c r="A148" s="7">
        <v>43844</v>
      </c>
      <c r="B148" s="8">
        <v>0.704861111111111</v>
      </c>
      <c r="C148" s="14">
        <v>1</v>
      </c>
      <c r="D148" s="1">
        <v>2805601000</v>
      </c>
      <c r="E148" s="1">
        <v>2723885835</v>
      </c>
      <c r="F148" s="1">
        <v>145398582</v>
      </c>
      <c r="G148" s="13">
        <v>-128857410</v>
      </c>
      <c r="H148" s="1">
        <v>64131841</v>
      </c>
      <c r="I148" s="1">
        <v>113916000</v>
      </c>
      <c r="J148" s="1">
        <v>105686000</v>
      </c>
      <c r="K148" s="1">
        <v>81715165</v>
      </c>
      <c r="L148" s="1">
        <f t="shared" si="2"/>
        <v>16541172</v>
      </c>
      <c r="AA148" s="7">
        <v>43843</v>
      </c>
      <c r="AB148">
        <v>-145084614</v>
      </c>
      <c r="AC148">
        <v>9101859</v>
      </c>
      <c r="AD148">
        <v>46398985</v>
      </c>
    </row>
    <row r="149" spans="1:30">
      <c r="A149" s="7">
        <v>43845</v>
      </c>
      <c r="B149" s="8">
        <v>0.777777777777778</v>
      </c>
      <c r="C149" s="14">
        <v>1</v>
      </c>
      <c r="D149" s="1">
        <v>2805601000</v>
      </c>
      <c r="E149" s="1">
        <v>2723885835</v>
      </c>
      <c r="F149" s="1">
        <v>118201000</v>
      </c>
      <c r="G149" s="13">
        <v>-114236290</v>
      </c>
      <c r="H149" s="1">
        <v>57213802</v>
      </c>
      <c r="I149" s="1">
        <v>113916000</v>
      </c>
      <c r="J149" s="1">
        <v>105686000</v>
      </c>
      <c r="K149" s="1">
        <v>81715165</v>
      </c>
      <c r="L149" s="1">
        <f t="shared" si="2"/>
        <v>3964710</v>
      </c>
      <c r="AA149" s="7">
        <v>43844</v>
      </c>
      <c r="AB149">
        <v>-128857410</v>
      </c>
      <c r="AC149">
        <v>16541172</v>
      </c>
      <c r="AD149">
        <v>64131841</v>
      </c>
    </row>
    <row r="150" spans="1:30">
      <c r="A150" s="7">
        <v>43846</v>
      </c>
      <c r="B150" s="8">
        <v>0.695833333333333</v>
      </c>
      <c r="C150" s="14">
        <v>1</v>
      </c>
      <c r="D150" s="1">
        <v>2805601000</v>
      </c>
      <c r="E150" s="1">
        <v>2723885835</v>
      </c>
      <c r="F150" s="1">
        <v>213535979</v>
      </c>
      <c r="G150" s="13">
        <v>-198606500</v>
      </c>
      <c r="H150" s="1">
        <v>64501785</v>
      </c>
      <c r="I150" s="1">
        <v>113916000</v>
      </c>
      <c r="J150" s="1">
        <v>105686000</v>
      </c>
      <c r="K150" s="1">
        <v>81715165</v>
      </c>
      <c r="L150" s="1">
        <f t="shared" si="2"/>
        <v>14929479</v>
      </c>
      <c r="AA150" s="7">
        <v>43845</v>
      </c>
      <c r="AB150">
        <v>-114236290</v>
      </c>
      <c r="AC150">
        <v>3964710</v>
      </c>
      <c r="AD150">
        <v>57213802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131251225</v>
      </c>
      <c r="G151" s="13">
        <v>-113419181</v>
      </c>
      <c r="H151" s="1">
        <v>83816430</v>
      </c>
      <c r="I151" s="1">
        <v>113916000</v>
      </c>
      <c r="J151" s="1">
        <v>105686000</v>
      </c>
      <c r="K151" s="1">
        <v>81715165</v>
      </c>
      <c r="L151" s="1">
        <f t="shared" si="2"/>
        <v>17832044</v>
      </c>
      <c r="M151" s="8"/>
      <c r="AA151" s="7">
        <v>43846</v>
      </c>
      <c r="AB151">
        <v>-198606500</v>
      </c>
      <c r="AC151">
        <v>14929479</v>
      </c>
      <c r="AD151">
        <v>64501785</v>
      </c>
    </row>
    <row r="152" spans="27:30">
      <c r="AA152" s="7">
        <v>43847</v>
      </c>
      <c r="AB152">
        <v>-113419181</v>
      </c>
      <c r="AC152">
        <v>17832044</v>
      </c>
      <c r="AD152">
        <v>83816430</v>
      </c>
    </row>
    <row r="153" spans="27:30">
      <c r="AA153" t="s">
        <v>286</v>
      </c>
      <c r="AB153">
        <v>-22766225773</v>
      </c>
      <c r="AC153" t="e">
        <v>#VALUE!</v>
      </c>
      <c r="AD153">
        <v>11640970266</v>
      </c>
    </row>
  </sheetData>
  <mergeCells count="1">
    <mergeCell ref="M3:M7"/>
  </mergeCells>
  <hyperlinks>
    <hyperlink ref="M1" location="小计!A1" display="回目录"/>
    <hyperlink ref="M8" r:id="rId3" display="http://murakami-kaizoku.com/zh-cn/islands/mukaishima/"/>
  </hyperlinks>
  <pageMargins left="0.75" right="0.75" top="1" bottom="1" header="0.5" footer="0.5"/>
  <headerFooter/>
  <drawing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topLeftCell="C1" workbookViewId="0">
      <pane ySplit="3" topLeftCell="A143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7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0.635416666666667</v>
      </c>
      <c r="C4" s="14">
        <v>1</v>
      </c>
      <c r="D4" s="1">
        <v>2805601000</v>
      </c>
      <c r="E4" s="1"/>
      <c r="F4" s="1">
        <v>0</v>
      </c>
      <c r="G4" s="1">
        <v>-85138390</v>
      </c>
      <c r="H4" s="1">
        <v>-85138390</v>
      </c>
      <c r="I4" s="1"/>
      <c r="J4" s="1"/>
      <c r="K4" s="1"/>
      <c r="L4" s="1">
        <f t="shared" ref="L4:L67" si="0">F4+G4</f>
        <v>-85138390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-222048242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-85138390</v>
      </c>
      <c r="AC5">
        <v>-85138390</v>
      </c>
      <c r="AD5">
        <v>-85138390</v>
      </c>
    </row>
    <row r="6" spans="1:30">
      <c r="A6" s="7">
        <v>43702</v>
      </c>
      <c r="B6" s="8">
        <v>0.697916666666667</v>
      </c>
      <c r="C6" s="14">
        <v>1</v>
      </c>
      <c r="D6" s="1">
        <v>2805601000</v>
      </c>
      <c r="E6" s="1"/>
      <c r="F6" s="1">
        <v>0</v>
      </c>
      <c r="G6" s="1">
        <v>-222061439</v>
      </c>
      <c r="H6" s="1">
        <v>-307154829</v>
      </c>
      <c r="I6" s="1"/>
      <c r="J6" s="1"/>
      <c r="K6" s="1"/>
      <c r="L6" s="1">
        <f t="shared" si="0"/>
        <v>-222061439</v>
      </c>
      <c r="M6" s="12"/>
      <c r="AA6" s="7">
        <v>43701</v>
      </c>
      <c r="AB6">
        <v>-136909852</v>
      </c>
      <c r="AC6">
        <v>-136909852</v>
      </c>
      <c r="AD6">
        <v>-222048242</v>
      </c>
    </row>
    <row r="7" spans="1:30">
      <c r="A7" s="7">
        <v>43703</v>
      </c>
      <c r="B7" s="8">
        <v>0.716666666666667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-401418423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-222061439</v>
      </c>
      <c r="AC7">
        <v>-222061439</v>
      </c>
      <c r="AD7">
        <v>-307154829</v>
      </c>
    </row>
    <row r="8" spans="1:30">
      <c r="A8" s="7">
        <v>43704</v>
      </c>
      <c r="B8" s="8">
        <v>0.759027777777778</v>
      </c>
      <c r="C8" s="14">
        <v>1</v>
      </c>
      <c r="D8" s="1">
        <v>2805601000</v>
      </c>
      <c r="E8" s="1">
        <v>2723885835</v>
      </c>
      <c r="F8" s="1">
        <v>522658366</v>
      </c>
      <c r="G8" s="1">
        <v>-125069105</v>
      </c>
      <c r="H8" s="1">
        <v>-3829162</v>
      </c>
      <c r="I8" s="1">
        <v>114406000</v>
      </c>
      <c r="J8" s="1">
        <v>105686000</v>
      </c>
      <c r="K8" s="1">
        <v>81715165</v>
      </c>
      <c r="L8" s="1">
        <f t="shared" si="0"/>
        <v>397589261</v>
      </c>
      <c r="M8" s="15"/>
      <c r="AA8" s="7">
        <v>43703</v>
      </c>
      <c r="AB8">
        <v>-179370181</v>
      </c>
      <c r="AC8">
        <v>-179370181</v>
      </c>
      <c r="AD8">
        <v>-401418423</v>
      </c>
    </row>
    <row r="9" spans="1:30">
      <c r="A9" s="7">
        <v>43705</v>
      </c>
      <c r="B9" s="8">
        <v>0.772222222222222</v>
      </c>
      <c r="C9" s="14">
        <v>1</v>
      </c>
      <c r="D9" s="1">
        <v>2805601000</v>
      </c>
      <c r="E9" s="1">
        <v>2723885835</v>
      </c>
      <c r="F9" s="1">
        <v>638753423</v>
      </c>
      <c r="G9" s="1">
        <v>-203718327</v>
      </c>
      <c r="H9" s="1">
        <v>8726642</v>
      </c>
      <c r="I9" s="1">
        <v>114406000</v>
      </c>
      <c r="J9" s="1">
        <v>105686000</v>
      </c>
      <c r="K9" s="1">
        <v>81715165</v>
      </c>
      <c r="L9" s="1">
        <f t="shared" si="0"/>
        <v>435035096</v>
      </c>
      <c r="AA9" s="7">
        <v>43704</v>
      </c>
      <c r="AB9">
        <v>-125069105</v>
      </c>
      <c r="AC9">
        <v>397589261</v>
      </c>
      <c r="AD9">
        <v>-3829162</v>
      </c>
    </row>
    <row r="10" spans="1:30">
      <c r="A10" s="7">
        <v>43706</v>
      </c>
      <c r="B10" s="8">
        <v>0.767361111111111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435035096</v>
      </c>
      <c r="AD10">
        <v>8726642</v>
      </c>
    </row>
    <row r="11" spans="1:30">
      <c r="A11" s="7">
        <v>43707</v>
      </c>
      <c r="B11" s="8">
        <v>0.736111111111111</v>
      </c>
      <c r="C11" s="14">
        <v>1</v>
      </c>
      <c r="D11" s="1">
        <v>2805601000</v>
      </c>
      <c r="E11" s="1">
        <v>2723885835</v>
      </c>
      <c r="F11" s="1">
        <v>238995641</v>
      </c>
      <c r="G11" s="1">
        <v>-211597071</v>
      </c>
      <c r="H11" s="1">
        <v>36125212</v>
      </c>
      <c r="I11" s="1">
        <v>114406000</v>
      </c>
      <c r="J11" s="1">
        <v>105686000</v>
      </c>
      <c r="K11" s="1">
        <v>81715165</v>
      </c>
      <c r="L11" s="1">
        <f t="shared" si="0"/>
        <v>27398570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0.825694444444444</v>
      </c>
      <c r="C12" s="14">
        <v>1</v>
      </c>
      <c r="D12" s="1">
        <v>2805601000</v>
      </c>
      <c r="E12" s="1">
        <v>2723885835</v>
      </c>
      <c r="F12" s="1">
        <v>116184735</v>
      </c>
      <c r="G12" s="1">
        <v>-114429559</v>
      </c>
      <c r="H12" s="1">
        <v>123018778</v>
      </c>
      <c r="I12" s="1">
        <v>114406000</v>
      </c>
      <c r="J12" s="1">
        <v>105686000</v>
      </c>
      <c r="K12" s="1">
        <v>81715165</v>
      </c>
      <c r="L12" s="1">
        <f t="shared" si="0"/>
        <v>1755176</v>
      </c>
      <c r="AA12" s="7">
        <v>43707</v>
      </c>
      <c r="AB12">
        <v>-211597071</v>
      </c>
      <c r="AC12">
        <v>27398570</v>
      </c>
      <c r="AD12">
        <v>36125212</v>
      </c>
    </row>
    <row r="13" spans="1:30">
      <c r="A13" s="7">
        <v>43709</v>
      </c>
      <c r="B13" s="8">
        <v>0.616666666666667</v>
      </c>
      <c r="C13" s="14">
        <v>1</v>
      </c>
      <c r="D13" s="1">
        <v>2805601000</v>
      </c>
      <c r="E13" s="1">
        <v>2723885835</v>
      </c>
      <c r="F13" s="1">
        <v>202796383</v>
      </c>
      <c r="G13" s="1">
        <v>-199095787</v>
      </c>
      <c r="H13" s="1">
        <v>261874050</v>
      </c>
      <c r="I13" s="1">
        <v>114406000</v>
      </c>
      <c r="J13" s="1">
        <v>105686000</v>
      </c>
      <c r="K13" s="1">
        <v>81715165</v>
      </c>
      <c r="L13" s="1">
        <f t="shared" si="0"/>
        <v>3700596</v>
      </c>
      <c r="AA13" s="7">
        <v>43708</v>
      </c>
      <c r="AB13">
        <v>-114429559</v>
      </c>
      <c r="AC13">
        <v>1755176</v>
      </c>
      <c r="AD13">
        <v>123018778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133111802</v>
      </c>
      <c r="G14" s="1">
        <v>-113102368</v>
      </c>
      <c r="H14" s="1">
        <v>366990071</v>
      </c>
      <c r="I14" s="1">
        <v>114406000</v>
      </c>
      <c r="J14" s="1">
        <v>105686000</v>
      </c>
      <c r="K14" s="1">
        <v>81715165</v>
      </c>
      <c r="L14" s="1">
        <f t="shared" si="0"/>
        <v>20009434</v>
      </c>
      <c r="AA14" s="7">
        <v>43709</v>
      </c>
      <c r="AB14">
        <v>-199095787</v>
      </c>
      <c r="AC14">
        <v>3700596</v>
      </c>
      <c r="AD14">
        <v>261874050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239858795</v>
      </c>
      <c r="G15" s="1">
        <v>-220422586</v>
      </c>
      <c r="H15" s="1">
        <v>485570471</v>
      </c>
      <c r="I15" s="1">
        <v>114406000</v>
      </c>
      <c r="J15" s="1">
        <v>105686000</v>
      </c>
      <c r="K15" s="1">
        <v>81715165</v>
      </c>
      <c r="L15" s="1">
        <f t="shared" si="0"/>
        <v>19436209</v>
      </c>
      <c r="AA15" s="7">
        <v>43710</v>
      </c>
      <c r="AB15">
        <v>-113102368</v>
      </c>
      <c r="AC15">
        <v>20009434</v>
      </c>
      <c r="AD15">
        <v>366990071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134377245</v>
      </c>
      <c r="G16" s="1">
        <v>-116720645</v>
      </c>
      <c r="H16" s="1">
        <v>80747779</v>
      </c>
      <c r="I16" s="1">
        <v>114406000</v>
      </c>
      <c r="J16" s="1">
        <v>105686000</v>
      </c>
      <c r="K16" s="1">
        <v>81715165</v>
      </c>
      <c r="L16" s="1">
        <f t="shared" si="0"/>
        <v>17656600</v>
      </c>
      <c r="AA16" s="7">
        <v>43711</v>
      </c>
      <c r="AB16">
        <v>-220422586</v>
      </c>
      <c r="AC16">
        <v>19436209</v>
      </c>
      <c r="AD16">
        <v>485570471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199388369</v>
      </c>
      <c r="G17" s="1">
        <v>-182900386</v>
      </c>
      <c r="H17" s="1">
        <v>67023358</v>
      </c>
      <c r="I17" s="1">
        <v>114406000</v>
      </c>
      <c r="J17" s="1">
        <v>105686000</v>
      </c>
      <c r="K17" s="1">
        <v>81715165</v>
      </c>
      <c r="L17" s="1">
        <f t="shared" si="0"/>
        <v>16487983</v>
      </c>
      <c r="AA17" s="7">
        <v>43712</v>
      </c>
      <c r="AB17">
        <v>-116720645</v>
      </c>
      <c r="AC17">
        <v>17656600</v>
      </c>
      <c r="AD17">
        <v>80747779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115581022</v>
      </c>
      <c r="G18" s="1">
        <v>-106231555</v>
      </c>
      <c r="H18" s="1">
        <v>66889827</v>
      </c>
      <c r="I18" s="1">
        <v>114406000</v>
      </c>
      <c r="J18" s="1">
        <v>105686000</v>
      </c>
      <c r="K18" s="1">
        <v>81715165</v>
      </c>
      <c r="L18" s="1">
        <f t="shared" si="0"/>
        <v>9349467</v>
      </c>
      <c r="AA18" s="7">
        <v>43713</v>
      </c>
      <c r="AB18">
        <v>-182900386</v>
      </c>
      <c r="AC18">
        <v>16487983</v>
      </c>
      <c r="AD18">
        <v>67023358</v>
      </c>
    </row>
    <row r="19" spans="1:30">
      <c r="A19" s="7">
        <v>43715</v>
      </c>
      <c r="B19" s="8">
        <v>0.720138888888889</v>
      </c>
      <c r="C19" s="14">
        <v>1</v>
      </c>
      <c r="D19" s="1">
        <v>2805601000</v>
      </c>
      <c r="E19" s="1">
        <v>2723885835</v>
      </c>
      <c r="F19" s="1">
        <v>140944713</v>
      </c>
      <c r="G19" s="13">
        <v>-130825567</v>
      </c>
      <c r="H19" s="1">
        <v>59093401</v>
      </c>
      <c r="I19" s="1">
        <v>114406000</v>
      </c>
      <c r="J19" s="1">
        <v>105686000</v>
      </c>
      <c r="K19" s="1">
        <v>81715165</v>
      </c>
      <c r="L19" s="1">
        <f t="shared" si="0"/>
        <v>10119146</v>
      </c>
      <c r="AA19" s="7">
        <v>43714</v>
      </c>
      <c r="AB19">
        <v>-106231555</v>
      </c>
      <c r="AC19">
        <v>9349467</v>
      </c>
      <c r="AD19">
        <v>66889827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172919983</v>
      </c>
      <c r="G20" s="13">
        <v>-165270151</v>
      </c>
      <c r="H20" s="1">
        <v>62312367</v>
      </c>
      <c r="I20" s="1">
        <v>114406000</v>
      </c>
      <c r="J20" s="1">
        <v>105686000</v>
      </c>
      <c r="K20" s="1">
        <v>81715165</v>
      </c>
      <c r="L20" s="1">
        <f t="shared" si="0"/>
        <v>7649832</v>
      </c>
      <c r="AA20" s="7">
        <v>43715</v>
      </c>
      <c r="AB20">
        <v>-130825567</v>
      </c>
      <c r="AC20">
        <v>10119146</v>
      </c>
      <c r="AD20">
        <v>59093401</v>
      </c>
    </row>
    <row r="21" spans="1:30">
      <c r="A21" s="7">
        <v>43717</v>
      </c>
      <c r="B21" s="8">
        <v>0.658333333333333</v>
      </c>
      <c r="C21" s="14">
        <v>1</v>
      </c>
      <c r="D21" s="1">
        <v>2805601000</v>
      </c>
      <c r="E21" s="1">
        <v>2723885835</v>
      </c>
      <c r="F21" s="1">
        <v>136514383</v>
      </c>
      <c r="G21" s="13">
        <v>-128508793</v>
      </c>
      <c r="H21" s="1">
        <v>68372537</v>
      </c>
      <c r="I21" s="1">
        <v>114406000</v>
      </c>
      <c r="J21" s="1">
        <v>105686000</v>
      </c>
      <c r="K21" s="1">
        <v>81715165</v>
      </c>
      <c r="L21" s="1">
        <f t="shared" si="0"/>
        <v>8005590</v>
      </c>
      <c r="AA21" s="7">
        <v>43716</v>
      </c>
      <c r="AB21">
        <v>-165270151</v>
      </c>
      <c r="AC21">
        <v>7649832</v>
      </c>
      <c r="AD21">
        <v>62312367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108720156</v>
      </c>
      <c r="G22" s="13">
        <v>-105145337</v>
      </c>
      <c r="H22" s="1">
        <v>51937922</v>
      </c>
      <c r="I22" s="1">
        <v>114406000</v>
      </c>
      <c r="J22" s="1">
        <v>105686000</v>
      </c>
      <c r="K22" s="1">
        <v>81715165</v>
      </c>
      <c r="L22" s="1">
        <f t="shared" si="0"/>
        <v>3574819</v>
      </c>
      <c r="AA22" s="7">
        <v>43717</v>
      </c>
      <c r="AB22">
        <v>-128508793</v>
      </c>
      <c r="AC22">
        <v>8005590</v>
      </c>
      <c r="AD22">
        <v>68372537</v>
      </c>
    </row>
    <row r="23" spans="1:30">
      <c r="A23" s="7">
        <v>43719</v>
      </c>
      <c r="B23" s="8">
        <v>0.715972222222222</v>
      </c>
      <c r="C23" s="14">
        <v>1</v>
      </c>
      <c r="D23" s="1">
        <v>2805601000</v>
      </c>
      <c r="E23" s="1">
        <v>2723885835</v>
      </c>
      <c r="F23" s="1">
        <v>118436569</v>
      </c>
      <c r="G23" s="13">
        <v>-105556338</v>
      </c>
      <c r="H23" s="1">
        <v>65391378</v>
      </c>
      <c r="I23" s="1">
        <v>114406000</v>
      </c>
      <c r="J23" s="1">
        <v>105686000</v>
      </c>
      <c r="K23" s="1">
        <v>81715165</v>
      </c>
      <c r="L23" s="1">
        <f t="shared" si="0"/>
        <v>12880231</v>
      </c>
      <c r="AA23" s="7">
        <v>43718</v>
      </c>
      <c r="AB23">
        <v>-105145337</v>
      </c>
      <c r="AC23">
        <v>3574819</v>
      </c>
      <c r="AD23">
        <v>51937922</v>
      </c>
    </row>
    <row r="24" spans="1:30">
      <c r="A24" s="7">
        <v>43720</v>
      </c>
      <c r="B24" s="8">
        <v>0.713888888888889</v>
      </c>
      <c r="C24" s="14">
        <v>1</v>
      </c>
      <c r="D24" s="1">
        <v>2805601000</v>
      </c>
      <c r="E24" s="1">
        <v>2723885835</v>
      </c>
      <c r="F24" s="1">
        <v>220799693</v>
      </c>
      <c r="G24" s="13">
        <v>-209836860</v>
      </c>
      <c r="H24" s="1">
        <v>45817380</v>
      </c>
      <c r="I24" s="1">
        <v>114406000</v>
      </c>
      <c r="J24" s="1">
        <v>105686000</v>
      </c>
      <c r="K24" s="1">
        <v>81715165</v>
      </c>
      <c r="L24" s="1">
        <f t="shared" si="0"/>
        <v>10962833</v>
      </c>
      <c r="AA24" s="7">
        <v>43719</v>
      </c>
      <c r="AB24">
        <v>-105556338</v>
      </c>
      <c r="AC24">
        <v>12880231</v>
      </c>
      <c r="AD24">
        <v>65391378</v>
      </c>
    </row>
    <row r="25" spans="1:30">
      <c r="A25" s="7">
        <v>43721</v>
      </c>
      <c r="B25" s="8">
        <v>0.499305555555556</v>
      </c>
      <c r="C25" s="14">
        <v>1</v>
      </c>
      <c r="D25" s="1">
        <v>2805601000</v>
      </c>
      <c r="E25" s="1">
        <v>2723885835</v>
      </c>
      <c r="F25" s="1">
        <v>204851706</v>
      </c>
      <c r="G25" s="13">
        <v>-194978436</v>
      </c>
      <c r="H25" s="1">
        <v>58776665</v>
      </c>
      <c r="I25" s="1">
        <v>114406000</v>
      </c>
      <c r="J25" s="1">
        <v>105686000</v>
      </c>
      <c r="K25" s="1">
        <v>81715165</v>
      </c>
      <c r="L25" s="1">
        <f t="shared" si="0"/>
        <v>9873270</v>
      </c>
      <c r="AA25" s="7">
        <v>43720</v>
      </c>
      <c r="AB25">
        <v>-209836860</v>
      </c>
      <c r="AC25">
        <v>10962833</v>
      </c>
      <c r="AD25">
        <v>45817380</v>
      </c>
    </row>
    <row r="26" spans="1:30">
      <c r="A26" s="7">
        <v>43722</v>
      </c>
      <c r="B26" s="8">
        <v>0.977083333333333</v>
      </c>
      <c r="C26" s="14">
        <v>1</v>
      </c>
      <c r="D26" s="1">
        <v>2805601000</v>
      </c>
      <c r="E26" s="1">
        <v>2723885835</v>
      </c>
      <c r="F26" s="1">
        <v>183077385</v>
      </c>
      <c r="G26" s="13">
        <v>-155525999</v>
      </c>
      <c r="H26" s="1">
        <v>69535128</v>
      </c>
      <c r="I26" s="1">
        <v>114406000</v>
      </c>
      <c r="J26" s="1">
        <v>105686000</v>
      </c>
      <c r="K26" s="1">
        <v>81715165</v>
      </c>
      <c r="L26" s="1">
        <f t="shared" si="0"/>
        <v>27551386</v>
      </c>
      <c r="AA26" s="7">
        <v>43721</v>
      </c>
      <c r="AB26">
        <v>-194978436</v>
      </c>
      <c r="AC26">
        <v>9873270</v>
      </c>
      <c r="AD26">
        <v>58776665</v>
      </c>
    </row>
    <row r="27" spans="1:30">
      <c r="A27" s="7">
        <v>43723</v>
      </c>
      <c r="B27" s="8">
        <v>0.554166666666667</v>
      </c>
      <c r="C27" s="14">
        <v>1</v>
      </c>
      <c r="D27" s="1">
        <v>2805601000</v>
      </c>
      <c r="E27" s="1">
        <v>2723885835</v>
      </c>
      <c r="F27" s="1">
        <v>131515845</v>
      </c>
      <c r="G27" s="13">
        <v>-116720644</v>
      </c>
      <c r="H27" s="1">
        <v>72102873</v>
      </c>
      <c r="I27" s="1">
        <v>114406000</v>
      </c>
      <c r="J27" s="1">
        <v>105686000</v>
      </c>
      <c r="K27" s="1">
        <v>81715165</v>
      </c>
      <c r="L27" s="1">
        <f t="shared" si="0"/>
        <v>14795201</v>
      </c>
      <c r="AA27" s="7">
        <v>43722</v>
      </c>
      <c r="AB27">
        <v>-155525999</v>
      </c>
      <c r="AC27">
        <v>27551386</v>
      </c>
      <c r="AD27">
        <v>69535128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-32662583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14795201</v>
      </c>
      <c r="AD28">
        <v>72102873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-180464817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-32662583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-279187616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-180464817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116430768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-279187616</v>
      </c>
    </row>
    <row r="32" spans="1:30">
      <c r="A32" s="7">
        <v>43728</v>
      </c>
      <c r="B32" s="8">
        <v>0.579861111111111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-2209772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116430768</v>
      </c>
    </row>
    <row r="33" spans="1:30">
      <c r="A33" s="7">
        <v>43729</v>
      </c>
      <c r="B33" s="8">
        <v>0.788194444444444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124215329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-2209772</v>
      </c>
    </row>
    <row r="34" spans="1:30">
      <c r="A34" s="7">
        <v>43730</v>
      </c>
      <c r="B34" s="8">
        <v>0.795138888888889</v>
      </c>
      <c r="C34" s="14">
        <v>1</v>
      </c>
      <c r="D34" s="1">
        <v>2805601000</v>
      </c>
      <c r="E34" s="1">
        <v>2723885835</v>
      </c>
      <c r="F34" s="1">
        <v>261246935</v>
      </c>
      <c r="G34" s="13">
        <v>-230161844</v>
      </c>
      <c r="H34" s="1">
        <v>-6047191</v>
      </c>
      <c r="I34" s="1">
        <v>114406000</v>
      </c>
      <c r="J34" s="1">
        <v>105686000</v>
      </c>
      <c r="K34" s="1">
        <v>81715165</v>
      </c>
      <c r="L34" s="1">
        <f t="shared" si="0"/>
        <v>31085091</v>
      </c>
      <c r="AA34" s="7">
        <v>43729</v>
      </c>
      <c r="AB34">
        <v>-127450710</v>
      </c>
      <c r="AC34" t="e">
        <v>#VALUE!</v>
      </c>
      <c r="AD34">
        <v>124215329</v>
      </c>
    </row>
    <row r="35" spans="1:30">
      <c r="A35" s="7">
        <v>43731</v>
      </c>
      <c r="B35" s="8">
        <v>0.622222222222222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121271932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31085091</v>
      </c>
      <c r="AD35">
        <v>-6047191</v>
      </c>
    </row>
    <row r="36" spans="1:30">
      <c r="A36" s="7">
        <v>43732</v>
      </c>
      <c r="B36" s="8">
        <v>0.588194444444444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169152339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121271932</v>
      </c>
    </row>
    <row r="37" spans="1:30">
      <c r="A37" s="7">
        <v>43733</v>
      </c>
      <c r="B37" s="8">
        <v>0.886111111111111</v>
      </c>
      <c r="C37" s="14">
        <v>1</v>
      </c>
      <c r="D37" s="1">
        <v>2805601000</v>
      </c>
      <c r="E37" s="1">
        <v>2723885835</v>
      </c>
      <c r="F37" s="1">
        <v>260380860</v>
      </c>
      <c r="G37" s="13">
        <v>-127549791</v>
      </c>
      <c r="H37" s="1">
        <v>390886862</v>
      </c>
      <c r="I37" s="1">
        <v>114406000</v>
      </c>
      <c r="J37" s="1">
        <v>105686000</v>
      </c>
      <c r="K37" s="1">
        <v>81715165</v>
      </c>
      <c r="L37" s="1">
        <f t="shared" si="0"/>
        <v>132831069</v>
      </c>
      <c r="AA37" s="7">
        <v>43732</v>
      </c>
      <c r="AB37">
        <v>-194042674</v>
      </c>
      <c r="AC37" t="e">
        <v>#VALUE!</v>
      </c>
      <c r="AD37">
        <v>169152339</v>
      </c>
    </row>
    <row r="38" spans="1:30">
      <c r="A38" s="7">
        <v>43734</v>
      </c>
      <c r="B38" s="8">
        <v>0.934027777777778</v>
      </c>
      <c r="C38" s="14">
        <v>1</v>
      </c>
      <c r="D38" s="1">
        <v>2805601000</v>
      </c>
      <c r="E38" s="1">
        <v>2723885835</v>
      </c>
      <c r="F38" s="1">
        <v>133366337</v>
      </c>
      <c r="G38" s="13">
        <v>-119513251</v>
      </c>
      <c r="H38" s="1">
        <v>499887928</v>
      </c>
      <c r="I38" s="1">
        <v>114406000</v>
      </c>
      <c r="J38" s="1">
        <v>105686000</v>
      </c>
      <c r="K38" s="1">
        <v>81715165</v>
      </c>
      <c r="L38" s="1">
        <f t="shared" si="0"/>
        <v>13853086</v>
      </c>
      <c r="AA38" s="7">
        <v>43733</v>
      </c>
      <c r="AB38">
        <v>-127549791</v>
      </c>
      <c r="AC38">
        <v>132831069</v>
      </c>
      <c r="AD38">
        <v>390886862</v>
      </c>
    </row>
    <row r="39" spans="1:30">
      <c r="A39" s="7">
        <v>43735</v>
      </c>
      <c r="B39" s="8">
        <v>0.884722222222222</v>
      </c>
      <c r="C39" s="14">
        <v>1</v>
      </c>
      <c r="D39" s="1">
        <v>2805601000</v>
      </c>
      <c r="E39" s="1">
        <v>2723885835</v>
      </c>
      <c r="F39" s="1">
        <v>241792090</v>
      </c>
      <c r="G39" s="13">
        <v>-220127790</v>
      </c>
      <c r="H39" s="1">
        <v>99200527</v>
      </c>
      <c r="I39" s="1">
        <v>114406000</v>
      </c>
      <c r="J39" s="1">
        <v>105686000</v>
      </c>
      <c r="K39" s="1">
        <v>81715165</v>
      </c>
      <c r="L39" s="1">
        <f t="shared" si="0"/>
        <v>21664300</v>
      </c>
      <c r="AA39" s="7">
        <v>43734</v>
      </c>
      <c r="AB39">
        <v>-119513251</v>
      </c>
      <c r="AC39">
        <v>13853086</v>
      </c>
      <c r="AD39">
        <v>499887928</v>
      </c>
    </row>
    <row r="40" spans="1:30">
      <c r="A40" s="7">
        <v>43736</v>
      </c>
      <c r="B40" s="8">
        <v>0.727777777777778</v>
      </c>
      <c r="C40" s="14">
        <v>1</v>
      </c>
      <c r="D40" s="1">
        <v>2805601000</v>
      </c>
      <c r="E40" s="1">
        <v>2723885835</v>
      </c>
      <c r="F40" s="1">
        <v>200319257</v>
      </c>
      <c r="G40" s="13">
        <v>-189141242</v>
      </c>
      <c r="H40" s="1">
        <v>218705722</v>
      </c>
      <c r="I40" s="1">
        <v>114406000</v>
      </c>
      <c r="J40" s="1">
        <v>105686000</v>
      </c>
      <c r="K40" s="1">
        <v>81715165</v>
      </c>
      <c r="L40" s="1">
        <f t="shared" si="0"/>
        <v>11178015</v>
      </c>
      <c r="AA40" s="7">
        <v>43735</v>
      </c>
      <c r="AB40">
        <v>-220127790</v>
      </c>
      <c r="AC40">
        <v>21664300</v>
      </c>
      <c r="AD40">
        <v>99200527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113200574</v>
      </c>
      <c r="G41" s="13">
        <v>-104541067</v>
      </c>
      <c r="H41" s="1">
        <v>93569004</v>
      </c>
      <c r="I41" s="1">
        <v>114406000</v>
      </c>
      <c r="J41" s="1">
        <v>105686000</v>
      </c>
      <c r="K41" s="1">
        <v>81715165</v>
      </c>
      <c r="L41" s="1">
        <f t="shared" si="0"/>
        <v>8659507</v>
      </c>
      <c r="AA41" s="7">
        <v>43736</v>
      </c>
      <c r="AB41">
        <v>-189141242</v>
      </c>
      <c r="AC41">
        <v>11178015</v>
      </c>
      <c r="AD41">
        <v>218705722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148438163</v>
      </c>
      <c r="G42" s="13">
        <v>-137400361</v>
      </c>
      <c r="H42" s="1">
        <v>204200774</v>
      </c>
      <c r="I42" s="1">
        <v>114406000</v>
      </c>
      <c r="J42" s="1">
        <v>105686000</v>
      </c>
      <c r="K42" s="1">
        <v>81715165</v>
      </c>
      <c r="L42" s="1">
        <f t="shared" si="0"/>
        <v>11037802</v>
      </c>
      <c r="AA42" s="7">
        <v>43737</v>
      </c>
      <c r="AB42">
        <v>-104541067</v>
      </c>
      <c r="AC42">
        <v>8659507</v>
      </c>
      <c r="AD42">
        <v>93569004</v>
      </c>
    </row>
    <row r="43" spans="1:30">
      <c r="A43" s="7">
        <v>43739</v>
      </c>
      <c r="B43" s="8">
        <v>0.725</v>
      </c>
      <c r="C43" s="14">
        <v>1</v>
      </c>
      <c r="D43" s="1">
        <v>2805601000</v>
      </c>
      <c r="E43" s="1">
        <v>2723885835</v>
      </c>
      <c r="F43" s="1">
        <v>149632412</v>
      </c>
      <c r="G43" s="13">
        <v>-131108131</v>
      </c>
      <c r="H43" s="1">
        <v>162084020</v>
      </c>
      <c r="I43" s="1">
        <v>114406000</v>
      </c>
      <c r="J43" s="1">
        <v>105686000</v>
      </c>
      <c r="K43" s="1">
        <v>81715165</v>
      </c>
      <c r="L43" s="1">
        <f t="shared" si="0"/>
        <v>18524281</v>
      </c>
      <c r="AA43" s="7">
        <v>43738</v>
      </c>
      <c r="AB43">
        <v>-137400361</v>
      </c>
      <c r="AC43">
        <v>11037802</v>
      </c>
      <c r="AD43">
        <v>204200774</v>
      </c>
    </row>
    <row r="44" spans="1:30">
      <c r="A44" s="7">
        <v>43740</v>
      </c>
      <c r="B44" s="8">
        <v>0.683333333333333</v>
      </c>
      <c r="C44" s="14">
        <v>1</v>
      </c>
      <c r="D44" s="1">
        <v>2805601000</v>
      </c>
      <c r="E44" s="1">
        <v>2723885835</v>
      </c>
      <c r="F44" s="1">
        <v>253147984</v>
      </c>
      <c r="G44" s="13">
        <v>-222532637</v>
      </c>
      <c r="H44" s="1">
        <v>205057660</v>
      </c>
      <c r="I44" s="1">
        <v>114406000</v>
      </c>
      <c r="J44" s="1">
        <v>105686000</v>
      </c>
      <c r="K44" s="1">
        <v>81715165</v>
      </c>
      <c r="L44" s="1">
        <f t="shared" si="0"/>
        <v>30615347</v>
      </c>
      <c r="AA44" s="7">
        <v>43739</v>
      </c>
      <c r="AB44">
        <v>-131108131</v>
      </c>
      <c r="AC44">
        <v>18524281</v>
      </c>
      <c r="AD44">
        <v>162084020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202914549</v>
      </c>
      <c r="G45" s="13">
        <v>-183905871</v>
      </c>
      <c r="H45" s="1">
        <v>79144203</v>
      </c>
      <c r="I45" s="1">
        <v>114406000</v>
      </c>
      <c r="J45" s="1">
        <v>105686000</v>
      </c>
      <c r="K45" s="1">
        <v>81715165</v>
      </c>
      <c r="L45" s="1">
        <f t="shared" si="0"/>
        <v>19008678</v>
      </c>
      <c r="AA45" s="7">
        <v>43740</v>
      </c>
      <c r="AB45">
        <v>-222532637</v>
      </c>
      <c r="AC45">
        <v>30615347</v>
      </c>
      <c r="AD45">
        <v>205057660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117841040</v>
      </c>
      <c r="G46" s="13">
        <v>-111614935</v>
      </c>
      <c r="H46" s="1">
        <v>71517222</v>
      </c>
      <c r="I46" s="1">
        <v>114406000</v>
      </c>
      <c r="J46" s="1">
        <v>105686000</v>
      </c>
      <c r="K46" s="1">
        <v>81715165</v>
      </c>
      <c r="L46" s="1">
        <f t="shared" si="0"/>
        <v>6226105</v>
      </c>
      <c r="AA46" s="7">
        <v>43741</v>
      </c>
      <c r="AB46">
        <v>-183905871</v>
      </c>
      <c r="AC46">
        <v>19008678</v>
      </c>
      <c r="AD46">
        <v>79144203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119226304</v>
      </c>
      <c r="G47" s="13">
        <v>-107383825</v>
      </c>
      <c r="H47" s="1">
        <v>75548487</v>
      </c>
      <c r="I47" s="1">
        <v>114406000</v>
      </c>
      <c r="J47" s="1">
        <v>105686000</v>
      </c>
      <c r="K47" s="1">
        <v>81715165</v>
      </c>
      <c r="L47" s="1">
        <f t="shared" si="0"/>
        <v>11842479</v>
      </c>
      <c r="AA47" s="7">
        <v>43742</v>
      </c>
      <c r="AB47">
        <v>-111614935</v>
      </c>
      <c r="AC47">
        <v>6226105</v>
      </c>
      <c r="AD47">
        <v>71517222</v>
      </c>
    </row>
    <row r="48" spans="1:30">
      <c r="A48" s="7">
        <v>43744</v>
      </c>
      <c r="B48" s="8">
        <v>0.547916666666667</v>
      </c>
      <c r="C48" s="14">
        <v>1</v>
      </c>
      <c r="D48" s="1">
        <v>2805601000</v>
      </c>
      <c r="E48" s="1">
        <v>2723885835</v>
      </c>
      <c r="F48" s="1">
        <v>110543866</v>
      </c>
      <c r="G48" s="13">
        <v>-105555115</v>
      </c>
      <c r="H48" s="1">
        <v>71628096</v>
      </c>
      <c r="I48" s="1">
        <v>114406000</v>
      </c>
      <c r="J48" s="1">
        <v>105686000</v>
      </c>
      <c r="K48" s="1">
        <v>81715165</v>
      </c>
      <c r="L48" s="1">
        <f t="shared" si="0"/>
        <v>4988751</v>
      </c>
      <c r="AA48" s="7">
        <v>43743</v>
      </c>
      <c r="AB48">
        <v>-107383825</v>
      </c>
      <c r="AC48">
        <v>11842479</v>
      </c>
      <c r="AD48">
        <v>75548487</v>
      </c>
    </row>
    <row r="49" spans="1:30">
      <c r="A49" s="7">
        <v>43745</v>
      </c>
      <c r="B49" s="8">
        <v>0.4625</v>
      </c>
      <c r="C49" s="14">
        <v>1</v>
      </c>
      <c r="D49" s="1">
        <v>2805601000</v>
      </c>
      <c r="E49" s="1">
        <v>2723885835</v>
      </c>
      <c r="F49" s="1">
        <v>217488461</v>
      </c>
      <c r="G49" s="13">
        <v>-207354952</v>
      </c>
      <c r="H49" s="1">
        <v>70978646</v>
      </c>
      <c r="I49" s="1">
        <v>114406000</v>
      </c>
      <c r="J49" s="1">
        <v>105686000</v>
      </c>
      <c r="K49" s="1">
        <v>81715165</v>
      </c>
      <c r="L49" s="1">
        <f t="shared" si="0"/>
        <v>10133509</v>
      </c>
      <c r="AA49" s="7">
        <v>43744</v>
      </c>
      <c r="AB49">
        <v>-105555115</v>
      </c>
      <c r="AC49">
        <v>4988751</v>
      </c>
      <c r="AD49">
        <v>71628096</v>
      </c>
    </row>
    <row r="50" spans="1:30">
      <c r="A50" s="7">
        <v>43746</v>
      </c>
      <c r="B50" s="8">
        <v>0.520833333333333</v>
      </c>
      <c r="C50" s="14">
        <v>1</v>
      </c>
      <c r="D50" s="1">
        <v>2805601000</v>
      </c>
      <c r="E50" s="1">
        <v>2723885835</v>
      </c>
      <c r="F50" s="1">
        <v>123753214</v>
      </c>
      <c r="G50" s="13">
        <v>-111995356</v>
      </c>
      <c r="H50" s="1">
        <v>77492910</v>
      </c>
      <c r="I50" s="1">
        <v>114406000</v>
      </c>
      <c r="J50" s="1">
        <v>105686000</v>
      </c>
      <c r="K50" s="1">
        <v>81715165</v>
      </c>
      <c r="L50" s="1">
        <f t="shared" si="0"/>
        <v>11757858</v>
      </c>
      <c r="AA50" s="7">
        <v>43745</v>
      </c>
      <c r="AB50">
        <v>-207354952</v>
      </c>
      <c r="AC50">
        <v>10133509</v>
      </c>
      <c r="AD50">
        <v>70978646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148757147</v>
      </c>
      <c r="G51" s="13">
        <v>-131828606</v>
      </c>
      <c r="H51" s="1">
        <v>75897170</v>
      </c>
      <c r="I51" s="1">
        <v>114406000</v>
      </c>
      <c r="J51" s="1">
        <v>105686000</v>
      </c>
      <c r="K51" s="1">
        <v>81715165</v>
      </c>
      <c r="L51" s="1">
        <f t="shared" si="0"/>
        <v>16928541</v>
      </c>
      <c r="AA51" s="7">
        <v>43746</v>
      </c>
      <c r="AB51">
        <v>-111995356</v>
      </c>
      <c r="AC51">
        <v>11757858</v>
      </c>
      <c r="AD51">
        <v>77492910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253416025</v>
      </c>
      <c r="G52" s="13">
        <v>-237942732</v>
      </c>
      <c r="H52" s="1">
        <v>59686121</v>
      </c>
      <c r="I52" s="1">
        <v>114406000</v>
      </c>
      <c r="J52" s="1">
        <v>105686000</v>
      </c>
      <c r="K52" s="1">
        <v>81715165</v>
      </c>
      <c r="L52" s="1">
        <f t="shared" si="0"/>
        <v>15473293</v>
      </c>
      <c r="AA52" s="7">
        <v>43747</v>
      </c>
      <c r="AB52">
        <v>-131828606</v>
      </c>
      <c r="AC52">
        <v>16928541</v>
      </c>
      <c r="AD52">
        <v>75897170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219962648</v>
      </c>
      <c r="G53" s="13">
        <v>-208377563</v>
      </c>
      <c r="H53" s="1">
        <v>65363363</v>
      </c>
      <c r="I53" s="1">
        <v>114406000</v>
      </c>
      <c r="J53" s="1">
        <v>105686000</v>
      </c>
      <c r="K53" s="1">
        <v>81715165</v>
      </c>
      <c r="L53" s="1">
        <f t="shared" si="0"/>
        <v>11585085</v>
      </c>
      <c r="AA53" s="7">
        <v>43748</v>
      </c>
      <c r="AB53">
        <v>-237942732</v>
      </c>
      <c r="AC53">
        <v>15473293</v>
      </c>
      <c r="AD53">
        <v>59686121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191955120</v>
      </c>
      <c r="G54" s="13">
        <v>-173430236</v>
      </c>
      <c r="H54" s="1">
        <v>62810881</v>
      </c>
      <c r="I54" s="1">
        <v>114406000</v>
      </c>
      <c r="J54" s="1">
        <v>105686000</v>
      </c>
      <c r="K54" s="1">
        <v>81715165</v>
      </c>
      <c r="L54" s="1">
        <f t="shared" si="0"/>
        <v>18524884</v>
      </c>
      <c r="AA54" s="7">
        <v>43749</v>
      </c>
      <c r="AB54">
        <v>-208377563</v>
      </c>
      <c r="AC54">
        <v>11585085</v>
      </c>
      <c r="AD54">
        <v>65363363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116404757</v>
      </c>
      <c r="G55" s="13">
        <v>-114156781</v>
      </c>
      <c r="H55" s="1">
        <v>58137520</v>
      </c>
      <c r="I55" s="1">
        <v>114406000</v>
      </c>
      <c r="J55" s="1">
        <v>105686000</v>
      </c>
      <c r="K55" s="1">
        <v>81715165</v>
      </c>
      <c r="L55" s="1">
        <f t="shared" si="0"/>
        <v>2247976</v>
      </c>
      <c r="AA55" s="7">
        <v>43750</v>
      </c>
      <c r="AB55">
        <v>-173430236</v>
      </c>
      <c r="AC55">
        <v>18524884</v>
      </c>
      <c r="AD55">
        <v>62810881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171509445</v>
      </c>
      <c r="G56" s="13">
        <v>-163238387</v>
      </c>
      <c r="H56" s="1">
        <v>60888706</v>
      </c>
      <c r="I56" s="1">
        <v>114406000</v>
      </c>
      <c r="J56" s="1">
        <v>105686000</v>
      </c>
      <c r="K56" s="1">
        <v>81715165</v>
      </c>
      <c r="L56" s="1">
        <f t="shared" si="0"/>
        <v>8271058</v>
      </c>
      <c r="AA56" s="7">
        <v>43751</v>
      </c>
      <c r="AB56">
        <v>-114156781</v>
      </c>
      <c r="AC56">
        <v>2247976</v>
      </c>
      <c r="AD56">
        <v>58137520</v>
      </c>
    </row>
    <row r="57" spans="1:30">
      <c r="A57" s="7">
        <v>43753</v>
      </c>
      <c r="B57" s="8">
        <v>0.9</v>
      </c>
      <c r="C57" s="14">
        <v>1</v>
      </c>
      <c r="D57" s="1">
        <v>2805601000</v>
      </c>
      <c r="E57" s="1">
        <v>2723885835</v>
      </c>
      <c r="F57" s="1">
        <v>170429237</v>
      </c>
      <c r="G57" s="13">
        <v>-150507139</v>
      </c>
      <c r="H57" s="1">
        <v>75666046</v>
      </c>
      <c r="I57" s="1">
        <v>114406000</v>
      </c>
      <c r="J57" s="1">
        <v>105686000</v>
      </c>
      <c r="K57" s="1">
        <v>81715165</v>
      </c>
      <c r="L57" s="1">
        <f t="shared" si="0"/>
        <v>19922098</v>
      </c>
      <c r="AA57" s="7">
        <v>43752</v>
      </c>
      <c r="AB57">
        <v>-163238387</v>
      </c>
      <c r="AC57">
        <v>8271058</v>
      </c>
      <c r="AD57">
        <v>60888706</v>
      </c>
    </row>
    <row r="58" spans="1:30">
      <c r="A58" s="7">
        <v>43754</v>
      </c>
      <c r="B58" s="8">
        <v>0.83125</v>
      </c>
      <c r="C58" s="14">
        <v>1</v>
      </c>
      <c r="D58" s="1">
        <v>2805601000</v>
      </c>
      <c r="E58" s="1">
        <v>2723885835</v>
      </c>
      <c r="F58" s="1">
        <v>277164068</v>
      </c>
      <c r="G58" s="13">
        <v>-251571822</v>
      </c>
      <c r="H58" s="1">
        <v>69578336</v>
      </c>
      <c r="I58" s="1">
        <v>114406000</v>
      </c>
      <c r="J58" s="1">
        <v>105686000</v>
      </c>
      <c r="K58" s="1">
        <v>81715165</v>
      </c>
      <c r="L58" s="1">
        <f t="shared" si="0"/>
        <v>25592246</v>
      </c>
      <c r="AA58" s="7">
        <v>43753</v>
      </c>
      <c r="AB58">
        <v>-150507139</v>
      </c>
      <c r="AC58">
        <v>19922098</v>
      </c>
      <c r="AD58">
        <v>75666046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157292359</v>
      </c>
      <c r="G59" s="13">
        <v>-136305581</v>
      </c>
      <c r="H59" s="1">
        <v>68548135</v>
      </c>
      <c r="I59" s="1">
        <v>114406000</v>
      </c>
      <c r="J59" s="1">
        <v>105686000</v>
      </c>
      <c r="K59" s="1">
        <v>81715165</v>
      </c>
      <c r="L59" s="1">
        <f t="shared" si="0"/>
        <v>20986778</v>
      </c>
      <c r="AA59" s="7">
        <v>43754</v>
      </c>
      <c r="AB59">
        <v>-251571822</v>
      </c>
      <c r="AC59">
        <v>25592246</v>
      </c>
      <c r="AD59">
        <v>69578336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237799769</v>
      </c>
      <c r="G60" s="13">
        <v>-203670621</v>
      </c>
      <c r="H60" s="1">
        <v>88234191</v>
      </c>
      <c r="I60" s="1">
        <v>114406000</v>
      </c>
      <c r="J60" s="1">
        <v>105686000</v>
      </c>
      <c r="K60" s="1">
        <v>81715165</v>
      </c>
      <c r="L60" s="1">
        <f t="shared" si="0"/>
        <v>34129148</v>
      </c>
      <c r="AA60" s="7">
        <v>43755</v>
      </c>
      <c r="AB60">
        <v>-136305581</v>
      </c>
      <c r="AC60">
        <v>20986778</v>
      </c>
      <c r="AD60">
        <v>68548135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103413217</v>
      </c>
      <c r="G61" s="13">
        <v>-105971009</v>
      </c>
      <c r="H61" s="1">
        <v>72636066</v>
      </c>
      <c r="I61" s="1">
        <v>114406000</v>
      </c>
      <c r="J61" s="1">
        <v>105686000</v>
      </c>
      <c r="K61" s="1">
        <v>81715165</v>
      </c>
      <c r="L61" s="1">
        <f t="shared" si="0"/>
        <v>-2557792</v>
      </c>
      <c r="AA61" s="7">
        <v>43756</v>
      </c>
      <c r="AB61">
        <v>-203670621</v>
      </c>
      <c r="AC61">
        <v>34129148</v>
      </c>
      <c r="AD61">
        <v>88234191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205358485</v>
      </c>
      <c r="G62" s="13">
        <v>-206109717</v>
      </c>
      <c r="H62" s="1">
        <v>67241220</v>
      </c>
      <c r="I62" s="1">
        <v>114406000</v>
      </c>
      <c r="J62" s="1">
        <v>105686000</v>
      </c>
      <c r="K62" s="1">
        <v>81715165</v>
      </c>
      <c r="L62" s="1">
        <f t="shared" si="0"/>
        <v>-751232</v>
      </c>
      <c r="AA62" s="7">
        <v>43757</v>
      </c>
      <c r="AB62">
        <v>-105971009</v>
      </c>
      <c r="AC62">
        <v>-2557792</v>
      </c>
      <c r="AD62">
        <v>72636066</v>
      </c>
    </row>
    <row r="63" spans="1:30">
      <c r="A63" s="7">
        <v>43759</v>
      </c>
      <c r="B63" s="8">
        <v>0.776388888888889</v>
      </c>
      <c r="C63" s="14">
        <v>1</v>
      </c>
      <c r="D63" s="1">
        <v>2805601000</v>
      </c>
      <c r="E63" s="1">
        <v>2723885835</v>
      </c>
      <c r="F63" s="1">
        <v>125860821</v>
      </c>
      <c r="G63" s="13">
        <v>-111633283</v>
      </c>
      <c r="H63" s="1">
        <v>80937637</v>
      </c>
      <c r="I63" s="1">
        <v>114406000</v>
      </c>
      <c r="J63" s="1">
        <v>105686000</v>
      </c>
      <c r="K63" s="1">
        <v>81715165</v>
      </c>
      <c r="L63" s="1">
        <f t="shared" si="0"/>
        <v>14227538</v>
      </c>
      <c r="AA63" s="7">
        <v>43758</v>
      </c>
      <c r="AB63">
        <v>-206109717</v>
      </c>
      <c r="AC63">
        <v>-751232</v>
      </c>
      <c r="AD63">
        <v>67241220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122481824</v>
      </c>
      <c r="G64" s="13">
        <v>-106457850</v>
      </c>
      <c r="H64" s="1">
        <v>89221674</v>
      </c>
      <c r="I64" s="1">
        <v>114406000</v>
      </c>
      <c r="J64" s="1">
        <v>105686000</v>
      </c>
      <c r="K64" s="1">
        <v>81715165</v>
      </c>
      <c r="L64" s="1">
        <f t="shared" si="0"/>
        <v>16023974</v>
      </c>
      <c r="AA64" s="7">
        <v>43759</v>
      </c>
      <c r="AB64">
        <v>-111633283</v>
      </c>
      <c r="AC64">
        <v>14227538</v>
      </c>
      <c r="AD64">
        <v>80937637</v>
      </c>
    </row>
    <row r="65" spans="1:30">
      <c r="A65" s="7">
        <v>43761</v>
      </c>
      <c r="B65" s="8">
        <v>0.809027777777778</v>
      </c>
      <c r="C65" s="14">
        <v>1</v>
      </c>
      <c r="D65" s="1">
        <v>2805601000</v>
      </c>
      <c r="E65" s="1">
        <v>2723885835</v>
      </c>
      <c r="F65" s="1">
        <v>109340561</v>
      </c>
      <c r="G65" s="13">
        <v>-104893355</v>
      </c>
      <c r="H65" s="1">
        <v>73746782</v>
      </c>
      <c r="I65" s="1">
        <v>114406000</v>
      </c>
      <c r="J65" s="1">
        <v>105686000</v>
      </c>
      <c r="K65" s="1">
        <v>81715165</v>
      </c>
      <c r="L65" s="1">
        <f t="shared" si="0"/>
        <v>4447206</v>
      </c>
      <c r="AA65" s="7">
        <v>43760</v>
      </c>
      <c r="AB65">
        <v>-106457850</v>
      </c>
      <c r="AC65">
        <v>16023974</v>
      </c>
      <c r="AD65">
        <v>89221674</v>
      </c>
    </row>
    <row r="66" spans="1:30">
      <c r="A66" s="7">
        <v>43762</v>
      </c>
      <c r="B66" s="8">
        <v>0.802777777777778</v>
      </c>
      <c r="C66" s="14">
        <v>1</v>
      </c>
      <c r="D66" s="1">
        <v>2805601000</v>
      </c>
      <c r="E66" s="1">
        <v>2723885835</v>
      </c>
      <c r="F66" s="1">
        <v>122393284</v>
      </c>
      <c r="G66" s="13">
        <v>-109550144</v>
      </c>
      <c r="H66" s="1">
        <v>80919774</v>
      </c>
      <c r="I66" s="1">
        <v>114406000</v>
      </c>
      <c r="J66" s="1">
        <v>105686000</v>
      </c>
      <c r="K66" s="1">
        <v>81715165</v>
      </c>
      <c r="L66" s="1">
        <f t="shared" si="0"/>
        <v>12843140</v>
      </c>
      <c r="AA66" s="7">
        <v>43761</v>
      </c>
      <c r="AB66">
        <v>-104893355</v>
      </c>
      <c r="AC66">
        <v>4447206</v>
      </c>
      <c r="AD66">
        <v>73746782</v>
      </c>
    </row>
    <row r="67" spans="1:30">
      <c r="A67" s="7">
        <v>43763</v>
      </c>
      <c r="B67" s="8">
        <v>0.740972222222222</v>
      </c>
      <c r="C67" s="14">
        <v>1</v>
      </c>
      <c r="D67" s="1">
        <v>2805601000</v>
      </c>
      <c r="E67" s="1">
        <v>2723885835</v>
      </c>
      <c r="F67" s="1">
        <v>231134503</v>
      </c>
      <c r="G67" s="13">
        <v>-208882750</v>
      </c>
      <c r="H67" s="1">
        <v>74430047</v>
      </c>
      <c r="I67" s="1">
        <v>114406000</v>
      </c>
      <c r="J67" s="1">
        <v>105686000</v>
      </c>
      <c r="K67" s="1">
        <v>81715165</v>
      </c>
      <c r="L67" s="1">
        <f t="shared" si="0"/>
        <v>22251753</v>
      </c>
      <c r="AA67" s="7">
        <v>43762</v>
      </c>
      <c r="AB67">
        <v>-109550144</v>
      </c>
      <c r="AC67">
        <v>12843140</v>
      </c>
      <c r="AD67">
        <v>80919774</v>
      </c>
    </row>
    <row r="68" spans="1:30">
      <c r="A68" s="7">
        <v>43764</v>
      </c>
      <c r="B68" s="8">
        <v>0.830555555555556</v>
      </c>
      <c r="C68" s="14">
        <v>1</v>
      </c>
      <c r="D68" s="1">
        <v>2805601000</v>
      </c>
      <c r="E68" s="1">
        <v>2723885835</v>
      </c>
      <c r="F68" s="1">
        <v>129780472</v>
      </c>
      <c r="G68" s="13">
        <v>-115294374</v>
      </c>
      <c r="H68" s="1">
        <v>70685337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14486098</v>
      </c>
      <c r="AA68" s="7">
        <v>43763</v>
      </c>
      <c r="AB68">
        <v>-208882750</v>
      </c>
      <c r="AC68">
        <v>22251753</v>
      </c>
      <c r="AD68">
        <v>74430047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240543682</v>
      </c>
      <c r="G69" s="13">
        <v>-211314508</v>
      </c>
      <c r="H69" s="1">
        <v>87986205</v>
      </c>
      <c r="I69" s="1">
        <v>114406000</v>
      </c>
      <c r="J69" s="1">
        <v>105686000</v>
      </c>
      <c r="K69" s="1">
        <v>81715165</v>
      </c>
      <c r="L69" s="1">
        <f t="shared" si="1"/>
        <v>29229174</v>
      </c>
      <c r="AA69" s="7">
        <v>43764</v>
      </c>
      <c r="AB69">
        <v>-115294374</v>
      </c>
      <c r="AC69">
        <v>14486098</v>
      </c>
      <c r="AD69">
        <v>70685337</v>
      </c>
    </row>
    <row r="70" spans="1:30">
      <c r="A70" s="7">
        <v>43766</v>
      </c>
      <c r="B70" s="8">
        <v>0.709027777777778</v>
      </c>
      <c r="C70" s="14">
        <v>1</v>
      </c>
      <c r="D70" s="1">
        <v>2805601000</v>
      </c>
      <c r="E70" s="1">
        <v>2723885835</v>
      </c>
      <c r="F70" s="1">
        <v>223714794</v>
      </c>
      <c r="G70" s="13">
        <v>-198271338</v>
      </c>
      <c r="H70" s="1">
        <v>90928680</v>
      </c>
      <c r="I70" s="1">
        <v>114406000</v>
      </c>
      <c r="J70" s="1">
        <v>105686000</v>
      </c>
      <c r="K70" s="1">
        <v>81715165</v>
      </c>
      <c r="L70" s="1">
        <f t="shared" si="1"/>
        <v>25443456</v>
      </c>
      <c r="AA70" s="7">
        <v>43765</v>
      </c>
      <c r="AB70">
        <v>-211314508</v>
      </c>
      <c r="AC70">
        <v>29229174</v>
      </c>
      <c r="AD70">
        <v>87986205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-15695394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25443456</v>
      </c>
      <c r="AD71">
        <v>90928680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-106508114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-15695394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-228058833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-106508114</v>
      </c>
    </row>
    <row r="74" spans="1:30">
      <c r="A74" s="7">
        <v>43770</v>
      </c>
      <c r="B74" s="8">
        <v>0.774305555555556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55311300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-228058833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497225033</v>
      </c>
      <c r="G75" s="13">
        <v>-187932703</v>
      </c>
      <c r="H75" s="1">
        <v>58981744</v>
      </c>
      <c r="I75" s="1">
        <v>114231000</v>
      </c>
      <c r="J75" s="1">
        <v>105686000</v>
      </c>
      <c r="K75" s="1">
        <v>81715165</v>
      </c>
      <c r="L75" s="1">
        <f t="shared" si="1"/>
        <v>309292330</v>
      </c>
      <c r="AA75" s="7">
        <v>43770</v>
      </c>
      <c r="AB75">
        <v>-107075575</v>
      </c>
      <c r="AC75" t="e">
        <v>#VALUE!</v>
      </c>
      <c r="AD75">
        <v>55311300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207654514</v>
      </c>
      <c r="G76" s="13">
        <v>-136019349</v>
      </c>
      <c r="H76" s="1">
        <v>58266440</v>
      </c>
      <c r="I76" s="1">
        <v>114231000</v>
      </c>
      <c r="J76" s="1">
        <v>105686000</v>
      </c>
      <c r="K76" s="1">
        <v>81715165</v>
      </c>
      <c r="L76" s="1">
        <f t="shared" si="1"/>
        <v>71635165</v>
      </c>
      <c r="AA76" s="7">
        <v>43771</v>
      </c>
      <c r="AB76">
        <v>-187932703</v>
      </c>
      <c r="AC76">
        <v>309292330</v>
      </c>
      <c r="AD76">
        <v>58981744</v>
      </c>
    </row>
    <row r="77" spans="1:30">
      <c r="A77" s="7">
        <v>43773</v>
      </c>
      <c r="B77" s="8">
        <v>0.4625</v>
      </c>
      <c r="C77" s="14">
        <v>1</v>
      </c>
      <c r="D77" s="1">
        <v>2805601000</v>
      </c>
      <c r="E77" s="1">
        <v>2723885835</v>
      </c>
      <c r="F77" s="1">
        <v>106187081</v>
      </c>
      <c r="G77" s="13">
        <v>-104004075</v>
      </c>
      <c r="H77" s="1">
        <v>45706370</v>
      </c>
      <c r="I77" s="1">
        <v>114231000</v>
      </c>
      <c r="J77" s="1">
        <v>105686000</v>
      </c>
      <c r="K77" s="1">
        <v>81715165</v>
      </c>
      <c r="L77" s="1">
        <f t="shared" si="1"/>
        <v>2183006</v>
      </c>
      <c r="AA77" s="7">
        <v>43772</v>
      </c>
      <c r="AB77">
        <v>-136019349</v>
      </c>
      <c r="AC77">
        <v>71635165</v>
      </c>
      <c r="AD77">
        <v>58266440</v>
      </c>
    </row>
    <row r="78" spans="1:30">
      <c r="A78" s="7">
        <v>43774</v>
      </c>
      <c r="B78" s="8">
        <v>0.55625</v>
      </c>
      <c r="C78" s="14">
        <v>1</v>
      </c>
      <c r="D78" s="1">
        <v>2805601000</v>
      </c>
      <c r="E78" s="1">
        <v>2723885835</v>
      </c>
      <c r="F78" s="1">
        <v>128106432</v>
      </c>
      <c r="G78" s="13">
        <v>-118944455</v>
      </c>
      <c r="H78" s="1">
        <v>81797774</v>
      </c>
      <c r="I78" s="1">
        <v>114231000</v>
      </c>
      <c r="J78" s="1">
        <v>105686000</v>
      </c>
      <c r="K78" s="1">
        <v>81715165</v>
      </c>
      <c r="L78" s="1">
        <f t="shared" si="1"/>
        <v>9161977</v>
      </c>
      <c r="AA78" s="7">
        <v>43773</v>
      </c>
      <c r="AB78">
        <v>-104004075</v>
      </c>
      <c r="AC78">
        <v>2183006</v>
      </c>
      <c r="AD78">
        <v>45706370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126464252</v>
      </c>
      <c r="G79" s="13">
        <v>-106839494</v>
      </c>
      <c r="H79" s="1">
        <v>162140606</v>
      </c>
      <c r="I79" s="1">
        <v>114231000</v>
      </c>
      <c r="J79" s="1">
        <v>105686000</v>
      </c>
      <c r="K79" s="1">
        <v>81715165</v>
      </c>
      <c r="L79" s="1">
        <f t="shared" si="1"/>
        <v>19624758</v>
      </c>
      <c r="AA79" s="7">
        <v>43774</v>
      </c>
      <c r="AB79">
        <v>-118944455</v>
      </c>
      <c r="AC79">
        <v>9161977</v>
      </c>
      <c r="AD79">
        <v>81797774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137682915</v>
      </c>
      <c r="G80" s="13">
        <v>-128916125</v>
      </c>
      <c r="H80" s="1">
        <v>245696142</v>
      </c>
      <c r="I80" s="1">
        <v>114231000</v>
      </c>
      <c r="J80" s="1">
        <v>105686000</v>
      </c>
      <c r="K80" s="1">
        <v>81715165</v>
      </c>
      <c r="L80" s="1">
        <f t="shared" si="1"/>
        <v>8766790</v>
      </c>
      <c r="AA80" s="7">
        <v>43775</v>
      </c>
      <c r="AB80">
        <v>-106839494</v>
      </c>
      <c r="AC80">
        <v>19624758</v>
      </c>
      <c r="AD80">
        <v>162140606</v>
      </c>
    </row>
    <row r="81" spans="1:30">
      <c r="A81" s="7">
        <v>43777</v>
      </c>
      <c r="B81" s="8">
        <v>0.774305555555556</v>
      </c>
      <c r="C81" s="14">
        <v>1</v>
      </c>
      <c r="D81" s="1">
        <v>2805601000</v>
      </c>
      <c r="E81" s="1">
        <v>2723885835</v>
      </c>
      <c r="F81" s="1">
        <v>240097173</v>
      </c>
      <c r="G81" s="13">
        <v>-232872495</v>
      </c>
      <c r="H81" s="1">
        <v>361257543</v>
      </c>
      <c r="I81" s="1">
        <v>114231000</v>
      </c>
      <c r="J81" s="1">
        <v>105686000</v>
      </c>
      <c r="K81" s="1">
        <v>81715165</v>
      </c>
      <c r="L81" s="1">
        <f t="shared" si="1"/>
        <v>7224678</v>
      </c>
      <c r="AA81" s="7">
        <v>43776</v>
      </c>
      <c r="AB81">
        <v>-128916125</v>
      </c>
      <c r="AC81">
        <v>8766790</v>
      </c>
      <c r="AD81">
        <v>245696142</v>
      </c>
    </row>
    <row r="82" spans="1:30">
      <c r="A82" s="7">
        <v>43778</v>
      </c>
      <c r="B82" s="8">
        <v>0.460416666666667</v>
      </c>
      <c r="C82" s="14">
        <v>1</v>
      </c>
      <c r="D82" s="1">
        <v>2805601000</v>
      </c>
      <c r="E82" s="1">
        <v>2723885835</v>
      </c>
      <c r="F82" s="1">
        <v>176025703</v>
      </c>
      <c r="G82" s="13">
        <v>-173429012</v>
      </c>
      <c r="H82" s="1">
        <v>113968387</v>
      </c>
      <c r="I82" s="1">
        <v>114231000</v>
      </c>
      <c r="J82" s="1">
        <v>105686000</v>
      </c>
      <c r="K82" s="1">
        <v>81715165</v>
      </c>
      <c r="L82" s="1">
        <f t="shared" si="1"/>
        <v>2596691</v>
      </c>
      <c r="AA82" s="7">
        <v>43777</v>
      </c>
      <c r="AB82">
        <v>-232872495</v>
      </c>
      <c r="AC82">
        <v>7224678</v>
      </c>
      <c r="AD82">
        <v>361257543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136973158</v>
      </c>
      <c r="G83" s="13">
        <v>-135149642</v>
      </c>
      <c r="H83" s="1">
        <v>57927532</v>
      </c>
      <c r="I83" s="1">
        <v>114231000</v>
      </c>
      <c r="J83" s="1">
        <v>105686000</v>
      </c>
      <c r="K83" s="1">
        <v>81715165</v>
      </c>
      <c r="L83" s="1">
        <f t="shared" si="1"/>
        <v>1823516</v>
      </c>
      <c r="AA83" s="7">
        <v>43778</v>
      </c>
      <c r="AB83">
        <v>-173429012</v>
      </c>
      <c r="AC83">
        <v>2596691</v>
      </c>
      <c r="AD83">
        <v>113968387</v>
      </c>
    </row>
    <row r="84" spans="1:30">
      <c r="A84" s="7">
        <v>43780</v>
      </c>
      <c r="B84" s="8">
        <v>0.5875</v>
      </c>
      <c r="C84" s="14">
        <v>1</v>
      </c>
      <c r="D84" s="1">
        <v>2805601000</v>
      </c>
      <c r="E84" s="1">
        <v>2723885835</v>
      </c>
      <c r="F84" s="1">
        <v>231360175</v>
      </c>
      <c r="G84" s="13">
        <v>-227279944</v>
      </c>
      <c r="H84" s="1">
        <v>46413453</v>
      </c>
      <c r="I84" s="1">
        <v>114231000</v>
      </c>
      <c r="J84" s="1">
        <v>105686000</v>
      </c>
      <c r="K84" s="1">
        <v>81715165</v>
      </c>
      <c r="L84" s="1">
        <f t="shared" si="1"/>
        <v>4080231</v>
      </c>
      <c r="AA84" s="7">
        <v>43779</v>
      </c>
      <c r="AB84">
        <v>-135149642</v>
      </c>
      <c r="AC84">
        <v>1823516</v>
      </c>
      <c r="AD84">
        <v>57927532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105851637</v>
      </c>
      <c r="G85" s="13">
        <v>-108018675</v>
      </c>
      <c r="H85" s="1">
        <v>42063409</v>
      </c>
      <c r="I85" s="1">
        <v>114231000</v>
      </c>
      <c r="J85" s="1">
        <v>105686000</v>
      </c>
      <c r="K85" s="1">
        <v>81715165</v>
      </c>
      <c r="L85" s="1">
        <f t="shared" si="1"/>
        <v>-2167038</v>
      </c>
      <c r="AA85" s="7">
        <v>43780</v>
      </c>
      <c r="AB85">
        <v>-227279944</v>
      </c>
      <c r="AC85">
        <v>4080231</v>
      </c>
      <c r="AD85">
        <v>46413453</v>
      </c>
    </row>
    <row r="86" spans="1:30">
      <c r="A86" s="7">
        <v>43782</v>
      </c>
      <c r="B86" s="8">
        <v>0.479861111111111</v>
      </c>
      <c r="C86" s="14">
        <v>1</v>
      </c>
      <c r="D86" s="1">
        <v>2805601000</v>
      </c>
      <c r="E86" s="1">
        <v>2723885835</v>
      </c>
      <c r="F86" s="1">
        <v>204904816</v>
      </c>
      <c r="G86" s="13">
        <v>-196393698</v>
      </c>
      <c r="H86" s="1">
        <v>43579588</v>
      </c>
      <c r="I86" s="1">
        <v>114231000</v>
      </c>
      <c r="J86" s="1">
        <v>105686000</v>
      </c>
      <c r="K86" s="1">
        <v>81715165</v>
      </c>
      <c r="L86" s="1">
        <f t="shared" si="1"/>
        <v>8511118</v>
      </c>
      <c r="AA86" s="7">
        <v>43781</v>
      </c>
      <c r="AB86">
        <v>-108018675</v>
      </c>
      <c r="AC86">
        <v>-2167038</v>
      </c>
      <c r="AD86">
        <v>42063409</v>
      </c>
    </row>
    <row r="87" spans="1:30">
      <c r="A87" s="7">
        <v>43783</v>
      </c>
      <c r="B87" s="8">
        <v>0.461805555555556</v>
      </c>
      <c r="C87" s="14">
        <v>1</v>
      </c>
      <c r="D87" s="1">
        <v>2805601000</v>
      </c>
      <c r="E87" s="1">
        <v>2723885835</v>
      </c>
      <c r="F87" s="1">
        <v>170261233</v>
      </c>
      <c r="G87" s="13">
        <v>-153276502</v>
      </c>
      <c r="H87" s="1">
        <v>37952649</v>
      </c>
      <c r="I87" s="1">
        <v>114231000</v>
      </c>
      <c r="J87" s="1">
        <v>105686000</v>
      </c>
      <c r="K87" s="1">
        <v>81715165</v>
      </c>
      <c r="L87" s="1">
        <f t="shared" si="1"/>
        <v>16984731</v>
      </c>
      <c r="AA87" s="7">
        <v>43782</v>
      </c>
      <c r="AB87">
        <v>-196393698</v>
      </c>
      <c r="AC87">
        <v>8511118</v>
      </c>
      <c r="AD87">
        <v>43579588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141689994</v>
      </c>
      <c r="G88" s="13">
        <v>-128565061</v>
      </c>
      <c r="H88" s="1">
        <v>42310792</v>
      </c>
      <c r="I88" s="1">
        <v>114067000</v>
      </c>
      <c r="J88" s="1">
        <v>105686000</v>
      </c>
      <c r="K88" s="1">
        <v>81715165</v>
      </c>
      <c r="L88" s="1">
        <f t="shared" si="1"/>
        <v>13124933</v>
      </c>
      <c r="AA88" s="7">
        <v>43783</v>
      </c>
      <c r="AB88">
        <v>-153276502</v>
      </c>
      <c r="AC88">
        <v>16984731</v>
      </c>
      <c r="AD88">
        <v>37952649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131154692</v>
      </c>
      <c r="G89" s="13">
        <v>-120387851</v>
      </c>
      <c r="H89" s="1">
        <v>50535908</v>
      </c>
      <c r="I89" s="1">
        <v>114067000</v>
      </c>
      <c r="J89" s="1">
        <v>105686000</v>
      </c>
      <c r="K89" s="1">
        <v>81715165</v>
      </c>
      <c r="L89" s="1">
        <f t="shared" si="1"/>
        <v>10766841</v>
      </c>
      <c r="AA89" s="7">
        <v>43784</v>
      </c>
      <c r="AB89">
        <v>-128565061</v>
      </c>
      <c r="AC89">
        <v>13124933</v>
      </c>
      <c r="AD89">
        <v>42310792</v>
      </c>
    </row>
    <row r="90" spans="1:30">
      <c r="A90" s="7">
        <v>43786</v>
      </c>
      <c r="B90" s="8">
        <v>0.551388888888889</v>
      </c>
      <c r="C90" s="14">
        <v>1</v>
      </c>
      <c r="D90" s="1">
        <v>2805601000</v>
      </c>
      <c r="E90" s="1">
        <v>2723885835</v>
      </c>
      <c r="F90" s="1">
        <v>173370167</v>
      </c>
      <c r="G90" s="13">
        <v>-166234046</v>
      </c>
      <c r="H90" s="1">
        <v>50956061</v>
      </c>
      <c r="I90" s="1">
        <v>114067000</v>
      </c>
      <c r="J90" s="1">
        <v>105686000</v>
      </c>
      <c r="K90" s="1">
        <v>81715165</v>
      </c>
      <c r="L90" s="1">
        <f t="shared" si="1"/>
        <v>7136121</v>
      </c>
      <c r="AA90" s="7">
        <v>43785</v>
      </c>
      <c r="AB90">
        <v>-120387851</v>
      </c>
      <c r="AC90">
        <v>10766841</v>
      </c>
      <c r="AD90">
        <v>50535908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196767914</v>
      </c>
      <c r="G91" s="13">
        <v>-195449375</v>
      </c>
      <c r="H91" s="1">
        <v>46320463</v>
      </c>
      <c r="I91" s="1">
        <v>114067000</v>
      </c>
      <c r="J91" s="1">
        <v>105686000</v>
      </c>
      <c r="K91" s="1">
        <v>81715165</v>
      </c>
      <c r="L91" s="1">
        <f t="shared" si="1"/>
        <v>1318539</v>
      </c>
      <c r="AA91" s="7">
        <v>43786</v>
      </c>
      <c r="AB91">
        <v>-166234046</v>
      </c>
      <c r="AC91">
        <v>7136121</v>
      </c>
      <c r="AD91">
        <v>50956061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167092263</v>
      </c>
      <c r="G92" s="13">
        <v>-149279028</v>
      </c>
      <c r="H92" s="1">
        <v>61876983</v>
      </c>
      <c r="I92" s="1">
        <v>114067000</v>
      </c>
      <c r="J92" s="1">
        <v>105686000</v>
      </c>
      <c r="K92" s="1">
        <v>81715165</v>
      </c>
      <c r="L92" s="1">
        <f t="shared" si="1"/>
        <v>17813235</v>
      </c>
      <c r="AA92" s="7">
        <v>43787</v>
      </c>
      <c r="AB92">
        <v>-195449375</v>
      </c>
      <c r="AC92">
        <v>1318539</v>
      </c>
      <c r="AD92">
        <v>46320463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92516934</v>
      </c>
      <c r="G93" s="13">
        <v>-88410497</v>
      </c>
      <c r="H93" s="1">
        <v>58820222</v>
      </c>
      <c r="I93" s="1">
        <v>114067000</v>
      </c>
      <c r="J93" s="1">
        <v>105686000</v>
      </c>
      <c r="K93" s="1">
        <v>81715165</v>
      </c>
      <c r="L93" s="1">
        <f t="shared" si="1"/>
        <v>4106437</v>
      </c>
      <c r="AA93" s="7">
        <v>43788</v>
      </c>
      <c r="AB93">
        <v>-149279028</v>
      </c>
      <c r="AC93">
        <v>17813235</v>
      </c>
      <c r="AD93">
        <v>61876983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129639028</v>
      </c>
      <c r="G94" s="13">
        <v>-131111800</v>
      </c>
      <c r="H94" s="1">
        <v>53812620</v>
      </c>
      <c r="I94" s="1">
        <v>114067000</v>
      </c>
      <c r="J94" s="1">
        <v>105686000</v>
      </c>
      <c r="K94" s="1">
        <v>81715165</v>
      </c>
      <c r="L94" s="1">
        <f t="shared" si="1"/>
        <v>-1472772</v>
      </c>
      <c r="AA94" s="7">
        <v>43789</v>
      </c>
      <c r="AB94">
        <v>-88410497</v>
      </c>
      <c r="AC94">
        <v>4106437</v>
      </c>
      <c r="AD94">
        <v>58820222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187455721</v>
      </c>
      <c r="G95" s="13">
        <v>-179326144</v>
      </c>
      <c r="H95" s="1">
        <v>49897893</v>
      </c>
      <c r="I95" s="1">
        <v>114067000</v>
      </c>
      <c r="J95" s="1">
        <v>105686000</v>
      </c>
      <c r="K95" s="1">
        <v>81715165</v>
      </c>
      <c r="L95" s="1">
        <f t="shared" si="1"/>
        <v>8129577</v>
      </c>
      <c r="AA95" s="7">
        <v>43790</v>
      </c>
      <c r="AB95">
        <v>-131111800</v>
      </c>
      <c r="AC95">
        <v>-1472772</v>
      </c>
      <c r="AD95">
        <v>53812620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111907208</v>
      </c>
      <c r="G96" s="13">
        <v>-108764838</v>
      </c>
      <c r="H96" s="1">
        <v>35809491</v>
      </c>
      <c r="I96" s="1">
        <v>114067000</v>
      </c>
      <c r="J96" s="1">
        <v>105686000</v>
      </c>
      <c r="K96" s="1">
        <v>81715165</v>
      </c>
      <c r="L96" s="1">
        <f t="shared" si="1"/>
        <v>3142370</v>
      </c>
      <c r="AA96" s="7">
        <v>43791</v>
      </c>
      <c r="AB96">
        <v>-179326144</v>
      </c>
      <c r="AC96">
        <v>8129577</v>
      </c>
      <c r="AD96">
        <v>49897893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216298467</v>
      </c>
      <c r="G97" s="13">
        <v>-208934126</v>
      </c>
      <c r="H97" s="1">
        <v>37025962</v>
      </c>
      <c r="I97" s="1">
        <v>114067000</v>
      </c>
      <c r="J97" s="1">
        <v>105686000</v>
      </c>
      <c r="K97" s="1">
        <v>81715165</v>
      </c>
      <c r="L97" s="1">
        <f t="shared" si="1"/>
        <v>7364341</v>
      </c>
      <c r="AA97" s="7">
        <v>43792</v>
      </c>
      <c r="AB97">
        <v>-108764838</v>
      </c>
      <c r="AC97">
        <v>3142370</v>
      </c>
      <c r="AD97">
        <v>35809491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129920302</v>
      </c>
      <c r="G98" s="13">
        <v>-117190360</v>
      </c>
      <c r="H98" s="1">
        <v>45625283</v>
      </c>
      <c r="I98" s="1">
        <v>114067000</v>
      </c>
      <c r="J98" s="1">
        <v>105686000</v>
      </c>
      <c r="K98" s="1">
        <v>81715165</v>
      </c>
      <c r="L98" s="1">
        <f t="shared" si="1"/>
        <v>12729942</v>
      </c>
      <c r="AA98" s="7">
        <v>43793</v>
      </c>
      <c r="AB98">
        <v>-208934126</v>
      </c>
      <c r="AC98">
        <v>7364341</v>
      </c>
      <c r="AD98">
        <v>37025962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119827052</v>
      </c>
      <c r="G99" s="13">
        <v>-108731810</v>
      </c>
      <c r="H99" s="1">
        <v>59371912</v>
      </c>
      <c r="I99" s="1">
        <v>114067000</v>
      </c>
      <c r="J99" s="1">
        <v>105686000</v>
      </c>
      <c r="K99" s="1">
        <v>81715165</v>
      </c>
      <c r="L99" s="1">
        <f t="shared" si="1"/>
        <v>11095242</v>
      </c>
      <c r="AA99" s="7">
        <v>43794</v>
      </c>
      <c r="AB99">
        <v>-117190360</v>
      </c>
      <c r="AC99">
        <v>12729942</v>
      </c>
      <c r="AD99">
        <v>45625283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119648498</v>
      </c>
      <c r="G100" s="13">
        <v>-109813135</v>
      </c>
      <c r="H100" s="1">
        <v>48026081</v>
      </c>
      <c r="I100" s="1">
        <v>114067000</v>
      </c>
      <c r="J100" s="1">
        <v>105686000</v>
      </c>
      <c r="K100" s="1">
        <v>81715165</v>
      </c>
      <c r="L100" s="1">
        <f t="shared" si="1"/>
        <v>9835363</v>
      </c>
      <c r="AA100" s="7">
        <v>43795</v>
      </c>
      <c r="AB100">
        <v>-108731810</v>
      </c>
      <c r="AC100">
        <v>11095242</v>
      </c>
      <c r="AD100">
        <v>59371912</v>
      </c>
    </row>
    <row r="101" spans="1:30">
      <c r="A101" s="7">
        <v>43797</v>
      </c>
      <c r="B101" s="8">
        <v>0.95625</v>
      </c>
      <c r="C101" s="14">
        <v>1</v>
      </c>
      <c r="D101" s="1">
        <v>2805601000</v>
      </c>
      <c r="E101" s="1">
        <v>2723885835</v>
      </c>
      <c r="F101" s="1">
        <v>153861417</v>
      </c>
      <c r="G101" s="13">
        <v>-143550700</v>
      </c>
      <c r="H101" s="1">
        <v>55936528</v>
      </c>
      <c r="I101" s="1">
        <v>114067000</v>
      </c>
      <c r="J101" s="1">
        <v>105686000</v>
      </c>
      <c r="K101" s="1">
        <v>81715165</v>
      </c>
      <c r="L101" s="1">
        <f t="shared" si="1"/>
        <v>10310717</v>
      </c>
      <c r="AA101" s="7">
        <v>43796</v>
      </c>
      <c r="AB101">
        <v>-109813135</v>
      </c>
      <c r="AC101">
        <v>9835363</v>
      </c>
      <c r="AD101">
        <v>48026081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263638044</v>
      </c>
      <c r="G102" s="13">
        <v>-244052703</v>
      </c>
      <c r="H102" s="1">
        <v>66616749</v>
      </c>
      <c r="I102" s="1">
        <v>114067000</v>
      </c>
      <c r="J102" s="1">
        <v>105686000</v>
      </c>
      <c r="K102" s="1">
        <v>81715165</v>
      </c>
      <c r="L102" s="1">
        <f t="shared" si="1"/>
        <v>19585341</v>
      </c>
      <c r="AA102" s="7">
        <v>43797</v>
      </c>
      <c r="AB102">
        <v>-143550700</v>
      </c>
      <c r="AC102">
        <v>10310717</v>
      </c>
      <c r="AD102">
        <v>55936528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-55400621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19585341</v>
      </c>
      <c r="AD103">
        <v>66616749</v>
      </c>
    </row>
    <row r="104" spans="1:30">
      <c r="A104" s="7">
        <v>43800</v>
      </c>
      <c r="B104" s="8">
        <v>0.888194444444444</v>
      </c>
      <c r="C104" s="14">
        <v>1</v>
      </c>
      <c r="D104" s="1">
        <v>2805601000</v>
      </c>
      <c r="E104" s="1">
        <v>2723885835</v>
      </c>
      <c r="F104" s="1">
        <v>232294680</v>
      </c>
      <c r="G104" s="13">
        <v>-209050332</v>
      </c>
      <c r="H104" s="1">
        <v>77183553</v>
      </c>
      <c r="I104" s="1">
        <v>114067000</v>
      </c>
      <c r="J104" s="1">
        <v>105686000</v>
      </c>
      <c r="K104" s="1">
        <v>81715165</v>
      </c>
      <c r="L104" s="1">
        <f t="shared" si="1"/>
        <v>23244348</v>
      </c>
      <c r="AA104" s="7">
        <v>43799</v>
      </c>
      <c r="AB104">
        <v>-112482196</v>
      </c>
      <c r="AC104">
        <v>-112482196</v>
      </c>
      <c r="AD104">
        <v>-55400621</v>
      </c>
    </row>
    <row r="105" spans="1:30">
      <c r="A105" s="7">
        <v>43801</v>
      </c>
      <c r="B105" s="8">
        <v>0.945138888888889</v>
      </c>
      <c r="C105" s="14">
        <v>1</v>
      </c>
      <c r="D105" s="1">
        <v>2805601000</v>
      </c>
      <c r="E105" s="1">
        <v>2723885835</v>
      </c>
      <c r="F105" s="1">
        <v>111011229</v>
      </c>
      <c r="G105" s="13">
        <v>-110677950</v>
      </c>
      <c r="H105" s="1">
        <v>62894387</v>
      </c>
      <c r="I105" s="1">
        <v>114067000</v>
      </c>
      <c r="J105" s="1">
        <v>105686000</v>
      </c>
      <c r="K105" s="1">
        <v>81715165</v>
      </c>
      <c r="L105" s="1">
        <f t="shared" si="1"/>
        <v>333279</v>
      </c>
      <c r="AA105" s="7">
        <v>43800</v>
      </c>
      <c r="AB105">
        <v>-209050332</v>
      </c>
      <c r="AC105">
        <v>23244348</v>
      </c>
      <c r="AD105">
        <v>77183553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181203398</v>
      </c>
      <c r="G106" s="13">
        <v>-163145422</v>
      </c>
      <c r="H106" s="1">
        <v>78041065</v>
      </c>
      <c r="I106" s="1">
        <v>114067000</v>
      </c>
      <c r="J106" s="1">
        <v>105686000</v>
      </c>
      <c r="K106" s="1">
        <v>81715165</v>
      </c>
      <c r="L106" s="1">
        <f t="shared" si="1"/>
        <v>18057976</v>
      </c>
      <c r="AA106" s="7">
        <v>43801</v>
      </c>
      <c r="AB106">
        <v>-110677950</v>
      </c>
      <c r="AC106">
        <v>333279</v>
      </c>
      <c r="AD106">
        <v>62894387</v>
      </c>
    </row>
    <row r="107" spans="1:30">
      <c r="A107" s="7">
        <v>43803</v>
      </c>
      <c r="B107" s="8">
        <v>0.852083333333333</v>
      </c>
      <c r="C107" s="14">
        <v>1</v>
      </c>
      <c r="D107" s="1">
        <v>2805601000</v>
      </c>
      <c r="E107" s="1">
        <v>2723885835</v>
      </c>
      <c r="F107" s="1">
        <v>171152619</v>
      </c>
      <c r="G107" s="13">
        <v>-197864007</v>
      </c>
      <c r="H107" s="1">
        <v>22918984</v>
      </c>
      <c r="I107" s="1">
        <v>114067000</v>
      </c>
      <c r="J107" s="1">
        <v>105686000</v>
      </c>
      <c r="K107" s="1">
        <v>81715165</v>
      </c>
      <c r="L107" s="1">
        <f t="shared" si="1"/>
        <v>-26711388</v>
      </c>
      <c r="AA107" s="7">
        <v>43802</v>
      </c>
      <c r="AB107">
        <v>-163145422</v>
      </c>
      <c r="AC107">
        <v>18057976</v>
      </c>
      <c r="AD107">
        <v>78041065</v>
      </c>
    </row>
    <row r="108" spans="1:30">
      <c r="A108" s="7">
        <v>43804</v>
      </c>
      <c r="B108" s="8">
        <v>0.580555555555556</v>
      </c>
      <c r="C108" s="14">
        <v>1</v>
      </c>
      <c r="D108" s="1">
        <v>2805601000</v>
      </c>
      <c r="E108" s="1">
        <v>2723885835</v>
      </c>
      <c r="F108" s="1">
        <v>134408335</v>
      </c>
      <c r="G108" s="13">
        <v>-119450866</v>
      </c>
      <c r="H108" s="1">
        <v>82338936</v>
      </c>
      <c r="I108" s="1">
        <v>114067000</v>
      </c>
      <c r="J108" s="1">
        <v>105686000</v>
      </c>
      <c r="K108" s="1">
        <v>81715165</v>
      </c>
      <c r="L108" s="1">
        <f t="shared" si="1"/>
        <v>14957469</v>
      </c>
      <c r="AA108" s="7">
        <v>43803</v>
      </c>
      <c r="AB108">
        <v>-197864007</v>
      </c>
      <c r="AC108">
        <v>-26711388</v>
      </c>
      <c r="AD108">
        <v>22918984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127283747</v>
      </c>
      <c r="G109" s="13">
        <v>-112215535</v>
      </c>
      <c r="H109" s="1">
        <v>91707753</v>
      </c>
      <c r="I109" s="1">
        <v>114067000</v>
      </c>
      <c r="J109" s="1">
        <v>105686000</v>
      </c>
      <c r="K109" s="1">
        <v>81715165</v>
      </c>
      <c r="L109" s="1">
        <f t="shared" si="1"/>
        <v>15068212</v>
      </c>
      <c r="AA109" s="7">
        <v>43804</v>
      </c>
      <c r="AB109">
        <v>-119450866</v>
      </c>
      <c r="AC109">
        <v>14957469</v>
      </c>
      <c r="AD109">
        <v>82338936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146305760</v>
      </c>
      <c r="G110" s="13">
        <v>-131018835</v>
      </c>
      <c r="H110" s="1">
        <v>96935934</v>
      </c>
      <c r="I110" s="1">
        <v>114067000</v>
      </c>
      <c r="J110" s="1">
        <v>105686000</v>
      </c>
      <c r="K110" s="1">
        <v>81715165</v>
      </c>
      <c r="L110" s="1">
        <f t="shared" si="1"/>
        <v>15286925</v>
      </c>
      <c r="AA110" s="7">
        <v>43805</v>
      </c>
      <c r="AB110">
        <v>-112215535</v>
      </c>
      <c r="AC110">
        <v>15068212</v>
      </c>
      <c r="AD110">
        <v>91707753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208919771</v>
      </c>
      <c r="G111" s="13">
        <v>-182902832</v>
      </c>
      <c r="H111" s="1">
        <v>220932264</v>
      </c>
      <c r="I111" s="1">
        <v>114067000</v>
      </c>
      <c r="J111" s="1">
        <v>105686000</v>
      </c>
      <c r="K111" s="1">
        <v>81715165</v>
      </c>
      <c r="L111" s="1">
        <f t="shared" si="1"/>
        <v>26016939</v>
      </c>
      <c r="AA111" s="7">
        <v>43806</v>
      </c>
      <c r="AB111">
        <v>-131018835</v>
      </c>
      <c r="AC111">
        <v>15286925</v>
      </c>
      <c r="AD111">
        <v>96935934</v>
      </c>
    </row>
    <row r="112" spans="1:30">
      <c r="A112" s="7">
        <v>43808</v>
      </c>
      <c r="B112" s="8">
        <v>0.66875</v>
      </c>
      <c r="C112" s="14">
        <v>1</v>
      </c>
      <c r="D112" s="1">
        <v>2805601000</v>
      </c>
      <c r="E112" s="1">
        <v>2723885835</v>
      </c>
      <c r="F112" s="1">
        <v>127822302</v>
      </c>
      <c r="G112" s="13">
        <v>-108026015</v>
      </c>
      <c r="H112" s="1">
        <v>105002007</v>
      </c>
      <c r="I112" s="1">
        <v>113916000</v>
      </c>
      <c r="J112" s="1">
        <v>105686000</v>
      </c>
      <c r="K112" s="1">
        <v>81715165</v>
      </c>
      <c r="L112" s="1">
        <f t="shared" si="1"/>
        <v>19796287</v>
      </c>
      <c r="AA112" s="7">
        <v>43807</v>
      </c>
      <c r="AB112">
        <v>-182902832</v>
      </c>
      <c r="AC112">
        <v>26016939</v>
      </c>
      <c r="AD112">
        <v>220932264</v>
      </c>
    </row>
    <row r="113" spans="1:30">
      <c r="A113" s="7">
        <v>43809</v>
      </c>
      <c r="B113" s="8">
        <v>0.761805555555556</v>
      </c>
      <c r="C113" s="14">
        <v>1</v>
      </c>
      <c r="D113" s="1">
        <v>2805601000</v>
      </c>
      <c r="E113" s="1">
        <v>2723885835</v>
      </c>
      <c r="F113" s="1">
        <v>97151668</v>
      </c>
      <c r="G113" s="13">
        <v>-91869757</v>
      </c>
      <c r="H113" s="1">
        <v>112357611</v>
      </c>
      <c r="I113" s="1">
        <v>113916000</v>
      </c>
      <c r="J113" s="1">
        <v>105686000</v>
      </c>
      <c r="K113" s="1">
        <v>81715165</v>
      </c>
      <c r="L113" s="1">
        <f t="shared" si="1"/>
        <v>5281911</v>
      </c>
      <c r="AA113" s="7">
        <v>43808</v>
      </c>
      <c r="AB113">
        <v>-108026015</v>
      </c>
      <c r="AC113">
        <v>19796287</v>
      </c>
      <c r="AD113">
        <v>105002007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144276877</v>
      </c>
      <c r="G114" s="13">
        <v>-128289837</v>
      </c>
      <c r="H114" s="1">
        <v>104126152</v>
      </c>
      <c r="I114" s="1">
        <v>113916000</v>
      </c>
      <c r="J114" s="1">
        <v>105686000</v>
      </c>
      <c r="K114" s="1">
        <v>81715165</v>
      </c>
      <c r="L114" s="1">
        <f t="shared" si="1"/>
        <v>15987040</v>
      </c>
      <c r="AA114" s="7">
        <v>43809</v>
      </c>
      <c r="AB114">
        <v>-91869757</v>
      </c>
      <c r="AC114">
        <v>5281911</v>
      </c>
      <c r="AD114">
        <v>112357611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144719227</v>
      </c>
      <c r="G115" s="13">
        <v>-123285654</v>
      </c>
      <c r="H115" s="1">
        <v>176489612</v>
      </c>
      <c r="I115" s="1">
        <v>113916000</v>
      </c>
      <c r="J115" s="1">
        <v>105686000</v>
      </c>
      <c r="K115" s="1">
        <v>81715165</v>
      </c>
      <c r="L115" s="1">
        <f t="shared" si="1"/>
        <v>21433573</v>
      </c>
      <c r="AA115" s="7">
        <v>43810</v>
      </c>
      <c r="AB115">
        <v>-128289837</v>
      </c>
      <c r="AC115">
        <v>15987040</v>
      </c>
      <c r="AD115">
        <v>104126152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245817189</v>
      </c>
      <c r="G116" s="13">
        <v>-225694654</v>
      </c>
      <c r="H116" s="1">
        <v>104679896</v>
      </c>
      <c r="I116" s="1">
        <v>113916000</v>
      </c>
      <c r="J116" s="1">
        <v>105686000</v>
      </c>
      <c r="K116" s="1">
        <v>81715165</v>
      </c>
      <c r="L116" s="1">
        <f t="shared" si="1"/>
        <v>20122535</v>
      </c>
      <c r="AA116" s="7">
        <v>43811</v>
      </c>
      <c r="AB116">
        <v>-123285654</v>
      </c>
      <c r="AC116">
        <v>21433573</v>
      </c>
      <c r="AD116">
        <v>176489612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172782485</v>
      </c>
      <c r="G117" s="13">
        <v>-167615060</v>
      </c>
      <c r="H117" s="1">
        <v>96090147</v>
      </c>
      <c r="I117" s="1">
        <v>113916000</v>
      </c>
      <c r="J117" s="1">
        <v>105686000</v>
      </c>
      <c r="K117" s="1">
        <v>81715165</v>
      </c>
      <c r="L117" s="1">
        <f t="shared" si="1"/>
        <v>5167425</v>
      </c>
      <c r="AA117" s="7">
        <v>43812</v>
      </c>
      <c r="AB117">
        <v>-225694654</v>
      </c>
      <c r="AC117">
        <v>20122535</v>
      </c>
      <c r="AD117">
        <v>104679896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176888657</v>
      </c>
      <c r="G118" s="13">
        <v>-162301402</v>
      </c>
      <c r="H118" s="1">
        <v>89696134</v>
      </c>
      <c r="I118" s="1">
        <v>113916000</v>
      </c>
      <c r="J118" s="1">
        <v>105686000</v>
      </c>
      <c r="K118" s="1">
        <v>81715165</v>
      </c>
      <c r="L118" s="1">
        <f t="shared" si="1"/>
        <v>14587255</v>
      </c>
      <c r="AA118" s="7">
        <v>43813</v>
      </c>
      <c r="AB118">
        <v>-167615060</v>
      </c>
      <c r="AC118">
        <v>5167425</v>
      </c>
      <c r="AD118">
        <v>96090147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161251681</v>
      </c>
      <c r="G119" s="13">
        <v>-138964857</v>
      </c>
      <c r="H119" s="1">
        <v>147218977</v>
      </c>
      <c r="I119" s="1">
        <v>113916000</v>
      </c>
      <c r="J119" s="1">
        <v>105686000</v>
      </c>
      <c r="K119" s="1">
        <v>81715165</v>
      </c>
      <c r="L119" s="1">
        <f t="shared" si="1"/>
        <v>22286824</v>
      </c>
      <c r="AA119" s="7">
        <v>43814</v>
      </c>
      <c r="AB119">
        <v>-162301402</v>
      </c>
      <c r="AC119">
        <v>14587255</v>
      </c>
      <c r="AD119">
        <v>89696134</v>
      </c>
    </row>
    <row r="120" spans="1:30">
      <c r="A120" s="7">
        <v>43816</v>
      </c>
      <c r="B120" s="8">
        <v>0.552777777777778</v>
      </c>
      <c r="C120" s="14">
        <v>1</v>
      </c>
      <c r="D120" s="1">
        <v>2805601000</v>
      </c>
      <c r="E120" s="1">
        <v>2723885835</v>
      </c>
      <c r="F120" s="1">
        <v>246613994</v>
      </c>
      <c r="G120" s="13">
        <v>-213908952</v>
      </c>
      <c r="H120" s="1">
        <v>84289766</v>
      </c>
      <c r="I120" s="1">
        <v>113916000</v>
      </c>
      <c r="J120" s="1">
        <v>105686000</v>
      </c>
      <c r="K120" s="1">
        <v>81715165</v>
      </c>
      <c r="L120" s="1">
        <f t="shared" si="1"/>
        <v>32705042</v>
      </c>
      <c r="AA120" s="7">
        <v>43815</v>
      </c>
      <c r="AB120">
        <v>-138964857</v>
      </c>
      <c r="AC120">
        <v>22286824</v>
      </c>
      <c r="AD120">
        <v>147218977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155596861</v>
      </c>
      <c r="G121" s="13">
        <v>-132294652</v>
      </c>
      <c r="H121" s="1">
        <v>102637248</v>
      </c>
      <c r="I121" s="1">
        <v>113916000</v>
      </c>
      <c r="J121" s="1">
        <v>105686000</v>
      </c>
      <c r="K121" s="1">
        <v>81715165</v>
      </c>
      <c r="L121" s="1">
        <f t="shared" si="1"/>
        <v>23302209</v>
      </c>
      <c r="AA121" s="7">
        <v>43816</v>
      </c>
      <c r="AB121">
        <v>-213908952</v>
      </c>
      <c r="AC121">
        <v>32705042</v>
      </c>
      <c r="AD121">
        <v>84289766</v>
      </c>
    </row>
    <row r="122" spans="1:30">
      <c r="A122" s="7">
        <v>43818</v>
      </c>
      <c r="B122" s="8">
        <v>0.622222222222222</v>
      </c>
      <c r="C122" s="14">
        <v>1</v>
      </c>
      <c r="D122" s="1">
        <v>2805601000</v>
      </c>
      <c r="E122" s="1">
        <v>2723885835</v>
      </c>
      <c r="F122" s="1">
        <v>260809931</v>
      </c>
      <c r="G122" s="13">
        <v>-222757709</v>
      </c>
      <c r="H122" s="1">
        <v>105467054</v>
      </c>
      <c r="I122" s="1">
        <v>113916000</v>
      </c>
      <c r="J122" s="1">
        <v>105686000</v>
      </c>
      <c r="K122" s="1">
        <v>81715165</v>
      </c>
      <c r="L122" s="1">
        <f t="shared" si="1"/>
        <v>38052222</v>
      </c>
      <c r="AA122" s="7">
        <v>43817</v>
      </c>
      <c r="AB122">
        <v>-132294652</v>
      </c>
      <c r="AC122">
        <v>23302209</v>
      </c>
      <c r="AD122">
        <v>102637248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126292101</v>
      </c>
      <c r="G123" s="13">
        <v>-111077942</v>
      </c>
      <c r="H123" s="1">
        <v>99247640</v>
      </c>
      <c r="I123" s="1">
        <v>113916000</v>
      </c>
      <c r="J123" s="1">
        <v>105686000</v>
      </c>
      <c r="K123" s="1">
        <v>81715165</v>
      </c>
      <c r="L123" s="1">
        <f t="shared" si="1"/>
        <v>15214159</v>
      </c>
      <c r="AA123" s="7">
        <v>43818</v>
      </c>
      <c r="AB123">
        <v>-222757709</v>
      </c>
      <c r="AC123">
        <v>38052222</v>
      </c>
      <c r="AD123">
        <v>105467054</v>
      </c>
    </row>
    <row r="124" spans="1:30">
      <c r="A124" s="7">
        <v>43820</v>
      </c>
      <c r="B124" s="8">
        <v>0.729861111111111</v>
      </c>
      <c r="C124" s="14">
        <v>1</v>
      </c>
      <c r="D124" s="1">
        <v>2805601000</v>
      </c>
      <c r="E124" s="1">
        <v>2723885835</v>
      </c>
      <c r="F124" s="1">
        <v>119621109</v>
      </c>
      <c r="G124" s="13">
        <v>-114340264</v>
      </c>
      <c r="H124" s="1">
        <v>105839523</v>
      </c>
      <c r="I124" s="1">
        <v>113916000</v>
      </c>
      <c r="J124" s="1">
        <v>105686000</v>
      </c>
      <c r="K124" s="1">
        <v>81715165</v>
      </c>
      <c r="L124" s="1">
        <f t="shared" si="1"/>
        <v>5280845</v>
      </c>
      <c r="AA124" s="7">
        <v>43819</v>
      </c>
      <c r="AB124">
        <v>-111077942</v>
      </c>
      <c r="AC124">
        <v>15214159</v>
      </c>
      <c r="AD124">
        <v>99247640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210570241</v>
      </c>
      <c r="G125" s="13">
        <v>-201903072</v>
      </c>
      <c r="H125" s="1">
        <v>99466277</v>
      </c>
      <c r="I125" s="1">
        <v>113916000</v>
      </c>
      <c r="J125" s="1">
        <v>105686000</v>
      </c>
      <c r="K125" s="1">
        <v>81715165</v>
      </c>
      <c r="L125" s="1">
        <f t="shared" si="1"/>
        <v>8667169</v>
      </c>
      <c r="AA125" s="7">
        <v>43820</v>
      </c>
      <c r="AB125">
        <v>-114340264</v>
      </c>
      <c r="AC125">
        <v>5280845</v>
      </c>
      <c r="AD125">
        <v>105839523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196824295</v>
      </c>
      <c r="G126" s="13">
        <v>-181516927</v>
      </c>
      <c r="H126" s="1">
        <v>106559636</v>
      </c>
      <c r="I126" s="1">
        <v>113916000</v>
      </c>
      <c r="J126" s="1">
        <v>105686000</v>
      </c>
      <c r="K126" s="1">
        <v>81715165</v>
      </c>
      <c r="L126" s="1">
        <f t="shared" si="1"/>
        <v>15307368</v>
      </c>
      <c r="AA126" s="7">
        <v>43821</v>
      </c>
      <c r="AB126">
        <v>-201903072</v>
      </c>
      <c r="AC126">
        <v>8667169</v>
      </c>
      <c r="AD126">
        <v>99466277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144696614</v>
      </c>
      <c r="G127" s="13">
        <v>-132221258</v>
      </c>
      <c r="H127" s="1">
        <v>96748168</v>
      </c>
      <c r="I127" s="1">
        <v>113916000</v>
      </c>
      <c r="J127" s="1">
        <v>105686000</v>
      </c>
      <c r="K127" s="1">
        <v>81715165</v>
      </c>
      <c r="L127" s="1">
        <f t="shared" si="1"/>
        <v>12475356</v>
      </c>
      <c r="AA127" s="7">
        <v>43822</v>
      </c>
      <c r="AB127">
        <v>-181516927</v>
      </c>
      <c r="AC127">
        <v>15307368</v>
      </c>
      <c r="AD127">
        <v>106559636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218679042</v>
      </c>
      <c r="G128" s="13">
        <v>-200080478</v>
      </c>
      <c r="H128" s="1">
        <v>94517046</v>
      </c>
      <c r="I128" s="1">
        <v>113916000</v>
      </c>
      <c r="J128" s="1">
        <v>105686000</v>
      </c>
      <c r="K128" s="1">
        <v>81715165</v>
      </c>
      <c r="L128" s="1">
        <f t="shared" si="1"/>
        <v>18598564</v>
      </c>
      <c r="AA128" s="7">
        <v>43823</v>
      </c>
      <c r="AB128">
        <v>-132221258</v>
      </c>
      <c r="AC128">
        <v>12475356</v>
      </c>
      <c r="AD128">
        <v>96748168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115351007</v>
      </c>
      <c r="G129" s="13">
        <v>-112741518</v>
      </c>
      <c r="H129" s="1">
        <v>73824326</v>
      </c>
      <c r="I129" s="1">
        <v>113916000</v>
      </c>
      <c r="J129" s="1">
        <v>105686000</v>
      </c>
      <c r="K129" s="1">
        <v>81715165</v>
      </c>
      <c r="L129" s="1">
        <f t="shared" si="1"/>
        <v>2609489</v>
      </c>
      <c r="AA129" s="7">
        <v>43824</v>
      </c>
      <c r="AB129">
        <v>-200080478</v>
      </c>
      <c r="AC129">
        <v>18598564</v>
      </c>
      <c r="AD129">
        <v>94517046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138561370</v>
      </c>
      <c r="G130" s="13">
        <v>-121126675</v>
      </c>
      <c r="H130" s="1">
        <v>76321129</v>
      </c>
      <c r="I130" s="1">
        <v>113916000</v>
      </c>
      <c r="J130" s="1">
        <v>105686000</v>
      </c>
      <c r="K130" s="1">
        <v>81715165</v>
      </c>
      <c r="L130" s="1">
        <f t="shared" si="1"/>
        <v>17434695</v>
      </c>
      <c r="AA130" s="7">
        <v>43825</v>
      </c>
      <c r="AB130">
        <v>-112741518</v>
      </c>
      <c r="AC130">
        <v>2609489</v>
      </c>
      <c r="AD130">
        <v>73824326</v>
      </c>
    </row>
    <row r="131" spans="1:30">
      <c r="A131" s="7">
        <v>43827</v>
      </c>
      <c r="B131" s="8">
        <v>0.472916666666667</v>
      </c>
      <c r="C131" s="14">
        <v>1</v>
      </c>
      <c r="D131" s="1">
        <v>2805601000</v>
      </c>
      <c r="E131" s="1">
        <v>2723885835</v>
      </c>
      <c r="F131" s="1">
        <v>203749134</v>
      </c>
      <c r="G131" s="13">
        <v>-181631910</v>
      </c>
      <c r="H131" s="1">
        <v>65977378</v>
      </c>
      <c r="I131" s="1">
        <v>113916000</v>
      </c>
      <c r="J131" s="1">
        <v>105686000</v>
      </c>
      <c r="K131" s="1">
        <v>81715165</v>
      </c>
      <c r="L131" s="1">
        <f t="shared" si="1"/>
        <v>22117224</v>
      </c>
      <c r="AA131" s="7">
        <v>43826</v>
      </c>
      <c r="AB131">
        <v>-121126675</v>
      </c>
      <c r="AC131">
        <v>17434695</v>
      </c>
      <c r="AD131">
        <v>76321129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137677921</v>
      </c>
      <c r="G132" s="13">
        <v>-131223113</v>
      </c>
      <c r="H132" s="1">
        <v>67151341</v>
      </c>
      <c r="I132" s="1">
        <v>113916000</v>
      </c>
      <c r="J132" s="1">
        <v>105686000</v>
      </c>
      <c r="K132" s="1">
        <v>81715165</v>
      </c>
      <c r="L132" s="1">
        <f t="shared" ref="L132:L151" si="2">F132+G132</f>
        <v>6454808</v>
      </c>
      <c r="AA132" s="7">
        <v>43827</v>
      </c>
      <c r="AB132">
        <v>-181631910</v>
      </c>
      <c r="AC132">
        <v>22117224</v>
      </c>
      <c r="AD132">
        <v>65977378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228248721</v>
      </c>
      <c r="G133" s="13">
        <v>-221654366</v>
      </c>
      <c r="H133" s="1">
        <v>60317691</v>
      </c>
      <c r="I133" s="1">
        <v>113916000</v>
      </c>
      <c r="J133" s="1">
        <v>105686000</v>
      </c>
      <c r="K133" s="1">
        <v>81715165</v>
      </c>
      <c r="L133" s="1">
        <f t="shared" si="2"/>
        <v>6594355</v>
      </c>
      <c r="AA133" s="7">
        <v>43828</v>
      </c>
      <c r="AB133">
        <v>-131223113</v>
      </c>
      <c r="AC133">
        <v>6454808</v>
      </c>
      <c r="AD133">
        <v>67151341</v>
      </c>
    </row>
    <row r="134" spans="1:30">
      <c r="A134" s="7">
        <v>43830</v>
      </c>
      <c r="B134" s="8">
        <v>0.819444444444444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AA134" s="7">
        <v>43829</v>
      </c>
      <c r="AB134">
        <v>-221654366</v>
      </c>
      <c r="AC134">
        <v>6594355</v>
      </c>
      <c r="AD134">
        <v>60317691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258519144</v>
      </c>
      <c r="G135" s="13">
        <v>-234847991</v>
      </c>
      <c r="H135" s="1">
        <v>63179317</v>
      </c>
      <c r="I135" s="1">
        <v>113916000</v>
      </c>
      <c r="J135" s="1">
        <v>105686000</v>
      </c>
      <c r="K135" s="1">
        <v>81715165</v>
      </c>
      <c r="L135" s="1">
        <f t="shared" si="2"/>
        <v>23671153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0.473611111111111</v>
      </c>
      <c r="C136" s="14">
        <v>1</v>
      </c>
      <c r="D136" s="1">
        <v>2805601000</v>
      </c>
      <c r="E136" s="1">
        <v>2723885835</v>
      </c>
      <c r="F136" s="1">
        <v>188957156</v>
      </c>
      <c r="G136" s="13">
        <v>-174158050</v>
      </c>
      <c r="H136" s="1">
        <v>62746633</v>
      </c>
      <c r="I136" s="1">
        <v>113916000</v>
      </c>
      <c r="J136" s="1">
        <v>105686000</v>
      </c>
      <c r="K136" s="1">
        <v>81715165</v>
      </c>
      <c r="L136" s="1">
        <f t="shared" si="2"/>
        <v>14799106</v>
      </c>
      <c r="AA136" s="7">
        <v>43831</v>
      </c>
      <c r="AB136">
        <v>-234847991</v>
      </c>
      <c r="AC136">
        <v>23671153</v>
      </c>
      <c r="AD136">
        <v>63179317</v>
      </c>
    </row>
    <row r="137" spans="1:30">
      <c r="A137" s="7">
        <v>43833</v>
      </c>
      <c r="B137" s="8">
        <v>0.575</v>
      </c>
      <c r="C137" s="14">
        <v>1</v>
      </c>
      <c r="D137" s="1">
        <v>2805601000</v>
      </c>
      <c r="E137" s="1">
        <v>2723885835</v>
      </c>
      <c r="F137" s="1">
        <v>128796572</v>
      </c>
      <c r="G137" s="13">
        <v>-114945757</v>
      </c>
      <c r="H137" s="1">
        <v>75035455</v>
      </c>
      <c r="I137" s="1">
        <v>170874000</v>
      </c>
      <c r="J137" s="1">
        <v>158530000</v>
      </c>
      <c r="K137" s="1">
        <v>81715165</v>
      </c>
      <c r="L137" s="1">
        <f t="shared" si="2"/>
        <v>13850815</v>
      </c>
      <c r="AA137" s="7">
        <v>43832</v>
      </c>
      <c r="AB137">
        <v>-174158050</v>
      </c>
      <c r="AC137">
        <v>14799106</v>
      </c>
      <c r="AD137">
        <v>62746633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197202164</v>
      </c>
      <c r="G138" s="13">
        <v>-184705798</v>
      </c>
      <c r="H138" s="1">
        <v>70097126</v>
      </c>
      <c r="I138" s="1">
        <v>170874000</v>
      </c>
      <c r="J138" s="1">
        <v>158530000</v>
      </c>
      <c r="K138" s="1">
        <v>81715165</v>
      </c>
      <c r="L138" s="1">
        <f t="shared" si="2"/>
        <v>12496366</v>
      </c>
      <c r="AA138" s="7">
        <v>43833</v>
      </c>
      <c r="AB138">
        <v>-114945757</v>
      </c>
      <c r="AC138">
        <v>13850815</v>
      </c>
      <c r="AD138">
        <v>75035455</v>
      </c>
    </row>
    <row r="139" spans="1:30">
      <c r="A139" s="7">
        <v>43835</v>
      </c>
      <c r="B139" s="8">
        <v>0.697916666666667</v>
      </c>
      <c r="C139" s="14">
        <v>1</v>
      </c>
      <c r="D139" s="1">
        <v>2805601000</v>
      </c>
      <c r="E139" s="1">
        <v>2723885835</v>
      </c>
      <c r="F139" s="1">
        <v>311546461</v>
      </c>
      <c r="G139" s="13">
        <v>-328313532</v>
      </c>
      <c r="H139" s="1">
        <v>36151160</v>
      </c>
      <c r="I139" s="1">
        <v>113916000</v>
      </c>
      <c r="J139" s="1">
        <v>105686000</v>
      </c>
      <c r="K139" s="1">
        <v>81715165</v>
      </c>
      <c r="L139" s="1">
        <f t="shared" si="2"/>
        <v>-16767071</v>
      </c>
      <c r="AA139" s="7">
        <v>43834</v>
      </c>
      <c r="AB139">
        <v>-184705798</v>
      </c>
      <c r="AC139">
        <v>12496366</v>
      </c>
      <c r="AD139">
        <v>70097126</v>
      </c>
    </row>
    <row r="140" spans="1:30">
      <c r="A140" s="7">
        <v>43836</v>
      </c>
      <c r="B140" s="8">
        <v>0.579166666666667</v>
      </c>
      <c r="C140" s="14">
        <v>1</v>
      </c>
      <c r="D140" s="1">
        <v>2805601000</v>
      </c>
      <c r="E140" s="1">
        <v>2723885835</v>
      </c>
      <c r="F140" s="1">
        <v>201978509</v>
      </c>
      <c r="G140" s="13">
        <v>-109922001</v>
      </c>
      <c r="H140" s="1">
        <v>29505988</v>
      </c>
      <c r="I140" s="1">
        <v>113916000</v>
      </c>
      <c r="J140" s="1">
        <v>105686000</v>
      </c>
      <c r="K140" s="1">
        <v>81715165</v>
      </c>
      <c r="L140" s="1">
        <f t="shared" si="2"/>
        <v>92056508</v>
      </c>
      <c r="AA140" s="7">
        <v>43835</v>
      </c>
      <c r="AB140">
        <v>-328313532</v>
      </c>
      <c r="AC140">
        <v>-16767071</v>
      </c>
      <c r="AD140">
        <v>36151160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123084960</v>
      </c>
      <c r="G141" s="13">
        <v>-120063699</v>
      </c>
      <c r="H141" s="1">
        <v>32387702</v>
      </c>
      <c r="I141" s="1">
        <v>113916000</v>
      </c>
      <c r="J141" s="1">
        <v>105686000</v>
      </c>
      <c r="K141" s="1">
        <v>81715165</v>
      </c>
      <c r="L141" s="1">
        <f t="shared" si="2"/>
        <v>3021261</v>
      </c>
      <c r="AA141" s="7">
        <v>43836</v>
      </c>
      <c r="AB141">
        <v>-109922001</v>
      </c>
      <c r="AC141">
        <v>92056508</v>
      </c>
      <c r="AD141">
        <v>29505988</v>
      </c>
    </row>
    <row r="142" spans="1:30">
      <c r="A142" s="7">
        <v>43838</v>
      </c>
      <c r="B142" s="8">
        <v>0.591666666666667</v>
      </c>
      <c r="C142" s="14">
        <v>1</v>
      </c>
      <c r="D142" s="1">
        <v>2805601000</v>
      </c>
      <c r="E142" s="1">
        <v>2723885835</v>
      </c>
      <c r="F142" s="1">
        <v>127551442</v>
      </c>
      <c r="G142" s="13">
        <v>-119726091</v>
      </c>
      <c r="H142" s="1">
        <v>22837563</v>
      </c>
      <c r="I142" s="1">
        <v>113916000</v>
      </c>
      <c r="J142" s="1">
        <v>105686000</v>
      </c>
      <c r="K142" s="1">
        <v>81715165</v>
      </c>
      <c r="L142" s="1">
        <f t="shared" si="2"/>
        <v>7825351</v>
      </c>
      <c r="AA142" s="7">
        <v>43837</v>
      </c>
      <c r="AB142">
        <v>-120063699</v>
      </c>
      <c r="AC142">
        <v>3021261</v>
      </c>
      <c r="AD142">
        <v>32387702</v>
      </c>
    </row>
    <row r="143" spans="1:30">
      <c r="A143" s="7">
        <v>43839</v>
      </c>
      <c r="B143" s="8">
        <v>0.591666666666667</v>
      </c>
      <c r="C143" s="14">
        <v>1</v>
      </c>
      <c r="D143" s="1">
        <v>2805601000</v>
      </c>
      <c r="E143" s="1">
        <v>2723885835</v>
      </c>
      <c r="F143" s="1">
        <v>113227513</v>
      </c>
      <c r="G143" s="13">
        <v>-106293939</v>
      </c>
      <c r="H143" s="1">
        <v>23773939</v>
      </c>
      <c r="I143" s="1">
        <v>113916000</v>
      </c>
      <c r="J143" s="1">
        <v>105686000</v>
      </c>
      <c r="K143" s="1">
        <v>81715165</v>
      </c>
      <c r="L143" s="1">
        <f t="shared" si="2"/>
        <v>6933574</v>
      </c>
      <c r="AA143" s="7">
        <v>43838</v>
      </c>
      <c r="AB143">
        <v>-119726091</v>
      </c>
      <c r="AC143">
        <v>7825351</v>
      </c>
      <c r="AD143">
        <v>22837563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234981121</v>
      </c>
      <c r="G144" s="13">
        <v>-209362253</v>
      </c>
      <c r="H144" s="1">
        <v>33657325</v>
      </c>
      <c r="I144" s="1">
        <v>113916000</v>
      </c>
      <c r="J144" s="1">
        <v>105686000</v>
      </c>
      <c r="K144" s="1">
        <v>81715165</v>
      </c>
      <c r="L144" s="1">
        <f t="shared" si="2"/>
        <v>25618868</v>
      </c>
      <c r="AA144" s="7">
        <v>43839</v>
      </c>
      <c r="AB144">
        <v>-106293939</v>
      </c>
      <c r="AC144">
        <v>6933574</v>
      </c>
      <c r="AD144">
        <v>23773939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42356061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25618868</v>
      </c>
      <c r="AD145">
        <v>33657325</v>
      </c>
    </row>
    <row r="146" spans="1:30">
      <c r="A146" s="7">
        <v>43842</v>
      </c>
      <c r="B146" s="8">
        <v>0.824305555555556</v>
      </c>
      <c r="C146" s="14">
        <v>1</v>
      </c>
      <c r="D146" s="1">
        <v>2805601000</v>
      </c>
      <c r="E146" s="1">
        <v>2723885835</v>
      </c>
      <c r="F146" s="1">
        <v>120558850</v>
      </c>
      <c r="G146" s="13">
        <v>-114672978</v>
      </c>
      <c r="H146" s="1">
        <v>35745567</v>
      </c>
      <c r="I146" s="1">
        <v>113916000</v>
      </c>
      <c r="J146" s="1">
        <v>105686000</v>
      </c>
      <c r="K146" s="1">
        <v>81715165</v>
      </c>
      <c r="L146" s="1">
        <f t="shared" si="2"/>
        <v>5885872</v>
      </c>
      <c r="AA146" s="7">
        <v>43841</v>
      </c>
      <c r="AB146">
        <v>-125222008</v>
      </c>
      <c r="AC146" t="e">
        <v>#VALUE!</v>
      </c>
      <c r="AD146">
        <v>42356061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143192154</v>
      </c>
      <c r="G147" s="13">
        <v>-145084614</v>
      </c>
      <c r="H147" s="1">
        <v>64081229</v>
      </c>
      <c r="I147" s="1">
        <v>113916000</v>
      </c>
      <c r="J147" s="1">
        <v>105686000</v>
      </c>
      <c r="K147" s="1">
        <v>81715165</v>
      </c>
      <c r="L147" s="1">
        <f t="shared" si="2"/>
        <v>-1892460</v>
      </c>
      <c r="AA147" s="7">
        <v>43842</v>
      </c>
      <c r="AB147">
        <v>-114672978</v>
      </c>
      <c r="AC147">
        <v>5885872</v>
      </c>
      <c r="AD147">
        <v>35745567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139116311</v>
      </c>
      <c r="G148" s="13">
        <v>-128857410</v>
      </c>
      <c r="H148" s="1">
        <v>74530494</v>
      </c>
      <c r="I148" s="1">
        <v>113916000</v>
      </c>
      <c r="J148" s="1">
        <v>105686000</v>
      </c>
      <c r="K148" s="1">
        <v>81715165</v>
      </c>
      <c r="L148" s="1">
        <f t="shared" si="2"/>
        <v>10258901</v>
      </c>
      <c r="AA148" s="7">
        <v>43843</v>
      </c>
      <c r="AB148">
        <v>-145084614</v>
      </c>
      <c r="AC148">
        <v>-1892460</v>
      </c>
      <c r="AD148">
        <v>64081229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117373068</v>
      </c>
      <c r="G149" s="13">
        <v>-114236290</v>
      </c>
      <c r="H149" s="1">
        <v>74646011</v>
      </c>
      <c r="I149" s="1">
        <v>113916000</v>
      </c>
      <c r="J149" s="1">
        <v>105686000</v>
      </c>
      <c r="K149" s="1">
        <v>81715165</v>
      </c>
      <c r="L149" s="1">
        <f t="shared" si="2"/>
        <v>3136778</v>
      </c>
      <c r="AA149" s="7">
        <v>43844</v>
      </c>
      <c r="AB149">
        <v>-128857410</v>
      </c>
      <c r="AC149">
        <v>10258901</v>
      </c>
      <c r="AD149">
        <v>74530494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208919061</v>
      </c>
      <c r="G150" s="13">
        <v>-198606500</v>
      </c>
      <c r="H150" s="1">
        <v>73697978</v>
      </c>
      <c r="I150" s="1">
        <v>113916000</v>
      </c>
      <c r="J150" s="1">
        <v>105686000</v>
      </c>
      <c r="K150" s="1">
        <v>81715165</v>
      </c>
      <c r="L150" s="1">
        <f t="shared" si="2"/>
        <v>10312561</v>
      </c>
      <c r="AA150" s="7">
        <v>43845</v>
      </c>
      <c r="AB150">
        <v>-114236290</v>
      </c>
      <c r="AC150">
        <v>3136778</v>
      </c>
      <c r="AD150">
        <v>74646011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116321843</v>
      </c>
      <c r="G151" s="13">
        <v>-113417957</v>
      </c>
      <c r="H151" s="1">
        <v>69668290</v>
      </c>
      <c r="I151" s="1">
        <v>113916000</v>
      </c>
      <c r="J151" s="1">
        <v>105686000</v>
      </c>
      <c r="K151" s="1">
        <v>81715165</v>
      </c>
      <c r="L151" s="1">
        <f t="shared" si="2"/>
        <v>2903886</v>
      </c>
      <c r="AA151" s="7">
        <v>43846</v>
      </c>
      <c r="AB151">
        <v>-198606500</v>
      </c>
      <c r="AC151">
        <v>10312561</v>
      </c>
      <c r="AD151">
        <v>73697978</v>
      </c>
    </row>
    <row r="152" spans="27:30">
      <c r="AA152" s="7">
        <v>43847</v>
      </c>
      <c r="AB152">
        <v>-113417957</v>
      </c>
      <c r="AC152">
        <v>2903886</v>
      </c>
      <c r="AD152">
        <v>69668290</v>
      </c>
    </row>
    <row r="153" spans="27:30">
      <c r="AA153" t="s">
        <v>286</v>
      </c>
      <c r="AB153">
        <v>-22699733514</v>
      </c>
      <c r="AC153" t="e">
        <v>#VALUE!</v>
      </c>
      <c r="AD153">
        <v>10487005286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4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6" width="20.37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6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0.645833333333333</v>
      </c>
      <c r="C4" s="14">
        <v>1</v>
      </c>
      <c r="D4" s="1">
        <v>2805601000</v>
      </c>
      <c r="E4" s="1"/>
      <c r="F4" s="1">
        <v>0</v>
      </c>
      <c r="G4" s="1">
        <v>-84424031</v>
      </c>
      <c r="H4" s="1">
        <v>-84424031</v>
      </c>
      <c r="I4" s="1"/>
      <c r="J4" s="1"/>
      <c r="K4" s="1"/>
      <c r="L4" s="1">
        <f t="shared" ref="L4:L67" si="0">F4+G4</f>
        <v>-84424031</v>
      </c>
      <c r="M4" s="12"/>
      <c r="N4" s="4">
        <v>43699</v>
      </c>
      <c r="O4" s="5">
        <v>0.750694444444444</v>
      </c>
      <c r="P4" s="6">
        <v>1</v>
      </c>
      <c r="Q4" s="6">
        <v>0.097</v>
      </c>
      <c r="R4" s="6">
        <v>1</v>
      </c>
      <c r="S4" s="1">
        <v>2988102656</v>
      </c>
      <c r="U4" s="1">
        <v>1112592512</v>
      </c>
      <c r="V4" s="1">
        <v>1089554304</v>
      </c>
      <c r="W4" s="1">
        <v>23038208</v>
      </c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0.947222222222222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-221333883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-84424031</v>
      </c>
      <c r="AC5">
        <v>-84424031</v>
      </c>
      <c r="AD5">
        <v>-84424031</v>
      </c>
    </row>
    <row r="6" spans="1:30">
      <c r="A6" s="7">
        <v>43702</v>
      </c>
      <c r="B6" s="8">
        <v>0.698611111111111</v>
      </c>
      <c r="C6" s="14">
        <v>1</v>
      </c>
      <c r="D6" s="1">
        <v>2805601000</v>
      </c>
      <c r="E6" s="1"/>
      <c r="F6" s="1">
        <v>0</v>
      </c>
      <c r="G6" s="1">
        <v>-222071662</v>
      </c>
      <c r="H6" s="1">
        <v>-306441693</v>
      </c>
      <c r="I6" s="1"/>
      <c r="J6" s="1"/>
      <c r="K6" s="1"/>
      <c r="L6" s="1">
        <f t="shared" si="0"/>
        <v>-222071662</v>
      </c>
      <c r="M6" s="12"/>
      <c r="AA6" s="7">
        <v>43701</v>
      </c>
      <c r="AB6">
        <v>-136909852</v>
      </c>
      <c r="AC6">
        <v>-136909852</v>
      </c>
      <c r="AD6">
        <v>-221333883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-179371404</v>
      </c>
      <c r="H7" s="1">
        <v>-400705287</v>
      </c>
      <c r="I7" s="1"/>
      <c r="J7" s="1"/>
      <c r="K7" s="1"/>
      <c r="L7" s="1">
        <f t="shared" si="0"/>
        <v>-179371404</v>
      </c>
      <c r="M7" s="12"/>
      <c r="AA7" s="7">
        <v>43702</v>
      </c>
      <c r="AB7">
        <v>-222071662</v>
      </c>
      <c r="AC7">
        <v>-222071662</v>
      </c>
      <c r="AD7">
        <v>-306441693</v>
      </c>
    </row>
    <row r="8" spans="1:30">
      <c r="A8" s="7">
        <v>43704</v>
      </c>
      <c r="B8" s="8">
        <v>0.759722222222222</v>
      </c>
      <c r="C8" s="14">
        <v>1</v>
      </c>
      <c r="D8" s="1">
        <v>2805601000</v>
      </c>
      <c r="E8" s="1">
        <v>2723885835</v>
      </c>
      <c r="F8" s="1">
        <v>603620350</v>
      </c>
      <c r="G8" s="1">
        <v>-125069105</v>
      </c>
      <c r="H8" s="1">
        <v>77845958</v>
      </c>
      <c r="I8" s="1">
        <v>114406000</v>
      </c>
      <c r="J8" s="1">
        <v>105686000</v>
      </c>
      <c r="K8" s="1">
        <v>81715165</v>
      </c>
      <c r="L8" s="1">
        <f t="shared" si="0"/>
        <v>478551245</v>
      </c>
      <c r="AA8" s="7">
        <v>43703</v>
      </c>
      <c r="AB8">
        <v>-179371404</v>
      </c>
      <c r="AC8">
        <v>-179371404</v>
      </c>
      <c r="AD8">
        <v>-400705287</v>
      </c>
    </row>
    <row r="9" spans="1:30">
      <c r="A9" s="7">
        <v>43705</v>
      </c>
      <c r="B9" s="8">
        <v>0.773611111111111</v>
      </c>
      <c r="C9" s="14">
        <v>1</v>
      </c>
      <c r="D9" s="1">
        <v>2805601000</v>
      </c>
      <c r="E9" s="1">
        <v>2723885835</v>
      </c>
      <c r="F9" s="1">
        <v>715828206</v>
      </c>
      <c r="G9" s="1">
        <v>-203718327</v>
      </c>
      <c r="H9" s="1">
        <v>86514561</v>
      </c>
      <c r="I9" s="1">
        <v>114406000</v>
      </c>
      <c r="J9" s="1">
        <v>105686000</v>
      </c>
      <c r="K9" s="1">
        <v>81715165</v>
      </c>
      <c r="L9" s="1">
        <f t="shared" si="0"/>
        <v>512109879</v>
      </c>
      <c r="AA9" s="7">
        <v>43704</v>
      </c>
      <c r="AB9">
        <v>-125069105</v>
      </c>
      <c r="AC9">
        <v>478551245</v>
      </c>
      <c r="AD9">
        <v>77845958</v>
      </c>
    </row>
    <row r="10" spans="1:30">
      <c r="A10" s="7">
        <v>43706</v>
      </c>
      <c r="B10" s="8">
        <v>0.768055555555556</v>
      </c>
      <c r="C10" s="14">
        <v>1</v>
      </c>
      <c r="D10" s="1">
        <v>2805601000</v>
      </c>
      <c r="E10" s="1">
        <v>2723885835</v>
      </c>
      <c r="F10" s="1">
        <v>119690010</v>
      </c>
      <c r="G10" s="1">
        <v>-110207012</v>
      </c>
      <c r="H10" s="1">
        <v>18209640</v>
      </c>
      <c r="I10" s="1">
        <v>114406000</v>
      </c>
      <c r="J10" s="1">
        <v>105686000</v>
      </c>
      <c r="K10" s="1">
        <v>81715165</v>
      </c>
      <c r="L10" s="1">
        <f t="shared" si="0"/>
        <v>9482998</v>
      </c>
      <c r="AA10" s="7">
        <v>43705</v>
      </c>
      <c r="AB10">
        <v>-203718327</v>
      </c>
      <c r="AC10">
        <v>512109879</v>
      </c>
      <c r="AD10">
        <v>86514561</v>
      </c>
    </row>
    <row r="11" spans="1:30">
      <c r="A11" s="7">
        <v>43707</v>
      </c>
      <c r="B11" s="8">
        <v>0.736805555555556</v>
      </c>
      <c r="C11" s="14">
        <v>1</v>
      </c>
      <c r="D11" s="1">
        <v>2805601000</v>
      </c>
      <c r="E11" s="1">
        <v>2723885835</v>
      </c>
      <c r="F11" s="1">
        <v>208763466</v>
      </c>
      <c r="G11" s="1">
        <v>-211595848</v>
      </c>
      <c r="H11" s="1">
        <v>83682179</v>
      </c>
      <c r="I11" s="1">
        <v>114406000</v>
      </c>
      <c r="J11" s="1">
        <v>105686000</v>
      </c>
      <c r="K11" s="1">
        <v>81715165</v>
      </c>
      <c r="L11" s="1">
        <f t="shared" si="0"/>
        <v>-2832382</v>
      </c>
      <c r="AA11" s="7">
        <v>43706</v>
      </c>
      <c r="AB11">
        <v>-110207012</v>
      </c>
      <c r="AC11">
        <v>9482998</v>
      </c>
      <c r="AD11">
        <v>18209640</v>
      </c>
    </row>
    <row r="12" spans="1:30">
      <c r="A12" s="7">
        <v>43708</v>
      </c>
      <c r="B12" s="8">
        <v>0.826388888888889</v>
      </c>
      <c r="C12" s="14">
        <v>1</v>
      </c>
      <c r="D12" s="1">
        <v>2805601000</v>
      </c>
      <c r="E12" s="1">
        <v>2723885835</v>
      </c>
      <c r="F12" s="1">
        <v>112336327</v>
      </c>
      <c r="G12" s="1">
        <v>-114429559</v>
      </c>
      <c r="H12" s="1">
        <v>166012978</v>
      </c>
      <c r="I12" s="1">
        <v>114406000</v>
      </c>
      <c r="J12" s="1">
        <v>105686000</v>
      </c>
      <c r="K12" s="1">
        <v>81715165</v>
      </c>
      <c r="L12" s="1">
        <f t="shared" si="0"/>
        <v>-2093232</v>
      </c>
      <c r="AA12" s="7">
        <v>43707</v>
      </c>
      <c r="AB12">
        <v>-211595848</v>
      </c>
      <c r="AC12">
        <v>-2832382</v>
      </c>
      <c r="AD12">
        <v>83682179</v>
      </c>
    </row>
    <row r="13" spans="1:30">
      <c r="A13" s="7">
        <v>43709</v>
      </c>
      <c r="B13" s="8">
        <v>0.617361111111111</v>
      </c>
      <c r="C13" s="14">
        <v>1</v>
      </c>
      <c r="D13" s="1">
        <v>2805601000</v>
      </c>
      <c r="E13" s="1">
        <v>2723885835</v>
      </c>
      <c r="F13" s="1">
        <v>201635909</v>
      </c>
      <c r="G13" s="1">
        <v>-199095787</v>
      </c>
      <c r="H13" s="1">
        <v>307556184</v>
      </c>
      <c r="I13" s="1">
        <v>114406000</v>
      </c>
      <c r="J13" s="1">
        <v>105686000</v>
      </c>
      <c r="K13" s="1">
        <v>81715165</v>
      </c>
      <c r="L13" s="1">
        <f t="shared" si="0"/>
        <v>2540122</v>
      </c>
      <c r="AA13" s="7">
        <v>43708</v>
      </c>
      <c r="AB13">
        <v>-114429559</v>
      </c>
      <c r="AC13">
        <v>-2093232</v>
      </c>
      <c r="AD13">
        <v>166012978</v>
      </c>
    </row>
    <row r="14" spans="1:30">
      <c r="A14" s="7">
        <v>43710</v>
      </c>
      <c r="B14" s="8">
        <v>0.690972222222222</v>
      </c>
      <c r="C14" s="14">
        <v>1</v>
      </c>
      <c r="D14" s="1">
        <v>2805601000</v>
      </c>
      <c r="E14" s="1">
        <v>2723885835</v>
      </c>
      <c r="F14" s="1">
        <v>129169970</v>
      </c>
      <c r="G14" s="1">
        <v>-113102368</v>
      </c>
      <c r="H14" s="1">
        <v>409731596</v>
      </c>
      <c r="I14" s="1">
        <v>114406000</v>
      </c>
      <c r="J14" s="1">
        <v>105686000</v>
      </c>
      <c r="K14" s="1">
        <v>81715165</v>
      </c>
      <c r="L14" s="1">
        <f t="shared" si="0"/>
        <v>16067602</v>
      </c>
      <c r="AA14" s="7">
        <v>43709</v>
      </c>
      <c r="AB14">
        <v>-199095787</v>
      </c>
      <c r="AC14">
        <v>2540122</v>
      </c>
      <c r="AD14">
        <v>307556184</v>
      </c>
    </row>
    <row r="15" spans="1:30">
      <c r="A15" s="7">
        <v>43711</v>
      </c>
      <c r="B15" s="8">
        <v>0.699305555555556</v>
      </c>
      <c r="C15" s="14">
        <v>1</v>
      </c>
      <c r="D15" s="1">
        <v>2805601000</v>
      </c>
      <c r="E15" s="1">
        <v>2723885835</v>
      </c>
      <c r="F15" s="1">
        <v>254195533</v>
      </c>
      <c r="G15" s="1">
        <v>-220421363</v>
      </c>
      <c r="H15" s="1">
        <v>545591789</v>
      </c>
      <c r="I15" s="1">
        <v>114406000</v>
      </c>
      <c r="J15" s="1">
        <v>105686000</v>
      </c>
      <c r="K15" s="1">
        <v>81715165</v>
      </c>
      <c r="L15" s="1">
        <f t="shared" si="0"/>
        <v>33774170</v>
      </c>
      <c r="AA15" s="7">
        <v>43710</v>
      </c>
      <c r="AB15">
        <v>-113102368</v>
      </c>
      <c r="AC15">
        <v>16067602</v>
      </c>
      <c r="AD15">
        <v>409731596</v>
      </c>
    </row>
    <row r="16" spans="1:30">
      <c r="A16" s="7">
        <v>43712</v>
      </c>
      <c r="B16" s="8">
        <v>0.811111111111111</v>
      </c>
      <c r="C16" s="14">
        <v>1</v>
      </c>
      <c r="D16" s="1">
        <v>2805601000</v>
      </c>
      <c r="E16" s="1">
        <v>2723885835</v>
      </c>
      <c r="F16" s="1">
        <v>120242061</v>
      </c>
      <c r="G16" s="1">
        <v>-116719422</v>
      </c>
      <c r="H16" s="1">
        <v>45673152</v>
      </c>
      <c r="I16" s="1">
        <v>114406000</v>
      </c>
      <c r="J16" s="1">
        <v>105686000</v>
      </c>
      <c r="K16" s="1">
        <v>81715165</v>
      </c>
      <c r="L16" s="1">
        <f t="shared" si="0"/>
        <v>3522639</v>
      </c>
      <c r="AA16" s="7">
        <v>43711</v>
      </c>
      <c r="AB16">
        <v>-220421363</v>
      </c>
      <c r="AC16">
        <v>33774170</v>
      </c>
      <c r="AD16">
        <v>545591789</v>
      </c>
    </row>
    <row r="17" spans="1:30">
      <c r="A17" s="7">
        <v>43713</v>
      </c>
      <c r="B17" s="8">
        <v>0.445138888888889</v>
      </c>
      <c r="C17" s="14">
        <v>1</v>
      </c>
      <c r="D17" s="1">
        <v>2805601000</v>
      </c>
      <c r="E17" s="1">
        <v>2723885835</v>
      </c>
      <c r="F17" s="1">
        <v>197790617</v>
      </c>
      <c r="G17" s="1">
        <v>-182899163</v>
      </c>
      <c r="H17" s="1">
        <v>48373364</v>
      </c>
      <c r="I17" s="1">
        <v>114406000</v>
      </c>
      <c r="J17" s="1">
        <v>105686000</v>
      </c>
      <c r="K17" s="1">
        <v>81715165</v>
      </c>
      <c r="L17" s="1">
        <f t="shared" si="0"/>
        <v>14891454</v>
      </c>
      <c r="AA17" s="7">
        <v>43712</v>
      </c>
      <c r="AB17">
        <v>-116719422</v>
      </c>
      <c r="AC17">
        <v>3522639</v>
      </c>
      <c r="AD17">
        <v>45673152</v>
      </c>
    </row>
    <row r="18" spans="1:30">
      <c r="A18" s="7">
        <v>43714</v>
      </c>
      <c r="B18" s="8">
        <v>0.440972222222222</v>
      </c>
      <c r="C18" s="14">
        <v>1</v>
      </c>
      <c r="D18" s="1">
        <v>2805601000</v>
      </c>
      <c r="E18" s="1">
        <v>2723885835</v>
      </c>
      <c r="F18" s="1">
        <v>122062106</v>
      </c>
      <c r="G18" s="1">
        <v>-106231555</v>
      </c>
      <c r="H18" s="1">
        <v>64805902</v>
      </c>
      <c r="I18" s="1">
        <v>114406000</v>
      </c>
      <c r="J18" s="1">
        <v>105686000</v>
      </c>
      <c r="K18" s="1">
        <v>81715165</v>
      </c>
      <c r="L18" s="1">
        <f t="shared" si="0"/>
        <v>15830551</v>
      </c>
      <c r="AA18" s="7">
        <v>43713</v>
      </c>
      <c r="AB18">
        <v>-182899163</v>
      </c>
      <c r="AC18">
        <v>14891454</v>
      </c>
      <c r="AD18">
        <v>48373364</v>
      </c>
    </row>
    <row r="19" spans="1:30">
      <c r="A19" s="7">
        <v>43715</v>
      </c>
      <c r="B19" s="8">
        <v>0.720833333333333</v>
      </c>
      <c r="C19" s="14">
        <v>1</v>
      </c>
      <c r="D19" s="1">
        <v>2805601000</v>
      </c>
      <c r="E19" s="1">
        <v>2723885835</v>
      </c>
      <c r="F19" s="1">
        <v>136555964</v>
      </c>
      <c r="G19" s="13">
        <v>-130825567</v>
      </c>
      <c r="H19" s="1">
        <v>72766594</v>
      </c>
      <c r="I19" s="1">
        <v>114406000</v>
      </c>
      <c r="J19" s="1">
        <v>105686000</v>
      </c>
      <c r="K19" s="1">
        <v>81715165</v>
      </c>
      <c r="L19" s="1">
        <f t="shared" si="0"/>
        <v>5730397</v>
      </c>
      <c r="AA19" s="7">
        <v>43714</v>
      </c>
      <c r="AB19">
        <v>-106231555</v>
      </c>
      <c r="AC19">
        <v>15830551</v>
      </c>
      <c r="AD19">
        <v>64805902</v>
      </c>
    </row>
    <row r="20" spans="1:30">
      <c r="A20" s="7">
        <v>43716</v>
      </c>
      <c r="B20" s="8">
        <v>0.470138888888889</v>
      </c>
      <c r="C20" s="14">
        <v>1</v>
      </c>
      <c r="D20" s="1">
        <v>2805601000</v>
      </c>
      <c r="E20" s="1">
        <v>2723885835</v>
      </c>
      <c r="F20" s="1">
        <v>184562355</v>
      </c>
      <c r="G20" s="13">
        <v>-165270151</v>
      </c>
      <c r="H20" s="1">
        <v>87613931</v>
      </c>
      <c r="I20" s="1">
        <v>114406000</v>
      </c>
      <c r="J20" s="1">
        <v>105686000</v>
      </c>
      <c r="K20" s="1">
        <v>81715165</v>
      </c>
      <c r="L20" s="1">
        <f t="shared" si="0"/>
        <v>19292204</v>
      </c>
      <c r="AA20" s="7">
        <v>43715</v>
      </c>
      <c r="AB20">
        <v>-130825567</v>
      </c>
      <c r="AC20">
        <v>5730397</v>
      </c>
      <c r="AD20">
        <v>72766594</v>
      </c>
    </row>
    <row r="21" spans="1:30">
      <c r="A21" s="7">
        <v>43717</v>
      </c>
      <c r="B21" s="8">
        <v>0.660416666666667</v>
      </c>
      <c r="C21" s="14">
        <v>1</v>
      </c>
      <c r="D21" s="1">
        <v>2805601000</v>
      </c>
      <c r="E21" s="1">
        <v>2723885835</v>
      </c>
      <c r="F21" s="1">
        <v>126443930</v>
      </c>
      <c r="G21" s="13">
        <v>-128507570</v>
      </c>
      <c r="H21" s="1">
        <v>80916937</v>
      </c>
      <c r="I21" s="1">
        <v>114406000</v>
      </c>
      <c r="J21" s="1">
        <v>105686000</v>
      </c>
      <c r="K21" s="1">
        <v>81715165</v>
      </c>
      <c r="L21" s="1">
        <f t="shared" si="0"/>
        <v>-2063640</v>
      </c>
      <c r="AA21" s="7">
        <v>43716</v>
      </c>
      <c r="AB21">
        <v>-165270151</v>
      </c>
      <c r="AC21">
        <v>19292204</v>
      </c>
      <c r="AD21">
        <v>87613931</v>
      </c>
    </row>
    <row r="22" spans="1:30">
      <c r="A22" s="7">
        <v>43718</v>
      </c>
      <c r="B22" s="8">
        <v>0.817361111111111</v>
      </c>
      <c r="C22" s="14">
        <v>1</v>
      </c>
      <c r="D22" s="1">
        <v>2805601000</v>
      </c>
      <c r="E22" s="1">
        <v>2723885835</v>
      </c>
      <c r="F22" s="1">
        <v>120229099</v>
      </c>
      <c r="G22" s="13">
        <v>-105145337</v>
      </c>
      <c r="H22" s="1">
        <v>79933097</v>
      </c>
      <c r="I22" s="1">
        <v>114406000</v>
      </c>
      <c r="J22" s="1">
        <v>105686000</v>
      </c>
      <c r="K22" s="1">
        <v>81715165</v>
      </c>
      <c r="L22" s="1">
        <f t="shared" si="0"/>
        <v>15083762</v>
      </c>
      <c r="AA22" s="7">
        <v>43717</v>
      </c>
      <c r="AB22">
        <v>-128507570</v>
      </c>
      <c r="AC22">
        <v>-2063640</v>
      </c>
      <c r="AD22">
        <v>80916937</v>
      </c>
    </row>
    <row r="23" spans="1:30">
      <c r="A23" s="7">
        <v>43719</v>
      </c>
      <c r="B23" s="8">
        <v>0.716666666666667</v>
      </c>
      <c r="C23" s="14">
        <v>1</v>
      </c>
      <c r="D23" s="1">
        <v>2805601000</v>
      </c>
      <c r="E23" s="1">
        <v>2723885835</v>
      </c>
      <c r="F23" s="1">
        <v>109010685</v>
      </c>
      <c r="G23" s="13">
        <v>-105556338</v>
      </c>
      <c r="H23" s="1">
        <v>65680876</v>
      </c>
      <c r="I23" s="1">
        <v>114406000</v>
      </c>
      <c r="J23" s="1">
        <v>105686000</v>
      </c>
      <c r="K23" s="1">
        <v>81715165</v>
      </c>
      <c r="L23" s="1">
        <f t="shared" si="0"/>
        <v>3454347</v>
      </c>
      <c r="AA23" s="7">
        <v>43718</v>
      </c>
      <c r="AB23">
        <v>-105145337</v>
      </c>
      <c r="AC23">
        <v>15083762</v>
      </c>
      <c r="AD23">
        <v>79933097</v>
      </c>
    </row>
    <row r="24" spans="1:30">
      <c r="A24" s="7">
        <v>43720</v>
      </c>
      <c r="B24" s="8">
        <v>0.730555555555556</v>
      </c>
      <c r="C24" s="14">
        <v>1</v>
      </c>
      <c r="D24" s="1">
        <v>2805601000</v>
      </c>
      <c r="E24" s="1">
        <v>2723885835</v>
      </c>
      <c r="F24" s="1">
        <v>220208716</v>
      </c>
      <c r="G24" s="13">
        <v>-209836860</v>
      </c>
      <c r="H24" s="1">
        <v>69075746</v>
      </c>
      <c r="I24" s="1">
        <v>114406000</v>
      </c>
      <c r="J24" s="1">
        <v>105686000</v>
      </c>
      <c r="K24" s="1">
        <v>81715165</v>
      </c>
      <c r="L24" s="1">
        <f t="shared" si="0"/>
        <v>10371856</v>
      </c>
      <c r="AA24" s="7">
        <v>43719</v>
      </c>
      <c r="AB24">
        <v>-105556338</v>
      </c>
      <c r="AC24">
        <v>3454347</v>
      </c>
      <c r="AD24">
        <v>65680876</v>
      </c>
    </row>
    <row r="25" spans="1:30">
      <c r="A25" s="7">
        <v>43721</v>
      </c>
      <c r="B25" s="8">
        <v>0.5</v>
      </c>
      <c r="C25" s="14">
        <v>1</v>
      </c>
      <c r="D25" s="1">
        <v>2805601000</v>
      </c>
      <c r="E25" s="1">
        <v>2723885835</v>
      </c>
      <c r="F25" s="1">
        <v>209637834</v>
      </c>
      <c r="G25" s="13">
        <v>-194978436</v>
      </c>
      <c r="H25" s="1">
        <v>65448820</v>
      </c>
      <c r="I25" s="1">
        <v>114406000</v>
      </c>
      <c r="J25" s="1">
        <v>105686000</v>
      </c>
      <c r="K25" s="1">
        <v>81715165</v>
      </c>
      <c r="L25" s="1">
        <f t="shared" si="0"/>
        <v>14659398</v>
      </c>
      <c r="AA25" s="7">
        <v>43720</v>
      </c>
      <c r="AB25">
        <v>-209836860</v>
      </c>
      <c r="AC25">
        <v>10371856</v>
      </c>
      <c r="AD25">
        <v>69075746</v>
      </c>
    </row>
    <row r="26" spans="1:30">
      <c r="A26" s="7">
        <v>43722</v>
      </c>
      <c r="B26" s="8">
        <v>0.977777777777778</v>
      </c>
      <c r="C26" s="14">
        <v>1</v>
      </c>
      <c r="D26" s="1">
        <v>2805601000</v>
      </c>
      <c r="E26" s="1">
        <v>2723885835</v>
      </c>
      <c r="F26" s="1">
        <v>168805287</v>
      </c>
      <c r="G26" s="13">
        <v>-155525999</v>
      </c>
      <c r="H26" s="1">
        <v>63705359</v>
      </c>
      <c r="I26" s="1">
        <v>114406000</v>
      </c>
      <c r="J26" s="1">
        <v>105686000</v>
      </c>
      <c r="K26" s="1">
        <v>81715165</v>
      </c>
      <c r="L26" s="1">
        <f t="shared" si="0"/>
        <v>13279288</v>
      </c>
      <c r="AA26" s="7">
        <v>43721</v>
      </c>
      <c r="AB26">
        <v>-194978436</v>
      </c>
      <c r="AC26">
        <v>14659398</v>
      </c>
      <c r="AD26">
        <v>65448820</v>
      </c>
    </row>
    <row r="27" spans="1:30">
      <c r="A27" s="7">
        <v>43723</v>
      </c>
      <c r="B27" s="8">
        <v>0.554861111111111</v>
      </c>
      <c r="C27" s="14">
        <v>1</v>
      </c>
      <c r="D27" s="1">
        <v>2805601000</v>
      </c>
      <c r="E27" s="1">
        <v>2723885835</v>
      </c>
      <c r="F27" s="1">
        <v>126765240</v>
      </c>
      <c r="G27" s="13">
        <v>-116720644</v>
      </c>
      <c r="H27" s="1">
        <v>59657355</v>
      </c>
      <c r="I27" s="1">
        <v>114406000</v>
      </c>
      <c r="J27" s="1">
        <v>105686000</v>
      </c>
      <c r="K27" s="1">
        <v>81715165</v>
      </c>
      <c r="L27" s="1">
        <f t="shared" si="0"/>
        <v>10044596</v>
      </c>
      <c r="AA27" s="7">
        <v>43722</v>
      </c>
      <c r="AB27">
        <v>-155525999</v>
      </c>
      <c r="AC27">
        <v>13279288</v>
      </c>
      <c r="AD27">
        <v>63705359</v>
      </c>
    </row>
    <row r="28" spans="1:30">
      <c r="A28" s="7">
        <v>43724</v>
      </c>
      <c r="B28" s="8">
        <v>0.460416666666667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-52888064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10044596</v>
      </c>
      <c r="AD28">
        <v>59657355</v>
      </c>
    </row>
    <row r="29" spans="1:30">
      <c r="A29" s="7">
        <v>43725</v>
      </c>
      <c r="B29" s="8">
        <v>0.786805555555556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-190622291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-52888064</v>
      </c>
    </row>
    <row r="30" spans="1:30">
      <c r="A30" s="7">
        <v>43726</v>
      </c>
      <c r="B30" s="8">
        <v>0.706944444444444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-300854033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-190622291</v>
      </c>
    </row>
    <row r="31" spans="1:30">
      <c r="A31" s="7">
        <v>43727</v>
      </c>
      <c r="B31" s="8">
        <v>0.563194444444444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19961716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-300854033</v>
      </c>
    </row>
    <row r="32" spans="1:30">
      <c r="A32" s="7">
        <v>43728</v>
      </c>
      <c r="B32" s="8">
        <v>0.580555555555556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-103094187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19961716</v>
      </c>
    </row>
    <row r="33" spans="1:30">
      <c r="A33" s="7">
        <v>43729</v>
      </c>
      <c r="B33" s="8">
        <v>0.788888888888889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16653482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-103094187</v>
      </c>
    </row>
    <row r="34" spans="1:30">
      <c r="A34" s="7">
        <v>43730</v>
      </c>
      <c r="B34" s="8">
        <v>0.795833333333333</v>
      </c>
      <c r="C34" s="14">
        <v>1</v>
      </c>
      <c r="D34" s="1">
        <v>2805601000</v>
      </c>
      <c r="E34" s="1">
        <v>2723885835</v>
      </c>
      <c r="F34" s="1">
        <v>254940268</v>
      </c>
      <c r="G34" s="13">
        <v>-230160621</v>
      </c>
      <c r="H34" s="1">
        <v>-99335717</v>
      </c>
      <c r="I34" s="1">
        <v>114406000</v>
      </c>
      <c r="J34" s="1">
        <v>105686000</v>
      </c>
      <c r="K34" s="1">
        <v>81715165</v>
      </c>
      <c r="L34" s="1">
        <f t="shared" si="0"/>
        <v>24779647</v>
      </c>
      <c r="AA34" s="7">
        <v>43729</v>
      </c>
      <c r="AB34">
        <v>-127450710</v>
      </c>
      <c r="AC34" t="e">
        <v>#VALUE!</v>
      </c>
      <c r="AD34">
        <v>16653482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-193948488</v>
      </c>
      <c r="H35" s="1">
        <v>8244302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-230160621</v>
      </c>
      <c r="AC35">
        <v>24779647</v>
      </c>
      <c r="AD35">
        <v>-99335717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-194045121</v>
      </c>
      <c r="H36" s="1">
        <v>56123485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-193948488</v>
      </c>
      <c r="AC36" t="e">
        <v>#VALUE!</v>
      </c>
      <c r="AD36">
        <v>8244302</v>
      </c>
    </row>
    <row r="37" spans="1:30">
      <c r="A37" s="7">
        <v>43733</v>
      </c>
      <c r="B37" s="8">
        <v>0.886805555555556</v>
      </c>
      <c r="C37" s="14">
        <v>1</v>
      </c>
      <c r="D37" s="1">
        <v>2805601000</v>
      </c>
      <c r="E37" s="1">
        <v>2723885835</v>
      </c>
      <c r="F37" s="1">
        <v>256280703</v>
      </c>
      <c r="G37" s="13">
        <v>-127549791</v>
      </c>
      <c r="H37" s="1">
        <v>273757851</v>
      </c>
      <c r="I37" s="1">
        <v>114406000</v>
      </c>
      <c r="J37" s="1">
        <v>105686000</v>
      </c>
      <c r="K37" s="1">
        <v>81715165</v>
      </c>
      <c r="L37" s="1">
        <f t="shared" si="0"/>
        <v>128730912</v>
      </c>
      <c r="AA37" s="7">
        <v>43732</v>
      </c>
      <c r="AB37">
        <v>-194045121</v>
      </c>
      <c r="AC37" t="e">
        <v>#VALUE!</v>
      </c>
      <c r="AD37">
        <v>56123485</v>
      </c>
    </row>
    <row r="38" spans="1:30">
      <c r="A38" s="7">
        <v>43734</v>
      </c>
      <c r="B38" s="8">
        <v>0.934722222222222</v>
      </c>
      <c r="C38" s="14">
        <v>1</v>
      </c>
      <c r="D38" s="1">
        <v>2805601000</v>
      </c>
      <c r="E38" s="1">
        <v>2723885835</v>
      </c>
      <c r="F38" s="1">
        <v>138564718</v>
      </c>
      <c r="G38" s="13">
        <v>-119513251</v>
      </c>
      <c r="H38" s="1">
        <v>387957298</v>
      </c>
      <c r="I38" s="1">
        <v>114406000</v>
      </c>
      <c r="J38" s="1">
        <v>105686000</v>
      </c>
      <c r="K38" s="1">
        <v>81715165</v>
      </c>
      <c r="L38" s="1">
        <f t="shared" si="0"/>
        <v>19051467</v>
      </c>
      <c r="AA38" s="7">
        <v>43733</v>
      </c>
      <c r="AB38">
        <v>-127549791</v>
      </c>
      <c r="AC38">
        <v>128730912</v>
      </c>
      <c r="AD38">
        <v>273757851</v>
      </c>
    </row>
    <row r="39" spans="1:30">
      <c r="A39" s="7">
        <v>43735</v>
      </c>
      <c r="B39" s="8">
        <v>0.885416666666667</v>
      </c>
      <c r="C39" s="14">
        <v>1</v>
      </c>
      <c r="D39" s="1">
        <v>2805601000</v>
      </c>
      <c r="E39" s="1">
        <v>2723885835</v>
      </c>
      <c r="F39" s="1">
        <v>246703976</v>
      </c>
      <c r="G39" s="13">
        <v>-220129014</v>
      </c>
      <c r="H39" s="1">
        <v>71210697</v>
      </c>
      <c r="I39" s="1">
        <v>114406000</v>
      </c>
      <c r="J39" s="1">
        <v>105686000</v>
      </c>
      <c r="K39" s="1">
        <v>81715165</v>
      </c>
      <c r="L39" s="1">
        <f t="shared" si="0"/>
        <v>26574962</v>
      </c>
      <c r="AA39" s="7">
        <v>43734</v>
      </c>
      <c r="AB39">
        <v>-119513251</v>
      </c>
      <c r="AC39">
        <v>19051467</v>
      </c>
      <c r="AD39">
        <v>387957298</v>
      </c>
    </row>
    <row r="40" spans="1:30">
      <c r="A40" s="7">
        <v>43736</v>
      </c>
      <c r="B40" s="8">
        <v>0.728472222222222</v>
      </c>
      <c r="C40" s="14">
        <v>1</v>
      </c>
      <c r="D40" s="1">
        <v>2805601000</v>
      </c>
      <c r="E40" s="1">
        <v>2723885835</v>
      </c>
      <c r="F40" s="1">
        <v>202201715</v>
      </c>
      <c r="G40" s="13">
        <v>-189142466</v>
      </c>
      <c r="H40" s="1">
        <v>182884845</v>
      </c>
      <c r="I40" s="1">
        <v>114406000</v>
      </c>
      <c r="J40" s="1">
        <v>105686000</v>
      </c>
      <c r="K40" s="1">
        <v>81715165</v>
      </c>
      <c r="L40" s="1">
        <f t="shared" si="0"/>
        <v>13059249</v>
      </c>
      <c r="AA40" s="7">
        <v>43735</v>
      </c>
      <c r="AB40">
        <v>-220129014</v>
      </c>
      <c r="AC40">
        <v>26574962</v>
      </c>
      <c r="AD40">
        <v>71210697</v>
      </c>
    </row>
    <row r="41" spans="1:30">
      <c r="A41" s="7">
        <v>43737</v>
      </c>
      <c r="B41" s="8">
        <v>0.772222222222222</v>
      </c>
      <c r="C41" s="14">
        <v>1</v>
      </c>
      <c r="D41" s="1">
        <v>2805601000</v>
      </c>
      <c r="E41" s="1">
        <v>2723885835</v>
      </c>
      <c r="F41" s="1">
        <v>114487531</v>
      </c>
      <c r="G41" s="13">
        <v>-104542290</v>
      </c>
      <c r="H41" s="1">
        <v>75340528</v>
      </c>
      <c r="I41" s="1">
        <v>114406000</v>
      </c>
      <c r="J41" s="1">
        <v>105686000</v>
      </c>
      <c r="K41" s="1">
        <v>81715165</v>
      </c>
      <c r="L41" s="1">
        <f t="shared" si="0"/>
        <v>9945241</v>
      </c>
      <c r="AA41" s="7">
        <v>43736</v>
      </c>
      <c r="AB41">
        <v>-189142466</v>
      </c>
      <c r="AC41">
        <v>13059249</v>
      </c>
      <c r="AD41">
        <v>182884845</v>
      </c>
    </row>
    <row r="42" spans="1:30">
      <c r="A42" s="7">
        <v>43738</v>
      </c>
      <c r="B42" s="8">
        <v>0.557638888888889</v>
      </c>
      <c r="C42" s="14">
        <v>1</v>
      </c>
      <c r="D42" s="1">
        <v>2805601000</v>
      </c>
      <c r="E42" s="1">
        <v>2723885835</v>
      </c>
      <c r="F42" s="1">
        <v>144222351</v>
      </c>
      <c r="G42" s="13">
        <v>-137400361</v>
      </c>
      <c r="H42" s="1">
        <v>182148276</v>
      </c>
      <c r="I42" s="1">
        <v>114406000</v>
      </c>
      <c r="J42" s="1">
        <v>105686000</v>
      </c>
      <c r="K42" s="1">
        <v>81715165</v>
      </c>
      <c r="L42" s="1">
        <f t="shared" si="0"/>
        <v>6821990</v>
      </c>
      <c r="AA42" s="7">
        <v>43737</v>
      </c>
      <c r="AB42">
        <v>-104542290</v>
      </c>
      <c r="AC42">
        <v>9945241</v>
      </c>
      <c r="AD42">
        <v>75340528</v>
      </c>
    </row>
    <row r="43" spans="1:30">
      <c r="A43" s="7">
        <v>43739</v>
      </c>
      <c r="B43" s="8">
        <v>0.727777777777778</v>
      </c>
      <c r="C43" s="14">
        <v>1</v>
      </c>
      <c r="D43" s="1">
        <v>2805601000</v>
      </c>
      <c r="E43" s="1">
        <v>2723885835</v>
      </c>
      <c r="F43" s="1">
        <v>136970851</v>
      </c>
      <c r="G43" s="13">
        <v>-131109354</v>
      </c>
      <c r="H43" s="1">
        <v>149862406</v>
      </c>
      <c r="I43" s="1">
        <v>114406000</v>
      </c>
      <c r="J43" s="1">
        <v>105686000</v>
      </c>
      <c r="K43" s="1">
        <v>81715165</v>
      </c>
      <c r="L43" s="1">
        <f t="shared" si="0"/>
        <v>5861497</v>
      </c>
      <c r="AA43" s="7">
        <v>43738</v>
      </c>
      <c r="AB43">
        <v>-137400361</v>
      </c>
      <c r="AC43">
        <v>6821990</v>
      </c>
      <c r="AD43">
        <v>182148276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229947361</v>
      </c>
      <c r="G44" s="13">
        <v>-222533860</v>
      </c>
      <c r="H44" s="1">
        <v>182298207</v>
      </c>
      <c r="I44" s="1">
        <v>114406000</v>
      </c>
      <c r="J44" s="1">
        <v>105686000</v>
      </c>
      <c r="K44" s="1">
        <v>81715165</v>
      </c>
      <c r="L44" s="1">
        <f t="shared" si="0"/>
        <v>7413501</v>
      </c>
      <c r="AA44" s="7">
        <v>43739</v>
      </c>
      <c r="AB44">
        <v>-131109354</v>
      </c>
      <c r="AC44">
        <v>5861497</v>
      </c>
      <c r="AD44">
        <v>149862406</v>
      </c>
    </row>
    <row r="45" spans="1:30">
      <c r="A45" s="7">
        <v>43741</v>
      </c>
      <c r="B45" s="8">
        <v>0.447222222222222</v>
      </c>
      <c r="C45" s="14">
        <v>1</v>
      </c>
      <c r="D45" s="1">
        <v>2805601000</v>
      </c>
      <c r="E45" s="1">
        <v>2723885835</v>
      </c>
      <c r="F45" s="1">
        <v>200875481</v>
      </c>
      <c r="G45" s="13">
        <v>-183904648</v>
      </c>
      <c r="H45" s="1">
        <v>68986124</v>
      </c>
      <c r="I45" s="1">
        <v>114406000</v>
      </c>
      <c r="J45" s="1">
        <v>105686000</v>
      </c>
      <c r="K45" s="1">
        <v>81715165</v>
      </c>
      <c r="L45" s="1">
        <f t="shared" si="0"/>
        <v>16970833</v>
      </c>
      <c r="AA45" s="7">
        <v>43740</v>
      </c>
      <c r="AB45">
        <v>-222533860</v>
      </c>
      <c r="AC45">
        <v>7413501</v>
      </c>
      <c r="AD45">
        <v>182298207</v>
      </c>
    </row>
    <row r="46" spans="1:30">
      <c r="A46" s="7">
        <v>43742</v>
      </c>
      <c r="B46" s="8">
        <v>0.542361111111111</v>
      </c>
      <c r="C46" s="14">
        <v>1</v>
      </c>
      <c r="D46" s="1">
        <v>2805601000</v>
      </c>
      <c r="E46" s="1">
        <v>2723885835</v>
      </c>
      <c r="F46" s="1">
        <v>110928622</v>
      </c>
      <c r="G46" s="13">
        <v>-111614935</v>
      </c>
      <c r="H46" s="1">
        <v>49248344</v>
      </c>
      <c r="I46" s="1">
        <v>114406000</v>
      </c>
      <c r="J46" s="1">
        <v>105686000</v>
      </c>
      <c r="K46" s="1">
        <v>81715165</v>
      </c>
      <c r="L46" s="1">
        <f t="shared" si="0"/>
        <v>-686313</v>
      </c>
      <c r="AA46" s="7">
        <v>43741</v>
      </c>
      <c r="AB46">
        <v>-183904648</v>
      </c>
      <c r="AC46">
        <v>16970833</v>
      </c>
      <c r="AD46">
        <v>68986124</v>
      </c>
    </row>
    <row r="47" spans="1:30">
      <c r="A47" s="7">
        <v>43743</v>
      </c>
      <c r="B47" s="8">
        <v>0.511111111111111</v>
      </c>
      <c r="C47" s="14">
        <v>1</v>
      </c>
      <c r="D47" s="1">
        <v>2805601000</v>
      </c>
      <c r="E47" s="1">
        <v>2723885835</v>
      </c>
      <c r="F47" s="1">
        <v>116420644</v>
      </c>
      <c r="G47" s="13">
        <v>-107382601</v>
      </c>
      <c r="H47" s="1">
        <v>50762892</v>
      </c>
      <c r="I47" s="1">
        <v>114406000</v>
      </c>
      <c r="J47" s="1">
        <v>105686000</v>
      </c>
      <c r="K47" s="1">
        <v>81715165</v>
      </c>
      <c r="L47" s="1">
        <f t="shared" si="0"/>
        <v>9038043</v>
      </c>
      <c r="AA47" s="7">
        <v>43742</v>
      </c>
      <c r="AB47">
        <v>-111614935</v>
      </c>
      <c r="AC47">
        <v>-686313</v>
      </c>
      <c r="AD47">
        <v>49248344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104794375</v>
      </c>
      <c r="G48" s="13">
        <v>-105555115</v>
      </c>
      <c r="H48" s="1">
        <v>37245310</v>
      </c>
      <c r="I48" s="1">
        <v>114406000</v>
      </c>
      <c r="J48" s="1">
        <v>105686000</v>
      </c>
      <c r="K48" s="1">
        <v>81715165</v>
      </c>
      <c r="L48" s="1">
        <f t="shared" si="0"/>
        <v>-760740</v>
      </c>
      <c r="AA48" s="7">
        <v>43743</v>
      </c>
      <c r="AB48">
        <v>-107382601</v>
      </c>
      <c r="AC48">
        <v>9038043</v>
      </c>
      <c r="AD48">
        <v>50762892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215610650</v>
      </c>
      <c r="G49" s="13">
        <v>-207353729</v>
      </c>
      <c r="H49" s="1">
        <v>43290554</v>
      </c>
      <c r="I49" s="1">
        <v>114406000</v>
      </c>
      <c r="J49" s="1">
        <v>105686000</v>
      </c>
      <c r="K49" s="1">
        <v>81715165</v>
      </c>
      <c r="L49" s="1">
        <f t="shared" si="0"/>
        <v>8256921</v>
      </c>
      <c r="AA49" s="7">
        <v>43744</v>
      </c>
      <c r="AB49">
        <v>-105555115</v>
      </c>
      <c r="AC49">
        <v>-760740</v>
      </c>
      <c r="AD49">
        <v>37245310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132261534</v>
      </c>
      <c r="G50" s="13">
        <v>-111995356</v>
      </c>
      <c r="H50" s="1">
        <v>59707159</v>
      </c>
      <c r="I50" s="1">
        <v>114406000</v>
      </c>
      <c r="J50" s="1">
        <v>105686000</v>
      </c>
      <c r="K50" s="1">
        <v>81715165</v>
      </c>
      <c r="L50" s="1">
        <f t="shared" si="0"/>
        <v>20266178</v>
      </c>
      <c r="AA50" s="7">
        <v>43745</v>
      </c>
      <c r="AB50">
        <v>-207353729</v>
      </c>
      <c r="AC50">
        <v>8256921</v>
      </c>
      <c r="AD50">
        <v>43290554</v>
      </c>
    </row>
    <row r="51" spans="1:30">
      <c r="A51" s="7">
        <v>43747</v>
      </c>
      <c r="B51" s="8">
        <v>0.775694444444444</v>
      </c>
      <c r="C51" s="14">
        <v>1</v>
      </c>
      <c r="D51" s="1">
        <v>2805601000</v>
      </c>
      <c r="E51" s="1">
        <v>2723885835</v>
      </c>
      <c r="F51" s="1">
        <v>132756396</v>
      </c>
      <c r="G51" s="13">
        <v>-131828606</v>
      </c>
      <c r="H51" s="1">
        <v>54773452</v>
      </c>
      <c r="I51" s="1">
        <v>114406000</v>
      </c>
      <c r="J51" s="1">
        <v>105686000</v>
      </c>
      <c r="K51" s="1">
        <v>81715165</v>
      </c>
      <c r="L51" s="1">
        <f t="shared" si="0"/>
        <v>927790</v>
      </c>
      <c r="AA51" s="7">
        <v>43746</v>
      </c>
      <c r="AB51">
        <v>-111995356</v>
      </c>
      <c r="AC51">
        <v>20266178</v>
      </c>
      <c r="AD51">
        <v>59707159</v>
      </c>
    </row>
    <row r="52" spans="1:30">
      <c r="A52" s="7">
        <v>43748</v>
      </c>
      <c r="B52" s="8">
        <v>0.779861111111111</v>
      </c>
      <c r="C52" s="14">
        <v>1</v>
      </c>
      <c r="D52" s="1">
        <v>2805601000</v>
      </c>
      <c r="E52" s="1">
        <v>2723885835</v>
      </c>
      <c r="F52" s="1">
        <v>258967973</v>
      </c>
      <c r="G52" s="13">
        <v>-237941508</v>
      </c>
      <c r="H52" s="1">
        <v>65809639</v>
      </c>
      <c r="I52" s="1">
        <v>114406000</v>
      </c>
      <c r="J52" s="1">
        <v>105686000</v>
      </c>
      <c r="K52" s="1">
        <v>81715165</v>
      </c>
      <c r="L52" s="1">
        <f t="shared" si="0"/>
        <v>21026465</v>
      </c>
      <c r="AA52" s="7">
        <v>43747</v>
      </c>
      <c r="AB52">
        <v>-131828606</v>
      </c>
      <c r="AC52">
        <v>927790</v>
      </c>
      <c r="AD52">
        <v>54773452</v>
      </c>
    </row>
    <row r="53" spans="1:30">
      <c r="A53" s="7">
        <v>43749</v>
      </c>
      <c r="B53" s="8">
        <v>0.755555555555556</v>
      </c>
      <c r="C53" s="14">
        <v>1</v>
      </c>
      <c r="D53" s="1">
        <v>2805601000</v>
      </c>
      <c r="E53" s="1">
        <v>2723885835</v>
      </c>
      <c r="F53" s="1">
        <v>235519198</v>
      </c>
      <c r="G53" s="13">
        <v>-208376339</v>
      </c>
      <c r="H53" s="1">
        <v>66298921</v>
      </c>
      <c r="I53" s="1">
        <v>114406000</v>
      </c>
      <c r="J53" s="1">
        <v>105686000</v>
      </c>
      <c r="K53" s="1">
        <v>81715165</v>
      </c>
      <c r="L53" s="1">
        <f t="shared" si="0"/>
        <v>27142859</v>
      </c>
      <c r="AA53" s="7">
        <v>43748</v>
      </c>
      <c r="AB53">
        <v>-237941508</v>
      </c>
      <c r="AC53">
        <v>21026465</v>
      </c>
      <c r="AD53">
        <v>65809639</v>
      </c>
    </row>
    <row r="54" spans="1:30">
      <c r="A54" s="7">
        <v>43750</v>
      </c>
      <c r="B54" s="8">
        <v>0.426388888888889</v>
      </c>
      <c r="C54" s="14">
        <v>1</v>
      </c>
      <c r="D54" s="1">
        <v>2805601000</v>
      </c>
      <c r="E54" s="1">
        <v>2723885835</v>
      </c>
      <c r="F54" s="1">
        <v>184236951</v>
      </c>
      <c r="G54" s="13">
        <v>-173431459</v>
      </c>
      <c r="H54" s="1">
        <v>63267890</v>
      </c>
      <c r="I54" s="1">
        <v>114406000</v>
      </c>
      <c r="J54" s="1">
        <v>105686000</v>
      </c>
      <c r="K54" s="1">
        <v>81715165</v>
      </c>
      <c r="L54" s="1">
        <f t="shared" si="0"/>
        <v>10805492</v>
      </c>
      <c r="AA54" s="7">
        <v>43749</v>
      </c>
      <c r="AB54">
        <v>-208376339</v>
      </c>
      <c r="AC54">
        <v>27142859</v>
      </c>
      <c r="AD54">
        <v>66298921</v>
      </c>
    </row>
    <row r="55" spans="1:30">
      <c r="A55" s="7">
        <v>43751</v>
      </c>
      <c r="B55" s="8">
        <v>0.503472222222222</v>
      </c>
      <c r="C55" s="14">
        <v>1</v>
      </c>
      <c r="D55" s="1">
        <v>2805601000</v>
      </c>
      <c r="E55" s="1">
        <v>2723885835</v>
      </c>
      <c r="F55" s="1">
        <v>115841190</v>
      </c>
      <c r="G55" s="13">
        <v>-114156781</v>
      </c>
      <c r="H55" s="1">
        <v>62039465</v>
      </c>
      <c r="I55" s="1">
        <v>114406000</v>
      </c>
      <c r="J55" s="1">
        <v>105686000</v>
      </c>
      <c r="K55" s="1">
        <v>81715165</v>
      </c>
      <c r="L55" s="1">
        <f t="shared" si="0"/>
        <v>1684409</v>
      </c>
      <c r="AA55" s="7">
        <v>43750</v>
      </c>
      <c r="AB55">
        <v>-173431459</v>
      </c>
      <c r="AC55">
        <v>10805492</v>
      </c>
      <c r="AD55">
        <v>63267890</v>
      </c>
    </row>
    <row r="56" spans="1:30">
      <c r="A56" s="7">
        <v>43752</v>
      </c>
      <c r="B56" s="8">
        <v>0.449305555555556</v>
      </c>
      <c r="C56" s="14">
        <v>1</v>
      </c>
      <c r="D56" s="1">
        <v>2805601000</v>
      </c>
      <c r="E56" s="1">
        <v>2723885835</v>
      </c>
      <c r="F56" s="1">
        <v>179868094</v>
      </c>
      <c r="G56" s="13">
        <v>-163239610</v>
      </c>
      <c r="H56" s="1">
        <v>77903890</v>
      </c>
      <c r="I56" s="1">
        <v>114406000</v>
      </c>
      <c r="J56" s="1">
        <v>105686000</v>
      </c>
      <c r="K56" s="1">
        <v>81715165</v>
      </c>
      <c r="L56" s="1">
        <f t="shared" si="0"/>
        <v>16628484</v>
      </c>
      <c r="AA56" s="7">
        <v>43751</v>
      </c>
      <c r="AB56">
        <v>-114156781</v>
      </c>
      <c r="AC56">
        <v>1684409</v>
      </c>
      <c r="AD56">
        <v>62039465</v>
      </c>
    </row>
    <row r="57" spans="1:30">
      <c r="A57" s="7">
        <v>43753</v>
      </c>
      <c r="B57" s="8">
        <v>0.900694444444444</v>
      </c>
      <c r="C57" s="14">
        <v>1</v>
      </c>
      <c r="D57" s="1">
        <v>2805601000</v>
      </c>
      <c r="E57" s="1">
        <v>2723885835</v>
      </c>
      <c r="F57" s="1">
        <v>178036476</v>
      </c>
      <c r="G57" s="13">
        <v>-150508362</v>
      </c>
      <c r="H57" s="1">
        <v>96414343</v>
      </c>
      <c r="I57" s="1">
        <v>114406000</v>
      </c>
      <c r="J57" s="1">
        <v>105686000</v>
      </c>
      <c r="K57" s="1">
        <v>81715165</v>
      </c>
      <c r="L57" s="1">
        <f t="shared" si="0"/>
        <v>27528114</v>
      </c>
      <c r="AA57" s="7">
        <v>43752</v>
      </c>
      <c r="AB57">
        <v>-163239610</v>
      </c>
      <c r="AC57">
        <v>16628484</v>
      </c>
      <c r="AD57">
        <v>77903890</v>
      </c>
    </row>
    <row r="58" spans="1:30">
      <c r="A58" s="7">
        <v>43754</v>
      </c>
      <c r="B58" s="8">
        <v>0.831944444444444</v>
      </c>
      <c r="C58" s="14">
        <v>1</v>
      </c>
      <c r="D58" s="1">
        <v>2805601000</v>
      </c>
      <c r="E58" s="1">
        <v>2723885835</v>
      </c>
      <c r="F58" s="1">
        <v>281497449</v>
      </c>
      <c r="G58" s="13">
        <v>-251571822</v>
      </c>
      <c r="H58" s="1">
        <v>78545678</v>
      </c>
      <c r="I58" s="1">
        <v>114406000</v>
      </c>
      <c r="J58" s="1">
        <v>105686000</v>
      </c>
      <c r="K58" s="1">
        <v>81715165</v>
      </c>
      <c r="L58" s="1">
        <f t="shared" si="0"/>
        <v>29925627</v>
      </c>
      <c r="AA58" s="7">
        <v>43753</v>
      </c>
      <c r="AB58">
        <v>-150508362</v>
      </c>
      <c r="AC58">
        <v>27528114</v>
      </c>
      <c r="AD58">
        <v>96414343</v>
      </c>
    </row>
    <row r="59" spans="1:30">
      <c r="A59" s="7">
        <v>43755</v>
      </c>
      <c r="B59" s="8">
        <v>0.8</v>
      </c>
      <c r="C59" s="14">
        <v>1</v>
      </c>
      <c r="D59" s="1">
        <v>2805601000</v>
      </c>
      <c r="E59" s="1">
        <v>2723885835</v>
      </c>
      <c r="F59" s="1">
        <v>155548260</v>
      </c>
      <c r="G59" s="13">
        <v>-136304358</v>
      </c>
      <c r="H59" s="1">
        <v>94788233</v>
      </c>
      <c r="I59" s="1">
        <v>114406000</v>
      </c>
      <c r="J59" s="1">
        <v>105686000</v>
      </c>
      <c r="K59" s="1">
        <v>81715165</v>
      </c>
      <c r="L59" s="1">
        <f t="shared" si="0"/>
        <v>19243902</v>
      </c>
      <c r="AA59" s="7">
        <v>43754</v>
      </c>
      <c r="AB59">
        <v>-251571822</v>
      </c>
      <c r="AC59">
        <v>29925627</v>
      </c>
      <c r="AD59">
        <v>78545678</v>
      </c>
    </row>
    <row r="60" spans="1:30">
      <c r="A60" s="7">
        <v>43756</v>
      </c>
      <c r="B60" s="8">
        <v>0.765972222222222</v>
      </c>
      <c r="C60" s="14">
        <v>1</v>
      </c>
      <c r="D60" s="1">
        <v>2805601000</v>
      </c>
      <c r="E60" s="1">
        <v>2723885835</v>
      </c>
      <c r="F60" s="1">
        <v>230647530</v>
      </c>
      <c r="G60" s="13">
        <v>-203671844</v>
      </c>
      <c r="H60" s="1">
        <v>84494899</v>
      </c>
      <c r="I60" s="1">
        <v>114406000</v>
      </c>
      <c r="J60" s="1">
        <v>105686000</v>
      </c>
      <c r="K60" s="1">
        <v>81715165</v>
      </c>
      <c r="L60" s="1">
        <f t="shared" si="0"/>
        <v>26975686</v>
      </c>
      <c r="AA60" s="7">
        <v>43755</v>
      </c>
      <c r="AB60">
        <v>-136304358</v>
      </c>
      <c r="AC60">
        <v>19243902</v>
      </c>
      <c r="AD60">
        <v>94788233</v>
      </c>
    </row>
    <row r="61" spans="1:30">
      <c r="A61" s="7">
        <v>43757</v>
      </c>
      <c r="B61" s="8">
        <v>0.8125</v>
      </c>
      <c r="C61" s="14">
        <v>1</v>
      </c>
      <c r="D61" s="1">
        <v>2805601000</v>
      </c>
      <c r="E61" s="1">
        <v>2723885835</v>
      </c>
      <c r="F61" s="1">
        <v>114758438</v>
      </c>
      <c r="G61" s="13">
        <v>-105972232</v>
      </c>
      <c r="H61" s="1">
        <v>86236921</v>
      </c>
      <c r="I61" s="1">
        <v>114406000</v>
      </c>
      <c r="J61" s="1">
        <v>105686000</v>
      </c>
      <c r="K61" s="1">
        <v>81715165</v>
      </c>
      <c r="L61" s="1">
        <f t="shared" si="0"/>
        <v>8786206</v>
      </c>
      <c r="AA61" s="7">
        <v>43756</v>
      </c>
      <c r="AB61">
        <v>-203671844</v>
      </c>
      <c r="AC61">
        <v>26975686</v>
      </c>
      <c r="AD61">
        <v>84494899</v>
      </c>
    </row>
    <row r="62" spans="1:30">
      <c r="A62" s="7">
        <v>43758</v>
      </c>
      <c r="B62" s="8">
        <v>0.715277777777778</v>
      </c>
      <c r="C62" s="14">
        <v>1</v>
      </c>
      <c r="D62" s="1">
        <v>2805601000</v>
      </c>
      <c r="E62" s="1">
        <v>2723885835</v>
      </c>
      <c r="F62" s="1">
        <v>219642095</v>
      </c>
      <c r="G62" s="13">
        <v>-206110940</v>
      </c>
      <c r="H62" s="1">
        <v>87060952</v>
      </c>
      <c r="I62" s="1">
        <v>114406000</v>
      </c>
      <c r="J62" s="1">
        <v>105686000</v>
      </c>
      <c r="K62" s="1">
        <v>81715165</v>
      </c>
      <c r="L62" s="1">
        <f t="shared" si="0"/>
        <v>13531155</v>
      </c>
      <c r="AA62" s="7">
        <v>43757</v>
      </c>
      <c r="AB62">
        <v>-105972232</v>
      </c>
      <c r="AC62">
        <v>8786206</v>
      </c>
      <c r="AD62">
        <v>86236921</v>
      </c>
    </row>
    <row r="63" spans="1:30">
      <c r="A63" s="7">
        <v>43759</v>
      </c>
      <c r="B63" s="8">
        <v>0.777777777777778</v>
      </c>
      <c r="C63" s="14">
        <v>1</v>
      </c>
      <c r="D63" s="1">
        <v>2805601000</v>
      </c>
      <c r="E63" s="1">
        <v>2723885835</v>
      </c>
      <c r="F63" s="1">
        <v>122944326</v>
      </c>
      <c r="G63" s="13">
        <v>-111632060</v>
      </c>
      <c r="H63" s="1">
        <v>96848419</v>
      </c>
      <c r="I63" s="1">
        <v>114406000</v>
      </c>
      <c r="J63" s="1">
        <v>105686000</v>
      </c>
      <c r="K63" s="1">
        <v>81715165</v>
      </c>
      <c r="L63" s="1">
        <f t="shared" si="0"/>
        <v>11312266</v>
      </c>
      <c r="AA63" s="7">
        <v>43758</v>
      </c>
      <c r="AB63">
        <v>-206110940</v>
      </c>
      <c r="AC63">
        <v>13531155</v>
      </c>
      <c r="AD63">
        <v>87060952</v>
      </c>
    </row>
    <row r="64" spans="1:30">
      <c r="A64" s="7">
        <v>43760</v>
      </c>
      <c r="B64" s="8">
        <v>0.820138888888889</v>
      </c>
      <c r="C64" s="14">
        <v>1</v>
      </c>
      <c r="D64" s="1">
        <v>2805601000</v>
      </c>
      <c r="E64" s="1">
        <v>2723885835</v>
      </c>
      <c r="F64" s="1">
        <v>121024523</v>
      </c>
      <c r="G64" s="13">
        <v>-106459073</v>
      </c>
      <c r="H64" s="1">
        <v>96310184</v>
      </c>
      <c r="I64" s="1">
        <v>114406000</v>
      </c>
      <c r="J64" s="1">
        <v>105686000</v>
      </c>
      <c r="K64" s="1">
        <v>81715165</v>
      </c>
      <c r="L64" s="1">
        <f t="shared" si="0"/>
        <v>14565450</v>
      </c>
      <c r="AA64" s="7">
        <v>43759</v>
      </c>
      <c r="AB64">
        <v>-111632060</v>
      </c>
      <c r="AC64">
        <v>11312266</v>
      </c>
      <c r="AD64">
        <v>96848419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114999984</v>
      </c>
      <c r="G65" s="13">
        <v>-104893355</v>
      </c>
      <c r="H65" s="1">
        <v>78888699</v>
      </c>
      <c r="I65" s="1">
        <v>114406000</v>
      </c>
      <c r="J65" s="1">
        <v>105686000</v>
      </c>
      <c r="K65" s="1">
        <v>81715165</v>
      </c>
      <c r="L65" s="1">
        <f t="shared" si="0"/>
        <v>10106629</v>
      </c>
      <c r="AA65" s="7">
        <v>43760</v>
      </c>
      <c r="AB65">
        <v>-106459073</v>
      </c>
      <c r="AC65">
        <v>14565450</v>
      </c>
      <c r="AD65">
        <v>96310184</v>
      </c>
    </row>
    <row r="66" spans="1:30">
      <c r="A66" s="7">
        <v>43762</v>
      </c>
      <c r="B66" s="8">
        <v>0.80625</v>
      </c>
      <c r="C66" s="14">
        <v>1</v>
      </c>
      <c r="D66" s="1">
        <v>2805601000</v>
      </c>
      <c r="E66" s="1">
        <v>2723885835</v>
      </c>
      <c r="F66" s="1">
        <v>124164728</v>
      </c>
      <c r="G66" s="13">
        <v>-109550144</v>
      </c>
      <c r="H66" s="1">
        <v>91105770</v>
      </c>
      <c r="I66" s="1">
        <v>114406000</v>
      </c>
      <c r="J66" s="1">
        <v>105686000</v>
      </c>
      <c r="K66" s="1">
        <v>81715165</v>
      </c>
      <c r="L66" s="1">
        <f t="shared" si="0"/>
        <v>14614584</v>
      </c>
      <c r="AA66" s="7">
        <v>43761</v>
      </c>
      <c r="AB66">
        <v>-104893355</v>
      </c>
      <c r="AC66">
        <v>10106629</v>
      </c>
      <c r="AD66">
        <v>78888699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225974290</v>
      </c>
      <c r="G67" s="13">
        <v>-208882750</v>
      </c>
      <c r="H67" s="1">
        <v>76412381</v>
      </c>
      <c r="I67" s="1">
        <v>114406000</v>
      </c>
      <c r="J67" s="1">
        <v>105686000</v>
      </c>
      <c r="K67" s="1">
        <v>81715165</v>
      </c>
      <c r="L67" s="1">
        <f t="shared" si="0"/>
        <v>17091540</v>
      </c>
      <c r="AA67" s="7">
        <v>43762</v>
      </c>
      <c r="AB67">
        <v>-109550144</v>
      </c>
      <c r="AC67">
        <v>14614584</v>
      </c>
      <c r="AD67">
        <v>91105770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126262295</v>
      </c>
      <c r="G68" s="13">
        <v>-115293150</v>
      </c>
      <c r="H68" s="1">
        <v>77576185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10969145</v>
      </c>
      <c r="AA68" s="7">
        <v>43763</v>
      </c>
      <c r="AB68">
        <v>-208882750</v>
      </c>
      <c r="AC68">
        <v>17091540</v>
      </c>
      <c r="AD68">
        <v>76412381</v>
      </c>
    </row>
    <row r="69" spans="1:30">
      <c r="A69" s="7">
        <v>43765</v>
      </c>
      <c r="B69" s="8">
        <v>0.783333333333333</v>
      </c>
      <c r="C69" s="14">
        <v>1</v>
      </c>
      <c r="D69" s="1">
        <v>2805601000</v>
      </c>
      <c r="E69" s="1">
        <v>2723885835</v>
      </c>
      <c r="F69" s="1">
        <v>234037748</v>
      </c>
      <c r="G69" s="13">
        <v>-211314507</v>
      </c>
      <c r="H69" s="1">
        <v>80544075</v>
      </c>
      <c r="I69" s="1">
        <v>114406000</v>
      </c>
      <c r="J69" s="1">
        <v>105686000</v>
      </c>
      <c r="K69" s="1">
        <v>81715165</v>
      </c>
      <c r="L69" s="1">
        <f t="shared" si="1"/>
        <v>22723241</v>
      </c>
      <c r="AA69" s="7">
        <v>43764</v>
      </c>
      <c r="AB69">
        <v>-115293150</v>
      </c>
      <c r="AC69">
        <v>10969145</v>
      </c>
      <c r="AD69">
        <v>77576185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210148136</v>
      </c>
      <c r="G70" s="13">
        <v>-198272561</v>
      </c>
      <c r="H70" s="1">
        <v>71036150</v>
      </c>
      <c r="I70" s="1">
        <v>114406000</v>
      </c>
      <c r="J70" s="1">
        <v>105686000</v>
      </c>
      <c r="K70" s="1">
        <v>81715165</v>
      </c>
      <c r="L70" s="1">
        <f t="shared" si="1"/>
        <v>11875575</v>
      </c>
      <c r="AA70" s="7">
        <v>43765</v>
      </c>
      <c r="AB70">
        <v>-211314507</v>
      </c>
      <c r="AC70">
        <v>22723241</v>
      </c>
      <c r="AD70">
        <v>80544075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-123549868</v>
      </c>
      <c r="H71" s="1">
        <v>-35729552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-198272561</v>
      </c>
      <c r="AC71">
        <v>11875575</v>
      </c>
      <c r="AD71">
        <v>71036150</v>
      </c>
    </row>
    <row r="72" spans="1:30">
      <c r="A72" s="7">
        <v>43768</v>
      </c>
      <c r="B72" s="8">
        <v>0.618055555555556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-125083748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-123549868</v>
      </c>
      <c r="AC72" t="e">
        <v>#VALUE!</v>
      </c>
      <c r="AD72">
        <v>-35729552</v>
      </c>
    </row>
    <row r="73" spans="1:30">
      <c r="A73" s="7">
        <v>43769</v>
      </c>
      <c r="B73" s="8">
        <v>0.777083333333333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-252293890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-125083748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-107074351</v>
      </c>
      <c r="H74" s="1">
        <v>71276632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-252293890</v>
      </c>
    </row>
    <row r="75" spans="1:30">
      <c r="A75" s="7">
        <v>43771</v>
      </c>
      <c r="B75" s="8">
        <v>0.502777777777778</v>
      </c>
      <c r="C75" s="14">
        <v>1</v>
      </c>
      <c r="D75" s="1">
        <v>2805601000</v>
      </c>
      <c r="E75" s="1">
        <v>2723885835</v>
      </c>
      <c r="F75" s="1">
        <v>530035518</v>
      </c>
      <c r="G75" s="13">
        <v>-187930256</v>
      </c>
      <c r="H75" s="1">
        <v>72719832</v>
      </c>
      <c r="I75" s="1">
        <v>114231000</v>
      </c>
      <c r="J75" s="1">
        <v>105686000</v>
      </c>
      <c r="K75" s="1">
        <v>81715165</v>
      </c>
      <c r="L75" s="1">
        <f t="shared" si="1"/>
        <v>342105262</v>
      </c>
      <c r="AA75" s="7">
        <v>43770</v>
      </c>
      <c r="AB75">
        <v>-107074351</v>
      </c>
      <c r="AC75" t="e">
        <v>#VALUE!</v>
      </c>
      <c r="AD75">
        <v>71276632</v>
      </c>
    </row>
    <row r="76" spans="1:30">
      <c r="A76" s="7">
        <v>43772</v>
      </c>
      <c r="B76" s="8">
        <v>0.451388888888889</v>
      </c>
      <c r="C76" s="14">
        <v>1</v>
      </c>
      <c r="D76" s="1">
        <v>2805601000</v>
      </c>
      <c r="E76" s="1">
        <v>2723885835</v>
      </c>
      <c r="F76" s="1">
        <v>184998710</v>
      </c>
      <c r="G76" s="13">
        <v>-136019349</v>
      </c>
      <c r="H76" s="1">
        <v>61241356</v>
      </c>
      <c r="I76" s="1">
        <v>114231000</v>
      </c>
      <c r="J76" s="1">
        <v>105686000</v>
      </c>
      <c r="K76" s="1">
        <v>81715165</v>
      </c>
      <c r="L76" s="1">
        <f t="shared" si="1"/>
        <v>48979361</v>
      </c>
      <c r="AA76" s="7">
        <v>43771</v>
      </c>
      <c r="AB76">
        <v>-187930256</v>
      </c>
      <c r="AC76">
        <v>342105262</v>
      </c>
      <c r="AD76">
        <v>72719832</v>
      </c>
    </row>
    <row r="77" spans="1:30">
      <c r="A77" s="7">
        <v>43773</v>
      </c>
      <c r="B77" s="8">
        <v>0.463194444444444</v>
      </c>
      <c r="C77" s="14">
        <v>1</v>
      </c>
      <c r="D77" s="1">
        <v>2805601000</v>
      </c>
      <c r="E77" s="1">
        <v>2723885835</v>
      </c>
      <c r="F77" s="1">
        <v>104519983</v>
      </c>
      <c r="G77" s="13">
        <v>-104004075</v>
      </c>
      <c r="H77" s="1">
        <v>50003168</v>
      </c>
      <c r="I77" s="1">
        <v>114231000</v>
      </c>
      <c r="J77" s="1">
        <v>105686000</v>
      </c>
      <c r="K77" s="1">
        <v>81715165</v>
      </c>
      <c r="L77" s="1">
        <f t="shared" si="1"/>
        <v>515908</v>
      </c>
      <c r="AA77" s="7">
        <v>43772</v>
      </c>
      <c r="AB77">
        <v>-136019349</v>
      </c>
      <c r="AC77">
        <v>48979361</v>
      </c>
      <c r="AD77">
        <v>61241356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138342375</v>
      </c>
      <c r="G78" s="13">
        <v>-118943232</v>
      </c>
      <c r="H78" s="1">
        <v>108900649</v>
      </c>
      <c r="I78" s="1">
        <v>114231000</v>
      </c>
      <c r="J78" s="1">
        <v>105686000</v>
      </c>
      <c r="K78" s="1">
        <v>81715165</v>
      </c>
      <c r="L78" s="1">
        <f t="shared" si="1"/>
        <v>19399143</v>
      </c>
      <c r="AA78" s="7">
        <v>43773</v>
      </c>
      <c r="AB78">
        <v>-104004075</v>
      </c>
      <c r="AC78">
        <v>515908</v>
      </c>
      <c r="AD78">
        <v>50003168</v>
      </c>
    </row>
    <row r="79" spans="1:30">
      <c r="A79" s="7">
        <v>43775</v>
      </c>
      <c r="B79" s="8">
        <v>0.618055555555556</v>
      </c>
      <c r="C79" s="14">
        <v>1</v>
      </c>
      <c r="D79" s="1">
        <v>2805601000</v>
      </c>
      <c r="E79" s="1">
        <v>2723885835</v>
      </c>
      <c r="F79" s="1">
        <v>114531800</v>
      </c>
      <c r="G79" s="13">
        <v>-106839494</v>
      </c>
      <c r="H79" s="1">
        <v>177311029</v>
      </c>
      <c r="I79" s="1">
        <v>114231000</v>
      </c>
      <c r="J79" s="1">
        <v>105686000</v>
      </c>
      <c r="K79" s="1">
        <v>81715165</v>
      </c>
      <c r="L79" s="1">
        <f t="shared" si="1"/>
        <v>7692306</v>
      </c>
      <c r="AA79" s="7">
        <v>43774</v>
      </c>
      <c r="AB79">
        <v>-118943232</v>
      </c>
      <c r="AC79">
        <v>19399143</v>
      </c>
      <c r="AD79">
        <v>108900649</v>
      </c>
    </row>
    <row r="80" spans="1:30">
      <c r="A80" s="7">
        <v>43776</v>
      </c>
      <c r="B80" s="8">
        <v>0.793055555555556</v>
      </c>
      <c r="C80" s="14">
        <v>1</v>
      </c>
      <c r="D80" s="1">
        <v>2805601000</v>
      </c>
      <c r="E80" s="1">
        <v>2723885835</v>
      </c>
      <c r="F80" s="1">
        <v>140461391</v>
      </c>
      <c r="G80" s="13">
        <v>-128916125</v>
      </c>
      <c r="H80" s="1">
        <v>263645041</v>
      </c>
      <c r="I80" s="1">
        <v>114231000</v>
      </c>
      <c r="J80" s="1">
        <v>105686000</v>
      </c>
      <c r="K80" s="1">
        <v>81715165</v>
      </c>
      <c r="L80" s="1">
        <f t="shared" si="1"/>
        <v>11545266</v>
      </c>
      <c r="AA80" s="7">
        <v>43775</v>
      </c>
      <c r="AB80">
        <v>-106839494</v>
      </c>
      <c r="AC80">
        <v>7692306</v>
      </c>
      <c r="AD80">
        <v>177311029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252523038</v>
      </c>
      <c r="G81" s="13">
        <v>-232871271</v>
      </c>
      <c r="H81" s="1">
        <v>388855055</v>
      </c>
      <c r="I81" s="1">
        <v>114231000</v>
      </c>
      <c r="J81" s="1">
        <v>105686000</v>
      </c>
      <c r="K81" s="1">
        <v>81715165</v>
      </c>
      <c r="L81" s="1">
        <f t="shared" si="1"/>
        <v>19651767</v>
      </c>
      <c r="AA81" s="7">
        <v>43776</v>
      </c>
      <c r="AB81">
        <v>-128916125</v>
      </c>
      <c r="AC81">
        <v>11545266</v>
      </c>
      <c r="AD81">
        <v>263645041</v>
      </c>
    </row>
    <row r="82" spans="1:30">
      <c r="A82" s="7">
        <v>43778</v>
      </c>
      <c r="B82" s="8">
        <v>0.461111111111111</v>
      </c>
      <c r="C82" s="14">
        <v>1</v>
      </c>
      <c r="D82" s="1">
        <v>2805601000</v>
      </c>
      <c r="E82" s="1">
        <v>2723885835</v>
      </c>
      <c r="F82" s="1">
        <v>188386627</v>
      </c>
      <c r="G82" s="13">
        <v>-173427788</v>
      </c>
      <c r="H82" s="1">
        <v>103090823</v>
      </c>
      <c r="I82" s="1">
        <v>114231000</v>
      </c>
      <c r="J82" s="1">
        <v>105686000</v>
      </c>
      <c r="K82" s="1">
        <v>81715165</v>
      </c>
      <c r="L82" s="1">
        <f t="shared" si="1"/>
        <v>14958839</v>
      </c>
      <c r="AA82" s="7">
        <v>43777</v>
      </c>
      <c r="AB82">
        <v>-232871271</v>
      </c>
      <c r="AC82">
        <v>19651767</v>
      </c>
      <c r="AD82">
        <v>388855055</v>
      </c>
    </row>
    <row r="83" spans="1:30">
      <c r="A83" s="7">
        <v>43779</v>
      </c>
      <c r="B83" s="8">
        <v>0.715277777777778</v>
      </c>
      <c r="C83" s="14">
        <v>1</v>
      </c>
      <c r="D83" s="1">
        <v>2805601000</v>
      </c>
      <c r="E83" s="1">
        <v>2723885835</v>
      </c>
      <c r="F83" s="1">
        <v>140802776</v>
      </c>
      <c r="G83" s="13">
        <v>-135148418</v>
      </c>
      <c r="H83" s="1">
        <v>59256489</v>
      </c>
      <c r="I83" s="1">
        <v>114231000</v>
      </c>
      <c r="J83" s="1">
        <v>105686000</v>
      </c>
      <c r="K83" s="1">
        <v>81715165</v>
      </c>
      <c r="L83" s="1">
        <f t="shared" si="1"/>
        <v>5654358</v>
      </c>
      <c r="AA83" s="7">
        <v>43778</v>
      </c>
      <c r="AB83">
        <v>-173427788</v>
      </c>
      <c r="AC83">
        <v>14958839</v>
      </c>
      <c r="AD83">
        <v>103090823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248253276</v>
      </c>
      <c r="G84" s="13">
        <v>-227278720</v>
      </c>
      <c r="H84" s="1">
        <v>75086018</v>
      </c>
      <c r="I84" s="1">
        <v>114231000</v>
      </c>
      <c r="J84" s="1">
        <v>105686000</v>
      </c>
      <c r="K84" s="1">
        <v>81715165</v>
      </c>
      <c r="L84" s="1">
        <f t="shared" si="1"/>
        <v>20974556</v>
      </c>
      <c r="AA84" s="7">
        <v>43779</v>
      </c>
      <c r="AB84">
        <v>-135148418</v>
      </c>
      <c r="AC84">
        <v>5654358</v>
      </c>
      <c r="AD84">
        <v>59256489</v>
      </c>
    </row>
    <row r="85" spans="1:30">
      <c r="A85" s="7">
        <v>43781</v>
      </c>
      <c r="B85" s="8">
        <v>0.627777777777778</v>
      </c>
      <c r="C85" s="14">
        <v>1</v>
      </c>
      <c r="D85" s="1">
        <v>2805601000</v>
      </c>
      <c r="E85" s="1">
        <v>2723885835</v>
      </c>
      <c r="F85" s="1">
        <v>107818853</v>
      </c>
      <c r="G85" s="13">
        <v>-108018675</v>
      </c>
      <c r="H85" s="1">
        <v>74370288</v>
      </c>
      <c r="I85" s="1">
        <v>114231000</v>
      </c>
      <c r="J85" s="1">
        <v>105686000</v>
      </c>
      <c r="K85" s="1">
        <v>81715165</v>
      </c>
      <c r="L85" s="1">
        <f t="shared" si="1"/>
        <v>-199822</v>
      </c>
      <c r="AA85" s="7">
        <v>43780</v>
      </c>
      <c r="AB85">
        <v>-227278720</v>
      </c>
      <c r="AC85">
        <v>20974556</v>
      </c>
      <c r="AD85">
        <v>75086018</v>
      </c>
    </row>
    <row r="86" spans="1:30">
      <c r="A86" s="7">
        <v>43782</v>
      </c>
      <c r="B86" s="8">
        <v>0.480555555555556</v>
      </c>
      <c r="C86" s="14">
        <v>1</v>
      </c>
      <c r="D86" s="1">
        <v>2805601000</v>
      </c>
      <c r="E86" s="1">
        <v>2723885835</v>
      </c>
      <c r="F86" s="1">
        <v>207120804</v>
      </c>
      <c r="G86" s="13">
        <v>-196392475</v>
      </c>
      <c r="H86" s="1">
        <v>65899296</v>
      </c>
      <c r="I86" s="1">
        <v>114231000</v>
      </c>
      <c r="J86" s="1">
        <v>105686000</v>
      </c>
      <c r="K86" s="1">
        <v>81715165</v>
      </c>
      <c r="L86" s="1">
        <f t="shared" si="1"/>
        <v>10728329</v>
      </c>
      <c r="AA86" s="7">
        <v>43781</v>
      </c>
      <c r="AB86">
        <v>-108018675</v>
      </c>
      <c r="AC86">
        <v>-199822</v>
      </c>
      <c r="AD86">
        <v>74370288</v>
      </c>
    </row>
    <row r="87" spans="1:30">
      <c r="A87" s="7">
        <v>43783</v>
      </c>
      <c r="B87" s="8">
        <v>0.4625</v>
      </c>
      <c r="C87" s="14">
        <v>1</v>
      </c>
      <c r="D87" s="1">
        <v>2805601000</v>
      </c>
      <c r="E87" s="1">
        <v>2723885835</v>
      </c>
      <c r="F87" s="1">
        <v>163453000</v>
      </c>
      <c r="G87" s="13">
        <v>-153275278</v>
      </c>
      <c r="H87" s="1">
        <v>62985437</v>
      </c>
      <c r="I87" s="1">
        <v>114231000</v>
      </c>
      <c r="J87" s="1">
        <v>105686000</v>
      </c>
      <c r="K87" s="1">
        <v>81715165</v>
      </c>
      <c r="L87" s="1">
        <f t="shared" si="1"/>
        <v>10177722</v>
      </c>
      <c r="AA87" s="7">
        <v>43782</v>
      </c>
      <c r="AB87">
        <v>-196392475</v>
      </c>
      <c r="AC87">
        <v>10728329</v>
      </c>
      <c r="AD87">
        <v>65899296</v>
      </c>
    </row>
    <row r="88" spans="1:30">
      <c r="A88" s="7">
        <v>43784</v>
      </c>
      <c r="B88" s="8">
        <v>0.784027777777778</v>
      </c>
      <c r="C88" s="14">
        <v>1</v>
      </c>
      <c r="D88" s="1">
        <v>2805601000</v>
      </c>
      <c r="E88" s="1">
        <v>2723885835</v>
      </c>
      <c r="F88" s="1">
        <v>126977072</v>
      </c>
      <c r="G88" s="13">
        <v>-128565061</v>
      </c>
      <c r="H88" s="1">
        <v>49852182</v>
      </c>
      <c r="I88" s="1">
        <v>114067000</v>
      </c>
      <c r="J88" s="1">
        <v>105686000</v>
      </c>
      <c r="K88" s="1">
        <v>81715165</v>
      </c>
      <c r="L88" s="1">
        <f t="shared" si="1"/>
        <v>-1587989</v>
      </c>
      <c r="AA88" s="7">
        <v>43783</v>
      </c>
      <c r="AB88">
        <v>-153275278</v>
      </c>
      <c r="AC88">
        <v>10177722</v>
      </c>
      <c r="AD88">
        <v>62985437</v>
      </c>
    </row>
    <row r="89" spans="1:30">
      <c r="A89" s="7">
        <v>43785</v>
      </c>
      <c r="B89" s="8">
        <v>0.625</v>
      </c>
      <c r="C89" s="14">
        <v>1</v>
      </c>
      <c r="D89" s="1">
        <v>2805601000</v>
      </c>
      <c r="E89" s="1">
        <v>2723885835</v>
      </c>
      <c r="F89" s="1">
        <v>124290433</v>
      </c>
      <c r="G89" s="13">
        <v>-120387851</v>
      </c>
      <c r="H89" s="1">
        <v>44475527</v>
      </c>
      <c r="I89" s="1">
        <v>114067000</v>
      </c>
      <c r="J89" s="1">
        <v>105686000</v>
      </c>
      <c r="K89" s="1">
        <v>81715165</v>
      </c>
      <c r="L89" s="1">
        <f t="shared" si="1"/>
        <v>3902582</v>
      </c>
      <c r="AA89" s="7">
        <v>43784</v>
      </c>
      <c r="AB89">
        <v>-128565061</v>
      </c>
      <c r="AC89">
        <v>-1587989</v>
      </c>
      <c r="AD89">
        <v>49852182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186180839</v>
      </c>
      <c r="G90" s="13">
        <v>-166234046</v>
      </c>
      <c r="H90" s="1">
        <v>56343264</v>
      </c>
      <c r="I90" s="1">
        <v>114067000</v>
      </c>
      <c r="J90" s="1">
        <v>105686000</v>
      </c>
      <c r="K90" s="1">
        <v>81715165</v>
      </c>
      <c r="L90" s="1">
        <f t="shared" si="1"/>
        <v>19946793</v>
      </c>
      <c r="AA90" s="7">
        <v>43785</v>
      </c>
      <c r="AB90">
        <v>-120387851</v>
      </c>
      <c r="AC90">
        <v>3902582</v>
      </c>
      <c r="AD90">
        <v>44475527</v>
      </c>
    </row>
    <row r="91" spans="1:30">
      <c r="A91" s="7">
        <v>43787</v>
      </c>
      <c r="B91" s="8">
        <v>0.456944444444444</v>
      </c>
      <c r="C91" s="14">
        <v>1</v>
      </c>
      <c r="D91" s="1">
        <v>2805601000</v>
      </c>
      <c r="E91" s="1">
        <v>2723885835</v>
      </c>
      <c r="F91" s="1">
        <v>215552543</v>
      </c>
      <c r="G91" s="13">
        <v>-195449375</v>
      </c>
      <c r="H91" s="1">
        <v>53078817</v>
      </c>
      <c r="I91" s="1">
        <v>114067000</v>
      </c>
      <c r="J91" s="1">
        <v>105686000</v>
      </c>
      <c r="K91" s="1">
        <v>81715165</v>
      </c>
      <c r="L91" s="1">
        <f t="shared" si="1"/>
        <v>20103168</v>
      </c>
      <c r="AA91" s="7">
        <v>43786</v>
      </c>
      <c r="AB91">
        <v>-166234046</v>
      </c>
      <c r="AC91">
        <v>19946793</v>
      </c>
      <c r="AD91">
        <v>56343264</v>
      </c>
    </row>
    <row r="92" spans="1:30">
      <c r="A92" s="7">
        <v>43788</v>
      </c>
      <c r="B92" s="8">
        <v>0.870833333333333</v>
      </c>
      <c r="C92" s="14">
        <v>1</v>
      </c>
      <c r="D92" s="1">
        <v>2805601000</v>
      </c>
      <c r="E92" s="1">
        <v>2723885835</v>
      </c>
      <c r="F92" s="1">
        <v>159520299</v>
      </c>
      <c r="G92" s="13">
        <v>-149279028</v>
      </c>
      <c r="H92" s="1">
        <v>47999890</v>
      </c>
      <c r="I92" s="1">
        <v>114067000</v>
      </c>
      <c r="J92" s="1">
        <v>105686000</v>
      </c>
      <c r="K92" s="1">
        <v>81715165</v>
      </c>
      <c r="L92" s="1">
        <f t="shared" si="1"/>
        <v>10241271</v>
      </c>
      <c r="AA92" s="7">
        <v>43787</v>
      </c>
      <c r="AB92">
        <v>-195449375</v>
      </c>
      <c r="AC92">
        <v>20103168</v>
      </c>
      <c r="AD92">
        <v>53078817</v>
      </c>
    </row>
    <row r="93" spans="1:30">
      <c r="A93" s="7">
        <v>43789</v>
      </c>
      <c r="B93" s="8">
        <v>0.670833333333333</v>
      </c>
      <c r="C93" s="14">
        <v>1</v>
      </c>
      <c r="D93" s="1">
        <v>2805601000</v>
      </c>
      <c r="E93" s="1">
        <v>2723885835</v>
      </c>
      <c r="F93" s="1">
        <v>88831660</v>
      </c>
      <c r="G93" s="13">
        <v>-88410497</v>
      </c>
      <c r="H93" s="1">
        <v>41778392</v>
      </c>
      <c r="I93" s="1">
        <v>114067000</v>
      </c>
      <c r="J93" s="1">
        <v>105686000</v>
      </c>
      <c r="K93" s="1">
        <v>81715165</v>
      </c>
      <c r="L93" s="1">
        <f t="shared" si="1"/>
        <v>421163</v>
      </c>
      <c r="AA93" s="7">
        <v>43788</v>
      </c>
      <c r="AB93">
        <v>-149279028</v>
      </c>
      <c r="AC93">
        <v>10241271</v>
      </c>
      <c r="AD93">
        <v>47999890</v>
      </c>
    </row>
    <row r="94" spans="1:30">
      <c r="A94" s="7">
        <v>43790</v>
      </c>
      <c r="B94" s="8">
        <v>0.788888888888889</v>
      </c>
      <c r="C94" s="14">
        <v>1</v>
      </c>
      <c r="D94" s="1">
        <v>2805601000</v>
      </c>
      <c r="E94" s="1">
        <v>2723885835</v>
      </c>
      <c r="F94" s="1">
        <v>140053659</v>
      </c>
      <c r="G94" s="13">
        <v>-131111800</v>
      </c>
      <c r="H94" s="1">
        <v>41918843</v>
      </c>
      <c r="I94" s="1">
        <v>114067000</v>
      </c>
      <c r="J94" s="1">
        <v>105686000</v>
      </c>
      <c r="K94" s="1">
        <v>81715165</v>
      </c>
      <c r="L94" s="1">
        <f t="shared" si="1"/>
        <v>8941859</v>
      </c>
      <c r="AA94" s="7">
        <v>43789</v>
      </c>
      <c r="AB94">
        <v>-88410497</v>
      </c>
      <c r="AC94">
        <v>421163</v>
      </c>
      <c r="AD94">
        <v>41778392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197093832</v>
      </c>
      <c r="G95" s="13">
        <v>-179326144</v>
      </c>
      <c r="H95" s="1">
        <v>53109900</v>
      </c>
      <c r="I95" s="1">
        <v>114067000</v>
      </c>
      <c r="J95" s="1">
        <v>105686000</v>
      </c>
      <c r="K95" s="1">
        <v>81715165</v>
      </c>
      <c r="L95" s="1">
        <f t="shared" si="1"/>
        <v>17767688</v>
      </c>
      <c r="AA95" s="7">
        <v>43790</v>
      </c>
      <c r="AB95">
        <v>-131111800</v>
      </c>
      <c r="AC95">
        <v>8941859</v>
      </c>
      <c r="AD95">
        <v>41918843</v>
      </c>
    </row>
    <row r="96" spans="1:30">
      <c r="A96" s="7">
        <v>43792</v>
      </c>
      <c r="B96" s="8">
        <v>0.545138888888889</v>
      </c>
      <c r="C96" s="14">
        <v>1</v>
      </c>
      <c r="D96" s="1">
        <v>2805601000</v>
      </c>
      <c r="E96" s="1">
        <v>2723885835</v>
      </c>
      <c r="F96" s="1">
        <v>118852174</v>
      </c>
      <c r="G96" s="13">
        <v>-108763615</v>
      </c>
      <c r="H96" s="1">
        <v>63283320</v>
      </c>
      <c r="I96" s="1">
        <v>114067000</v>
      </c>
      <c r="J96" s="1">
        <v>105686000</v>
      </c>
      <c r="K96" s="1">
        <v>81715165</v>
      </c>
      <c r="L96" s="1">
        <f t="shared" si="1"/>
        <v>10088559</v>
      </c>
      <c r="AA96" s="7">
        <v>43791</v>
      </c>
      <c r="AB96">
        <v>-179326144</v>
      </c>
      <c r="AC96">
        <v>17767688</v>
      </c>
      <c r="AD96">
        <v>53109900</v>
      </c>
    </row>
    <row r="97" spans="1:30">
      <c r="A97" s="7">
        <v>43793</v>
      </c>
      <c r="B97" s="8">
        <v>0.475694444444444</v>
      </c>
      <c r="C97" s="14">
        <v>1</v>
      </c>
      <c r="D97" s="1">
        <v>2805601000</v>
      </c>
      <c r="E97" s="1">
        <v>2723885835</v>
      </c>
      <c r="F97" s="1">
        <v>223559495</v>
      </c>
      <c r="G97" s="13">
        <v>-208932903</v>
      </c>
      <c r="H97" s="1">
        <v>65587817</v>
      </c>
      <c r="I97" s="1">
        <v>114067000</v>
      </c>
      <c r="J97" s="1">
        <v>105686000</v>
      </c>
      <c r="K97" s="1">
        <v>81715165</v>
      </c>
      <c r="L97" s="1">
        <f t="shared" si="1"/>
        <v>14626592</v>
      </c>
      <c r="AA97" s="7">
        <v>43792</v>
      </c>
      <c r="AB97">
        <v>-108763615</v>
      </c>
      <c r="AC97">
        <v>10088559</v>
      </c>
      <c r="AD97">
        <v>63283320</v>
      </c>
    </row>
    <row r="98" spans="1:30">
      <c r="A98" s="7">
        <v>43794</v>
      </c>
      <c r="B98" s="8">
        <v>0.732638888888889</v>
      </c>
      <c r="C98" s="14">
        <v>1</v>
      </c>
      <c r="D98" s="1">
        <v>2805601000</v>
      </c>
      <c r="E98" s="1">
        <v>2723885835</v>
      </c>
      <c r="F98" s="1">
        <v>121689129</v>
      </c>
      <c r="G98" s="13">
        <v>-117191583</v>
      </c>
      <c r="H98" s="1">
        <v>52372106</v>
      </c>
      <c r="I98" s="1">
        <v>114067000</v>
      </c>
      <c r="J98" s="1">
        <v>105686000</v>
      </c>
      <c r="K98" s="1">
        <v>81715165</v>
      </c>
      <c r="L98" s="1">
        <f t="shared" si="1"/>
        <v>4497546</v>
      </c>
      <c r="AA98" s="7">
        <v>43793</v>
      </c>
      <c r="AB98">
        <v>-208932903</v>
      </c>
      <c r="AC98">
        <v>14626592</v>
      </c>
      <c r="AD98">
        <v>65587817</v>
      </c>
    </row>
    <row r="99" spans="1:30">
      <c r="A99" s="7">
        <v>43795</v>
      </c>
      <c r="B99" s="8">
        <v>0.808333333333333</v>
      </c>
      <c r="C99" s="14">
        <v>1</v>
      </c>
      <c r="D99" s="1">
        <v>2805601000</v>
      </c>
      <c r="E99" s="1">
        <v>2723885835</v>
      </c>
      <c r="F99" s="1">
        <v>115502296</v>
      </c>
      <c r="G99" s="13">
        <v>-108733033</v>
      </c>
      <c r="H99" s="1">
        <v>57903204</v>
      </c>
      <c r="I99" s="1">
        <v>114067000</v>
      </c>
      <c r="J99" s="1">
        <v>105686000</v>
      </c>
      <c r="K99" s="1">
        <v>81715165</v>
      </c>
      <c r="L99" s="1">
        <f t="shared" si="1"/>
        <v>6769263</v>
      </c>
      <c r="AA99" s="7">
        <v>43794</v>
      </c>
      <c r="AB99">
        <v>-117191583</v>
      </c>
      <c r="AC99">
        <v>4497546</v>
      </c>
      <c r="AD99">
        <v>52372106</v>
      </c>
    </row>
    <row r="100" spans="1:30">
      <c r="A100" s="7">
        <v>43796</v>
      </c>
      <c r="B100" s="8">
        <v>0.709722222222222</v>
      </c>
      <c r="C100" s="14">
        <v>1</v>
      </c>
      <c r="D100" s="1">
        <v>2805601000</v>
      </c>
      <c r="E100" s="1">
        <v>2723885835</v>
      </c>
      <c r="F100" s="1">
        <v>120168825</v>
      </c>
      <c r="G100" s="13">
        <v>-109813135</v>
      </c>
      <c r="H100" s="1">
        <v>54416137</v>
      </c>
      <c r="I100" s="1">
        <v>114067000</v>
      </c>
      <c r="J100" s="1">
        <v>105686000</v>
      </c>
      <c r="K100" s="1">
        <v>81715165</v>
      </c>
      <c r="L100" s="1">
        <f t="shared" si="1"/>
        <v>10355690</v>
      </c>
      <c r="AA100" s="7">
        <v>43795</v>
      </c>
      <c r="AB100">
        <v>-108733033</v>
      </c>
      <c r="AC100">
        <v>6769263</v>
      </c>
      <c r="AD100">
        <v>57903204</v>
      </c>
    </row>
    <row r="101" spans="1:30">
      <c r="A101" s="7">
        <v>43797</v>
      </c>
      <c r="B101" s="8">
        <v>0.956944444444444</v>
      </c>
      <c r="C101" s="14">
        <v>1</v>
      </c>
      <c r="D101" s="1">
        <v>2805601000</v>
      </c>
      <c r="E101" s="1">
        <v>2723885835</v>
      </c>
      <c r="F101" s="1">
        <v>144343956</v>
      </c>
      <c r="G101" s="13">
        <v>-143550700</v>
      </c>
      <c r="H101" s="1">
        <v>52360295</v>
      </c>
      <c r="I101" s="1">
        <v>114067000</v>
      </c>
      <c r="J101" s="1">
        <v>105686000</v>
      </c>
      <c r="K101" s="1">
        <v>81715165</v>
      </c>
      <c r="L101" s="1">
        <f t="shared" si="1"/>
        <v>793256</v>
      </c>
      <c r="AA101" s="7">
        <v>43796</v>
      </c>
      <c r="AB101">
        <v>-109813135</v>
      </c>
      <c r="AC101">
        <v>10355690</v>
      </c>
      <c r="AD101">
        <v>54416137</v>
      </c>
    </row>
    <row r="102" spans="1:30">
      <c r="A102" s="7">
        <v>43798</v>
      </c>
      <c r="B102" s="8">
        <v>0.956944444444444</v>
      </c>
      <c r="C102" s="14">
        <v>1</v>
      </c>
      <c r="D102" s="1">
        <v>2805601000</v>
      </c>
      <c r="E102" s="1">
        <v>2723885835</v>
      </c>
      <c r="F102" s="1">
        <v>256986396</v>
      </c>
      <c r="G102" s="13">
        <v>-244052703</v>
      </c>
      <c r="H102" s="1">
        <v>59300415</v>
      </c>
      <c r="I102" s="1">
        <v>114067000</v>
      </c>
      <c r="J102" s="1">
        <v>105686000</v>
      </c>
      <c r="K102" s="1">
        <v>81715165</v>
      </c>
      <c r="L102" s="1">
        <f t="shared" si="1"/>
        <v>12933693</v>
      </c>
      <c r="AA102" s="7">
        <v>43797</v>
      </c>
      <c r="AB102">
        <v>-143550700</v>
      </c>
      <c r="AC102">
        <v>793256</v>
      </c>
      <c r="AD102">
        <v>52360295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-112483420</v>
      </c>
      <c r="H103" s="1">
        <v>-65750376</v>
      </c>
      <c r="I103" s="1">
        <v>114067000</v>
      </c>
      <c r="J103" s="1">
        <v>105686000</v>
      </c>
      <c r="K103" s="1">
        <v>81715165</v>
      </c>
      <c r="L103" s="1">
        <f t="shared" si="1"/>
        <v>-112483420</v>
      </c>
      <c r="AA103" s="7">
        <v>43798</v>
      </c>
      <c r="AB103">
        <v>-244052703</v>
      </c>
      <c r="AC103">
        <v>12933693</v>
      </c>
      <c r="AD103">
        <v>59300415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237390935</v>
      </c>
      <c r="G104" s="13">
        <v>-200955156</v>
      </c>
      <c r="H104" s="1">
        <v>64983864</v>
      </c>
      <c r="I104" s="1">
        <v>114067000</v>
      </c>
      <c r="J104" s="1">
        <v>105686000</v>
      </c>
      <c r="K104" s="1">
        <v>81715165</v>
      </c>
      <c r="L104" s="1">
        <f t="shared" si="1"/>
        <v>36435779</v>
      </c>
      <c r="AA104" s="7">
        <v>43799</v>
      </c>
      <c r="AB104">
        <v>-112483420</v>
      </c>
      <c r="AC104">
        <v>-112483420</v>
      </c>
      <c r="AD104">
        <v>-65750376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113002585</v>
      </c>
      <c r="G105" s="13">
        <v>-110679173</v>
      </c>
      <c r="H105" s="1">
        <v>63838811</v>
      </c>
      <c r="I105" s="1">
        <v>114067000</v>
      </c>
      <c r="J105" s="1">
        <v>105686000</v>
      </c>
      <c r="K105" s="1">
        <v>81715165</v>
      </c>
      <c r="L105" s="1">
        <f t="shared" si="1"/>
        <v>2323412</v>
      </c>
      <c r="AA105" s="7">
        <v>43800</v>
      </c>
      <c r="AB105">
        <v>-200955156</v>
      </c>
      <c r="AC105">
        <v>36435779</v>
      </c>
      <c r="AD105">
        <v>64983864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176146623</v>
      </c>
      <c r="G106" s="13">
        <v>-163144199</v>
      </c>
      <c r="H106" s="1">
        <v>65901434</v>
      </c>
      <c r="I106" s="1">
        <v>114067000</v>
      </c>
      <c r="J106" s="1">
        <v>105686000</v>
      </c>
      <c r="K106" s="1">
        <v>81715165</v>
      </c>
      <c r="L106" s="1">
        <f t="shared" si="1"/>
        <v>13002424</v>
      </c>
      <c r="AA106" s="7">
        <v>43801</v>
      </c>
      <c r="AB106">
        <v>-110679173</v>
      </c>
      <c r="AC106">
        <v>2323412</v>
      </c>
      <c r="AD106">
        <v>63838811</v>
      </c>
    </row>
    <row r="107" spans="1:30">
      <c r="A107" s="7">
        <v>43803</v>
      </c>
      <c r="B107" s="8">
        <v>0.852777777777778</v>
      </c>
      <c r="C107" s="14">
        <v>1</v>
      </c>
      <c r="D107" s="1">
        <v>2805601000</v>
      </c>
      <c r="E107" s="1">
        <v>2723885835</v>
      </c>
      <c r="F107" s="1">
        <v>163662097</v>
      </c>
      <c r="G107" s="13">
        <v>-197862784</v>
      </c>
      <c r="H107" s="1">
        <v>16150001</v>
      </c>
      <c r="I107" s="1">
        <v>114067000</v>
      </c>
      <c r="J107" s="1">
        <v>105686000</v>
      </c>
      <c r="K107" s="1">
        <v>81715165</v>
      </c>
      <c r="L107" s="1">
        <f t="shared" si="1"/>
        <v>-34200687</v>
      </c>
      <c r="AA107" s="7">
        <v>43802</v>
      </c>
      <c r="AB107">
        <v>-163144199</v>
      </c>
      <c r="AC107">
        <v>13002424</v>
      </c>
      <c r="AD107">
        <v>65901434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127304568</v>
      </c>
      <c r="G108" s="13">
        <v>-119452090</v>
      </c>
      <c r="H108" s="1">
        <v>68178162</v>
      </c>
      <c r="I108" s="1">
        <v>114067000</v>
      </c>
      <c r="J108" s="1">
        <v>105686000</v>
      </c>
      <c r="K108" s="1">
        <v>81715165</v>
      </c>
      <c r="L108" s="1">
        <f t="shared" si="1"/>
        <v>7852478</v>
      </c>
      <c r="AA108" s="7">
        <v>43803</v>
      </c>
      <c r="AB108">
        <v>-197862784</v>
      </c>
      <c r="AC108">
        <v>-34200687</v>
      </c>
      <c r="AD108">
        <v>16150001</v>
      </c>
    </row>
    <row r="109" spans="1:30">
      <c r="A109" s="7">
        <v>43805</v>
      </c>
      <c r="B109" s="8">
        <v>0.747222222222222</v>
      </c>
      <c r="C109" s="14">
        <v>1</v>
      </c>
      <c r="D109" s="1">
        <v>2805601000</v>
      </c>
      <c r="E109" s="1">
        <v>2723885835</v>
      </c>
      <c r="F109" s="1">
        <v>121309963</v>
      </c>
      <c r="G109" s="13">
        <v>-112214312</v>
      </c>
      <c r="H109" s="1">
        <v>80265146</v>
      </c>
      <c r="I109" s="1">
        <v>114067000</v>
      </c>
      <c r="J109" s="1">
        <v>105686000</v>
      </c>
      <c r="K109" s="1">
        <v>81715165</v>
      </c>
      <c r="L109" s="1">
        <f t="shared" si="1"/>
        <v>9095651</v>
      </c>
      <c r="AA109" s="7">
        <v>43804</v>
      </c>
      <c r="AB109">
        <v>-119452090</v>
      </c>
      <c r="AC109">
        <v>7852478</v>
      </c>
      <c r="AD109">
        <v>68178162</v>
      </c>
    </row>
    <row r="110" spans="1:30">
      <c r="A110" s="7">
        <v>43806</v>
      </c>
      <c r="B110" s="8">
        <v>0.725694444444444</v>
      </c>
      <c r="C110" s="14">
        <v>1</v>
      </c>
      <c r="D110" s="1">
        <v>2805601000</v>
      </c>
      <c r="E110" s="1">
        <v>2723885835</v>
      </c>
      <c r="F110" s="1">
        <v>149969815</v>
      </c>
      <c r="G110" s="13">
        <v>-131017612</v>
      </c>
      <c r="H110" s="1">
        <v>81794520</v>
      </c>
      <c r="I110" s="1">
        <v>114067000</v>
      </c>
      <c r="J110" s="1">
        <v>105686000</v>
      </c>
      <c r="K110" s="1">
        <v>81715165</v>
      </c>
      <c r="L110" s="1">
        <f t="shared" si="1"/>
        <v>18952203</v>
      </c>
      <c r="AA110" s="7">
        <v>43805</v>
      </c>
      <c r="AB110">
        <v>-112214312</v>
      </c>
      <c r="AC110">
        <v>9095651</v>
      </c>
      <c r="AD110">
        <v>80265146</v>
      </c>
    </row>
    <row r="111" spans="1:30">
      <c r="A111" s="7">
        <v>43807</v>
      </c>
      <c r="B111" s="8">
        <v>0.477777777777778</v>
      </c>
      <c r="C111" s="14">
        <v>1</v>
      </c>
      <c r="D111" s="1">
        <v>2805601000</v>
      </c>
      <c r="E111" s="1">
        <v>2723885835</v>
      </c>
      <c r="F111" s="1">
        <v>210715306</v>
      </c>
      <c r="G111" s="13">
        <v>-182902832</v>
      </c>
      <c r="H111" s="1">
        <v>208420603</v>
      </c>
      <c r="I111" s="1">
        <v>114067000</v>
      </c>
      <c r="J111" s="1">
        <v>105686000</v>
      </c>
      <c r="K111" s="1">
        <v>81715165</v>
      </c>
      <c r="L111" s="1">
        <f t="shared" si="1"/>
        <v>27812474</v>
      </c>
      <c r="AA111" s="7">
        <v>43806</v>
      </c>
      <c r="AB111">
        <v>-131017612</v>
      </c>
      <c r="AC111">
        <v>18952203</v>
      </c>
      <c r="AD111">
        <v>81794520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111270848</v>
      </c>
      <c r="G112" s="13">
        <v>-108026015</v>
      </c>
      <c r="H112" s="1">
        <v>70842637</v>
      </c>
      <c r="I112" s="1">
        <v>113916000</v>
      </c>
      <c r="J112" s="1">
        <v>105686000</v>
      </c>
      <c r="K112" s="1">
        <v>81715165</v>
      </c>
      <c r="L112" s="1">
        <f t="shared" si="1"/>
        <v>3244833</v>
      </c>
      <c r="AA112" s="7">
        <v>43807</v>
      </c>
      <c r="AB112">
        <v>-182902832</v>
      </c>
      <c r="AC112">
        <v>27812474</v>
      </c>
      <c r="AD112">
        <v>208420603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102275827</v>
      </c>
      <c r="G113" s="13">
        <v>-91870980</v>
      </c>
      <c r="H113" s="1">
        <v>82958042</v>
      </c>
      <c r="I113" s="1">
        <v>113916000</v>
      </c>
      <c r="J113" s="1">
        <v>105686000</v>
      </c>
      <c r="K113" s="1">
        <v>81715165</v>
      </c>
      <c r="L113" s="1">
        <f t="shared" si="1"/>
        <v>10404847</v>
      </c>
      <c r="AA113" s="7">
        <v>43808</v>
      </c>
      <c r="AB113">
        <v>-108026015</v>
      </c>
      <c r="AC113">
        <v>3244833</v>
      </c>
      <c r="AD113">
        <v>70842637</v>
      </c>
    </row>
    <row r="114" spans="1:30">
      <c r="A114" s="7">
        <v>43810</v>
      </c>
      <c r="B114" s="8">
        <v>0.793055555555556</v>
      </c>
      <c r="C114" s="14">
        <v>1</v>
      </c>
      <c r="D114" s="1">
        <v>2805601000</v>
      </c>
      <c r="E114" s="1">
        <v>2723885835</v>
      </c>
      <c r="F114" s="1">
        <v>139090797</v>
      </c>
      <c r="G114" s="13">
        <v>-128291060</v>
      </c>
      <c r="H114" s="1">
        <v>77028579</v>
      </c>
      <c r="I114" s="1">
        <v>113916000</v>
      </c>
      <c r="J114" s="1">
        <v>105686000</v>
      </c>
      <c r="K114" s="1">
        <v>81715165</v>
      </c>
      <c r="L114" s="1">
        <f t="shared" si="1"/>
        <v>10799737</v>
      </c>
      <c r="AA114" s="7">
        <v>43809</v>
      </c>
      <c r="AB114">
        <v>-91870980</v>
      </c>
      <c r="AC114">
        <v>10404847</v>
      </c>
      <c r="AD114">
        <v>82958042</v>
      </c>
    </row>
    <row r="115" spans="1:30">
      <c r="A115" s="7">
        <v>43811</v>
      </c>
      <c r="B115" s="8">
        <v>0.955555555555556</v>
      </c>
      <c r="C115" s="14">
        <v>1</v>
      </c>
      <c r="D115" s="1">
        <v>2805601000</v>
      </c>
      <c r="E115" s="1">
        <v>2723885835</v>
      </c>
      <c r="F115" s="1">
        <v>138312088</v>
      </c>
      <c r="G115" s="13">
        <v>-123284431</v>
      </c>
      <c r="H115" s="1">
        <v>142986123</v>
      </c>
      <c r="I115" s="1">
        <v>113916000</v>
      </c>
      <c r="J115" s="1">
        <v>105686000</v>
      </c>
      <c r="K115" s="1">
        <v>81715165</v>
      </c>
      <c r="L115" s="1">
        <f t="shared" si="1"/>
        <v>15027657</v>
      </c>
      <c r="AA115" s="7">
        <v>43810</v>
      </c>
      <c r="AB115">
        <v>-128291060</v>
      </c>
      <c r="AC115">
        <v>10799737</v>
      </c>
      <c r="AD115">
        <v>77028579</v>
      </c>
    </row>
    <row r="116" spans="1:30">
      <c r="A116" s="7">
        <v>43812</v>
      </c>
      <c r="B116" s="8">
        <v>0.922222222222222</v>
      </c>
      <c r="C116" s="14">
        <v>1</v>
      </c>
      <c r="D116" s="1">
        <v>2805601000</v>
      </c>
      <c r="E116" s="1">
        <v>2723885835</v>
      </c>
      <c r="F116" s="1">
        <v>249418926</v>
      </c>
      <c r="G116" s="13">
        <v>-225693431</v>
      </c>
      <c r="H116" s="1">
        <v>89117007</v>
      </c>
      <c r="I116" s="1">
        <v>113916000</v>
      </c>
      <c r="J116" s="1">
        <v>105686000</v>
      </c>
      <c r="K116" s="1">
        <v>81715165</v>
      </c>
      <c r="L116" s="1">
        <f t="shared" si="1"/>
        <v>23725495</v>
      </c>
      <c r="AA116" s="7">
        <v>43811</v>
      </c>
      <c r="AB116">
        <v>-123284431</v>
      </c>
      <c r="AC116">
        <v>15027657</v>
      </c>
      <c r="AD116">
        <v>142986123</v>
      </c>
    </row>
    <row r="117" spans="1:30">
      <c r="A117" s="7">
        <v>43813</v>
      </c>
      <c r="B117" s="8">
        <v>0.720138888888889</v>
      </c>
      <c r="C117" s="14">
        <v>1</v>
      </c>
      <c r="D117" s="1">
        <v>2805601000</v>
      </c>
      <c r="E117" s="1">
        <v>2723885835</v>
      </c>
      <c r="F117" s="1">
        <v>179101857</v>
      </c>
      <c r="G117" s="13">
        <v>-167616283</v>
      </c>
      <c r="H117" s="1">
        <v>82809092</v>
      </c>
      <c r="I117" s="1">
        <v>113916000</v>
      </c>
      <c r="J117" s="1">
        <v>105686000</v>
      </c>
      <c r="K117" s="1">
        <v>81715165</v>
      </c>
      <c r="L117" s="1">
        <f t="shared" si="1"/>
        <v>11485574</v>
      </c>
      <c r="AA117" s="7">
        <v>43812</v>
      </c>
      <c r="AB117">
        <v>-225693431</v>
      </c>
      <c r="AC117">
        <v>23725495</v>
      </c>
      <c r="AD117">
        <v>89117007</v>
      </c>
    </row>
    <row r="118" spans="1:30">
      <c r="A118" s="7">
        <v>43814</v>
      </c>
      <c r="B118" s="8">
        <v>0.468055555555556</v>
      </c>
      <c r="C118" s="14">
        <v>1</v>
      </c>
      <c r="D118" s="1">
        <v>2805601000</v>
      </c>
      <c r="E118" s="1">
        <v>2723885835</v>
      </c>
      <c r="F118" s="1">
        <v>167860397</v>
      </c>
      <c r="G118" s="13">
        <v>-162302625</v>
      </c>
      <c r="H118" s="1">
        <v>71909317</v>
      </c>
      <c r="I118" s="1">
        <v>113916000</v>
      </c>
      <c r="J118" s="1">
        <v>105686000</v>
      </c>
      <c r="K118" s="1">
        <v>81715165</v>
      </c>
      <c r="L118" s="1">
        <f t="shared" si="1"/>
        <v>5557772</v>
      </c>
      <c r="AA118" s="7">
        <v>43813</v>
      </c>
      <c r="AB118">
        <v>-167616283</v>
      </c>
      <c r="AC118">
        <v>11485574</v>
      </c>
      <c r="AD118">
        <v>82809092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143561886</v>
      </c>
      <c r="G119" s="13">
        <v>-138964857</v>
      </c>
      <c r="H119" s="1">
        <v>109113836</v>
      </c>
      <c r="I119" s="1">
        <v>113916000</v>
      </c>
      <c r="J119" s="1">
        <v>105686000</v>
      </c>
      <c r="K119" s="1">
        <v>81715165</v>
      </c>
      <c r="L119" s="1">
        <f t="shared" si="1"/>
        <v>4597029</v>
      </c>
      <c r="AA119" s="7">
        <v>43814</v>
      </c>
      <c r="AB119">
        <v>-162302625</v>
      </c>
      <c r="AC119">
        <v>5557772</v>
      </c>
      <c r="AD119">
        <v>71909317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228513312</v>
      </c>
      <c r="G120" s="13">
        <v>-213908952</v>
      </c>
      <c r="H120" s="1">
        <v>64882913</v>
      </c>
      <c r="I120" s="1">
        <v>113916000</v>
      </c>
      <c r="J120" s="1">
        <v>105686000</v>
      </c>
      <c r="K120" s="1">
        <v>81715165</v>
      </c>
      <c r="L120" s="1">
        <f t="shared" si="1"/>
        <v>14604360</v>
      </c>
      <c r="AA120" s="7">
        <v>43815</v>
      </c>
      <c r="AB120">
        <v>-138964857</v>
      </c>
      <c r="AC120">
        <v>4597029</v>
      </c>
      <c r="AD120">
        <v>109113836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133039391</v>
      </c>
      <c r="G121" s="13">
        <v>-132293429</v>
      </c>
      <c r="H121" s="1">
        <v>53224652</v>
      </c>
      <c r="I121" s="1">
        <v>113916000</v>
      </c>
      <c r="J121" s="1">
        <v>105686000</v>
      </c>
      <c r="K121" s="1">
        <v>81715165</v>
      </c>
      <c r="L121" s="1">
        <f t="shared" si="1"/>
        <v>745962</v>
      </c>
      <c r="AA121" s="7">
        <v>43816</v>
      </c>
      <c r="AB121">
        <v>-213908952</v>
      </c>
      <c r="AC121">
        <v>14604360</v>
      </c>
      <c r="AD121">
        <v>64882913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229037197</v>
      </c>
      <c r="G122" s="13">
        <v>-222756486</v>
      </c>
      <c r="H122" s="1">
        <v>50168338</v>
      </c>
      <c r="I122" s="1">
        <v>113916000</v>
      </c>
      <c r="J122" s="1">
        <v>105686000</v>
      </c>
      <c r="K122" s="1">
        <v>81715165</v>
      </c>
      <c r="L122" s="1">
        <f t="shared" si="1"/>
        <v>6280711</v>
      </c>
      <c r="AA122" s="7">
        <v>43817</v>
      </c>
      <c r="AB122">
        <v>-132293429</v>
      </c>
      <c r="AC122">
        <v>745962</v>
      </c>
      <c r="AD122">
        <v>53224652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126049296</v>
      </c>
      <c r="G123" s="13">
        <v>-111077942</v>
      </c>
      <c r="H123" s="1">
        <v>50112035</v>
      </c>
      <c r="I123" s="1">
        <v>113916000</v>
      </c>
      <c r="J123" s="1">
        <v>105686000</v>
      </c>
      <c r="K123" s="1">
        <v>81715165</v>
      </c>
      <c r="L123" s="1">
        <f t="shared" si="1"/>
        <v>14971354</v>
      </c>
      <c r="AA123" s="7">
        <v>43818</v>
      </c>
      <c r="AB123">
        <v>-222756486</v>
      </c>
      <c r="AC123">
        <v>6280711</v>
      </c>
      <c r="AD123">
        <v>50168338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117753059</v>
      </c>
      <c r="G124" s="13">
        <v>-114340264</v>
      </c>
      <c r="H124" s="1">
        <v>44826992</v>
      </c>
      <c r="I124" s="1">
        <v>113916000</v>
      </c>
      <c r="J124" s="1">
        <v>105686000</v>
      </c>
      <c r="K124" s="1">
        <v>81715165</v>
      </c>
      <c r="L124" s="1">
        <f t="shared" si="1"/>
        <v>3412795</v>
      </c>
      <c r="AA124" s="7">
        <v>43819</v>
      </c>
      <c r="AB124">
        <v>-111077942</v>
      </c>
      <c r="AC124">
        <v>14971354</v>
      </c>
      <c r="AD124">
        <v>50112035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212744760</v>
      </c>
      <c r="G125" s="13">
        <v>-201903072</v>
      </c>
      <c r="H125" s="1">
        <v>45908170</v>
      </c>
      <c r="I125" s="1">
        <v>113916000</v>
      </c>
      <c r="J125" s="1">
        <v>105686000</v>
      </c>
      <c r="K125" s="1">
        <v>81715165</v>
      </c>
      <c r="L125" s="1">
        <f t="shared" si="1"/>
        <v>10841688</v>
      </c>
      <c r="AA125" s="7">
        <v>43820</v>
      </c>
      <c r="AB125">
        <v>-114340264</v>
      </c>
      <c r="AC125">
        <v>3412795</v>
      </c>
      <c r="AD125">
        <v>44826992</v>
      </c>
    </row>
    <row r="126" spans="1:30">
      <c r="A126" s="7">
        <v>43822</v>
      </c>
      <c r="B126" s="8">
        <v>0.483333333333333</v>
      </c>
      <c r="C126" s="14">
        <v>1</v>
      </c>
      <c r="D126" s="1">
        <v>2805601000</v>
      </c>
      <c r="E126" s="1">
        <v>2723885835</v>
      </c>
      <c r="F126" s="1">
        <v>202147997</v>
      </c>
      <c r="G126" s="13">
        <v>-181516927</v>
      </c>
      <c r="H126" s="1">
        <v>59900290</v>
      </c>
      <c r="I126" s="1">
        <v>113916000</v>
      </c>
      <c r="J126" s="1">
        <v>105686000</v>
      </c>
      <c r="K126" s="1">
        <v>81715165</v>
      </c>
      <c r="L126" s="1">
        <f t="shared" si="1"/>
        <v>20631070</v>
      </c>
      <c r="AA126" s="7">
        <v>43821</v>
      </c>
      <c r="AB126">
        <v>-201903072</v>
      </c>
      <c r="AC126">
        <v>10841688</v>
      </c>
      <c r="AD126">
        <v>45908170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148506909</v>
      </c>
      <c r="G127" s="13">
        <v>-132222481</v>
      </c>
      <c r="H127" s="1">
        <v>71587689</v>
      </c>
      <c r="I127" s="1">
        <v>113916000</v>
      </c>
      <c r="J127" s="1">
        <v>105686000</v>
      </c>
      <c r="K127" s="1">
        <v>81715165</v>
      </c>
      <c r="L127" s="1">
        <f t="shared" si="1"/>
        <v>16284428</v>
      </c>
      <c r="AA127" s="7">
        <v>43822</v>
      </c>
      <c r="AB127">
        <v>-181516927</v>
      </c>
      <c r="AC127">
        <v>20631070</v>
      </c>
      <c r="AD127">
        <v>59900290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218289881</v>
      </c>
      <c r="G128" s="13">
        <v>-200080477</v>
      </c>
      <c r="H128" s="1">
        <v>69720794</v>
      </c>
      <c r="I128" s="1">
        <v>113916000</v>
      </c>
      <c r="J128" s="1">
        <v>105686000</v>
      </c>
      <c r="K128" s="1">
        <v>81715165</v>
      </c>
      <c r="L128" s="1">
        <f t="shared" si="1"/>
        <v>18209404</v>
      </c>
      <c r="AA128" s="7">
        <v>43823</v>
      </c>
      <c r="AB128">
        <v>-132222481</v>
      </c>
      <c r="AC128">
        <v>16284428</v>
      </c>
      <c r="AD128">
        <v>71587689</v>
      </c>
    </row>
    <row r="129" spans="1:30">
      <c r="A129" s="7">
        <v>43825</v>
      </c>
      <c r="B129" s="8">
        <v>0.78125</v>
      </c>
      <c r="C129" s="14">
        <v>1</v>
      </c>
      <c r="D129" s="1">
        <v>2805601000</v>
      </c>
      <c r="E129" s="1">
        <v>2723885835</v>
      </c>
      <c r="F129" s="1">
        <v>122727952</v>
      </c>
      <c r="G129" s="13">
        <v>-112741518</v>
      </c>
      <c r="H129" s="1">
        <v>78961266</v>
      </c>
      <c r="I129" s="1">
        <v>113916000</v>
      </c>
      <c r="J129" s="1">
        <v>105686000</v>
      </c>
      <c r="K129" s="1">
        <v>81715165</v>
      </c>
      <c r="L129" s="1">
        <f t="shared" si="1"/>
        <v>9986434</v>
      </c>
      <c r="AA129" s="7">
        <v>43824</v>
      </c>
      <c r="AB129">
        <v>-200080477</v>
      </c>
      <c r="AC129">
        <v>18209404</v>
      </c>
      <c r="AD129">
        <v>69720794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120709213</v>
      </c>
      <c r="G130" s="13">
        <v>-121125452</v>
      </c>
      <c r="H130" s="1">
        <v>69916772</v>
      </c>
      <c r="I130" s="1">
        <v>113916000</v>
      </c>
      <c r="J130" s="1">
        <v>105686000</v>
      </c>
      <c r="K130" s="1">
        <v>81715165</v>
      </c>
      <c r="L130" s="1">
        <f t="shared" si="1"/>
        <v>-416239</v>
      </c>
      <c r="AA130" s="7">
        <v>43825</v>
      </c>
      <c r="AB130">
        <v>-112741518</v>
      </c>
      <c r="AC130">
        <v>9986434</v>
      </c>
      <c r="AD130">
        <v>78961266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188045938</v>
      </c>
      <c r="G131" s="13">
        <v>-181630687</v>
      </c>
      <c r="H131" s="1">
        <v>64870414</v>
      </c>
      <c r="I131" s="1">
        <v>113916000</v>
      </c>
      <c r="J131" s="1">
        <v>105686000</v>
      </c>
      <c r="K131" s="1">
        <v>81715165</v>
      </c>
      <c r="L131" s="1">
        <f t="shared" si="1"/>
        <v>6415251</v>
      </c>
      <c r="AA131" s="7">
        <v>43826</v>
      </c>
      <c r="AB131">
        <v>-121125452</v>
      </c>
      <c r="AC131">
        <v>-416239</v>
      </c>
      <c r="AD131">
        <v>69916772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128697668</v>
      </c>
      <c r="G132" s="13">
        <v>-131223113</v>
      </c>
      <c r="H132" s="1">
        <v>58932174</v>
      </c>
      <c r="I132" s="1">
        <v>113916000</v>
      </c>
      <c r="J132" s="1">
        <v>105686000</v>
      </c>
      <c r="K132" s="1">
        <v>81715165</v>
      </c>
      <c r="L132" s="1">
        <f t="shared" ref="L132:L151" si="2">F132+G132</f>
        <v>-2525445</v>
      </c>
      <c r="AA132" s="7">
        <v>43827</v>
      </c>
      <c r="AB132">
        <v>-181630687</v>
      </c>
      <c r="AC132">
        <v>6415251</v>
      </c>
      <c r="AD132">
        <v>64870414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223877343</v>
      </c>
      <c r="G133" s="13">
        <v>-221654366</v>
      </c>
      <c r="H133" s="1">
        <v>53617925</v>
      </c>
      <c r="I133" s="1">
        <v>113916000</v>
      </c>
      <c r="J133" s="1">
        <v>105686000</v>
      </c>
      <c r="K133" s="1">
        <v>81715165</v>
      </c>
      <c r="L133" s="1">
        <f t="shared" si="2"/>
        <v>2222977</v>
      </c>
      <c r="AA133" s="7">
        <v>43828</v>
      </c>
      <c r="AB133">
        <v>-131223113</v>
      </c>
      <c r="AC133">
        <v>-2525445</v>
      </c>
      <c r="AD133">
        <v>58932174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150981579</v>
      </c>
      <c r="G134" s="13">
        <v>-133099529</v>
      </c>
      <c r="H134" s="1">
        <v>54716116</v>
      </c>
      <c r="I134" s="1">
        <v>113916000</v>
      </c>
      <c r="J134" s="1">
        <v>105686000</v>
      </c>
      <c r="K134" s="1">
        <v>81715165</v>
      </c>
      <c r="L134" s="1">
        <f t="shared" si="2"/>
        <v>17882050</v>
      </c>
      <c r="M134" s="1"/>
      <c r="N134" s="1"/>
      <c r="O134" s="1"/>
      <c r="AA134" s="7">
        <v>43829</v>
      </c>
      <c r="AB134">
        <v>-221654366</v>
      </c>
      <c r="AC134">
        <v>2222977</v>
      </c>
      <c r="AD134">
        <v>53617925</v>
      </c>
    </row>
    <row r="135" spans="1:30">
      <c r="A135" s="7">
        <v>43831</v>
      </c>
      <c r="B135" s="8">
        <v>0.802777777777778</v>
      </c>
      <c r="C135" s="14">
        <v>1</v>
      </c>
      <c r="D135" s="1">
        <v>2805601000</v>
      </c>
      <c r="E135" s="1">
        <v>2723885835</v>
      </c>
      <c r="F135" s="1">
        <v>251884730</v>
      </c>
      <c r="G135" s="13">
        <v>-234847991</v>
      </c>
      <c r="H135" s="1">
        <v>43801837</v>
      </c>
      <c r="I135" s="1">
        <v>113916000</v>
      </c>
      <c r="J135" s="1">
        <v>105686000</v>
      </c>
      <c r="K135" s="1">
        <v>81715165</v>
      </c>
      <c r="L135" s="1">
        <f t="shared" si="2"/>
        <v>17036739</v>
      </c>
      <c r="AA135" s="7">
        <v>43830</v>
      </c>
      <c r="AB135">
        <v>-133099529</v>
      </c>
      <c r="AC135">
        <v>17882050</v>
      </c>
      <c r="AD135">
        <v>54716116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179688112</v>
      </c>
      <c r="G136" s="13">
        <v>-174156827</v>
      </c>
      <c r="H136" s="1">
        <v>41453070</v>
      </c>
      <c r="I136" s="1">
        <v>113916000</v>
      </c>
      <c r="J136" s="1">
        <v>105686000</v>
      </c>
      <c r="K136" s="1">
        <v>81715165</v>
      </c>
      <c r="L136" s="1">
        <f t="shared" si="2"/>
        <v>5531285</v>
      </c>
      <c r="AA136" s="7">
        <v>43831</v>
      </c>
      <c r="AB136">
        <v>-234847991</v>
      </c>
      <c r="AC136">
        <v>17036739</v>
      </c>
      <c r="AD136">
        <v>43801837</v>
      </c>
    </row>
    <row r="137" spans="1:30">
      <c r="A137" s="7">
        <v>43833</v>
      </c>
      <c r="B137" s="8">
        <v>0.575694444444444</v>
      </c>
      <c r="C137" s="14">
        <v>1</v>
      </c>
      <c r="D137" s="1">
        <v>2805601000</v>
      </c>
      <c r="E137" s="1">
        <v>2723885835</v>
      </c>
      <c r="F137" s="1">
        <v>127905379</v>
      </c>
      <c r="G137" s="13">
        <v>-114944533</v>
      </c>
      <c r="H137" s="1">
        <v>45012409</v>
      </c>
      <c r="I137" s="1">
        <v>170874000</v>
      </c>
      <c r="J137" s="1">
        <v>158530000</v>
      </c>
      <c r="K137" s="1">
        <v>81715165</v>
      </c>
      <c r="L137" s="1">
        <f t="shared" si="2"/>
        <v>12960846</v>
      </c>
      <c r="AA137" s="7">
        <v>43832</v>
      </c>
      <c r="AB137">
        <v>-174156827</v>
      </c>
      <c r="AC137">
        <v>5531285</v>
      </c>
      <c r="AD137">
        <v>41453070</v>
      </c>
    </row>
    <row r="138" spans="1:30">
      <c r="A138" s="7">
        <v>43834</v>
      </c>
      <c r="B138" s="8">
        <v>0.733333333333333</v>
      </c>
      <c r="C138" s="14">
        <v>1</v>
      </c>
      <c r="D138" s="1">
        <v>2805601000</v>
      </c>
      <c r="E138" s="1">
        <v>2723885835</v>
      </c>
      <c r="F138" s="1">
        <v>188617197</v>
      </c>
      <c r="G138" s="13">
        <v>-184705798</v>
      </c>
      <c r="H138" s="1">
        <v>49340047</v>
      </c>
      <c r="I138" s="1">
        <v>170874000</v>
      </c>
      <c r="J138" s="1">
        <v>158530000</v>
      </c>
      <c r="K138" s="1">
        <v>81715165</v>
      </c>
      <c r="L138" s="1">
        <f t="shared" si="2"/>
        <v>3911399</v>
      </c>
      <c r="AA138" s="7">
        <v>43833</v>
      </c>
      <c r="AB138">
        <v>-114944533</v>
      </c>
      <c r="AC138">
        <v>12960846</v>
      </c>
      <c r="AD138">
        <v>45012409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308030436</v>
      </c>
      <c r="G139" s="13">
        <v>-328315367</v>
      </c>
      <c r="H139" s="1">
        <v>18312227</v>
      </c>
      <c r="I139" s="1">
        <v>113916000</v>
      </c>
      <c r="J139" s="1">
        <v>105686000</v>
      </c>
      <c r="K139" s="1">
        <v>81715165</v>
      </c>
      <c r="L139" s="1">
        <f t="shared" si="2"/>
        <v>-20284931</v>
      </c>
      <c r="AA139" s="7">
        <v>43834</v>
      </c>
      <c r="AB139">
        <v>-184705798</v>
      </c>
      <c r="AC139">
        <v>3911399</v>
      </c>
      <c r="AD139">
        <v>49340047</v>
      </c>
    </row>
    <row r="140" spans="1:30">
      <c r="A140" s="7">
        <v>43836</v>
      </c>
      <c r="B140" s="8">
        <v>0.579861111111111</v>
      </c>
      <c r="C140" s="14">
        <v>1</v>
      </c>
      <c r="D140" s="1">
        <v>2805601000</v>
      </c>
      <c r="E140" s="1">
        <v>2723885835</v>
      </c>
      <c r="F140" s="1">
        <v>211997658</v>
      </c>
      <c r="G140" s="13">
        <v>-109922001</v>
      </c>
      <c r="H140" s="1">
        <v>25597515</v>
      </c>
      <c r="I140" s="1">
        <v>113916000</v>
      </c>
      <c r="J140" s="1">
        <v>105686000</v>
      </c>
      <c r="K140" s="1">
        <v>81715165</v>
      </c>
      <c r="L140" s="1">
        <f t="shared" si="2"/>
        <v>102075657</v>
      </c>
      <c r="AA140" s="7">
        <v>43835</v>
      </c>
      <c r="AB140">
        <v>-328315367</v>
      </c>
      <c r="AC140">
        <v>-20284931</v>
      </c>
      <c r="AD140">
        <v>18312227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127137545</v>
      </c>
      <c r="G141" s="13">
        <v>-120063699</v>
      </c>
      <c r="H141" s="1">
        <v>27922939</v>
      </c>
      <c r="I141" s="1">
        <v>113916000</v>
      </c>
      <c r="J141" s="1">
        <v>105686000</v>
      </c>
      <c r="K141" s="1">
        <v>81715165</v>
      </c>
      <c r="L141" s="1">
        <f t="shared" si="2"/>
        <v>7073846</v>
      </c>
      <c r="AA141" s="7">
        <v>43836</v>
      </c>
      <c r="AB141">
        <v>-109922001</v>
      </c>
      <c r="AC141">
        <v>102075657</v>
      </c>
      <c r="AD141">
        <v>25597515</v>
      </c>
    </row>
    <row r="142" spans="1:30">
      <c r="A142" s="7">
        <v>43838</v>
      </c>
      <c r="B142" s="8">
        <v>0.73125</v>
      </c>
      <c r="C142" s="14">
        <v>1</v>
      </c>
      <c r="D142" s="1">
        <v>2805601000</v>
      </c>
      <c r="E142" s="1">
        <v>2723885835</v>
      </c>
      <c r="F142" s="1">
        <v>130347723</v>
      </c>
      <c r="G142" s="13">
        <v>-119727314</v>
      </c>
      <c r="H142" s="1">
        <v>16366671</v>
      </c>
      <c r="I142" s="1">
        <v>113916000</v>
      </c>
      <c r="J142" s="1">
        <v>105686000</v>
      </c>
      <c r="K142" s="1">
        <v>81715165</v>
      </c>
      <c r="L142" s="1">
        <f t="shared" si="2"/>
        <v>10620409</v>
      </c>
      <c r="AA142" s="7">
        <v>43837</v>
      </c>
      <c r="AB142">
        <v>-120063699</v>
      </c>
      <c r="AC142">
        <v>7073846</v>
      </c>
      <c r="AD142">
        <v>27922939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105286233</v>
      </c>
      <c r="G143" s="13">
        <v>-106293939</v>
      </c>
      <c r="H143" s="1">
        <v>16204276</v>
      </c>
      <c r="I143" s="1">
        <v>113916000</v>
      </c>
      <c r="J143" s="1">
        <v>105686000</v>
      </c>
      <c r="K143" s="1">
        <v>81715165</v>
      </c>
      <c r="L143" s="1">
        <f t="shared" si="2"/>
        <v>-1007706</v>
      </c>
      <c r="AA143" s="7">
        <v>43838</v>
      </c>
      <c r="AB143">
        <v>-119727314</v>
      </c>
      <c r="AC143">
        <v>10620409</v>
      </c>
      <c r="AD143">
        <v>16366671</v>
      </c>
    </row>
    <row r="144" spans="1:30">
      <c r="A144" s="7">
        <v>43840</v>
      </c>
      <c r="B144" s="8">
        <v>0.550694444444444</v>
      </c>
      <c r="C144" s="14">
        <v>1</v>
      </c>
      <c r="D144" s="1">
        <v>2805601000</v>
      </c>
      <c r="E144" s="1">
        <v>2723885835</v>
      </c>
      <c r="F144" s="1">
        <v>206428232</v>
      </c>
      <c r="G144" s="13">
        <v>-209362253</v>
      </c>
      <c r="H144" s="1">
        <v>7901365</v>
      </c>
      <c r="I144" s="1">
        <v>113916000</v>
      </c>
      <c r="J144" s="1">
        <v>105686000</v>
      </c>
      <c r="K144" s="1">
        <v>81715165</v>
      </c>
      <c r="L144" s="1">
        <f t="shared" si="2"/>
        <v>-2934021</v>
      </c>
      <c r="AA144" s="7">
        <v>43839</v>
      </c>
      <c r="AB144">
        <v>-106293939</v>
      </c>
      <c r="AC144">
        <v>-1007706</v>
      </c>
      <c r="AD144">
        <v>16204276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-125220784</v>
      </c>
      <c r="H145" s="1">
        <v>16025972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-2934021</v>
      </c>
      <c r="AD145">
        <v>7901365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121243431</v>
      </c>
      <c r="G146" s="13">
        <v>-114672978</v>
      </c>
      <c r="H146" s="1">
        <v>18685026</v>
      </c>
      <c r="I146" s="1">
        <v>113916000</v>
      </c>
      <c r="J146" s="1">
        <v>105686000</v>
      </c>
      <c r="K146" s="1">
        <v>81715165</v>
      </c>
      <c r="L146" s="1">
        <f t="shared" si="2"/>
        <v>6570453</v>
      </c>
      <c r="AA146" s="7">
        <v>43841</v>
      </c>
      <c r="AB146">
        <v>-125220784</v>
      </c>
      <c r="AC146" t="e">
        <v>#VALUE!</v>
      </c>
      <c r="AD146">
        <v>16025972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156787041</v>
      </c>
      <c r="G147" s="13">
        <v>-145084614</v>
      </c>
      <c r="H147" s="1">
        <v>50535463</v>
      </c>
      <c r="I147" s="1">
        <v>113916000</v>
      </c>
      <c r="J147" s="1">
        <v>105686000</v>
      </c>
      <c r="K147" s="1">
        <v>81715165</v>
      </c>
      <c r="L147" s="1">
        <f t="shared" si="2"/>
        <v>11702427</v>
      </c>
      <c r="AA147" s="7">
        <v>43842</v>
      </c>
      <c r="AB147">
        <v>-114672978</v>
      </c>
      <c r="AC147">
        <v>6570453</v>
      </c>
      <c r="AD147">
        <v>18685026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137523745</v>
      </c>
      <c r="G148" s="13">
        <v>-128857410</v>
      </c>
      <c r="H148" s="1">
        <v>54441955</v>
      </c>
      <c r="I148" s="1">
        <v>113916000</v>
      </c>
      <c r="J148" s="1">
        <v>105686000</v>
      </c>
      <c r="K148" s="1">
        <v>81715165</v>
      </c>
      <c r="L148" s="1">
        <f t="shared" si="2"/>
        <v>8666335</v>
      </c>
      <c r="AA148" s="7">
        <v>43843</v>
      </c>
      <c r="AB148">
        <v>-145084614</v>
      </c>
      <c r="AC148">
        <v>11702427</v>
      </c>
      <c r="AD148">
        <v>50535463</v>
      </c>
    </row>
    <row r="149" spans="1:30">
      <c r="A149" s="7">
        <v>43845</v>
      </c>
      <c r="B149" s="8">
        <v>0.778472222222222</v>
      </c>
      <c r="C149" s="14">
        <v>1</v>
      </c>
      <c r="D149" s="1">
        <v>2805601000</v>
      </c>
      <c r="E149" s="1">
        <v>2723885835</v>
      </c>
      <c r="F149" s="1">
        <v>115588759</v>
      </c>
      <c r="G149" s="13">
        <v>-114235067</v>
      </c>
      <c r="H149" s="1">
        <v>48721801</v>
      </c>
      <c r="I149" s="1">
        <v>113916000</v>
      </c>
      <c r="J149" s="1">
        <v>105686000</v>
      </c>
      <c r="K149" s="1">
        <v>81715165</v>
      </c>
      <c r="L149" s="1">
        <f t="shared" si="2"/>
        <v>1353692</v>
      </c>
      <c r="AA149" s="7">
        <v>43844</v>
      </c>
      <c r="AB149">
        <v>-128857410</v>
      </c>
      <c r="AC149">
        <v>8666335</v>
      </c>
      <c r="AD149">
        <v>54441955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201095867</v>
      </c>
      <c r="G150" s="13">
        <v>-198504276</v>
      </c>
      <c r="H150" s="1">
        <v>43532918</v>
      </c>
      <c r="I150" s="1">
        <v>113916000</v>
      </c>
      <c r="J150" s="1">
        <v>105686000</v>
      </c>
      <c r="K150" s="1">
        <v>81715165</v>
      </c>
      <c r="L150" s="1">
        <f t="shared" si="2"/>
        <v>2591591</v>
      </c>
      <c r="AA150" s="7">
        <v>43845</v>
      </c>
      <c r="AB150">
        <v>-114235067</v>
      </c>
      <c r="AC150">
        <v>1353692</v>
      </c>
      <c r="AD150">
        <v>48721801</v>
      </c>
    </row>
    <row r="151" spans="1:30">
      <c r="A151" s="7">
        <v>43847</v>
      </c>
      <c r="B151" s="8">
        <v>0.672222222222222</v>
      </c>
      <c r="C151" s="14">
        <v>1</v>
      </c>
      <c r="D151" s="1">
        <v>2805601000</v>
      </c>
      <c r="E151" s="1">
        <v>2723885835</v>
      </c>
      <c r="F151" s="1">
        <v>133206211</v>
      </c>
      <c r="G151" s="13">
        <v>-113417957</v>
      </c>
      <c r="H151" s="1">
        <v>64328878</v>
      </c>
      <c r="I151" s="1">
        <v>113916000</v>
      </c>
      <c r="J151" s="1">
        <v>105686000</v>
      </c>
      <c r="K151" s="1">
        <v>81715165</v>
      </c>
      <c r="L151" s="1">
        <f t="shared" si="2"/>
        <v>19788254</v>
      </c>
      <c r="AA151" s="7">
        <v>43846</v>
      </c>
      <c r="AB151">
        <v>-198504276</v>
      </c>
      <c r="AC151">
        <v>2591591</v>
      </c>
      <c r="AD151">
        <v>43532918</v>
      </c>
    </row>
    <row r="152" spans="27:30">
      <c r="AA152" s="7">
        <v>43847</v>
      </c>
      <c r="AB152">
        <v>-113417957</v>
      </c>
      <c r="AC152">
        <v>19788254</v>
      </c>
      <c r="AD152">
        <v>64328878</v>
      </c>
    </row>
    <row r="153" spans="27:30">
      <c r="AA153" t="s">
        <v>286</v>
      </c>
      <c r="AB153">
        <v>-22690814235</v>
      </c>
      <c r="AC153" t="e">
        <v>#VALUE!</v>
      </c>
      <c r="AD153">
        <v>9046528193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53"/>
  <sheetViews>
    <sheetView workbookViewId="0">
      <pane ySplit="3" topLeftCell="A145" activePane="bottomLeft" state="frozen"/>
      <selection/>
      <selection pane="bottomLeft" activeCell="I151" sqref="I15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6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6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43700</v>
      </c>
      <c r="B4" s="5">
        <v>0.654166666666667</v>
      </c>
      <c r="C4" s="14">
        <v>1</v>
      </c>
      <c r="D4" s="1">
        <v>2805601000</v>
      </c>
      <c r="E4" s="1"/>
      <c r="F4" s="1">
        <v>0</v>
      </c>
      <c r="G4" s="1">
        <v>-82156186</v>
      </c>
      <c r="H4" s="1">
        <v>-82156186</v>
      </c>
      <c r="I4" s="1"/>
      <c r="J4" s="1"/>
      <c r="K4" s="1"/>
      <c r="L4" s="1">
        <f t="shared" ref="L4:L67" si="0">F4+G4</f>
        <v>-82156186</v>
      </c>
      <c r="M4" s="12"/>
      <c r="N4" s="4">
        <v>43699</v>
      </c>
      <c r="O4" s="5">
        <v>0.771527777777778</v>
      </c>
      <c r="P4" s="6">
        <v>1</v>
      </c>
      <c r="Q4" s="6">
        <v>0.097</v>
      </c>
      <c r="R4" s="6">
        <v>1</v>
      </c>
      <c r="S4" s="1">
        <v>2988102656</v>
      </c>
      <c r="T4" s="1"/>
      <c r="V4" s="1">
        <v>1089554304</v>
      </c>
      <c r="W4" s="1"/>
      <c r="X4" s="1">
        <v>2988102760</v>
      </c>
      <c r="Y4">
        <v>4</v>
      </c>
      <c r="AA4" t="s">
        <v>284</v>
      </c>
    </row>
    <row r="5" spans="1:30">
      <c r="A5" s="7">
        <v>43701</v>
      </c>
      <c r="B5" s="8">
        <v>0.948611111111111</v>
      </c>
      <c r="C5" s="14">
        <v>1</v>
      </c>
      <c r="D5" s="1">
        <v>2805601000</v>
      </c>
      <c r="E5" s="1"/>
      <c r="F5" s="1">
        <v>0</v>
      </c>
      <c r="G5" s="1">
        <v>-136909852</v>
      </c>
      <c r="H5" s="1">
        <v>-219066038</v>
      </c>
      <c r="I5" s="1"/>
      <c r="J5" s="1"/>
      <c r="K5" s="1"/>
      <c r="L5" s="1">
        <f t="shared" si="0"/>
        <v>-136909852</v>
      </c>
      <c r="M5" s="12"/>
      <c r="AA5" s="7">
        <v>43700</v>
      </c>
      <c r="AB5">
        <v>-82156186</v>
      </c>
      <c r="AC5">
        <v>-82156186</v>
      </c>
      <c r="AD5">
        <v>-82156186</v>
      </c>
    </row>
    <row r="6" spans="1:30">
      <c r="A6" s="7">
        <v>43702</v>
      </c>
      <c r="B6" s="8">
        <v>0.703472222222222</v>
      </c>
      <c r="C6" s="14">
        <v>1</v>
      </c>
      <c r="D6" s="1">
        <v>2805601000</v>
      </c>
      <c r="E6" s="1"/>
      <c r="F6" s="1">
        <v>0</v>
      </c>
      <c r="G6" s="1">
        <v>-222016439</v>
      </c>
      <c r="H6" s="1">
        <v>-304172625</v>
      </c>
      <c r="I6" s="1"/>
      <c r="J6" s="1"/>
      <c r="K6" s="1"/>
      <c r="L6" s="1">
        <f t="shared" si="0"/>
        <v>-222016439</v>
      </c>
      <c r="M6" s="12"/>
      <c r="AA6" s="7">
        <v>43701</v>
      </c>
      <c r="AB6">
        <v>-136909852</v>
      </c>
      <c r="AC6">
        <v>-136909852</v>
      </c>
      <c r="AD6">
        <v>-219066038</v>
      </c>
    </row>
    <row r="7" spans="1:30">
      <c r="A7" s="7">
        <v>43703</v>
      </c>
      <c r="B7" s="8">
        <v>0.717361111111111</v>
      </c>
      <c r="C7" s="14">
        <v>1</v>
      </c>
      <c r="D7" s="1">
        <v>2805601000</v>
      </c>
      <c r="E7" s="1"/>
      <c r="F7" s="1">
        <v>0</v>
      </c>
      <c r="G7" s="1">
        <v>-179370181</v>
      </c>
      <c r="H7" s="1">
        <v>-398436219</v>
      </c>
      <c r="I7" s="1"/>
      <c r="J7" s="1"/>
      <c r="K7" s="1"/>
      <c r="L7" s="1">
        <f t="shared" si="0"/>
        <v>-179370181</v>
      </c>
      <c r="M7" s="12"/>
      <c r="AA7" s="7">
        <v>43702</v>
      </c>
      <c r="AB7">
        <v>-222016439</v>
      </c>
      <c r="AC7">
        <v>-222016439</v>
      </c>
      <c r="AD7">
        <v>-304172625</v>
      </c>
    </row>
    <row r="8" spans="1:30">
      <c r="A8" s="7">
        <v>43704</v>
      </c>
      <c r="B8" s="8">
        <v>0.761805555555556</v>
      </c>
      <c r="C8" s="14">
        <v>1</v>
      </c>
      <c r="D8" s="1">
        <v>2805601000</v>
      </c>
      <c r="E8" s="1">
        <v>2723885835</v>
      </c>
      <c r="F8" s="1">
        <v>585960898</v>
      </c>
      <c r="G8" s="1">
        <v>-125067882</v>
      </c>
      <c r="H8" s="1">
        <v>62456797</v>
      </c>
      <c r="I8" s="1">
        <v>114406000</v>
      </c>
      <c r="J8" s="1">
        <v>105686000</v>
      </c>
      <c r="K8" s="1">
        <v>81715165</v>
      </c>
      <c r="L8" s="1">
        <f t="shared" si="0"/>
        <v>460893016</v>
      </c>
      <c r="AA8" s="7">
        <v>43703</v>
      </c>
      <c r="AB8">
        <v>-179370181</v>
      </c>
      <c r="AC8">
        <v>-179370181</v>
      </c>
      <c r="AD8">
        <v>-398436219</v>
      </c>
    </row>
    <row r="9" spans="1:30">
      <c r="A9" s="7">
        <v>43705</v>
      </c>
      <c r="B9" s="8">
        <v>0.775</v>
      </c>
      <c r="C9" s="14">
        <v>1</v>
      </c>
      <c r="D9" s="1">
        <v>2805601000</v>
      </c>
      <c r="E9" s="1">
        <v>2723885835</v>
      </c>
      <c r="F9" s="1">
        <v>703366718</v>
      </c>
      <c r="G9" s="1">
        <v>-203717104</v>
      </c>
      <c r="H9" s="1">
        <v>76323364</v>
      </c>
      <c r="I9" s="1">
        <v>114406000</v>
      </c>
      <c r="J9" s="1">
        <v>105686000</v>
      </c>
      <c r="K9" s="1">
        <v>81715165</v>
      </c>
      <c r="L9" s="1">
        <f t="shared" si="0"/>
        <v>499649614</v>
      </c>
      <c r="AA9" s="7">
        <v>43704</v>
      </c>
      <c r="AB9">
        <v>-125067882</v>
      </c>
      <c r="AC9">
        <v>460893016</v>
      </c>
      <c r="AD9">
        <v>62456797</v>
      </c>
    </row>
    <row r="10" spans="1:30">
      <c r="A10" s="7">
        <v>43706</v>
      </c>
      <c r="B10" s="8">
        <v>0.76875</v>
      </c>
      <c r="C10" s="14">
        <v>1</v>
      </c>
      <c r="D10" s="1">
        <v>2805601000</v>
      </c>
      <c r="E10" s="1">
        <v>2723885835</v>
      </c>
      <c r="F10" s="1">
        <v>123986045</v>
      </c>
      <c r="G10" s="1">
        <v>-110207012</v>
      </c>
      <c r="H10" s="1">
        <v>90102397</v>
      </c>
      <c r="I10" s="1">
        <v>114406000</v>
      </c>
      <c r="J10" s="1">
        <v>105686000</v>
      </c>
      <c r="K10" s="1">
        <v>81715165</v>
      </c>
      <c r="L10" s="1">
        <f t="shared" si="0"/>
        <v>13779033</v>
      </c>
      <c r="AA10" s="7">
        <v>43705</v>
      </c>
      <c r="AB10">
        <v>-203717104</v>
      </c>
      <c r="AC10">
        <v>499649614</v>
      </c>
      <c r="AD10">
        <v>76323364</v>
      </c>
    </row>
    <row r="11" spans="1:30">
      <c r="A11" s="7">
        <v>43707</v>
      </c>
      <c r="B11" s="8">
        <v>0.7375</v>
      </c>
      <c r="C11" s="14">
        <v>1</v>
      </c>
      <c r="D11" s="1">
        <v>2805601000</v>
      </c>
      <c r="E11" s="1">
        <v>2723885835</v>
      </c>
      <c r="F11" s="1">
        <v>240800995</v>
      </c>
      <c r="G11" s="1">
        <v>-211597071</v>
      </c>
      <c r="H11" s="1">
        <v>105527288</v>
      </c>
      <c r="I11" s="1">
        <v>114406000</v>
      </c>
      <c r="J11" s="1">
        <v>105686000</v>
      </c>
      <c r="K11" s="1">
        <v>81715165</v>
      </c>
      <c r="L11" s="1">
        <f t="shared" si="0"/>
        <v>29203924</v>
      </c>
      <c r="AA11" s="7">
        <v>43706</v>
      </c>
      <c r="AB11">
        <v>-110207012</v>
      </c>
      <c r="AC11">
        <v>13779033</v>
      </c>
      <c r="AD11">
        <v>90102397</v>
      </c>
    </row>
    <row r="12" spans="1:30">
      <c r="A12" s="7">
        <v>43708</v>
      </c>
      <c r="B12" s="8">
        <v>0.855555555555556</v>
      </c>
      <c r="C12" s="14">
        <v>1</v>
      </c>
      <c r="D12" s="1">
        <v>2805601000</v>
      </c>
      <c r="E12" s="1">
        <v>2723885835</v>
      </c>
      <c r="F12" s="1">
        <v>117416552</v>
      </c>
      <c r="G12" s="1">
        <v>-114429559</v>
      </c>
      <c r="H12" s="1">
        <v>190670467</v>
      </c>
      <c r="I12" s="1">
        <v>114406000</v>
      </c>
      <c r="J12" s="1">
        <v>105686000</v>
      </c>
      <c r="K12" s="1">
        <v>81715165</v>
      </c>
      <c r="L12" s="1">
        <f t="shared" si="0"/>
        <v>2986993</v>
      </c>
      <c r="AA12" s="7">
        <v>43707</v>
      </c>
      <c r="AB12">
        <v>-211597071</v>
      </c>
      <c r="AC12">
        <v>29203924</v>
      </c>
      <c r="AD12">
        <v>105527288</v>
      </c>
    </row>
    <row r="13" spans="1:30">
      <c r="A13" s="7">
        <v>43709</v>
      </c>
      <c r="B13" s="8">
        <v>0.61875</v>
      </c>
      <c r="C13" s="14">
        <v>1</v>
      </c>
      <c r="D13" s="1">
        <v>2805601000</v>
      </c>
      <c r="E13" s="1">
        <v>2723885835</v>
      </c>
      <c r="F13" s="1">
        <v>201485672</v>
      </c>
      <c r="G13" s="1">
        <v>-199095787</v>
      </c>
      <c r="H13" s="1">
        <v>326983211</v>
      </c>
      <c r="I13" s="1">
        <v>114406000</v>
      </c>
      <c r="J13" s="1">
        <v>105686000</v>
      </c>
      <c r="K13" s="1">
        <v>81715165</v>
      </c>
      <c r="L13" s="1">
        <f t="shared" si="0"/>
        <v>2389885</v>
      </c>
      <c r="AA13" s="7">
        <v>43708</v>
      </c>
      <c r="AB13">
        <v>-114429559</v>
      </c>
      <c r="AC13">
        <v>2986993</v>
      </c>
      <c r="AD13">
        <v>190670467</v>
      </c>
    </row>
    <row r="14" spans="1:30">
      <c r="A14" s="7">
        <v>43710</v>
      </c>
      <c r="B14" s="8">
        <v>0.692361111111111</v>
      </c>
      <c r="C14" s="14">
        <v>1</v>
      </c>
      <c r="D14" s="1">
        <v>2805601000</v>
      </c>
      <c r="E14" s="1">
        <v>2723885835</v>
      </c>
      <c r="F14" s="1">
        <v>125105736</v>
      </c>
      <c r="G14" s="1">
        <v>-113102368</v>
      </c>
      <c r="H14" s="1">
        <v>424093166</v>
      </c>
      <c r="I14" s="1">
        <v>114406000</v>
      </c>
      <c r="J14" s="1">
        <v>105686000</v>
      </c>
      <c r="K14" s="1">
        <v>81715165</v>
      </c>
      <c r="L14" s="1">
        <f t="shared" si="0"/>
        <v>12003368</v>
      </c>
      <c r="AA14" s="7">
        <v>43709</v>
      </c>
      <c r="AB14">
        <v>-199095787</v>
      </c>
      <c r="AC14">
        <v>2389885</v>
      </c>
      <c r="AD14">
        <v>326983211</v>
      </c>
    </row>
    <row r="15" spans="1:30">
      <c r="A15" s="7">
        <v>43711</v>
      </c>
      <c r="B15" s="8">
        <v>0.7</v>
      </c>
      <c r="C15" s="14">
        <v>1</v>
      </c>
      <c r="D15" s="1">
        <v>2805601000</v>
      </c>
      <c r="E15" s="1">
        <v>2723885835</v>
      </c>
      <c r="F15" s="1">
        <v>244425426</v>
      </c>
      <c r="G15" s="1">
        <v>-220422586</v>
      </c>
      <c r="H15" s="1">
        <v>555246263</v>
      </c>
      <c r="I15" s="1">
        <v>114406000</v>
      </c>
      <c r="J15" s="1">
        <v>105686000</v>
      </c>
      <c r="K15" s="1">
        <v>81715165</v>
      </c>
      <c r="L15" s="1">
        <f t="shared" si="0"/>
        <v>24002840</v>
      </c>
      <c r="AA15" s="7">
        <v>43710</v>
      </c>
      <c r="AB15">
        <v>-113102368</v>
      </c>
      <c r="AC15">
        <v>12003368</v>
      </c>
      <c r="AD15">
        <v>424093166</v>
      </c>
    </row>
    <row r="16" spans="1:30">
      <c r="A16" s="7">
        <v>43712</v>
      </c>
      <c r="B16" s="8">
        <v>0.8125</v>
      </c>
      <c r="C16" s="14">
        <v>1</v>
      </c>
      <c r="D16" s="1">
        <v>2805601000</v>
      </c>
      <c r="E16" s="1">
        <v>2723885835</v>
      </c>
      <c r="F16" s="1">
        <v>118948817</v>
      </c>
      <c r="G16" s="1">
        <v>-116720645</v>
      </c>
      <c r="H16" s="1">
        <v>71691388</v>
      </c>
      <c r="I16" s="1">
        <v>114406000</v>
      </c>
      <c r="J16" s="1">
        <v>105686000</v>
      </c>
      <c r="K16" s="1">
        <v>81715165</v>
      </c>
      <c r="L16" s="1">
        <f t="shared" si="0"/>
        <v>2228172</v>
      </c>
      <c r="AA16" s="7">
        <v>43711</v>
      </c>
      <c r="AB16">
        <v>-220422586</v>
      </c>
      <c r="AC16">
        <v>24002840</v>
      </c>
      <c r="AD16">
        <v>555246263</v>
      </c>
    </row>
    <row r="17" spans="1:30">
      <c r="A17" s="7">
        <v>43713</v>
      </c>
      <c r="B17" s="8">
        <v>0.446527777777778</v>
      </c>
      <c r="C17" s="14">
        <v>1</v>
      </c>
      <c r="D17" s="1">
        <v>2805601000</v>
      </c>
      <c r="E17" s="1">
        <v>2723885835</v>
      </c>
      <c r="F17" s="1">
        <v>193256026</v>
      </c>
      <c r="G17" s="1">
        <v>-182900386</v>
      </c>
      <c r="H17" s="1">
        <v>65952289</v>
      </c>
      <c r="I17" s="1">
        <v>114406000</v>
      </c>
      <c r="J17" s="1">
        <v>105686000</v>
      </c>
      <c r="K17" s="1">
        <v>81715165</v>
      </c>
      <c r="L17" s="1">
        <f t="shared" si="0"/>
        <v>10355640</v>
      </c>
      <c r="AA17" s="7">
        <v>43712</v>
      </c>
      <c r="AB17">
        <v>-116720645</v>
      </c>
      <c r="AC17">
        <v>2228172</v>
      </c>
      <c r="AD17">
        <v>71691388</v>
      </c>
    </row>
    <row r="18" spans="1:30">
      <c r="A18" s="7">
        <v>43714</v>
      </c>
      <c r="B18" s="8">
        <v>0.441666666666667</v>
      </c>
      <c r="C18" s="14">
        <v>1</v>
      </c>
      <c r="D18" s="1">
        <v>2805601000</v>
      </c>
      <c r="E18" s="1">
        <v>2723885835</v>
      </c>
      <c r="F18" s="1">
        <v>123249263</v>
      </c>
      <c r="G18" s="1">
        <v>-106231555</v>
      </c>
      <c r="H18" s="1">
        <v>69190964</v>
      </c>
      <c r="I18" s="1">
        <v>114406000</v>
      </c>
      <c r="J18" s="1">
        <v>105686000</v>
      </c>
      <c r="K18" s="1">
        <v>81715165</v>
      </c>
      <c r="L18" s="1">
        <f t="shared" si="0"/>
        <v>17017708</v>
      </c>
      <c r="AA18" s="7">
        <v>43713</v>
      </c>
      <c r="AB18">
        <v>-182900386</v>
      </c>
      <c r="AC18">
        <v>10355640</v>
      </c>
      <c r="AD18">
        <v>65952289</v>
      </c>
    </row>
    <row r="19" spans="1:30">
      <c r="A19" s="7">
        <v>43715</v>
      </c>
      <c r="B19" s="8">
        <v>0.721527777777778</v>
      </c>
      <c r="C19" s="14">
        <v>1</v>
      </c>
      <c r="D19" s="1">
        <v>2805601000</v>
      </c>
      <c r="E19" s="1">
        <v>2723885835</v>
      </c>
      <c r="F19" s="1">
        <v>140603755</v>
      </c>
      <c r="G19" s="13">
        <v>-130825567</v>
      </c>
      <c r="H19" s="1">
        <v>63544261</v>
      </c>
      <c r="I19" s="1">
        <v>114406000</v>
      </c>
      <c r="J19" s="1">
        <v>105686000</v>
      </c>
      <c r="K19" s="1">
        <v>81715165</v>
      </c>
      <c r="L19" s="1">
        <f t="shared" si="0"/>
        <v>9778188</v>
      </c>
      <c r="AA19" s="7">
        <v>43714</v>
      </c>
      <c r="AB19">
        <v>-106231555</v>
      </c>
      <c r="AC19">
        <v>17017708</v>
      </c>
      <c r="AD19">
        <v>69190964</v>
      </c>
    </row>
    <row r="20" spans="1:30">
      <c r="A20" s="7">
        <v>43716</v>
      </c>
      <c r="B20" s="8">
        <v>0.471527777777778</v>
      </c>
      <c r="C20" s="14">
        <v>1</v>
      </c>
      <c r="D20" s="1">
        <v>2805601000</v>
      </c>
      <c r="E20" s="1">
        <v>2723885835</v>
      </c>
      <c r="F20" s="1">
        <v>170851529</v>
      </c>
      <c r="G20" s="13">
        <v>-165270151</v>
      </c>
      <c r="H20" s="1">
        <v>64452308</v>
      </c>
      <c r="I20" s="1">
        <v>114406000</v>
      </c>
      <c r="J20" s="1">
        <v>105686000</v>
      </c>
      <c r="K20" s="1">
        <v>81715165</v>
      </c>
      <c r="L20" s="1">
        <f t="shared" si="0"/>
        <v>5581378</v>
      </c>
      <c r="AA20" s="7">
        <v>43715</v>
      </c>
      <c r="AB20">
        <v>-130825567</v>
      </c>
      <c r="AC20">
        <v>9778188</v>
      </c>
      <c r="AD20">
        <v>63544261</v>
      </c>
    </row>
    <row r="21" spans="1:30">
      <c r="A21" s="7">
        <v>43717</v>
      </c>
      <c r="B21" s="8">
        <v>0.661111111111111</v>
      </c>
      <c r="C21" s="14">
        <v>1</v>
      </c>
      <c r="D21" s="1">
        <v>2805601000</v>
      </c>
      <c r="E21" s="1">
        <v>2723885835</v>
      </c>
      <c r="F21" s="1">
        <v>142644312</v>
      </c>
      <c r="G21" s="13">
        <v>-128508793</v>
      </c>
      <c r="H21" s="1">
        <v>79184935</v>
      </c>
      <c r="I21" s="1">
        <v>114406000</v>
      </c>
      <c r="J21" s="1">
        <v>105686000</v>
      </c>
      <c r="K21" s="1">
        <v>81715165</v>
      </c>
      <c r="L21" s="1">
        <f t="shared" si="0"/>
        <v>14135519</v>
      </c>
      <c r="AA21" s="7">
        <v>43716</v>
      </c>
      <c r="AB21">
        <v>-165270151</v>
      </c>
      <c r="AC21">
        <v>5581378</v>
      </c>
      <c r="AD21">
        <v>64452308</v>
      </c>
    </row>
    <row r="22" spans="1:30">
      <c r="A22" s="7">
        <v>43718</v>
      </c>
      <c r="B22" s="8">
        <v>0.818055555555556</v>
      </c>
      <c r="C22" s="14">
        <v>1</v>
      </c>
      <c r="D22" s="1">
        <v>2805601000</v>
      </c>
      <c r="E22" s="1">
        <v>2723885835</v>
      </c>
      <c r="F22" s="1">
        <v>113566293</v>
      </c>
      <c r="G22" s="13">
        <v>-105145337</v>
      </c>
      <c r="H22" s="1">
        <v>75602523</v>
      </c>
      <c r="I22" s="1">
        <v>114406000</v>
      </c>
      <c r="J22" s="1">
        <v>105686000</v>
      </c>
      <c r="K22" s="1">
        <v>81715165</v>
      </c>
      <c r="L22" s="1">
        <f t="shared" si="0"/>
        <v>8420956</v>
      </c>
      <c r="AA22" s="7">
        <v>43717</v>
      </c>
      <c r="AB22">
        <v>-128508793</v>
      </c>
      <c r="AC22">
        <v>14135519</v>
      </c>
      <c r="AD22">
        <v>79184935</v>
      </c>
    </row>
    <row r="23" spans="1:30">
      <c r="A23" s="7">
        <v>43719</v>
      </c>
      <c r="B23" s="8">
        <v>0.717361111111111</v>
      </c>
      <c r="C23" s="14">
        <v>1</v>
      </c>
      <c r="D23" s="1">
        <v>2805601000</v>
      </c>
      <c r="E23" s="1">
        <v>2723885835</v>
      </c>
      <c r="F23" s="1">
        <v>117445271</v>
      </c>
      <c r="G23" s="13">
        <v>-105556338</v>
      </c>
      <c r="H23" s="1">
        <v>75491984</v>
      </c>
      <c r="I23" s="1">
        <v>114406000</v>
      </c>
      <c r="J23" s="1">
        <v>105686000</v>
      </c>
      <c r="K23" s="1">
        <v>81715165</v>
      </c>
      <c r="L23" s="1">
        <f t="shared" si="0"/>
        <v>11888933</v>
      </c>
      <c r="AA23" s="7">
        <v>43718</v>
      </c>
      <c r="AB23">
        <v>-105145337</v>
      </c>
      <c r="AC23">
        <v>8420956</v>
      </c>
      <c r="AD23">
        <v>75602523</v>
      </c>
    </row>
    <row r="24" spans="1:30">
      <c r="A24" s="7">
        <v>43720</v>
      </c>
      <c r="B24" s="8">
        <v>0.733333333333333</v>
      </c>
      <c r="C24" s="14">
        <v>1</v>
      </c>
      <c r="D24" s="1">
        <v>2805601000</v>
      </c>
      <c r="E24" s="1">
        <v>2723885835</v>
      </c>
      <c r="F24" s="1">
        <v>228613674</v>
      </c>
      <c r="G24" s="13">
        <v>-209836860</v>
      </c>
      <c r="H24" s="1">
        <v>80151693</v>
      </c>
      <c r="I24" s="1">
        <v>114406000</v>
      </c>
      <c r="J24" s="1">
        <v>105686000</v>
      </c>
      <c r="K24" s="1">
        <v>81715165</v>
      </c>
      <c r="L24" s="1">
        <f t="shared" si="0"/>
        <v>18776814</v>
      </c>
      <c r="AA24" s="7">
        <v>43719</v>
      </c>
      <c r="AB24">
        <v>-105556338</v>
      </c>
      <c r="AC24">
        <v>11888933</v>
      </c>
      <c r="AD24">
        <v>75491984</v>
      </c>
    </row>
    <row r="25" spans="1:30">
      <c r="A25" s="7">
        <v>43721</v>
      </c>
      <c r="B25" s="8">
        <v>0.501388888888889</v>
      </c>
      <c r="C25" s="14">
        <v>1</v>
      </c>
      <c r="D25" s="1">
        <v>2805601000</v>
      </c>
      <c r="E25" s="1">
        <v>2723885835</v>
      </c>
      <c r="F25" s="1">
        <v>217721639</v>
      </c>
      <c r="G25" s="13">
        <v>-194978436</v>
      </c>
      <c r="H25" s="1">
        <v>87879547</v>
      </c>
      <c r="I25" s="1">
        <v>114406000</v>
      </c>
      <c r="J25" s="1">
        <v>105686000</v>
      </c>
      <c r="K25" s="1">
        <v>81715165</v>
      </c>
      <c r="L25" s="1">
        <f t="shared" si="0"/>
        <v>22743203</v>
      </c>
      <c r="AA25" s="7">
        <v>43720</v>
      </c>
      <c r="AB25">
        <v>-209836860</v>
      </c>
      <c r="AC25">
        <v>18776814</v>
      </c>
      <c r="AD25">
        <v>80151693</v>
      </c>
    </row>
    <row r="26" spans="1:30">
      <c r="A26" s="7">
        <v>43722</v>
      </c>
      <c r="B26" s="8">
        <v>0.979166666666667</v>
      </c>
      <c r="C26" s="14">
        <v>1</v>
      </c>
      <c r="D26" s="1">
        <v>2805601000</v>
      </c>
      <c r="E26" s="1">
        <v>2723885835</v>
      </c>
      <c r="F26" s="1">
        <v>165855926</v>
      </c>
      <c r="G26" s="13">
        <v>-155525999</v>
      </c>
      <c r="H26" s="1">
        <v>73099916</v>
      </c>
      <c r="I26" s="1">
        <v>114406000</v>
      </c>
      <c r="J26" s="1">
        <v>105686000</v>
      </c>
      <c r="K26" s="1">
        <v>81715165</v>
      </c>
      <c r="L26" s="1">
        <f t="shared" si="0"/>
        <v>10329927</v>
      </c>
      <c r="AA26" s="7">
        <v>43721</v>
      </c>
      <c r="AB26">
        <v>-194978436</v>
      </c>
      <c r="AC26">
        <v>22743203</v>
      </c>
      <c r="AD26">
        <v>87879547</v>
      </c>
    </row>
    <row r="27" spans="1:30">
      <c r="A27" s="7">
        <v>43723</v>
      </c>
      <c r="B27" s="8">
        <v>0.555555555555556</v>
      </c>
      <c r="C27" s="14">
        <v>1</v>
      </c>
      <c r="D27" s="1">
        <v>2805601000</v>
      </c>
      <c r="E27" s="1">
        <v>2723885835</v>
      </c>
      <c r="F27" s="1">
        <v>118770817</v>
      </c>
      <c r="G27" s="13">
        <v>-116720644</v>
      </c>
      <c r="H27" s="1">
        <v>74844976</v>
      </c>
      <c r="I27" s="1">
        <v>114406000</v>
      </c>
      <c r="J27" s="1">
        <v>105686000</v>
      </c>
      <c r="K27" s="1">
        <v>81715165</v>
      </c>
      <c r="L27" s="1">
        <f t="shared" si="0"/>
        <v>2050173</v>
      </c>
      <c r="AA27" s="7">
        <v>43722</v>
      </c>
      <c r="AB27">
        <v>-155525999</v>
      </c>
      <c r="AC27">
        <v>10329927</v>
      </c>
      <c r="AD27">
        <v>73099916</v>
      </c>
    </row>
    <row r="28" spans="1:30">
      <c r="A28" s="7">
        <v>43724</v>
      </c>
      <c r="B28" s="8">
        <v>0.461111111111111</v>
      </c>
      <c r="C28" s="14">
        <v>1</v>
      </c>
      <c r="D28" s="1">
        <v>2805601000</v>
      </c>
      <c r="E28" s="1">
        <v>2723885835</v>
      </c>
      <c r="F28" s="1" t="s">
        <v>285</v>
      </c>
      <c r="G28" s="13">
        <v>-156855637</v>
      </c>
      <c r="H28" s="1">
        <v>-28841378</v>
      </c>
      <c r="I28" s="1" t="s">
        <v>285</v>
      </c>
      <c r="J28" s="1">
        <v>105686000</v>
      </c>
      <c r="K28" s="1">
        <v>81715165</v>
      </c>
      <c r="L28" s="1" t="e">
        <f t="shared" si="0"/>
        <v>#VALUE!</v>
      </c>
      <c r="AA28" s="7">
        <v>43723</v>
      </c>
      <c r="AB28">
        <v>-116720644</v>
      </c>
      <c r="AC28">
        <v>2050173</v>
      </c>
      <c r="AD28">
        <v>74844976</v>
      </c>
    </row>
    <row r="29" spans="1:30">
      <c r="A29" s="7">
        <v>43725</v>
      </c>
      <c r="B29" s="8">
        <v>0.7875</v>
      </c>
      <c r="C29" s="14">
        <v>1</v>
      </c>
      <c r="D29" s="1">
        <v>2805601000</v>
      </c>
      <c r="E29" s="1">
        <v>2723885835</v>
      </c>
      <c r="F29" s="1" t="s">
        <v>285</v>
      </c>
      <c r="G29" s="13">
        <v>-117273539</v>
      </c>
      <c r="H29" s="1">
        <v>-182773541</v>
      </c>
      <c r="I29" s="1" t="s">
        <v>285</v>
      </c>
      <c r="J29" s="1">
        <v>105686000</v>
      </c>
      <c r="K29" s="1">
        <v>81715165</v>
      </c>
      <c r="L29" s="1" t="e">
        <f t="shared" si="0"/>
        <v>#VALUE!</v>
      </c>
      <c r="AA29" s="7">
        <v>43724</v>
      </c>
      <c r="AB29">
        <v>-156855637</v>
      </c>
      <c r="AC29" t="e">
        <v>#VALUE!</v>
      </c>
      <c r="AD29">
        <v>-28841378</v>
      </c>
    </row>
    <row r="30" spans="1:30">
      <c r="A30" s="7">
        <v>43726</v>
      </c>
      <c r="B30" s="8">
        <v>0.707638888888889</v>
      </c>
      <c r="C30" s="14">
        <v>1</v>
      </c>
      <c r="D30" s="1">
        <v>2805601000</v>
      </c>
      <c r="E30" s="1">
        <v>2723885835</v>
      </c>
      <c r="F30" s="1">
        <v>0</v>
      </c>
      <c r="G30" s="13">
        <v>-184051434</v>
      </c>
      <c r="H30" s="1">
        <v>-286342477</v>
      </c>
      <c r="I30" s="1">
        <v>114406000</v>
      </c>
      <c r="J30" s="1">
        <v>105686000</v>
      </c>
      <c r="K30" s="1">
        <v>81715165</v>
      </c>
      <c r="L30" s="1">
        <f t="shared" si="0"/>
        <v>-184051434</v>
      </c>
      <c r="AA30" s="7">
        <v>43725</v>
      </c>
      <c r="AB30">
        <v>-117273539</v>
      </c>
      <c r="AC30" t="e">
        <v>#VALUE!</v>
      </c>
      <c r="AD30">
        <v>-182773541</v>
      </c>
    </row>
    <row r="31" spans="1:30">
      <c r="A31" s="7">
        <v>43727</v>
      </c>
      <c r="B31" s="8">
        <v>0.565972222222222</v>
      </c>
      <c r="C31" s="14">
        <v>1</v>
      </c>
      <c r="D31" s="1">
        <v>2805601000</v>
      </c>
      <c r="E31" s="1">
        <v>2723885835</v>
      </c>
      <c r="F31" s="1" t="s">
        <v>285</v>
      </c>
      <c r="G31" s="13">
        <v>-180348754</v>
      </c>
      <c r="H31" s="1">
        <v>86366479</v>
      </c>
      <c r="I31" s="1" t="s">
        <v>285</v>
      </c>
      <c r="J31" s="1">
        <v>105686000</v>
      </c>
      <c r="K31" s="1">
        <v>81715165</v>
      </c>
      <c r="L31" s="1" t="e">
        <f t="shared" si="0"/>
        <v>#VALUE!</v>
      </c>
      <c r="AA31" s="7">
        <v>43726</v>
      </c>
      <c r="AB31">
        <v>-184051434</v>
      </c>
      <c r="AC31">
        <v>-184051434</v>
      </c>
      <c r="AD31">
        <v>-286342477</v>
      </c>
    </row>
    <row r="32" spans="1:30">
      <c r="A32" s="7">
        <v>43728</v>
      </c>
      <c r="B32" s="8">
        <v>0.595138888888889</v>
      </c>
      <c r="C32" s="14">
        <v>1</v>
      </c>
      <c r="D32" s="1">
        <v>2805601000</v>
      </c>
      <c r="E32" s="1">
        <v>2723885835</v>
      </c>
      <c r="F32" s="1" t="s">
        <v>285</v>
      </c>
      <c r="G32" s="13">
        <v>-116138394</v>
      </c>
      <c r="H32" s="1">
        <v>-36659796</v>
      </c>
      <c r="I32" s="1" t="s">
        <v>285</v>
      </c>
      <c r="J32" s="1">
        <v>105686000</v>
      </c>
      <c r="K32" s="1">
        <v>81715165</v>
      </c>
      <c r="L32" s="1" t="e">
        <f t="shared" si="0"/>
        <v>#VALUE!</v>
      </c>
      <c r="AA32" s="7">
        <v>43727</v>
      </c>
      <c r="AB32">
        <v>-180348754</v>
      </c>
      <c r="AC32" t="e">
        <v>#VALUE!</v>
      </c>
      <c r="AD32">
        <v>86366479</v>
      </c>
    </row>
    <row r="33" spans="1:30">
      <c r="A33" s="7">
        <v>43729</v>
      </c>
      <c r="B33" s="8">
        <v>0.790277777777778</v>
      </c>
      <c r="C33" s="14">
        <v>1</v>
      </c>
      <c r="D33" s="1">
        <v>2805601000</v>
      </c>
      <c r="E33" s="1">
        <v>2723885835</v>
      </c>
      <c r="F33" s="1" t="s">
        <v>285</v>
      </c>
      <c r="G33" s="13">
        <v>-127450710</v>
      </c>
      <c r="H33" s="1">
        <v>107012313</v>
      </c>
      <c r="I33" s="1" t="s">
        <v>285</v>
      </c>
      <c r="J33" s="1">
        <v>105686000</v>
      </c>
      <c r="K33" s="1">
        <v>81715165</v>
      </c>
      <c r="L33" s="1" t="e">
        <f t="shared" si="0"/>
        <v>#VALUE!</v>
      </c>
      <c r="AA33" s="7">
        <v>43728</v>
      </c>
      <c r="AB33">
        <v>-116138394</v>
      </c>
      <c r="AC33" t="e">
        <v>#VALUE!</v>
      </c>
      <c r="AD33">
        <v>-36659796</v>
      </c>
    </row>
    <row r="34" spans="1:30">
      <c r="A34" s="7">
        <v>43730</v>
      </c>
      <c r="B34" s="8">
        <v>0.797222222222222</v>
      </c>
      <c r="C34" s="14">
        <v>1</v>
      </c>
      <c r="D34" s="1">
        <v>2805601000</v>
      </c>
      <c r="E34" s="1">
        <v>2723885835</v>
      </c>
      <c r="F34" s="1">
        <v>286978141</v>
      </c>
      <c r="G34" s="13">
        <v>-230161844</v>
      </c>
      <c r="H34" s="1">
        <v>-6028748</v>
      </c>
      <c r="I34" s="1">
        <v>114406000</v>
      </c>
      <c r="J34" s="1">
        <v>105686000</v>
      </c>
      <c r="K34" s="1">
        <v>81715165</v>
      </c>
      <c r="L34" s="1">
        <f t="shared" si="0"/>
        <v>56816297</v>
      </c>
      <c r="AA34" s="7">
        <v>43729</v>
      </c>
      <c r="AB34">
        <v>-127450710</v>
      </c>
      <c r="AC34" t="e">
        <v>#VALUE!</v>
      </c>
      <c r="AD34">
        <v>107012313</v>
      </c>
    </row>
    <row r="35" spans="1:30">
      <c r="A35" s="7">
        <v>43731</v>
      </c>
      <c r="B35" s="8">
        <v>0.622916666666667</v>
      </c>
      <c r="C35" s="14">
        <v>1</v>
      </c>
      <c r="D35" s="1">
        <v>2805601000</v>
      </c>
      <c r="E35" s="1">
        <v>2723885835</v>
      </c>
      <c r="F35" s="1" t="s">
        <v>285</v>
      </c>
      <c r="G35" s="13">
        <v>-193949711</v>
      </c>
      <c r="H35" s="1">
        <v>122153553</v>
      </c>
      <c r="I35" s="1" t="s">
        <v>285</v>
      </c>
      <c r="J35" s="1">
        <v>105686000</v>
      </c>
      <c r="K35" s="1">
        <v>81715165</v>
      </c>
      <c r="L35" s="1" t="e">
        <f t="shared" si="0"/>
        <v>#VALUE!</v>
      </c>
      <c r="AA35" s="7">
        <v>43730</v>
      </c>
      <c r="AB35">
        <v>-230161844</v>
      </c>
      <c r="AC35">
        <v>56816297</v>
      </c>
      <c r="AD35">
        <v>-6028748</v>
      </c>
    </row>
    <row r="36" spans="1:30">
      <c r="A36" s="7">
        <v>43732</v>
      </c>
      <c r="B36" s="8">
        <v>0.590972222222222</v>
      </c>
      <c r="C36" s="14">
        <v>1</v>
      </c>
      <c r="D36" s="1">
        <v>2805601000</v>
      </c>
      <c r="E36" s="1">
        <v>2723885835</v>
      </c>
      <c r="F36" s="1" t="s">
        <v>285</v>
      </c>
      <c r="G36" s="13">
        <v>-194042674</v>
      </c>
      <c r="H36" s="1">
        <v>170033960</v>
      </c>
      <c r="I36" s="1" t="s">
        <v>285</v>
      </c>
      <c r="J36" s="1">
        <v>105686000</v>
      </c>
      <c r="K36" s="1">
        <v>81715165</v>
      </c>
      <c r="L36" s="1" t="e">
        <f t="shared" si="0"/>
        <v>#VALUE!</v>
      </c>
      <c r="AA36" s="7">
        <v>43731</v>
      </c>
      <c r="AB36">
        <v>-193949711</v>
      </c>
      <c r="AC36" t="e">
        <v>#VALUE!</v>
      </c>
      <c r="AD36">
        <v>122153553</v>
      </c>
    </row>
    <row r="37" spans="1:30">
      <c r="A37" s="7">
        <v>43733</v>
      </c>
      <c r="B37" s="8">
        <v>0.8875</v>
      </c>
      <c r="C37" s="14">
        <v>1</v>
      </c>
      <c r="D37" s="1">
        <v>2805601000</v>
      </c>
      <c r="E37" s="1">
        <v>2723885835</v>
      </c>
      <c r="F37" s="1">
        <v>266033960</v>
      </c>
      <c r="G37" s="13">
        <v>-127549791</v>
      </c>
      <c r="H37" s="1">
        <v>397421583</v>
      </c>
      <c r="I37" s="1">
        <v>114406000</v>
      </c>
      <c r="J37" s="1">
        <v>105686000</v>
      </c>
      <c r="K37" s="1">
        <v>81715165</v>
      </c>
      <c r="L37" s="1">
        <f t="shared" si="0"/>
        <v>138484169</v>
      </c>
      <c r="AA37" s="7">
        <v>43732</v>
      </c>
      <c r="AB37">
        <v>-194042674</v>
      </c>
      <c r="AC37" t="e">
        <v>#VALUE!</v>
      </c>
      <c r="AD37">
        <v>170033960</v>
      </c>
    </row>
    <row r="38" spans="1:30">
      <c r="A38" s="7">
        <v>43734</v>
      </c>
      <c r="B38" s="8">
        <v>0.935416666666667</v>
      </c>
      <c r="C38" s="14">
        <v>1</v>
      </c>
      <c r="D38" s="1">
        <v>2805601000</v>
      </c>
      <c r="E38" s="1">
        <v>2723885835</v>
      </c>
      <c r="F38" s="1">
        <v>137301010</v>
      </c>
      <c r="G38" s="13">
        <v>-119513251</v>
      </c>
      <c r="H38" s="1">
        <v>510357322</v>
      </c>
      <c r="I38" s="1">
        <v>114406000</v>
      </c>
      <c r="J38" s="1">
        <v>105686000</v>
      </c>
      <c r="K38" s="1">
        <v>81715165</v>
      </c>
      <c r="L38" s="1">
        <f t="shared" si="0"/>
        <v>17787759</v>
      </c>
      <c r="AA38" s="7">
        <v>43733</v>
      </c>
      <c r="AB38">
        <v>-127549791</v>
      </c>
      <c r="AC38">
        <v>138484169</v>
      </c>
      <c r="AD38">
        <v>397421583</v>
      </c>
    </row>
    <row r="39" spans="1:30">
      <c r="A39" s="7">
        <v>43735</v>
      </c>
      <c r="B39" s="8">
        <v>0.886111111111111</v>
      </c>
      <c r="C39" s="14">
        <v>1</v>
      </c>
      <c r="D39" s="1">
        <v>2805601000</v>
      </c>
      <c r="E39" s="1">
        <v>2723885835</v>
      </c>
      <c r="F39" s="1">
        <v>254363567</v>
      </c>
      <c r="G39" s="13">
        <v>-220127790</v>
      </c>
      <c r="H39" s="1">
        <v>142207451</v>
      </c>
      <c r="I39" s="1">
        <v>114406000</v>
      </c>
      <c r="J39" s="1">
        <v>105686000</v>
      </c>
      <c r="K39" s="1">
        <v>81715165</v>
      </c>
      <c r="L39" s="1">
        <f t="shared" si="0"/>
        <v>34235777</v>
      </c>
      <c r="AA39" s="7">
        <v>43734</v>
      </c>
      <c r="AB39">
        <v>-119513251</v>
      </c>
      <c r="AC39">
        <v>17787759</v>
      </c>
      <c r="AD39">
        <v>510357322</v>
      </c>
    </row>
    <row r="40" spans="1:30">
      <c r="A40" s="7">
        <v>43736</v>
      </c>
      <c r="B40" s="8">
        <v>0.729166666666667</v>
      </c>
      <c r="C40" s="14">
        <v>1</v>
      </c>
      <c r="D40" s="1">
        <v>2805601000</v>
      </c>
      <c r="E40" s="1">
        <v>2723885835</v>
      </c>
      <c r="F40" s="1">
        <v>207855205</v>
      </c>
      <c r="G40" s="13">
        <v>-189141242</v>
      </c>
      <c r="H40" s="1">
        <v>260611790</v>
      </c>
      <c r="I40" s="1">
        <v>114406000</v>
      </c>
      <c r="J40" s="1">
        <v>105686000</v>
      </c>
      <c r="K40" s="1">
        <v>81715165</v>
      </c>
      <c r="L40" s="1">
        <f t="shared" si="0"/>
        <v>18713963</v>
      </c>
      <c r="AA40" s="7">
        <v>43735</v>
      </c>
      <c r="AB40">
        <v>-220127790</v>
      </c>
      <c r="AC40">
        <v>34235777</v>
      </c>
      <c r="AD40">
        <v>142207451</v>
      </c>
    </row>
    <row r="41" spans="1:30">
      <c r="A41" s="7">
        <v>43737</v>
      </c>
      <c r="B41" s="8">
        <v>0.772916666666667</v>
      </c>
      <c r="C41" s="14">
        <v>1</v>
      </c>
      <c r="D41" s="1">
        <v>2805601000</v>
      </c>
      <c r="E41" s="1">
        <v>2723885835</v>
      </c>
      <c r="F41" s="1">
        <v>105317875</v>
      </c>
      <c r="G41" s="13">
        <v>-104541067</v>
      </c>
      <c r="H41" s="1">
        <v>101861167</v>
      </c>
      <c r="I41" s="1">
        <v>114406000</v>
      </c>
      <c r="J41" s="1">
        <v>105686000</v>
      </c>
      <c r="K41" s="1">
        <v>81715165</v>
      </c>
      <c r="L41" s="1">
        <f t="shared" si="0"/>
        <v>776808</v>
      </c>
      <c r="AA41" s="7">
        <v>43736</v>
      </c>
      <c r="AB41">
        <v>-189141242</v>
      </c>
      <c r="AC41">
        <v>18713963</v>
      </c>
      <c r="AD41">
        <v>260611790</v>
      </c>
    </row>
    <row r="42" spans="1:30">
      <c r="A42" s="7">
        <v>43738</v>
      </c>
      <c r="B42" s="8">
        <v>0.558333333333333</v>
      </c>
      <c r="C42" s="14">
        <v>1</v>
      </c>
      <c r="D42" s="1">
        <v>2805601000</v>
      </c>
      <c r="E42" s="1">
        <v>2723885835</v>
      </c>
      <c r="F42" s="1">
        <v>144237417</v>
      </c>
      <c r="G42" s="13">
        <v>-137400361</v>
      </c>
      <c r="H42" s="1">
        <v>210546627</v>
      </c>
      <c r="I42" s="1">
        <v>114406000</v>
      </c>
      <c r="J42" s="1">
        <v>105686000</v>
      </c>
      <c r="K42" s="1">
        <v>81715165</v>
      </c>
      <c r="L42" s="1">
        <f t="shared" si="0"/>
        <v>6837056</v>
      </c>
      <c r="AA42" s="7">
        <v>43737</v>
      </c>
      <c r="AB42">
        <v>-104541067</v>
      </c>
      <c r="AC42">
        <v>776808</v>
      </c>
      <c r="AD42">
        <v>101861167</v>
      </c>
    </row>
    <row r="43" spans="1:30">
      <c r="A43" s="7">
        <v>43739</v>
      </c>
      <c r="B43" s="8">
        <v>0.729166666666667</v>
      </c>
      <c r="C43" s="14">
        <v>1</v>
      </c>
      <c r="D43" s="1">
        <v>2805601000</v>
      </c>
      <c r="E43" s="1">
        <v>2723885835</v>
      </c>
      <c r="F43" s="1">
        <v>128445892</v>
      </c>
      <c r="G43" s="13">
        <v>-131108131</v>
      </c>
      <c r="H43" s="1">
        <v>148192212</v>
      </c>
      <c r="I43" s="1">
        <v>114406000</v>
      </c>
      <c r="J43" s="1">
        <v>105686000</v>
      </c>
      <c r="K43" s="1">
        <v>81715165</v>
      </c>
      <c r="L43" s="1">
        <f t="shared" si="0"/>
        <v>-2662239</v>
      </c>
      <c r="AA43" s="7">
        <v>43738</v>
      </c>
      <c r="AB43">
        <v>-137400361</v>
      </c>
      <c r="AC43">
        <v>6837056</v>
      </c>
      <c r="AD43">
        <v>210546627</v>
      </c>
    </row>
    <row r="44" spans="1:30">
      <c r="A44" s="7">
        <v>43740</v>
      </c>
      <c r="B44" s="8">
        <v>0.684027777777778</v>
      </c>
      <c r="C44" s="14">
        <v>1</v>
      </c>
      <c r="D44" s="1">
        <v>2805601000</v>
      </c>
      <c r="E44" s="1">
        <v>2723885835</v>
      </c>
      <c r="F44" s="1">
        <v>236890817</v>
      </c>
      <c r="G44" s="13">
        <v>-222532637</v>
      </c>
      <c r="H44" s="1">
        <v>196095205</v>
      </c>
      <c r="I44" s="1">
        <v>114406000</v>
      </c>
      <c r="J44" s="1">
        <v>105686000</v>
      </c>
      <c r="K44" s="1">
        <v>81715165</v>
      </c>
      <c r="L44" s="1">
        <f t="shared" si="0"/>
        <v>14358180</v>
      </c>
      <c r="AA44" s="7">
        <v>43739</v>
      </c>
      <c r="AB44">
        <v>-131108131</v>
      </c>
      <c r="AC44">
        <v>-2662239</v>
      </c>
      <c r="AD44">
        <v>148192212</v>
      </c>
    </row>
    <row r="45" spans="1:30">
      <c r="A45" s="7">
        <v>43741</v>
      </c>
      <c r="B45" s="8">
        <v>0.447916666666667</v>
      </c>
      <c r="C45" s="14">
        <v>1</v>
      </c>
      <c r="D45" s="1">
        <v>2805601000</v>
      </c>
      <c r="E45" s="1">
        <v>2723885835</v>
      </c>
      <c r="F45" s="1">
        <v>207207014</v>
      </c>
      <c r="G45" s="13">
        <v>-183905871</v>
      </c>
      <c r="H45" s="1">
        <v>63891760</v>
      </c>
      <c r="I45" s="1">
        <v>114406000</v>
      </c>
      <c r="J45" s="1">
        <v>105686000</v>
      </c>
      <c r="K45" s="1">
        <v>81715165</v>
      </c>
      <c r="L45" s="1">
        <f t="shared" si="0"/>
        <v>23301143</v>
      </c>
      <c r="AA45" s="7">
        <v>43740</v>
      </c>
      <c r="AB45">
        <v>-222532637</v>
      </c>
      <c r="AC45">
        <v>14358180</v>
      </c>
      <c r="AD45">
        <v>196095205</v>
      </c>
    </row>
    <row r="46" spans="1:30">
      <c r="A46" s="7">
        <v>43742</v>
      </c>
      <c r="B46" s="8">
        <v>0.543055555555556</v>
      </c>
      <c r="C46" s="14">
        <v>1</v>
      </c>
      <c r="D46" s="1">
        <v>2805601000</v>
      </c>
      <c r="E46" s="1">
        <v>2723885835</v>
      </c>
      <c r="F46" s="1">
        <v>108953703</v>
      </c>
      <c r="G46" s="13">
        <v>-111614935</v>
      </c>
      <c r="H46" s="1">
        <v>43442769</v>
      </c>
      <c r="I46" s="1">
        <v>114406000</v>
      </c>
      <c r="J46" s="1">
        <v>105686000</v>
      </c>
      <c r="K46" s="1">
        <v>81715165</v>
      </c>
      <c r="L46" s="1">
        <f t="shared" si="0"/>
        <v>-2661232</v>
      </c>
      <c r="AA46" s="7">
        <v>43741</v>
      </c>
      <c r="AB46">
        <v>-183905871</v>
      </c>
      <c r="AC46">
        <v>23301143</v>
      </c>
      <c r="AD46">
        <v>63891760</v>
      </c>
    </row>
    <row r="47" spans="1:30">
      <c r="A47" s="7">
        <v>43743</v>
      </c>
      <c r="B47" s="8">
        <v>0.511805555555556</v>
      </c>
      <c r="C47" s="14">
        <v>1</v>
      </c>
      <c r="D47" s="1">
        <v>2805601000</v>
      </c>
      <c r="E47" s="1">
        <v>2723885835</v>
      </c>
      <c r="F47" s="1">
        <v>111850767</v>
      </c>
      <c r="G47" s="13">
        <v>-107383825</v>
      </c>
      <c r="H47" s="1">
        <v>31461693</v>
      </c>
      <c r="I47" s="1">
        <v>114406000</v>
      </c>
      <c r="J47" s="1">
        <v>105686000</v>
      </c>
      <c r="K47" s="1">
        <v>81715165</v>
      </c>
      <c r="L47" s="1">
        <f t="shared" si="0"/>
        <v>4466942</v>
      </c>
      <c r="AA47" s="7">
        <v>43742</v>
      </c>
      <c r="AB47">
        <v>-111614935</v>
      </c>
      <c r="AC47">
        <v>-2661232</v>
      </c>
      <c r="AD47">
        <v>43442769</v>
      </c>
    </row>
    <row r="48" spans="1:30">
      <c r="A48" s="7">
        <v>43744</v>
      </c>
      <c r="B48" s="8">
        <v>0.548611111111111</v>
      </c>
      <c r="C48" s="14">
        <v>1</v>
      </c>
      <c r="D48" s="1">
        <v>2805601000</v>
      </c>
      <c r="E48" s="1">
        <v>2723885835</v>
      </c>
      <c r="F48" s="1">
        <v>106305670</v>
      </c>
      <c r="G48" s="13">
        <v>-105555115</v>
      </c>
      <c r="H48" s="1">
        <v>30032225</v>
      </c>
      <c r="I48" s="1">
        <v>114406000</v>
      </c>
      <c r="J48" s="1">
        <v>105686000</v>
      </c>
      <c r="K48" s="1">
        <v>81715165</v>
      </c>
      <c r="L48" s="1">
        <f t="shared" si="0"/>
        <v>750555</v>
      </c>
      <c r="AA48" s="7">
        <v>43743</v>
      </c>
      <c r="AB48">
        <v>-107383825</v>
      </c>
      <c r="AC48">
        <v>4466942</v>
      </c>
      <c r="AD48">
        <v>31461693</v>
      </c>
    </row>
    <row r="49" spans="1:30">
      <c r="A49" s="7">
        <v>43745</v>
      </c>
      <c r="B49" s="8">
        <v>0.463194444444444</v>
      </c>
      <c r="C49" s="14">
        <v>1</v>
      </c>
      <c r="D49" s="1">
        <v>2805601000</v>
      </c>
      <c r="E49" s="1">
        <v>2723885835</v>
      </c>
      <c r="F49" s="1">
        <v>206479875</v>
      </c>
      <c r="G49" s="13">
        <v>-207354952</v>
      </c>
      <c r="H49" s="1">
        <v>24540557</v>
      </c>
      <c r="I49" s="1">
        <v>114406000</v>
      </c>
      <c r="J49" s="1">
        <v>105686000</v>
      </c>
      <c r="K49" s="1">
        <v>81715165</v>
      </c>
      <c r="L49" s="1">
        <f t="shared" si="0"/>
        <v>-875077</v>
      </c>
      <c r="AA49" s="7">
        <v>43744</v>
      </c>
      <c r="AB49">
        <v>-105555115</v>
      </c>
      <c r="AC49">
        <v>750555</v>
      </c>
      <c r="AD49">
        <v>30032225</v>
      </c>
    </row>
    <row r="50" spans="1:30">
      <c r="A50" s="7">
        <v>43746</v>
      </c>
      <c r="B50" s="8">
        <v>0.521527777777778</v>
      </c>
      <c r="C50" s="14">
        <v>1</v>
      </c>
      <c r="D50" s="1">
        <v>2805601000</v>
      </c>
      <c r="E50" s="1">
        <v>2723885835</v>
      </c>
      <c r="F50" s="1">
        <v>124675948</v>
      </c>
      <c r="G50" s="13">
        <v>-111995356</v>
      </c>
      <c r="H50" s="1">
        <v>34250129</v>
      </c>
      <c r="I50" s="1">
        <v>114406000</v>
      </c>
      <c r="J50" s="1">
        <v>105686000</v>
      </c>
      <c r="K50" s="1">
        <v>81715165</v>
      </c>
      <c r="L50" s="1">
        <f t="shared" si="0"/>
        <v>12680592</v>
      </c>
      <c r="AA50" s="7">
        <v>43745</v>
      </c>
      <c r="AB50">
        <v>-207354952</v>
      </c>
      <c r="AC50">
        <v>-875077</v>
      </c>
      <c r="AD50">
        <v>24540557</v>
      </c>
    </row>
    <row r="51" spans="1:30">
      <c r="A51" s="7">
        <v>43747</v>
      </c>
      <c r="B51" s="8">
        <v>0.776388888888889</v>
      </c>
      <c r="C51" s="14">
        <v>1</v>
      </c>
      <c r="D51" s="1">
        <v>2805601000</v>
      </c>
      <c r="E51" s="1">
        <v>2723885835</v>
      </c>
      <c r="F51" s="1">
        <v>136049376</v>
      </c>
      <c r="G51" s="13">
        <v>-131828606</v>
      </c>
      <c r="H51" s="1">
        <v>41133138</v>
      </c>
      <c r="I51" s="1">
        <v>114406000</v>
      </c>
      <c r="J51" s="1">
        <v>105686000</v>
      </c>
      <c r="K51" s="1">
        <v>81715165</v>
      </c>
      <c r="L51" s="1">
        <f t="shared" si="0"/>
        <v>4220770</v>
      </c>
      <c r="AA51" s="7">
        <v>43746</v>
      </c>
      <c r="AB51">
        <v>-111995356</v>
      </c>
      <c r="AC51">
        <v>12680592</v>
      </c>
      <c r="AD51">
        <v>34250129</v>
      </c>
    </row>
    <row r="52" spans="1:30">
      <c r="A52" s="7">
        <v>43748</v>
      </c>
      <c r="B52" s="8">
        <v>0.780555555555556</v>
      </c>
      <c r="C52" s="14">
        <v>1</v>
      </c>
      <c r="D52" s="1">
        <v>2805601000</v>
      </c>
      <c r="E52" s="1">
        <v>2723885835</v>
      </c>
      <c r="F52" s="1">
        <v>252664458</v>
      </c>
      <c r="G52" s="13">
        <v>-237942732</v>
      </c>
      <c r="H52" s="1">
        <v>28181878</v>
      </c>
      <c r="I52" s="1">
        <v>114406000</v>
      </c>
      <c r="J52" s="1">
        <v>105686000</v>
      </c>
      <c r="K52" s="1">
        <v>81715165</v>
      </c>
      <c r="L52" s="1">
        <f t="shared" si="0"/>
        <v>14721726</v>
      </c>
      <c r="AA52" s="7">
        <v>43747</v>
      </c>
      <c r="AB52">
        <v>-131828606</v>
      </c>
      <c r="AC52">
        <v>4220770</v>
      </c>
      <c r="AD52">
        <v>41133138</v>
      </c>
    </row>
    <row r="53" spans="1:30">
      <c r="A53" s="7">
        <v>43749</v>
      </c>
      <c r="B53" s="8">
        <v>0.75625</v>
      </c>
      <c r="C53" s="14">
        <v>1</v>
      </c>
      <c r="D53" s="1">
        <v>2805601000</v>
      </c>
      <c r="E53" s="1">
        <v>2723885835</v>
      </c>
      <c r="F53" s="1">
        <v>232591459</v>
      </c>
      <c r="G53" s="13">
        <v>-208377563</v>
      </c>
      <c r="H53" s="1">
        <v>43342702</v>
      </c>
      <c r="I53" s="1">
        <v>114406000</v>
      </c>
      <c r="J53" s="1">
        <v>105686000</v>
      </c>
      <c r="K53" s="1">
        <v>81715165</v>
      </c>
      <c r="L53" s="1">
        <f t="shared" si="0"/>
        <v>24213896</v>
      </c>
      <c r="AA53" s="7">
        <v>43748</v>
      </c>
      <c r="AB53">
        <v>-237942732</v>
      </c>
      <c r="AC53">
        <v>14721726</v>
      </c>
      <c r="AD53">
        <v>28181878</v>
      </c>
    </row>
    <row r="54" spans="1:30">
      <c r="A54" s="7">
        <v>43750</v>
      </c>
      <c r="B54" s="8">
        <v>0.427083333333333</v>
      </c>
      <c r="C54" s="14">
        <v>1</v>
      </c>
      <c r="D54" s="1">
        <v>2805601000</v>
      </c>
      <c r="E54" s="1">
        <v>2723885835</v>
      </c>
      <c r="F54" s="1">
        <v>194354784</v>
      </c>
      <c r="G54" s="13">
        <v>-173431459</v>
      </c>
      <c r="H54" s="1">
        <v>47703628</v>
      </c>
      <c r="I54" s="1">
        <v>114406000</v>
      </c>
      <c r="J54" s="1">
        <v>105686000</v>
      </c>
      <c r="K54" s="1">
        <v>81715165</v>
      </c>
      <c r="L54" s="1">
        <f t="shared" si="0"/>
        <v>20923325</v>
      </c>
      <c r="AA54" s="7">
        <v>43749</v>
      </c>
      <c r="AB54">
        <v>-208377563</v>
      </c>
      <c r="AC54">
        <v>24213896</v>
      </c>
      <c r="AD54">
        <v>43342702</v>
      </c>
    </row>
    <row r="55" spans="1:30">
      <c r="A55" s="7">
        <v>43751</v>
      </c>
      <c r="B55" s="8">
        <v>0.504166666666667</v>
      </c>
      <c r="C55" s="14">
        <v>1</v>
      </c>
      <c r="D55" s="1">
        <v>2805601000</v>
      </c>
      <c r="E55" s="1">
        <v>2723885835</v>
      </c>
      <c r="F55" s="1">
        <v>131391377</v>
      </c>
      <c r="G55" s="13">
        <v>-114156781</v>
      </c>
      <c r="H55" s="1">
        <v>64685162</v>
      </c>
      <c r="I55" s="1">
        <v>114406000</v>
      </c>
      <c r="J55" s="1">
        <v>105686000</v>
      </c>
      <c r="K55" s="1">
        <v>81715165</v>
      </c>
      <c r="L55" s="1">
        <f t="shared" si="0"/>
        <v>17234596</v>
      </c>
      <c r="AA55" s="7">
        <v>43750</v>
      </c>
      <c r="AB55">
        <v>-173431459</v>
      </c>
      <c r="AC55">
        <v>20923325</v>
      </c>
      <c r="AD55">
        <v>47703628</v>
      </c>
    </row>
    <row r="56" spans="1:30">
      <c r="A56" s="7">
        <v>43752</v>
      </c>
      <c r="B56" s="8">
        <v>0.45</v>
      </c>
      <c r="C56" s="14">
        <v>1</v>
      </c>
      <c r="D56" s="1">
        <v>2805601000</v>
      </c>
      <c r="E56" s="1">
        <v>2723885835</v>
      </c>
      <c r="F56" s="1">
        <v>179885157</v>
      </c>
      <c r="G56" s="13">
        <v>-163238387</v>
      </c>
      <c r="H56" s="1">
        <v>72577379</v>
      </c>
      <c r="I56" s="1">
        <v>114406000</v>
      </c>
      <c r="J56" s="1">
        <v>105686000</v>
      </c>
      <c r="K56" s="1">
        <v>81715165</v>
      </c>
      <c r="L56" s="1">
        <f t="shared" si="0"/>
        <v>16646770</v>
      </c>
      <c r="AA56" s="7">
        <v>43751</v>
      </c>
      <c r="AB56">
        <v>-114156781</v>
      </c>
      <c r="AC56">
        <v>17234596</v>
      </c>
      <c r="AD56">
        <v>64685162</v>
      </c>
    </row>
    <row r="57" spans="1:30">
      <c r="A57" s="7">
        <v>43753</v>
      </c>
      <c r="B57" s="8">
        <v>0.901388888888889</v>
      </c>
      <c r="C57" s="14">
        <v>1</v>
      </c>
      <c r="D57" s="1">
        <v>2805601000</v>
      </c>
      <c r="E57" s="1">
        <v>2723885835</v>
      </c>
      <c r="F57" s="1">
        <v>163946972</v>
      </c>
      <c r="G57" s="13">
        <v>-150507139</v>
      </c>
      <c r="H57" s="1">
        <v>87642844</v>
      </c>
      <c r="I57" s="1">
        <v>114406000</v>
      </c>
      <c r="J57" s="1">
        <v>105686000</v>
      </c>
      <c r="K57" s="1">
        <v>81715165</v>
      </c>
      <c r="L57" s="1">
        <f t="shared" si="0"/>
        <v>13439833</v>
      </c>
      <c r="AA57" s="7">
        <v>43752</v>
      </c>
      <c r="AB57">
        <v>-163238387</v>
      </c>
      <c r="AC57">
        <v>16646770</v>
      </c>
      <c r="AD57">
        <v>72577379</v>
      </c>
    </row>
    <row r="58" spans="1:30">
      <c r="A58" s="7">
        <v>43754</v>
      </c>
      <c r="B58" s="8">
        <v>0.832638888888889</v>
      </c>
      <c r="C58" s="14">
        <v>1</v>
      </c>
      <c r="D58" s="1">
        <v>2805601000</v>
      </c>
      <c r="E58" s="1">
        <v>2723885835</v>
      </c>
      <c r="F58" s="1">
        <v>265685334</v>
      </c>
      <c r="G58" s="13">
        <v>-251571822</v>
      </c>
      <c r="H58" s="1">
        <v>75635931</v>
      </c>
      <c r="I58" s="1">
        <v>114406000</v>
      </c>
      <c r="J58" s="1">
        <v>105686000</v>
      </c>
      <c r="K58" s="1">
        <v>81715165</v>
      </c>
      <c r="L58" s="1">
        <f t="shared" si="0"/>
        <v>14113512</v>
      </c>
      <c r="AA58" s="7">
        <v>43753</v>
      </c>
      <c r="AB58">
        <v>-150507139</v>
      </c>
      <c r="AC58">
        <v>13439833</v>
      </c>
      <c r="AD58">
        <v>87642844</v>
      </c>
    </row>
    <row r="59" spans="1:30">
      <c r="A59" s="7">
        <v>43755</v>
      </c>
      <c r="B59" s="8">
        <v>0.801388888888889</v>
      </c>
      <c r="C59" s="14">
        <v>1</v>
      </c>
      <c r="D59" s="1">
        <v>2805601000</v>
      </c>
      <c r="E59" s="1">
        <v>2723885835</v>
      </c>
      <c r="F59" s="1">
        <v>136440828</v>
      </c>
      <c r="G59" s="13">
        <v>-136305581</v>
      </c>
      <c r="H59" s="1">
        <v>70979356</v>
      </c>
      <c r="I59" s="1">
        <v>114406000</v>
      </c>
      <c r="J59" s="1">
        <v>105686000</v>
      </c>
      <c r="K59" s="1">
        <v>81715165</v>
      </c>
      <c r="L59" s="1">
        <f t="shared" si="0"/>
        <v>135247</v>
      </c>
      <c r="AA59" s="7">
        <v>43754</v>
      </c>
      <c r="AB59">
        <v>-251571822</v>
      </c>
      <c r="AC59">
        <v>14113512</v>
      </c>
      <c r="AD59">
        <v>75635931</v>
      </c>
    </row>
    <row r="60" spans="1:30">
      <c r="A60" s="7">
        <v>43756</v>
      </c>
      <c r="B60" s="8">
        <v>0.766666666666667</v>
      </c>
      <c r="C60" s="14">
        <v>1</v>
      </c>
      <c r="D60" s="1">
        <v>2805601000</v>
      </c>
      <c r="E60" s="1">
        <v>2723885835</v>
      </c>
      <c r="F60" s="1">
        <v>203435379</v>
      </c>
      <c r="G60" s="13">
        <v>-203670621</v>
      </c>
      <c r="H60" s="1">
        <v>60678963</v>
      </c>
      <c r="I60" s="1">
        <v>114406000</v>
      </c>
      <c r="J60" s="1">
        <v>105686000</v>
      </c>
      <c r="K60" s="1">
        <v>81715165</v>
      </c>
      <c r="L60" s="1">
        <f t="shared" si="0"/>
        <v>-235242</v>
      </c>
      <c r="AA60" s="7">
        <v>43755</v>
      </c>
      <c r="AB60">
        <v>-136305581</v>
      </c>
      <c r="AC60">
        <v>135247</v>
      </c>
      <c r="AD60">
        <v>70979356</v>
      </c>
    </row>
    <row r="61" spans="1:30">
      <c r="A61" s="7">
        <v>43757</v>
      </c>
      <c r="B61" s="8">
        <v>0.813194444444444</v>
      </c>
      <c r="C61" s="14">
        <v>1</v>
      </c>
      <c r="D61" s="1">
        <v>2805601000</v>
      </c>
      <c r="E61" s="1">
        <v>2723885835</v>
      </c>
      <c r="F61" s="1">
        <v>125416825</v>
      </c>
      <c r="G61" s="13">
        <v>-105971009</v>
      </c>
      <c r="H61" s="1">
        <v>66411839</v>
      </c>
      <c r="I61" s="1">
        <v>114406000</v>
      </c>
      <c r="J61" s="1">
        <v>105686000</v>
      </c>
      <c r="K61" s="1">
        <v>81715165</v>
      </c>
      <c r="L61" s="1">
        <f t="shared" si="0"/>
        <v>19445816</v>
      </c>
      <c r="AA61" s="7">
        <v>43756</v>
      </c>
      <c r="AB61">
        <v>-203670621</v>
      </c>
      <c r="AC61">
        <v>-235242</v>
      </c>
      <c r="AD61">
        <v>60678963</v>
      </c>
    </row>
    <row r="62" spans="1:30">
      <c r="A62" s="7">
        <v>43758</v>
      </c>
      <c r="B62" s="8">
        <v>0.715972222222222</v>
      </c>
      <c r="C62" s="14">
        <v>1</v>
      </c>
      <c r="D62" s="1">
        <v>2805601000</v>
      </c>
      <c r="E62" s="1">
        <v>2723885835</v>
      </c>
      <c r="F62" s="1">
        <v>242074761</v>
      </c>
      <c r="G62" s="13">
        <v>-206109717</v>
      </c>
      <c r="H62" s="1">
        <v>66490084</v>
      </c>
      <c r="I62" s="1">
        <v>114406000</v>
      </c>
      <c r="J62" s="1">
        <v>105686000</v>
      </c>
      <c r="K62" s="1">
        <v>81715165</v>
      </c>
      <c r="L62" s="1">
        <f t="shared" si="0"/>
        <v>35965044</v>
      </c>
      <c r="AA62" s="7">
        <v>43757</v>
      </c>
      <c r="AB62">
        <v>-105971009</v>
      </c>
      <c r="AC62">
        <v>19445816</v>
      </c>
      <c r="AD62">
        <v>66411839</v>
      </c>
    </row>
    <row r="63" spans="1:30">
      <c r="A63" s="7">
        <v>43759</v>
      </c>
      <c r="B63" s="8">
        <v>0.778472222222222</v>
      </c>
      <c r="C63" s="14">
        <v>1</v>
      </c>
      <c r="D63" s="1">
        <v>2805601000</v>
      </c>
      <c r="E63" s="1">
        <v>2723885835</v>
      </c>
      <c r="F63" s="1">
        <v>114485520</v>
      </c>
      <c r="G63" s="13">
        <v>-111633283</v>
      </c>
      <c r="H63" s="1">
        <v>61338323</v>
      </c>
      <c r="I63" s="1">
        <v>114406000</v>
      </c>
      <c r="J63" s="1">
        <v>105686000</v>
      </c>
      <c r="K63" s="1">
        <v>81715165</v>
      </c>
      <c r="L63" s="1">
        <f t="shared" si="0"/>
        <v>2852237</v>
      </c>
      <c r="AA63" s="7">
        <v>43758</v>
      </c>
      <c r="AB63">
        <v>-206109717</v>
      </c>
      <c r="AC63">
        <v>35965044</v>
      </c>
      <c r="AD63">
        <v>66490084</v>
      </c>
    </row>
    <row r="64" spans="1:30">
      <c r="A64" s="7">
        <v>43760</v>
      </c>
      <c r="B64" s="8">
        <v>0.820833333333333</v>
      </c>
      <c r="C64" s="14">
        <v>1</v>
      </c>
      <c r="D64" s="1">
        <v>2805601000</v>
      </c>
      <c r="E64" s="1">
        <v>2723885835</v>
      </c>
      <c r="F64" s="1">
        <v>113109165</v>
      </c>
      <c r="G64" s="13">
        <v>-106457850</v>
      </c>
      <c r="H64" s="1">
        <v>59346866</v>
      </c>
      <c r="I64" s="1">
        <v>114406000</v>
      </c>
      <c r="J64" s="1">
        <v>105686000</v>
      </c>
      <c r="K64" s="1">
        <v>81715165</v>
      </c>
      <c r="L64" s="1">
        <f t="shared" si="0"/>
        <v>6651315</v>
      </c>
      <c r="AA64" s="7">
        <v>43759</v>
      </c>
      <c r="AB64">
        <v>-111633283</v>
      </c>
      <c r="AC64">
        <v>2852237</v>
      </c>
      <c r="AD64">
        <v>61338323</v>
      </c>
    </row>
    <row r="65" spans="1:30">
      <c r="A65" s="7">
        <v>43761</v>
      </c>
      <c r="B65" s="8">
        <v>0.809722222222222</v>
      </c>
      <c r="C65" s="14">
        <v>1</v>
      </c>
      <c r="D65" s="1">
        <v>2805601000</v>
      </c>
      <c r="E65" s="1">
        <v>2723885835</v>
      </c>
      <c r="F65" s="1">
        <v>123978984</v>
      </c>
      <c r="G65" s="13">
        <v>-104893355</v>
      </c>
      <c r="H65" s="1">
        <v>64992662</v>
      </c>
      <c r="I65" s="1">
        <v>114406000</v>
      </c>
      <c r="J65" s="1">
        <v>105686000</v>
      </c>
      <c r="K65" s="1">
        <v>81715165</v>
      </c>
      <c r="L65" s="1">
        <f t="shared" si="0"/>
        <v>19085629</v>
      </c>
      <c r="AA65" s="7">
        <v>43760</v>
      </c>
      <c r="AB65">
        <v>-106457850</v>
      </c>
      <c r="AC65">
        <v>6651315</v>
      </c>
      <c r="AD65">
        <v>59346866</v>
      </c>
    </row>
    <row r="66" spans="1:30">
      <c r="A66" s="7">
        <v>43762</v>
      </c>
      <c r="B66" s="8">
        <v>0.806944444444444</v>
      </c>
      <c r="C66" s="14">
        <v>1</v>
      </c>
      <c r="D66" s="1">
        <v>2805601000</v>
      </c>
      <c r="E66" s="1">
        <v>2723885835</v>
      </c>
      <c r="F66" s="1">
        <v>115140192</v>
      </c>
      <c r="G66" s="13">
        <v>-109550144</v>
      </c>
      <c r="H66" s="1">
        <v>69909031</v>
      </c>
      <c r="I66" s="1">
        <v>114406000</v>
      </c>
      <c r="J66" s="1">
        <v>105686000</v>
      </c>
      <c r="K66" s="1">
        <v>81715165</v>
      </c>
      <c r="L66" s="1">
        <f t="shared" si="0"/>
        <v>5590048</v>
      </c>
      <c r="AA66" s="7">
        <v>43761</v>
      </c>
      <c r="AB66">
        <v>-104893355</v>
      </c>
      <c r="AC66">
        <v>19085629</v>
      </c>
      <c r="AD66">
        <v>64992662</v>
      </c>
    </row>
    <row r="67" spans="1:30">
      <c r="A67" s="7">
        <v>43763</v>
      </c>
      <c r="B67" s="8">
        <v>0.741666666666667</v>
      </c>
      <c r="C67" s="14">
        <v>1</v>
      </c>
      <c r="D67" s="1">
        <v>2805601000</v>
      </c>
      <c r="E67" s="1">
        <v>2723885835</v>
      </c>
      <c r="F67" s="1">
        <v>229874460</v>
      </c>
      <c r="G67" s="13">
        <v>-208882750</v>
      </c>
      <c r="H67" s="1">
        <v>85746498</v>
      </c>
      <c r="I67" s="1">
        <v>114406000</v>
      </c>
      <c r="J67" s="1">
        <v>105686000</v>
      </c>
      <c r="K67" s="1">
        <v>81715165</v>
      </c>
      <c r="L67" s="1">
        <f t="shared" si="0"/>
        <v>20991710</v>
      </c>
      <c r="AA67" s="7">
        <v>43762</v>
      </c>
      <c r="AB67">
        <v>-109550144</v>
      </c>
      <c r="AC67">
        <v>5590048</v>
      </c>
      <c r="AD67">
        <v>69909031</v>
      </c>
    </row>
    <row r="68" spans="1:30">
      <c r="A68" s="7">
        <v>43764</v>
      </c>
      <c r="B68" s="8">
        <v>0.83125</v>
      </c>
      <c r="C68" s="14">
        <v>1</v>
      </c>
      <c r="D68" s="1">
        <v>2805601000</v>
      </c>
      <c r="E68" s="1">
        <v>2723885835</v>
      </c>
      <c r="F68" s="1">
        <v>134114523</v>
      </c>
      <c r="G68" s="13">
        <v>-115294374</v>
      </c>
      <c r="H68" s="1">
        <v>104366084</v>
      </c>
      <c r="I68" s="1">
        <v>114406000</v>
      </c>
      <c r="J68" s="1">
        <v>105686000</v>
      </c>
      <c r="K68" s="1">
        <v>81715165</v>
      </c>
      <c r="L68" s="1">
        <f t="shared" ref="L68:L131" si="1">F68+G68</f>
        <v>18820149</v>
      </c>
      <c r="AA68" s="7">
        <v>43763</v>
      </c>
      <c r="AB68">
        <v>-208882750</v>
      </c>
      <c r="AC68">
        <v>20991710</v>
      </c>
      <c r="AD68">
        <v>85746498</v>
      </c>
    </row>
    <row r="69" spans="1:30">
      <c r="A69" s="7">
        <v>43765</v>
      </c>
      <c r="B69" s="8">
        <v>0.784027777777778</v>
      </c>
      <c r="C69" s="14">
        <v>1</v>
      </c>
      <c r="D69" s="1">
        <v>2805601000</v>
      </c>
      <c r="E69" s="1">
        <v>2723885835</v>
      </c>
      <c r="F69" s="1">
        <v>238502835</v>
      </c>
      <c r="G69" s="13">
        <v>-211314508</v>
      </c>
      <c r="H69" s="1">
        <v>93288446</v>
      </c>
      <c r="I69" s="1">
        <v>114406000</v>
      </c>
      <c r="J69" s="1">
        <v>105686000</v>
      </c>
      <c r="K69" s="1">
        <v>81715165</v>
      </c>
      <c r="L69" s="1">
        <f t="shared" si="1"/>
        <v>27188327</v>
      </c>
      <c r="AA69" s="7">
        <v>43764</v>
      </c>
      <c r="AB69">
        <v>-115294374</v>
      </c>
      <c r="AC69">
        <v>18820149</v>
      </c>
      <c r="AD69">
        <v>104366084</v>
      </c>
    </row>
    <row r="70" spans="1:30">
      <c r="A70" s="7">
        <v>43766</v>
      </c>
      <c r="B70" s="8">
        <v>0.709722222222222</v>
      </c>
      <c r="C70" s="14">
        <v>1</v>
      </c>
      <c r="D70" s="1">
        <v>2805601000</v>
      </c>
      <c r="E70" s="1">
        <v>2723885835</v>
      </c>
      <c r="F70" s="1">
        <v>212377409</v>
      </c>
      <c r="G70" s="13">
        <v>-198271338</v>
      </c>
      <c r="H70" s="1">
        <v>80200797</v>
      </c>
      <c r="I70" s="1">
        <v>114406000</v>
      </c>
      <c r="J70" s="1">
        <v>105686000</v>
      </c>
      <c r="K70" s="1">
        <v>81715165</v>
      </c>
      <c r="L70" s="1">
        <f t="shared" si="1"/>
        <v>14106071</v>
      </c>
      <c r="AA70" s="7">
        <v>43765</v>
      </c>
      <c r="AB70">
        <v>-211314508</v>
      </c>
      <c r="AC70">
        <v>27188327</v>
      </c>
      <c r="AD70">
        <v>93288446</v>
      </c>
    </row>
    <row r="71" spans="1:30">
      <c r="A71" s="7">
        <v>43767</v>
      </c>
      <c r="B71" s="8">
        <v>0.884722222222222</v>
      </c>
      <c r="C71" s="14">
        <v>1</v>
      </c>
      <c r="D71" s="1">
        <v>2805601000</v>
      </c>
      <c r="E71" s="1">
        <v>2723885835</v>
      </c>
      <c r="F71" s="1" t="s">
        <v>285</v>
      </c>
      <c r="G71" s="13">
        <v>-123552314</v>
      </c>
      <c r="H71" s="1">
        <v>-20767797</v>
      </c>
      <c r="I71" s="1" t="s">
        <v>285</v>
      </c>
      <c r="J71" s="1">
        <v>105686000</v>
      </c>
      <c r="K71" s="1">
        <v>81715165</v>
      </c>
      <c r="L71" s="1" t="e">
        <f t="shared" si="1"/>
        <v>#VALUE!</v>
      </c>
      <c r="AA71" s="7">
        <v>43766</v>
      </c>
      <c r="AB71">
        <v>-198271338</v>
      </c>
      <c r="AC71">
        <v>14106071</v>
      </c>
      <c r="AD71">
        <v>80200797</v>
      </c>
    </row>
    <row r="72" spans="1:30">
      <c r="A72" s="7">
        <v>43768</v>
      </c>
      <c r="B72" s="8">
        <v>0.61875</v>
      </c>
      <c r="C72" s="14">
        <v>1</v>
      </c>
      <c r="D72" s="1">
        <v>2805601000</v>
      </c>
      <c r="E72" s="1">
        <v>2723885835</v>
      </c>
      <c r="F72" s="1" t="s">
        <v>285</v>
      </c>
      <c r="G72" s="13">
        <v>-135506820</v>
      </c>
      <c r="H72" s="1">
        <v>-102207858</v>
      </c>
      <c r="I72" s="1" t="s">
        <v>285</v>
      </c>
      <c r="J72" s="1">
        <v>105686000</v>
      </c>
      <c r="K72" s="1">
        <v>81715165</v>
      </c>
      <c r="L72" s="1" t="e">
        <f t="shared" si="1"/>
        <v>#VALUE!</v>
      </c>
      <c r="AA72" s="7">
        <v>43767</v>
      </c>
      <c r="AB72">
        <v>-123552314</v>
      </c>
      <c r="AC72" t="e">
        <v>#VALUE!</v>
      </c>
      <c r="AD72">
        <v>-20767797</v>
      </c>
    </row>
    <row r="73" spans="1:30">
      <c r="A73" s="7">
        <v>43769</v>
      </c>
      <c r="B73" s="8">
        <v>0.777777777777778</v>
      </c>
      <c r="C73" s="14">
        <v>1</v>
      </c>
      <c r="D73" s="1">
        <v>2805601000</v>
      </c>
      <c r="E73" s="1">
        <v>2723885835</v>
      </c>
      <c r="F73" s="1">
        <v>0</v>
      </c>
      <c r="G73" s="13">
        <v>-117103513</v>
      </c>
      <c r="H73" s="1">
        <v>-238397000</v>
      </c>
      <c r="I73" s="1">
        <v>114406000</v>
      </c>
      <c r="J73" s="1">
        <v>105686000</v>
      </c>
      <c r="K73" s="1">
        <v>81715165</v>
      </c>
      <c r="L73" s="1">
        <f t="shared" si="1"/>
        <v>-117103513</v>
      </c>
      <c r="AA73" s="7">
        <v>43768</v>
      </c>
      <c r="AB73">
        <v>-135506820</v>
      </c>
      <c r="AC73" t="e">
        <v>#VALUE!</v>
      </c>
      <c r="AD73">
        <v>-102207858</v>
      </c>
    </row>
    <row r="74" spans="1:30">
      <c r="A74" s="7">
        <v>43770</v>
      </c>
      <c r="B74" s="8">
        <v>0.775</v>
      </c>
      <c r="C74" s="14">
        <v>1</v>
      </c>
      <c r="D74" s="1">
        <v>2805601000</v>
      </c>
      <c r="E74" s="1">
        <v>2723885835</v>
      </c>
      <c r="F74" s="1" t="s">
        <v>285</v>
      </c>
      <c r="G74" s="13">
        <v>-107075575</v>
      </c>
      <c r="H74" s="1">
        <v>93914529</v>
      </c>
      <c r="I74" s="1" t="s">
        <v>285</v>
      </c>
      <c r="J74" s="1">
        <v>105686000</v>
      </c>
      <c r="K74" s="1">
        <v>81715165</v>
      </c>
      <c r="L74" s="1" t="e">
        <f t="shared" si="1"/>
        <v>#VALUE!</v>
      </c>
      <c r="AA74" s="7">
        <v>43769</v>
      </c>
      <c r="AB74">
        <v>-117103513</v>
      </c>
      <c r="AC74">
        <v>-117103513</v>
      </c>
      <c r="AD74">
        <v>-238397000</v>
      </c>
    </row>
    <row r="75" spans="1:30">
      <c r="A75" s="7">
        <v>43771</v>
      </c>
      <c r="B75" s="8">
        <v>0.503472222222222</v>
      </c>
      <c r="C75" s="14">
        <v>1</v>
      </c>
      <c r="D75" s="1">
        <v>2805601000</v>
      </c>
      <c r="E75" s="1">
        <v>2723885835</v>
      </c>
      <c r="F75" s="1">
        <v>538572234</v>
      </c>
      <c r="G75" s="13">
        <v>-187932703</v>
      </c>
      <c r="H75" s="1">
        <v>91250821</v>
      </c>
      <c r="I75" s="1">
        <v>114231000</v>
      </c>
      <c r="J75" s="1">
        <v>105686000</v>
      </c>
      <c r="K75" s="1">
        <v>81715165</v>
      </c>
      <c r="L75" s="1">
        <f t="shared" si="1"/>
        <v>350639531</v>
      </c>
      <c r="AA75" s="7">
        <v>43770</v>
      </c>
      <c r="AB75">
        <v>-107075575</v>
      </c>
      <c r="AC75" t="e">
        <v>#VALUE!</v>
      </c>
      <c r="AD75">
        <v>93914529</v>
      </c>
    </row>
    <row r="76" spans="1:30">
      <c r="A76" s="7">
        <v>43772</v>
      </c>
      <c r="B76" s="8">
        <v>0.452083333333333</v>
      </c>
      <c r="C76" s="14">
        <v>1</v>
      </c>
      <c r="D76" s="1">
        <v>2805601000</v>
      </c>
      <c r="E76" s="1">
        <v>2723885835</v>
      </c>
      <c r="F76" s="1">
        <v>190173682</v>
      </c>
      <c r="G76" s="13">
        <v>-136019349</v>
      </c>
      <c r="H76" s="1">
        <v>73308496</v>
      </c>
      <c r="I76" s="1">
        <v>114231000</v>
      </c>
      <c r="J76" s="1">
        <v>105686000</v>
      </c>
      <c r="K76" s="1">
        <v>81715165</v>
      </c>
      <c r="L76" s="1">
        <f t="shared" si="1"/>
        <v>54154333</v>
      </c>
      <c r="AA76" s="7">
        <v>43771</v>
      </c>
      <c r="AB76">
        <v>-187932703</v>
      </c>
      <c r="AC76">
        <v>350639531</v>
      </c>
      <c r="AD76">
        <v>91250821</v>
      </c>
    </row>
    <row r="77" spans="1:30">
      <c r="A77" s="7">
        <v>43773</v>
      </c>
      <c r="B77" s="8">
        <v>0.463888888888889</v>
      </c>
      <c r="C77" s="14">
        <v>1</v>
      </c>
      <c r="D77" s="1">
        <v>2805601000</v>
      </c>
      <c r="E77" s="1">
        <v>2723885835</v>
      </c>
      <c r="F77" s="1">
        <v>117717794</v>
      </c>
      <c r="G77" s="13">
        <v>-104004075</v>
      </c>
      <c r="H77" s="1">
        <v>78654037</v>
      </c>
      <c r="I77" s="1">
        <v>114231000</v>
      </c>
      <c r="J77" s="1">
        <v>105686000</v>
      </c>
      <c r="K77" s="1">
        <v>81715165</v>
      </c>
      <c r="L77" s="1">
        <f t="shared" si="1"/>
        <v>13713719</v>
      </c>
      <c r="AA77" s="7">
        <v>43772</v>
      </c>
      <c r="AB77">
        <v>-136019349</v>
      </c>
      <c r="AC77">
        <v>54154333</v>
      </c>
      <c r="AD77">
        <v>73308496</v>
      </c>
    </row>
    <row r="78" spans="1:30">
      <c r="A78" s="7">
        <v>43774</v>
      </c>
      <c r="B78" s="8">
        <v>0.556944444444444</v>
      </c>
      <c r="C78" s="14">
        <v>1</v>
      </c>
      <c r="D78" s="1">
        <v>2805601000</v>
      </c>
      <c r="E78" s="1">
        <v>2723885835</v>
      </c>
      <c r="F78" s="1">
        <v>118665874</v>
      </c>
      <c r="G78" s="13">
        <v>-118944455</v>
      </c>
      <c r="H78" s="1">
        <v>112342160</v>
      </c>
      <c r="I78" s="1">
        <v>114231000</v>
      </c>
      <c r="J78" s="1">
        <v>105686000</v>
      </c>
      <c r="K78" s="1">
        <v>81715165</v>
      </c>
      <c r="L78" s="1">
        <f t="shared" si="1"/>
        <v>-278581</v>
      </c>
      <c r="AA78" s="7">
        <v>43773</v>
      </c>
      <c r="AB78">
        <v>-104004075</v>
      </c>
      <c r="AC78">
        <v>13713719</v>
      </c>
      <c r="AD78">
        <v>78654037</v>
      </c>
    </row>
    <row r="79" spans="1:30">
      <c r="A79" s="7">
        <v>43775</v>
      </c>
      <c r="B79" s="8">
        <v>0.61875</v>
      </c>
      <c r="C79" s="14">
        <v>1</v>
      </c>
      <c r="D79" s="1">
        <v>2805601000</v>
      </c>
      <c r="E79" s="1">
        <v>2723885835</v>
      </c>
      <c r="F79" s="1">
        <v>126208985</v>
      </c>
      <c r="G79" s="13">
        <v>-106839494</v>
      </c>
      <c r="H79" s="1">
        <v>192429725</v>
      </c>
      <c r="I79" s="1">
        <v>114231000</v>
      </c>
      <c r="J79" s="1">
        <v>105686000</v>
      </c>
      <c r="K79" s="1">
        <v>81715165</v>
      </c>
      <c r="L79" s="1">
        <f t="shared" si="1"/>
        <v>19369491</v>
      </c>
      <c r="AA79" s="7">
        <v>43774</v>
      </c>
      <c r="AB79">
        <v>-118944455</v>
      </c>
      <c r="AC79">
        <v>-278581</v>
      </c>
      <c r="AD79">
        <v>112342160</v>
      </c>
    </row>
    <row r="80" spans="1:30">
      <c r="A80" s="7">
        <v>43776</v>
      </c>
      <c r="B80" s="8">
        <v>0.79375</v>
      </c>
      <c r="C80" s="14">
        <v>1</v>
      </c>
      <c r="D80" s="1">
        <v>2805601000</v>
      </c>
      <c r="E80" s="1">
        <v>2723885835</v>
      </c>
      <c r="F80" s="1">
        <v>138727941</v>
      </c>
      <c r="G80" s="13">
        <v>-128916125</v>
      </c>
      <c r="H80" s="1">
        <v>277030287</v>
      </c>
      <c r="I80" s="1">
        <v>114231000</v>
      </c>
      <c r="J80" s="1">
        <v>105686000</v>
      </c>
      <c r="K80" s="1">
        <v>81715165</v>
      </c>
      <c r="L80" s="1">
        <f t="shared" si="1"/>
        <v>9811816</v>
      </c>
      <c r="AA80" s="7">
        <v>43775</v>
      </c>
      <c r="AB80">
        <v>-106839494</v>
      </c>
      <c r="AC80">
        <v>19369491</v>
      </c>
      <c r="AD80">
        <v>192429725</v>
      </c>
    </row>
    <row r="81" spans="1:30">
      <c r="A81" s="7">
        <v>43777</v>
      </c>
      <c r="B81" s="8">
        <v>0.775</v>
      </c>
      <c r="C81" s="14">
        <v>1</v>
      </c>
      <c r="D81" s="1">
        <v>2805601000</v>
      </c>
      <c r="E81" s="1">
        <v>2723885835</v>
      </c>
      <c r="F81" s="1">
        <v>248405894</v>
      </c>
      <c r="G81" s="13">
        <v>-232872495</v>
      </c>
      <c r="H81" s="1">
        <v>399855383</v>
      </c>
      <c r="I81" s="1">
        <v>114231000</v>
      </c>
      <c r="J81" s="1">
        <v>105686000</v>
      </c>
      <c r="K81" s="1">
        <v>81715165</v>
      </c>
      <c r="L81" s="1">
        <f t="shared" si="1"/>
        <v>15533399</v>
      </c>
      <c r="AA81" s="7">
        <v>43776</v>
      </c>
      <c r="AB81">
        <v>-128916125</v>
      </c>
      <c r="AC81">
        <v>9811816</v>
      </c>
      <c r="AD81">
        <v>277030287</v>
      </c>
    </row>
    <row r="82" spans="1:30">
      <c r="A82" s="7">
        <v>43778</v>
      </c>
      <c r="B82" s="8">
        <v>0.4625</v>
      </c>
      <c r="C82" s="14">
        <v>1</v>
      </c>
      <c r="D82" s="1">
        <v>2805601000</v>
      </c>
      <c r="E82" s="1">
        <v>2723885835</v>
      </c>
      <c r="F82" s="1">
        <v>180801244</v>
      </c>
      <c r="G82" s="13">
        <v>-173429012</v>
      </c>
      <c r="H82" s="1">
        <v>104143010</v>
      </c>
      <c r="I82" s="1">
        <v>114231000</v>
      </c>
      <c r="J82" s="1">
        <v>105686000</v>
      </c>
      <c r="K82" s="1">
        <v>81715165</v>
      </c>
      <c r="L82" s="1">
        <f t="shared" si="1"/>
        <v>7372232</v>
      </c>
      <c r="AA82" s="7">
        <v>43777</v>
      </c>
      <c r="AB82">
        <v>-232872495</v>
      </c>
      <c r="AC82">
        <v>15533399</v>
      </c>
      <c r="AD82">
        <v>399855383</v>
      </c>
    </row>
    <row r="83" spans="1:30">
      <c r="A83" s="7">
        <v>43779</v>
      </c>
      <c r="B83" s="8">
        <v>0.715972222222222</v>
      </c>
      <c r="C83" s="14">
        <v>1</v>
      </c>
      <c r="D83" s="1">
        <v>2805601000</v>
      </c>
      <c r="E83" s="1">
        <v>2723885835</v>
      </c>
      <c r="F83" s="1">
        <v>158951480</v>
      </c>
      <c r="G83" s="13">
        <v>-135149642</v>
      </c>
      <c r="H83" s="1">
        <v>74668339</v>
      </c>
      <c r="I83" s="1">
        <v>114231000</v>
      </c>
      <c r="J83" s="1">
        <v>105686000</v>
      </c>
      <c r="K83" s="1">
        <v>81715165</v>
      </c>
      <c r="L83" s="1">
        <f t="shared" si="1"/>
        <v>23801838</v>
      </c>
      <c r="AA83" s="7">
        <v>43778</v>
      </c>
      <c r="AB83">
        <v>-173429012</v>
      </c>
      <c r="AC83">
        <v>7372232</v>
      </c>
      <c r="AD83">
        <v>104143010</v>
      </c>
    </row>
    <row r="84" spans="1:30">
      <c r="A84" s="7">
        <v>43780</v>
      </c>
      <c r="B84" s="8">
        <v>0.588194444444444</v>
      </c>
      <c r="C84" s="14">
        <v>1</v>
      </c>
      <c r="D84" s="1">
        <v>2805601000</v>
      </c>
      <c r="E84" s="1">
        <v>2723885835</v>
      </c>
      <c r="F84" s="1">
        <v>257938740</v>
      </c>
      <c r="G84" s="13">
        <v>-227279944</v>
      </c>
      <c r="H84" s="1">
        <v>80647473</v>
      </c>
      <c r="I84" s="1">
        <v>114231000</v>
      </c>
      <c r="J84" s="1">
        <v>105686000</v>
      </c>
      <c r="K84" s="1">
        <v>81715165</v>
      </c>
      <c r="L84" s="1">
        <f t="shared" si="1"/>
        <v>30658796</v>
      </c>
      <c r="AA84" s="7">
        <v>43779</v>
      </c>
      <c r="AB84">
        <v>-135149642</v>
      </c>
      <c r="AC84">
        <v>23801838</v>
      </c>
      <c r="AD84">
        <v>74668339</v>
      </c>
    </row>
    <row r="85" spans="1:30">
      <c r="A85" s="7">
        <v>43781</v>
      </c>
      <c r="B85" s="8">
        <v>0.628472222222222</v>
      </c>
      <c r="C85" s="14">
        <v>1</v>
      </c>
      <c r="D85" s="1">
        <v>2805601000</v>
      </c>
      <c r="E85" s="1">
        <v>2723885835</v>
      </c>
      <c r="F85" s="1">
        <v>110883690</v>
      </c>
      <c r="G85" s="13">
        <v>-108018675</v>
      </c>
      <c r="H85" s="1">
        <v>69798769</v>
      </c>
      <c r="I85" s="1">
        <v>114231000</v>
      </c>
      <c r="J85" s="1">
        <v>105686000</v>
      </c>
      <c r="K85" s="1">
        <v>81715165</v>
      </c>
      <c r="L85" s="1">
        <f t="shared" si="1"/>
        <v>2865015</v>
      </c>
      <c r="AA85" s="7">
        <v>43780</v>
      </c>
      <c r="AB85">
        <v>-227279944</v>
      </c>
      <c r="AC85">
        <v>30658796</v>
      </c>
      <c r="AD85">
        <v>80647473</v>
      </c>
    </row>
    <row r="86" spans="1:30">
      <c r="A86" s="7">
        <v>43782</v>
      </c>
      <c r="B86" s="8">
        <v>0.580555555555556</v>
      </c>
      <c r="C86" s="14">
        <v>1</v>
      </c>
      <c r="D86" s="1">
        <v>2805601000</v>
      </c>
      <c r="E86" s="1">
        <v>2723885835</v>
      </c>
      <c r="F86" s="1">
        <v>211617202</v>
      </c>
      <c r="G86" s="13">
        <v>-196393698</v>
      </c>
      <c r="H86" s="1">
        <v>82435839</v>
      </c>
      <c r="I86" s="1">
        <v>114231000</v>
      </c>
      <c r="J86" s="1">
        <v>105686000</v>
      </c>
      <c r="K86" s="1">
        <v>81715165</v>
      </c>
      <c r="L86" s="1">
        <f t="shared" si="1"/>
        <v>15223504</v>
      </c>
      <c r="AA86" s="7">
        <v>43781</v>
      </c>
      <c r="AB86">
        <v>-108018675</v>
      </c>
      <c r="AC86">
        <v>2865015</v>
      </c>
      <c r="AD86">
        <v>69798769</v>
      </c>
    </row>
    <row r="87" spans="1:30">
      <c r="A87" s="7">
        <v>43783</v>
      </c>
      <c r="B87" s="8">
        <v>0.464583333333333</v>
      </c>
      <c r="C87" s="14">
        <v>1</v>
      </c>
      <c r="D87" s="1">
        <v>2805601000</v>
      </c>
      <c r="E87" s="1">
        <v>2723885835</v>
      </c>
      <c r="F87" s="1">
        <v>177325777</v>
      </c>
      <c r="G87" s="13">
        <v>-153276502</v>
      </c>
      <c r="H87" s="1">
        <v>78789023</v>
      </c>
      <c r="I87" s="1">
        <v>114231000</v>
      </c>
      <c r="J87" s="1">
        <v>105686000</v>
      </c>
      <c r="K87" s="1">
        <v>81715165</v>
      </c>
      <c r="L87" s="1">
        <f t="shared" si="1"/>
        <v>24049275</v>
      </c>
      <c r="AA87" s="7">
        <v>43782</v>
      </c>
      <c r="AB87">
        <v>-196393698</v>
      </c>
      <c r="AC87">
        <v>15223504</v>
      </c>
      <c r="AD87">
        <v>82435839</v>
      </c>
    </row>
    <row r="88" spans="1:30">
      <c r="A88" s="7">
        <v>43784</v>
      </c>
      <c r="B88" s="8">
        <v>0.7875</v>
      </c>
      <c r="C88" s="14">
        <v>1</v>
      </c>
      <c r="D88" s="1">
        <v>2805601000</v>
      </c>
      <c r="E88" s="1">
        <v>2723885835</v>
      </c>
      <c r="F88" s="1">
        <v>139925840</v>
      </c>
      <c r="G88" s="13">
        <v>-128565061</v>
      </c>
      <c r="H88" s="1">
        <v>80337986</v>
      </c>
      <c r="I88" s="1">
        <v>114067000</v>
      </c>
      <c r="J88" s="1">
        <v>105686000</v>
      </c>
      <c r="K88" s="1">
        <v>81715165</v>
      </c>
      <c r="L88" s="1">
        <f t="shared" si="1"/>
        <v>11360779</v>
      </c>
      <c r="AA88" s="7">
        <v>43783</v>
      </c>
      <c r="AB88">
        <v>-153276502</v>
      </c>
      <c r="AC88">
        <v>24049275</v>
      </c>
      <c r="AD88">
        <v>78789023</v>
      </c>
    </row>
    <row r="89" spans="1:30">
      <c r="A89" s="7">
        <v>43785</v>
      </c>
      <c r="B89" s="8">
        <v>0.625694444444444</v>
      </c>
      <c r="C89" s="14">
        <v>1</v>
      </c>
      <c r="D89" s="1">
        <v>2805601000</v>
      </c>
      <c r="E89" s="1">
        <v>2723885835</v>
      </c>
      <c r="F89" s="1">
        <v>127429076</v>
      </c>
      <c r="G89" s="13">
        <v>-120387851</v>
      </c>
      <c r="H89" s="1">
        <v>76510304</v>
      </c>
      <c r="I89" s="1">
        <v>114067000</v>
      </c>
      <c r="J89" s="1">
        <v>105686000</v>
      </c>
      <c r="K89" s="1">
        <v>81715165</v>
      </c>
      <c r="L89" s="1">
        <f t="shared" si="1"/>
        <v>7041225</v>
      </c>
      <c r="AA89" s="7">
        <v>43784</v>
      </c>
      <c r="AB89">
        <v>-128565061</v>
      </c>
      <c r="AC89">
        <v>11360779</v>
      </c>
      <c r="AD89">
        <v>80337986</v>
      </c>
    </row>
    <row r="90" spans="1:30">
      <c r="A90" s="7">
        <v>43786</v>
      </c>
      <c r="B90" s="8">
        <v>0.552083333333333</v>
      </c>
      <c r="C90" s="14">
        <v>1</v>
      </c>
      <c r="D90" s="1">
        <v>2805601000</v>
      </c>
      <c r="E90" s="1">
        <v>2723885835</v>
      </c>
      <c r="F90" s="1">
        <v>181179886</v>
      </c>
      <c r="G90" s="13">
        <v>-166234046</v>
      </c>
      <c r="H90" s="1">
        <v>92123186</v>
      </c>
      <c r="I90" s="1">
        <v>114067000</v>
      </c>
      <c r="J90" s="1">
        <v>105686000</v>
      </c>
      <c r="K90" s="1">
        <v>81715165</v>
      </c>
      <c r="L90" s="1">
        <f t="shared" si="1"/>
        <v>14945840</v>
      </c>
      <c r="AA90" s="7">
        <v>43785</v>
      </c>
      <c r="AB90">
        <v>-120387851</v>
      </c>
      <c r="AC90">
        <v>7041225</v>
      </c>
      <c r="AD90">
        <v>76510304</v>
      </c>
    </row>
    <row r="91" spans="1:30">
      <c r="A91" s="7">
        <v>43787</v>
      </c>
      <c r="B91" s="8">
        <v>0.458333333333333</v>
      </c>
      <c r="C91" s="14">
        <v>1</v>
      </c>
      <c r="D91" s="1">
        <v>2805601000</v>
      </c>
      <c r="E91" s="1">
        <v>2723885835</v>
      </c>
      <c r="F91" s="1">
        <v>218036683</v>
      </c>
      <c r="G91" s="13">
        <v>-195449375</v>
      </c>
      <c r="H91" s="1">
        <v>76432232</v>
      </c>
      <c r="I91" s="1">
        <v>114067000</v>
      </c>
      <c r="J91" s="1">
        <v>105686000</v>
      </c>
      <c r="K91" s="1">
        <v>81715165</v>
      </c>
      <c r="L91" s="1">
        <f t="shared" si="1"/>
        <v>22587308</v>
      </c>
      <c r="AA91" s="7">
        <v>43786</v>
      </c>
      <c r="AB91">
        <v>-166234046</v>
      </c>
      <c r="AC91">
        <v>14945840</v>
      </c>
      <c r="AD91">
        <v>92123186</v>
      </c>
    </row>
    <row r="92" spans="1:30">
      <c r="A92" s="7">
        <v>43788</v>
      </c>
      <c r="B92" s="8">
        <v>0.871527777777778</v>
      </c>
      <c r="C92" s="14">
        <v>1</v>
      </c>
      <c r="D92" s="1">
        <v>2805601000</v>
      </c>
      <c r="E92" s="1">
        <v>2723885835</v>
      </c>
      <c r="F92" s="1">
        <v>150875878</v>
      </c>
      <c r="G92" s="13">
        <v>-149279028</v>
      </c>
      <c r="H92" s="1">
        <v>71172124</v>
      </c>
      <c r="I92" s="1">
        <v>114067000</v>
      </c>
      <c r="J92" s="1">
        <v>105686000</v>
      </c>
      <c r="K92" s="1">
        <v>81715165</v>
      </c>
      <c r="L92" s="1">
        <f t="shared" si="1"/>
        <v>1596850</v>
      </c>
      <c r="AA92" s="7">
        <v>43787</v>
      </c>
      <c r="AB92">
        <v>-195449375</v>
      </c>
      <c r="AC92">
        <v>22587308</v>
      </c>
      <c r="AD92">
        <v>76432232</v>
      </c>
    </row>
    <row r="93" spans="1:30">
      <c r="A93" s="7">
        <v>43789</v>
      </c>
      <c r="B93" s="8">
        <v>0.671527777777778</v>
      </c>
      <c r="C93" s="14">
        <v>1</v>
      </c>
      <c r="D93" s="1">
        <v>2805601000</v>
      </c>
      <c r="E93" s="1">
        <v>2723885835</v>
      </c>
      <c r="F93" s="1">
        <v>102273646</v>
      </c>
      <c r="G93" s="13">
        <v>-88410497</v>
      </c>
      <c r="H93" s="1">
        <v>73987694</v>
      </c>
      <c r="I93" s="1">
        <v>114067000</v>
      </c>
      <c r="J93" s="1">
        <v>105686000</v>
      </c>
      <c r="K93" s="1">
        <v>81715165</v>
      </c>
      <c r="L93" s="1">
        <f t="shared" si="1"/>
        <v>13863149</v>
      </c>
      <c r="AA93" s="7">
        <v>43788</v>
      </c>
      <c r="AB93">
        <v>-149279028</v>
      </c>
      <c r="AC93">
        <v>1596850</v>
      </c>
      <c r="AD93">
        <v>71172124</v>
      </c>
    </row>
    <row r="94" spans="1:30">
      <c r="A94" s="7">
        <v>43790</v>
      </c>
      <c r="B94" s="8">
        <v>0.789583333333333</v>
      </c>
      <c r="C94" s="14">
        <v>1</v>
      </c>
      <c r="D94" s="1">
        <v>2805601000</v>
      </c>
      <c r="E94" s="1">
        <v>2723885835</v>
      </c>
      <c r="F94" s="1">
        <v>141306404</v>
      </c>
      <c r="G94" s="13">
        <v>-131111800</v>
      </c>
      <c r="H94" s="1">
        <v>73630191</v>
      </c>
      <c r="I94" s="1">
        <v>114067000</v>
      </c>
      <c r="J94" s="1">
        <v>105686000</v>
      </c>
      <c r="K94" s="1">
        <v>81715165</v>
      </c>
      <c r="L94" s="1">
        <f t="shared" si="1"/>
        <v>10194604</v>
      </c>
      <c r="AA94" s="7">
        <v>43789</v>
      </c>
      <c r="AB94">
        <v>-88410497</v>
      </c>
      <c r="AC94">
        <v>13863149</v>
      </c>
      <c r="AD94">
        <v>73987694</v>
      </c>
    </row>
    <row r="95" spans="1:30">
      <c r="A95" s="7">
        <v>43791</v>
      </c>
      <c r="B95" s="8">
        <v>0.567361111111111</v>
      </c>
      <c r="C95" s="14">
        <v>1</v>
      </c>
      <c r="D95" s="1">
        <v>2805601000</v>
      </c>
      <c r="E95" s="1">
        <v>2723885835</v>
      </c>
      <c r="F95" s="1">
        <v>191126103</v>
      </c>
      <c r="G95" s="13">
        <v>-179326144</v>
      </c>
      <c r="H95" s="1">
        <v>62695578</v>
      </c>
      <c r="I95" s="1">
        <v>114067000</v>
      </c>
      <c r="J95" s="1">
        <v>105686000</v>
      </c>
      <c r="K95" s="1">
        <v>81715165</v>
      </c>
      <c r="L95" s="1">
        <f t="shared" si="1"/>
        <v>11799959</v>
      </c>
      <c r="AA95" s="7">
        <v>43790</v>
      </c>
      <c r="AB95">
        <v>-131111800</v>
      </c>
      <c r="AC95">
        <v>10194604</v>
      </c>
      <c r="AD95">
        <v>73630191</v>
      </c>
    </row>
    <row r="96" spans="1:30">
      <c r="A96" s="7">
        <v>43792</v>
      </c>
      <c r="B96" s="8">
        <v>0.545833333333333</v>
      </c>
      <c r="C96" s="14">
        <v>1</v>
      </c>
      <c r="D96" s="1">
        <v>2805601000</v>
      </c>
      <c r="E96" s="1">
        <v>2723885835</v>
      </c>
      <c r="F96" s="1">
        <v>112303077</v>
      </c>
      <c r="G96" s="13">
        <v>-108764838</v>
      </c>
      <c r="H96" s="1">
        <v>50391446</v>
      </c>
      <c r="I96" s="1">
        <v>114067000</v>
      </c>
      <c r="J96" s="1">
        <v>105686000</v>
      </c>
      <c r="K96" s="1">
        <v>81715165</v>
      </c>
      <c r="L96" s="1">
        <f t="shared" si="1"/>
        <v>3538239</v>
      </c>
      <c r="AA96" s="7">
        <v>43791</v>
      </c>
      <c r="AB96">
        <v>-179326144</v>
      </c>
      <c r="AC96">
        <v>11799959</v>
      </c>
      <c r="AD96">
        <v>62695578</v>
      </c>
    </row>
    <row r="97" spans="1:30">
      <c r="A97" s="7">
        <v>43793</v>
      </c>
      <c r="B97" s="8">
        <v>0.476388888888889</v>
      </c>
      <c r="C97" s="14">
        <v>1</v>
      </c>
      <c r="D97" s="1">
        <v>2805601000</v>
      </c>
      <c r="E97" s="1">
        <v>2723885835</v>
      </c>
      <c r="F97" s="1">
        <v>219819217</v>
      </c>
      <c r="G97" s="13">
        <v>-208934126</v>
      </c>
      <c r="H97" s="1">
        <v>57538882</v>
      </c>
      <c r="I97" s="1">
        <v>114067000</v>
      </c>
      <c r="J97" s="1">
        <v>105686000</v>
      </c>
      <c r="K97" s="1">
        <v>81715165</v>
      </c>
      <c r="L97" s="1">
        <f t="shared" si="1"/>
        <v>10885091</v>
      </c>
      <c r="AA97" s="7">
        <v>43792</v>
      </c>
      <c r="AB97">
        <v>-108764838</v>
      </c>
      <c r="AC97">
        <v>3538239</v>
      </c>
      <c r="AD97">
        <v>50391446</v>
      </c>
    </row>
    <row r="98" spans="1:30">
      <c r="A98" s="7">
        <v>43794</v>
      </c>
      <c r="B98" s="8">
        <v>0.733333333333333</v>
      </c>
      <c r="C98" s="14">
        <v>1</v>
      </c>
      <c r="D98" s="1">
        <v>2805601000</v>
      </c>
      <c r="E98" s="1">
        <v>2723885835</v>
      </c>
      <c r="F98" s="1">
        <v>128794488</v>
      </c>
      <c r="G98" s="13">
        <v>-117190360</v>
      </c>
      <c r="H98" s="1">
        <v>54666586</v>
      </c>
      <c r="I98" s="1">
        <v>114067000</v>
      </c>
      <c r="J98" s="1">
        <v>105686000</v>
      </c>
      <c r="K98" s="1">
        <v>81715165</v>
      </c>
      <c r="L98" s="1">
        <f t="shared" si="1"/>
        <v>11604128</v>
      </c>
      <c r="M98" s="1"/>
      <c r="N98" s="1"/>
      <c r="O98" s="1"/>
      <c r="AA98" s="7">
        <v>43793</v>
      </c>
      <c r="AB98">
        <v>-208934126</v>
      </c>
      <c r="AC98">
        <v>10885091</v>
      </c>
      <c r="AD98">
        <v>57538882</v>
      </c>
    </row>
    <row r="99" spans="1:30">
      <c r="A99" s="7">
        <v>43795</v>
      </c>
      <c r="B99" s="8">
        <v>0.809027777777778</v>
      </c>
      <c r="C99" s="14">
        <v>1</v>
      </c>
      <c r="D99" s="1">
        <v>2805601000</v>
      </c>
      <c r="E99" s="1">
        <v>2723885835</v>
      </c>
      <c r="F99" s="1">
        <v>113394841</v>
      </c>
      <c r="G99" s="13">
        <v>-108731810</v>
      </c>
      <c r="H99" s="1">
        <v>53535239</v>
      </c>
      <c r="I99" s="1">
        <v>114067000</v>
      </c>
      <c r="J99" s="1">
        <v>105686000</v>
      </c>
      <c r="K99" s="1">
        <v>81715165</v>
      </c>
      <c r="L99" s="1">
        <f t="shared" si="1"/>
        <v>4663031</v>
      </c>
      <c r="AA99" s="7">
        <v>43794</v>
      </c>
      <c r="AB99">
        <v>-117190360</v>
      </c>
      <c r="AC99">
        <v>11604128</v>
      </c>
      <c r="AD99">
        <v>54666586</v>
      </c>
    </row>
    <row r="100" spans="1:30">
      <c r="A100" s="7">
        <v>43796</v>
      </c>
      <c r="B100" s="8">
        <v>0.710416666666667</v>
      </c>
      <c r="C100" s="14">
        <v>1</v>
      </c>
      <c r="D100" s="1">
        <v>2805601000</v>
      </c>
      <c r="E100" s="1">
        <v>2723885835</v>
      </c>
      <c r="F100" s="1">
        <v>124436627</v>
      </c>
      <c r="G100" s="13">
        <v>-109813135</v>
      </c>
      <c r="H100" s="1">
        <v>63438392</v>
      </c>
      <c r="I100" s="1">
        <v>114067000</v>
      </c>
      <c r="J100" s="1">
        <v>105686000</v>
      </c>
      <c r="K100" s="1">
        <v>81715165</v>
      </c>
      <c r="L100" s="1">
        <f t="shared" si="1"/>
        <v>14623492</v>
      </c>
      <c r="AA100" s="7">
        <v>43795</v>
      </c>
      <c r="AB100">
        <v>-108731810</v>
      </c>
      <c r="AC100">
        <v>4663031</v>
      </c>
      <c r="AD100">
        <v>53535239</v>
      </c>
    </row>
    <row r="101" spans="1:30">
      <c r="A101" s="7">
        <v>43797</v>
      </c>
      <c r="B101" s="8">
        <v>0.957638888888889</v>
      </c>
      <c r="C101" s="14">
        <v>1</v>
      </c>
      <c r="D101" s="1">
        <v>2805601000</v>
      </c>
      <c r="E101" s="1">
        <v>2723885835</v>
      </c>
      <c r="F101" s="1">
        <v>164229628</v>
      </c>
      <c r="G101" s="13">
        <v>-143550700</v>
      </c>
      <c r="H101" s="1">
        <v>73447646</v>
      </c>
      <c r="I101" s="1">
        <v>114067000</v>
      </c>
      <c r="J101" s="1">
        <v>105686000</v>
      </c>
      <c r="K101" s="1">
        <v>81715165</v>
      </c>
      <c r="L101" s="1">
        <f t="shared" si="1"/>
        <v>20678928</v>
      </c>
      <c r="AA101" s="7">
        <v>43796</v>
      </c>
      <c r="AB101">
        <v>-109813135</v>
      </c>
      <c r="AC101">
        <v>14623492</v>
      </c>
      <c r="AD101">
        <v>63438392</v>
      </c>
    </row>
    <row r="102" spans="1:30">
      <c r="A102" s="7">
        <v>43798</v>
      </c>
      <c r="B102" s="8">
        <v>0.957638888888889</v>
      </c>
      <c r="C102" s="14">
        <v>1</v>
      </c>
      <c r="D102" s="1">
        <v>2805601000</v>
      </c>
      <c r="E102" s="1">
        <v>2723885835</v>
      </c>
      <c r="F102" s="1">
        <v>282159264</v>
      </c>
      <c r="G102" s="13">
        <v>-244052703</v>
      </c>
      <c r="H102" s="1">
        <v>81637875</v>
      </c>
      <c r="I102" s="1">
        <v>114067000</v>
      </c>
      <c r="J102" s="1">
        <v>105686000</v>
      </c>
      <c r="K102" s="1">
        <v>81715165</v>
      </c>
      <c r="L102" s="1">
        <f t="shared" si="1"/>
        <v>38106561</v>
      </c>
      <c r="AA102" s="7">
        <v>43797</v>
      </c>
      <c r="AB102">
        <v>-143550700</v>
      </c>
      <c r="AC102">
        <v>20678928</v>
      </c>
      <c r="AD102">
        <v>73447646</v>
      </c>
    </row>
    <row r="103" spans="1:30">
      <c r="A103" s="7">
        <v>43799</v>
      </c>
      <c r="B103" s="8">
        <v>0.969444444444444</v>
      </c>
      <c r="C103" s="14">
        <v>1</v>
      </c>
      <c r="D103" s="1">
        <v>2805601000</v>
      </c>
      <c r="E103" s="1">
        <v>2723885835</v>
      </c>
      <c r="F103" s="1">
        <v>0</v>
      </c>
      <c r="G103" s="13">
        <v>-112482196</v>
      </c>
      <c r="H103" s="1">
        <v>-33406876</v>
      </c>
      <c r="I103" s="1">
        <v>114067000</v>
      </c>
      <c r="J103" s="1">
        <v>105686000</v>
      </c>
      <c r="K103" s="1">
        <v>81715165</v>
      </c>
      <c r="L103" s="1">
        <f t="shared" si="1"/>
        <v>-112482196</v>
      </c>
      <c r="AA103" s="7">
        <v>43798</v>
      </c>
      <c r="AB103">
        <v>-244052703</v>
      </c>
      <c r="AC103">
        <v>38106561</v>
      </c>
      <c r="AD103">
        <v>81637875</v>
      </c>
    </row>
    <row r="104" spans="1:30">
      <c r="A104" s="7">
        <v>43800</v>
      </c>
      <c r="B104" s="8">
        <v>0.890972222222222</v>
      </c>
      <c r="C104" s="14">
        <v>1</v>
      </c>
      <c r="D104" s="1">
        <v>2805601000</v>
      </c>
      <c r="E104" s="1">
        <v>2723885835</v>
      </c>
      <c r="F104" s="1">
        <v>233694229</v>
      </c>
      <c r="G104" s="13">
        <v>-209050332</v>
      </c>
      <c r="H104" s="1">
        <v>100450978</v>
      </c>
      <c r="I104" s="1">
        <v>114067000</v>
      </c>
      <c r="J104" s="1">
        <v>105686000</v>
      </c>
      <c r="K104" s="1">
        <v>81715165</v>
      </c>
      <c r="L104" s="1">
        <f t="shared" si="1"/>
        <v>24643897</v>
      </c>
      <c r="AA104" s="7">
        <v>43799</v>
      </c>
      <c r="AB104">
        <v>-112482196</v>
      </c>
      <c r="AC104">
        <v>-112482196</v>
      </c>
      <c r="AD104">
        <v>-33406876</v>
      </c>
    </row>
    <row r="105" spans="1:30">
      <c r="A105" s="7">
        <v>43801</v>
      </c>
      <c r="B105" s="8">
        <v>0.947222222222222</v>
      </c>
      <c r="C105" s="14">
        <v>1</v>
      </c>
      <c r="D105" s="1">
        <v>2805601000</v>
      </c>
      <c r="E105" s="1">
        <v>2723885835</v>
      </c>
      <c r="F105" s="1">
        <v>121238607</v>
      </c>
      <c r="G105" s="13">
        <v>-110677950</v>
      </c>
      <c r="H105" s="1">
        <v>95614546</v>
      </c>
      <c r="I105" s="1">
        <v>114067000</v>
      </c>
      <c r="J105" s="1">
        <v>105686000</v>
      </c>
      <c r="K105" s="1">
        <v>81715165</v>
      </c>
      <c r="L105" s="1">
        <f t="shared" si="1"/>
        <v>10560657</v>
      </c>
      <c r="AA105" s="7">
        <v>43800</v>
      </c>
      <c r="AB105">
        <v>-209050332</v>
      </c>
      <c r="AC105">
        <v>24643897</v>
      </c>
      <c r="AD105">
        <v>100450978</v>
      </c>
    </row>
    <row r="106" spans="1:30">
      <c r="A106" s="7">
        <v>43802</v>
      </c>
      <c r="B106" s="8">
        <v>0.893055555555556</v>
      </c>
      <c r="C106" s="14">
        <v>1</v>
      </c>
      <c r="D106" s="1">
        <v>2805601000</v>
      </c>
      <c r="E106" s="1">
        <v>2723885835</v>
      </c>
      <c r="F106" s="1">
        <v>163806062</v>
      </c>
      <c r="G106" s="13">
        <v>-163145422</v>
      </c>
      <c r="H106" s="1">
        <v>87322092</v>
      </c>
      <c r="I106" s="1">
        <v>114067000</v>
      </c>
      <c r="J106" s="1">
        <v>105686000</v>
      </c>
      <c r="K106" s="1">
        <v>81715165</v>
      </c>
      <c r="L106" s="1">
        <f t="shared" si="1"/>
        <v>660640</v>
      </c>
      <c r="AA106" s="7">
        <v>43801</v>
      </c>
      <c r="AB106">
        <v>-110677950</v>
      </c>
      <c r="AC106">
        <v>10560657</v>
      </c>
      <c r="AD106">
        <v>95614546</v>
      </c>
    </row>
    <row r="107" spans="1:30">
      <c r="A107" s="7">
        <v>43803</v>
      </c>
      <c r="B107" s="8">
        <v>0.853472222222222</v>
      </c>
      <c r="C107" s="14">
        <v>1</v>
      </c>
      <c r="D107" s="1">
        <v>2805601000</v>
      </c>
      <c r="E107" s="1">
        <v>2723885835</v>
      </c>
      <c r="F107" s="1">
        <v>144080354</v>
      </c>
      <c r="G107" s="13">
        <v>-197864007</v>
      </c>
      <c r="H107" s="1">
        <v>31027465</v>
      </c>
      <c r="I107" s="1">
        <v>114067000</v>
      </c>
      <c r="J107" s="1">
        <v>105686000</v>
      </c>
      <c r="K107" s="1">
        <v>81715165</v>
      </c>
      <c r="L107" s="1">
        <f t="shared" si="1"/>
        <v>-53783653</v>
      </c>
      <c r="AA107" s="7">
        <v>43802</v>
      </c>
      <c r="AB107">
        <v>-163145422</v>
      </c>
      <c r="AC107">
        <v>660640</v>
      </c>
      <c r="AD107">
        <v>87322092</v>
      </c>
    </row>
    <row r="108" spans="1:30">
      <c r="A108" s="7">
        <v>43804</v>
      </c>
      <c r="B108" s="8">
        <v>0.58125</v>
      </c>
      <c r="C108" s="14">
        <v>1</v>
      </c>
      <c r="D108" s="1">
        <v>2805601000</v>
      </c>
      <c r="E108" s="1">
        <v>2723885835</v>
      </c>
      <c r="F108" s="1">
        <v>137496751</v>
      </c>
      <c r="G108" s="13">
        <v>-119450866</v>
      </c>
      <c r="H108" s="1">
        <v>88503234</v>
      </c>
      <c r="I108" s="1">
        <v>114067000</v>
      </c>
      <c r="J108" s="1">
        <v>105686000</v>
      </c>
      <c r="K108" s="1">
        <v>81715165</v>
      </c>
      <c r="L108" s="1">
        <f t="shared" si="1"/>
        <v>18045885</v>
      </c>
      <c r="AA108" s="7">
        <v>43803</v>
      </c>
      <c r="AB108">
        <v>-197864007</v>
      </c>
      <c r="AC108">
        <v>-53783653</v>
      </c>
      <c r="AD108">
        <v>31027465</v>
      </c>
    </row>
    <row r="109" spans="1:30">
      <c r="A109" s="7">
        <v>43805</v>
      </c>
      <c r="B109" s="8">
        <v>0.747916666666667</v>
      </c>
      <c r="C109" s="14">
        <v>1</v>
      </c>
      <c r="D109" s="1">
        <v>2805601000</v>
      </c>
      <c r="E109" s="1">
        <v>2723885835</v>
      </c>
      <c r="F109" s="1">
        <v>114361629</v>
      </c>
      <c r="G109" s="13">
        <v>-112215535</v>
      </c>
      <c r="H109" s="1">
        <v>71035562</v>
      </c>
      <c r="I109" s="1">
        <v>114067000</v>
      </c>
      <c r="J109" s="1">
        <v>105686000</v>
      </c>
      <c r="K109" s="1">
        <v>81715165</v>
      </c>
      <c r="L109" s="1">
        <f t="shared" si="1"/>
        <v>2146094</v>
      </c>
      <c r="AA109" s="7">
        <v>43804</v>
      </c>
      <c r="AB109">
        <v>-119450866</v>
      </c>
      <c r="AC109">
        <v>18045885</v>
      </c>
      <c r="AD109">
        <v>88503234</v>
      </c>
    </row>
    <row r="110" spans="1:30">
      <c r="A110" s="7">
        <v>43806</v>
      </c>
      <c r="B110" s="8">
        <v>0.726388888888889</v>
      </c>
      <c r="C110" s="14">
        <v>1</v>
      </c>
      <c r="D110" s="1">
        <v>2805601000</v>
      </c>
      <c r="E110" s="1">
        <v>2723885835</v>
      </c>
      <c r="F110" s="1">
        <v>137197767</v>
      </c>
      <c r="G110" s="13">
        <v>-131018835</v>
      </c>
      <c r="H110" s="1">
        <v>58257593</v>
      </c>
      <c r="I110" s="1">
        <v>114067000</v>
      </c>
      <c r="J110" s="1">
        <v>105686000</v>
      </c>
      <c r="K110" s="1">
        <v>81715165</v>
      </c>
      <c r="L110" s="1">
        <f t="shared" si="1"/>
        <v>6178932</v>
      </c>
      <c r="AA110" s="7">
        <v>43805</v>
      </c>
      <c r="AB110">
        <v>-112215535</v>
      </c>
      <c r="AC110">
        <v>2146094</v>
      </c>
      <c r="AD110">
        <v>71035562</v>
      </c>
    </row>
    <row r="111" spans="1:30">
      <c r="A111" s="7">
        <v>43807</v>
      </c>
      <c r="B111" s="8">
        <v>0.478472222222222</v>
      </c>
      <c r="C111" s="14">
        <v>1</v>
      </c>
      <c r="D111" s="1">
        <v>2805601000</v>
      </c>
      <c r="E111" s="1">
        <v>2723885835</v>
      </c>
      <c r="F111" s="1">
        <v>187781599</v>
      </c>
      <c r="G111" s="13">
        <v>-182902832</v>
      </c>
      <c r="H111" s="1">
        <v>170968892</v>
      </c>
      <c r="I111" s="1">
        <v>114067000</v>
      </c>
      <c r="J111" s="1">
        <v>105686000</v>
      </c>
      <c r="K111" s="1">
        <v>81715165</v>
      </c>
      <c r="L111" s="1">
        <f t="shared" si="1"/>
        <v>4878767</v>
      </c>
      <c r="AA111" s="7">
        <v>43806</v>
      </c>
      <c r="AB111">
        <v>-131018835</v>
      </c>
      <c r="AC111">
        <v>6178932</v>
      </c>
      <c r="AD111">
        <v>58257593</v>
      </c>
    </row>
    <row r="112" spans="1:30">
      <c r="A112" s="7">
        <v>43808</v>
      </c>
      <c r="B112" s="8">
        <v>0.669444444444444</v>
      </c>
      <c r="C112" s="14">
        <v>1</v>
      </c>
      <c r="D112" s="1">
        <v>2805601000</v>
      </c>
      <c r="E112" s="1">
        <v>2723885835</v>
      </c>
      <c r="F112" s="1">
        <v>126959966</v>
      </c>
      <c r="G112" s="13">
        <v>-108026015</v>
      </c>
      <c r="H112" s="1">
        <v>52776750</v>
      </c>
      <c r="I112" s="1">
        <v>113916000</v>
      </c>
      <c r="J112" s="1">
        <v>105686000</v>
      </c>
      <c r="K112" s="1">
        <v>81715165</v>
      </c>
      <c r="L112" s="1">
        <f t="shared" si="1"/>
        <v>18933951</v>
      </c>
      <c r="AA112" s="7">
        <v>43807</v>
      </c>
      <c r="AB112">
        <v>-182902832</v>
      </c>
      <c r="AC112">
        <v>4878767</v>
      </c>
      <c r="AD112">
        <v>170968892</v>
      </c>
    </row>
    <row r="113" spans="1:30">
      <c r="A113" s="7">
        <v>43809</v>
      </c>
      <c r="B113" s="8">
        <v>0.7625</v>
      </c>
      <c r="C113" s="14">
        <v>1</v>
      </c>
      <c r="D113" s="1">
        <v>2805601000</v>
      </c>
      <c r="E113" s="1">
        <v>2723885835</v>
      </c>
      <c r="F113" s="1">
        <v>104551348</v>
      </c>
      <c r="G113" s="13">
        <v>-91868534</v>
      </c>
      <c r="H113" s="1">
        <v>57055468</v>
      </c>
      <c r="I113" s="1">
        <v>113916000</v>
      </c>
      <c r="J113" s="1">
        <v>105686000</v>
      </c>
      <c r="K113" s="1">
        <v>81715165</v>
      </c>
      <c r="L113" s="1">
        <f t="shared" si="1"/>
        <v>12682814</v>
      </c>
      <c r="AA113" s="7">
        <v>43808</v>
      </c>
      <c r="AB113">
        <v>-108026015</v>
      </c>
      <c r="AC113">
        <v>18933951</v>
      </c>
      <c r="AD113">
        <v>52776750</v>
      </c>
    </row>
    <row r="114" spans="1:30">
      <c r="A114" s="7">
        <v>43810</v>
      </c>
      <c r="B114" s="8">
        <v>0.79375</v>
      </c>
      <c r="C114" s="14">
        <v>1</v>
      </c>
      <c r="D114" s="1">
        <v>2805601000</v>
      </c>
      <c r="E114" s="1">
        <v>2723885835</v>
      </c>
      <c r="F114" s="1">
        <v>140932957</v>
      </c>
      <c r="G114" s="13">
        <v>-128289837</v>
      </c>
      <c r="H114" s="1">
        <v>72552354</v>
      </c>
      <c r="I114" s="1">
        <v>113916000</v>
      </c>
      <c r="J114" s="1">
        <v>105686000</v>
      </c>
      <c r="K114" s="1">
        <v>81715165</v>
      </c>
      <c r="L114" s="1">
        <f t="shared" si="1"/>
        <v>12643120</v>
      </c>
      <c r="AA114" s="7">
        <v>43809</v>
      </c>
      <c r="AB114">
        <v>-91868534</v>
      </c>
      <c r="AC114">
        <v>12682814</v>
      </c>
      <c r="AD114">
        <v>57055468</v>
      </c>
    </row>
    <row r="115" spans="1:30">
      <c r="A115" s="7">
        <v>43811</v>
      </c>
      <c r="B115" s="8">
        <v>0.95625</v>
      </c>
      <c r="C115" s="14">
        <v>1</v>
      </c>
      <c r="D115" s="1">
        <v>2805601000</v>
      </c>
      <c r="E115" s="1">
        <v>2723885835</v>
      </c>
      <c r="F115" s="1">
        <v>130721220</v>
      </c>
      <c r="G115" s="13">
        <v>-123285654</v>
      </c>
      <c r="H115" s="1">
        <v>130917807</v>
      </c>
      <c r="I115" s="1">
        <v>113916000</v>
      </c>
      <c r="J115" s="1">
        <v>105686000</v>
      </c>
      <c r="K115" s="1">
        <v>81715165</v>
      </c>
      <c r="L115" s="1">
        <f t="shared" si="1"/>
        <v>7435566</v>
      </c>
      <c r="AA115" s="7">
        <v>43810</v>
      </c>
      <c r="AB115">
        <v>-128289837</v>
      </c>
      <c r="AC115">
        <v>12643120</v>
      </c>
      <c r="AD115">
        <v>72552354</v>
      </c>
    </row>
    <row r="116" spans="1:30">
      <c r="A116" s="7">
        <v>43812</v>
      </c>
      <c r="B116" s="8">
        <v>0.922916666666667</v>
      </c>
      <c r="C116" s="14">
        <v>1</v>
      </c>
      <c r="D116" s="1">
        <v>2805601000</v>
      </c>
      <c r="E116" s="1">
        <v>2723885835</v>
      </c>
      <c r="F116" s="1">
        <v>248539105</v>
      </c>
      <c r="G116" s="13">
        <v>-225694654</v>
      </c>
      <c r="H116" s="1">
        <v>76285758</v>
      </c>
      <c r="I116" s="1">
        <v>113916000</v>
      </c>
      <c r="J116" s="1">
        <v>105686000</v>
      </c>
      <c r="K116" s="1">
        <v>81715165</v>
      </c>
      <c r="L116" s="1">
        <f t="shared" si="1"/>
        <v>22844451</v>
      </c>
      <c r="AA116" s="7">
        <v>43811</v>
      </c>
      <c r="AB116">
        <v>-123285654</v>
      </c>
      <c r="AC116">
        <v>7435566</v>
      </c>
      <c r="AD116">
        <v>130917807</v>
      </c>
    </row>
    <row r="117" spans="1:30">
      <c r="A117" s="7">
        <v>43813</v>
      </c>
      <c r="B117" s="8">
        <v>0.720833333333333</v>
      </c>
      <c r="C117" s="14">
        <v>1</v>
      </c>
      <c r="D117" s="1">
        <v>2805601000</v>
      </c>
      <c r="E117" s="1">
        <v>2723885835</v>
      </c>
      <c r="F117" s="1">
        <v>194058566</v>
      </c>
      <c r="G117" s="13">
        <v>-167615060</v>
      </c>
      <c r="H117" s="1">
        <v>85174285</v>
      </c>
      <c r="I117" s="1">
        <v>113916000</v>
      </c>
      <c r="J117" s="1">
        <v>105686000</v>
      </c>
      <c r="K117" s="1">
        <v>81715165</v>
      </c>
      <c r="L117" s="1">
        <f t="shared" si="1"/>
        <v>26443506</v>
      </c>
      <c r="AA117" s="7">
        <v>43812</v>
      </c>
      <c r="AB117">
        <v>-225694654</v>
      </c>
      <c r="AC117">
        <v>22844451</v>
      </c>
      <c r="AD117">
        <v>76285758</v>
      </c>
    </row>
    <row r="118" spans="1:30">
      <c r="A118" s="7">
        <v>43814</v>
      </c>
      <c r="B118" s="8">
        <v>0.475694444444444</v>
      </c>
      <c r="C118" s="14">
        <v>1</v>
      </c>
      <c r="D118" s="1">
        <v>2805601000</v>
      </c>
      <c r="E118" s="1">
        <v>2723885835</v>
      </c>
      <c r="F118" s="1">
        <v>183619471</v>
      </c>
      <c r="G118" s="13">
        <v>-162301402</v>
      </c>
      <c r="H118" s="1">
        <v>90808069</v>
      </c>
      <c r="I118" s="1">
        <v>113916000</v>
      </c>
      <c r="J118" s="1">
        <v>105686000</v>
      </c>
      <c r="K118" s="1">
        <v>81715165</v>
      </c>
      <c r="L118" s="1">
        <f t="shared" si="1"/>
        <v>21318069</v>
      </c>
      <c r="AA118" s="7">
        <v>43813</v>
      </c>
      <c r="AB118">
        <v>-167615060</v>
      </c>
      <c r="AC118">
        <v>26443506</v>
      </c>
      <c r="AD118">
        <v>85174285</v>
      </c>
    </row>
    <row r="119" spans="1:30">
      <c r="A119" s="7">
        <v>43815</v>
      </c>
      <c r="B119" s="8">
        <v>0.777083333333333</v>
      </c>
      <c r="C119" s="14">
        <v>1</v>
      </c>
      <c r="D119" s="1">
        <v>2805601000</v>
      </c>
      <c r="E119" s="1">
        <v>2723885835</v>
      </c>
      <c r="F119" s="1">
        <v>148116821</v>
      </c>
      <c r="G119" s="13">
        <v>-138963634</v>
      </c>
      <c r="H119" s="1">
        <v>146482306</v>
      </c>
      <c r="I119" s="1">
        <v>113916000</v>
      </c>
      <c r="J119" s="1">
        <v>105686000</v>
      </c>
      <c r="K119" s="1">
        <v>81715165</v>
      </c>
      <c r="L119" s="1">
        <f t="shared" si="1"/>
        <v>9153187</v>
      </c>
      <c r="AA119" s="7">
        <v>43814</v>
      </c>
      <c r="AB119">
        <v>-162301402</v>
      </c>
      <c r="AC119">
        <v>21318069</v>
      </c>
      <c r="AD119">
        <v>90808069</v>
      </c>
    </row>
    <row r="120" spans="1:30">
      <c r="A120" s="7">
        <v>43816</v>
      </c>
      <c r="B120" s="8">
        <v>0.553472222222222</v>
      </c>
      <c r="C120" s="14">
        <v>1</v>
      </c>
      <c r="D120" s="1">
        <v>2805601000</v>
      </c>
      <c r="E120" s="1">
        <v>2723885835</v>
      </c>
      <c r="F120" s="1">
        <v>227143356</v>
      </c>
      <c r="G120" s="13">
        <v>-213907729</v>
      </c>
      <c r="H120" s="1">
        <v>80582690</v>
      </c>
      <c r="I120" s="1">
        <v>113916000</v>
      </c>
      <c r="J120" s="1">
        <v>105686000</v>
      </c>
      <c r="K120" s="1">
        <v>81715165</v>
      </c>
      <c r="L120" s="1">
        <f t="shared" si="1"/>
        <v>13235627</v>
      </c>
      <c r="AA120" s="7">
        <v>43815</v>
      </c>
      <c r="AB120">
        <v>-138963634</v>
      </c>
      <c r="AC120">
        <v>9153187</v>
      </c>
      <c r="AD120">
        <v>146482306</v>
      </c>
    </row>
    <row r="121" spans="1:30">
      <c r="A121" s="7">
        <v>43817</v>
      </c>
      <c r="B121" s="8">
        <v>0.816666666666667</v>
      </c>
      <c r="C121" s="14">
        <v>1</v>
      </c>
      <c r="D121" s="1">
        <v>2805601000</v>
      </c>
      <c r="E121" s="1">
        <v>2723885835</v>
      </c>
      <c r="F121" s="1">
        <v>129001572</v>
      </c>
      <c r="G121" s="13">
        <v>-132294652</v>
      </c>
      <c r="H121" s="1">
        <v>63219891</v>
      </c>
      <c r="I121" s="1">
        <v>113916000</v>
      </c>
      <c r="J121" s="1">
        <v>105686000</v>
      </c>
      <c r="K121" s="1">
        <v>81715165</v>
      </c>
      <c r="L121" s="1">
        <f t="shared" si="1"/>
        <v>-3293080</v>
      </c>
      <c r="AA121" s="7">
        <v>43816</v>
      </c>
      <c r="AB121">
        <v>-213907729</v>
      </c>
      <c r="AC121">
        <v>13235627</v>
      </c>
      <c r="AD121">
        <v>80582690</v>
      </c>
    </row>
    <row r="122" spans="1:30">
      <c r="A122" s="7">
        <v>43818</v>
      </c>
      <c r="B122" s="8">
        <v>0.622916666666667</v>
      </c>
      <c r="C122" s="14">
        <v>1</v>
      </c>
      <c r="D122" s="1">
        <v>2805601000</v>
      </c>
      <c r="E122" s="1">
        <v>2723885835</v>
      </c>
      <c r="F122" s="1">
        <v>230313351</v>
      </c>
      <c r="G122" s="13">
        <v>-222757709</v>
      </c>
      <c r="H122" s="1">
        <v>64953789</v>
      </c>
      <c r="I122" s="1">
        <v>113916000</v>
      </c>
      <c r="J122" s="1">
        <v>105686000</v>
      </c>
      <c r="K122" s="1">
        <v>81715165</v>
      </c>
      <c r="L122" s="1">
        <f t="shared" si="1"/>
        <v>7555642</v>
      </c>
      <c r="AA122" s="7">
        <v>43817</v>
      </c>
      <c r="AB122">
        <v>-132294652</v>
      </c>
      <c r="AC122">
        <v>-3293080</v>
      </c>
      <c r="AD122">
        <v>63219891</v>
      </c>
    </row>
    <row r="123" spans="1:30">
      <c r="A123" s="7">
        <v>43819</v>
      </c>
      <c r="B123" s="8">
        <v>0.720138888888889</v>
      </c>
      <c r="C123" s="14">
        <v>1</v>
      </c>
      <c r="D123" s="1">
        <v>2805601000</v>
      </c>
      <c r="E123" s="1">
        <v>2723885835</v>
      </c>
      <c r="F123" s="1">
        <v>119761769</v>
      </c>
      <c r="G123" s="13">
        <v>-111077942</v>
      </c>
      <c r="H123" s="1">
        <v>66202050</v>
      </c>
      <c r="I123" s="1">
        <v>113916000</v>
      </c>
      <c r="J123" s="1">
        <v>105686000</v>
      </c>
      <c r="K123" s="1">
        <v>81715165</v>
      </c>
      <c r="L123" s="1">
        <f t="shared" si="1"/>
        <v>8683827</v>
      </c>
      <c r="AA123" s="7">
        <v>43818</v>
      </c>
      <c r="AB123">
        <v>-222757709</v>
      </c>
      <c r="AC123">
        <v>7555642</v>
      </c>
      <c r="AD123">
        <v>64953789</v>
      </c>
    </row>
    <row r="124" spans="1:30">
      <c r="A124" s="7">
        <v>43820</v>
      </c>
      <c r="B124" s="8">
        <v>0.730555555555556</v>
      </c>
      <c r="C124" s="14">
        <v>1</v>
      </c>
      <c r="D124" s="1">
        <v>2805601000</v>
      </c>
      <c r="E124" s="1">
        <v>2723885835</v>
      </c>
      <c r="F124" s="1">
        <v>134457350</v>
      </c>
      <c r="G124" s="13">
        <v>-114340264</v>
      </c>
      <c r="H124" s="1">
        <v>70910251</v>
      </c>
      <c r="I124" s="1">
        <v>113916000</v>
      </c>
      <c r="J124" s="1">
        <v>105686000</v>
      </c>
      <c r="K124" s="1">
        <v>81715165</v>
      </c>
      <c r="L124" s="1">
        <f t="shared" si="1"/>
        <v>20117086</v>
      </c>
      <c r="AA124" s="7">
        <v>43819</v>
      </c>
      <c r="AB124">
        <v>-111077942</v>
      </c>
      <c r="AC124">
        <v>8683827</v>
      </c>
      <c r="AD124">
        <v>66202050</v>
      </c>
    </row>
    <row r="125" spans="1:30">
      <c r="A125" s="7">
        <v>43821</v>
      </c>
      <c r="B125" s="8">
        <v>0.738888888888889</v>
      </c>
      <c r="C125" s="14">
        <v>1</v>
      </c>
      <c r="D125" s="1">
        <v>2805601000</v>
      </c>
      <c r="E125" s="1">
        <v>2723885835</v>
      </c>
      <c r="F125" s="1">
        <v>220149086</v>
      </c>
      <c r="G125" s="13">
        <v>-201903072</v>
      </c>
      <c r="H125" s="1">
        <v>56194339</v>
      </c>
      <c r="I125" s="1">
        <v>113916000</v>
      </c>
      <c r="J125" s="1">
        <v>105686000</v>
      </c>
      <c r="K125" s="1">
        <v>81715165</v>
      </c>
      <c r="L125" s="1">
        <f t="shared" si="1"/>
        <v>18246014</v>
      </c>
      <c r="AA125" s="7">
        <v>43820</v>
      </c>
      <c r="AB125">
        <v>-114340264</v>
      </c>
      <c r="AC125">
        <v>20117086</v>
      </c>
      <c r="AD125">
        <v>70910251</v>
      </c>
    </row>
    <row r="126" spans="1:30">
      <c r="A126" s="7">
        <v>43822</v>
      </c>
      <c r="B126" s="8">
        <v>0.484027777777778</v>
      </c>
      <c r="C126" s="14">
        <v>1</v>
      </c>
      <c r="D126" s="1">
        <v>2805601000</v>
      </c>
      <c r="E126" s="1">
        <v>2723885835</v>
      </c>
      <c r="F126" s="1">
        <v>185296937</v>
      </c>
      <c r="G126" s="13">
        <v>-181516927</v>
      </c>
      <c r="H126" s="1">
        <v>53372192</v>
      </c>
      <c r="I126" s="1">
        <v>113916000</v>
      </c>
      <c r="J126" s="1">
        <v>105686000</v>
      </c>
      <c r="K126" s="1">
        <v>81715165</v>
      </c>
      <c r="L126" s="1">
        <f t="shared" si="1"/>
        <v>3780010</v>
      </c>
      <c r="AA126" s="7">
        <v>43821</v>
      </c>
      <c r="AB126">
        <v>-201903072</v>
      </c>
      <c r="AC126">
        <v>18246014</v>
      </c>
      <c r="AD126">
        <v>56194339</v>
      </c>
    </row>
    <row r="127" spans="1:30">
      <c r="A127" s="7">
        <v>43823</v>
      </c>
      <c r="B127" s="8">
        <v>0.85</v>
      </c>
      <c r="C127" s="14">
        <v>1</v>
      </c>
      <c r="D127" s="1">
        <v>2805601000</v>
      </c>
      <c r="E127" s="1">
        <v>2723885835</v>
      </c>
      <c r="F127" s="1">
        <v>145992506</v>
      </c>
      <c r="G127" s="13">
        <v>-132221258</v>
      </c>
      <c r="H127" s="1">
        <v>57990253</v>
      </c>
      <c r="I127" s="1">
        <v>113916000</v>
      </c>
      <c r="J127" s="1">
        <v>105686000</v>
      </c>
      <c r="K127" s="1">
        <v>81715165</v>
      </c>
      <c r="L127" s="1">
        <f t="shared" si="1"/>
        <v>13771248</v>
      </c>
      <c r="AA127" s="7">
        <v>43822</v>
      </c>
      <c r="AB127">
        <v>-181516927</v>
      </c>
      <c r="AC127">
        <v>3780010</v>
      </c>
      <c r="AD127">
        <v>53372192</v>
      </c>
    </row>
    <row r="128" spans="1:30">
      <c r="A128" s="7">
        <v>43824</v>
      </c>
      <c r="B128" s="8">
        <v>0.679861111111111</v>
      </c>
      <c r="C128" s="14">
        <v>1</v>
      </c>
      <c r="D128" s="1">
        <v>2805601000</v>
      </c>
      <c r="E128" s="1">
        <v>2723885835</v>
      </c>
      <c r="F128" s="1">
        <v>225445349</v>
      </c>
      <c r="G128" s="13">
        <v>-200080478</v>
      </c>
      <c r="H128" s="1">
        <v>65606029</v>
      </c>
      <c r="I128" s="1">
        <v>113916000</v>
      </c>
      <c r="J128" s="1">
        <v>105686000</v>
      </c>
      <c r="K128" s="1">
        <v>81715165</v>
      </c>
      <c r="L128" s="1">
        <f t="shared" si="1"/>
        <v>25364871</v>
      </c>
      <c r="M128" s="1"/>
      <c r="N128" s="1"/>
      <c r="O128" s="1"/>
      <c r="AA128" s="7">
        <v>43823</v>
      </c>
      <c r="AB128">
        <v>-132221258</v>
      </c>
      <c r="AC128">
        <v>13771248</v>
      </c>
      <c r="AD128">
        <v>57990253</v>
      </c>
    </row>
    <row r="129" spans="1:30">
      <c r="A129" s="7">
        <v>43825</v>
      </c>
      <c r="B129" s="8">
        <v>0.781944444444444</v>
      </c>
      <c r="C129" s="14">
        <v>1</v>
      </c>
      <c r="D129" s="1">
        <v>2805601000</v>
      </c>
      <c r="E129" s="1">
        <v>2723885835</v>
      </c>
      <c r="F129" s="1">
        <v>122985662</v>
      </c>
      <c r="G129" s="13">
        <v>-112741518</v>
      </c>
      <c r="H129" s="1">
        <v>79143253</v>
      </c>
      <c r="I129" s="1">
        <v>113916000</v>
      </c>
      <c r="J129" s="1">
        <v>105686000</v>
      </c>
      <c r="K129" s="1">
        <v>81715165</v>
      </c>
      <c r="L129" s="1">
        <f t="shared" si="1"/>
        <v>10244144</v>
      </c>
      <c r="AA129" s="7">
        <v>43824</v>
      </c>
      <c r="AB129">
        <v>-200080478</v>
      </c>
      <c r="AC129">
        <v>25364871</v>
      </c>
      <c r="AD129">
        <v>65606029</v>
      </c>
    </row>
    <row r="130" spans="1:30">
      <c r="A130" s="7">
        <v>43826</v>
      </c>
      <c r="B130" s="8">
        <v>0.922916666666667</v>
      </c>
      <c r="C130" s="14">
        <v>1</v>
      </c>
      <c r="D130" s="1">
        <v>2805601000</v>
      </c>
      <c r="E130" s="1">
        <v>2723885835</v>
      </c>
      <c r="F130" s="1">
        <v>122107443</v>
      </c>
      <c r="G130" s="13">
        <v>-121126675</v>
      </c>
      <c r="H130" s="1">
        <v>67367583</v>
      </c>
      <c r="I130" s="1">
        <v>113916000</v>
      </c>
      <c r="J130" s="1">
        <v>105686000</v>
      </c>
      <c r="K130" s="1">
        <v>81715165</v>
      </c>
      <c r="L130" s="1">
        <f t="shared" si="1"/>
        <v>980768</v>
      </c>
      <c r="AA130" s="7">
        <v>43825</v>
      </c>
      <c r="AB130">
        <v>-112741518</v>
      </c>
      <c r="AC130">
        <v>10244144</v>
      </c>
      <c r="AD130">
        <v>79143253</v>
      </c>
    </row>
    <row r="131" spans="1:30">
      <c r="A131" s="7">
        <v>43827</v>
      </c>
      <c r="B131" s="8">
        <v>0.473611111111111</v>
      </c>
      <c r="C131" s="14">
        <v>1</v>
      </c>
      <c r="D131" s="1">
        <v>2805601000</v>
      </c>
      <c r="E131" s="1">
        <v>2723885835</v>
      </c>
      <c r="F131" s="1">
        <v>186842437</v>
      </c>
      <c r="G131" s="13">
        <v>-181631910</v>
      </c>
      <c r="H131" s="1">
        <v>64821231</v>
      </c>
      <c r="I131" s="1">
        <v>113916000</v>
      </c>
      <c r="J131" s="1">
        <v>105686000</v>
      </c>
      <c r="K131" s="1">
        <v>81715165</v>
      </c>
      <c r="L131" s="1">
        <f t="shared" si="1"/>
        <v>5210527</v>
      </c>
      <c r="AA131" s="7">
        <v>43826</v>
      </c>
      <c r="AB131">
        <v>-121126675</v>
      </c>
      <c r="AC131">
        <v>980768</v>
      </c>
      <c r="AD131">
        <v>67367583</v>
      </c>
    </row>
    <row r="132" spans="1:30">
      <c r="A132" s="7">
        <v>43828</v>
      </c>
      <c r="B132" s="8">
        <v>0.713888888888889</v>
      </c>
      <c r="C132" s="14">
        <v>1</v>
      </c>
      <c r="D132" s="1">
        <v>2805601000</v>
      </c>
      <c r="E132" s="1">
        <v>2723885835</v>
      </c>
      <c r="F132" s="1">
        <v>152037950</v>
      </c>
      <c r="G132" s="13">
        <v>-131223113</v>
      </c>
      <c r="H132" s="1">
        <v>65518982</v>
      </c>
      <c r="I132" s="1">
        <v>113916000</v>
      </c>
      <c r="J132" s="1">
        <v>105686000</v>
      </c>
      <c r="K132" s="1">
        <v>81715165</v>
      </c>
      <c r="L132" s="1">
        <f t="shared" ref="L132:L151" si="2">F132+G132</f>
        <v>20814837</v>
      </c>
      <c r="AA132" s="7">
        <v>43827</v>
      </c>
      <c r="AB132">
        <v>-181631910</v>
      </c>
      <c r="AC132">
        <v>5210527</v>
      </c>
      <c r="AD132">
        <v>64821231</v>
      </c>
    </row>
    <row r="133" spans="1:30">
      <c r="A133" s="7">
        <v>43829</v>
      </c>
      <c r="B133" s="8">
        <v>0.570833333333333</v>
      </c>
      <c r="C133" s="14">
        <v>1</v>
      </c>
      <c r="D133" s="1">
        <v>2805601000</v>
      </c>
      <c r="E133" s="1">
        <v>2723885835</v>
      </c>
      <c r="F133" s="1">
        <v>240452274</v>
      </c>
      <c r="G133" s="13">
        <v>-221654366</v>
      </c>
      <c r="H133" s="1">
        <v>64314201</v>
      </c>
      <c r="I133" s="1">
        <v>113916000</v>
      </c>
      <c r="J133" s="1">
        <v>105686000</v>
      </c>
      <c r="K133" s="1">
        <v>81715165</v>
      </c>
      <c r="L133" s="1">
        <f t="shared" si="2"/>
        <v>18797908</v>
      </c>
      <c r="AA133" s="7">
        <v>43828</v>
      </c>
      <c r="AB133">
        <v>-131223113</v>
      </c>
      <c r="AC133">
        <v>20814837</v>
      </c>
      <c r="AD133">
        <v>65518982</v>
      </c>
    </row>
    <row r="134" spans="1:30">
      <c r="A134" s="7">
        <v>43830</v>
      </c>
      <c r="B134" s="8">
        <v>0.820138888888889</v>
      </c>
      <c r="C134" s="14">
        <v>1</v>
      </c>
      <c r="D134" s="1">
        <v>2805601000</v>
      </c>
      <c r="E134" s="1">
        <v>2723885835</v>
      </c>
      <c r="F134" s="1">
        <v>154331978</v>
      </c>
      <c r="G134" s="13">
        <v>-133099529</v>
      </c>
      <c r="H134" s="1">
        <v>80849899</v>
      </c>
      <c r="I134" s="1">
        <v>113916000</v>
      </c>
      <c r="J134" s="1">
        <v>105686000</v>
      </c>
      <c r="K134" s="1">
        <v>81715165</v>
      </c>
      <c r="L134" s="1">
        <f t="shared" si="2"/>
        <v>21232449</v>
      </c>
      <c r="AA134" s="7">
        <v>43829</v>
      </c>
      <c r="AB134">
        <v>-221654366</v>
      </c>
      <c r="AC134">
        <v>18797908</v>
      </c>
      <c r="AD134">
        <v>64314201</v>
      </c>
    </row>
    <row r="135" spans="1:30">
      <c r="A135" s="7">
        <v>43831</v>
      </c>
      <c r="B135" s="8">
        <v>0.804166666666667</v>
      </c>
      <c r="C135" s="14">
        <v>1</v>
      </c>
      <c r="D135" s="1">
        <v>2805601000</v>
      </c>
      <c r="E135" s="1">
        <v>2723885835</v>
      </c>
      <c r="F135" s="1">
        <v>268746116</v>
      </c>
      <c r="G135" s="13">
        <v>-234847991</v>
      </c>
      <c r="H135" s="1">
        <v>79848920</v>
      </c>
      <c r="I135" s="1">
        <v>113916000</v>
      </c>
      <c r="J135" s="1">
        <v>105686000</v>
      </c>
      <c r="K135" s="1">
        <v>81715165</v>
      </c>
      <c r="L135" s="1">
        <f t="shared" si="2"/>
        <v>33898125</v>
      </c>
      <c r="AA135" s="7">
        <v>43830</v>
      </c>
      <c r="AB135">
        <v>-133099529</v>
      </c>
      <c r="AC135">
        <v>21232449</v>
      </c>
      <c r="AD135">
        <v>80849899</v>
      </c>
    </row>
    <row r="136" spans="1:30">
      <c r="A136" s="7">
        <v>43832</v>
      </c>
      <c r="B136" s="8">
        <v>0.474305555555556</v>
      </c>
      <c r="C136" s="14">
        <v>1</v>
      </c>
      <c r="D136" s="1">
        <v>2805601000</v>
      </c>
      <c r="E136" s="1">
        <v>2723885835</v>
      </c>
      <c r="F136" s="1">
        <v>194660987</v>
      </c>
      <c r="G136" s="13">
        <v>-174158050</v>
      </c>
      <c r="H136" s="1">
        <v>70852187</v>
      </c>
      <c r="I136" s="1">
        <v>113916000</v>
      </c>
      <c r="J136" s="1">
        <v>105686000</v>
      </c>
      <c r="K136" s="1">
        <v>81715165</v>
      </c>
      <c r="L136" s="1">
        <f t="shared" si="2"/>
        <v>20502937</v>
      </c>
      <c r="AA136" s="7">
        <v>43831</v>
      </c>
      <c r="AB136">
        <v>-234847991</v>
      </c>
      <c r="AC136">
        <v>33898125</v>
      </c>
      <c r="AD136">
        <v>79848920</v>
      </c>
    </row>
    <row r="137" spans="1:30">
      <c r="A137" s="7">
        <v>43833</v>
      </c>
      <c r="B137" s="8">
        <v>0.578472222222222</v>
      </c>
      <c r="C137" s="14">
        <v>1</v>
      </c>
      <c r="D137" s="1">
        <v>2805601000</v>
      </c>
      <c r="E137" s="1">
        <v>2723885835</v>
      </c>
      <c r="F137" s="1">
        <v>121271193</v>
      </c>
      <c r="G137" s="13">
        <v>-114945757</v>
      </c>
      <c r="H137" s="1">
        <v>72069257</v>
      </c>
      <c r="I137" s="1">
        <v>170874000</v>
      </c>
      <c r="J137" s="1">
        <v>158530000</v>
      </c>
      <c r="K137" s="1">
        <v>81715165</v>
      </c>
      <c r="L137" s="1">
        <f t="shared" si="2"/>
        <v>6325436</v>
      </c>
      <c r="AA137" s="7">
        <v>43832</v>
      </c>
      <c r="AB137">
        <v>-174158050</v>
      </c>
      <c r="AC137">
        <v>20502937</v>
      </c>
      <c r="AD137">
        <v>70852187</v>
      </c>
    </row>
    <row r="138" spans="1:30">
      <c r="A138" s="7">
        <v>43834</v>
      </c>
      <c r="B138" s="8">
        <v>0.734027777777778</v>
      </c>
      <c r="C138" s="14">
        <v>1</v>
      </c>
      <c r="D138" s="1">
        <v>2805601000</v>
      </c>
      <c r="E138" s="1">
        <v>2723885835</v>
      </c>
      <c r="F138" s="1">
        <v>214534746</v>
      </c>
      <c r="G138" s="13">
        <v>-184705798</v>
      </c>
      <c r="H138" s="1">
        <v>100917437</v>
      </c>
      <c r="I138" s="1">
        <v>170874000</v>
      </c>
      <c r="J138" s="1">
        <v>158530000</v>
      </c>
      <c r="K138" s="1">
        <v>81715165</v>
      </c>
      <c r="L138" s="1">
        <f t="shared" si="2"/>
        <v>29828948</v>
      </c>
      <c r="AA138" s="7">
        <v>43833</v>
      </c>
      <c r="AB138">
        <v>-114945757</v>
      </c>
      <c r="AC138">
        <v>6325436</v>
      </c>
      <c r="AD138">
        <v>72069257</v>
      </c>
    </row>
    <row r="139" spans="1:30">
      <c r="A139" s="7">
        <v>43835</v>
      </c>
      <c r="B139" s="8">
        <v>0.698611111111111</v>
      </c>
      <c r="C139" s="14">
        <v>1</v>
      </c>
      <c r="D139" s="1">
        <v>2805601000</v>
      </c>
      <c r="E139" s="1">
        <v>2723885835</v>
      </c>
      <c r="F139" s="1">
        <v>321089121</v>
      </c>
      <c r="G139" s="13">
        <v>-328313532</v>
      </c>
      <c r="H139" s="1">
        <v>59634319</v>
      </c>
      <c r="I139" s="1">
        <v>113916000</v>
      </c>
      <c r="J139" s="1">
        <v>105686000</v>
      </c>
      <c r="K139" s="1">
        <v>81715165</v>
      </c>
      <c r="L139" s="1">
        <f t="shared" si="2"/>
        <v>-7224411</v>
      </c>
      <c r="AA139" s="7">
        <v>43834</v>
      </c>
      <c r="AB139">
        <v>-184705798</v>
      </c>
      <c r="AC139">
        <v>29828948</v>
      </c>
      <c r="AD139">
        <v>100917437</v>
      </c>
    </row>
    <row r="140" spans="1:30">
      <c r="A140" s="7">
        <v>43836</v>
      </c>
      <c r="B140" s="8">
        <v>0.582638888888889</v>
      </c>
      <c r="C140" s="14">
        <v>1</v>
      </c>
      <c r="D140" s="1">
        <v>2805601000</v>
      </c>
      <c r="E140" s="1">
        <v>2723885835</v>
      </c>
      <c r="F140" s="1">
        <v>196518247</v>
      </c>
      <c r="G140" s="13">
        <v>-109922001</v>
      </c>
      <c r="H140" s="1">
        <v>40958778</v>
      </c>
      <c r="I140" s="1">
        <v>113916000</v>
      </c>
      <c r="J140" s="1">
        <v>105686000</v>
      </c>
      <c r="K140" s="1">
        <v>81715165</v>
      </c>
      <c r="L140" s="1">
        <f t="shared" si="2"/>
        <v>86596246</v>
      </c>
      <c r="AA140" s="7">
        <v>43835</v>
      </c>
      <c r="AB140">
        <v>-328313532</v>
      </c>
      <c r="AC140">
        <v>-7224411</v>
      </c>
      <c r="AD140">
        <v>59634319</v>
      </c>
    </row>
    <row r="141" spans="1:30">
      <c r="A141" s="7">
        <v>43837</v>
      </c>
      <c r="B141" s="8">
        <v>0.685416666666667</v>
      </c>
      <c r="C141" s="14">
        <v>1</v>
      </c>
      <c r="D141" s="1">
        <v>2805601000</v>
      </c>
      <c r="E141" s="1">
        <v>2723885835</v>
      </c>
      <c r="F141" s="1">
        <v>137495053</v>
      </c>
      <c r="G141" s="13">
        <v>-120063699</v>
      </c>
      <c r="H141" s="1">
        <v>60407061</v>
      </c>
      <c r="I141" s="1">
        <v>113916000</v>
      </c>
      <c r="J141" s="1">
        <v>105686000</v>
      </c>
      <c r="K141" s="1">
        <v>81715165</v>
      </c>
      <c r="L141" s="1">
        <f t="shared" si="2"/>
        <v>17431354</v>
      </c>
      <c r="AA141" s="7">
        <v>43836</v>
      </c>
      <c r="AB141">
        <v>-109922001</v>
      </c>
      <c r="AC141">
        <v>86596246</v>
      </c>
      <c r="AD141">
        <v>40958778</v>
      </c>
    </row>
    <row r="142" spans="1:30">
      <c r="A142" s="7">
        <v>43838</v>
      </c>
      <c r="B142" s="8">
        <v>0.592361111111111</v>
      </c>
      <c r="C142" s="14">
        <v>1</v>
      </c>
      <c r="D142" s="1">
        <v>2805601000</v>
      </c>
      <c r="E142" s="1">
        <v>2723885835</v>
      </c>
      <c r="F142" s="1">
        <v>129044644</v>
      </c>
      <c r="G142" s="13">
        <v>-119726091</v>
      </c>
      <c r="H142" s="1">
        <v>46341287</v>
      </c>
      <c r="I142" s="1">
        <v>113916000</v>
      </c>
      <c r="J142" s="1">
        <v>105686000</v>
      </c>
      <c r="K142" s="1">
        <v>81715165</v>
      </c>
      <c r="L142" s="1">
        <f t="shared" si="2"/>
        <v>9318553</v>
      </c>
      <c r="AA142" s="7">
        <v>43837</v>
      </c>
      <c r="AB142">
        <v>-120063699</v>
      </c>
      <c r="AC142">
        <v>17431354</v>
      </c>
      <c r="AD142">
        <v>60407061</v>
      </c>
    </row>
    <row r="143" spans="1:30">
      <c r="A143" s="7">
        <v>43839</v>
      </c>
      <c r="B143" s="8">
        <v>0.592361111111111</v>
      </c>
      <c r="C143" s="14">
        <v>1</v>
      </c>
      <c r="D143" s="1">
        <v>2805601000</v>
      </c>
      <c r="E143" s="1">
        <v>2723885835</v>
      </c>
      <c r="F143" s="1">
        <v>121606727</v>
      </c>
      <c r="G143" s="13">
        <v>-106293939</v>
      </c>
      <c r="H143" s="1">
        <v>48988399</v>
      </c>
      <c r="I143" s="1">
        <v>113916000</v>
      </c>
      <c r="J143" s="1">
        <v>105686000</v>
      </c>
      <c r="K143" s="1">
        <v>81715165</v>
      </c>
      <c r="L143" s="1">
        <f t="shared" si="2"/>
        <v>15312788</v>
      </c>
      <c r="AA143" s="7">
        <v>43838</v>
      </c>
      <c r="AB143">
        <v>-119726091</v>
      </c>
      <c r="AC143">
        <v>9318553</v>
      </c>
      <c r="AD143">
        <v>46341287</v>
      </c>
    </row>
    <row r="144" spans="1:30">
      <c r="A144" s="7">
        <v>43840</v>
      </c>
      <c r="B144" s="8">
        <v>0.551388888888889</v>
      </c>
      <c r="C144" s="14">
        <v>1</v>
      </c>
      <c r="D144" s="1">
        <v>2805601000</v>
      </c>
      <c r="E144" s="1">
        <v>2723885835</v>
      </c>
      <c r="F144" s="1">
        <v>242597419</v>
      </c>
      <c r="G144" s="13">
        <v>-209362253</v>
      </c>
      <c r="H144" s="1">
        <v>59073516</v>
      </c>
      <c r="I144" s="1">
        <v>113916000</v>
      </c>
      <c r="J144" s="1">
        <v>105686000</v>
      </c>
      <c r="K144" s="1">
        <v>81715165</v>
      </c>
      <c r="L144" s="1">
        <f t="shared" si="2"/>
        <v>33235166</v>
      </c>
      <c r="AA144" s="7">
        <v>43839</v>
      </c>
      <c r="AB144">
        <v>-106293939</v>
      </c>
      <c r="AC144">
        <v>15312788</v>
      </c>
      <c r="AD144">
        <v>48988399</v>
      </c>
    </row>
    <row r="145" spans="1:30">
      <c r="A145" s="7">
        <v>43841</v>
      </c>
      <c r="B145" s="8">
        <v>0.755555555555556</v>
      </c>
      <c r="C145" s="14">
        <v>1</v>
      </c>
      <c r="D145" s="1">
        <v>2805601000</v>
      </c>
      <c r="E145" s="1">
        <v>2723885835</v>
      </c>
      <c r="F145" s="1" t="s">
        <v>285</v>
      </c>
      <c r="G145" s="13">
        <v>-125222008</v>
      </c>
      <c r="H145" s="1">
        <v>74575381</v>
      </c>
      <c r="I145" s="1" t="s">
        <v>285</v>
      </c>
      <c r="J145" s="1">
        <v>105686000</v>
      </c>
      <c r="K145" s="1">
        <v>81715165</v>
      </c>
      <c r="L145" s="1" t="e">
        <f t="shared" si="2"/>
        <v>#VALUE!</v>
      </c>
      <c r="AA145" s="7">
        <v>43840</v>
      </c>
      <c r="AB145">
        <v>-209362253</v>
      </c>
      <c r="AC145">
        <v>33235166</v>
      </c>
      <c r="AD145">
        <v>59073516</v>
      </c>
    </row>
    <row r="146" spans="1:30">
      <c r="A146" s="7">
        <v>43842</v>
      </c>
      <c r="B146" s="8">
        <v>0.825</v>
      </c>
      <c r="C146" s="14">
        <v>1</v>
      </c>
      <c r="D146" s="1">
        <v>2805601000</v>
      </c>
      <c r="E146" s="1">
        <v>2723885835</v>
      </c>
      <c r="F146" s="1">
        <v>129606222</v>
      </c>
      <c r="G146" s="13">
        <v>-114672978</v>
      </c>
      <c r="H146" s="1">
        <v>59679677</v>
      </c>
      <c r="I146" s="1">
        <v>113916000</v>
      </c>
      <c r="J146" s="1">
        <v>105686000</v>
      </c>
      <c r="K146" s="1">
        <v>81715165</v>
      </c>
      <c r="L146" s="1">
        <f t="shared" si="2"/>
        <v>14933244</v>
      </c>
      <c r="AA146" s="7">
        <v>43841</v>
      </c>
      <c r="AB146">
        <v>-125222008</v>
      </c>
      <c r="AC146" t="e">
        <v>#VALUE!</v>
      </c>
      <c r="AD146">
        <v>74575381</v>
      </c>
    </row>
    <row r="147" spans="1:30">
      <c r="A147" s="7">
        <v>43843</v>
      </c>
      <c r="B147" s="8">
        <v>0.664583333333333</v>
      </c>
      <c r="C147" s="14">
        <v>1</v>
      </c>
      <c r="D147" s="1">
        <v>2805601000</v>
      </c>
      <c r="E147" s="1">
        <v>2723885835</v>
      </c>
      <c r="F147" s="1">
        <v>164464981</v>
      </c>
      <c r="G147" s="13">
        <v>-145084614</v>
      </c>
      <c r="H147" s="1">
        <v>103649797</v>
      </c>
      <c r="I147" s="1">
        <v>113916000</v>
      </c>
      <c r="J147" s="1">
        <v>105686000</v>
      </c>
      <c r="K147" s="1">
        <v>81715165</v>
      </c>
      <c r="L147" s="1">
        <f t="shared" si="2"/>
        <v>19380367</v>
      </c>
      <c r="AA147" s="7">
        <v>43842</v>
      </c>
      <c r="AB147">
        <v>-114672978</v>
      </c>
      <c r="AC147">
        <v>14933244</v>
      </c>
      <c r="AD147">
        <v>59679677</v>
      </c>
    </row>
    <row r="148" spans="1:30">
      <c r="A148" s="7">
        <v>43844</v>
      </c>
      <c r="B148" s="8">
        <v>0.705555555555556</v>
      </c>
      <c r="C148" s="14">
        <v>1</v>
      </c>
      <c r="D148" s="1">
        <v>2805601000</v>
      </c>
      <c r="E148" s="1">
        <v>2723885835</v>
      </c>
      <c r="F148" s="1">
        <v>143578178</v>
      </c>
      <c r="G148" s="13">
        <v>-128857410</v>
      </c>
      <c r="H148" s="1">
        <v>116231269</v>
      </c>
      <c r="I148" s="1">
        <v>113916000</v>
      </c>
      <c r="J148" s="1">
        <v>105686000</v>
      </c>
      <c r="K148" s="1">
        <v>81715165</v>
      </c>
      <c r="L148" s="1">
        <f t="shared" si="2"/>
        <v>14720768</v>
      </c>
      <c r="AA148" s="7">
        <v>43843</v>
      </c>
      <c r="AB148">
        <v>-145084614</v>
      </c>
      <c r="AC148">
        <v>19380367</v>
      </c>
      <c r="AD148">
        <v>103649797</v>
      </c>
    </row>
    <row r="149" spans="1:30">
      <c r="A149" s="7">
        <v>43845</v>
      </c>
      <c r="B149" s="8">
        <v>0.779166666666667</v>
      </c>
      <c r="C149" s="14">
        <v>1</v>
      </c>
      <c r="D149" s="1">
        <v>2805601000</v>
      </c>
      <c r="E149" s="1">
        <v>2723885835</v>
      </c>
      <c r="F149" s="1">
        <v>119155519</v>
      </c>
      <c r="G149" s="13">
        <v>-114236290</v>
      </c>
      <c r="H149" s="1">
        <v>103719144</v>
      </c>
      <c r="I149" s="1">
        <v>113916000</v>
      </c>
      <c r="J149" s="1">
        <v>105686000</v>
      </c>
      <c r="K149" s="1">
        <v>81715165</v>
      </c>
      <c r="L149" s="1">
        <f t="shared" si="2"/>
        <v>4919229</v>
      </c>
      <c r="AA149" s="7">
        <v>43844</v>
      </c>
      <c r="AB149">
        <v>-128857410</v>
      </c>
      <c r="AC149">
        <v>14720768</v>
      </c>
      <c r="AD149">
        <v>116231269</v>
      </c>
    </row>
    <row r="150" spans="1:30">
      <c r="A150" s="7">
        <v>43846</v>
      </c>
      <c r="B150" s="8">
        <v>0.698611111111111</v>
      </c>
      <c r="C150" s="14">
        <v>1</v>
      </c>
      <c r="D150" s="1">
        <v>2805601000</v>
      </c>
      <c r="E150" s="1">
        <v>2723885835</v>
      </c>
      <c r="F150" s="1">
        <v>212786197</v>
      </c>
      <c r="G150" s="13">
        <v>-198606500</v>
      </c>
      <c r="H150" s="1">
        <v>105812937</v>
      </c>
      <c r="I150" s="1">
        <v>113916000</v>
      </c>
      <c r="J150" s="1">
        <v>105686000</v>
      </c>
      <c r="K150" s="1">
        <v>81715165</v>
      </c>
      <c r="L150" s="1">
        <f t="shared" si="2"/>
        <v>14179697</v>
      </c>
      <c r="AA150" s="7">
        <v>43845</v>
      </c>
      <c r="AB150">
        <v>-114236290</v>
      </c>
      <c r="AC150">
        <v>4919229</v>
      </c>
      <c r="AD150">
        <v>103719144</v>
      </c>
    </row>
    <row r="151" spans="1:30">
      <c r="A151" s="7">
        <v>43847</v>
      </c>
      <c r="B151" s="8">
        <v>0.672916666666667</v>
      </c>
      <c r="C151" s="14">
        <v>1</v>
      </c>
      <c r="D151" s="1">
        <v>2805601000</v>
      </c>
      <c r="E151" s="1">
        <v>2723885835</v>
      </c>
      <c r="F151" s="1">
        <v>115349311</v>
      </c>
      <c r="G151" s="13">
        <v>-113417957</v>
      </c>
      <c r="H151" s="1">
        <v>92431503</v>
      </c>
      <c r="I151" s="1">
        <v>113916000</v>
      </c>
      <c r="J151" s="1">
        <v>105686000</v>
      </c>
      <c r="K151" s="1">
        <v>81715165</v>
      </c>
      <c r="L151" s="1">
        <f t="shared" si="2"/>
        <v>1931354</v>
      </c>
      <c r="AA151" s="7">
        <v>43846</v>
      </c>
      <c r="AB151">
        <v>-198606500</v>
      </c>
      <c r="AC151">
        <v>14179697</v>
      </c>
      <c r="AD151">
        <v>105812937</v>
      </c>
    </row>
    <row r="152" spans="27:30">
      <c r="AA152" s="7">
        <v>43847</v>
      </c>
      <c r="AB152">
        <v>-113417957</v>
      </c>
      <c r="AC152">
        <v>1931354</v>
      </c>
      <c r="AD152">
        <v>92431503</v>
      </c>
    </row>
    <row r="153" spans="27:30">
      <c r="AA153" t="s">
        <v>286</v>
      </c>
      <c r="AB153">
        <v>-22696701418</v>
      </c>
      <c r="AC153" t="e">
        <v>#VALUE!</v>
      </c>
      <c r="AD153">
        <v>11360647517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44"/>
  <sheetViews>
    <sheetView topLeftCell="C1" workbookViewId="0">
      <pane ySplit="3" topLeftCell="A132" activePane="bottomLeft" state="frozen"/>
      <selection/>
      <selection pane="bottomLeft" activeCell="I142" sqref="I14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410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43709</v>
      </c>
      <c r="B4" s="5">
        <v>0.622222222222222</v>
      </c>
      <c r="C4" s="6">
        <v>1</v>
      </c>
      <c r="D4" s="1">
        <v>2945882000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2"/>
      <c r="N4" s="7">
        <v>43709</v>
      </c>
      <c r="O4" s="8">
        <v>0.602083333333333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7">
        <v>43710</v>
      </c>
      <c r="B5" s="8">
        <v>0.693055555555556</v>
      </c>
      <c r="C5" s="6">
        <v>1</v>
      </c>
      <c r="D5" s="1">
        <v>2945882000</v>
      </c>
      <c r="E5" s="1"/>
      <c r="F5" s="1">
        <v>0</v>
      </c>
      <c r="G5" s="1">
        <v>-118252406</v>
      </c>
      <c r="H5" s="1">
        <v>-118252406</v>
      </c>
      <c r="I5" s="1"/>
      <c r="J5" s="1"/>
      <c r="K5" s="1"/>
      <c r="L5" s="1">
        <f t="shared" si="0"/>
        <v>-118252406</v>
      </c>
      <c r="M5" s="12"/>
      <c r="AA5" s="7">
        <v>43709</v>
      </c>
      <c r="AB5">
        <v>0</v>
      </c>
      <c r="AC5">
        <v>0</v>
      </c>
      <c r="AD5">
        <v>0</v>
      </c>
    </row>
    <row r="6" spans="1:30">
      <c r="A6" s="7">
        <v>43711</v>
      </c>
      <c r="B6" s="8">
        <v>0.700694444444444</v>
      </c>
      <c r="C6" s="6">
        <v>1</v>
      </c>
      <c r="D6" s="1">
        <v>2945882000</v>
      </c>
      <c r="E6" s="1"/>
      <c r="F6" s="1">
        <v>0</v>
      </c>
      <c r="G6" s="1">
        <v>-230938331</v>
      </c>
      <c r="H6" s="1">
        <v>-230938331</v>
      </c>
      <c r="I6" s="1"/>
      <c r="J6" s="1"/>
      <c r="K6" s="1"/>
      <c r="L6" s="1">
        <f t="shared" si="0"/>
        <v>-230938331</v>
      </c>
      <c r="M6" s="12"/>
      <c r="AA6" s="7">
        <v>43710</v>
      </c>
      <c r="AB6">
        <v>-118252406</v>
      </c>
      <c r="AC6">
        <v>-118252406</v>
      </c>
      <c r="AD6">
        <v>-118252406</v>
      </c>
    </row>
    <row r="7" spans="1:30">
      <c r="A7" s="7">
        <v>43712</v>
      </c>
      <c r="B7" s="8">
        <v>0.8125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-353494677</v>
      </c>
      <c r="I7" s="1"/>
      <c r="J7" s="1"/>
      <c r="K7" s="1"/>
      <c r="L7" s="1">
        <f t="shared" si="0"/>
        <v>-122556346</v>
      </c>
      <c r="M7" s="12"/>
      <c r="AA7" s="7">
        <v>43711</v>
      </c>
      <c r="AB7">
        <v>-230938331</v>
      </c>
      <c r="AC7">
        <v>-230938331</v>
      </c>
      <c r="AD7">
        <v>-230938331</v>
      </c>
    </row>
    <row r="8" spans="1:30">
      <c r="A8" s="7">
        <v>43713</v>
      </c>
      <c r="B8" s="8">
        <v>0.447222222222222</v>
      </c>
      <c r="C8" s="6">
        <v>1</v>
      </c>
      <c r="D8" s="1">
        <v>2945882000</v>
      </c>
      <c r="E8" s="1"/>
      <c r="F8" s="1">
        <v>0</v>
      </c>
      <c r="G8" s="1">
        <v>-192044886</v>
      </c>
      <c r="H8" s="1">
        <v>-422983217</v>
      </c>
      <c r="I8" s="1"/>
      <c r="J8" s="1"/>
      <c r="K8" s="1"/>
      <c r="L8" s="1">
        <f t="shared" si="0"/>
        <v>-192044886</v>
      </c>
      <c r="AA8" s="7">
        <v>43712</v>
      </c>
      <c r="AB8">
        <v>-122556346</v>
      </c>
      <c r="AC8">
        <v>-122556346</v>
      </c>
      <c r="AD8">
        <v>-353494677</v>
      </c>
    </row>
    <row r="9" spans="1:30">
      <c r="A9" s="7">
        <v>43714</v>
      </c>
      <c r="B9" s="8">
        <v>0.442361111111111</v>
      </c>
      <c r="C9" s="6">
        <v>1</v>
      </c>
      <c r="D9" s="1">
        <v>2945882000</v>
      </c>
      <c r="E9" s="1"/>
      <c r="F9" s="1">
        <v>0</v>
      </c>
      <c r="G9" s="1">
        <v>-111542831</v>
      </c>
      <c r="H9" s="1">
        <v>-534526048</v>
      </c>
      <c r="I9" s="1"/>
      <c r="J9" s="1"/>
      <c r="K9" s="1"/>
      <c r="L9" s="1">
        <f t="shared" si="0"/>
        <v>-111542831</v>
      </c>
      <c r="AA9" s="7">
        <v>43713</v>
      </c>
      <c r="AB9">
        <v>-192044886</v>
      </c>
      <c r="AC9">
        <v>-192044886</v>
      </c>
      <c r="AD9">
        <v>-422983217</v>
      </c>
    </row>
    <row r="10" spans="1:30">
      <c r="A10" s="7">
        <v>43715</v>
      </c>
      <c r="B10" s="8">
        <v>0.721527777777778</v>
      </c>
      <c r="C10" s="6">
        <v>1</v>
      </c>
      <c r="D10" s="1">
        <v>2945882000</v>
      </c>
      <c r="E10" s="1">
        <v>2860080126</v>
      </c>
      <c r="F10" s="1">
        <v>696174735</v>
      </c>
      <c r="G10" s="13">
        <v>-137366474</v>
      </c>
      <c r="H10" s="1">
        <v>24282213</v>
      </c>
      <c r="I10" s="1">
        <v>120126000</v>
      </c>
      <c r="J10" s="1">
        <v>110970000</v>
      </c>
      <c r="K10" s="1">
        <v>85801874</v>
      </c>
      <c r="L10" s="1">
        <f t="shared" si="0"/>
        <v>558808261</v>
      </c>
      <c r="AA10" s="7">
        <v>43714</v>
      </c>
      <c r="AB10">
        <v>-111542831</v>
      </c>
      <c r="AC10">
        <v>-111542831</v>
      </c>
      <c r="AD10">
        <v>-534526048</v>
      </c>
    </row>
    <row r="11" spans="1:30">
      <c r="A11" s="7">
        <v>43716</v>
      </c>
      <c r="B11" s="8">
        <v>0.471527777777778</v>
      </c>
      <c r="C11" s="6">
        <v>1</v>
      </c>
      <c r="D11" s="1">
        <v>2945882000</v>
      </c>
      <c r="E11" s="1">
        <v>2860080126</v>
      </c>
      <c r="F11" s="1">
        <v>179109041</v>
      </c>
      <c r="G11" s="13">
        <v>-173533190</v>
      </c>
      <c r="H11" s="1">
        <v>27138899</v>
      </c>
      <c r="I11" s="1">
        <v>120126000</v>
      </c>
      <c r="J11" s="1">
        <v>110970000</v>
      </c>
      <c r="K11" s="1">
        <v>85801874</v>
      </c>
      <c r="L11" s="1">
        <f t="shared" si="0"/>
        <v>5575851</v>
      </c>
      <c r="AA11" s="7">
        <v>43715</v>
      </c>
      <c r="AB11">
        <v>-137366474</v>
      </c>
      <c r="AC11">
        <v>558808261</v>
      </c>
      <c r="AD11">
        <v>24282213</v>
      </c>
    </row>
    <row r="12" spans="1:30">
      <c r="A12" s="7">
        <v>43717</v>
      </c>
      <c r="B12" s="8">
        <v>0.661111111111111</v>
      </c>
      <c r="C12" s="6">
        <v>1</v>
      </c>
      <c r="D12" s="1">
        <v>2945882000</v>
      </c>
      <c r="E12" s="1">
        <v>2860080126</v>
      </c>
      <c r="F12" s="1">
        <v>147274837</v>
      </c>
      <c r="G12" s="13">
        <v>-134933868</v>
      </c>
      <c r="H12" s="1">
        <v>39479868</v>
      </c>
      <c r="I12" s="1">
        <v>120126000</v>
      </c>
      <c r="J12" s="1">
        <v>110970000</v>
      </c>
      <c r="K12" s="1">
        <v>85801874</v>
      </c>
      <c r="L12" s="1">
        <f t="shared" si="0"/>
        <v>12340969</v>
      </c>
      <c r="AA12" s="7">
        <v>43716</v>
      </c>
      <c r="AB12">
        <v>-173533190</v>
      </c>
      <c r="AC12">
        <v>5575851</v>
      </c>
      <c r="AD12">
        <v>27138899</v>
      </c>
    </row>
    <row r="13" spans="1:30">
      <c r="A13" s="7">
        <v>43718</v>
      </c>
      <c r="B13" s="8">
        <v>0.81875</v>
      </c>
      <c r="C13" s="6">
        <v>1</v>
      </c>
      <c r="D13" s="1">
        <v>2945882000</v>
      </c>
      <c r="E13" s="1">
        <v>2860080126</v>
      </c>
      <c r="F13" s="1">
        <v>109726024</v>
      </c>
      <c r="G13" s="13">
        <v>-110402306</v>
      </c>
      <c r="H13" s="1">
        <v>157055992</v>
      </c>
      <c r="I13" s="1">
        <v>120126000</v>
      </c>
      <c r="J13" s="1">
        <v>110970000</v>
      </c>
      <c r="K13" s="1">
        <v>85801874</v>
      </c>
      <c r="L13" s="1">
        <f t="shared" si="0"/>
        <v>-676282</v>
      </c>
      <c r="AA13" s="7">
        <v>43717</v>
      </c>
      <c r="AB13">
        <v>-134933868</v>
      </c>
      <c r="AC13">
        <v>12340969</v>
      </c>
      <c r="AD13">
        <v>39479868</v>
      </c>
    </row>
    <row r="14" spans="1:30">
      <c r="A14" s="7">
        <v>43719</v>
      </c>
      <c r="B14" s="8">
        <v>0.717361111111111</v>
      </c>
      <c r="C14" s="6">
        <v>1</v>
      </c>
      <c r="D14" s="1">
        <v>2945882000</v>
      </c>
      <c r="E14" s="1">
        <v>2860080126</v>
      </c>
      <c r="F14" s="1">
        <v>116042808</v>
      </c>
      <c r="G14" s="13">
        <v>-110833856</v>
      </c>
      <c r="H14" s="1">
        <v>274950869</v>
      </c>
      <c r="I14" s="1">
        <v>120126000</v>
      </c>
      <c r="J14" s="1">
        <v>110970000</v>
      </c>
      <c r="K14" s="1">
        <v>85801874</v>
      </c>
      <c r="L14" s="1">
        <f t="shared" si="0"/>
        <v>5208952</v>
      </c>
      <c r="AA14" s="7">
        <v>43718</v>
      </c>
      <c r="AB14">
        <v>-110402306</v>
      </c>
      <c r="AC14">
        <v>-676282</v>
      </c>
      <c r="AD14">
        <v>157055992</v>
      </c>
    </row>
    <row r="15" spans="1:30">
      <c r="A15" s="7">
        <v>43720</v>
      </c>
      <c r="B15" s="8">
        <v>0.733333333333333</v>
      </c>
      <c r="C15" s="6">
        <v>1</v>
      </c>
      <c r="D15" s="1">
        <v>2945882000</v>
      </c>
      <c r="E15" s="1">
        <v>2860080126</v>
      </c>
      <c r="F15" s="1">
        <v>242635626</v>
      </c>
      <c r="G15" s="13">
        <v>-220328109</v>
      </c>
      <c r="H15" s="1">
        <v>414605780</v>
      </c>
      <c r="I15" s="1">
        <v>120126000</v>
      </c>
      <c r="J15" s="1">
        <v>110970000</v>
      </c>
      <c r="K15" s="1">
        <v>85801874</v>
      </c>
      <c r="L15" s="1">
        <f t="shared" si="0"/>
        <v>22307517</v>
      </c>
      <c r="AA15" s="7">
        <v>43719</v>
      </c>
      <c r="AB15">
        <v>-110833856</v>
      </c>
      <c r="AC15">
        <v>5208952</v>
      </c>
      <c r="AD15">
        <v>274950869</v>
      </c>
    </row>
    <row r="16" spans="1:30">
      <c r="A16" s="7">
        <v>43721</v>
      </c>
      <c r="B16" s="8">
        <v>0.502777777777778</v>
      </c>
      <c r="C16" s="6">
        <v>1</v>
      </c>
      <c r="D16" s="1">
        <v>2945882000</v>
      </c>
      <c r="E16" s="1">
        <v>2860080126</v>
      </c>
      <c r="F16" s="1">
        <v>239075462</v>
      </c>
      <c r="G16" s="13">
        <v>-204726806</v>
      </c>
      <c r="H16" s="1">
        <v>501344411</v>
      </c>
      <c r="I16" s="1">
        <v>120126000</v>
      </c>
      <c r="J16" s="1">
        <v>110970000</v>
      </c>
      <c r="K16" s="1">
        <v>85801874</v>
      </c>
      <c r="L16" s="1">
        <f t="shared" si="0"/>
        <v>34348656</v>
      </c>
      <c r="AA16" s="7">
        <v>43720</v>
      </c>
      <c r="AB16">
        <v>-220328109</v>
      </c>
      <c r="AC16">
        <v>22307517</v>
      </c>
      <c r="AD16">
        <v>414605780</v>
      </c>
    </row>
    <row r="17" spans="1:30">
      <c r="A17" s="7">
        <v>43722</v>
      </c>
      <c r="B17" s="8">
        <v>0.979166666666667</v>
      </c>
      <c r="C17" s="6">
        <v>1</v>
      </c>
      <c r="D17" s="1">
        <v>2945882000</v>
      </c>
      <c r="E17" s="1">
        <v>2860080126</v>
      </c>
      <c r="F17" s="1">
        <v>187376529</v>
      </c>
      <c r="G17" s="13">
        <v>-163301858</v>
      </c>
      <c r="H17" s="1">
        <v>80872817</v>
      </c>
      <c r="I17" s="1">
        <v>120126000</v>
      </c>
      <c r="J17" s="1">
        <v>110970000</v>
      </c>
      <c r="K17" s="1">
        <v>85801874</v>
      </c>
      <c r="L17" s="1">
        <f t="shared" si="0"/>
        <v>24074671</v>
      </c>
      <c r="AA17" s="7">
        <v>43721</v>
      </c>
      <c r="AB17">
        <v>-204726806</v>
      </c>
      <c r="AC17">
        <v>34348656</v>
      </c>
      <c r="AD17">
        <v>501344411</v>
      </c>
    </row>
    <row r="18" spans="1:30">
      <c r="A18" s="7">
        <v>43723</v>
      </c>
      <c r="B18" s="8">
        <v>0.55625</v>
      </c>
      <c r="C18" s="6">
        <v>1</v>
      </c>
      <c r="D18" s="1">
        <v>2945882000</v>
      </c>
      <c r="E18" s="1">
        <v>2860080126</v>
      </c>
      <c r="F18" s="1">
        <v>144543639</v>
      </c>
      <c r="G18" s="13">
        <v>-122556346</v>
      </c>
      <c r="H18" s="1">
        <v>89361755</v>
      </c>
      <c r="I18" s="1">
        <v>120126000</v>
      </c>
      <c r="J18" s="1">
        <v>110970000</v>
      </c>
      <c r="K18" s="1">
        <v>85801874</v>
      </c>
      <c r="L18" s="1">
        <f t="shared" si="0"/>
        <v>21987293</v>
      </c>
      <c r="AA18" s="7">
        <v>43722</v>
      </c>
      <c r="AB18">
        <v>-163301858</v>
      </c>
      <c r="AC18">
        <v>24074671</v>
      </c>
      <c r="AD18">
        <v>80872817</v>
      </c>
    </row>
    <row r="19" spans="1:30">
      <c r="A19" s="7">
        <v>43724</v>
      </c>
      <c r="B19" s="8">
        <v>0.461805555555556</v>
      </c>
      <c r="C19" s="6">
        <v>1</v>
      </c>
      <c r="D19" s="1">
        <v>2945882000</v>
      </c>
      <c r="E19" s="1">
        <v>2860080126</v>
      </c>
      <c r="F19" s="1" t="s">
        <v>285</v>
      </c>
      <c r="G19" s="13">
        <v>-164697974</v>
      </c>
      <c r="H19" s="1">
        <v>-18275527</v>
      </c>
      <c r="I19" s="1" t="s">
        <v>285</v>
      </c>
      <c r="J19" s="1">
        <v>110970000</v>
      </c>
      <c r="K19" s="1">
        <v>85801874</v>
      </c>
      <c r="L19" s="1" t="e">
        <f t="shared" si="0"/>
        <v>#VALUE!</v>
      </c>
      <c r="AA19" s="7">
        <v>43723</v>
      </c>
      <c r="AB19">
        <v>-122556346</v>
      </c>
      <c r="AC19">
        <v>21987293</v>
      </c>
      <c r="AD19">
        <v>89361755</v>
      </c>
    </row>
    <row r="20" spans="1:30">
      <c r="A20" s="7">
        <v>43725</v>
      </c>
      <c r="B20" s="8">
        <v>0.7875</v>
      </c>
      <c r="C20" s="6">
        <v>1</v>
      </c>
      <c r="D20" s="1">
        <v>2945882000</v>
      </c>
      <c r="E20" s="1">
        <v>2860080126</v>
      </c>
      <c r="F20" s="1" t="s">
        <v>285</v>
      </c>
      <c r="G20" s="13">
        <v>-123136884</v>
      </c>
      <c r="H20" s="1">
        <v>-177402576</v>
      </c>
      <c r="I20" s="1" t="s">
        <v>285</v>
      </c>
      <c r="J20" s="1">
        <v>110970000</v>
      </c>
      <c r="K20" s="1">
        <v>85801874</v>
      </c>
      <c r="L20" s="1" t="e">
        <f t="shared" si="0"/>
        <v>#VALUE!</v>
      </c>
      <c r="AA20" s="7">
        <v>43724</v>
      </c>
      <c r="AB20">
        <v>-164697974</v>
      </c>
      <c r="AC20" t="e">
        <v>#VALUE!</v>
      </c>
      <c r="AD20">
        <v>-18275527</v>
      </c>
    </row>
    <row r="21" spans="1:30">
      <c r="A21" s="7">
        <v>43726</v>
      </c>
      <c r="B21" s="8">
        <v>0.708333333333333</v>
      </c>
      <c r="C21" s="6">
        <v>1</v>
      </c>
      <c r="D21" s="1">
        <v>2945882000</v>
      </c>
      <c r="E21" s="1">
        <v>2860080126</v>
      </c>
      <c r="F21" s="1">
        <v>0</v>
      </c>
      <c r="G21" s="13">
        <v>-193253484</v>
      </c>
      <c r="H21" s="1">
        <v>-276631403</v>
      </c>
      <c r="I21" s="1">
        <v>120126000</v>
      </c>
      <c r="J21" s="1">
        <v>110970000</v>
      </c>
      <c r="K21" s="1">
        <v>85801874</v>
      </c>
      <c r="L21" s="1">
        <f t="shared" si="0"/>
        <v>-193253484</v>
      </c>
      <c r="AA21" s="7">
        <v>43725</v>
      </c>
      <c r="AB21">
        <v>-123136884</v>
      </c>
      <c r="AC21" t="e">
        <v>#VALUE!</v>
      </c>
      <c r="AD21">
        <v>-177402576</v>
      </c>
    </row>
    <row r="22" spans="1:30">
      <c r="A22" s="7">
        <v>43727</v>
      </c>
      <c r="B22" s="8">
        <v>0.565972222222222</v>
      </c>
      <c r="C22" s="6">
        <v>1</v>
      </c>
      <c r="D22" s="1">
        <v>2945882000</v>
      </c>
      <c r="E22" s="1">
        <v>2860080126</v>
      </c>
      <c r="F22" s="1" t="s">
        <v>285</v>
      </c>
      <c r="G22" s="13">
        <v>-189365680</v>
      </c>
      <c r="H22" s="1">
        <v>116335432</v>
      </c>
      <c r="I22" s="1" t="s">
        <v>285</v>
      </c>
      <c r="J22" s="1">
        <v>110970000</v>
      </c>
      <c r="K22" s="1">
        <v>85801874</v>
      </c>
      <c r="L22" s="1" t="e">
        <f t="shared" si="0"/>
        <v>#VALUE!</v>
      </c>
      <c r="AA22" s="7">
        <v>43726</v>
      </c>
      <c r="AB22">
        <v>-193253484</v>
      </c>
      <c r="AC22">
        <v>-193253484</v>
      </c>
      <c r="AD22">
        <v>-276631403</v>
      </c>
    </row>
    <row r="23" spans="1:30">
      <c r="A23" s="7">
        <v>43728</v>
      </c>
      <c r="B23" s="8">
        <v>0.595833333333333</v>
      </c>
      <c r="C23" s="6">
        <v>1</v>
      </c>
      <c r="D23" s="1">
        <v>2945882000</v>
      </c>
      <c r="E23" s="1">
        <v>2860080126</v>
      </c>
      <c r="F23" s="1" t="s">
        <v>285</v>
      </c>
      <c r="G23" s="13">
        <v>-121944984</v>
      </c>
      <c r="H23" s="1">
        <v>-22708117</v>
      </c>
      <c r="I23" s="1" t="s">
        <v>285</v>
      </c>
      <c r="J23" s="1">
        <v>110970000</v>
      </c>
      <c r="K23" s="1">
        <v>85801874</v>
      </c>
      <c r="L23" s="1" t="e">
        <f t="shared" si="0"/>
        <v>#VALUE!</v>
      </c>
      <c r="AA23" s="7">
        <v>43727</v>
      </c>
      <c r="AB23">
        <v>-189365680</v>
      </c>
      <c r="AC23" t="e">
        <v>#VALUE!</v>
      </c>
      <c r="AD23">
        <v>116335432</v>
      </c>
    </row>
    <row r="24" spans="1:30">
      <c r="A24" s="7">
        <v>43729</v>
      </c>
      <c r="B24" s="8">
        <v>0.790972222222222</v>
      </c>
      <c r="C24" s="6">
        <v>1</v>
      </c>
      <c r="D24" s="1">
        <v>2945882000</v>
      </c>
      <c r="E24" s="1">
        <v>2860080126</v>
      </c>
      <c r="F24" s="1" t="s">
        <v>285</v>
      </c>
      <c r="G24" s="13">
        <v>-133822884</v>
      </c>
      <c r="H24" s="1">
        <v>80160720</v>
      </c>
      <c r="I24" s="1" t="s">
        <v>285</v>
      </c>
      <c r="J24" s="1">
        <v>110970000</v>
      </c>
      <c r="K24" s="1">
        <v>85801874</v>
      </c>
      <c r="L24" s="1" t="e">
        <f t="shared" si="0"/>
        <v>#VALUE!</v>
      </c>
      <c r="AA24" s="7">
        <v>43728</v>
      </c>
      <c r="AB24">
        <v>-121944984</v>
      </c>
      <c r="AC24" t="e">
        <v>#VALUE!</v>
      </c>
      <c r="AD24">
        <v>-22708117</v>
      </c>
    </row>
    <row r="25" spans="1:30">
      <c r="A25" s="7">
        <v>43730</v>
      </c>
      <c r="B25" s="8">
        <v>0.798611111111111</v>
      </c>
      <c r="C25" s="6">
        <v>1</v>
      </c>
      <c r="D25" s="1">
        <v>2945882000</v>
      </c>
      <c r="E25" s="1">
        <v>2860080126</v>
      </c>
      <c r="F25" s="1">
        <v>253941812</v>
      </c>
      <c r="G25" s="13">
        <v>-241669284</v>
      </c>
      <c r="H25" s="1">
        <v>-51760351</v>
      </c>
      <c r="I25" s="1">
        <v>120126000</v>
      </c>
      <c r="J25" s="1">
        <v>110970000</v>
      </c>
      <c r="K25" s="1">
        <v>85801874</v>
      </c>
      <c r="L25" s="1">
        <f t="shared" si="0"/>
        <v>12272528</v>
      </c>
      <c r="AA25" s="7">
        <v>43729</v>
      </c>
      <c r="AB25">
        <v>-133822884</v>
      </c>
      <c r="AC25" t="e">
        <v>#VALUE!</v>
      </c>
      <c r="AD25">
        <v>80160720</v>
      </c>
    </row>
    <row r="26" spans="1:30">
      <c r="A26" s="7">
        <v>43731</v>
      </c>
      <c r="B26" s="8">
        <v>0.623611111111111</v>
      </c>
      <c r="C26" s="6">
        <v>1</v>
      </c>
      <c r="D26" s="1">
        <v>2945882000</v>
      </c>
      <c r="E26" s="1">
        <v>2860080126</v>
      </c>
      <c r="F26" s="1" t="s">
        <v>285</v>
      </c>
      <c r="G26" s="13">
        <v>-203646646</v>
      </c>
      <c r="H26" s="1">
        <v>67495887</v>
      </c>
      <c r="I26" s="1" t="s">
        <v>285</v>
      </c>
      <c r="J26" s="1">
        <v>110970000</v>
      </c>
      <c r="K26" s="1">
        <v>85801874</v>
      </c>
      <c r="L26" s="1" t="e">
        <f t="shared" si="0"/>
        <v>#VALUE!</v>
      </c>
      <c r="AA26" s="7">
        <v>43730</v>
      </c>
      <c r="AB26">
        <v>-241669284</v>
      </c>
      <c r="AC26">
        <v>12272528</v>
      </c>
      <c r="AD26">
        <v>-51760351</v>
      </c>
    </row>
    <row r="27" spans="1:30">
      <c r="A27" s="7">
        <v>43732</v>
      </c>
      <c r="B27" s="8">
        <v>0.591666666666667</v>
      </c>
      <c r="C27" s="6">
        <v>1</v>
      </c>
      <c r="D27" s="1">
        <v>2945882000</v>
      </c>
      <c r="E27" s="1">
        <v>2860080126</v>
      </c>
      <c r="F27" s="1" t="s">
        <v>285</v>
      </c>
      <c r="G27" s="13">
        <v>-203744257</v>
      </c>
      <c r="H27" s="1">
        <v>117770177</v>
      </c>
      <c r="I27" s="1" t="s">
        <v>285</v>
      </c>
      <c r="J27" s="1">
        <v>110970000</v>
      </c>
      <c r="K27" s="1">
        <v>85801874</v>
      </c>
      <c r="L27" s="1" t="e">
        <f t="shared" si="0"/>
        <v>#VALUE!</v>
      </c>
      <c r="AA27" s="7">
        <v>43731</v>
      </c>
      <c r="AB27">
        <v>-203646646</v>
      </c>
      <c r="AC27" t="e">
        <v>#VALUE!</v>
      </c>
      <c r="AD27">
        <v>67495887</v>
      </c>
    </row>
    <row r="28" spans="1:30">
      <c r="A28" s="7">
        <v>43733</v>
      </c>
      <c r="B28" s="8">
        <v>0.888194444444444</v>
      </c>
      <c r="C28" s="6">
        <v>1</v>
      </c>
      <c r="D28" s="1">
        <v>2945882000</v>
      </c>
      <c r="E28" s="1">
        <v>2860080126</v>
      </c>
      <c r="F28" s="1">
        <v>247353355</v>
      </c>
      <c r="G28" s="13">
        <v>-133926918</v>
      </c>
      <c r="H28" s="1">
        <v>324544989</v>
      </c>
      <c r="I28" s="1">
        <v>120126000</v>
      </c>
      <c r="J28" s="1">
        <v>110970000</v>
      </c>
      <c r="K28" s="1">
        <v>85801874</v>
      </c>
      <c r="L28" s="1">
        <f t="shared" si="0"/>
        <v>113426437</v>
      </c>
      <c r="AA28" s="7">
        <v>43732</v>
      </c>
      <c r="AB28">
        <v>-203744257</v>
      </c>
      <c r="AC28" t="e">
        <v>#VALUE!</v>
      </c>
      <c r="AD28">
        <v>117770177</v>
      </c>
    </row>
    <row r="29" spans="1:30">
      <c r="A29" s="7">
        <v>43734</v>
      </c>
      <c r="B29" s="8">
        <v>0.936111111111111</v>
      </c>
      <c r="C29" s="6">
        <v>1</v>
      </c>
      <c r="D29" s="1">
        <v>2945882000</v>
      </c>
      <c r="E29" s="1">
        <v>2860080126</v>
      </c>
      <c r="F29" s="1">
        <v>127404429</v>
      </c>
      <c r="G29" s="13">
        <v>-125488575</v>
      </c>
      <c r="H29" s="1">
        <v>426365952</v>
      </c>
      <c r="I29" s="1">
        <v>120126000</v>
      </c>
      <c r="J29" s="1">
        <v>110970000</v>
      </c>
      <c r="K29" s="1">
        <v>85801874</v>
      </c>
      <c r="L29" s="1">
        <f t="shared" si="0"/>
        <v>1915854</v>
      </c>
      <c r="AA29" s="7">
        <v>43733</v>
      </c>
      <c r="AB29">
        <v>-133926918</v>
      </c>
      <c r="AC29">
        <v>113426437</v>
      </c>
      <c r="AD29">
        <v>324544989</v>
      </c>
    </row>
    <row r="30" spans="1:30">
      <c r="A30" s="7">
        <v>43735</v>
      </c>
      <c r="B30" s="8">
        <v>0.886805555555556</v>
      </c>
      <c r="C30" s="6">
        <v>1</v>
      </c>
      <c r="D30" s="1">
        <v>2945882000</v>
      </c>
      <c r="E30" s="1">
        <v>2860080126</v>
      </c>
      <c r="F30" s="1">
        <v>245326189</v>
      </c>
      <c r="G30" s="13">
        <v>-231133556</v>
      </c>
      <c r="H30" s="1">
        <v>40466944</v>
      </c>
      <c r="I30" s="1">
        <v>120126000</v>
      </c>
      <c r="J30" s="1">
        <v>110970000</v>
      </c>
      <c r="K30" s="1">
        <v>85801874</v>
      </c>
      <c r="L30" s="1">
        <f t="shared" si="0"/>
        <v>14192633</v>
      </c>
      <c r="AA30" s="7">
        <v>43734</v>
      </c>
      <c r="AB30">
        <v>-125488575</v>
      </c>
      <c r="AC30">
        <v>1915854</v>
      </c>
      <c r="AD30">
        <v>426365952</v>
      </c>
    </row>
    <row r="31" spans="1:30">
      <c r="A31" s="7">
        <v>43736</v>
      </c>
      <c r="B31" s="8">
        <v>0.729861111111111</v>
      </c>
      <c r="C31" s="6">
        <v>1</v>
      </c>
      <c r="D31" s="1">
        <v>2945882000</v>
      </c>
      <c r="E31" s="1">
        <v>2860080126</v>
      </c>
      <c r="F31" s="1">
        <v>220304439</v>
      </c>
      <c r="G31" s="13">
        <v>-198597768</v>
      </c>
      <c r="H31" s="1">
        <v>171841820</v>
      </c>
      <c r="I31" s="1">
        <v>120126000</v>
      </c>
      <c r="J31" s="1">
        <v>110970000</v>
      </c>
      <c r="K31" s="1">
        <v>85801874</v>
      </c>
      <c r="L31" s="1">
        <f t="shared" si="0"/>
        <v>21706671</v>
      </c>
      <c r="AA31" s="7">
        <v>43735</v>
      </c>
      <c r="AB31">
        <v>-231133556</v>
      </c>
      <c r="AC31">
        <v>14192633</v>
      </c>
      <c r="AD31">
        <v>40466944</v>
      </c>
    </row>
    <row r="32" spans="1:30">
      <c r="A32" s="7">
        <v>43737</v>
      </c>
      <c r="B32" s="8">
        <v>0.773611111111111</v>
      </c>
      <c r="C32" s="6">
        <v>1</v>
      </c>
      <c r="D32" s="1">
        <v>2945882000</v>
      </c>
      <c r="E32" s="1">
        <v>2860080126</v>
      </c>
      <c r="F32" s="1">
        <v>123996656</v>
      </c>
      <c r="G32" s="13">
        <v>-109767824</v>
      </c>
      <c r="H32" s="1">
        <v>65951724</v>
      </c>
      <c r="I32" s="1">
        <v>120126000</v>
      </c>
      <c r="J32" s="1">
        <v>110970000</v>
      </c>
      <c r="K32" s="1">
        <v>85801874</v>
      </c>
      <c r="L32" s="1">
        <f t="shared" si="0"/>
        <v>14228832</v>
      </c>
      <c r="AA32" s="7">
        <v>43736</v>
      </c>
      <c r="AB32">
        <v>-198597768</v>
      </c>
      <c r="AC32">
        <v>21706671</v>
      </c>
      <c r="AD32">
        <v>171841820</v>
      </c>
    </row>
    <row r="33" spans="1:30">
      <c r="A33" s="7">
        <v>43738</v>
      </c>
      <c r="B33" s="8">
        <v>0.558333333333333</v>
      </c>
      <c r="C33" s="6">
        <v>1</v>
      </c>
      <c r="D33" s="1">
        <v>2945882000</v>
      </c>
      <c r="E33" s="1">
        <v>2860080126</v>
      </c>
      <c r="F33" s="1">
        <v>157607301</v>
      </c>
      <c r="G33" s="13">
        <v>-144269990</v>
      </c>
      <c r="H33" s="1">
        <v>180606399</v>
      </c>
      <c r="I33" s="1">
        <v>120126000</v>
      </c>
      <c r="J33" s="1">
        <v>110970000</v>
      </c>
      <c r="K33" s="1">
        <v>85801874</v>
      </c>
      <c r="L33" s="1">
        <f t="shared" si="0"/>
        <v>13337311</v>
      </c>
      <c r="AA33" s="7">
        <v>43737</v>
      </c>
      <c r="AB33">
        <v>-109767824</v>
      </c>
      <c r="AC33">
        <v>14228832</v>
      </c>
      <c r="AD33">
        <v>65951724</v>
      </c>
    </row>
    <row r="34" spans="1:30">
      <c r="A34" s="7">
        <v>43739</v>
      </c>
      <c r="B34" s="8">
        <v>0.734722222222222</v>
      </c>
      <c r="C34" s="6">
        <v>1</v>
      </c>
      <c r="D34" s="1">
        <v>2945882000</v>
      </c>
      <c r="E34" s="1">
        <v>2860080126</v>
      </c>
      <c r="F34" s="1">
        <v>15504350</v>
      </c>
      <c r="G34" s="13">
        <v>-137664450</v>
      </c>
      <c r="H34" s="1">
        <v>143299354</v>
      </c>
      <c r="I34" s="1">
        <v>120126000</v>
      </c>
      <c r="J34" s="1">
        <v>110970000</v>
      </c>
      <c r="K34" s="1">
        <v>85801874</v>
      </c>
      <c r="L34" s="1">
        <f t="shared" si="0"/>
        <v>-122160100</v>
      </c>
      <c r="AA34" s="7">
        <v>43738</v>
      </c>
      <c r="AB34">
        <v>-144269990</v>
      </c>
      <c r="AC34">
        <v>13337311</v>
      </c>
      <c r="AD34">
        <v>180606399</v>
      </c>
    </row>
    <row r="35" spans="1:30">
      <c r="A35" s="7">
        <v>43740</v>
      </c>
      <c r="B35" s="8">
        <v>0.684722222222222</v>
      </c>
      <c r="C35" s="6">
        <v>1</v>
      </c>
      <c r="D35" s="1">
        <v>2945882000</v>
      </c>
      <c r="E35" s="1">
        <v>2860080126</v>
      </c>
      <c r="F35" s="1">
        <v>249939642</v>
      </c>
      <c r="G35" s="13">
        <v>-233659921</v>
      </c>
      <c r="H35" s="1">
        <v>174365790</v>
      </c>
      <c r="I35" s="1">
        <v>120126000</v>
      </c>
      <c r="J35" s="1">
        <v>110970000</v>
      </c>
      <c r="K35" s="1">
        <v>85801874</v>
      </c>
      <c r="L35" s="1">
        <f t="shared" si="0"/>
        <v>16279721</v>
      </c>
      <c r="AA35" s="7">
        <v>43739</v>
      </c>
      <c r="AB35">
        <v>-137664450</v>
      </c>
      <c r="AC35">
        <v>-122160100</v>
      </c>
      <c r="AD35">
        <v>143299354</v>
      </c>
    </row>
    <row r="36" spans="1:30">
      <c r="A36" s="7">
        <v>43741</v>
      </c>
      <c r="B36" s="8">
        <v>0.447916666666667</v>
      </c>
      <c r="C36" s="6">
        <v>1</v>
      </c>
      <c r="D36" s="1">
        <v>2945882000</v>
      </c>
      <c r="E36" s="1">
        <v>2860080126</v>
      </c>
      <c r="F36" s="1">
        <v>201897770</v>
      </c>
      <c r="G36" s="13">
        <v>-193100642</v>
      </c>
      <c r="H36" s="1">
        <v>71096660</v>
      </c>
      <c r="I36" s="1">
        <v>120126000</v>
      </c>
      <c r="J36" s="1">
        <v>110970000</v>
      </c>
      <c r="K36" s="1">
        <v>85801874</v>
      </c>
      <c r="L36" s="1">
        <f t="shared" si="0"/>
        <v>8797128</v>
      </c>
      <c r="AA36" s="7">
        <v>43740</v>
      </c>
      <c r="AB36">
        <v>-233659921</v>
      </c>
      <c r="AC36">
        <v>16279721</v>
      </c>
      <c r="AD36">
        <v>174365790</v>
      </c>
    </row>
    <row r="37" spans="1:30">
      <c r="A37" s="7">
        <v>43742</v>
      </c>
      <c r="B37" s="8">
        <v>0.543055555555556</v>
      </c>
      <c r="C37" s="6">
        <v>1</v>
      </c>
      <c r="D37" s="1">
        <v>2945882000</v>
      </c>
      <c r="E37" s="1">
        <v>2860080126</v>
      </c>
      <c r="F37" s="1">
        <v>123276146</v>
      </c>
      <c r="G37" s="13">
        <v>-117195364</v>
      </c>
      <c r="H37" s="1">
        <v>75261588</v>
      </c>
      <c r="I37" s="1">
        <v>120126000</v>
      </c>
      <c r="J37" s="1">
        <v>110970000</v>
      </c>
      <c r="K37" s="1">
        <v>85801874</v>
      </c>
      <c r="L37" s="1">
        <f t="shared" si="0"/>
        <v>6080782</v>
      </c>
      <c r="AA37" s="7">
        <v>43741</v>
      </c>
      <c r="AB37">
        <v>-193100642</v>
      </c>
      <c r="AC37">
        <v>8797128</v>
      </c>
      <c r="AD37">
        <v>71096660</v>
      </c>
    </row>
    <row r="38" spans="1:30">
      <c r="A38" s="7">
        <v>43743</v>
      </c>
      <c r="B38" s="8">
        <v>0.511805555555556</v>
      </c>
      <c r="C38" s="6">
        <v>1</v>
      </c>
      <c r="D38" s="1">
        <v>2945882000</v>
      </c>
      <c r="E38" s="1">
        <v>2860080126</v>
      </c>
      <c r="F38" s="1">
        <v>119187717</v>
      </c>
      <c r="G38" s="13">
        <v>-112752711</v>
      </c>
      <c r="H38" s="1">
        <v>69419815</v>
      </c>
      <c r="I38" s="1">
        <v>120126000</v>
      </c>
      <c r="J38" s="1">
        <v>110970000</v>
      </c>
      <c r="K38" s="1">
        <v>85801874</v>
      </c>
      <c r="L38" s="1">
        <f t="shared" si="0"/>
        <v>6435006</v>
      </c>
      <c r="AA38" s="7">
        <v>43742</v>
      </c>
      <c r="AB38">
        <v>-117195364</v>
      </c>
      <c r="AC38">
        <v>6080782</v>
      </c>
      <c r="AD38">
        <v>75261588</v>
      </c>
    </row>
    <row r="39" spans="1:30">
      <c r="A39" s="7">
        <v>43744</v>
      </c>
      <c r="B39" s="8">
        <v>0.549305555555556</v>
      </c>
      <c r="C39" s="6">
        <v>1</v>
      </c>
      <c r="D39" s="1">
        <v>2945882000</v>
      </c>
      <c r="E39" s="1">
        <v>2860080126</v>
      </c>
      <c r="F39" s="1">
        <v>123136512</v>
      </c>
      <c r="G39" s="13">
        <v>-110832571</v>
      </c>
      <c r="H39" s="1">
        <v>64594068</v>
      </c>
      <c r="I39" s="1">
        <v>120126000</v>
      </c>
      <c r="J39" s="1">
        <v>110970000</v>
      </c>
      <c r="K39" s="1">
        <v>85801874</v>
      </c>
      <c r="L39" s="1">
        <f t="shared" si="0"/>
        <v>12303941</v>
      </c>
      <c r="AA39" s="7">
        <v>43743</v>
      </c>
      <c r="AB39">
        <v>-112752711</v>
      </c>
      <c r="AC39">
        <v>6435006</v>
      </c>
      <c r="AD39">
        <v>69419815</v>
      </c>
    </row>
    <row r="40" spans="1:30">
      <c r="A40" s="7">
        <v>43745</v>
      </c>
      <c r="B40" s="8">
        <v>0.463888888888889</v>
      </c>
      <c r="C40" s="6">
        <v>1</v>
      </c>
      <c r="D40" s="1">
        <v>2945882000</v>
      </c>
      <c r="E40" s="1">
        <v>2860080126</v>
      </c>
      <c r="F40" s="1">
        <v>235353938</v>
      </c>
      <c r="G40" s="13">
        <v>-217722111</v>
      </c>
      <c r="H40" s="1">
        <v>58272649</v>
      </c>
      <c r="I40" s="1">
        <v>120126000</v>
      </c>
      <c r="J40" s="1">
        <v>110970000</v>
      </c>
      <c r="K40" s="1">
        <v>85801874</v>
      </c>
      <c r="L40" s="1">
        <f t="shared" si="0"/>
        <v>17631827</v>
      </c>
      <c r="AA40" s="7">
        <v>43744</v>
      </c>
      <c r="AB40">
        <v>-110832571</v>
      </c>
      <c r="AC40">
        <v>12303941</v>
      </c>
      <c r="AD40">
        <v>64594068</v>
      </c>
    </row>
    <row r="41" spans="1:30">
      <c r="A41" s="7">
        <v>43746</v>
      </c>
      <c r="B41" s="8">
        <v>0.522222222222222</v>
      </c>
      <c r="C41" s="6">
        <v>1</v>
      </c>
      <c r="D41" s="1">
        <v>2945882000</v>
      </c>
      <c r="E41" s="1">
        <v>2860080126</v>
      </c>
      <c r="F41" s="1">
        <v>131435689</v>
      </c>
      <c r="G41" s="13">
        <v>-117594806</v>
      </c>
      <c r="H41" s="1">
        <v>70425526</v>
      </c>
      <c r="I41" s="1">
        <v>120126000</v>
      </c>
      <c r="J41" s="1">
        <v>110970000</v>
      </c>
      <c r="K41" s="1">
        <v>85801874</v>
      </c>
      <c r="L41" s="1">
        <f t="shared" si="0"/>
        <v>13840883</v>
      </c>
      <c r="AA41" s="7">
        <v>43745</v>
      </c>
      <c r="AB41">
        <v>-217722111</v>
      </c>
      <c r="AC41">
        <v>17631827</v>
      </c>
      <c r="AD41">
        <v>58272649</v>
      </c>
    </row>
    <row r="42" spans="1:30">
      <c r="A42" s="7">
        <v>43747</v>
      </c>
      <c r="B42" s="8">
        <v>0.776388888888889</v>
      </c>
      <c r="C42" s="6">
        <v>1</v>
      </c>
      <c r="D42" s="1">
        <v>2945882000</v>
      </c>
      <c r="E42" s="1">
        <v>2860080126</v>
      </c>
      <c r="F42" s="1">
        <v>143626587</v>
      </c>
      <c r="G42" s="13">
        <v>-138419662</v>
      </c>
      <c r="H42" s="1">
        <v>57992551</v>
      </c>
      <c r="I42" s="1">
        <v>120126000</v>
      </c>
      <c r="J42" s="1">
        <v>110970000</v>
      </c>
      <c r="K42" s="1">
        <v>85801874</v>
      </c>
      <c r="L42" s="1">
        <f t="shared" si="0"/>
        <v>5206925</v>
      </c>
      <c r="AA42" s="7">
        <v>43746</v>
      </c>
      <c r="AB42">
        <v>-117594806</v>
      </c>
      <c r="AC42">
        <v>13840883</v>
      </c>
      <c r="AD42">
        <v>70425526</v>
      </c>
    </row>
    <row r="43" spans="1:30">
      <c r="A43" s="7">
        <v>43748</v>
      </c>
      <c r="B43" s="8">
        <v>0.780555555555556</v>
      </c>
      <c r="C43" s="6">
        <v>1</v>
      </c>
      <c r="D43" s="1">
        <v>2945882000</v>
      </c>
      <c r="E43" s="1">
        <v>2860080126</v>
      </c>
      <c r="F43" s="1">
        <v>274847645</v>
      </c>
      <c r="G43" s="13">
        <v>-249839193</v>
      </c>
      <c r="H43" s="1">
        <v>71925748</v>
      </c>
      <c r="I43" s="1">
        <v>120126000</v>
      </c>
      <c r="J43" s="1">
        <v>110970000</v>
      </c>
      <c r="K43" s="1">
        <v>85801874</v>
      </c>
      <c r="L43" s="1">
        <f t="shared" si="0"/>
        <v>25008452</v>
      </c>
      <c r="AA43" s="7">
        <v>43747</v>
      </c>
      <c r="AB43">
        <v>-138419662</v>
      </c>
      <c r="AC43">
        <v>5206925</v>
      </c>
      <c r="AD43">
        <v>57992551</v>
      </c>
    </row>
    <row r="44" spans="1:30">
      <c r="A44" s="7">
        <v>43749</v>
      </c>
      <c r="B44" s="8">
        <v>0.75625</v>
      </c>
      <c r="C44" s="6">
        <v>1</v>
      </c>
      <c r="D44" s="1">
        <v>2945882000</v>
      </c>
      <c r="E44" s="1">
        <v>2860080126</v>
      </c>
      <c r="F44" s="1">
        <v>253886892</v>
      </c>
      <c r="G44" s="13">
        <v>-218795849</v>
      </c>
      <c r="H44" s="1">
        <v>85599650</v>
      </c>
      <c r="I44" s="1">
        <v>120126000</v>
      </c>
      <c r="J44" s="1">
        <v>110970000</v>
      </c>
      <c r="K44" s="1">
        <v>85801874</v>
      </c>
      <c r="L44" s="1">
        <f t="shared" si="0"/>
        <v>35091043</v>
      </c>
      <c r="AA44" s="7">
        <v>43748</v>
      </c>
      <c r="AB44">
        <v>-249839193</v>
      </c>
      <c r="AC44">
        <v>25008452</v>
      </c>
      <c r="AD44">
        <v>71925748</v>
      </c>
    </row>
    <row r="45" spans="1:30">
      <c r="A45" s="7">
        <v>43750</v>
      </c>
      <c r="B45" s="8">
        <v>0.427083333333333</v>
      </c>
      <c r="C45" s="6">
        <v>1</v>
      </c>
      <c r="D45" s="1">
        <v>2945882000</v>
      </c>
      <c r="E45" s="1">
        <v>2860080126</v>
      </c>
      <c r="F45" s="1">
        <v>204993601</v>
      </c>
      <c r="G45" s="13">
        <v>-182101255</v>
      </c>
      <c r="H45" s="1">
        <v>79606001</v>
      </c>
      <c r="I45" s="1">
        <v>120126000</v>
      </c>
      <c r="J45" s="1">
        <v>110970000</v>
      </c>
      <c r="K45" s="1">
        <v>85801874</v>
      </c>
      <c r="L45" s="1">
        <f t="shared" si="0"/>
        <v>22892346</v>
      </c>
      <c r="AA45" s="7">
        <v>43749</v>
      </c>
      <c r="AB45">
        <v>-218795849</v>
      </c>
      <c r="AC45">
        <v>35091043</v>
      </c>
      <c r="AD45">
        <v>85599650</v>
      </c>
    </row>
    <row r="46" spans="1:30">
      <c r="A46" s="7">
        <v>43751</v>
      </c>
      <c r="B46" s="8">
        <v>0.504166666666667</v>
      </c>
      <c r="C46" s="6">
        <v>1</v>
      </c>
      <c r="D46" s="1">
        <v>2945882000</v>
      </c>
      <c r="E46" s="1">
        <v>2860080126</v>
      </c>
      <c r="F46" s="1">
        <v>133503960</v>
      </c>
      <c r="G46" s="13">
        <v>-119864296</v>
      </c>
      <c r="H46" s="1">
        <v>93013172</v>
      </c>
      <c r="I46" s="1">
        <v>120126000</v>
      </c>
      <c r="J46" s="1">
        <v>110970000</v>
      </c>
      <c r="K46" s="1">
        <v>85801874</v>
      </c>
      <c r="L46" s="1">
        <f t="shared" si="0"/>
        <v>13639664</v>
      </c>
      <c r="AA46" s="7">
        <v>43750</v>
      </c>
      <c r="AB46">
        <v>-182101255</v>
      </c>
      <c r="AC46">
        <v>22892346</v>
      </c>
      <c r="AD46">
        <v>79606001</v>
      </c>
    </row>
    <row r="47" spans="1:30">
      <c r="A47" s="7">
        <v>43752</v>
      </c>
      <c r="B47" s="8">
        <v>0.450694444444444</v>
      </c>
      <c r="C47" s="6">
        <v>1</v>
      </c>
      <c r="D47" s="1">
        <v>2945882000</v>
      </c>
      <c r="E47" s="1">
        <v>2860080126</v>
      </c>
      <c r="F47" s="1">
        <v>190228564</v>
      </c>
      <c r="G47" s="13">
        <v>-171399842</v>
      </c>
      <c r="H47" s="1">
        <v>92592508</v>
      </c>
      <c r="I47" s="1">
        <v>120126000</v>
      </c>
      <c r="J47" s="1">
        <v>110970000</v>
      </c>
      <c r="K47" s="1">
        <v>85801874</v>
      </c>
      <c r="L47" s="1">
        <f t="shared" si="0"/>
        <v>18828722</v>
      </c>
      <c r="AA47" s="7">
        <v>43751</v>
      </c>
      <c r="AB47">
        <v>-119864296</v>
      </c>
      <c r="AC47">
        <v>13639664</v>
      </c>
      <c r="AD47">
        <v>93013172</v>
      </c>
    </row>
    <row r="48" spans="1:30">
      <c r="A48" s="7">
        <v>43753</v>
      </c>
      <c r="B48" s="8">
        <v>0.901388888888889</v>
      </c>
      <c r="C48" s="6">
        <v>1</v>
      </c>
      <c r="D48" s="1">
        <v>2945882000</v>
      </c>
      <c r="E48" s="1">
        <v>2860080126</v>
      </c>
      <c r="F48" s="1">
        <v>183363094</v>
      </c>
      <c r="G48" s="13">
        <v>-158033353</v>
      </c>
      <c r="H48" s="1">
        <v>112594363</v>
      </c>
      <c r="I48" s="1">
        <v>120126000</v>
      </c>
      <c r="J48" s="1">
        <v>110970000</v>
      </c>
      <c r="K48" s="1">
        <v>85801874</v>
      </c>
      <c r="L48" s="1">
        <f t="shared" si="0"/>
        <v>25329741</v>
      </c>
      <c r="AA48" s="7">
        <v>43752</v>
      </c>
      <c r="AB48">
        <v>-171399842</v>
      </c>
      <c r="AC48">
        <v>18828722</v>
      </c>
      <c r="AD48">
        <v>92592508</v>
      </c>
    </row>
    <row r="49" spans="1:30">
      <c r="A49" s="7">
        <v>43754</v>
      </c>
      <c r="B49" s="8">
        <v>0.833333333333333</v>
      </c>
      <c r="C49" s="6">
        <v>1</v>
      </c>
      <c r="D49" s="1">
        <v>2945882000</v>
      </c>
      <c r="E49" s="1">
        <v>2860080126</v>
      </c>
      <c r="F49" s="1">
        <v>300893188</v>
      </c>
      <c r="G49" s="13">
        <v>-264150983</v>
      </c>
      <c r="H49" s="1">
        <v>110165944</v>
      </c>
      <c r="I49" s="1">
        <v>120126000</v>
      </c>
      <c r="J49" s="1">
        <v>110970000</v>
      </c>
      <c r="K49" s="1">
        <v>85801874</v>
      </c>
      <c r="L49" s="1">
        <f t="shared" si="0"/>
        <v>36742205</v>
      </c>
      <c r="AA49" s="7">
        <v>43753</v>
      </c>
      <c r="AB49">
        <v>-158033353</v>
      </c>
      <c r="AC49">
        <v>25329741</v>
      </c>
      <c r="AD49">
        <v>112594363</v>
      </c>
    </row>
    <row r="50" spans="1:30">
      <c r="A50" s="7">
        <v>43755</v>
      </c>
      <c r="B50" s="8">
        <v>0.801388888888889</v>
      </c>
      <c r="C50" s="6">
        <v>1</v>
      </c>
      <c r="D50" s="1">
        <v>2945882000</v>
      </c>
      <c r="E50" s="1">
        <v>2860080126</v>
      </c>
      <c r="F50" s="1">
        <v>156807172</v>
      </c>
      <c r="G50" s="13">
        <v>-143120474</v>
      </c>
      <c r="H50" s="1">
        <v>117277317</v>
      </c>
      <c r="I50" s="1">
        <v>120126000</v>
      </c>
      <c r="J50" s="1">
        <v>110970000</v>
      </c>
      <c r="K50" s="1">
        <v>85801874</v>
      </c>
      <c r="L50" s="1">
        <f t="shared" si="0"/>
        <v>13686698</v>
      </c>
      <c r="AA50" s="7">
        <v>43754</v>
      </c>
      <c r="AB50">
        <v>-264150983</v>
      </c>
      <c r="AC50">
        <v>36742205</v>
      </c>
      <c r="AD50">
        <v>110165944</v>
      </c>
    </row>
    <row r="51" spans="1:30">
      <c r="A51" s="7">
        <v>43756</v>
      </c>
      <c r="B51" s="8">
        <v>0.767361111111111</v>
      </c>
      <c r="C51" s="6">
        <v>1</v>
      </c>
      <c r="D51" s="1">
        <v>2945882000</v>
      </c>
      <c r="E51" s="1">
        <v>2860080126</v>
      </c>
      <c r="F51" s="1">
        <v>233937805</v>
      </c>
      <c r="G51" s="13">
        <v>-213853574</v>
      </c>
      <c r="H51" s="1">
        <v>105241723</v>
      </c>
      <c r="I51" s="1">
        <v>120126000</v>
      </c>
      <c r="J51" s="1">
        <v>110970000</v>
      </c>
      <c r="K51" s="1">
        <v>85801874</v>
      </c>
      <c r="L51" s="1">
        <f t="shared" si="0"/>
        <v>20084231</v>
      </c>
      <c r="AA51" s="7">
        <v>43755</v>
      </c>
      <c r="AB51">
        <v>-143120474</v>
      </c>
      <c r="AC51">
        <v>13686698</v>
      </c>
      <c r="AD51">
        <v>117277317</v>
      </c>
    </row>
    <row r="52" spans="1:30">
      <c r="A52" s="7">
        <v>43757</v>
      </c>
      <c r="B52" s="8">
        <v>0.813194444444444</v>
      </c>
      <c r="C52" s="6">
        <v>1</v>
      </c>
      <c r="D52" s="1">
        <v>2945882000</v>
      </c>
      <c r="E52" s="1">
        <v>2860080126</v>
      </c>
      <c r="F52" s="1">
        <v>132072285</v>
      </c>
      <c r="G52" s="13">
        <v>-111269259</v>
      </c>
      <c r="H52" s="1">
        <v>110755233</v>
      </c>
      <c r="I52" s="1">
        <v>120126000</v>
      </c>
      <c r="J52" s="1">
        <v>110970000</v>
      </c>
      <c r="K52" s="1">
        <v>85801874</v>
      </c>
      <c r="L52" s="1">
        <f t="shared" si="0"/>
        <v>20803026</v>
      </c>
      <c r="AA52" s="7">
        <v>43756</v>
      </c>
      <c r="AB52">
        <v>-213853574</v>
      </c>
      <c r="AC52">
        <v>20084231</v>
      </c>
      <c r="AD52">
        <v>105241723</v>
      </c>
    </row>
    <row r="53" spans="1:30">
      <c r="A53" s="7">
        <v>43758</v>
      </c>
      <c r="B53" s="8">
        <v>0.715972222222222</v>
      </c>
      <c r="C53" s="6">
        <v>1</v>
      </c>
      <c r="D53" s="1">
        <v>2945882000</v>
      </c>
      <c r="E53" s="1">
        <v>2860080126</v>
      </c>
      <c r="F53" s="1">
        <v>240149781</v>
      </c>
      <c r="G53" s="13">
        <v>-216414618</v>
      </c>
      <c r="H53" s="1">
        <v>99387321</v>
      </c>
      <c r="I53" s="1">
        <v>120126000</v>
      </c>
      <c r="J53" s="1">
        <v>110970000</v>
      </c>
      <c r="K53" s="1">
        <v>85801874</v>
      </c>
      <c r="L53" s="1">
        <f t="shared" si="0"/>
        <v>23735163</v>
      </c>
      <c r="AA53" s="7">
        <v>43757</v>
      </c>
      <c r="AB53">
        <v>-111269259</v>
      </c>
      <c r="AC53">
        <v>20803026</v>
      </c>
      <c r="AD53">
        <v>110755233</v>
      </c>
    </row>
    <row r="54" spans="1:30">
      <c r="A54" s="7">
        <v>43759</v>
      </c>
      <c r="B54" s="8">
        <v>0.778472222222222</v>
      </c>
      <c r="C54" s="6">
        <v>1</v>
      </c>
      <c r="D54" s="1">
        <v>2945882000</v>
      </c>
      <c r="E54" s="1">
        <v>2860080126</v>
      </c>
      <c r="F54" s="1">
        <v>133046786</v>
      </c>
      <c r="G54" s="13">
        <v>-117214630</v>
      </c>
      <c r="H54" s="1">
        <v>108274032</v>
      </c>
      <c r="I54" s="1">
        <v>120126000</v>
      </c>
      <c r="J54" s="1">
        <v>110970000</v>
      </c>
      <c r="K54" s="1">
        <v>85801874</v>
      </c>
      <c r="L54" s="1">
        <f t="shared" si="0"/>
        <v>15832156</v>
      </c>
      <c r="AA54" s="7">
        <v>43758</v>
      </c>
      <c r="AB54">
        <v>-216414618</v>
      </c>
      <c r="AC54">
        <v>23735163</v>
      </c>
      <c r="AD54">
        <v>99387321</v>
      </c>
    </row>
    <row r="55" spans="1:30">
      <c r="A55" s="7">
        <v>43760</v>
      </c>
      <c r="B55" s="8">
        <v>0.824305555555556</v>
      </c>
      <c r="C55" s="6">
        <v>1</v>
      </c>
      <c r="D55" s="1">
        <v>2945882000</v>
      </c>
      <c r="E55" s="1">
        <v>2860080126</v>
      </c>
      <c r="F55" s="1">
        <v>127838880</v>
      </c>
      <c r="G55" s="13">
        <v>-111780440</v>
      </c>
      <c r="H55" s="1">
        <v>112449195</v>
      </c>
      <c r="I55" s="1">
        <v>120126000</v>
      </c>
      <c r="J55" s="1">
        <v>110970000</v>
      </c>
      <c r="K55" s="1">
        <v>85801874</v>
      </c>
      <c r="L55" s="1">
        <f t="shared" si="0"/>
        <v>16058440</v>
      </c>
      <c r="AA55" s="7">
        <v>43759</v>
      </c>
      <c r="AB55">
        <v>-117214630</v>
      </c>
      <c r="AC55">
        <v>15832156</v>
      </c>
      <c r="AD55">
        <v>108274032</v>
      </c>
    </row>
    <row r="56" spans="1:30">
      <c r="A56" s="7">
        <v>43761</v>
      </c>
      <c r="B56" s="8">
        <v>0.809722222222222</v>
      </c>
      <c r="C56" s="6">
        <v>1</v>
      </c>
      <c r="D56" s="1">
        <v>2945882000</v>
      </c>
      <c r="E56" s="1">
        <v>2860080126</v>
      </c>
      <c r="F56" s="1">
        <v>121053510</v>
      </c>
      <c r="G56" s="13">
        <v>-110137725</v>
      </c>
      <c r="H56" s="1">
        <v>98035239</v>
      </c>
      <c r="I56" s="1">
        <v>120126000</v>
      </c>
      <c r="J56" s="1">
        <v>110970000</v>
      </c>
      <c r="K56" s="1">
        <v>85801874</v>
      </c>
      <c r="L56" s="1">
        <f t="shared" si="0"/>
        <v>10915785</v>
      </c>
      <c r="AA56" s="7">
        <v>43760</v>
      </c>
      <c r="AB56">
        <v>-111780440</v>
      </c>
      <c r="AC56">
        <v>16058440</v>
      </c>
      <c r="AD56">
        <v>112449195</v>
      </c>
    </row>
    <row r="57" spans="1:30">
      <c r="A57" s="7">
        <v>43762</v>
      </c>
      <c r="B57" s="8">
        <v>0.807638888888889</v>
      </c>
      <c r="C57" s="6">
        <v>1</v>
      </c>
      <c r="D57" s="1">
        <v>2945882000</v>
      </c>
      <c r="E57" s="1">
        <v>2860080126</v>
      </c>
      <c r="F57" s="1">
        <v>133996882</v>
      </c>
      <c r="G57" s="13">
        <v>-115027340</v>
      </c>
      <c r="H57" s="1">
        <v>105592317</v>
      </c>
      <c r="I57" s="1">
        <v>120126000</v>
      </c>
      <c r="J57" s="1">
        <v>110970000</v>
      </c>
      <c r="K57" s="1">
        <v>85801874</v>
      </c>
      <c r="L57" s="1">
        <f t="shared" si="0"/>
        <v>18969542</v>
      </c>
      <c r="AA57" s="7">
        <v>43761</v>
      </c>
      <c r="AB57">
        <v>-110137725</v>
      </c>
      <c r="AC57">
        <v>10915785</v>
      </c>
      <c r="AD57">
        <v>98035239</v>
      </c>
    </row>
    <row r="58" spans="1:30">
      <c r="A58" s="7">
        <v>43763</v>
      </c>
      <c r="B58" s="8">
        <v>0.742361111111111</v>
      </c>
      <c r="C58" s="6">
        <v>1</v>
      </c>
      <c r="D58" s="1">
        <v>2945882000</v>
      </c>
      <c r="E58" s="1">
        <v>2860080126</v>
      </c>
      <c r="F58" s="1">
        <v>240332448</v>
      </c>
      <c r="G58" s="13">
        <v>-219326294</v>
      </c>
      <c r="H58" s="1">
        <v>95310631</v>
      </c>
      <c r="I58" s="1">
        <v>120126000</v>
      </c>
      <c r="J58" s="1">
        <v>110970000</v>
      </c>
      <c r="K58" s="1">
        <v>85801874</v>
      </c>
      <c r="L58" s="1">
        <f t="shared" si="0"/>
        <v>21006154</v>
      </c>
      <c r="AA58" s="7">
        <v>43762</v>
      </c>
      <c r="AB58">
        <v>-115027340</v>
      </c>
      <c r="AC58">
        <v>18969542</v>
      </c>
      <c r="AD58">
        <v>105592317</v>
      </c>
    </row>
    <row r="59" spans="1:30">
      <c r="A59" s="7">
        <v>43764</v>
      </c>
      <c r="B59" s="8">
        <v>0.831944444444444</v>
      </c>
      <c r="C59" s="6">
        <v>1</v>
      </c>
      <c r="D59" s="1">
        <v>2945882000</v>
      </c>
      <c r="E59" s="1">
        <v>2860080126</v>
      </c>
      <c r="F59" s="1">
        <v>117948658</v>
      </c>
      <c r="G59" s="13">
        <v>-121058765</v>
      </c>
      <c r="H59" s="1">
        <v>84434591</v>
      </c>
      <c r="I59" s="1">
        <v>120126000</v>
      </c>
      <c r="J59" s="1">
        <v>110970000</v>
      </c>
      <c r="K59" s="1">
        <v>85801874</v>
      </c>
      <c r="L59" s="1">
        <f t="shared" si="0"/>
        <v>-3110107</v>
      </c>
      <c r="AA59" s="7">
        <v>43763</v>
      </c>
      <c r="AB59">
        <v>-219326294</v>
      </c>
      <c r="AC59">
        <v>21006154</v>
      </c>
      <c r="AD59">
        <v>95310631</v>
      </c>
    </row>
    <row r="60" spans="1:30">
      <c r="A60" s="7">
        <v>43765</v>
      </c>
      <c r="B60" s="8">
        <v>0.784027777777778</v>
      </c>
      <c r="C60" s="6">
        <v>1</v>
      </c>
      <c r="D60" s="1">
        <v>2945882000</v>
      </c>
      <c r="E60" s="1">
        <v>2860080126</v>
      </c>
      <c r="F60" s="1">
        <v>227858577</v>
      </c>
      <c r="G60" s="13">
        <v>-221879633</v>
      </c>
      <c r="H60" s="1">
        <v>72720616</v>
      </c>
      <c r="I60" s="1">
        <v>120126000</v>
      </c>
      <c r="J60" s="1">
        <v>110970000</v>
      </c>
      <c r="K60" s="1">
        <v>85801874</v>
      </c>
      <c r="L60" s="1">
        <f t="shared" si="0"/>
        <v>5978944</v>
      </c>
      <c r="AA60" s="7">
        <v>43764</v>
      </c>
      <c r="AB60">
        <v>-121058765</v>
      </c>
      <c r="AC60">
        <v>-3110107</v>
      </c>
      <c r="AD60">
        <v>84434591</v>
      </c>
    </row>
    <row r="61" spans="1:30">
      <c r="A61" s="7">
        <v>43766</v>
      </c>
      <c r="B61" s="8">
        <v>0.709722222222222</v>
      </c>
      <c r="C61" s="6">
        <v>1</v>
      </c>
      <c r="D61" s="1">
        <v>2945882000</v>
      </c>
      <c r="E61" s="1">
        <v>2860080126</v>
      </c>
      <c r="F61" s="1">
        <v>231658516</v>
      </c>
      <c r="G61" s="13">
        <v>-208184342</v>
      </c>
      <c r="H61" s="1">
        <v>81280724</v>
      </c>
      <c r="I61" s="1">
        <v>120126000</v>
      </c>
      <c r="J61" s="1">
        <v>110970000</v>
      </c>
      <c r="K61" s="1">
        <v>85801874</v>
      </c>
      <c r="L61" s="1">
        <f t="shared" si="0"/>
        <v>23474174</v>
      </c>
      <c r="AA61" s="7">
        <v>43765</v>
      </c>
      <c r="AB61">
        <v>-221879633</v>
      </c>
      <c r="AC61">
        <v>5978944</v>
      </c>
      <c r="AD61">
        <v>72720616</v>
      </c>
    </row>
    <row r="62" spans="1:30">
      <c r="A62" s="7">
        <v>43767</v>
      </c>
      <c r="B62" s="8">
        <v>0.885416666666667</v>
      </c>
      <c r="C62" s="6">
        <v>1</v>
      </c>
      <c r="D62" s="1">
        <v>2945882000</v>
      </c>
      <c r="E62" s="1">
        <v>2860080126</v>
      </c>
      <c r="F62" s="1" t="s">
        <v>285</v>
      </c>
      <c r="G62" s="13">
        <v>-129728296</v>
      </c>
      <c r="H62" s="1">
        <v>-38019764</v>
      </c>
      <c r="I62" s="1" t="s">
        <v>285</v>
      </c>
      <c r="J62" s="1">
        <v>110970000</v>
      </c>
      <c r="K62" s="1">
        <v>85801874</v>
      </c>
      <c r="L62" s="1" t="e">
        <f t="shared" si="0"/>
        <v>#VALUE!</v>
      </c>
      <c r="AA62" s="7">
        <v>43766</v>
      </c>
      <c r="AB62">
        <v>-208184342</v>
      </c>
      <c r="AC62">
        <v>23474174</v>
      </c>
      <c r="AD62">
        <v>81280724</v>
      </c>
    </row>
    <row r="63" spans="1:30">
      <c r="A63" s="7">
        <v>43768</v>
      </c>
      <c r="B63" s="8">
        <v>0.61875</v>
      </c>
      <c r="C63" s="6">
        <v>1</v>
      </c>
      <c r="D63" s="1">
        <v>2945882000</v>
      </c>
      <c r="E63" s="1">
        <v>2860080126</v>
      </c>
      <c r="F63" s="1" t="s">
        <v>285</v>
      </c>
      <c r="G63" s="13">
        <v>-142281777</v>
      </c>
      <c r="H63" s="1">
        <v>-132606175</v>
      </c>
      <c r="I63" s="1" t="s">
        <v>285</v>
      </c>
      <c r="J63" s="1">
        <v>110970000</v>
      </c>
      <c r="K63" s="1">
        <v>85801874</v>
      </c>
      <c r="L63" s="1" t="e">
        <f t="shared" si="0"/>
        <v>#VALUE!</v>
      </c>
      <c r="AA63" s="7">
        <v>43767</v>
      </c>
      <c r="AB63">
        <v>-129728296</v>
      </c>
      <c r="AC63" t="e">
        <v>#VALUE!</v>
      </c>
      <c r="AD63">
        <v>-38019764</v>
      </c>
    </row>
    <row r="64" spans="1:30">
      <c r="A64" s="7">
        <v>43769</v>
      </c>
      <c r="B64" s="8">
        <v>0.777777777777778</v>
      </c>
      <c r="C64" s="6">
        <v>1</v>
      </c>
      <c r="D64" s="1">
        <v>2945882000</v>
      </c>
      <c r="E64" s="1">
        <v>2860080126</v>
      </c>
      <c r="F64" s="1">
        <v>0</v>
      </c>
      <c r="G64" s="13">
        <v>-122958356</v>
      </c>
      <c r="H64" s="1">
        <v>-266480316</v>
      </c>
      <c r="I64" s="1">
        <v>120126000</v>
      </c>
      <c r="J64" s="1">
        <v>110970000</v>
      </c>
      <c r="K64" s="1">
        <v>85801874</v>
      </c>
      <c r="L64" s="1">
        <f t="shared" si="0"/>
        <v>-122958356</v>
      </c>
      <c r="AA64" s="7">
        <v>43768</v>
      </c>
      <c r="AB64">
        <v>-142281777</v>
      </c>
      <c r="AC64" t="e">
        <v>#VALUE!</v>
      </c>
      <c r="AD64">
        <v>-132606175</v>
      </c>
    </row>
    <row r="65" spans="1:30">
      <c r="A65" s="7">
        <v>43770</v>
      </c>
      <c r="B65" s="8">
        <v>0.775694444444444</v>
      </c>
      <c r="C65" s="6">
        <v>1</v>
      </c>
      <c r="D65" s="1">
        <v>2945882000</v>
      </c>
      <c r="E65" s="1">
        <v>2860080126</v>
      </c>
      <c r="F65" s="1" t="s">
        <v>285</v>
      </c>
      <c r="G65" s="13">
        <v>-112429050</v>
      </c>
      <c r="H65" s="1">
        <v>12525284</v>
      </c>
      <c r="I65" s="1" t="s">
        <v>285</v>
      </c>
      <c r="J65" s="1">
        <v>110970000</v>
      </c>
      <c r="K65" s="1">
        <v>85801874</v>
      </c>
      <c r="L65" s="1" t="e">
        <f t="shared" si="0"/>
        <v>#VALUE!</v>
      </c>
      <c r="AA65" s="7">
        <v>43769</v>
      </c>
      <c r="AB65">
        <v>-122958356</v>
      </c>
      <c r="AC65">
        <v>-122958356</v>
      </c>
      <c r="AD65">
        <v>-266480316</v>
      </c>
    </row>
    <row r="66" spans="1:30">
      <c r="A66" s="7">
        <v>43771</v>
      </c>
      <c r="B66" s="8">
        <v>0.504166666666667</v>
      </c>
      <c r="C66" s="6">
        <v>1</v>
      </c>
      <c r="D66" s="1">
        <v>2945882000</v>
      </c>
      <c r="E66" s="1">
        <v>2860080126</v>
      </c>
      <c r="F66" s="1">
        <v>498699891</v>
      </c>
      <c r="G66" s="13">
        <v>-197328805</v>
      </c>
      <c r="H66" s="1">
        <v>13884616</v>
      </c>
      <c r="I66" s="1">
        <v>119942000</v>
      </c>
      <c r="J66" s="1">
        <v>110970000</v>
      </c>
      <c r="K66" s="1">
        <v>85801874</v>
      </c>
      <c r="L66" s="1">
        <f t="shared" si="0"/>
        <v>301371086</v>
      </c>
      <c r="AA66" s="7">
        <v>43770</v>
      </c>
      <c r="AB66">
        <v>-112429050</v>
      </c>
      <c r="AC66" t="e">
        <v>#VALUE!</v>
      </c>
      <c r="AD66">
        <v>12525284</v>
      </c>
    </row>
    <row r="67" spans="1:30">
      <c r="A67" s="7">
        <v>43772</v>
      </c>
      <c r="B67" s="8">
        <v>0.452083333333333</v>
      </c>
      <c r="C67" s="6">
        <v>1</v>
      </c>
      <c r="D67" s="1">
        <v>2945882000</v>
      </c>
      <c r="E67" s="1">
        <v>2860080126</v>
      </c>
      <c r="F67" s="1">
        <v>193763845</v>
      </c>
      <c r="G67" s="13">
        <v>-142819931</v>
      </c>
      <c r="H67" s="1">
        <v>16430950</v>
      </c>
      <c r="I67" s="1">
        <v>119942000</v>
      </c>
      <c r="J67" s="1">
        <v>110970000</v>
      </c>
      <c r="K67" s="1">
        <v>85801874</v>
      </c>
      <c r="L67" s="1">
        <f t="shared" si="0"/>
        <v>50943914</v>
      </c>
      <c r="AA67" s="7">
        <v>43771</v>
      </c>
      <c r="AB67">
        <v>-197328805</v>
      </c>
      <c r="AC67">
        <v>301371086</v>
      </c>
      <c r="AD67">
        <v>13884616</v>
      </c>
    </row>
    <row r="68" spans="1:30">
      <c r="A68" s="7">
        <v>43773</v>
      </c>
      <c r="B68" s="8">
        <v>0.464583333333333</v>
      </c>
      <c r="C68" s="6">
        <v>1</v>
      </c>
      <c r="D68" s="1">
        <v>2945882000</v>
      </c>
      <c r="E68" s="1">
        <v>2860080126</v>
      </c>
      <c r="F68" s="1">
        <v>118564113</v>
      </c>
      <c r="G68" s="13">
        <v>-109203984</v>
      </c>
      <c r="H68" s="1">
        <v>16702028</v>
      </c>
      <c r="I68" s="1">
        <v>119942000</v>
      </c>
      <c r="J68" s="1">
        <v>110970000</v>
      </c>
      <c r="K68" s="1">
        <v>85801874</v>
      </c>
      <c r="L68" s="1">
        <f t="shared" ref="L68:L131" si="1">F68+G68</f>
        <v>9360129</v>
      </c>
      <c r="AA68" s="7">
        <v>43772</v>
      </c>
      <c r="AB68">
        <v>-142819931</v>
      </c>
      <c r="AC68">
        <v>50943914</v>
      </c>
      <c r="AD68">
        <v>16430950</v>
      </c>
    </row>
    <row r="69" spans="1:30">
      <c r="A69" s="7">
        <v>43774</v>
      </c>
      <c r="B69" s="8">
        <v>0.556944444444444</v>
      </c>
      <c r="C69" s="6">
        <v>1</v>
      </c>
      <c r="D69" s="1">
        <v>2945882000</v>
      </c>
      <c r="E69" s="1">
        <v>2860080126</v>
      </c>
      <c r="F69" s="1">
        <v>146589154</v>
      </c>
      <c r="G69" s="13">
        <v>-124891340</v>
      </c>
      <c r="H69" s="1">
        <v>66625123</v>
      </c>
      <c r="I69" s="1">
        <v>119942000</v>
      </c>
      <c r="J69" s="1">
        <v>110970000</v>
      </c>
      <c r="K69" s="1">
        <v>85801874</v>
      </c>
      <c r="L69" s="1">
        <f t="shared" si="1"/>
        <v>21697814</v>
      </c>
      <c r="AA69" s="7">
        <v>43773</v>
      </c>
      <c r="AB69">
        <v>-109203984</v>
      </c>
      <c r="AC69">
        <v>9360129</v>
      </c>
      <c r="AD69">
        <v>16702028</v>
      </c>
    </row>
    <row r="70" spans="1:30">
      <c r="A70" s="7">
        <v>43775</v>
      </c>
      <c r="B70" s="8">
        <v>0.61875</v>
      </c>
      <c r="C70" s="6">
        <v>1</v>
      </c>
      <c r="D70" s="1">
        <v>2945882000</v>
      </c>
      <c r="E70" s="1">
        <v>2860080126</v>
      </c>
      <c r="F70" s="1">
        <v>116584290</v>
      </c>
      <c r="G70" s="13">
        <v>-112181165</v>
      </c>
      <c r="H70" s="1">
        <v>134782054</v>
      </c>
      <c r="I70" s="1">
        <v>119942000</v>
      </c>
      <c r="J70" s="1">
        <v>110970000</v>
      </c>
      <c r="K70" s="1">
        <v>85801874</v>
      </c>
      <c r="L70" s="1">
        <f t="shared" si="1"/>
        <v>4403125</v>
      </c>
      <c r="AA70" s="7">
        <v>43774</v>
      </c>
      <c r="AB70">
        <v>-124891340</v>
      </c>
      <c r="AC70">
        <v>21697814</v>
      </c>
      <c r="AD70">
        <v>66625123</v>
      </c>
    </row>
    <row r="71" spans="1:30">
      <c r="A71" s="7">
        <v>43776</v>
      </c>
      <c r="B71" s="8">
        <v>0.79375</v>
      </c>
      <c r="C71" s="6">
        <v>1</v>
      </c>
      <c r="D71" s="1">
        <v>2945882000</v>
      </c>
      <c r="E71" s="1">
        <v>2860080126</v>
      </c>
      <c r="F71" s="1">
        <v>159471676</v>
      </c>
      <c r="G71" s="13">
        <v>-135361565</v>
      </c>
      <c r="H71" s="1">
        <v>237420136</v>
      </c>
      <c r="I71" s="1">
        <v>119942000</v>
      </c>
      <c r="J71" s="1">
        <v>110970000</v>
      </c>
      <c r="K71" s="1">
        <v>85801874</v>
      </c>
      <c r="L71" s="1">
        <f t="shared" si="1"/>
        <v>24110111</v>
      </c>
      <c r="AA71" s="7">
        <v>43775</v>
      </c>
      <c r="AB71">
        <v>-112181165</v>
      </c>
      <c r="AC71">
        <v>4403125</v>
      </c>
      <c r="AD71">
        <v>134782054</v>
      </c>
    </row>
    <row r="72" spans="1:30">
      <c r="A72" s="7">
        <v>43777</v>
      </c>
      <c r="B72" s="8">
        <v>0.775694444444444</v>
      </c>
      <c r="C72" s="6">
        <v>1</v>
      </c>
      <c r="D72" s="1">
        <v>2945882000</v>
      </c>
      <c r="E72" s="1">
        <v>2860080126</v>
      </c>
      <c r="F72" s="1">
        <v>282340804</v>
      </c>
      <c r="G72" s="13">
        <v>-244515457</v>
      </c>
      <c r="H72" s="1">
        <v>374093728</v>
      </c>
      <c r="I72" s="1">
        <v>119942000</v>
      </c>
      <c r="J72" s="1">
        <v>110970000</v>
      </c>
      <c r="K72" s="1">
        <v>85801874</v>
      </c>
      <c r="L72" s="1">
        <f t="shared" si="1"/>
        <v>37825347</v>
      </c>
      <c r="AA72" s="7">
        <v>43776</v>
      </c>
      <c r="AB72">
        <v>-135361565</v>
      </c>
      <c r="AC72">
        <v>24110111</v>
      </c>
      <c r="AD72">
        <v>237420136</v>
      </c>
    </row>
    <row r="73" spans="1:30">
      <c r="A73" s="7">
        <v>43778</v>
      </c>
      <c r="B73" s="8">
        <v>0.4625</v>
      </c>
      <c r="C73" s="6">
        <v>1</v>
      </c>
      <c r="D73" s="1">
        <v>2945882000</v>
      </c>
      <c r="E73" s="1">
        <v>2860080126</v>
      </c>
      <c r="F73" s="1">
        <v>206721902</v>
      </c>
      <c r="G73" s="13">
        <v>-182099970</v>
      </c>
      <c r="H73" s="1">
        <v>135137025</v>
      </c>
      <c r="I73" s="1">
        <v>119942000</v>
      </c>
      <c r="J73" s="1">
        <v>110970000</v>
      </c>
      <c r="K73" s="1">
        <v>85801874</v>
      </c>
      <c r="L73" s="1">
        <f t="shared" si="1"/>
        <v>24621932</v>
      </c>
      <c r="AA73" s="7">
        <v>43777</v>
      </c>
      <c r="AB73">
        <v>-244515457</v>
      </c>
      <c r="AC73">
        <v>37825347</v>
      </c>
      <c r="AD73">
        <v>374093728</v>
      </c>
    </row>
    <row r="74" spans="1:30">
      <c r="A74" s="7">
        <v>43779</v>
      </c>
      <c r="B74" s="8">
        <v>0.715972222222222</v>
      </c>
      <c r="C74" s="6">
        <v>1</v>
      </c>
      <c r="D74" s="1">
        <v>2945882000</v>
      </c>
      <c r="E74" s="1">
        <v>2860080126</v>
      </c>
      <c r="F74" s="1">
        <v>148204812</v>
      </c>
      <c r="G74" s="13">
        <v>-141906740</v>
      </c>
      <c r="H74" s="1">
        <v>84527410</v>
      </c>
      <c r="I74" s="1">
        <v>119942000</v>
      </c>
      <c r="J74" s="1">
        <v>110970000</v>
      </c>
      <c r="K74" s="1">
        <v>85801874</v>
      </c>
      <c r="L74" s="1">
        <f t="shared" si="1"/>
        <v>6298072</v>
      </c>
      <c r="AA74" s="7">
        <v>43778</v>
      </c>
      <c r="AB74">
        <v>-182099970</v>
      </c>
      <c r="AC74">
        <v>24621932</v>
      </c>
      <c r="AD74">
        <v>135137025</v>
      </c>
    </row>
    <row r="75" spans="1:30">
      <c r="A75" s="7">
        <v>43780</v>
      </c>
      <c r="B75" s="8">
        <v>0.588888888888889</v>
      </c>
      <c r="C75" s="6">
        <v>1</v>
      </c>
      <c r="D75" s="1">
        <v>2945882000</v>
      </c>
      <c r="E75" s="1">
        <v>2860080126</v>
      </c>
      <c r="F75" s="1">
        <v>237071859</v>
      </c>
      <c r="G75" s="13">
        <v>-238643296</v>
      </c>
      <c r="H75" s="1">
        <v>82621674</v>
      </c>
      <c r="I75" s="1">
        <v>119942000</v>
      </c>
      <c r="J75" s="1">
        <v>110970000</v>
      </c>
      <c r="K75" s="1">
        <v>85801874</v>
      </c>
      <c r="L75" s="1">
        <f t="shared" si="1"/>
        <v>-1571437</v>
      </c>
      <c r="AA75" s="7">
        <v>43779</v>
      </c>
      <c r="AB75">
        <v>-141906740</v>
      </c>
      <c r="AC75">
        <v>6298072</v>
      </c>
      <c r="AD75">
        <v>84527410</v>
      </c>
    </row>
    <row r="76" spans="1:30">
      <c r="A76" s="7">
        <v>43781</v>
      </c>
      <c r="B76" s="8">
        <v>0.628472222222222</v>
      </c>
      <c r="C76" s="6">
        <v>1</v>
      </c>
      <c r="D76" s="1">
        <v>2945882000</v>
      </c>
      <c r="E76" s="1">
        <v>2860080126</v>
      </c>
      <c r="F76" s="1">
        <v>134694703</v>
      </c>
      <c r="G76" s="13">
        <v>-113419303</v>
      </c>
      <c r="H76" s="1">
        <v>94536945</v>
      </c>
      <c r="I76" s="1">
        <v>119942000</v>
      </c>
      <c r="J76" s="1">
        <v>110970000</v>
      </c>
      <c r="K76" s="1">
        <v>85801874</v>
      </c>
      <c r="L76" s="1">
        <f t="shared" si="1"/>
        <v>21275400</v>
      </c>
      <c r="AA76" s="7">
        <v>43780</v>
      </c>
      <c r="AB76">
        <v>-238643296</v>
      </c>
      <c r="AC76">
        <v>-1571437</v>
      </c>
      <c r="AD76">
        <v>82621674</v>
      </c>
    </row>
    <row r="77" spans="1:30">
      <c r="A77" s="7">
        <v>43782</v>
      </c>
      <c r="B77" s="8">
        <v>0.680555555555556</v>
      </c>
      <c r="C77" s="6">
        <v>1</v>
      </c>
      <c r="D77" s="1">
        <v>2945882000</v>
      </c>
      <c r="E77" s="1">
        <v>2860080126</v>
      </c>
      <c r="F77" s="1">
        <v>229037872</v>
      </c>
      <c r="G77" s="13">
        <v>-206212827</v>
      </c>
      <c r="H77" s="1">
        <v>74388776</v>
      </c>
      <c r="I77" s="1">
        <v>119942000</v>
      </c>
      <c r="J77" s="1">
        <v>110970000</v>
      </c>
      <c r="K77" s="1">
        <v>85801874</v>
      </c>
      <c r="L77" s="1">
        <f t="shared" si="1"/>
        <v>22825045</v>
      </c>
      <c r="AA77" s="7">
        <v>43781</v>
      </c>
      <c r="AB77">
        <v>-113419303</v>
      </c>
      <c r="AC77">
        <v>21275400</v>
      </c>
      <c r="AD77">
        <v>94536945</v>
      </c>
    </row>
    <row r="78" spans="1:30">
      <c r="A78" s="7">
        <v>43783</v>
      </c>
      <c r="B78" s="8">
        <v>0.465277777777778</v>
      </c>
      <c r="C78" s="6">
        <v>1</v>
      </c>
      <c r="D78" s="1">
        <v>2945882000</v>
      </c>
      <c r="E78" s="1">
        <v>2860080126</v>
      </c>
      <c r="F78" s="1">
        <v>173121346</v>
      </c>
      <c r="G78" s="13">
        <v>-160939893</v>
      </c>
      <c r="H78" s="1">
        <v>80459236</v>
      </c>
      <c r="I78" s="1">
        <v>119942000</v>
      </c>
      <c r="J78" s="1">
        <v>110970000</v>
      </c>
      <c r="K78" s="1">
        <v>85801874</v>
      </c>
      <c r="L78" s="1">
        <f t="shared" si="1"/>
        <v>12181453</v>
      </c>
      <c r="AA78" s="7">
        <v>43782</v>
      </c>
      <c r="AB78">
        <v>-206212827</v>
      </c>
      <c r="AC78">
        <v>22825045</v>
      </c>
      <c r="AD78">
        <v>74388776</v>
      </c>
    </row>
    <row r="79" spans="1:30">
      <c r="A79" s="7">
        <v>43784</v>
      </c>
      <c r="B79" s="8">
        <v>0.788194444444444</v>
      </c>
      <c r="C79" s="6">
        <v>1</v>
      </c>
      <c r="D79" s="1">
        <v>2945882000</v>
      </c>
      <c r="E79" s="1">
        <v>2860080126</v>
      </c>
      <c r="F79" s="1">
        <v>152366101</v>
      </c>
      <c r="G79" s="13">
        <v>-134992949</v>
      </c>
      <c r="H79" s="1">
        <v>73722277</v>
      </c>
      <c r="I79" s="1">
        <v>119771000</v>
      </c>
      <c r="J79" s="1">
        <v>110970000</v>
      </c>
      <c r="K79" s="1">
        <v>85801874</v>
      </c>
      <c r="L79" s="1">
        <f t="shared" si="1"/>
        <v>17373152</v>
      </c>
      <c r="AA79" s="7">
        <v>43783</v>
      </c>
      <c r="AB79">
        <v>-160939893</v>
      </c>
      <c r="AC79">
        <v>12181453</v>
      </c>
      <c r="AD79">
        <v>80459236</v>
      </c>
    </row>
    <row r="80" spans="1:30">
      <c r="A80" s="7">
        <v>43785</v>
      </c>
      <c r="B80" s="8">
        <v>0.625694444444444</v>
      </c>
      <c r="C80" s="6">
        <v>1</v>
      </c>
      <c r="D80" s="1">
        <v>2945882000</v>
      </c>
      <c r="E80" s="1">
        <v>2860080126</v>
      </c>
      <c r="F80" s="1">
        <v>133276959</v>
      </c>
      <c r="G80" s="13">
        <v>-126406902</v>
      </c>
      <c r="H80" s="1">
        <v>62834642</v>
      </c>
      <c r="I80" s="1">
        <v>119771000</v>
      </c>
      <c r="J80" s="1">
        <v>110970000</v>
      </c>
      <c r="K80" s="1">
        <v>85801874</v>
      </c>
      <c r="L80" s="1">
        <f t="shared" si="1"/>
        <v>6870057</v>
      </c>
      <c r="AA80" s="7">
        <v>43784</v>
      </c>
      <c r="AB80">
        <v>-134992949</v>
      </c>
      <c r="AC80">
        <v>17373152</v>
      </c>
      <c r="AD80">
        <v>73722277</v>
      </c>
    </row>
    <row r="81" spans="1:30">
      <c r="A81" s="7">
        <v>43786</v>
      </c>
      <c r="B81" s="8">
        <v>0.552777777777778</v>
      </c>
      <c r="C81" s="6">
        <v>1</v>
      </c>
      <c r="D81" s="1">
        <v>2945882000</v>
      </c>
      <c r="E81" s="1">
        <v>2860080126</v>
      </c>
      <c r="F81" s="1">
        <v>185100154</v>
      </c>
      <c r="G81" s="13">
        <v>-174546562</v>
      </c>
      <c r="H81" s="1">
        <v>62970729</v>
      </c>
      <c r="I81" s="1">
        <v>119771000</v>
      </c>
      <c r="J81" s="1">
        <v>110970000</v>
      </c>
      <c r="K81" s="1">
        <v>85801874</v>
      </c>
      <c r="L81" s="1">
        <f t="shared" si="1"/>
        <v>10553592</v>
      </c>
      <c r="AA81" s="7">
        <v>43785</v>
      </c>
      <c r="AB81">
        <v>-126406902</v>
      </c>
      <c r="AC81">
        <v>6870057</v>
      </c>
      <c r="AD81">
        <v>62834642</v>
      </c>
    </row>
    <row r="82" spans="1:30">
      <c r="A82" s="7">
        <v>43787</v>
      </c>
      <c r="B82" s="8">
        <v>0.458333333333333</v>
      </c>
      <c r="C82" s="6">
        <v>1</v>
      </c>
      <c r="D82" s="1">
        <v>2945882000</v>
      </c>
      <c r="E82" s="1">
        <v>2860080126</v>
      </c>
      <c r="F82" s="1">
        <v>228765785</v>
      </c>
      <c r="G82" s="13">
        <v>-205222574</v>
      </c>
      <c r="H82" s="1">
        <v>77483311</v>
      </c>
      <c r="I82" s="1">
        <v>119771000</v>
      </c>
      <c r="J82" s="1">
        <v>110970000</v>
      </c>
      <c r="K82" s="1">
        <v>85801874</v>
      </c>
      <c r="L82" s="1">
        <f t="shared" si="1"/>
        <v>23543211</v>
      </c>
      <c r="AA82" s="7">
        <v>43786</v>
      </c>
      <c r="AB82">
        <v>-174546562</v>
      </c>
      <c r="AC82">
        <v>10553592</v>
      </c>
      <c r="AD82">
        <v>62970729</v>
      </c>
    </row>
    <row r="83" spans="1:30">
      <c r="A83" s="7">
        <v>43788</v>
      </c>
      <c r="B83" s="8">
        <v>0.871527777777778</v>
      </c>
      <c r="C83" s="6">
        <v>1</v>
      </c>
      <c r="D83" s="1">
        <v>2945882000</v>
      </c>
      <c r="E83" s="1">
        <v>2860080126</v>
      </c>
      <c r="F83" s="1">
        <v>171599099</v>
      </c>
      <c r="G83" s="13">
        <v>-156742555</v>
      </c>
      <c r="H83" s="1">
        <v>94809364</v>
      </c>
      <c r="I83" s="1">
        <v>119771000</v>
      </c>
      <c r="J83" s="1">
        <v>110970000</v>
      </c>
      <c r="K83" s="1">
        <v>85801874</v>
      </c>
      <c r="L83" s="1">
        <f t="shared" si="1"/>
        <v>14856544</v>
      </c>
      <c r="AA83" s="7">
        <v>43787</v>
      </c>
      <c r="AB83">
        <v>-205222574</v>
      </c>
      <c r="AC83">
        <v>23543211</v>
      </c>
      <c r="AD83">
        <v>77483311</v>
      </c>
    </row>
    <row r="84" spans="1:30">
      <c r="A84" s="7">
        <v>43789</v>
      </c>
      <c r="B84" s="8">
        <v>0.671527777777778</v>
      </c>
      <c r="C84" s="6">
        <v>1</v>
      </c>
      <c r="D84" s="1">
        <v>2945882000</v>
      </c>
      <c r="E84" s="1">
        <v>2860080126</v>
      </c>
      <c r="F84" s="1">
        <v>101206622</v>
      </c>
      <c r="G84" s="13">
        <v>-92830771</v>
      </c>
      <c r="H84" s="1">
        <v>79466436</v>
      </c>
      <c r="I84" s="1">
        <v>119771000</v>
      </c>
      <c r="J84" s="1">
        <v>110970000</v>
      </c>
      <c r="K84" s="1">
        <v>85801874</v>
      </c>
      <c r="L84" s="1">
        <f t="shared" si="1"/>
        <v>8375851</v>
      </c>
      <c r="AA84" s="7">
        <v>43788</v>
      </c>
      <c r="AB84">
        <v>-156742555</v>
      </c>
      <c r="AC84">
        <v>14856544</v>
      </c>
      <c r="AD84">
        <v>94809364</v>
      </c>
    </row>
    <row r="85" spans="1:30">
      <c r="A85" s="7">
        <v>43790</v>
      </c>
      <c r="B85" s="8">
        <v>0.789583333333333</v>
      </c>
      <c r="C85" s="6">
        <v>1</v>
      </c>
      <c r="D85" s="1">
        <v>2945882000</v>
      </c>
      <c r="E85" s="1">
        <v>2860080126</v>
      </c>
      <c r="F85" s="1">
        <v>140478629</v>
      </c>
      <c r="G85" s="13">
        <v>-137667018</v>
      </c>
      <c r="H85" s="1">
        <v>80787363</v>
      </c>
      <c r="I85" s="1">
        <v>119771000</v>
      </c>
      <c r="J85" s="1">
        <v>110970000</v>
      </c>
      <c r="K85" s="1">
        <v>85801874</v>
      </c>
      <c r="L85" s="1">
        <f t="shared" si="1"/>
        <v>2811611</v>
      </c>
      <c r="AA85" s="7">
        <v>43789</v>
      </c>
      <c r="AB85">
        <v>-92830771</v>
      </c>
      <c r="AC85">
        <v>8375851</v>
      </c>
      <c r="AD85">
        <v>79466436</v>
      </c>
    </row>
    <row r="86" spans="1:30">
      <c r="A86" s="7">
        <v>43791</v>
      </c>
      <c r="B86" s="8">
        <v>0.568055555555556</v>
      </c>
      <c r="C86" s="6">
        <v>1</v>
      </c>
      <c r="D86" s="1">
        <v>2945882000</v>
      </c>
      <c r="E86" s="1">
        <v>2860080126</v>
      </c>
      <c r="F86" s="1">
        <v>200762111</v>
      </c>
      <c r="G86" s="13">
        <v>-188291943</v>
      </c>
      <c r="H86" s="1">
        <v>80769775</v>
      </c>
      <c r="I86" s="1">
        <v>119771000</v>
      </c>
      <c r="J86" s="1">
        <v>110970000</v>
      </c>
      <c r="K86" s="1">
        <v>85801874</v>
      </c>
      <c r="L86" s="1">
        <f t="shared" si="1"/>
        <v>12470168</v>
      </c>
      <c r="AA86" s="7">
        <v>43790</v>
      </c>
      <c r="AB86">
        <v>-137667018</v>
      </c>
      <c r="AC86">
        <v>2811611</v>
      </c>
      <c r="AD86">
        <v>80787363</v>
      </c>
    </row>
    <row r="87" spans="1:30">
      <c r="A87" s="7">
        <v>43792</v>
      </c>
      <c r="B87" s="8">
        <v>0.545833333333333</v>
      </c>
      <c r="C87" s="6">
        <v>1</v>
      </c>
      <c r="D87" s="1">
        <v>2945882000</v>
      </c>
      <c r="E87" s="1">
        <v>2860080126</v>
      </c>
      <c r="F87" s="1">
        <v>122232932</v>
      </c>
      <c r="G87" s="13">
        <v>-114202771</v>
      </c>
      <c r="H87" s="1">
        <v>68109992</v>
      </c>
      <c r="I87" s="1">
        <v>119771000</v>
      </c>
      <c r="J87" s="1">
        <v>110970000</v>
      </c>
      <c r="K87" s="1">
        <v>85801874</v>
      </c>
      <c r="L87" s="1">
        <f t="shared" si="1"/>
        <v>8030161</v>
      </c>
      <c r="AA87" s="7">
        <v>43791</v>
      </c>
      <c r="AB87">
        <v>-188291943</v>
      </c>
      <c r="AC87">
        <v>12470168</v>
      </c>
      <c r="AD87">
        <v>80769775</v>
      </c>
    </row>
    <row r="88" spans="1:30">
      <c r="A88" s="7">
        <v>43793</v>
      </c>
      <c r="B88" s="8">
        <v>0.476388888888889</v>
      </c>
      <c r="C88" s="6">
        <v>1</v>
      </c>
      <c r="D88" s="1">
        <v>2945882000</v>
      </c>
      <c r="E88" s="1">
        <v>2860080126</v>
      </c>
      <c r="F88" s="1">
        <v>246373091</v>
      </c>
      <c r="G88" s="13">
        <v>-219380239</v>
      </c>
      <c r="H88" s="1">
        <v>84651648</v>
      </c>
      <c r="I88" s="1">
        <v>119771000</v>
      </c>
      <c r="J88" s="1">
        <v>110970000</v>
      </c>
      <c r="K88" s="1">
        <v>85801874</v>
      </c>
      <c r="L88" s="1">
        <f t="shared" si="1"/>
        <v>26992852</v>
      </c>
      <c r="AA88" s="7">
        <v>43792</v>
      </c>
      <c r="AB88">
        <v>-114202771</v>
      </c>
      <c r="AC88">
        <v>8030161</v>
      </c>
      <c r="AD88">
        <v>68109992</v>
      </c>
    </row>
    <row r="89" spans="1:30">
      <c r="A89" s="7">
        <v>43794</v>
      </c>
      <c r="B89" s="8">
        <v>0.734027777777778</v>
      </c>
      <c r="C89" s="6">
        <v>1</v>
      </c>
      <c r="D89" s="1">
        <v>2945882000</v>
      </c>
      <c r="E89" s="1">
        <v>2860080126</v>
      </c>
      <c r="F89" s="1">
        <v>136190868</v>
      </c>
      <c r="G89" s="13">
        <v>-123049546</v>
      </c>
      <c r="H89" s="1">
        <v>89660413</v>
      </c>
      <c r="I89" s="1">
        <v>119771000</v>
      </c>
      <c r="J89" s="1">
        <v>110970000</v>
      </c>
      <c r="K89" s="1">
        <v>85801874</v>
      </c>
      <c r="L89" s="1">
        <f t="shared" si="1"/>
        <v>13141322</v>
      </c>
      <c r="AA89" s="7">
        <v>43793</v>
      </c>
      <c r="AB89">
        <v>-219380239</v>
      </c>
      <c r="AC89">
        <v>26992852</v>
      </c>
      <c r="AD89">
        <v>84651648</v>
      </c>
    </row>
    <row r="90" spans="1:30">
      <c r="A90" s="7">
        <v>43795</v>
      </c>
      <c r="B90" s="8">
        <v>0.809027777777778</v>
      </c>
      <c r="C90" s="6">
        <v>1</v>
      </c>
      <c r="D90" s="1">
        <v>2945882000</v>
      </c>
      <c r="E90" s="1">
        <v>2860080126</v>
      </c>
      <c r="F90" s="1">
        <v>121427646</v>
      </c>
      <c r="G90" s="13">
        <v>-114168092</v>
      </c>
      <c r="H90" s="1">
        <v>83680548</v>
      </c>
      <c r="I90" s="1">
        <v>119771000</v>
      </c>
      <c r="J90" s="1">
        <v>110970000</v>
      </c>
      <c r="K90" s="1">
        <v>85801874</v>
      </c>
      <c r="L90" s="1">
        <f t="shared" si="1"/>
        <v>7259554</v>
      </c>
      <c r="AA90" s="7">
        <v>43794</v>
      </c>
      <c r="AB90">
        <v>-123049546</v>
      </c>
      <c r="AC90">
        <v>13141322</v>
      </c>
      <c r="AD90">
        <v>89660413</v>
      </c>
    </row>
    <row r="91" spans="1:30">
      <c r="A91" s="7">
        <v>43796</v>
      </c>
      <c r="B91" s="8">
        <v>0.710416666666667</v>
      </c>
      <c r="C91" s="6">
        <v>1</v>
      </c>
      <c r="D91" s="1">
        <v>2945882000</v>
      </c>
      <c r="E91" s="1">
        <v>2860080126</v>
      </c>
      <c r="F91" s="1">
        <v>129791339</v>
      </c>
      <c r="G91" s="13">
        <v>-115303480</v>
      </c>
      <c r="H91" s="1">
        <v>80822058</v>
      </c>
      <c r="I91" s="1">
        <v>119771000</v>
      </c>
      <c r="J91" s="1">
        <v>110970000</v>
      </c>
      <c r="K91" s="1">
        <v>85801874</v>
      </c>
      <c r="L91" s="1">
        <f t="shared" si="1"/>
        <v>14487859</v>
      </c>
      <c r="AA91" s="7">
        <v>43795</v>
      </c>
      <c r="AB91">
        <v>-114168092</v>
      </c>
      <c r="AC91">
        <v>7259554</v>
      </c>
      <c r="AD91">
        <v>83680548</v>
      </c>
    </row>
    <row r="92" spans="1:30">
      <c r="A92" s="7">
        <v>43797</v>
      </c>
      <c r="B92" s="8">
        <v>0.957638888888889</v>
      </c>
      <c r="C92" s="6">
        <v>1</v>
      </c>
      <c r="D92" s="1">
        <v>2945882000</v>
      </c>
      <c r="E92" s="1">
        <v>2860080126</v>
      </c>
      <c r="F92" s="1">
        <v>156215336</v>
      </c>
      <c r="G92" s="13">
        <v>-150727828</v>
      </c>
      <c r="H92" s="1">
        <v>79520693</v>
      </c>
      <c r="I92" s="1">
        <v>119771000</v>
      </c>
      <c r="J92" s="1">
        <v>110970000</v>
      </c>
      <c r="K92" s="1">
        <v>85801874</v>
      </c>
      <c r="L92" s="1">
        <f t="shared" si="1"/>
        <v>5487508</v>
      </c>
      <c r="AA92" s="7">
        <v>43796</v>
      </c>
      <c r="AB92">
        <v>-115303480</v>
      </c>
      <c r="AC92">
        <v>14487859</v>
      </c>
      <c r="AD92">
        <v>80822058</v>
      </c>
    </row>
    <row r="93" spans="1:30">
      <c r="A93" s="7">
        <v>43798</v>
      </c>
      <c r="B93" s="8">
        <v>0.957638888888889</v>
      </c>
      <c r="C93" s="6">
        <v>1</v>
      </c>
      <c r="D93" s="1">
        <v>2945882000</v>
      </c>
      <c r="E93" s="1">
        <v>2860080126</v>
      </c>
      <c r="F93" s="1">
        <v>278819437</v>
      </c>
      <c r="G93" s="13">
        <v>-256254646</v>
      </c>
      <c r="H93" s="1">
        <v>94800989</v>
      </c>
      <c r="I93" s="1">
        <v>119771000</v>
      </c>
      <c r="J93" s="1">
        <v>110970000</v>
      </c>
      <c r="K93" s="1">
        <v>85801874</v>
      </c>
      <c r="L93" s="1">
        <f t="shared" si="1"/>
        <v>22564791</v>
      </c>
      <c r="AA93" s="7">
        <v>43797</v>
      </c>
      <c r="AB93">
        <v>-150727828</v>
      </c>
      <c r="AC93">
        <v>5487508</v>
      </c>
      <c r="AD93">
        <v>79520693</v>
      </c>
    </row>
    <row r="94" spans="1:30">
      <c r="A94" s="7">
        <v>43799</v>
      </c>
      <c r="B94" s="8">
        <v>0.969444444444444</v>
      </c>
      <c r="C94" s="6">
        <v>1</v>
      </c>
      <c r="D94" s="1">
        <v>2945882000</v>
      </c>
      <c r="E94" s="1">
        <v>2860080126</v>
      </c>
      <c r="F94" s="1">
        <v>0</v>
      </c>
      <c r="G94" s="13">
        <v>-118105987</v>
      </c>
      <c r="H94" s="1">
        <v>-33978179</v>
      </c>
      <c r="I94" s="1">
        <v>119771000</v>
      </c>
      <c r="J94" s="1">
        <v>110970000</v>
      </c>
      <c r="K94" s="1">
        <v>85801874</v>
      </c>
      <c r="L94" s="1">
        <f t="shared" si="1"/>
        <v>-118105987</v>
      </c>
      <c r="AA94" s="7">
        <v>43798</v>
      </c>
      <c r="AB94">
        <v>-256254646</v>
      </c>
      <c r="AC94">
        <v>22564791</v>
      </c>
      <c r="AD94">
        <v>94800989</v>
      </c>
    </row>
    <row r="95" spans="1:30">
      <c r="A95" s="7">
        <v>43800</v>
      </c>
      <c r="B95" s="8">
        <v>0.890972222222222</v>
      </c>
      <c r="C95" s="6">
        <v>1</v>
      </c>
      <c r="D95" s="1">
        <v>2945882000</v>
      </c>
      <c r="E95" s="1">
        <v>2860080126</v>
      </c>
      <c r="F95" s="1">
        <v>253670048</v>
      </c>
      <c r="G95" s="13">
        <v>-219502255</v>
      </c>
      <c r="H95" s="1">
        <v>112604540</v>
      </c>
      <c r="I95" s="1">
        <v>119771000</v>
      </c>
      <c r="J95" s="1">
        <v>110970000</v>
      </c>
      <c r="K95" s="1">
        <v>85801874</v>
      </c>
      <c r="L95" s="1">
        <f t="shared" si="1"/>
        <v>34167793</v>
      </c>
      <c r="AA95" s="7">
        <v>43799</v>
      </c>
      <c r="AB95">
        <v>-118105987</v>
      </c>
      <c r="AC95">
        <v>-118105987</v>
      </c>
      <c r="AD95">
        <v>-33978179</v>
      </c>
    </row>
    <row r="96" spans="1:30">
      <c r="A96" s="7">
        <v>43801</v>
      </c>
      <c r="B96" s="8">
        <v>0.947222222222222</v>
      </c>
      <c r="C96" s="6">
        <v>1</v>
      </c>
      <c r="D96" s="1">
        <v>2945882000</v>
      </c>
      <c r="E96" s="1">
        <v>2860080126</v>
      </c>
      <c r="F96" s="1">
        <v>131760212</v>
      </c>
      <c r="G96" s="13">
        <v>-116211533</v>
      </c>
      <c r="H96" s="1">
        <v>95119434</v>
      </c>
      <c r="I96" s="1">
        <v>119771000</v>
      </c>
      <c r="J96" s="1">
        <v>110970000</v>
      </c>
      <c r="K96" s="1">
        <v>85801874</v>
      </c>
      <c r="L96" s="1">
        <f t="shared" si="1"/>
        <v>15548679</v>
      </c>
      <c r="AA96" s="7">
        <v>43800</v>
      </c>
      <c r="AB96">
        <v>-219502255</v>
      </c>
      <c r="AC96">
        <v>34167793</v>
      </c>
      <c r="AD96">
        <v>112604540</v>
      </c>
    </row>
    <row r="97" spans="1:30">
      <c r="A97" s="7">
        <v>43802</v>
      </c>
      <c r="B97" s="8">
        <v>0.89375</v>
      </c>
      <c r="C97" s="6">
        <v>1</v>
      </c>
      <c r="D97" s="1">
        <v>2945882000</v>
      </c>
      <c r="E97" s="1">
        <v>2860080126</v>
      </c>
      <c r="F97" s="1">
        <v>182844044</v>
      </c>
      <c r="G97" s="13">
        <v>-171302230</v>
      </c>
      <c r="H97" s="1">
        <v>94735414</v>
      </c>
      <c r="I97" s="1">
        <v>119771000</v>
      </c>
      <c r="J97" s="1">
        <v>110970000</v>
      </c>
      <c r="K97" s="1">
        <v>85801874</v>
      </c>
      <c r="L97" s="1">
        <f t="shared" si="1"/>
        <v>11541814</v>
      </c>
      <c r="AA97" s="7">
        <v>43801</v>
      </c>
      <c r="AB97">
        <v>-116211533</v>
      </c>
      <c r="AC97">
        <v>15548679</v>
      </c>
      <c r="AD97">
        <v>95119434</v>
      </c>
    </row>
    <row r="98" spans="1:30">
      <c r="A98" s="7">
        <v>43803</v>
      </c>
      <c r="B98" s="8">
        <v>0.853472222222222</v>
      </c>
      <c r="C98" s="6">
        <v>1</v>
      </c>
      <c r="D98" s="1">
        <v>2945882000</v>
      </c>
      <c r="E98" s="1">
        <v>2860080126</v>
      </c>
      <c r="F98" s="1">
        <v>164924544</v>
      </c>
      <c r="G98" s="13">
        <v>-207756645</v>
      </c>
      <c r="H98" s="1">
        <v>41447216</v>
      </c>
      <c r="I98" s="1">
        <v>119771000</v>
      </c>
      <c r="J98" s="1">
        <v>110970000</v>
      </c>
      <c r="K98" s="1">
        <v>85801874</v>
      </c>
      <c r="L98" s="1">
        <f t="shared" si="1"/>
        <v>-42832101</v>
      </c>
      <c r="AA98" s="7">
        <v>43802</v>
      </c>
      <c r="AB98">
        <v>-171302230</v>
      </c>
      <c r="AC98">
        <v>11541814</v>
      </c>
      <c r="AD98">
        <v>94735414</v>
      </c>
    </row>
    <row r="99" spans="1:30">
      <c r="A99" s="7">
        <v>43804</v>
      </c>
      <c r="B99" s="8">
        <v>0.58125</v>
      </c>
      <c r="C99" s="6">
        <v>1</v>
      </c>
      <c r="D99" s="1">
        <v>2945882000</v>
      </c>
      <c r="E99" s="1">
        <v>2860080126</v>
      </c>
      <c r="F99" s="1">
        <v>128043314</v>
      </c>
      <c r="G99" s="13">
        <v>-125423071</v>
      </c>
      <c r="H99" s="1">
        <v>85545642</v>
      </c>
      <c r="I99" s="1">
        <v>119771000</v>
      </c>
      <c r="J99" s="1">
        <v>110970000</v>
      </c>
      <c r="K99" s="1">
        <v>85801874</v>
      </c>
      <c r="L99" s="1">
        <f t="shared" si="1"/>
        <v>2620243</v>
      </c>
      <c r="AA99" s="7">
        <v>43803</v>
      </c>
      <c r="AB99">
        <v>-207756645</v>
      </c>
      <c r="AC99">
        <v>-42832101</v>
      </c>
      <c r="AD99">
        <v>41447216</v>
      </c>
    </row>
    <row r="100" spans="1:30">
      <c r="A100" s="7">
        <v>43805</v>
      </c>
      <c r="B100" s="8">
        <v>0.747916666666667</v>
      </c>
      <c r="C100" s="6">
        <v>1</v>
      </c>
      <c r="D100" s="1">
        <v>2945882000</v>
      </c>
      <c r="E100" s="1">
        <v>2860080126</v>
      </c>
      <c r="F100" s="1">
        <v>124620149</v>
      </c>
      <c r="G100" s="13">
        <v>-117825993</v>
      </c>
      <c r="H100" s="1">
        <v>91184271</v>
      </c>
      <c r="I100" s="1">
        <v>119771000</v>
      </c>
      <c r="J100" s="1">
        <v>110970000</v>
      </c>
      <c r="K100" s="1">
        <v>85801874</v>
      </c>
      <c r="L100" s="1">
        <f t="shared" si="1"/>
        <v>6794156</v>
      </c>
      <c r="AA100" s="7">
        <v>43804</v>
      </c>
      <c r="AB100">
        <v>-125423071</v>
      </c>
      <c r="AC100">
        <v>2620243</v>
      </c>
      <c r="AD100">
        <v>85545642</v>
      </c>
    </row>
    <row r="101" spans="1:30">
      <c r="A101" s="7">
        <v>43806</v>
      </c>
      <c r="B101" s="8">
        <v>0.726388888888889</v>
      </c>
      <c r="C101" s="6">
        <v>1</v>
      </c>
      <c r="D101" s="1">
        <v>2945882000</v>
      </c>
      <c r="E101" s="1">
        <v>2860080126</v>
      </c>
      <c r="F101" s="1">
        <v>153509990</v>
      </c>
      <c r="G101" s="13">
        <v>-137569405</v>
      </c>
      <c r="H101" s="1">
        <v>88342464</v>
      </c>
      <c r="I101" s="1">
        <v>119771000</v>
      </c>
      <c r="J101" s="1">
        <v>110970000</v>
      </c>
      <c r="K101" s="1">
        <v>85801874</v>
      </c>
      <c r="L101" s="1">
        <f t="shared" si="1"/>
        <v>15940585</v>
      </c>
      <c r="AA101" s="7">
        <v>43805</v>
      </c>
      <c r="AB101">
        <v>-117825993</v>
      </c>
      <c r="AC101">
        <v>6794156</v>
      </c>
      <c r="AD101">
        <v>91184271</v>
      </c>
    </row>
    <row r="102" spans="1:30">
      <c r="A102" s="7">
        <v>43807</v>
      </c>
      <c r="B102" s="8">
        <v>0.478472222222222</v>
      </c>
      <c r="C102" s="6">
        <v>1</v>
      </c>
      <c r="D102" s="1">
        <v>2945882000</v>
      </c>
      <c r="E102" s="1">
        <v>2860080126</v>
      </c>
      <c r="F102" s="1">
        <v>204117126</v>
      </c>
      <c r="G102" s="13">
        <v>-192047455</v>
      </c>
      <c r="H102" s="1">
        <v>204282646</v>
      </c>
      <c r="I102" s="1">
        <v>119771000</v>
      </c>
      <c r="J102" s="1">
        <v>110970000</v>
      </c>
      <c r="K102" s="1">
        <v>85801874</v>
      </c>
      <c r="L102" s="1">
        <f t="shared" si="1"/>
        <v>12069671</v>
      </c>
      <c r="AA102" s="7">
        <v>43806</v>
      </c>
      <c r="AB102">
        <v>-137569405</v>
      </c>
      <c r="AC102">
        <v>15940585</v>
      </c>
      <c r="AD102">
        <v>88342464</v>
      </c>
    </row>
    <row r="103" spans="1:30">
      <c r="A103" s="7">
        <v>43808</v>
      </c>
      <c r="B103" s="8">
        <v>0.670138888888889</v>
      </c>
      <c r="C103" s="6">
        <v>1</v>
      </c>
      <c r="D103" s="1">
        <v>2945882000</v>
      </c>
      <c r="E103" s="1">
        <v>2860080126</v>
      </c>
      <c r="F103" s="1">
        <v>132937329</v>
      </c>
      <c r="G103" s="13">
        <v>-113427009</v>
      </c>
      <c r="H103" s="1">
        <v>71519186</v>
      </c>
      <c r="I103" s="1">
        <v>119612000</v>
      </c>
      <c r="J103" s="1">
        <v>110970000</v>
      </c>
      <c r="K103" s="1">
        <v>85801874</v>
      </c>
      <c r="L103" s="1">
        <f t="shared" si="1"/>
        <v>19510320</v>
      </c>
      <c r="AA103" s="7">
        <v>43807</v>
      </c>
      <c r="AB103">
        <v>-192047455</v>
      </c>
      <c r="AC103">
        <v>12069671</v>
      </c>
      <c r="AD103">
        <v>204282646</v>
      </c>
    </row>
    <row r="104" spans="1:30">
      <c r="A104" s="7">
        <v>43809</v>
      </c>
      <c r="B104" s="8">
        <v>0.7625</v>
      </c>
      <c r="C104" s="6">
        <v>1</v>
      </c>
      <c r="D104" s="1">
        <v>2945882000</v>
      </c>
      <c r="E104" s="1">
        <v>2860080126</v>
      </c>
      <c r="F104" s="1">
        <v>99917879</v>
      </c>
      <c r="G104" s="13">
        <v>-96462984</v>
      </c>
      <c r="H104" s="1">
        <v>60261351</v>
      </c>
      <c r="I104" s="1">
        <v>119612000</v>
      </c>
      <c r="J104" s="1">
        <v>110970000</v>
      </c>
      <c r="K104" s="1">
        <v>85801874</v>
      </c>
      <c r="L104" s="1">
        <f t="shared" si="1"/>
        <v>3454895</v>
      </c>
      <c r="AA104" s="7">
        <v>43808</v>
      </c>
      <c r="AB104">
        <v>-113427009</v>
      </c>
      <c r="AC104">
        <v>19510320</v>
      </c>
      <c r="AD104">
        <v>71519186</v>
      </c>
    </row>
    <row r="105" spans="1:30">
      <c r="A105" s="7">
        <v>43810</v>
      </c>
      <c r="B105" s="8">
        <v>0.79375</v>
      </c>
      <c r="C105" s="6">
        <v>1</v>
      </c>
      <c r="D105" s="1">
        <v>2945882000</v>
      </c>
      <c r="E105" s="1">
        <v>2860080126</v>
      </c>
      <c r="F105" s="1">
        <v>147865797</v>
      </c>
      <c r="G105" s="13">
        <v>-134703965</v>
      </c>
      <c r="H105" s="1">
        <v>62779047</v>
      </c>
      <c r="I105" s="1">
        <v>119612000</v>
      </c>
      <c r="J105" s="1">
        <v>110970000</v>
      </c>
      <c r="K105" s="1">
        <v>85801874</v>
      </c>
      <c r="L105" s="1">
        <f t="shared" si="1"/>
        <v>13161832</v>
      </c>
      <c r="AA105" s="7">
        <v>43809</v>
      </c>
      <c r="AB105">
        <v>-96462984</v>
      </c>
      <c r="AC105">
        <v>3454895</v>
      </c>
      <c r="AD105">
        <v>60261351</v>
      </c>
    </row>
    <row r="106" spans="1:30">
      <c r="A106" s="7">
        <v>43811</v>
      </c>
      <c r="B106" s="8">
        <v>0.95625</v>
      </c>
      <c r="C106" s="6">
        <v>1</v>
      </c>
      <c r="D106" s="1">
        <v>2945882000</v>
      </c>
      <c r="E106" s="1">
        <v>2860080126</v>
      </c>
      <c r="F106" s="1">
        <v>133495872</v>
      </c>
      <c r="G106" s="13">
        <v>-129449587</v>
      </c>
      <c r="H106" s="1">
        <v>120301569</v>
      </c>
      <c r="I106" s="1">
        <v>119612000</v>
      </c>
      <c r="J106" s="1">
        <v>110970000</v>
      </c>
      <c r="K106" s="1">
        <v>85801874</v>
      </c>
      <c r="L106" s="1">
        <f t="shared" si="1"/>
        <v>4046285</v>
      </c>
      <c r="AA106" s="7">
        <v>43810</v>
      </c>
      <c r="AB106">
        <v>-134703965</v>
      </c>
      <c r="AC106">
        <v>13161832</v>
      </c>
      <c r="AD106">
        <v>62779047</v>
      </c>
    </row>
    <row r="107" spans="1:30">
      <c r="A107" s="7">
        <v>43812</v>
      </c>
      <c r="B107" s="8">
        <v>0.922916666666667</v>
      </c>
      <c r="C107" s="6">
        <v>1</v>
      </c>
      <c r="D107" s="1">
        <v>2945882000</v>
      </c>
      <c r="E107" s="1">
        <v>2860080126</v>
      </c>
      <c r="F107" s="1">
        <v>242703603</v>
      </c>
      <c r="G107" s="13">
        <v>-236978746</v>
      </c>
      <c r="H107" s="1">
        <v>61551680</v>
      </c>
      <c r="I107" s="1">
        <v>119612000</v>
      </c>
      <c r="J107" s="1">
        <v>110970000</v>
      </c>
      <c r="K107" s="1">
        <v>85801874</v>
      </c>
      <c r="L107" s="1">
        <f t="shared" si="1"/>
        <v>5724857</v>
      </c>
      <c r="AA107" s="7">
        <v>43811</v>
      </c>
      <c r="AB107">
        <v>-129449587</v>
      </c>
      <c r="AC107">
        <v>4046285</v>
      </c>
      <c r="AD107">
        <v>120301569</v>
      </c>
    </row>
    <row r="108" spans="1:30">
      <c r="A108" s="7">
        <v>43813</v>
      </c>
      <c r="B108" s="8">
        <v>0.720833333333333</v>
      </c>
      <c r="C108" s="6">
        <v>1</v>
      </c>
      <c r="D108" s="1">
        <v>2945882000</v>
      </c>
      <c r="E108" s="1">
        <v>2860080126</v>
      </c>
      <c r="F108" s="1">
        <v>186740051</v>
      </c>
      <c r="G108" s="13">
        <v>-175995337</v>
      </c>
      <c r="H108" s="1">
        <v>63823666</v>
      </c>
      <c r="I108" s="1">
        <v>119612000</v>
      </c>
      <c r="J108" s="1">
        <v>110970000</v>
      </c>
      <c r="K108" s="1">
        <v>85801874</v>
      </c>
      <c r="L108" s="1">
        <f t="shared" si="1"/>
        <v>10744714</v>
      </c>
      <c r="AA108" s="7">
        <v>43812</v>
      </c>
      <c r="AB108">
        <v>-236978746</v>
      </c>
      <c r="AC108">
        <v>5724857</v>
      </c>
      <c r="AD108">
        <v>61551680</v>
      </c>
    </row>
    <row r="109" spans="1:30">
      <c r="A109" s="7">
        <v>43814</v>
      </c>
      <c r="B109" s="8">
        <v>0.475694444444444</v>
      </c>
      <c r="C109" s="6">
        <v>1</v>
      </c>
      <c r="D109" s="1">
        <v>2945882000</v>
      </c>
      <c r="E109" s="1">
        <v>2860080126</v>
      </c>
      <c r="F109" s="1">
        <v>183048746</v>
      </c>
      <c r="G109" s="13">
        <v>-170416011</v>
      </c>
      <c r="H109" s="1">
        <v>53154783</v>
      </c>
      <c r="I109" s="1">
        <v>119612000</v>
      </c>
      <c r="J109" s="1">
        <v>110970000</v>
      </c>
      <c r="K109" s="1">
        <v>85801874</v>
      </c>
      <c r="L109" s="1">
        <f t="shared" si="1"/>
        <v>12632735</v>
      </c>
      <c r="AA109" s="7">
        <v>43813</v>
      </c>
      <c r="AB109">
        <v>-175995337</v>
      </c>
      <c r="AC109">
        <v>10744714</v>
      </c>
      <c r="AD109">
        <v>63823666</v>
      </c>
    </row>
    <row r="110" spans="1:30">
      <c r="A110" s="7">
        <v>43815</v>
      </c>
      <c r="B110" s="8">
        <v>0.777083333333333</v>
      </c>
      <c r="C110" s="6">
        <v>1</v>
      </c>
      <c r="D110" s="1">
        <v>2945882000</v>
      </c>
      <c r="E110" s="1">
        <v>2860080126</v>
      </c>
      <c r="F110" s="1">
        <v>153406609</v>
      </c>
      <c r="G110" s="13">
        <v>-145912706</v>
      </c>
      <c r="H110" s="1">
        <v>111902019</v>
      </c>
      <c r="I110" s="1">
        <v>119612000</v>
      </c>
      <c r="J110" s="1">
        <v>110970000</v>
      </c>
      <c r="K110" s="1">
        <v>85801874</v>
      </c>
      <c r="L110" s="1">
        <f t="shared" si="1"/>
        <v>7493903</v>
      </c>
      <c r="AA110" s="7">
        <v>43814</v>
      </c>
      <c r="AB110">
        <v>-170416011</v>
      </c>
      <c r="AC110">
        <v>12632735</v>
      </c>
      <c r="AD110">
        <v>53154783</v>
      </c>
    </row>
    <row r="111" spans="1:30">
      <c r="A111" s="7">
        <v>43816</v>
      </c>
      <c r="B111" s="8">
        <v>0.553472222222222</v>
      </c>
      <c r="C111" s="6">
        <v>1</v>
      </c>
      <c r="D111" s="1">
        <v>2945882000</v>
      </c>
      <c r="E111" s="1">
        <v>2860080126</v>
      </c>
      <c r="F111" s="1">
        <v>241432114</v>
      </c>
      <c r="G111" s="13">
        <v>-224603793</v>
      </c>
      <c r="H111" s="1">
        <v>49312586</v>
      </c>
      <c r="I111" s="1">
        <v>119612000</v>
      </c>
      <c r="J111" s="1">
        <v>110970000</v>
      </c>
      <c r="K111" s="1">
        <v>85801874</v>
      </c>
      <c r="L111" s="1">
        <f t="shared" si="1"/>
        <v>16828321</v>
      </c>
      <c r="AA111" s="7">
        <v>43815</v>
      </c>
      <c r="AB111">
        <v>-145912706</v>
      </c>
      <c r="AC111">
        <v>7493903</v>
      </c>
      <c r="AD111">
        <v>111902019</v>
      </c>
    </row>
    <row r="112" spans="1:30">
      <c r="A112" s="7">
        <v>43817</v>
      </c>
      <c r="B112" s="8">
        <v>0.842361111111111</v>
      </c>
      <c r="C112" s="6">
        <v>1</v>
      </c>
      <c r="D112" s="1">
        <v>2945882000</v>
      </c>
      <c r="E112" s="1">
        <v>2860080126</v>
      </c>
      <c r="F112" s="1">
        <v>158416111</v>
      </c>
      <c r="G112" s="13">
        <v>-138909009</v>
      </c>
      <c r="H112" s="1">
        <v>64487393</v>
      </c>
      <c r="I112" s="1">
        <v>119612000</v>
      </c>
      <c r="J112" s="1">
        <v>110970000</v>
      </c>
      <c r="K112" s="1">
        <v>85801874</v>
      </c>
      <c r="L112" s="1">
        <f t="shared" si="1"/>
        <v>19507102</v>
      </c>
      <c r="AA112" s="7">
        <v>43816</v>
      </c>
      <c r="AB112">
        <v>-224603793</v>
      </c>
      <c r="AC112">
        <v>16828321</v>
      </c>
      <c r="AD112">
        <v>49312586</v>
      </c>
    </row>
    <row r="113" spans="1:30">
      <c r="A113" s="7">
        <v>43818</v>
      </c>
      <c r="B113" s="8">
        <v>0.690277777777778</v>
      </c>
      <c r="C113" s="6">
        <v>1</v>
      </c>
      <c r="D113" s="1">
        <v>2945882000</v>
      </c>
      <c r="E113" s="1">
        <v>2860080126</v>
      </c>
      <c r="F113" s="1">
        <v>269607062</v>
      </c>
      <c r="G113" s="13">
        <v>-233894962</v>
      </c>
      <c r="H113" s="1">
        <v>70898013</v>
      </c>
      <c r="I113" s="1">
        <v>119612000</v>
      </c>
      <c r="J113" s="1">
        <v>110970000</v>
      </c>
      <c r="K113" s="1">
        <v>85801874</v>
      </c>
      <c r="L113" s="1">
        <f t="shared" si="1"/>
        <v>35712100</v>
      </c>
      <c r="AA113" s="7">
        <v>43817</v>
      </c>
      <c r="AB113">
        <v>-138909009</v>
      </c>
      <c r="AC113">
        <v>19507102</v>
      </c>
      <c r="AD113">
        <v>64487393</v>
      </c>
    </row>
    <row r="114" spans="1:30">
      <c r="A114" s="7">
        <v>43819</v>
      </c>
      <c r="B114" s="8">
        <v>0.720138888888889</v>
      </c>
      <c r="C114" s="6">
        <v>1</v>
      </c>
      <c r="D114" s="1">
        <v>2945882000</v>
      </c>
      <c r="E114" s="1">
        <v>2860080126</v>
      </c>
      <c r="F114" s="1">
        <v>128507901</v>
      </c>
      <c r="G114" s="13">
        <v>-116631524</v>
      </c>
      <c r="H114" s="1">
        <v>78728105</v>
      </c>
      <c r="I114" s="1">
        <v>119612000</v>
      </c>
      <c r="J114" s="1">
        <v>110970000</v>
      </c>
      <c r="K114" s="1">
        <v>85801874</v>
      </c>
      <c r="L114" s="1">
        <f t="shared" si="1"/>
        <v>11876377</v>
      </c>
      <c r="AA114" s="7">
        <v>43818</v>
      </c>
      <c r="AB114">
        <v>-233894962</v>
      </c>
      <c r="AC114">
        <v>35712100</v>
      </c>
      <c r="AD114">
        <v>70898013</v>
      </c>
    </row>
    <row r="115" spans="1:30">
      <c r="A115" s="7">
        <v>43820</v>
      </c>
      <c r="B115" s="8">
        <v>0.730555555555556</v>
      </c>
      <c r="C115" s="6">
        <v>1</v>
      </c>
      <c r="D115" s="1">
        <v>2945882000</v>
      </c>
      <c r="E115" s="1">
        <v>2860080126</v>
      </c>
      <c r="F115" s="1">
        <v>138780318</v>
      </c>
      <c r="G115" s="13">
        <v>-120056953</v>
      </c>
      <c r="H115" s="1">
        <v>95772898</v>
      </c>
      <c r="I115" s="1">
        <v>119612000</v>
      </c>
      <c r="J115" s="1">
        <v>110970000</v>
      </c>
      <c r="K115" s="1">
        <v>85801874</v>
      </c>
      <c r="L115" s="1">
        <f t="shared" si="1"/>
        <v>18723365</v>
      </c>
      <c r="AA115" s="7">
        <v>43819</v>
      </c>
      <c r="AB115">
        <v>-116631524</v>
      </c>
      <c r="AC115">
        <v>11876377</v>
      </c>
      <c r="AD115">
        <v>78728105</v>
      </c>
    </row>
    <row r="116" spans="1:30">
      <c r="A116" s="7">
        <v>43821</v>
      </c>
      <c r="B116" s="8">
        <v>0.484027777777778</v>
      </c>
      <c r="C116" s="6">
        <v>1</v>
      </c>
      <c r="D116" s="1">
        <v>2945882000</v>
      </c>
      <c r="E116" s="1">
        <v>2860080126</v>
      </c>
      <c r="F116" s="1">
        <v>235509544</v>
      </c>
      <c r="G116" s="13">
        <v>-211997653</v>
      </c>
      <c r="H116" s="1">
        <v>91906769</v>
      </c>
      <c r="I116" s="1">
        <v>119612000</v>
      </c>
      <c r="J116" s="1">
        <v>110970000</v>
      </c>
      <c r="K116" s="1">
        <v>85801874</v>
      </c>
      <c r="L116" s="1">
        <f t="shared" si="1"/>
        <v>23511891</v>
      </c>
      <c r="AA116" s="7">
        <v>43820</v>
      </c>
      <c r="AB116">
        <v>-120056953</v>
      </c>
      <c r="AC116">
        <v>18723365</v>
      </c>
      <c r="AD116">
        <v>95772898</v>
      </c>
    </row>
    <row r="117" spans="1:30">
      <c r="A117" s="7">
        <v>43822</v>
      </c>
      <c r="B117" s="8">
        <v>0.484027777777778</v>
      </c>
      <c r="C117" s="6">
        <v>1</v>
      </c>
      <c r="D117" s="1">
        <v>2945882000</v>
      </c>
      <c r="E117" s="1">
        <v>2860080126</v>
      </c>
      <c r="F117" s="1">
        <v>204751295</v>
      </c>
      <c r="G117" s="13">
        <v>-190593542</v>
      </c>
      <c r="H117" s="1">
        <v>97297916</v>
      </c>
      <c r="I117" s="1">
        <v>119612000</v>
      </c>
      <c r="J117" s="1">
        <v>110970000</v>
      </c>
      <c r="K117" s="1">
        <v>85801874</v>
      </c>
      <c r="L117" s="1">
        <f t="shared" si="1"/>
        <v>14157753</v>
      </c>
      <c r="AA117" s="7">
        <v>43821</v>
      </c>
      <c r="AB117">
        <v>-211997653</v>
      </c>
      <c r="AC117">
        <v>23511891</v>
      </c>
      <c r="AD117">
        <v>91906769</v>
      </c>
    </row>
    <row r="118" spans="1:30">
      <c r="A118" s="7">
        <v>43823</v>
      </c>
      <c r="B118" s="8">
        <v>0.85</v>
      </c>
      <c r="C118" s="6">
        <v>1</v>
      </c>
      <c r="D118" s="1">
        <v>2945882000</v>
      </c>
      <c r="E118" s="1">
        <v>2860080126</v>
      </c>
      <c r="F118" s="1">
        <v>147140582</v>
      </c>
      <c r="G118" s="13">
        <v>-138831946</v>
      </c>
      <c r="H118" s="1">
        <v>98112649</v>
      </c>
      <c r="I118" s="1">
        <v>119612000</v>
      </c>
      <c r="J118" s="1">
        <v>110970000</v>
      </c>
      <c r="K118" s="1">
        <v>85801874</v>
      </c>
      <c r="L118" s="1">
        <f t="shared" si="1"/>
        <v>8308636</v>
      </c>
      <c r="AA118" s="7">
        <v>43822</v>
      </c>
      <c r="AB118">
        <v>-190593542</v>
      </c>
      <c r="AC118">
        <v>14157753</v>
      </c>
      <c r="AD118">
        <v>97297916</v>
      </c>
    </row>
    <row r="119" spans="1:30">
      <c r="A119" s="7">
        <v>43824</v>
      </c>
      <c r="B119" s="8">
        <v>0.680555555555556</v>
      </c>
      <c r="C119" s="6">
        <v>1</v>
      </c>
      <c r="D119" s="1">
        <v>2945882000</v>
      </c>
      <c r="E119" s="1">
        <v>2860080126</v>
      </c>
      <c r="F119" s="1">
        <v>221878308</v>
      </c>
      <c r="G119" s="13">
        <v>-210083933</v>
      </c>
      <c r="H119" s="1">
        <v>98221819</v>
      </c>
      <c r="I119" s="1">
        <v>119612000</v>
      </c>
      <c r="J119" s="1">
        <v>110970000</v>
      </c>
      <c r="K119" s="1">
        <v>85801874</v>
      </c>
      <c r="L119" s="1">
        <f t="shared" si="1"/>
        <v>11794375</v>
      </c>
      <c r="AA119" s="7">
        <v>43823</v>
      </c>
      <c r="AB119">
        <v>-138831946</v>
      </c>
      <c r="AC119">
        <v>8308636</v>
      </c>
      <c r="AD119">
        <v>98112649</v>
      </c>
    </row>
    <row r="120" spans="1:30">
      <c r="A120" s="7">
        <v>43825</v>
      </c>
      <c r="B120" s="8">
        <v>0.781944444444444</v>
      </c>
      <c r="C120" s="6">
        <v>1</v>
      </c>
      <c r="D120" s="1">
        <v>2945882000</v>
      </c>
      <c r="E120" s="1">
        <v>2860080126</v>
      </c>
      <c r="F120" s="1">
        <v>138047983</v>
      </c>
      <c r="G120" s="13">
        <v>-118378274</v>
      </c>
      <c r="H120" s="1">
        <v>98384426</v>
      </c>
      <c r="I120" s="1">
        <v>119612000</v>
      </c>
      <c r="J120" s="1">
        <v>110970000</v>
      </c>
      <c r="K120" s="1">
        <v>85801874</v>
      </c>
      <c r="L120" s="1">
        <f t="shared" si="1"/>
        <v>19669709</v>
      </c>
      <c r="AA120" s="7">
        <v>43824</v>
      </c>
      <c r="AB120">
        <v>-210083933</v>
      </c>
      <c r="AC120">
        <v>11794375</v>
      </c>
      <c r="AD120">
        <v>98221819</v>
      </c>
    </row>
    <row r="121" spans="1:30">
      <c r="A121" s="7">
        <v>43826</v>
      </c>
      <c r="B121" s="8">
        <v>0.922916666666667</v>
      </c>
      <c r="C121" s="6">
        <v>1</v>
      </c>
      <c r="D121" s="1">
        <v>2945882000</v>
      </c>
      <c r="E121" s="1">
        <v>2860080126</v>
      </c>
      <c r="F121" s="1">
        <v>133633995</v>
      </c>
      <c r="G121" s="13">
        <v>-127182665</v>
      </c>
      <c r="H121" s="1">
        <v>88625921</v>
      </c>
      <c r="I121" s="1">
        <v>119612000</v>
      </c>
      <c r="J121" s="1">
        <v>110970000</v>
      </c>
      <c r="K121" s="1">
        <v>85801874</v>
      </c>
      <c r="L121" s="1">
        <f t="shared" si="1"/>
        <v>6451330</v>
      </c>
      <c r="AA121" s="7">
        <v>43825</v>
      </c>
      <c r="AB121">
        <v>-118378274</v>
      </c>
      <c r="AC121">
        <v>19669709</v>
      </c>
      <c r="AD121">
        <v>98384426</v>
      </c>
    </row>
    <row r="122" spans="1:30">
      <c r="A122" s="7">
        <v>43827</v>
      </c>
      <c r="B122" s="8">
        <v>0.473611111111111</v>
      </c>
      <c r="C122" s="6">
        <v>1</v>
      </c>
      <c r="D122" s="1">
        <v>2945882000</v>
      </c>
      <c r="E122" s="1">
        <v>2860080126</v>
      </c>
      <c r="F122" s="1">
        <v>199653151</v>
      </c>
      <c r="G122" s="13">
        <v>-190712990</v>
      </c>
      <c r="H122" s="1">
        <v>79243212</v>
      </c>
      <c r="I122" s="1">
        <v>119612000</v>
      </c>
      <c r="J122" s="1">
        <v>110970000</v>
      </c>
      <c r="K122" s="1">
        <v>85801874</v>
      </c>
      <c r="L122" s="1">
        <f t="shared" si="1"/>
        <v>8940161</v>
      </c>
      <c r="AA122" s="7">
        <v>43826</v>
      </c>
      <c r="AB122">
        <v>-127182665</v>
      </c>
      <c r="AC122">
        <v>6451330</v>
      </c>
      <c r="AD122">
        <v>88625921</v>
      </c>
    </row>
    <row r="123" spans="1:30">
      <c r="A123" s="7">
        <v>43828</v>
      </c>
      <c r="B123" s="8">
        <v>0.714583333333333</v>
      </c>
      <c r="C123" s="6">
        <v>1</v>
      </c>
      <c r="D123" s="1">
        <v>2945882000</v>
      </c>
      <c r="E123" s="1">
        <v>2860080126</v>
      </c>
      <c r="F123" s="1">
        <v>145755593</v>
      </c>
      <c r="G123" s="13">
        <v>-137783896</v>
      </c>
      <c r="H123" s="1">
        <v>68491544</v>
      </c>
      <c r="I123" s="1">
        <v>119612000</v>
      </c>
      <c r="J123" s="1">
        <v>110970000</v>
      </c>
      <c r="K123" s="1">
        <v>85801874</v>
      </c>
      <c r="L123" s="1">
        <f t="shared" si="1"/>
        <v>7971697</v>
      </c>
      <c r="AA123" s="7">
        <v>43827</v>
      </c>
      <c r="AB123">
        <v>-190712990</v>
      </c>
      <c r="AC123">
        <v>8940161</v>
      </c>
      <c r="AD123">
        <v>79243212</v>
      </c>
    </row>
    <row r="124" spans="1:30">
      <c r="A124" s="7">
        <v>43829</v>
      </c>
      <c r="B124" s="8">
        <v>0.571527777777778</v>
      </c>
      <c r="C124" s="6">
        <v>1</v>
      </c>
      <c r="D124" s="1">
        <v>2945882000</v>
      </c>
      <c r="E124" s="1">
        <v>2860080126</v>
      </c>
      <c r="F124" s="1">
        <v>254704649</v>
      </c>
      <c r="G124" s="13">
        <v>-232736455</v>
      </c>
      <c r="H124" s="1">
        <v>75159349</v>
      </c>
      <c r="I124" s="1">
        <v>119612000</v>
      </c>
      <c r="J124" s="1">
        <v>110970000</v>
      </c>
      <c r="K124" s="1">
        <v>85801874</v>
      </c>
      <c r="L124" s="1">
        <f t="shared" si="1"/>
        <v>21968194</v>
      </c>
      <c r="AA124" s="7">
        <v>43828</v>
      </c>
      <c r="AB124">
        <v>-137783896</v>
      </c>
      <c r="AC124">
        <v>7971697</v>
      </c>
      <c r="AD124">
        <v>68491544</v>
      </c>
    </row>
    <row r="125" spans="1:30">
      <c r="A125" s="7">
        <v>43830</v>
      </c>
      <c r="B125" s="8">
        <v>0.820833333333333</v>
      </c>
      <c r="C125" s="6">
        <v>1</v>
      </c>
      <c r="D125" s="1">
        <v>2945882000</v>
      </c>
      <c r="E125" s="1">
        <v>2860080126</v>
      </c>
      <c r="F125" s="1">
        <v>163604197</v>
      </c>
      <c r="G125" s="13">
        <v>-139754128</v>
      </c>
      <c r="H125" s="1">
        <v>86222508</v>
      </c>
      <c r="I125" s="1">
        <v>119612000</v>
      </c>
      <c r="J125" s="1">
        <v>110970000</v>
      </c>
      <c r="K125" s="1">
        <v>85801874</v>
      </c>
      <c r="L125" s="1">
        <f t="shared" si="1"/>
        <v>23850069</v>
      </c>
      <c r="AA125" s="7">
        <v>43829</v>
      </c>
      <c r="AB125">
        <v>-232736455</v>
      </c>
      <c r="AC125">
        <v>21968194</v>
      </c>
      <c r="AD125">
        <v>75159349</v>
      </c>
    </row>
    <row r="126" spans="1:30">
      <c r="A126" s="7">
        <v>43831</v>
      </c>
      <c r="B126" s="8">
        <v>0.804166666666667</v>
      </c>
      <c r="C126" s="6">
        <v>1</v>
      </c>
      <c r="D126" s="1">
        <v>2945882000</v>
      </c>
      <c r="E126" s="1">
        <v>2860080126</v>
      </c>
      <c r="F126" s="1">
        <v>284759881</v>
      </c>
      <c r="G126" s="13">
        <v>-246589724</v>
      </c>
      <c r="H126" s="1">
        <v>98191809</v>
      </c>
      <c r="I126" s="1">
        <v>119612000</v>
      </c>
      <c r="J126" s="1">
        <v>110970000</v>
      </c>
      <c r="K126" s="1">
        <v>85801874</v>
      </c>
      <c r="L126" s="1">
        <f t="shared" si="1"/>
        <v>38170157</v>
      </c>
      <c r="AA126" s="7">
        <v>43830</v>
      </c>
      <c r="AB126">
        <v>-139754128</v>
      </c>
      <c r="AC126">
        <v>23850069</v>
      </c>
      <c r="AD126">
        <v>86222508</v>
      </c>
    </row>
    <row r="127" spans="1:30">
      <c r="A127" s="7">
        <v>43832</v>
      </c>
      <c r="B127" s="8">
        <v>0.474305555555556</v>
      </c>
      <c r="C127" s="6">
        <v>1</v>
      </c>
      <c r="D127" s="1">
        <v>2945882000</v>
      </c>
      <c r="E127" s="1">
        <v>2860080126</v>
      </c>
      <c r="F127" s="1">
        <v>209871310</v>
      </c>
      <c r="G127" s="13">
        <v>-182865458</v>
      </c>
      <c r="H127" s="1">
        <v>96083132</v>
      </c>
      <c r="I127" s="1">
        <v>119612000</v>
      </c>
      <c r="J127" s="1">
        <v>110970000</v>
      </c>
      <c r="K127" s="1">
        <v>85801874</v>
      </c>
      <c r="L127" s="1">
        <f t="shared" si="1"/>
        <v>27005852</v>
      </c>
      <c r="AA127" s="7">
        <v>43831</v>
      </c>
      <c r="AB127">
        <v>-246589724</v>
      </c>
      <c r="AC127">
        <v>38170157</v>
      </c>
      <c r="AD127">
        <v>98191809</v>
      </c>
    </row>
    <row r="128" spans="1:30">
      <c r="A128" s="7">
        <v>43833</v>
      </c>
      <c r="B128" s="8">
        <v>0.579166666666667</v>
      </c>
      <c r="C128" s="6">
        <v>1</v>
      </c>
      <c r="D128" s="1">
        <v>2945882000</v>
      </c>
      <c r="E128" s="1">
        <v>2860080126</v>
      </c>
      <c r="F128" s="1">
        <v>124553421</v>
      </c>
      <c r="G128" s="13">
        <v>-120692718</v>
      </c>
      <c r="H128" s="1">
        <v>85624979</v>
      </c>
      <c r="I128" s="1">
        <v>179418000</v>
      </c>
      <c r="J128" s="1">
        <v>166455000</v>
      </c>
      <c r="K128" s="1">
        <v>85801874</v>
      </c>
      <c r="L128" s="1">
        <f t="shared" si="1"/>
        <v>3860703</v>
      </c>
      <c r="AA128" s="7">
        <v>43832</v>
      </c>
      <c r="AB128">
        <v>-182865458</v>
      </c>
      <c r="AC128">
        <v>27005852</v>
      </c>
      <c r="AD128">
        <v>96083132</v>
      </c>
    </row>
    <row r="129" spans="1:30">
      <c r="A129" s="7">
        <v>43834</v>
      </c>
      <c r="B129" s="8">
        <v>0.734722222222222</v>
      </c>
      <c r="C129" s="6">
        <v>1</v>
      </c>
      <c r="D129" s="1">
        <v>2945882000</v>
      </c>
      <c r="E129" s="1">
        <v>2860080126</v>
      </c>
      <c r="F129" s="1">
        <v>223127938</v>
      </c>
      <c r="G129" s="13">
        <v>-193939340</v>
      </c>
      <c r="H129" s="1">
        <v>108362247</v>
      </c>
      <c r="I129" s="1">
        <v>179418000</v>
      </c>
      <c r="J129" s="1">
        <v>166455000</v>
      </c>
      <c r="K129" s="1">
        <v>85801874</v>
      </c>
      <c r="L129" s="1">
        <f t="shared" si="1"/>
        <v>29188598</v>
      </c>
      <c r="AA129" s="7">
        <v>43833</v>
      </c>
      <c r="AB129">
        <v>-120692718</v>
      </c>
      <c r="AC129">
        <v>3860703</v>
      </c>
      <c r="AD129">
        <v>85624979</v>
      </c>
    </row>
    <row r="130" spans="1:30">
      <c r="A130" s="7">
        <v>43835</v>
      </c>
      <c r="B130" s="8">
        <v>0.698611111111111</v>
      </c>
      <c r="C130" s="6">
        <v>1</v>
      </c>
      <c r="D130" s="1">
        <v>2945882000</v>
      </c>
      <c r="E130" s="1">
        <v>2860080126</v>
      </c>
      <c r="F130" s="1">
        <v>343909723</v>
      </c>
      <c r="G130" s="13">
        <v>-344726249</v>
      </c>
      <c r="H130" s="1">
        <v>75868292</v>
      </c>
      <c r="I130" s="1">
        <v>119612000</v>
      </c>
      <c r="J130" s="1">
        <v>110970000</v>
      </c>
      <c r="K130" s="1">
        <v>85801874</v>
      </c>
      <c r="L130" s="1">
        <f t="shared" si="1"/>
        <v>-816526</v>
      </c>
      <c r="AA130" s="7">
        <v>43834</v>
      </c>
      <c r="AB130">
        <v>-193939340</v>
      </c>
      <c r="AC130">
        <v>29188598</v>
      </c>
      <c r="AD130">
        <v>108362247</v>
      </c>
    </row>
    <row r="131" spans="1:30">
      <c r="A131" s="7">
        <v>43836</v>
      </c>
      <c r="B131" s="8">
        <v>0.583333333333333</v>
      </c>
      <c r="C131" s="6">
        <v>1</v>
      </c>
      <c r="D131" s="1">
        <v>2945882000</v>
      </c>
      <c r="E131" s="1">
        <v>2860080126</v>
      </c>
      <c r="F131" s="1">
        <v>221025619</v>
      </c>
      <c r="G131" s="13">
        <v>-115417790</v>
      </c>
      <c r="H131" s="1">
        <v>75924873</v>
      </c>
      <c r="I131" s="1">
        <v>119612000</v>
      </c>
      <c r="J131" s="1">
        <v>110970000</v>
      </c>
      <c r="K131" s="1">
        <v>85801874</v>
      </c>
      <c r="L131" s="1">
        <f t="shared" si="1"/>
        <v>105607829</v>
      </c>
      <c r="AA131" s="7">
        <v>43835</v>
      </c>
      <c r="AB131">
        <v>-344726249</v>
      </c>
      <c r="AC131">
        <v>-816526</v>
      </c>
      <c r="AD131">
        <v>75868292</v>
      </c>
    </row>
    <row r="132" spans="1:30">
      <c r="A132" s="7">
        <v>43837</v>
      </c>
      <c r="B132" s="8">
        <v>0.686111111111111</v>
      </c>
      <c r="C132" s="6">
        <v>1</v>
      </c>
      <c r="D132" s="1">
        <v>2945882000</v>
      </c>
      <c r="E132" s="1">
        <v>2860080126</v>
      </c>
      <c r="F132" s="1">
        <v>134155418</v>
      </c>
      <c r="G132" s="13">
        <v>-126065258</v>
      </c>
      <c r="H132" s="1">
        <v>70018536</v>
      </c>
      <c r="I132" s="1">
        <v>119612000</v>
      </c>
      <c r="J132" s="1">
        <v>110970000</v>
      </c>
      <c r="K132" s="1">
        <v>85801874</v>
      </c>
      <c r="L132" s="1">
        <f t="shared" ref="L132:L142" si="2">F132+G132</f>
        <v>8090160</v>
      </c>
      <c r="AA132" s="7">
        <v>43836</v>
      </c>
      <c r="AB132">
        <v>-115417790</v>
      </c>
      <c r="AC132">
        <v>105607829</v>
      </c>
      <c r="AD132">
        <v>75924873</v>
      </c>
    </row>
    <row r="133" spans="1:30">
      <c r="A133" s="7">
        <v>43838</v>
      </c>
      <c r="B133" s="8">
        <v>0.733333333333333</v>
      </c>
      <c r="C133" s="6">
        <v>1</v>
      </c>
      <c r="D133" s="1">
        <v>2945882000</v>
      </c>
      <c r="E133" s="1">
        <v>2860080126</v>
      </c>
      <c r="F133" s="1">
        <v>132052194</v>
      </c>
      <c r="G133" s="13">
        <v>-125712055</v>
      </c>
      <c r="H133" s="1">
        <v>49463313</v>
      </c>
      <c r="I133" s="1">
        <v>119612000</v>
      </c>
      <c r="J133" s="1">
        <v>110970000</v>
      </c>
      <c r="K133" s="1">
        <v>85801874</v>
      </c>
      <c r="L133" s="1">
        <f t="shared" si="2"/>
        <v>6340139</v>
      </c>
      <c r="AA133" s="7">
        <v>43837</v>
      </c>
      <c r="AB133">
        <v>-126065258</v>
      </c>
      <c r="AC133">
        <v>8090160</v>
      </c>
      <c r="AD133">
        <v>70018536</v>
      </c>
    </row>
    <row r="134" spans="1:30">
      <c r="A134" s="7">
        <v>43839</v>
      </c>
      <c r="B134" s="8">
        <v>0.625</v>
      </c>
      <c r="C134" s="6">
        <v>1</v>
      </c>
      <c r="D134" s="1">
        <v>2945882000</v>
      </c>
      <c r="E134" s="1">
        <v>2860080126</v>
      </c>
      <c r="F134" s="1">
        <v>121154513</v>
      </c>
      <c r="G134" s="13">
        <v>-111608334</v>
      </c>
      <c r="H134" s="1">
        <v>44689404</v>
      </c>
      <c r="I134" s="1">
        <v>119612000</v>
      </c>
      <c r="J134" s="1">
        <v>110970000</v>
      </c>
      <c r="K134" s="1">
        <v>85801874</v>
      </c>
      <c r="L134" s="1">
        <f t="shared" si="2"/>
        <v>9546179</v>
      </c>
      <c r="AA134" s="7">
        <v>43838</v>
      </c>
      <c r="AB134">
        <v>-125712055</v>
      </c>
      <c r="AC134">
        <v>6340139</v>
      </c>
      <c r="AD134">
        <v>49463313</v>
      </c>
    </row>
    <row r="135" spans="1:30">
      <c r="A135" s="7">
        <v>43840</v>
      </c>
      <c r="B135" s="8">
        <v>0.552083333333333</v>
      </c>
      <c r="C135" s="6">
        <v>1</v>
      </c>
      <c r="D135" s="1">
        <v>2945882000</v>
      </c>
      <c r="E135" s="1">
        <v>2860080126</v>
      </c>
      <c r="F135" s="1">
        <v>234865688</v>
      </c>
      <c r="G135" s="13">
        <v>-219829771</v>
      </c>
      <c r="H135" s="1">
        <v>37493378</v>
      </c>
      <c r="I135" s="1">
        <v>119612000</v>
      </c>
      <c r="J135" s="1">
        <v>110970000</v>
      </c>
      <c r="K135" s="1">
        <v>85801874</v>
      </c>
      <c r="L135" s="1">
        <f t="shared" si="2"/>
        <v>15035917</v>
      </c>
      <c r="AA135" s="7">
        <v>43839</v>
      </c>
      <c r="AB135">
        <v>-111608334</v>
      </c>
      <c r="AC135">
        <v>9546179</v>
      </c>
      <c r="AD135">
        <v>44689404</v>
      </c>
    </row>
    <row r="136" spans="1:30">
      <c r="A136" s="7">
        <v>43841</v>
      </c>
      <c r="B136" s="8">
        <v>0.786805555555556</v>
      </c>
      <c r="C136" s="6">
        <v>1</v>
      </c>
      <c r="D136" s="1">
        <v>2945882000</v>
      </c>
      <c r="E136" s="1">
        <v>2860080126</v>
      </c>
      <c r="F136" s="1">
        <v>138291479</v>
      </c>
      <c r="G136" s="13">
        <v>-131482753</v>
      </c>
      <c r="H136" s="1">
        <v>40441401</v>
      </c>
      <c r="I136" s="1">
        <v>119612000</v>
      </c>
      <c r="J136" s="1">
        <v>110970000</v>
      </c>
      <c r="K136" s="1">
        <v>85801874</v>
      </c>
      <c r="L136" s="1">
        <f t="shared" si="2"/>
        <v>6808726</v>
      </c>
      <c r="AA136" s="7">
        <v>43840</v>
      </c>
      <c r="AB136">
        <v>-219829771</v>
      </c>
      <c r="AC136">
        <v>15035917</v>
      </c>
      <c r="AD136">
        <v>37493378</v>
      </c>
    </row>
    <row r="137" spans="1:30">
      <c r="A137" s="7">
        <v>43842</v>
      </c>
      <c r="B137" s="8">
        <v>0.825</v>
      </c>
      <c r="C137" s="6">
        <v>1</v>
      </c>
      <c r="D137" s="1">
        <v>2945882000</v>
      </c>
      <c r="E137" s="1">
        <v>2860080126</v>
      </c>
      <c r="F137" s="1">
        <v>126621159</v>
      </c>
      <c r="G137" s="13">
        <v>-120406303</v>
      </c>
      <c r="H137" s="1">
        <v>17467659</v>
      </c>
      <c r="I137" s="1">
        <v>119612000</v>
      </c>
      <c r="J137" s="1">
        <v>110970000</v>
      </c>
      <c r="K137" s="1">
        <v>85801874</v>
      </c>
      <c r="L137" s="1">
        <f t="shared" si="2"/>
        <v>6214856</v>
      </c>
      <c r="AA137" s="7">
        <v>43841</v>
      </c>
      <c r="AB137">
        <v>-131482753</v>
      </c>
      <c r="AC137">
        <v>6808726</v>
      </c>
      <c r="AD137">
        <v>40441401</v>
      </c>
    </row>
    <row r="138" spans="1:30">
      <c r="A138" s="7">
        <v>43843</v>
      </c>
      <c r="B138" s="8">
        <v>0.665277777777778</v>
      </c>
      <c r="C138" s="6">
        <v>1</v>
      </c>
      <c r="D138" s="1">
        <v>2945882000</v>
      </c>
      <c r="E138" s="1">
        <v>2860080126</v>
      </c>
      <c r="F138" s="1">
        <v>166264082</v>
      </c>
      <c r="G138" s="13">
        <v>-152338434</v>
      </c>
      <c r="H138" s="1">
        <v>59960726</v>
      </c>
      <c r="I138" s="1">
        <v>119612000</v>
      </c>
      <c r="J138" s="1">
        <v>110970000</v>
      </c>
      <c r="K138" s="1">
        <v>85801874</v>
      </c>
      <c r="L138" s="1">
        <f t="shared" si="2"/>
        <v>13925648</v>
      </c>
      <c r="AA138" s="7">
        <v>43842</v>
      </c>
      <c r="AB138">
        <v>-120406303</v>
      </c>
      <c r="AC138">
        <v>6214856</v>
      </c>
      <c r="AD138">
        <v>17467659</v>
      </c>
    </row>
    <row r="139" spans="1:30">
      <c r="A139" s="7">
        <v>43844</v>
      </c>
      <c r="B139" s="8">
        <v>0.70625</v>
      </c>
      <c r="C139" s="6">
        <v>1</v>
      </c>
      <c r="D139" s="1">
        <v>2945882000</v>
      </c>
      <c r="E139" s="1">
        <v>2860080126</v>
      </c>
      <c r="F139" s="1">
        <v>149388442</v>
      </c>
      <c r="G139" s="13">
        <v>-135299915</v>
      </c>
      <c r="H139" s="1">
        <v>66020975</v>
      </c>
      <c r="I139" s="1">
        <v>119612000</v>
      </c>
      <c r="J139" s="1">
        <v>110970000</v>
      </c>
      <c r="K139" s="1">
        <v>85801874</v>
      </c>
      <c r="L139" s="1">
        <f t="shared" si="2"/>
        <v>14088527</v>
      </c>
      <c r="AA139" s="7">
        <v>43843</v>
      </c>
      <c r="AB139">
        <v>-152338434</v>
      </c>
      <c r="AC139">
        <v>13925648</v>
      </c>
      <c r="AD139">
        <v>59960726</v>
      </c>
    </row>
    <row r="140" spans="1:30">
      <c r="A140" s="7">
        <v>43845</v>
      </c>
      <c r="B140" s="8">
        <v>0.779861111111111</v>
      </c>
      <c r="C140" s="6">
        <v>1</v>
      </c>
      <c r="D140" s="1">
        <v>2945882000</v>
      </c>
      <c r="E140" s="1">
        <v>2860080126</v>
      </c>
      <c r="F140" s="1">
        <v>127435180</v>
      </c>
      <c r="G140" s="13">
        <v>-119947781</v>
      </c>
      <c r="H140" s="1">
        <v>65418214</v>
      </c>
      <c r="I140" s="1">
        <v>119612000</v>
      </c>
      <c r="J140" s="1">
        <v>110970000</v>
      </c>
      <c r="K140" s="1">
        <v>85801874</v>
      </c>
      <c r="L140" s="1">
        <f t="shared" si="2"/>
        <v>7487399</v>
      </c>
      <c r="AA140" s="7">
        <v>43844</v>
      </c>
      <c r="AB140">
        <v>-135299915</v>
      </c>
      <c r="AC140">
        <v>14088527</v>
      </c>
      <c r="AD140">
        <v>66020975</v>
      </c>
    </row>
    <row r="141" spans="1:30">
      <c r="A141" s="7">
        <v>43846</v>
      </c>
      <c r="B141" s="8">
        <v>0.699305555555556</v>
      </c>
      <c r="C141" s="6">
        <v>1</v>
      </c>
      <c r="D141" s="1">
        <v>2945882000</v>
      </c>
      <c r="E141" s="1">
        <v>2860080126</v>
      </c>
      <c r="F141" s="1">
        <v>222895681</v>
      </c>
      <c r="G141" s="13">
        <v>-208534977</v>
      </c>
      <c r="H141" s="1">
        <v>68996673</v>
      </c>
      <c r="I141" s="1">
        <v>119612000</v>
      </c>
      <c r="J141" s="1">
        <v>110970000</v>
      </c>
      <c r="K141" s="1">
        <v>85801874</v>
      </c>
      <c r="L141" s="1">
        <f t="shared" si="2"/>
        <v>14360704</v>
      </c>
      <c r="AA141" s="7">
        <v>43845</v>
      </c>
      <c r="AB141">
        <v>-119947781</v>
      </c>
      <c r="AC141">
        <v>7487399</v>
      </c>
      <c r="AD141">
        <v>65418214</v>
      </c>
    </row>
    <row r="142" spans="1:30">
      <c r="A142" s="7">
        <v>43847</v>
      </c>
      <c r="B142" s="8">
        <v>0.672916666666667</v>
      </c>
      <c r="C142" s="6">
        <v>1</v>
      </c>
      <c r="D142" s="1">
        <v>2945882000</v>
      </c>
      <c r="E142" s="1">
        <v>2860080126</v>
      </c>
      <c r="F142" s="1">
        <v>136093403</v>
      </c>
      <c r="G142" s="13">
        <v>-119088533</v>
      </c>
      <c r="H142" s="1">
        <v>76455364</v>
      </c>
      <c r="I142" s="1">
        <v>119612000</v>
      </c>
      <c r="J142" s="1">
        <v>110970000</v>
      </c>
      <c r="K142" s="1">
        <v>85801874</v>
      </c>
      <c r="L142" s="1">
        <f t="shared" si="2"/>
        <v>17004870</v>
      </c>
      <c r="AA142" s="7">
        <v>43846</v>
      </c>
      <c r="AB142">
        <v>-208534977</v>
      </c>
      <c r="AC142">
        <v>14360704</v>
      </c>
      <c r="AD142">
        <v>68996673</v>
      </c>
    </row>
    <row r="143" spans="27:30">
      <c r="AA143" s="7">
        <v>43847</v>
      </c>
      <c r="AB143">
        <v>-119088533</v>
      </c>
      <c r="AC143">
        <v>17004870</v>
      </c>
      <c r="AD143">
        <v>76455364</v>
      </c>
    </row>
    <row r="144" spans="27:30">
      <c r="AA144" t="s">
        <v>286</v>
      </c>
      <c r="AB144">
        <v>-22166676090</v>
      </c>
      <c r="AC144" t="e">
        <v>#VALUE!</v>
      </c>
      <c r="AD144">
        <v>9557686121</v>
      </c>
    </row>
  </sheetData>
  <mergeCells count="1">
    <mergeCell ref="M3:M7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4"/>
  <sheetViews>
    <sheetView workbookViewId="0">
      <pane ySplit="3" topLeftCell="A123" activePane="bottomLeft" state="frozen"/>
      <selection/>
      <selection pane="bottomLeft" activeCell="I132" sqref="I13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1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1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43719</v>
      </c>
      <c r="B4" s="5">
        <v>0.719444444444444</v>
      </c>
      <c r="C4" s="6">
        <v>1</v>
      </c>
      <c r="D4" s="1">
        <v>3378991000</v>
      </c>
      <c r="E4" s="1"/>
      <c r="F4" s="1">
        <v>0</v>
      </c>
      <c r="G4" s="1">
        <v>-102901967</v>
      </c>
      <c r="H4" s="1">
        <v>-102901967</v>
      </c>
      <c r="I4" s="1"/>
      <c r="J4" s="1"/>
      <c r="K4" s="1"/>
      <c r="L4" s="1">
        <f t="shared" ref="L4:L67" si="0">F4+G4</f>
        <v>-102901967</v>
      </c>
      <c r="M4" s="12"/>
      <c r="N4" s="7">
        <v>43718</v>
      </c>
      <c r="O4" s="8">
        <v>0.828472222222222</v>
      </c>
      <c r="P4" s="6">
        <v>1</v>
      </c>
      <c r="Q4" s="6">
        <v>0.097</v>
      </c>
      <c r="R4" s="6">
        <v>1</v>
      </c>
      <c r="S4" s="1">
        <v>3598790912</v>
      </c>
      <c r="U4" s="1">
        <v>1337753856</v>
      </c>
      <c r="V4" s="1">
        <v>1312230016</v>
      </c>
      <c r="W4" s="1">
        <v>25523840</v>
      </c>
      <c r="X4" s="1">
        <v>3598790710</v>
      </c>
      <c r="Y4">
        <v>5</v>
      </c>
      <c r="AA4" t="s">
        <v>284</v>
      </c>
    </row>
    <row r="5" spans="1:30">
      <c r="A5" s="7">
        <v>43720</v>
      </c>
      <c r="B5" s="8">
        <v>0.734722222222222</v>
      </c>
      <c r="C5" s="6">
        <v>1</v>
      </c>
      <c r="D5" s="1">
        <v>3378991000</v>
      </c>
      <c r="E5" s="1"/>
      <c r="F5" s="1">
        <v>0</v>
      </c>
      <c r="G5" s="1">
        <v>-228495726</v>
      </c>
      <c r="H5" s="1">
        <v>-228495726</v>
      </c>
      <c r="I5" s="1"/>
      <c r="J5" s="1"/>
      <c r="K5" s="1"/>
      <c r="L5" s="1">
        <f t="shared" si="0"/>
        <v>-228495726</v>
      </c>
      <c r="M5" s="12"/>
      <c r="AA5" s="7">
        <v>43719</v>
      </c>
      <c r="AB5">
        <v>-102901967</v>
      </c>
      <c r="AC5">
        <v>-102901967</v>
      </c>
      <c r="AD5">
        <v>-102901967</v>
      </c>
    </row>
    <row r="6" spans="1:30">
      <c r="A6" s="7">
        <v>43721</v>
      </c>
      <c r="B6" s="8">
        <v>0.504166666666667</v>
      </c>
      <c r="C6" s="6">
        <v>1</v>
      </c>
      <c r="D6" s="1">
        <v>3378991000</v>
      </c>
      <c r="E6" s="1"/>
      <c r="F6" s="1">
        <v>0</v>
      </c>
      <c r="G6" s="1">
        <v>-234827565</v>
      </c>
      <c r="H6" s="1">
        <v>-337729532</v>
      </c>
      <c r="I6" s="1"/>
      <c r="J6" s="1"/>
      <c r="K6" s="1"/>
      <c r="L6" s="1">
        <f t="shared" si="0"/>
        <v>-234827565</v>
      </c>
      <c r="M6" s="12"/>
      <c r="AA6" s="7">
        <v>43720</v>
      </c>
      <c r="AB6">
        <v>-228495726</v>
      </c>
      <c r="AC6">
        <v>-228495726</v>
      </c>
      <c r="AD6">
        <v>-228495726</v>
      </c>
    </row>
    <row r="7" spans="1:30">
      <c r="A7" s="7">
        <v>43722</v>
      </c>
      <c r="B7" s="8">
        <v>0.979861111111111</v>
      </c>
      <c r="C7" s="6">
        <v>1</v>
      </c>
      <c r="D7" s="1">
        <v>3378991000</v>
      </c>
      <c r="E7" s="1"/>
      <c r="F7" s="1">
        <v>0</v>
      </c>
      <c r="G7" s="1">
        <v>-187310778</v>
      </c>
      <c r="H7" s="1">
        <v>-525040310</v>
      </c>
      <c r="I7" s="1"/>
      <c r="J7" s="1"/>
      <c r="K7" s="1"/>
      <c r="L7" s="1">
        <f t="shared" si="0"/>
        <v>-187310778</v>
      </c>
      <c r="M7" s="12"/>
      <c r="AA7" s="7">
        <v>43721</v>
      </c>
      <c r="AB7">
        <v>-234827565</v>
      </c>
      <c r="AC7">
        <v>-234827565</v>
      </c>
      <c r="AD7">
        <v>-337729532</v>
      </c>
    </row>
    <row r="8" spans="1:30">
      <c r="A8" s="7">
        <v>43723</v>
      </c>
      <c r="B8" s="8">
        <v>0.556944444444444</v>
      </c>
      <c r="C8" s="6">
        <v>1</v>
      </c>
      <c r="D8" s="1">
        <v>3378991000</v>
      </c>
      <c r="E8" s="1"/>
      <c r="F8" s="1">
        <v>0</v>
      </c>
      <c r="G8" s="1">
        <v>-140574790</v>
      </c>
      <c r="H8" s="1">
        <v>-593766843</v>
      </c>
      <c r="I8" s="1"/>
      <c r="J8" s="1"/>
      <c r="K8" s="1"/>
      <c r="L8" s="1">
        <f t="shared" si="0"/>
        <v>-140574790</v>
      </c>
      <c r="M8" s="12"/>
      <c r="AA8" s="7">
        <v>43722</v>
      </c>
      <c r="AB8">
        <v>-187310778</v>
      </c>
      <c r="AC8">
        <v>-187310778</v>
      </c>
      <c r="AD8">
        <v>-525040310</v>
      </c>
    </row>
    <row r="9" spans="1:30">
      <c r="A9" s="7">
        <v>43724</v>
      </c>
      <c r="B9" s="8">
        <v>0.4625</v>
      </c>
      <c r="C9" s="6">
        <v>1</v>
      </c>
      <c r="D9" s="1">
        <v>3378991000</v>
      </c>
      <c r="E9" s="1">
        <v>3280574941</v>
      </c>
      <c r="F9" s="1" t="s">
        <v>285</v>
      </c>
      <c r="G9" s="1">
        <v>-188912153</v>
      </c>
      <c r="H9" s="1">
        <v>-713952463</v>
      </c>
      <c r="I9" s="1" t="s">
        <v>285</v>
      </c>
      <c r="J9" s="1">
        <v>127285000</v>
      </c>
      <c r="K9" s="1">
        <v>98416059</v>
      </c>
      <c r="L9" s="1" t="e">
        <f t="shared" si="0"/>
        <v>#VALUE!</v>
      </c>
      <c r="AA9" s="7">
        <v>43723</v>
      </c>
      <c r="AB9">
        <v>-140574790</v>
      </c>
      <c r="AC9">
        <v>-140574790</v>
      </c>
      <c r="AD9">
        <v>-593766843</v>
      </c>
    </row>
    <row r="10" spans="1:30">
      <c r="A10" s="7">
        <v>43725</v>
      </c>
      <c r="B10" s="8">
        <v>0.788194444444444</v>
      </c>
      <c r="C10" s="6">
        <v>1</v>
      </c>
      <c r="D10" s="1">
        <v>3378991000</v>
      </c>
      <c r="E10" s="1">
        <v>3280574941</v>
      </c>
      <c r="F10" s="1" t="s">
        <v>285</v>
      </c>
      <c r="G10" s="1">
        <v>-141240680</v>
      </c>
      <c r="H10" s="1">
        <v>-882320758</v>
      </c>
      <c r="I10" s="1" t="s">
        <v>285</v>
      </c>
      <c r="J10" s="1">
        <v>127285000</v>
      </c>
      <c r="K10" s="1">
        <v>98416059</v>
      </c>
      <c r="L10" s="1" t="e">
        <f t="shared" si="0"/>
        <v>#VALUE!</v>
      </c>
      <c r="AA10" s="7">
        <v>43724</v>
      </c>
      <c r="AB10">
        <v>-188912153</v>
      </c>
      <c r="AC10" t="e">
        <v>#VALUE!</v>
      </c>
      <c r="AD10">
        <v>-713952463</v>
      </c>
    </row>
    <row r="11" spans="1:30">
      <c r="A11" s="7">
        <v>43726</v>
      </c>
      <c r="B11" s="8">
        <v>0.709027777777778</v>
      </c>
      <c r="C11" s="6">
        <v>1</v>
      </c>
      <c r="D11" s="1">
        <v>3378991000</v>
      </c>
      <c r="E11" s="1">
        <v>3280574941</v>
      </c>
      <c r="F11" s="1">
        <v>0</v>
      </c>
      <c r="G11" s="1">
        <v>-221665943</v>
      </c>
      <c r="H11" s="1">
        <v>-996914088</v>
      </c>
      <c r="I11" s="1">
        <v>137788000</v>
      </c>
      <c r="J11" s="1">
        <v>127285000</v>
      </c>
      <c r="K11" s="1">
        <v>98416059</v>
      </c>
      <c r="L11" s="1">
        <f t="shared" si="0"/>
        <v>-221665943</v>
      </c>
      <c r="AA11" s="7">
        <v>43725</v>
      </c>
      <c r="AB11">
        <v>-141240680</v>
      </c>
      <c r="AC11" t="e">
        <v>#VALUE!</v>
      </c>
      <c r="AD11">
        <v>-882320758</v>
      </c>
    </row>
    <row r="12" spans="1:30">
      <c r="A12" s="7">
        <v>43727</v>
      </c>
      <c r="B12" s="8">
        <v>0.570833333333333</v>
      </c>
      <c r="C12" s="6">
        <v>1</v>
      </c>
      <c r="D12" s="1">
        <v>3378991000</v>
      </c>
      <c r="E12" s="1">
        <v>3280574941</v>
      </c>
      <c r="F12" s="1" t="s">
        <v>285</v>
      </c>
      <c r="G12" s="1">
        <v>-217206548</v>
      </c>
      <c r="H12" s="1">
        <v>52699945</v>
      </c>
      <c r="I12" s="1" t="s">
        <v>285</v>
      </c>
      <c r="J12" s="1">
        <v>127285000</v>
      </c>
      <c r="K12" s="1">
        <v>98416059</v>
      </c>
      <c r="L12" s="1" t="e">
        <f t="shared" si="0"/>
        <v>#VALUE!</v>
      </c>
      <c r="AA12" s="7">
        <v>43726</v>
      </c>
      <c r="AB12">
        <v>-221665943</v>
      </c>
      <c r="AC12">
        <v>-221665943</v>
      </c>
      <c r="AD12">
        <v>-996914088</v>
      </c>
    </row>
    <row r="13" spans="1:30">
      <c r="A13" s="7">
        <v>43728</v>
      </c>
      <c r="B13" s="8">
        <v>0.595833333333333</v>
      </c>
      <c r="C13" s="6">
        <v>1</v>
      </c>
      <c r="D13" s="1">
        <v>3378991000</v>
      </c>
      <c r="E13" s="1">
        <v>3280574941</v>
      </c>
      <c r="F13" s="1" t="s">
        <v>285</v>
      </c>
      <c r="G13" s="1">
        <v>-139873545</v>
      </c>
      <c r="H13" s="1">
        <v>38420159</v>
      </c>
      <c r="I13" s="1" t="s">
        <v>285</v>
      </c>
      <c r="J13" s="1">
        <v>127285000</v>
      </c>
      <c r="K13" s="1">
        <v>98416059</v>
      </c>
      <c r="L13" s="1" t="e">
        <f t="shared" si="0"/>
        <v>#VALUE!</v>
      </c>
      <c r="AA13" s="7">
        <v>43727</v>
      </c>
      <c r="AB13">
        <v>-217206548</v>
      </c>
      <c r="AC13" t="e">
        <v>#VALUE!</v>
      </c>
      <c r="AD13">
        <v>52699945</v>
      </c>
    </row>
    <row r="14" spans="1:30">
      <c r="A14" s="7">
        <v>43729</v>
      </c>
      <c r="B14" s="8">
        <v>0.792361111111111</v>
      </c>
      <c r="C14" s="6">
        <v>1</v>
      </c>
      <c r="D14" s="1">
        <v>3378991000</v>
      </c>
      <c r="E14" s="1">
        <v>3280574941</v>
      </c>
      <c r="F14" s="1" t="s">
        <v>285</v>
      </c>
      <c r="G14" s="1">
        <v>-153497754</v>
      </c>
      <c r="H14" s="1">
        <v>288495545</v>
      </c>
      <c r="I14" s="1" t="s">
        <v>285</v>
      </c>
      <c r="J14" s="1">
        <v>127285000</v>
      </c>
      <c r="K14" s="1">
        <v>98416059</v>
      </c>
      <c r="L14" s="1" t="e">
        <f t="shared" si="0"/>
        <v>#VALUE!</v>
      </c>
      <c r="AA14" s="7">
        <v>43728</v>
      </c>
      <c r="AB14">
        <v>-139873545</v>
      </c>
      <c r="AC14" t="e">
        <v>#VALUE!</v>
      </c>
      <c r="AD14">
        <v>38420159</v>
      </c>
    </row>
    <row r="15" spans="1:30">
      <c r="A15" s="7">
        <v>43730</v>
      </c>
      <c r="B15" s="8">
        <v>0.800694444444444</v>
      </c>
      <c r="C15" s="6">
        <v>1</v>
      </c>
      <c r="D15" s="1">
        <v>3378991000</v>
      </c>
      <c r="E15" s="1">
        <v>3280574941</v>
      </c>
      <c r="F15" s="1">
        <v>294339334</v>
      </c>
      <c r="G15" s="1">
        <v>-277199916</v>
      </c>
      <c r="H15" s="1">
        <v>352104161</v>
      </c>
      <c r="I15" s="1">
        <v>137788000</v>
      </c>
      <c r="J15" s="1">
        <v>127285000</v>
      </c>
      <c r="K15" s="1">
        <v>98416059</v>
      </c>
      <c r="L15" s="1">
        <f t="shared" si="0"/>
        <v>17139418</v>
      </c>
      <c r="AA15" s="7">
        <v>43729</v>
      </c>
      <c r="AB15">
        <v>-153497754</v>
      </c>
      <c r="AC15" t="e">
        <v>#VALUE!</v>
      </c>
      <c r="AD15">
        <v>288495545</v>
      </c>
    </row>
    <row r="16" spans="1:30">
      <c r="A16" s="7">
        <v>43731</v>
      </c>
      <c r="B16" s="8">
        <v>0.624305555555556</v>
      </c>
      <c r="C16" s="6">
        <v>1</v>
      </c>
      <c r="D16" s="1">
        <v>3378991000</v>
      </c>
      <c r="E16" s="1">
        <v>3280574941</v>
      </c>
      <c r="F16" s="1" t="s">
        <v>285</v>
      </c>
      <c r="G16" s="1">
        <v>-233587125</v>
      </c>
      <c r="H16" s="1">
        <v>575502207</v>
      </c>
      <c r="I16" s="1" t="s">
        <v>285</v>
      </c>
      <c r="J16" s="1">
        <v>127285000</v>
      </c>
      <c r="K16" s="1">
        <v>98416059</v>
      </c>
      <c r="L16" s="1" t="e">
        <f t="shared" si="0"/>
        <v>#VALUE!</v>
      </c>
      <c r="AA16" s="7">
        <v>43730</v>
      </c>
      <c r="AB16">
        <v>-277199916</v>
      </c>
      <c r="AC16">
        <v>17139418</v>
      </c>
      <c r="AD16">
        <v>352104161</v>
      </c>
    </row>
    <row r="17" spans="1:30">
      <c r="A17" s="7">
        <v>43732</v>
      </c>
      <c r="B17" s="8">
        <v>0.591666666666667</v>
      </c>
      <c r="C17" s="6">
        <v>1</v>
      </c>
      <c r="D17" s="1">
        <v>3378991000</v>
      </c>
      <c r="E17" s="1">
        <v>3280574941</v>
      </c>
      <c r="F17" s="1" t="s">
        <v>285</v>
      </c>
      <c r="G17" s="1">
        <v>-233699088</v>
      </c>
      <c r="H17" s="1">
        <v>633169384</v>
      </c>
      <c r="I17" s="1" t="s">
        <v>285</v>
      </c>
      <c r="J17" s="1">
        <v>127285000</v>
      </c>
      <c r="K17" s="1">
        <v>98416059</v>
      </c>
      <c r="L17" s="1" t="e">
        <f t="shared" si="0"/>
        <v>#VALUE!</v>
      </c>
      <c r="AA17" s="7">
        <v>43731</v>
      </c>
      <c r="AB17">
        <v>-233587125</v>
      </c>
      <c r="AC17" t="e">
        <v>#VALUE!</v>
      </c>
      <c r="AD17">
        <v>575502207</v>
      </c>
    </row>
    <row r="18" spans="1:30">
      <c r="A18" s="7">
        <v>43733</v>
      </c>
      <c r="B18" s="8">
        <v>0.888888888888889</v>
      </c>
      <c r="C18" s="6">
        <v>1</v>
      </c>
      <c r="D18" s="1">
        <v>3378991000</v>
      </c>
      <c r="E18" s="1">
        <v>3280574941</v>
      </c>
      <c r="F18" s="1">
        <v>296644123</v>
      </c>
      <c r="G18" s="1">
        <v>-153617084</v>
      </c>
      <c r="H18" s="1">
        <v>883269036</v>
      </c>
      <c r="I18" s="1">
        <v>137788000</v>
      </c>
      <c r="J18" s="1">
        <v>127285000</v>
      </c>
      <c r="K18" s="1">
        <v>98416059</v>
      </c>
      <c r="L18" s="1">
        <f t="shared" si="0"/>
        <v>143027039</v>
      </c>
      <c r="AA18" s="7">
        <v>43732</v>
      </c>
      <c r="AB18">
        <v>-233699088</v>
      </c>
      <c r="AC18" t="e">
        <v>#VALUE!</v>
      </c>
      <c r="AD18">
        <v>633169384</v>
      </c>
    </row>
    <row r="19" spans="1:30">
      <c r="A19" s="7">
        <v>43734</v>
      </c>
      <c r="B19" s="8">
        <v>0.9375</v>
      </c>
      <c r="C19" s="6">
        <v>1</v>
      </c>
      <c r="D19" s="1">
        <v>3378991000</v>
      </c>
      <c r="E19" s="1">
        <v>3280574941</v>
      </c>
      <c r="F19" s="1">
        <v>170595935</v>
      </c>
      <c r="G19" s="1">
        <v>-143938120</v>
      </c>
      <c r="H19" s="1">
        <v>1024520181</v>
      </c>
      <c r="I19" s="1">
        <v>137788000</v>
      </c>
      <c r="J19" s="1">
        <v>127285000</v>
      </c>
      <c r="K19" s="1">
        <v>98416059</v>
      </c>
      <c r="L19" s="1">
        <f t="shared" si="0"/>
        <v>26657815</v>
      </c>
      <c r="AA19" s="7">
        <v>43733</v>
      </c>
      <c r="AB19">
        <v>-153617084</v>
      </c>
      <c r="AC19">
        <v>143027039</v>
      </c>
      <c r="AD19">
        <v>883269036</v>
      </c>
    </row>
    <row r="20" spans="1:30">
      <c r="A20" s="7">
        <v>43735</v>
      </c>
      <c r="B20" s="8">
        <v>0.8875</v>
      </c>
      <c r="C20" s="6">
        <v>1</v>
      </c>
      <c r="D20" s="1">
        <v>3378991000</v>
      </c>
      <c r="E20" s="1">
        <v>3280574941</v>
      </c>
      <c r="F20" s="1">
        <v>306280349</v>
      </c>
      <c r="G20" s="1">
        <v>-265115207</v>
      </c>
      <c r="H20" s="1">
        <v>92315442</v>
      </c>
      <c r="I20" s="1">
        <v>137788000</v>
      </c>
      <c r="J20" s="1">
        <v>127285000</v>
      </c>
      <c r="K20" s="1">
        <v>98416059</v>
      </c>
      <c r="L20" s="1">
        <f t="shared" si="0"/>
        <v>41165142</v>
      </c>
      <c r="AA20" s="7">
        <v>43734</v>
      </c>
      <c r="AB20">
        <v>-143938120</v>
      </c>
      <c r="AC20">
        <v>26657815</v>
      </c>
      <c r="AD20">
        <v>1024520181</v>
      </c>
    </row>
    <row r="21" spans="1:30">
      <c r="A21" s="7">
        <v>43736</v>
      </c>
      <c r="B21" s="8">
        <v>0.730555555555556</v>
      </c>
      <c r="C21" s="6">
        <v>1</v>
      </c>
      <c r="D21" s="1">
        <v>3378991000</v>
      </c>
      <c r="E21" s="1">
        <v>3280574941</v>
      </c>
      <c r="F21" s="1">
        <v>254946382</v>
      </c>
      <c r="G21" s="1">
        <v>-227795952</v>
      </c>
      <c r="H21" s="1">
        <v>244832080</v>
      </c>
      <c r="I21" s="1">
        <v>137788000</v>
      </c>
      <c r="J21" s="1">
        <v>127285000</v>
      </c>
      <c r="K21" s="1">
        <v>98416059</v>
      </c>
      <c r="L21" s="1">
        <f t="shared" si="0"/>
        <v>27150430</v>
      </c>
      <c r="AA21" s="7">
        <v>43735</v>
      </c>
      <c r="AB21">
        <v>-265115207</v>
      </c>
      <c r="AC21">
        <v>41165142</v>
      </c>
      <c r="AD21">
        <v>92315442</v>
      </c>
    </row>
    <row r="22" spans="1:30">
      <c r="A22" s="7">
        <v>43737</v>
      </c>
      <c r="B22" s="8">
        <v>0.774305555555556</v>
      </c>
      <c r="C22" s="6">
        <v>1</v>
      </c>
      <c r="D22" s="1">
        <v>3378991000</v>
      </c>
      <c r="E22" s="1">
        <v>3280574941</v>
      </c>
      <c r="F22" s="1">
        <v>136420512</v>
      </c>
      <c r="G22" s="1">
        <v>-125906079</v>
      </c>
      <c r="H22" s="1">
        <v>114504943</v>
      </c>
      <c r="I22" s="1">
        <v>137788000</v>
      </c>
      <c r="J22" s="1">
        <v>127285000</v>
      </c>
      <c r="K22" s="1">
        <v>98416059</v>
      </c>
      <c r="L22" s="1">
        <f t="shared" si="0"/>
        <v>10514433</v>
      </c>
      <c r="AA22" s="7">
        <v>43736</v>
      </c>
      <c r="AB22">
        <v>-227795952</v>
      </c>
      <c r="AC22">
        <v>27150430</v>
      </c>
      <c r="AD22">
        <v>244832080</v>
      </c>
    </row>
    <row r="23" spans="1:30">
      <c r="A23" s="7">
        <v>43738</v>
      </c>
      <c r="B23" s="8">
        <v>0.559027777777778</v>
      </c>
      <c r="C23" s="6">
        <v>1</v>
      </c>
      <c r="D23" s="1">
        <v>3378991000</v>
      </c>
      <c r="E23" s="1">
        <v>3280574941</v>
      </c>
      <c r="F23" s="1">
        <v>176266940</v>
      </c>
      <c r="G23" s="1">
        <v>-165480811</v>
      </c>
      <c r="H23" s="1">
        <v>247182569</v>
      </c>
      <c r="I23" s="1">
        <v>137788000</v>
      </c>
      <c r="J23" s="1">
        <v>127285000</v>
      </c>
      <c r="K23" s="1">
        <v>98416059</v>
      </c>
      <c r="L23" s="1">
        <f t="shared" si="0"/>
        <v>10786129</v>
      </c>
      <c r="AA23" s="7">
        <v>43737</v>
      </c>
      <c r="AB23">
        <v>-125906079</v>
      </c>
      <c r="AC23">
        <v>10514433</v>
      </c>
      <c r="AD23">
        <v>114504943</v>
      </c>
    </row>
    <row r="24" spans="1:30">
      <c r="A24" s="7">
        <v>43739</v>
      </c>
      <c r="B24" s="8">
        <v>0.738888888888889</v>
      </c>
      <c r="C24" s="6">
        <v>1</v>
      </c>
      <c r="D24" s="1">
        <v>3378991000</v>
      </c>
      <c r="E24" s="1">
        <v>3280574941</v>
      </c>
      <c r="F24" s="1">
        <v>176206729</v>
      </c>
      <c r="G24" s="1">
        <v>-157092640</v>
      </c>
      <c r="H24" s="1">
        <v>197435238</v>
      </c>
      <c r="I24" s="1">
        <v>137788000</v>
      </c>
      <c r="J24" s="1">
        <v>127285000</v>
      </c>
      <c r="K24" s="1">
        <v>98416059</v>
      </c>
      <c r="L24" s="1">
        <f t="shared" si="0"/>
        <v>19114089</v>
      </c>
      <c r="AA24" s="7">
        <v>43738</v>
      </c>
      <c r="AB24">
        <v>-165480811</v>
      </c>
      <c r="AC24">
        <v>10786129</v>
      </c>
      <c r="AD24">
        <v>247182569</v>
      </c>
    </row>
    <row r="25" spans="1:30">
      <c r="A25" s="7">
        <v>43740</v>
      </c>
      <c r="B25" s="8">
        <v>0.685416666666667</v>
      </c>
      <c r="C25" s="6">
        <v>1</v>
      </c>
      <c r="D25" s="1">
        <v>3378991000</v>
      </c>
      <c r="E25" s="1">
        <v>3280574941</v>
      </c>
      <c r="F25" s="1">
        <v>303565379</v>
      </c>
      <c r="G25" s="1">
        <v>-268011531</v>
      </c>
      <c r="H25" s="1">
        <v>251879029</v>
      </c>
      <c r="I25" s="1">
        <v>137788000</v>
      </c>
      <c r="J25" s="1">
        <v>127285000</v>
      </c>
      <c r="K25" s="1">
        <v>98416059</v>
      </c>
      <c r="L25" s="1">
        <f t="shared" si="0"/>
        <v>35553848</v>
      </c>
      <c r="AA25" s="7">
        <v>43739</v>
      </c>
      <c r="AB25">
        <v>-157092640</v>
      </c>
      <c r="AC25">
        <v>19114089</v>
      </c>
      <c r="AD25">
        <v>197435238</v>
      </c>
    </row>
    <row r="26" spans="1:30">
      <c r="A26" s="7">
        <v>43741</v>
      </c>
      <c r="B26" s="8">
        <v>0.448611111111111</v>
      </c>
      <c r="C26" s="6">
        <v>1</v>
      </c>
      <c r="D26" s="1">
        <v>3378991000</v>
      </c>
      <c r="E26" s="1">
        <v>3280574941</v>
      </c>
      <c r="F26" s="1">
        <v>252462723</v>
      </c>
      <c r="G26" s="1">
        <v>-221489158</v>
      </c>
      <c r="H26" s="1">
        <v>122575796</v>
      </c>
      <c r="I26" s="1">
        <v>137788000</v>
      </c>
      <c r="J26" s="1">
        <v>127285000</v>
      </c>
      <c r="K26" s="1">
        <v>98416059</v>
      </c>
      <c r="L26" s="1">
        <f t="shared" si="0"/>
        <v>30973565</v>
      </c>
      <c r="AA26" s="7">
        <v>43740</v>
      </c>
      <c r="AB26">
        <v>-268011531</v>
      </c>
      <c r="AC26">
        <v>35553848</v>
      </c>
      <c r="AD26">
        <v>251879029</v>
      </c>
    </row>
    <row r="27" spans="1:30">
      <c r="A27" s="7">
        <v>43742</v>
      </c>
      <c r="B27" s="8">
        <v>0.54375</v>
      </c>
      <c r="C27" s="6">
        <v>1</v>
      </c>
      <c r="D27" s="1">
        <v>3378991000</v>
      </c>
      <c r="E27" s="1">
        <v>3280574941</v>
      </c>
      <c r="F27" s="1">
        <v>146501462</v>
      </c>
      <c r="G27" s="1">
        <v>-134425629</v>
      </c>
      <c r="H27" s="1">
        <v>107993814</v>
      </c>
      <c r="I27" s="1">
        <v>137788000</v>
      </c>
      <c r="J27" s="1">
        <v>127285000</v>
      </c>
      <c r="K27" s="1">
        <v>98416059</v>
      </c>
      <c r="L27" s="1">
        <f t="shared" si="0"/>
        <v>12075833</v>
      </c>
      <c r="AA27" s="7">
        <v>43741</v>
      </c>
      <c r="AB27">
        <v>-221489158</v>
      </c>
      <c r="AC27">
        <v>30973565</v>
      </c>
      <c r="AD27">
        <v>122575796</v>
      </c>
    </row>
    <row r="28" spans="1:30">
      <c r="A28" s="7">
        <v>43743</v>
      </c>
      <c r="B28" s="8">
        <v>0.5125</v>
      </c>
      <c r="C28" s="6">
        <v>1</v>
      </c>
      <c r="D28" s="1">
        <v>3378991000</v>
      </c>
      <c r="E28" s="1">
        <v>3280574941</v>
      </c>
      <c r="F28" s="1">
        <v>139933144</v>
      </c>
      <c r="G28" s="1">
        <v>-129329808</v>
      </c>
      <c r="H28" s="1">
        <v>104089823</v>
      </c>
      <c r="I28" s="1">
        <v>137788000</v>
      </c>
      <c r="J28" s="1">
        <v>127285000</v>
      </c>
      <c r="K28" s="1">
        <v>98416059</v>
      </c>
      <c r="L28" s="1">
        <f t="shared" si="0"/>
        <v>10603336</v>
      </c>
      <c r="AA28" s="7">
        <v>43742</v>
      </c>
      <c r="AB28">
        <v>-134425629</v>
      </c>
      <c r="AC28">
        <v>12075833</v>
      </c>
      <c r="AD28">
        <v>107993814</v>
      </c>
    </row>
    <row r="29" spans="1:30">
      <c r="A29" s="7">
        <v>43744</v>
      </c>
      <c r="B29" s="8">
        <v>0.549305555555556</v>
      </c>
      <c r="C29" s="6">
        <v>1</v>
      </c>
      <c r="D29" s="1">
        <v>3378991000</v>
      </c>
      <c r="E29" s="1">
        <v>3280574941</v>
      </c>
      <c r="F29" s="1">
        <v>135618612</v>
      </c>
      <c r="G29" s="1">
        <v>-127127366</v>
      </c>
      <c r="H29" s="1">
        <v>91234198</v>
      </c>
      <c r="I29" s="1">
        <v>137788000</v>
      </c>
      <c r="J29" s="1">
        <v>127285000</v>
      </c>
      <c r="K29" s="1">
        <v>98416059</v>
      </c>
      <c r="L29" s="1">
        <f t="shared" si="0"/>
        <v>8491246</v>
      </c>
      <c r="AA29" s="7">
        <v>43743</v>
      </c>
      <c r="AB29">
        <v>-129329808</v>
      </c>
      <c r="AC29">
        <v>10603336</v>
      </c>
      <c r="AD29">
        <v>104089823</v>
      </c>
    </row>
    <row r="30" spans="1:30">
      <c r="A30" s="7">
        <v>43745</v>
      </c>
      <c r="B30" s="8">
        <v>0.463888888888889</v>
      </c>
      <c r="C30" s="6">
        <v>1</v>
      </c>
      <c r="D30" s="1">
        <v>3378991000</v>
      </c>
      <c r="E30" s="1">
        <v>3280574941</v>
      </c>
      <c r="F30" s="1">
        <v>272789469</v>
      </c>
      <c r="G30" s="1">
        <v>-249731990</v>
      </c>
      <c r="H30" s="1">
        <v>100141989</v>
      </c>
      <c r="I30" s="1">
        <v>137788000</v>
      </c>
      <c r="J30" s="1">
        <v>127285000</v>
      </c>
      <c r="K30" s="1">
        <v>98416059</v>
      </c>
      <c r="L30" s="1">
        <f t="shared" si="0"/>
        <v>23057479</v>
      </c>
      <c r="AA30" s="7">
        <v>43744</v>
      </c>
      <c r="AB30">
        <v>-127127366</v>
      </c>
      <c r="AC30">
        <v>8491246</v>
      </c>
      <c r="AD30">
        <v>91234198</v>
      </c>
    </row>
    <row r="31" spans="1:30">
      <c r="A31" s="7">
        <v>43746</v>
      </c>
      <c r="B31" s="8">
        <v>0.522222222222222</v>
      </c>
      <c r="C31" s="6">
        <v>1</v>
      </c>
      <c r="D31" s="1">
        <v>3378991000</v>
      </c>
      <c r="E31" s="1">
        <v>3280574941</v>
      </c>
      <c r="F31" s="1">
        <v>135297022</v>
      </c>
      <c r="G31" s="1">
        <v>-134883796</v>
      </c>
      <c r="H31" s="1">
        <v>95427528</v>
      </c>
      <c r="I31" s="1">
        <v>137788000</v>
      </c>
      <c r="J31" s="1">
        <v>127285000</v>
      </c>
      <c r="K31" s="1">
        <v>98416059</v>
      </c>
      <c r="L31" s="1">
        <f t="shared" si="0"/>
        <v>413226</v>
      </c>
      <c r="AA31" s="7">
        <v>43745</v>
      </c>
      <c r="AB31">
        <v>-249731990</v>
      </c>
      <c r="AC31">
        <v>23057479</v>
      </c>
      <c r="AD31">
        <v>100141989</v>
      </c>
    </row>
    <row r="32" spans="1:30">
      <c r="A32" s="7">
        <v>43747</v>
      </c>
      <c r="B32" s="8">
        <v>0.777083333333333</v>
      </c>
      <c r="C32" s="6">
        <v>1</v>
      </c>
      <c r="D32" s="1">
        <v>3378991000</v>
      </c>
      <c r="E32" s="1">
        <v>3280574941</v>
      </c>
      <c r="F32" s="1">
        <v>176126822</v>
      </c>
      <c r="G32" s="1">
        <v>-158770359</v>
      </c>
      <c r="H32" s="1">
        <v>94479902</v>
      </c>
      <c r="I32" s="1">
        <v>137788000</v>
      </c>
      <c r="J32" s="1">
        <v>127285000</v>
      </c>
      <c r="K32" s="1">
        <v>98416059</v>
      </c>
      <c r="L32" s="1">
        <f t="shared" si="0"/>
        <v>17356463</v>
      </c>
      <c r="AA32" s="7">
        <v>43746</v>
      </c>
      <c r="AB32">
        <v>-134883796</v>
      </c>
      <c r="AC32">
        <v>413226</v>
      </c>
      <c r="AD32">
        <v>95427528</v>
      </c>
    </row>
    <row r="33" spans="1:30">
      <c r="A33" s="7">
        <v>43748</v>
      </c>
      <c r="B33" s="8">
        <v>0.78125</v>
      </c>
      <c r="C33" s="6">
        <v>1</v>
      </c>
      <c r="D33" s="1">
        <v>3378991000</v>
      </c>
      <c r="E33" s="1">
        <v>3280574941</v>
      </c>
      <c r="F33" s="1">
        <v>318537704</v>
      </c>
      <c r="G33" s="1">
        <v>-286570981</v>
      </c>
      <c r="H33" s="1">
        <v>88355675</v>
      </c>
      <c r="I33" s="1">
        <v>137788000</v>
      </c>
      <c r="J33" s="1">
        <v>127285000</v>
      </c>
      <c r="K33" s="1">
        <v>98416059</v>
      </c>
      <c r="L33" s="1">
        <f t="shared" si="0"/>
        <v>31966723</v>
      </c>
      <c r="AA33" s="7">
        <v>43747</v>
      </c>
      <c r="AB33">
        <v>-158770359</v>
      </c>
      <c r="AC33">
        <v>17356463</v>
      </c>
      <c r="AD33">
        <v>94479902</v>
      </c>
    </row>
    <row r="34" spans="1:30">
      <c r="A34" s="7">
        <v>43749</v>
      </c>
      <c r="B34" s="8">
        <v>0.756944444444444</v>
      </c>
      <c r="C34" s="6">
        <v>1</v>
      </c>
      <c r="D34" s="1">
        <v>3378991000</v>
      </c>
      <c r="E34" s="1">
        <v>3280574941</v>
      </c>
      <c r="F34" s="1">
        <v>276037749</v>
      </c>
      <c r="G34" s="1">
        <v>-250963591</v>
      </c>
      <c r="H34" s="1">
        <v>79346491</v>
      </c>
      <c r="I34" s="1">
        <v>137788000</v>
      </c>
      <c r="J34" s="1">
        <v>127285000</v>
      </c>
      <c r="K34" s="1">
        <v>98416059</v>
      </c>
      <c r="L34" s="1">
        <f t="shared" si="0"/>
        <v>25074158</v>
      </c>
      <c r="AA34" s="7">
        <v>43748</v>
      </c>
      <c r="AB34">
        <v>-286570981</v>
      </c>
      <c r="AC34">
        <v>31966723</v>
      </c>
      <c r="AD34">
        <v>88355675</v>
      </c>
    </row>
    <row r="35" spans="1:30">
      <c r="A35" s="7">
        <v>43750</v>
      </c>
      <c r="B35" s="8">
        <v>0.427777777777778</v>
      </c>
      <c r="C35" s="6">
        <v>1</v>
      </c>
      <c r="D35" s="1">
        <v>3378991000</v>
      </c>
      <c r="E35" s="1">
        <v>3280574941</v>
      </c>
      <c r="F35" s="1">
        <v>219404902</v>
      </c>
      <c r="G35" s="1">
        <v>-208875568</v>
      </c>
      <c r="H35" s="1">
        <v>67513147</v>
      </c>
      <c r="I35" s="1">
        <v>137788000</v>
      </c>
      <c r="J35" s="1">
        <v>127285000</v>
      </c>
      <c r="K35" s="1">
        <v>98416059</v>
      </c>
      <c r="L35" s="1">
        <f t="shared" si="0"/>
        <v>10529334</v>
      </c>
      <c r="AA35" s="7">
        <v>43749</v>
      </c>
      <c r="AB35">
        <v>-250963591</v>
      </c>
      <c r="AC35">
        <v>25074158</v>
      </c>
      <c r="AD35">
        <v>79346491</v>
      </c>
    </row>
    <row r="36" spans="1:30">
      <c r="A36" s="7">
        <v>43751</v>
      </c>
      <c r="B36" s="8">
        <v>0.504861111111111</v>
      </c>
      <c r="C36" s="6">
        <v>1</v>
      </c>
      <c r="D36" s="1">
        <v>3378991000</v>
      </c>
      <c r="E36" s="1">
        <v>3280574941</v>
      </c>
      <c r="F36" s="1">
        <v>136701194</v>
      </c>
      <c r="G36" s="1">
        <v>-137486951</v>
      </c>
      <c r="H36" s="1">
        <v>65181005</v>
      </c>
      <c r="I36" s="1">
        <v>137788000</v>
      </c>
      <c r="J36" s="1">
        <v>127285000</v>
      </c>
      <c r="K36" s="1">
        <v>98416059</v>
      </c>
      <c r="L36" s="1">
        <f t="shared" si="0"/>
        <v>-785757</v>
      </c>
      <c r="AA36" s="7">
        <v>43750</v>
      </c>
      <c r="AB36">
        <v>-208875568</v>
      </c>
      <c r="AC36">
        <v>10529334</v>
      </c>
      <c r="AD36">
        <v>67513147</v>
      </c>
    </row>
    <row r="37" spans="1:30">
      <c r="A37" s="7">
        <v>43752</v>
      </c>
      <c r="B37" s="8">
        <v>0.451388888888889</v>
      </c>
      <c r="C37" s="6">
        <v>1</v>
      </c>
      <c r="D37" s="1">
        <v>3378991000</v>
      </c>
      <c r="E37" s="1">
        <v>3280574941</v>
      </c>
      <c r="F37" s="1">
        <v>215833441</v>
      </c>
      <c r="G37" s="1">
        <v>-196599342</v>
      </c>
      <c r="H37" s="1">
        <v>77652029</v>
      </c>
      <c r="I37" s="1">
        <v>137788000</v>
      </c>
      <c r="J37" s="1">
        <v>127285000</v>
      </c>
      <c r="K37" s="1">
        <v>98416059</v>
      </c>
      <c r="L37" s="1">
        <f t="shared" si="0"/>
        <v>19234099</v>
      </c>
      <c r="AA37" s="7">
        <v>43751</v>
      </c>
      <c r="AB37">
        <v>-137486951</v>
      </c>
      <c r="AC37">
        <v>-785757</v>
      </c>
      <c r="AD37">
        <v>65181005</v>
      </c>
    </row>
    <row r="38" spans="1:30">
      <c r="A38" s="7">
        <v>43753</v>
      </c>
      <c r="B38" s="8">
        <v>0.902083333333333</v>
      </c>
      <c r="C38" s="6">
        <v>1</v>
      </c>
      <c r="D38" s="1">
        <v>3378991000</v>
      </c>
      <c r="E38" s="1">
        <v>3280574941</v>
      </c>
      <c r="F38" s="1">
        <v>176621545</v>
      </c>
      <c r="G38" s="1">
        <v>-181266214</v>
      </c>
      <c r="H38" s="1">
        <v>58441127</v>
      </c>
      <c r="I38" s="1">
        <v>137788000</v>
      </c>
      <c r="J38" s="1">
        <v>127285000</v>
      </c>
      <c r="K38" s="1">
        <v>98416059</v>
      </c>
      <c r="L38" s="1">
        <f t="shared" si="0"/>
        <v>-4644669</v>
      </c>
      <c r="AA38" s="7">
        <v>43752</v>
      </c>
      <c r="AB38">
        <v>-196599342</v>
      </c>
      <c r="AC38">
        <v>19234099</v>
      </c>
      <c r="AD38">
        <v>77652029</v>
      </c>
    </row>
    <row r="39" spans="1:30">
      <c r="A39" s="7">
        <v>43754</v>
      </c>
      <c r="B39" s="8">
        <v>0.834027777777778</v>
      </c>
      <c r="C39" s="6">
        <v>1</v>
      </c>
      <c r="D39" s="1">
        <v>3378991000</v>
      </c>
      <c r="E39" s="1">
        <v>3280574941</v>
      </c>
      <c r="F39" s="1">
        <v>298514851</v>
      </c>
      <c r="G39" s="1">
        <v>-302985441</v>
      </c>
      <c r="H39" s="1">
        <v>58201980</v>
      </c>
      <c r="I39" s="1">
        <v>137788000</v>
      </c>
      <c r="J39" s="1">
        <v>127285000</v>
      </c>
      <c r="K39" s="1">
        <v>98416059</v>
      </c>
      <c r="L39" s="1">
        <f t="shared" si="0"/>
        <v>-4470590</v>
      </c>
      <c r="AA39" s="7">
        <v>43753</v>
      </c>
      <c r="AB39">
        <v>-181266214</v>
      </c>
      <c r="AC39">
        <v>-4644669</v>
      </c>
      <c r="AD39">
        <v>58441127</v>
      </c>
    </row>
    <row r="40" spans="1:30">
      <c r="A40" s="7">
        <v>43755</v>
      </c>
      <c r="B40" s="8">
        <v>0.802083333333333</v>
      </c>
      <c r="C40" s="6">
        <v>1</v>
      </c>
      <c r="D40" s="1">
        <v>3378991000</v>
      </c>
      <c r="E40" s="1">
        <v>3280574941</v>
      </c>
      <c r="F40" s="1">
        <v>184278968</v>
      </c>
      <c r="G40" s="1">
        <v>-164162292</v>
      </c>
      <c r="H40" s="1">
        <v>60777157</v>
      </c>
      <c r="I40" s="1">
        <v>137788000</v>
      </c>
      <c r="J40" s="1">
        <v>127285000</v>
      </c>
      <c r="K40" s="1">
        <v>98416059</v>
      </c>
      <c r="L40" s="1">
        <f t="shared" si="0"/>
        <v>20116676</v>
      </c>
      <c r="AA40" s="7">
        <v>43754</v>
      </c>
      <c r="AB40">
        <v>-302985441</v>
      </c>
      <c r="AC40">
        <v>-4470590</v>
      </c>
      <c r="AD40">
        <v>58201980</v>
      </c>
    </row>
    <row r="41" spans="1:30">
      <c r="A41" s="7">
        <v>43756</v>
      </c>
      <c r="B41" s="8">
        <v>0.768055555555556</v>
      </c>
      <c r="C41" s="6">
        <v>1</v>
      </c>
      <c r="D41" s="1">
        <v>3378991000</v>
      </c>
      <c r="E41" s="1">
        <v>3280574941</v>
      </c>
      <c r="F41" s="1">
        <v>264509502</v>
      </c>
      <c r="G41" s="1">
        <v>-245294694</v>
      </c>
      <c r="H41" s="1">
        <v>45450065</v>
      </c>
      <c r="I41" s="1">
        <v>137788000</v>
      </c>
      <c r="J41" s="1">
        <v>127285000</v>
      </c>
      <c r="K41" s="1">
        <v>98416059</v>
      </c>
      <c r="L41" s="1">
        <f t="shared" si="0"/>
        <v>19214808</v>
      </c>
      <c r="AA41" s="7">
        <v>43755</v>
      </c>
      <c r="AB41">
        <v>-164162292</v>
      </c>
      <c r="AC41">
        <v>20116676</v>
      </c>
      <c r="AD41">
        <v>60777157</v>
      </c>
    </row>
    <row r="42" spans="1:30">
      <c r="A42" s="7">
        <v>43757</v>
      </c>
      <c r="B42" s="8">
        <v>0.813888888888889</v>
      </c>
      <c r="C42" s="6">
        <v>1</v>
      </c>
      <c r="D42" s="1">
        <v>3378991000</v>
      </c>
      <c r="E42" s="1">
        <v>3280574941</v>
      </c>
      <c r="F42" s="1">
        <v>151190253</v>
      </c>
      <c r="G42" s="1">
        <v>-127628257</v>
      </c>
      <c r="H42" s="1">
        <v>58548163</v>
      </c>
      <c r="I42" s="1">
        <v>137788000</v>
      </c>
      <c r="J42" s="1">
        <v>127285000</v>
      </c>
      <c r="K42" s="1">
        <v>98416059</v>
      </c>
      <c r="L42" s="1">
        <f t="shared" si="0"/>
        <v>23561996</v>
      </c>
      <c r="AA42" s="7">
        <v>43756</v>
      </c>
      <c r="AB42">
        <v>-245294694</v>
      </c>
      <c r="AC42">
        <v>19214808</v>
      </c>
      <c r="AD42">
        <v>45450065</v>
      </c>
    </row>
    <row r="43" spans="1:30">
      <c r="A43" s="7">
        <v>43758</v>
      </c>
      <c r="B43" s="8">
        <v>0.716666666666667</v>
      </c>
      <c r="C43" s="6">
        <v>1</v>
      </c>
      <c r="D43" s="1">
        <v>3378991000</v>
      </c>
      <c r="E43" s="1">
        <v>3280574941</v>
      </c>
      <c r="F43" s="1">
        <v>274120511</v>
      </c>
      <c r="G43" s="1">
        <v>-248232267</v>
      </c>
      <c r="H43" s="1">
        <v>59866561</v>
      </c>
      <c r="I43" s="1">
        <v>137788000</v>
      </c>
      <c r="J43" s="1">
        <v>127285000</v>
      </c>
      <c r="K43" s="1">
        <v>98416059</v>
      </c>
      <c r="L43" s="1">
        <f t="shared" si="0"/>
        <v>25888244</v>
      </c>
      <c r="AA43" s="7">
        <v>43757</v>
      </c>
      <c r="AB43">
        <v>-127628257</v>
      </c>
      <c r="AC43">
        <v>23561996</v>
      </c>
      <c r="AD43">
        <v>58548163</v>
      </c>
    </row>
    <row r="44" spans="1:30">
      <c r="A44" s="7">
        <v>43759</v>
      </c>
      <c r="B44" s="8">
        <v>0.779166666666667</v>
      </c>
      <c r="C44" s="6">
        <v>1</v>
      </c>
      <c r="D44" s="1">
        <v>3378991000</v>
      </c>
      <c r="E44" s="1">
        <v>3280574941</v>
      </c>
      <c r="F44" s="1">
        <v>138309202</v>
      </c>
      <c r="G44" s="1">
        <v>-134447726</v>
      </c>
      <c r="H44" s="1">
        <v>65456208</v>
      </c>
      <c r="I44" s="1">
        <v>137788000</v>
      </c>
      <c r="J44" s="1">
        <v>127285000</v>
      </c>
      <c r="K44" s="1">
        <v>98416059</v>
      </c>
      <c r="L44" s="1">
        <f t="shared" si="0"/>
        <v>3861476</v>
      </c>
      <c r="AA44" s="7">
        <v>43758</v>
      </c>
      <c r="AB44">
        <v>-248232267</v>
      </c>
      <c r="AC44">
        <v>25888244</v>
      </c>
      <c r="AD44">
        <v>59866561</v>
      </c>
    </row>
    <row r="45" spans="1:30">
      <c r="A45" s="7">
        <v>43760</v>
      </c>
      <c r="B45" s="8">
        <v>0.825</v>
      </c>
      <c r="C45" s="6">
        <v>1</v>
      </c>
      <c r="D45" s="1">
        <v>3378991000</v>
      </c>
      <c r="E45" s="1">
        <v>3280574941</v>
      </c>
      <c r="F45" s="1">
        <v>147352828</v>
      </c>
      <c r="G45" s="1">
        <v>-128214592</v>
      </c>
      <c r="H45" s="1">
        <v>63632174</v>
      </c>
      <c r="I45" s="1">
        <v>137788000</v>
      </c>
      <c r="J45" s="1">
        <v>127285000</v>
      </c>
      <c r="K45" s="1">
        <v>98416059</v>
      </c>
      <c r="L45" s="1">
        <f t="shared" si="0"/>
        <v>19138236</v>
      </c>
      <c r="AA45" s="7">
        <v>43759</v>
      </c>
      <c r="AB45">
        <v>-134447726</v>
      </c>
      <c r="AC45">
        <v>3861476</v>
      </c>
      <c r="AD45">
        <v>65456208</v>
      </c>
    </row>
    <row r="46" spans="1:30">
      <c r="A46" s="7">
        <v>43761</v>
      </c>
      <c r="B46" s="8">
        <v>0.810416666666667</v>
      </c>
      <c r="C46" s="6">
        <v>1</v>
      </c>
      <c r="D46" s="1">
        <v>3378991000</v>
      </c>
      <c r="E46" s="1">
        <v>3280574941</v>
      </c>
      <c r="F46" s="1">
        <v>145544927</v>
      </c>
      <c r="G46" s="1">
        <v>-126330362</v>
      </c>
      <c r="H46" s="1">
        <v>87491408</v>
      </c>
      <c r="I46" s="1">
        <v>137788000</v>
      </c>
      <c r="J46" s="1">
        <v>127285000</v>
      </c>
      <c r="K46" s="1">
        <v>98416059</v>
      </c>
      <c r="L46" s="1">
        <f t="shared" si="0"/>
        <v>19214565</v>
      </c>
      <c r="AA46" s="7">
        <v>43760</v>
      </c>
      <c r="AB46">
        <v>-128214592</v>
      </c>
      <c r="AC46">
        <v>19138236</v>
      </c>
      <c r="AD46">
        <v>63632174</v>
      </c>
    </row>
    <row r="47" spans="1:30">
      <c r="A47" s="7">
        <v>43762</v>
      </c>
      <c r="B47" s="8">
        <v>0.808333333333333</v>
      </c>
      <c r="C47" s="6">
        <v>1</v>
      </c>
      <c r="D47" s="1">
        <v>3378991000</v>
      </c>
      <c r="E47" s="1">
        <v>3280574941</v>
      </c>
      <c r="F47" s="1">
        <v>138296123</v>
      </c>
      <c r="G47" s="1">
        <v>-131938857</v>
      </c>
      <c r="H47" s="1">
        <v>93674595</v>
      </c>
      <c r="I47" s="1">
        <v>137788000</v>
      </c>
      <c r="J47" s="1">
        <v>127285000</v>
      </c>
      <c r="K47" s="1">
        <v>98416059</v>
      </c>
      <c r="L47" s="1">
        <f t="shared" si="0"/>
        <v>6357266</v>
      </c>
      <c r="AA47" s="7">
        <v>43761</v>
      </c>
      <c r="AB47">
        <v>-126330362</v>
      </c>
      <c r="AC47">
        <v>19214565</v>
      </c>
      <c r="AD47">
        <v>87491408</v>
      </c>
    </row>
    <row r="48" spans="1:30">
      <c r="A48" s="7">
        <v>43763</v>
      </c>
      <c r="B48" s="8">
        <v>0.742361111111111</v>
      </c>
      <c r="C48" s="6">
        <v>1</v>
      </c>
      <c r="D48" s="1">
        <v>3378991000</v>
      </c>
      <c r="E48" s="1">
        <v>3280574941</v>
      </c>
      <c r="F48" s="1">
        <v>269043099</v>
      </c>
      <c r="G48" s="1">
        <v>-251572023</v>
      </c>
      <c r="H48" s="1">
        <v>84845765</v>
      </c>
      <c r="I48" s="1">
        <v>137788000</v>
      </c>
      <c r="J48" s="1">
        <v>127285000</v>
      </c>
      <c r="K48" s="1">
        <v>98416059</v>
      </c>
      <c r="L48" s="1">
        <f t="shared" si="0"/>
        <v>17471076</v>
      </c>
      <c r="AA48" s="7">
        <v>43762</v>
      </c>
      <c r="AB48">
        <v>-131938857</v>
      </c>
      <c r="AC48">
        <v>6357266</v>
      </c>
      <c r="AD48">
        <v>93674595</v>
      </c>
    </row>
    <row r="49" spans="1:30">
      <c r="A49" s="7">
        <v>43764</v>
      </c>
      <c r="B49" s="8">
        <v>0.831944444444444</v>
      </c>
      <c r="C49" s="6">
        <v>1</v>
      </c>
      <c r="D49" s="1">
        <v>3378991000</v>
      </c>
      <c r="E49" s="1">
        <v>3280574941</v>
      </c>
      <c r="F49" s="1">
        <v>148876691</v>
      </c>
      <c r="G49" s="1">
        <v>-138857033</v>
      </c>
      <c r="H49" s="1">
        <v>95593255</v>
      </c>
      <c r="I49" s="1">
        <v>137788000</v>
      </c>
      <c r="J49" s="1">
        <v>127285000</v>
      </c>
      <c r="K49" s="1">
        <v>98416059</v>
      </c>
      <c r="L49" s="1">
        <f t="shared" si="0"/>
        <v>10019658</v>
      </c>
      <c r="AA49" s="7">
        <v>43763</v>
      </c>
      <c r="AB49">
        <v>-251572023</v>
      </c>
      <c r="AC49">
        <v>17471076</v>
      </c>
      <c r="AD49">
        <v>84845765</v>
      </c>
    </row>
    <row r="50" spans="1:30">
      <c r="A50" s="7">
        <v>43765</v>
      </c>
      <c r="B50" s="8">
        <v>0.784722222222222</v>
      </c>
      <c r="C50" s="6">
        <v>1</v>
      </c>
      <c r="D50" s="1">
        <v>3378991000</v>
      </c>
      <c r="E50" s="1">
        <v>3280574941</v>
      </c>
      <c r="F50" s="1">
        <v>262554562</v>
      </c>
      <c r="G50" s="1">
        <v>-254500759</v>
      </c>
      <c r="H50" s="1">
        <v>70065404</v>
      </c>
      <c r="I50" s="1">
        <v>137788000</v>
      </c>
      <c r="J50" s="1">
        <v>127285000</v>
      </c>
      <c r="K50" s="1">
        <v>98416059</v>
      </c>
      <c r="L50" s="1">
        <f t="shared" si="0"/>
        <v>8053803</v>
      </c>
      <c r="AA50" s="7">
        <v>43764</v>
      </c>
      <c r="AB50">
        <v>-138857033</v>
      </c>
      <c r="AC50">
        <v>10019658</v>
      </c>
      <c r="AD50">
        <v>95593255</v>
      </c>
    </row>
    <row r="51" spans="1:30">
      <c r="A51" s="7">
        <v>43766</v>
      </c>
      <c r="B51" s="8">
        <v>0.710416666666667</v>
      </c>
      <c r="C51" s="6">
        <v>1</v>
      </c>
      <c r="D51" s="1">
        <v>3378991000</v>
      </c>
      <c r="E51" s="1">
        <v>3280574941</v>
      </c>
      <c r="F51" s="1">
        <v>251209303</v>
      </c>
      <c r="G51" s="1">
        <v>-238793436</v>
      </c>
      <c r="H51" s="1">
        <v>77031158</v>
      </c>
      <c r="I51" s="1">
        <v>137788000</v>
      </c>
      <c r="J51" s="1">
        <v>127285000</v>
      </c>
      <c r="K51" s="1">
        <v>98416059</v>
      </c>
      <c r="L51" s="1">
        <f t="shared" si="0"/>
        <v>12415867</v>
      </c>
      <c r="AA51" s="7">
        <v>43765</v>
      </c>
      <c r="AB51">
        <v>-254500759</v>
      </c>
      <c r="AC51">
        <v>8053803</v>
      </c>
      <c r="AD51">
        <v>70065404</v>
      </c>
    </row>
    <row r="52" spans="1:30">
      <c r="A52" s="7">
        <v>43767</v>
      </c>
      <c r="B52" s="8">
        <v>0.885416666666667</v>
      </c>
      <c r="C52" s="6">
        <v>1</v>
      </c>
      <c r="D52" s="1">
        <v>3378991000</v>
      </c>
      <c r="E52" s="1">
        <v>3280574941</v>
      </c>
      <c r="F52" s="1" t="s">
        <v>285</v>
      </c>
      <c r="G52" s="1">
        <v>-148802646</v>
      </c>
      <c r="H52" s="1">
        <v>-41054827</v>
      </c>
      <c r="I52" s="1" t="s">
        <v>285</v>
      </c>
      <c r="J52" s="1">
        <v>127285000</v>
      </c>
      <c r="K52" s="1">
        <v>98416059</v>
      </c>
      <c r="L52" s="1" t="e">
        <f t="shared" si="0"/>
        <v>#VALUE!</v>
      </c>
      <c r="AA52" s="7">
        <v>43766</v>
      </c>
      <c r="AB52">
        <v>-238793436</v>
      </c>
      <c r="AC52">
        <v>12415867</v>
      </c>
      <c r="AD52">
        <v>77031158</v>
      </c>
    </row>
    <row r="53" spans="1:30">
      <c r="A53" s="7">
        <v>43768</v>
      </c>
      <c r="B53" s="8">
        <v>0.61875</v>
      </c>
      <c r="C53" s="6">
        <v>1</v>
      </c>
      <c r="D53" s="1">
        <v>3378991000</v>
      </c>
      <c r="E53" s="1">
        <v>3280574941</v>
      </c>
      <c r="F53" s="1" t="s">
        <v>285</v>
      </c>
      <c r="G53" s="1">
        <v>-163200289</v>
      </c>
      <c r="H53" s="1">
        <v>-150266352</v>
      </c>
      <c r="I53" s="1" t="s">
        <v>285</v>
      </c>
      <c r="J53" s="1">
        <v>127285000</v>
      </c>
      <c r="K53" s="1">
        <v>98416059</v>
      </c>
      <c r="L53" s="1" t="e">
        <f t="shared" si="0"/>
        <v>#VALUE!</v>
      </c>
      <c r="AA53" s="7">
        <v>43767</v>
      </c>
      <c r="AB53">
        <v>-148802646</v>
      </c>
      <c r="AC53" t="e">
        <v>#VALUE!</v>
      </c>
      <c r="AD53">
        <v>-41054827</v>
      </c>
    </row>
    <row r="54" spans="1:30">
      <c r="A54" s="7">
        <v>43769</v>
      </c>
      <c r="B54" s="8">
        <v>0.778472222222222</v>
      </c>
      <c r="C54" s="6">
        <v>1</v>
      </c>
      <c r="D54" s="1">
        <v>3378991000</v>
      </c>
      <c r="E54" s="1">
        <v>3280574941</v>
      </c>
      <c r="F54" s="1">
        <v>0</v>
      </c>
      <c r="G54" s="1">
        <v>-141035904</v>
      </c>
      <c r="H54" s="1">
        <v>-310516821</v>
      </c>
      <c r="I54" s="1">
        <v>137788000</v>
      </c>
      <c r="J54" s="1">
        <v>127285000</v>
      </c>
      <c r="K54" s="1">
        <v>98416059</v>
      </c>
      <c r="L54" s="1">
        <f t="shared" si="0"/>
        <v>-141035904</v>
      </c>
      <c r="AA54" s="7">
        <v>43768</v>
      </c>
      <c r="AB54">
        <v>-163200289</v>
      </c>
      <c r="AC54" t="e">
        <v>#VALUE!</v>
      </c>
      <c r="AD54">
        <v>-150266352</v>
      </c>
    </row>
    <row r="55" spans="1:30">
      <c r="A55" s="7">
        <v>43770</v>
      </c>
      <c r="B55" s="8">
        <v>0.775694444444444</v>
      </c>
      <c r="C55" s="6">
        <v>1</v>
      </c>
      <c r="D55" s="1">
        <v>3378991000</v>
      </c>
      <c r="E55" s="1">
        <v>3280574941</v>
      </c>
      <c r="F55" s="1" t="s">
        <v>285</v>
      </c>
      <c r="G55" s="1">
        <v>-128958562</v>
      </c>
      <c r="H55" s="1">
        <v>16228866</v>
      </c>
      <c r="I55" s="1" t="s">
        <v>285</v>
      </c>
      <c r="J55" s="1">
        <v>127285000</v>
      </c>
      <c r="K55" s="1">
        <v>98416059</v>
      </c>
      <c r="L55" s="1" t="e">
        <f t="shared" si="0"/>
        <v>#VALUE!</v>
      </c>
      <c r="AA55" s="7">
        <v>43769</v>
      </c>
      <c r="AB55">
        <v>-141035904</v>
      </c>
      <c r="AC55">
        <v>-141035904</v>
      </c>
      <c r="AD55">
        <v>-310516821</v>
      </c>
    </row>
    <row r="56" spans="1:30">
      <c r="A56" s="7">
        <v>43771</v>
      </c>
      <c r="B56" s="8">
        <v>0.504861111111111</v>
      </c>
      <c r="C56" s="6">
        <v>1</v>
      </c>
      <c r="D56" s="1">
        <v>3378991000</v>
      </c>
      <c r="E56" s="1">
        <v>3280574941</v>
      </c>
      <c r="F56" s="1">
        <v>587321670</v>
      </c>
      <c r="G56" s="1">
        <v>-226338951</v>
      </c>
      <c r="H56" s="1">
        <v>32994822</v>
      </c>
      <c r="I56" s="1">
        <v>137576000</v>
      </c>
      <c r="J56" s="1">
        <v>127285000</v>
      </c>
      <c r="K56" s="1">
        <v>98416059</v>
      </c>
      <c r="L56" s="1">
        <f t="shared" si="0"/>
        <v>360982719</v>
      </c>
      <c r="AA56" s="7">
        <v>43770</v>
      </c>
      <c r="AB56">
        <v>-128958562</v>
      </c>
      <c r="AC56" t="e">
        <v>#VALUE!</v>
      </c>
      <c r="AD56">
        <v>16228866</v>
      </c>
    </row>
    <row r="57" spans="1:30">
      <c r="A57" s="7">
        <v>43772</v>
      </c>
      <c r="B57" s="8">
        <v>0.452777777777778</v>
      </c>
      <c r="C57" s="6">
        <v>1</v>
      </c>
      <c r="D57" s="1">
        <v>3378991000</v>
      </c>
      <c r="E57" s="1">
        <v>3280574941</v>
      </c>
      <c r="F57" s="1">
        <v>241569733</v>
      </c>
      <c r="G57" s="1">
        <v>-163817562</v>
      </c>
      <c r="H57" s="1">
        <v>26950542</v>
      </c>
      <c r="I57" s="1">
        <v>137576000</v>
      </c>
      <c r="J57" s="1">
        <v>127285000</v>
      </c>
      <c r="K57" s="1">
        <v>98416059</v>
      </c>
      <c r="L57" s="1">
        <f t="shared" si="0"/>
        <v>77752171</v>
      </c>
      <c r="AA57" s="7">
        <v>43771</v>
      </c>
      <c r="AB57">
        <v>-226338951</v>
      </c>
      <c r="AC57">
        <v>360982719</v>
      </c>
      <c r="AD57">
        <v>32994822</v>
      </c>
    </row>
    <row r="58" spans="1:30">
      <c r="A58" s="7">
        <v>43773</v>
      </c>
      <c r="B58" s="8">
        <v>0.464583333333333</v>
      </c>
      <c r="C58" s="6">
        <v>1</v>
      </c>
      <c r="D58" s="1">
        <v>3378991000</v>
      </c>
      <c r="E58" s="1">
        <v>3280574941</v>
      </c>
      <c r="F58" s="1">
        <v>129590294</v>
      </c>
      <c r="G58" s="1">
        <v>-125259341</v>
      </c>
      <c r="H58" s="1">
        <v>33247350</v>
      </c>
      <c r="I58" s="1">
        <v>137576000</v>
      </c>
      <c r="J58" s="1">
        <v>127285000</v>
      </c>
      <c r="K58" s="1">
        <v>98416059</v>
      </c>
      <c r="L58" s="1">
        <f t="shared" si="0"/>
        <v>4330953</v>
      </c>
      <c r="AA58" s="7">
        <v>43772</v>
      </c>
      <c r="AB58">
        <v>-163817562</v>
      </c>
      <c r="AC58">
        <v>77752171</v>
      </c>
      <c r="AD58">
        <v>26950542</v>
      </c>
    </row>
    <row r="59" spans="1:30">
      <c r="A59" s="7">
        <v>43774</v>
      </c>
      <c r="B59" s="8">
        <v>0.557638888888889</v>
      </c>
      <c r="C59" s="6">
        <v>1</v>
      </c>
      <c r="D59" s="1">
        <v>3378991000</v>
      </c>
      <c r="E59" s="1">
        <v>3280574941</v>
      </c>
      <c r="F59" s="1">
        <v>148510490</v>
      </c>
      <c r="G59" s="1">
        <v>-143253080</v>
      </c>
      <c r="H59" s="1">
        <v>70310267</v>
      </c>
      <c r="I59" s="1">
        <v>137576000</v>
      </c>
      <c r="J59" s="1">
        <v>127285000</v>
      </c>
      <c r="K59" s="1">
        <v>98416059</v>
      </c>
      <c r="L59" s="1">
        <f t="shared" si="0"/>
        <v>5257410</v>
      </c>
      <c r="AA59" s="7">
        <v>43773</v>
      </c>
      <c r="AB59">
        <v>-125259341</v>
      </c>
      <c r="AC59">
        <v>4330953</v>
      </c>
      <c r="AD59">
        <v>33247350</v>
      </c>
    </row>
    <row r="60" spans="1:30">
      <c r="A60" s="7">
        <v>43775</v>
      </c>
      <c r="B60" s="8">
        <v>0.619444444444444</v>
      </c>
      <c r="C60" s="6">
        <v>1</v>
      </c>
      <c r="D60" s="1">
        <v>3378991000</v>
      </c>
      <c r="E60" s="1">
        <v>3280574941</v>
      </c>
      <c r="F60" s="1">
        <v>151529595</v>
      </c>
      <c r="G60" s="1">
        <v>-128674233</v>
      </c>
      <c r="H60" s="1">
        <v>166292629</v>
      </c>
      <c r="I60" s="1">
        <v>137576000</v>
      </c>
      <c r="J60" s="1">
        <v>127285000</v>
      </c>
      <c r="K60" s="1">
        <v>98416059</v>
      </c>
      <c r="L60" s="1">
        <f t="shared" si="0"/>
        <v>22855362</v>
      </c>
      <c r="AA60" s="7">
        <v>43774</v>
      </c>
      <c r="AB60">
        <v>-143253080</v>
      </c>
      <c r="AC60">
        <v>5257410</v>
      </c>
      <c r="AD60">
        <v>70310267</v>
      </c>
    </row>
    <row r="61" spans="1:30">
      <c r="A61" s="7">
        <v>43776</v>
      </c>
      <c r="B61" s="8">
        <v>0.79375</v>
      </c>
      <c r="C61" s="6">
        <v>1</v>
      </c>
      <c r="D61" s="1">
        <v>3378991000</v>
      </c>
      <c r="E61" s="1">
        <v>3280574941</v>
      </c>
      <c r="F61" s="1">
        <v>178779224</v>
      </c>
      <c r="G61" s="1">
        <v>-155264128</v>
      </c>
      <c r="H61" s="1">
        <v>279881014</v>
      </c>
      <c r="I61" s="1">
        <v>137576000</v>
      </c>
      <c r="J61" s="1">
        <v>127285000</v>
      </c>
      <c r="K61" s="1">
        <v>98416059</v>
      </c>
      <c r="L61" s="1">
        <f t="shared" si="0"/>
        <v>23515096</v>
      </c>
      <c r="AA61" s="7">
        <v>43775</v>
      </c>
      <c r="AB61">
        <v>-128674233</v>
      </c>
      <c r="AC61">
        <v>22855362</v>
      </c>
      <c r="AD61">
        <v>166292629</v>
      </c>
    </row>
    <row r="62" spans="1:30">
      <c r="A62" s="7">
        <v>43777</v>
      </c>
      <c r="B62" s="8">
        <v>0.775694444444444</v>
      </c>
      <c r="C62" s="6">
        <v>1</v>
      </c>
      <c r="D62" s="1">
        <v>3378991000</v>
      </c>
      <c r="E62" s="1">
        <v>3280574941</v>
      </c>
      <c r="F62" s="1">
        <v>321901890</v>
      </c>
      <c r="G62" s="1">
        <v>-280466013</v>
      </c>
      <c r="H62" s="1">
        <v>438837699</v>
      </c>
      <c r="I62" s="1">
        <v>137576000</v>
      </c>
      <c r="J62" s="1">
        <v>127285000</v>
      </c>
      <c r="K62" s="1">
        <v>98416059</v>
      </c>
      <c r="L62" s="1">
        <f t="shared" si="0"/>
        <v>41435877</v>
      </c>
      <c r="AA62" s="7">
        <v>43776</v>
      </c>
      <c r="AB62">
        <v>-155264128</v>
      </c>
      <c r="AC62">
        <v>23515096</v>
      </c>
      <c r="AD62">
        <v>279881014</v>
      </c>
    </row>
    <row r="63" spans="1:30">
      <c r="A63" s="7">
        <v>43778</v>
      </c>
      <c r="B63" s="8">
        <v>0.463194444444444</v>
      </c>
      <c r="C63" s="6">
        <v>1</v>
      </c>
      <c r="D63" s="1">
        <v>3378991000</v>
      </c>
      <c r="E63" s="1">
        <v>3280574941</v>
      </c>
      <c r="F63" s="1">
        <v>234541992</v>
      </c>
      <c r="G63" s="1">
        <v>-208872620</v>
      </c>
      <c r="H63" s="1">
        <v>159380364</v>
      </c>
      <c r="I63" s="1">
        <v>137576000</v>
      </c>
      <c r="J63" s="1">
        <v>127285000</v>
      </c>
      <c r="K63" s="1">
        <v>98416059</v>
      </c>
      <c r="L63" s="1">
        <f t="shared" si="0"/>
        <v>25669372</v>
      </c>
      <c r="AA63" s="7">
        <v>43777</v>
      </c>
      <c r="AB63">
        <v>-280466013</v>
      </c>
      <c r="AC63">
        <v>41435877</v>
      </c>
      <c r="AD63">
        <v>438837699</v>
      </c>
    </row>
    <row r="64" spans="1:30">
      <c r="A64" s="7">
        <v>43779</v>
      </c>
      <c r="B64" s="8">
        <v>0.716666666666667</v>
      </c>
      <c r="C64" s="6">
        <v>1</v>
      </c>
      <c r="D64" s="1">
        <v>3378991000</v>
      </c>
      <c r="E64" s="1">
        <v>3280574941</v>
      </c>
      <c r="F64" s="1">
        <v>191071071</v>
      </c>
      <c r="G64" s="1">
        <v>-162770113</v>
      </c>
      <c r="H64" s="1">
        <v>113904529</v>
      </c>
      <c r="I64" s="1">
        <v>137576000</v>
      </c>
      <c r="J64" s="1">
        <v>127285000</v>
      </c>
      <c r="K64" s="1">
        <v>98416059</v>
      </c>
      <c r="L64" s="1">
        <f t="shared" si="0"/>
        <v>28300958</v>
      </c>
      <c r="AA64" s="7">
        <v>43778</v>
      </c>
      <c r="AB64">
        <v>-208872620</v>
      </c>
      <c r="AC64">
        <v>25669372</v>
      </c>
      <c r="AD64">
        <v>159380364</v>
      </c>
    </row>
    <row r="65" spans="1:30">
      <c r="A65" s="7">
        <v>43780</v>
      </c>
      <c r="B65" s="8">
        <v>0.588888888888889</v>
      </c>
      <c r="C65" s="6">
        <v>1</v>
      </c>
      <c r="D65" s="1">
        <v>3378991000</v>
      </c>
      <c r="E65" s="1">
        <v>3280574941</v>
      </c>
      <c r="F65" s="1">
        <v>307966338</v>
      </c>
      <c r="G65" s="1">
        <v>-273729043</v>
      </c>
      <c r="H65" s="1">
        <v>115965488</v>
      </c>
      <c r="I65" s="1">
        <v>137576000</v>
      </c>
      <c r="J65" s="1">
        <v>127285000</v>
      </c>
      <c r="K65" s="1">
        <v>98416059</v>
      </c>
      <c r="L65" s="1">
        <f t="shared" si="0"/>
        <v>34237295</v>
      </c>
      <c r="AA65" s="7">
        <v>43779</v>
      </c>
      <c r="AB65">
        <v>-162770113</v>
      </c>
      <c r="AC65">
        <v>28300958</v>
      </c>
      <c r="AD65">
        <v>113904529</v>
      </c>
    </row>
    <row r="66" spans="1:30">
      <c r="A66" s="7">
        <v>43781</v>
      </c>
      <c r="B66" s="8">
        <v>0.633333333333333</v>
      </c>
      <c r="C66" s="6">
        <v>1</v>
      </c>
      <c r="D66" s="1">
        <v>3378991000</v>
      </c>
      <c r="E66" s="1">
        <v>3280574941</v>
      </c>
      <c r="F66" s="1">
        <v>145373018</v>
      </c>
      <c r="G66" s="1">
        <v>-130094403</v>
      </c>
      <c r="H66" s="1">
        <v>126813150</v>
      </c>
      <c r="I66" s="1">
        <v>137576000</v>
      </c>
      <c r="J66" s="1">
        <v>127285000</v>
      </c>
      <c r="K66" s="1">
        <v>98416059</v>
      </c>
      <c r="L66" s="1">
        <f t="shared" si="0"/>
        <v>15278615</v>
      </c>
      <c r="AA66" s="7">
        <v>43780</v>
      </c>
      <c r="AB66">
        <v>-273729043</v>
      </c>
      <c r="AC66">
        <v>34237295</v>
      </c>
      <c r="AD66">
        <v>115965488</v>
      </c>
    </row>
    <row r="67" spans="1:30">
      <c r="A67" s="7">
        <v>43782</v>
      </c>
      <c r="B67" s="8">
        <v>0.680555555555556</v>
      </c>
      <c r="C67" s="6">
        <v>1</v>
      </c>
      <c r="D67" s="1">
        <v>3378991000</v>
      </c>
      <c r="E67" s="1">
        <v>3280574941</v>
      </c>
      <c r="F67" s="1">
        <v>258277409</v>
      </c>
      <c r="G67" s="1">
        <v>-236530591</v>
      </c>
      <c r="H67" s="1">
        <v>128023943</v>
      </c>
      <c r="I67" s="1">
        <v>137576000</v>
      </c>
      <c r="J67" s="1">
        <v>127285000</v>
      </c>
      <c r="K67" s="1">
        <v>98416059</v>
      </c>
      <c r="L67" s="1">
        <f t="shared" si="0"/>
        <v>21746818</v>
      </c>
      <c r="AA67" s="7">
        <v>43781</v>
      </c>
      <c r="AB67">
        <v>-130094403</v>
      </c>
      <c r="AC67">
        <v>15278615</v>
      </c>
      <c r="AD67">
        <v>126813150</v>
      </c>
    </row>
    <row r="68" spans="1:30">
      <c r="A68" s="7">
        <v>43783</v>
      </c>
      <c r="B68" s="8">
        <v>0.465277777777778</v>
      </c>
      <c r="C68" s="6">
        <v>1</v>
      </c>
      <c r="D68" s="1">
        <v>3378991000</v>
      </c>
      <c r="E68" s="1">
        <v>3280574941</v>
      </c>
      <c r="F68" s="1">
        <v>209745572</v>
      </c>
      <c r="G68" s="1">
        <v>-184601552</v>
      </c>
      <c r="H68" s="1">
        <v>125046638</v>
      </c>
      <c r="I68" s="1">
        <v>137576000</v>
      </c>
      <c r="J68" s="1">
        <v>127285000</v>
      </c>
      <c r="K68" s="1">
        <v>98416059</v>
      </c>
      <c r="L68" s="1">
        <f t="shared" ref="L68:L131" si="1">F68+G68</f>
        <v>25144020</v>
      </c>
      <c r="AA68" s="7">
        <v>43782</v>
      </c>
      <c r="AB68">
        <v>-236530591</v>
      </c>
      <c r="AC68">
        <v>21746818</v>
      </c>
      <c r="AD68">
        <v>128023943</v>
      </c>
    </row>
    <row r="69" spans="1:30">
      <c r="A69" s="7">
        <v>43784</v>
      </c>
      <c r="B69" s="8">
        <v>0.788888888888889</v>
      </c>
      <c r="C69" s="6">
        <v>1</v>
      </c>
      <c r="D69" s="1">
        <v>3378991000</v>
      </c>
      <c r="E69" s="1">
        <v>3280574941</v>
      </c>
      <c r="F69" s="1">
        <v>167990041</v>
      </c>
      <c r="G69" s="1">
        <v>-154841318</v>
      </c>
      <c r="H69" s="1">
        <v>114680265</v>
      </c>
      <c r="I69" s="1">
        <v>137380000</v>
      </c>
      <c r="J69" s="1">
        <v>127285000</v>
      </c>
      <c r="K69" s="1">
        <v>98416059</v>
      </c>
      <c r="L69" s="1">
        <f t="shared" si="1"/>
        <v>13148723</v>
      </c>
      <c r="AA69" s="7">
        <v>43783</v>
      </c>
      <c r="AB69">
        <v>-184601552</v>
      </c>
      <c r="AC69">
        <v>25144020</v>
      </c>
      <c r="AD69">
        <v>125046638</v>
      </c>
    </row>
    <row r="70" spans="1:30">
      <c r="A70" s="7">
        <v>43785</v>
      </c>
      <c r="B70" s="8">
        <v>0.631944444444444</v>
      </c>
      <c r="C70" s="6">
        <v>1</v>
      </c>
      <c r="D70" s="1">
        <v>3378991000</v>
      </c>
      <c r="E70" s="1">
        <v>3280574941</v>
      </c>
      <c r="F70" s="1">
        <v>161148404</v>
      </c>
      <c r="G70" s="1">
        <v>-144992935</v>
      </c>
      <c r="H70" s="1">
        <v>108233262</v>
      </c>
      <c r="I70" s="1">
        <v>137380000</v>
      </c>
      <c r="J70" s="1">
        <v>127285000</v>
      </c>
      <c r="K70" s="1">
        <v>98416059</v>
      </c>
      <c r="L70" s="1">
        <f t="shared" si="1"/>
        <v>16155469</v>
      </c>
      <c r="AA70" s="7">
        <v>43784</v>
      </c>
      <c r="AB70">
        <v>-154841318</v>
      </c>
      <c r="AC70">
        <v>13148723</v>
      </c>
      <c r="AD70">
        <v>114680265</v>
      </c>
    </row>
    <row r="71" spans="1:30">
      <c r="A71" s="7">
        <v>43786</v>
      </c>
      <c r="B71" s="8">
        <v>0.553472222222222</v>
      </c>
      <c r="C71" s="6">
        <v>1</v>
      </c>
      <c r="D71" s="1">
        <v>3378991000</v>
      </c>
      <c r="E71" s="1">
        <v>3280574941</v>
      </c>
      <c r="F71" s="1">
        <v>231441480</v>
      </c>
      <c r="G71" s="1">
        <v>-200207223</v>
      </c>
      <c r="H71" s="1">
        <v>124052951</v>
      </c>
      <c r="I71" s="1">
        <v>137380000</v>
      </c>
      <c r="J71" s="1">
        <v>127285000</v>
      </c>
      <c r="K71" s="1">
        <v>98416059</v>
      </c>
      <c r="L71" s="1">
        <f t="shared" si="1"/>
        <v>31234257</v>
      </c>
      <c r="AA71" s="7">
        <v>43785</v>
      </c>
      <c r="AB71">
        <v>-144992935</v>
      </c>
      <c r="AC71">
        <v>16155469</v>
      </c>
      <c r="AD71">
        <v>108233262</v>
      </c>
    </row>
    <row r="72" spans="1:30">
      <c r="A72" s="7">
        <v>43787</v>
      </c>
      <c r="B72" s="8">
        <v>0.459027777777778</v>
      </c>
      <c r="C72" s="6">
        <v>1</v>
      </c>
      <c r="D72" s="1">
        <v>3378991000</v>
      </c>
      <c r="E72" s="1">
        <v>3280574941</v>
      </c>
      <c r="F72" s="1">
        <v>267837644</v>
      </c>
      <c r="G72" s="1">
        <v>-235393276</v>
      </c>
      <c r="H72" s="1">
        <v>107095008</v>
      </c>
      <c r="I72" s="1">
        <v>137380000</v>
      </c>
      <c r="J72" s="1">
        <v>127285000</v>
      </c>
      <c r="K72" s="1">
        <v>98416059</v>
      </c>
      <c r="L72" s="1">
        <f t="shared" si="1"/>
        <v>32444368</v>
      </c>
      <c r="AA72" s="7">
        <v>43786</v>
      </c>
      <c r="AB72">
        <v>-200207223</v>
      </c>
      <c r="AC72">
        <v>31234257</v>
      </c>
      <c r="AD72">
        <v>124052951</v>
      </c>
    </row>
    <row r="73" spans="1:30">
      <c r="A73" s="7">
        <v>43788</v>
      </c>
      <c r="B73" s="8">
        <v>0.872222222222222</v>
      </c>
      <c r="C73" s="6">
        <v>1</v>
      </c>
      <c r="D73" s="1">
        <v>3378991000</v>
      </c>
      <c r="E73" s="1">
        <v>3280574941</v>
      </c>
      <c r="F73" s="1">
        <v>193578340</v>
      </c>
      <c r="G73" s="1">
        <v>-179787115</v>
      </c>
      <c r="H73" s="1">
        <v>114949896</v>
      </c>
      <c r="I73" s="1">
        <v>137380000</v>
      </c>
      <c r="J73" s="1">
        <v>127285000</v>
      </c>
      <c r="K73" s="1">
        <v>98416059</v>
      </c>
      <c r="L73" s="1">
        <f t="shared" si="1"/>
        <v>13791225</v>
      </c>
      <c r="AA73" s="7">
        <v>43787</v>
      </c>
      <c r="AB73">
        <v>-235393276</v>
      </c>
      <c r="AC73">
        <v>32444368</v>
      </c>
      <c r="AD73">
        <v>107095008</v>
      </c>
    </row>
    <row r="74" spans="1:30">
      <c r="A74" s="7">
        <v>43789</v>
      </c>
      <c r="B74" s="8">
        <v>0.672222222222222</v>
      </c>
      <c r="C74" s="6">
        <v>1</v>
      </c>
      <c r="D74" s="1">
        <v>3378991000</v>
      </c>
      <c r="E74" s="1">
        <v>3280574941</v>
      </c>
      <c r="F74" s="1">
        <v>120896792</v>
      </c>
      <c r="G74" s="1">
        <v>-106478910</v>
      </c>
      <c r="H74" s="1">
        <v>112166208</v>
      </c>
      <c r="I74" s="1">
        <v>137380000</v>
      </c>
      <c r="J74" s="1">
        <v>127285000</v>
      </c>
      <c r="K74" s="1">
        <v>98416059</v>
      </c>
      <c r="L74" s="1">
        <f t="shared" si="1"/>
        <v>14417882</v>
      </c>
      <c r="AA74" s="7">
        <v>43788</v>
      </c>
      <c r="AB74">
        <v>-179787115</v>
      </c>
      <c r="AC74">
        <v>13791225</v>
      </c>
      <c r="AD74">
        <v>114949896</v>
      </c>
    </row>
    <row r="75" spans="1:30">
      <c r="A75" s="7">
        <v>43790</v>
      </c>
      <c r="B75" s="8">
        <v>0.790277777777778</v>
      </c>
      <c r="C75" s="6">
        <v>1</v>
      </c>
      <c r="D75" s="1">
        <v>3378991000</v>
      </c>
      <c r="E75" s="1">
        <v>3280574941</v>
      </c>
      <c r="F75" s="1">
        <v>165923540</v>
      </c>
      <c r="G75" s="1">
        <v>-157907059</v>
      </c>
      <c r="H75" s="1">
        <v>112066246</v>
      </c>
      <c r="I75" s="1">
        <v>137380000</v>
      </c>
      <c r="J75" s="1">
        <v>127285000</v>
      </c>
      <c r="K75" s="1">
        <v>98416059</v>
      </c>
      <c r="L75" s="1">
        <f t="shared" si="1"/>
        <v>8016481</v>
      </c>
      <c r="AA75" s="7">
        <v>43789</v>
      </c>
      <c r="AB75">
        <v>-106478910</v>
      </c>
      <c r="AC75">
        <v>14417882</v>
      </c>
      <c r="AD75">
        <v>112166208</v>
      </c>
    </row>
    <row r="76" spans="1:30">
      <c r="A76" s="7">
        <v>43791</v>
      </c>
      <c r="B76" s="8">
        <v>0.568055555555556</v>
      </c>
      <c r="C76" s="6">
        <v>1</v>
      </c>
      <c r="D76" s="1">
        <v>3378991000</v>
      </c>
      <c r="E76" s="1">
        <v>3280574941</v>
      </c>
      <c r="F76" s="1">
        <v>234794252</v>
      </c>
      <c r="G76" s="1">
        <v>-215974948</v>
      </c>
      <c r="H76" s="1">
        <v>111630234</v>
      </c>
      <c r="I76" s="1">
        <v>137380000</v>
      </c>
      <c r="J76" s="1">
        <v>127285000</v>
      </c>
      <c r="K76" s="1">
        <v>98416059</v>
      </c>
      <c r="L76" s="1">
        <f t="shared" si="1"/>
        <v>18819304</v>
      </c>
      <c r="AA76" s="7">
        <v>43790</v>
      </c>
      <c r="AB76">
        <v>-157907059</v>
      </c>
      <c r="AC76">
        <v>8016481</v>
      </c>
      <c r="AD76">
        <v>112066246</v>
      </c>
    </row>
    <row r="77" spans="1:30">
      <c r="A77" s="7">
        <v>43792</v>
      </c>
      <c r="B77" s="8">
        <v>0.546527777777778</v>
      </c>
      <c r="C77" s="6">
        <v>1</v>
      </c>
      <c r="D77" s="1">
        <v>3378991000</v>
      </c>
      <c r="E77" s="1">
        <v>3280574941</v>
      </c>
      <c r="F77" s="1">
        <v>136883261</v>
      </c>
      <c r="G77" s="1">
        <v>-130993059</v>
      </c>
      <c r="H77" s="1">
        <v>100563912</v>
      </c>
      <c r="I77" s="1">
        <v>137380000</v>
      </c>
      <c r="J77" s="1">
        <v>127285000</v>
      </c>
      <c r="K77" s="1">
        <v>98416059</v>
      </c>
      <c r="L77" s="1">
        <f t="shared" si="1"/>
        <v>5890202</v>
      </c>
      <c r="AA77" s="7">
        <v>43791</v>
      </c>
      <c r="AB77">
        <v>-215974948</v>
      </c>
      <c r="AC77">
        <v>18819304</v>
      </c>
      <c r="AD77">
        <v>111630234</v>
      </c>
    </row>
    <row r="78" spans="1:30">
      <c r="A78" s="7">
        <v>43793</v>
      </c>
      <c r="B78" s="8">
        <v>0.476388888888889</v>
      </c>
      <c r="C78" s="6">
        <v>1</v>
      </c>
      <c r="D78" s="1">
        <v>3378991000</v>
      </c>
      <c r="E78" s="1">
        <v>3280574941</v>
      </c>
      <c r="F78" s="1">
        <v>255420799</v>
      </c>
      <c r="G78" s="1">
        <v>-251633899</v>
      </c>
      <c r="H78" s="1">
        <v>88327706</v>
      </c>
      <c r="I78" s="1">
        <v>137380000</v>
      </c>
      <c r="J78" s="1">
        <v>127285000</v>
      </c>
      <c r="K78" s="1">
        <v>98416059</v>
      </c>
      <c r="L78" s="1">
        <f t="shared" si="1"/>
        <v>3786900</v>
      </c>
      <c r="AA78" s="7">
        <v>43792</v>
      </c>
      <c r="AB78">
        <v>-130993059</v>
      </c>
      <c r="AC78">
        <v>5890202</v>
      </c>
      <c r="AD78">
        <v>100563912</v>
      </c>
    </row>
    <row r="79" spans="1:30">
      <c r="A79" s="7">
        <v>43794</v>
      </c>
      <c r="B79" s="8">
        <v>0.734027777777778</v>
      </c>
      <c r="C79" s="6">
        <v>1</v>
      </c>
      <c r="D79" s="1">
        <v>3378991000</v>
      </c>
      <c r="E79" s="1">
        <v>3280574941</v>
      </c>
      <c r="F79" s="1">
        <v>159674019</v>
      </c>
      <c r="G79" s="1">
        <v>-141141974</v>
      </c>
      <c r="H79" s="1">
        <v>85758398</v>
      </c>
      <c r="I79" s="1">
        <v>137380000</v>
      </c>
      <c r="J79" s="1">
        <v>127285000</v>
      </c>
      <c r="K79" s="1">
        <v>98416059</v>
      </c>
      <c r="L79" s="1">
        <f t="shared" si="1"/>
        <v>18532045</v>
      </c>
      <c r="AA79" s="7">
        <v>43793</v>
      </c>
      <c r="AB79">
        <v>-251633899</v>
      </c>
      <c r="AC79">
        <v>3786900</v>
      </c>
      <c r="AD79">
        <v>88327706</v>
      </c>
    </row>
    <row r="80" spans="1:30">
      <c r="A80" s="7">
        <v>43795</v>
      </c>
      <c r="B80" s="8">
        <v>0.958333333333333</v>
      </c>
      <c r="C80" s="6">
        <v>1</v>
      </c>
      <c r="D80" s="1">
        <v>3378991000</v>
      </c>
      <c r="E80" s="1">
        <v>3280574941</v>
      </c>
      <c r="F80" s="1">
        <v>134392744</v>
      </c>
      <c r="G80" s="1">
        <v>-130953281</v>
      </c>
      <c r="H80" s="1">
        <v>82181601</v>
      </c>
      <c r="I80" s="1">
        <v>137380000</v>
      </c>
      <c r="J80" s="1">
        <v>127285000</v>
      </c>
      <c r="K80" s="1">
        <v>98416059</v>
      </c>
      <c r="L80" s="1">
        <f t="shared" si="1"/>
        <v>3439463</v>
      </c>
      <c r="AA80" s="7">
        <v>43794</v>
      </c>
      <c r="AB80">
        <v>-141141974</v>
      </c>
      <c r="AC80">
        <v>18532045</v>
      </c>
      <c r="AD80">
        <v>85758398</v>
      </c>
    </row>
    <row r="81" spans="1:30">
      <c r="A81" s="7">
        <v>43796</v>
      </c>
      <c r="B81" s="8">
        <v>0.711111111111111</v>
      </c>
      <c r="C81" s="6">
        <v>1</v>
      </c>
      <c r="D81" s="1">
        <v>3378991000</v>
      </c>
      <c r="E81" s="1">
        <v>3280574941</v>
      </c>
      <c r="F81" s="1">
        <v>150759388</v>
      </c>
      <c r="G81" s="1">
        <v>-132255596</v>
      </c>
      <c r="H81" s="1">
        <v>85286061</v>
      </c>
      <c r="I81" s="1">
        <v>137380000</v>
      </c>
      <c r="J81" s="1">
        <v>127285000</v>
      </c>
      <c r="K81" s="1">
        <v>98416059</v>
      </c>
      <c r="L81" s="1">
        <f t="shared" si="1"/>
        <v>18503792</v>
      </c>
      <c r="AA81" s="7">
        <v>43795</v>
      </c>
      <c r="AB81">
        <v>-130953281</v>
      </c>
      <c r="AC81">
        <v>3439463</v>
      </c>
      <c r="AD81">
        <v>82181601</v>
      </c>
    </row>
    <row r="82" spans="1:30">
      <c r="A82" s="7">
        <v>43797</v>
      </c>
      <c r="B82" s="8">
        <v>0.958333333333333</v>
      </c>
      <c r="C82" s="6">
        <v>1</v>
      </c>
      <c r="D82" s="1">
        <v>3378991000</v>
      </c>
      <c r="E82" s="1">
        <v>3280574941</v>
      </c>
      <c r="F82" s="1">
        <v>172879967</v>
      </c>
      <c r="G82" s="1">
        <v>-172888092</v>
      </c>
      <c r="H82" s="1">
        <v>65792027</v>
      </c>
      <c r="I82" s="1">
        <v>137380000</v>
      </c>
      <c r="J82" s="1">
        <v>127285000</v>
      </c>
      <c r="K82" s="1">
        <v>98416059</v>
      </c>
      <c r="L82" s="1">
        <f t="shared" si="1"/>
        <v>-8125</v>
      </c>
      <c r="AA82" s="7">
        <v>43796</v>
      </c>
      <c r="AB82">
        <v>-132255596</v>
      </c>
      <c r="AC82">
        <v>18503792</v>
      </c>
      <c r="AD82">
        <v>85286061</v>
      </c>
    </row>
    <row r="83" spans="1:30">
      <c r="A83" s="7">
        <v>43798</v>
      </c>
      <c r="B83" s="8">
        <v>0.957638888888889</v>
      </c>
      <c r="C83" s="6">
        <v>1</v>
      </c>
      <c r="D83" s="1">
        <v>3378991000</v>
      </c>
      <c r="E83" s="1">
        <v>3280574941</v>
      </c>
      <c r="F83" s="1">
        <v>305480989</v>
      </c>
      <c r="G83" s="1">
        <v>-293929644</v>
      </c>
      <c r="H83" s="1">
        <v>75123758</v>
      </c>
      <c r="I83" s="1">
        <v>137380000</v>
      </c>
      <c r="J83" s="1">
        <v>127285000</v>
      </c>
      <c r="K83" s="1">
        <v>98416059</v>
      </c>
      <c r="L83" s="1">
        <f t="shared" si="1"/>
        <v>11551345</v>
      </c>
      <c r="AA83" s="7">
        <v>43797</v>
      </c>
      <c r="AB83">
        <v>-172888092</v>
      </c>
      <c r="AC83">
        <v>-8125</v>
      </c>
      <c r="AD83">
        <v>65792027</v>
      </c>
    </row>
    <row r="84" spans="1:30">
      <c r="A84" s="7">
        <v>43799</v>
      </c>
      <c r="B84" s="8">
        <v>0.970138888888889</v>
      </c>
      <c r="C84" s="6">
        <v>1</v>
      </c>
      <c r="D84" s="1">
        <v>3378991000</v>
      </c>
      <c r="E84" s="1">
        <v>3280574941</v>
      </c>
      <c r="F84" s="1">
        <v>0</v>
      </c>
      <c r="G84" s="1">
        <v>-135470132</v>
      </c>
      <c r="H84" s="1">
        <v>-76937939</v>
      </c>
      <c r="I84" s="1">
        <v>137380000</v>
      </c>
      <c r="J84" s="1">
        <v>127285000</v>
      </c>
      <c r="K84" s="1">
        <v>98416059</v>
      </c>
      <c r="L84" s="1">
        <f t="shared" si="1"/>
        <v>-135470132</v>
      </c>
      <c r="AA84" s="7">
        <v>43798</v>
      </c>
      <c r="AB84">
        <v>-293929644</v>
      </c>
      <c r="AC84">
        <v>11551345</v>
      </c>
      <c r="AD84">
        <v>75123758</v>
      </c>
    </row>
    <row r="85" spans="1:30">
      <c r="A85" s="7">
        <v>43800</v>
      </c>
      <c r="B85" s="8">
        <v>0.893055555555556</v>
      </c>
      <c r="C85" s="6">
        <v>1</v>
      </c>
      <c r="D85" s="1">
        <v>3378991000</v>
      </c>
      <c r="E85" s="1">
        <v>3280574941</v>
      </c>
      <c r="F85" s="1">
        <v>294904008</v>
      </c>
      <c r="G85" s="1">
        <v>-251773854</v>
      </c>
      <c r="H85" s="1">
        <v>95772145</v>
      </c>
      <c r="I85" s="1">
        <v>137380000</v>
      </c>
      <c r="J85" s="1">
        <v>127285000</v>
      </c>
      <c r="K85" s="1">
        <v>98416059</v>
      </c>
      <c r="L85" s="1">
        <f t="shared" si="1"/>
        <v>43130154</v>
      </c>
      <c r="AA85" s="7">
        <v>43799</v>
      </c>
      <c r="AB85">
        <v>-135470132</v>
      </c>
      <c r="AC85">
        <v>-135470132</v>
      </c>
      <c r="AD85">
        <v>-76937939</v>
      </c>
    </row>
    <row r="86" spans="1:30">
      <c r="A86" s="7">
        <v>43801</v>
      </c>
      <c r="B86" s="8">
        <v>0.947916666666667</v>
      </c>
      <c r="C86" s="6">
        <v>1</v>
      </c>
      <c r="D86" s="1">
        <v>3378991000</v>
      </c>
      <c r="E86" s="1">
        <v>3280574941</v>
      </c>
      <c r="F86" s="1">
        <v>130818943</v>
      </c>
      <c r="G86" s="1">
        <v>-133297153</v>
      </c>
      <c r="H86" s="1">
        <v>83704368</v>
      </c>
      <c r="I86" s="1">
        <v>137380000</v>
      </c>
      <c r="J86" s="1">
        <v>127285000</v>
      </c>
      <c r="K86" s="1">
        <v>98416059</v>
      </c>
      <c r="L86" s="1">
        <f t="shared" si="1"/>
        <v>-2478210</v>
      </c>
      <c r="AA86" s="7">
        <v>43800</v>
      </c>
      <c r="AB86">
        <v>-251773854</v>
      </c>
      <c r="AC86">
        <v>43130154</v>
      </c>
      <c r="AD86">
        <v>95772145</v>
      </c>
    </row>
    <row r="87" spans="1:30">
      <c r="A87" s="7">
        <v>43802</v>
      </c>
      <c r="B87" s="8">
        <v>0.89375</v>
      </c>
      <c r="C87" s="6">
        <v>1</v>
      </c>
      <c r="D87" s="1">
        <v>3378991000</v>
      </c>
      <c r="E87" s="1">
        <v>3280574941</v>
      </c>
      <c r="F87" s="1">
        <v>196324196</v>
      </c>
      <c r="G87" s="1">
        <v>-196487378</v>
      </c>
      <c r="H87" s="1">
        <v>70697021</v>
      </c>
      <c r="I87" s="1">
        <v>137380000</v>
      </c>
      <c r="J87" s="1">
        <v>127285000</v>
      </c>
      <c r="K87" s="1">
        <v>98416059</v>
      </c>
      <c r="L87" s="1">
        <f t="shared" si="1"/>
        <v>-163182</v>
      </c>
      <c r="AA87" s="7">
        <v>43801</v>
      </c>
      <c r="AB87">
        <v>-133297153</v>
      </c>
      <c r="AC87">
        <v>-2478210</v>
      </c>
      <c r="AD87">
        <v>83704368</v>
      </c>
    </row>
    <row r="88" spans="1:30">
      <c r="A88" s="7">
        <v>43803</v>
      </c>
      <c r="B88" s="8">
        <v>0.853472222222222</v>
      </c>
      <c r="C88" s="6">
        <v>1</v>
      </c>
      <c r="D88" s="1">
        <v>3378991000</v>
      </c>
      <c r="E88" s="1">
        <v>3280574941</v>
      </c>
      <c r="F88" s="1">
        <v>178886501</v>
      </c>
      <c r="G88" s="1">
        <v>-238301384</v>
      </c>
      <c r="H88" s="1">
        <v>9684091</v>
      </c>
      <c r="I88" s="1">
        <v>137380000</v>
      </c>
      <c r="J88" s="1">
        <v>127285000</v>
      </c>
      <c r="K88" s="1">
        <v>98416059</v>
      </c>
      <c r="L88" s="1">
        <f t="shared" si="1"/>
        <v>-59414883</v>
      </c>
      <c r="AA88" s="7">
        <v>43802</v>
      </c>
      <c r="AB88">
        <v>-196487378</v>
      </c>
      <c r="AC88">
        <v>-163182</v>
      </c>
      <c r="AD88">
        <v>70697021</v>
      </c>
    </row>
    <row r="89" spans="1:30">
      <c r="A89" s="7">
        <v>43804</v>
      </c>
      <c r="B89" s="8">
        <v>0.654166666666667</v>
      </c>
      <c r="C89" s="6">
        <v>1</v>
      </c>
      <c r="D89" s="1">
        <v>3378991000</v>
      </c>
      <c r="E89" s="1">
        <v>3280574941</v>
      </c>
      <c r="F89" s="1">
        <v>168097316</v>
      </c>
      <c r="G89" s="1">
        <v>-143862986</v>
      </c>
      <c r="H89" s="1">
        <v>78361141</v>
      </c>
      <c r="I89" s="1">
        <v>137380000</v>
      </c>
      <c r="J89" s="1">
        <v>127285000</v>
      </c>
      <c r="K89" s="1">
        <v>98416059</v>
      </c>
      <c r="L89" s="1">
        <f t="shared" si="1"/>
        <v>24234330</v>
      </c>
      <c r="AA89" s="7">
        <v>43803</v>
      </c>
      <c r="AB89">
        <v>-238301384</v>
      </c>
      <c r="AC89">
        <v>-59414883</v>
      </c>
      <c r="AD89">
        <v>9684091</v>
      </c>
    </row>
    <row r="90" spans="1:30">
      <c r="A90" s="7">
        <v>43805</v>
      </c>
      <c r="B90" s="8">
        <v>0.747916666666667</v>
      </c>
      <c r="C90" s="6">
        <v>1</v>
      </c>
      <c r="D90" s="1">
        <v>3378991000</v>
      </c>
      <c r="E90" s="1">
        <v>3280574941</v>
      </c>
      <c r="F90" s="1">
        <v>156991791</v>
      </c>
      <c r="G90" s="1">
        <v>-135148972</v>
      </c>
      <c r="H90" s="1">
        <v>105071448</v>
      </c>
      <c r="I90" s="1">
        <v>137380000</v>
      </c>
      <c r="J90" s="1">
        <v>127285000</v>
      </c>
      <c r="K90" s="1">
        <v>98416059</v>
      </c>
      <c r="L90" s="1">
        <f t="shared" si="1"/>
        <v>21842819</v>
      </c>
      <c r="AA90" s="7">
        <v>43804</v>
      </c>
      <c r="AB90">
        <v>-143862986</v>
      </c>
      <c r="AC90">
        <v>24234330</v>
      </c>
      <c r="AD90">
        <v>78361141</v>
      </c>
    </row>
    <row r="91" spans="1:30">
      <c r="A91" s="7">
        <v>43806</v>
      </c>
      <c r="B91" s="8">
        <v>0.754166666666667</v>
      </c>
      <c r="C91" s="6">
        <v>1</v>
      </c>
      <c r="D91" s="1">
        <v>3378991000</v>
      </c>
      <c r="E91" s="1">
        <v>3280574941</v>
      </c>
      <c r="F91" s="1">
        <v>163586006</v>
      </c>
      <c r="G91" s="1">
        <v>-157795095</v>
      </c>
      <c r="H91" s="1">
        <v>93062930</v>
      </c>
      <c r="I91" s="1">
        <v>137380000</v>
      </c>
      <c r="J91" s="1">
        <v>127285000</v>
      </c>
      <c r="K91" s="1">
        <v>98416059</v>
      </c>
      <c r="L91" s="1">
        <f t="shared" si="1"/>
        <v>5790911</v>
      </c>
      <c r="AA91" s="7">
        <v>43805</v>
      </c>
      <c r="AB91">
        <v>-135148972</v>
      </c>
      <c r="AC91">
        <v>21842819</v>
      </c>
      <c r="AD91">
        <v>105071448</v>
      </c>
    </row>
    <row r="92" spans="1:30">
      <c r="A92" s="7">
        <v>43807</v>
      </c>
      <c r="B92" s="8">
        <v>0.479166666666667</v>
      </c>
      <c r="C92" s="6">
        <v>1</v>
      </c>
      <c r="D92" s="1">
        <v>3378991000</v>
      </c>
      <c r="E92" s="1">
        <v>3280574941</v>
      </c>
      <c r="F92" s="1">
        <v>224338771</v>
      </c>
      <c r="G92" s="1">
        <v>-220282602</v>
      </c>
      <c r="H92" s="1">
        <v>233038279</v>
      </c>
      <c r="I92" s="1">
        <v>137380000</v>
      </c>
      <c r="J92" s="1">
        <v>127285000</v>
      </c>
      <c r="K92" s="1">
        <v>98416059</v>
      </c>
      <c r="L92" s="1">
        <f t="shared" si="1"/>
        <v>4056169</v>
      </c>
      <c r="AA92" s="7">
        <v>43806</v>
      </c>
      <c r="AB92">
        <v>-157795095</v>
      </c>
      <c r="AC92">
        <v>5790911</v>
      </c>
      <c r="AD92">
        <v>93062930</v>
      </c>
    </row>
    <row r="93" spans="1:30">
      <c r="A93" s="7">
        <v>43808</v>
      </c>
      <c r="B93" s="8">
        <v>0.670138888888889</v>
      </c>
      <c r="C93" s="6">
        <v>1</v>
      </c>
      <c r="D93" s="1">
        <v>3378991000</v>
      </c>
      <c r="E93" s="1">
        <v>3280574941</v>
      </c>
      <c r="F93" s="1">
        <v>152033645</v>
      </c>
      <c r="G93" s="1">
        <v>-130103242</v>
      </c>
      <c r="H93" s="1">
        <v>76368396</v>
      </c>
      <c r="I93" s="1">
        <v>137198000</v>
      </c>
      <c r="J93" s="1">
        <v>127285000</v>
      </c>
      <c r="K93" s="1">
        <v>98416059</v>
      </c>
      <c r="L93" s="1">
        <f t="shared" si="1"/>
        <v>21930403</v>
      </c>
      <c r="AA93" s="7">
        <v>43807</v>
      </c>
      <c r="AB93">
        <v>-220282602</v>
      </c>
      <c r="AC93">
        <v>4056169</v>
      </c>
      <c r="AD93">
        <v>233038279</v>
      </c>
    </row>
    <row r="94" spans="1:30">
      <c r="A94" s="7">
        <v>43809</v>
      </c>
      <c r="B94" s="8">
        <v>0.7625</v>
      </c>
      <c r="C94" s="6">
        <v>1</v>
      </c>
      <c r="D94" s="1">
        <v>3378991000</v>
      </c>
      <c r="E94" s="1">
        <v>3280574941</v>
      </c>
      <c r="F94" s="1">
        <v>119243979</v>
      </c>
      <c r="G94" s="1">
        <v>-110643664</v>
      </c>
      <c r="H94" s="1">
        <v>88236760</v>
      </c>
      <c r="I94" s="1">
        <v>137198000</v>
      </c>
      <c r="J94" s="1">
        <v>127285000</v>
      </c>
      <c r="K94" s="1">
        <v>98416059</v>
      </c>
      <c r="L94" s="1">
        <f t="shared" si="1"/>
        <v>8600315</v>
      </c>
      <c r="AA94" s="7">
        <v>43808</v>
      </c>
      <c r="AB94">
        <v>-130103242</v>
      </c>
      <c r="AC94">
        <v>21930403</v>
      </c>
      <c r="AD94">
        <v>76368396</v>
      </c>
    </row>
    <row r="95" spans="1:30">
      <c r="A95" s="7">
        <v>43810</v>
      </c>
      <c r="B95" s="8">
        <v>0.79375</v>
      </c>
      <c r="C95" s="6">
        <v>1</v>
      </c>
      <c r="D95" s="1">
        <v>3378991000</v>
      </c>
      <c r="E95" s="1">
        <v>3280574941</v>
      </c>
      <c r="F95" s="1">
        <v>168871730</v>
      </c>
      <c r="G95" s="1">
        <v>-154508373</v>
      </c>
      <c r="H95" s="1">
        <v>100676595</v>
      </c>
      <c r="I95" s="1">
        <v>137198000</v>
      </c>
      <c r="J95" s="1">
        <v>127285000</v>
      </c>
      <c r="K95" s="1">
        <v>98416059</v>
      </c>
      <c r="L95" s="1">
        <f t="shared" si="1"/>
        <v>14363357</v>
      </c>
      <c r="AA95" s="7">
        <v>43809</v>
      </c>
      <c r="AB95">
        <v>-110643664</v>
      </c>
      <c r="AC95">
        <v>8600315</v>
      </c>
      <c r="AD95">
        <v>88236760</v>
      </c>
    </row>
    <row r="96" spans="1:30">
      <c r="A96" s="7">
        <v>43811</v>
      </c>
      <c r="B96" s="8">
        <v>0.95625</v>
      </c>
      <c r="C96" s="6">
        <v>1</v>
      </c>
      <c r="D96" s="1">
        <v>3378991000</v>
      </c>
      <c r="E96" s="1">
        <v>3280574941</v>
      </c>
      <c r="F96" s="1">
        <v>150607981</v>
      </c>
      <c r="G96" s="1">
        <v>-148481488</v>
      </c>
      <c r="H96" s="1">
        <v>164141493</v>
      </c>
      <c r="I96" s="1">
        <v>137198000</v>
      </c>
      <c r="J96" s="1">
        <v>127285000</v>
      </c>
      <c r="K96" s="1">
        <v>98416059</v>
      </c>
      <c r="L96" s="1">
        <f t="shared" si="1"/>
        <v>2126493</v>
      </c>
      <c r="AA96" s="7">
        <v>43810</v>
      </c>
      <c r="AB96">
        <v>-154508373</v>
      </c>
      <c r="AC96">
        <v>14363357</v>
      </c>
      <c r="AD96">
        <v>100676595</v>
      </c>
    </row>
    <row r="97" spans="1:30">
      <c r="A97" s="7">
        <v>43812</v>
      </c>
      <c r="B97" s="8">
        <v>0.922916666666667</v>
      </c>
      <c r="C97" s="6">
        <v>1</v>
      </c>
      <c r="D97" s="1">
        <v>3378991000</v>
      </c>
      <c r="E97" s="1">
        <v>3280574941</v>
      </c>
      <c r="F97" s="1">
        <v>281832212</v>
      </c>
      <c r="G97" s="1">
        <v>-271819769</v>
      </c>
      <c r="H97" s="1">
        <v>81595345</v>
      </c>
      <c r="I97" s="1">
        <v>137198000</v>
      </c>
      <c r="J97" s="1">
        <v>127285000</v>
      </c>
      <c r="K97" s="1">
        <v>98416059</v>
      </c>
      <c r="L97" s="1">
        <f t="shared" si="1"/>
        <v>10012443</v>
      </c>
      <c r="AA97" s="7">
        <v>43811</v>
      </c>
      <c r="AB97">
        <v>-148481488</v>
      </c>
      <c r="AC97">
        <v>2126493</v>
      </c>
      <c r="AD97">
        <v>164141493</v>
      </c>
    </row>
    <row r="98" spans="1:30">
      <c r="A98" s="7">
        <v>43813</v>
      </c>
      <c r="B98" s="8">
        <v>0.720833333333333</v>
      </c>
      <c r="C98" s="6">
        <v>1</v>
      </c>
      <c r="D98" s="1">
        <v>3378991000</v>
      </c>
      <c r="E98" s="1">
        <v>3280574941</v>
      </c>
      <c r="F98" s="1">
        <v>219093994</v>
      </c>
      <c r="G98" s="1">
        <v>-201870474</v>
      </c>
      <c r="H98" s="1">
        <v>69090096</v>
      </c>
      <c r="I98" s="1">
        <v>137198000</v>
      </c>
      <c r="J98" s="1">
        <v>127285000</v>
      </c>
      <c r="K98" s="1">
        <v>98416059</v>
      </c>
      <c r="L98" s="1">
        <f t="shared" si="1"/>
        <v>17223520</v>
      </c>
      <c r="AA98" s="7">
        <v>43812</v>
      </c>
      <c r="AB98">
        <v>-271819769</v>
      </c>
      <c r="AC98">
        <v>10012443</v>
      </c>
      <c r="AD98">
        <v>81595345</v>
      </c>
    </row>
    <row r="99" spans="1:30">
      <c r="A99" s="7">
        <v>43814</v>
      </c>
      <c r="B99" s="8">
        <v>0.476388888888889</v>
      </c>
      <c r="C99" s="6">
        <v>1</v>
      </c>
      <c r="D99" s="1">
        <v>3378991000</v>
      </c>
      <c r="E99" s="1">
        <v>3280574941</v>
      </c>
      <c r="F99" s="1">
        <v>211733770</v>
      </c>
      <c r="G99" s="1">
        <v>-195470866</v>
      </c>
      <c r="H99" s="1">
        <v>76464478</v>
      </c>
      <c r="I99" s="1">
        <v>137198000</v>
      </c>
      <c r="J99" s="1">
        <v>127285000</v>
      </c>
      <c r="K99" s="1">
        <v>98416059</v>
      </c>
      <c r="L99" s="1">
        <f t="shared" si="1"/>
        <v>16262904</v>
      </c>
      <c r="AA99" s="7">
        <v>43813</v>
      </c>
      <c r="AB99">
        <v>-201870474</v>
      </c>
      <c r="AC99">
        <v>17223520</v>
      </c>
      <c r="AD99">
        <v>69090096</v>
      </c>
    </row>
    <row r="100" spans="1:30">
      <c r="A100" s="7">
        <v>43815</v>
      </c>
      <c r="B100" s="8">
        <v>0.777777777777778</v>
      </c>
      <c r="C100" s="6">
        <v>1</v>
      </c>
      <c r="D100" s="1">
        <v>3378991000</v>
      </c>
      <c r="E100" s="1">
        <v>3280574941</v>
      </c>
      <c r="F100" s="1">
        <v>182277028</v>
      </c>
      <c r="G100" s="1">
        <v>-167363569</v>
      </c>
      <c r="H100" s="1">
        <v>143177180</v>
      </c>
      <c r="I100" s="1">
        <v>137198000</v>
      </c>
      <c r="J100" s="1">
        <v>127285000</v>
      </c>
      <c r="K100" s="1">
        <v>98416059</v>
      </c>
      <c r="L100" s="1">
        <f t="shared" si="1"/>
        <v>14913459</v>
      </c>
      <c r="AA100" s="7">
        <v>43814</v>
      </c>
      <c r="AB100">
        <v>-195470866</v>
      </c>
      <c r="AC100">
        <v>16262904</v>
      </c>
      <c r="AD100">
        <v>76464478</v>
      </c>
    </row>
    <row r="101" spans="1:30">
      <c r="A101" s="7">
        <v>43816</v>
      </c>
      <c r="B101" s="8">
        <v>0.554166666666667</v>
      </c>
      <c r="C101" s="6">
        <v>1</v>
      </c>
      <c r="D101" s="1">
        <v>3378991000</v>
      </c>
      <c r="E101" s="1">
        <v>3280574941</v>
      </c>
      <c r="F101" s="1">
        <v>285432225</v>
      </c>
      <c r="G101" s="1">
        <v>-257623955</v>
      </c>
      <c r="H101" s="1">
        <v>75514769</v>
      </c>
      <c r="I101" s="1">
        <v>137198000</v>
      </c>
      <c r="J101" s="1">
        <v>127285000</v>
      </c>
      <c r="K101" s="1">
        <v>98416059</v>
      </c>
      <c r="L101" s="1">
        <f t="shared" si="1"/>
        <v>27808270</v>
      </c>
      <c r="AA101" s="7">
        <v>43815</v>
      </c>
      <c r="AB101">
        <v>-167363569</v>
      </c>
      <c r="AC101">
        <v>14913459</v>
      </c>
      <c r="AD101">
        <v>143177180</v>
      </c>
    </row>
    <row r="102" spans="1:30">
      <c r="A102" s="7">
        <v>43817</v>
      </c>
      <c r="B102" s="8">
        <v>0.843055555555556</v>
      </c>
      <c r="C102" s="6">
        <v>1</v>
      </c>
      <c r="D102" s="1">
        <v>3378991000</v>
      </c>
      <c r="E102" s="1">
        <v>3280574941</v>
      </c>
      <c r="F102" s="1">
        <v>184871599</v>
      </c>
      <c r="G102" s="1">
        <v>-159331650</v>
      </c>
      <c r="H102" s="1">
        <v>90877180</v>
      </c>
      <c r="I102" s="1">
        <v>137198000</v>
      </c>
      <c r="J102" s="1">
        <v>127285000</v>
      </c>
      <c r="K102" s="1">
        <v>98416059</v>
      </c>
      <c r="L102" s="1">
        <f t="shared" si="1"/>
        <v>25539949</v>
      </c>
      <c r="AA102" s="7">
        <v>43816</v>
      </c>
      <c r="AB102">
        <v>-257623955</v>
      </c>
      <c r="AC102">
        <v>27808270</v>
      </c>
      <c r="AD102">
        <v>75514769</v>
      </c>
    </row>
    <row r="103" spans="1:30">
      <c r="A103" s="7">
        <v>43818</v>
      </c>
      <c r="B103" s="8">
        <v>0.690277777777778</v>
      </c>
      <c r="C103" s="6">
        <v>1</v>
      </c>
      <c r="D103" s="1">
        <v>3378991000</v>
      </c>
      <c r="E103" s="1">
        <v>3280574941</v>
      </c>
      <c r="F103" s="1">
        <v>301966020</v>
      </c>
      <c r="G103" s="1">
        <v>-268282601</v>
      </c>
      <c r="H103" s="1">
        <v>87767036</v>
      </c>
      <c r="I103" s="1">
        <v>137198000</v>
      </c>
      <c r="J103" s="1">
        <v>127285000</v>
      </c>
      <c r="K103" s="1">
        <v>98416059</v>
      </c>
      <c r="L103" s="1">
        <f t="shared" si="1"/>
        <v>33683419</v>
      </c>
      <c r="AA103" s="7">
        <v>43817</v>
      </c>
      <c r="AB103">
        <v>-159331650</v>
      </c>
      <c r="AC103">
        <v>25539949</v>
      </c>
      <c r="AD103">
        <v>90877180</v>
      </c>
    </row>
    <row r="104" spans="1:30">
      <c r="A104" s="7">
        <v>43819</v>
      </c>
      <c r="B104" s="8">
        <v>0.720833333333333</v>
      </c>
      <c r="C104" s="6">
        <v>1</v>
      </c>
      <c r="D104" s="1">
        <v>3378991000</v>
      </c>
      <c r="E104" s="1">
        <v>3280574941</v>
      </c>
      <c r="F104" s="1">
        <v>143596937</v>
      </c>
      <c r="G104" s="1">
        <v>-133778892</v>
      </c>
      <c r="H104" s="1">
        <v>95458588</v>
      </c>
      <c r="I104" s="1">
        <v>137198000</v>
      </c>
      <c r="J104" s="1">
        <v>127285000</v>
      </c>
      <c r="K104" s="1">
        <v>98416059</v>
      </c>
      <c r="L104" s="1">
        <f t="shared" si="1"/>
        <v>9818045</v>
      </c>
      <c r="AA104" s="7">
        <v>43818</v>
      </c>
      <c r="AB104">
        <v>-268282601</v>
      </c>
      <c r="AC104">
        <v>33683419</v>
      </c>
      <c r="AD104">
        <v>87767036</v>
      </c>
    </row>
    <row r="105" spans="1:30">
      <c r="A105" s="7">
        <v>43820</v>
      </c>
      <c r="B105" s="8">
        <v>0.73125</v>
      </c>
      <c r="C105" s="6">
        <v>1</v>
      </c>
      <c r="D105" s="1">
        <v>3378991000</v>
      </c>
      <c r="E105" s="1">
        <v>3280574941</v>
      </c>
      <c r="F105" s="1">
        <v>140371042</v>
      </c>
      <c r="G105" s="1">
        <v>-137707932</v>
      </c>
      <c r="H105" s="1">
        <v>90235748</v>
      </c>
      <c r="I105" s="1">
        <v>137198000</v>
      </c>
      <c r="J105" s="1">
        <v>127285000</v>
      </c>
      <c r="K105" s="1">
        <v>98416059</v>
      </c>
      <c r="L105" s="1">
        <f t="shared" si="1"/>
        <v>2663110</v>
      </c>
      <c r="AA105" s="7">
        <v>43819</v>
      </c>
      <c r="AB105">
        <v>-133778892</v>
      </c>
      <c r="AC105">
        <v>9818045</v>
      </c>
      <c r="AD105">
        <v>95458588</v>
      </c>
    </row>
    <row r="106" spans="1:30">
      <c r="A106" s="7">
        <v>43821</v>
      </c>
      <c r="B106" s="8">
        <v>0.739583333333333</v>
      </c>
      <c r="C106" s="6">
        <v>1</v>
      </c>
      <c r="D106" s="1">
        <v>3378991000</v>
      </c>
      <c r="E106" s="1">
        <v>3280574941</v>
      </c>
      <c r="F106" s="1">
        <v>245032481</v>
      </c>
      <c r="G106" s="1">
        <v>-243165911</v>
      </c>
      <c r="H106" s="1">
        <v>77333124</v>
      </c>
      <c r="I106" s="1">
        <v>137198000</v>
      </c>
      <c r="J106" s="1">
        <v>127285000</v>
      </c>
      <c r="K106" s="1">
        <v>98416059</v>
      </c>
      <c r="L106" s="1">
        <f t="shared" si="1"/>
        <v>1866570</v>
      </c>
      <c r="AA106" s="7">
        <v>43820</v>
      </c>
      <c r="AB106">
        <v>-137707932</v>
      </c>
      <c r="AC106">
        <v>2663110</v>
      </c>
      <c r="AD106">
        <v>90235748</v>
      </c>
    </row>
    <row r="107" spans="1:30">
      <c r="A107" s="7">
        <v>43822</v>
      </c>
      <c r="B107" s="8">
        <v>0.484027777777778</v>
      </c>
      <c r="C107" s="6">
        <v>1</v>
      </c>
      <c r="D107" s="1">
        <v>3378991000</v>
      </c>
      <c r="E107" s="1">
        <v>3280574941</v>
      </c>
      <c r="F107" s="1">
        <v>219170892</v>
      </c>
      <c r="G107" s="1">
        <v>-218613459</v>
      </c>
      <c r="H107" s="1">
        <v>74530277</v>
      </c>
      <c r="I107" s="1">
        <v>137198000</v>
      </c>
      <c r="J107" s="1">
        <v>127285000</v>
      </c>
      <c r="K107" s="1">
        <v>98416059</v>
      </c>
      <c r="L107" s="1">
        <f t="shared" si="1"/>
        <v>557433</v>
      </c>
      <c r="AA107" s="7">
        <v>43821</v>
      </c>
      <c r="AB107">
        <v>-243165911</v>
      </c>
      <c r="AC107">
        <v>1866570</v>
      </c>
      <c r="AD107">
        <v>77333124</v>
      </c>
    </row>
    <row r="108" spans="1:30">
      <c r="A108" s="7">
        <v>43823</v>
      </c>
      <c r="B108" s="8">
        <v>0.850694444444444</v>
      </c>
      <c r="C108" s="6">
        <v>1</v>
      </c>
      <c r="D108" s="1">
        <v>3378991000</v>
      </c>
      <c r="E108" s="1">
        <v>3280574941</v>
      </c>
      <c r="F108" s="1">
        <v>166890319</v>
      </c>
      <c r="G108" s="1">
        <v>-159243258</v>
      </c>
      <c r="H108" s="1">
        <v>67263879</v>
      </c>
      <c r="I108" s="1">
        <v>137198000</v>
      </c>
      <c r="J108" s="1">
        <v>127285000</v>
      </c>
      <c r="K108" s="1">
        <v>98416059</v>
      </c>
      <c r="L108" s="1">
        <f t="shared" si="1"/>
        <v>7647061</v>
      </c>
      <c r="AA108" s="7">
        <v>43822</v>
      </c>
      <c r="AB108">
        <v>-218613459</v>
      </c>
      <c r="AC108">
        <v>557433</v>
      </c>
      <c r="AD108">
        <v>74530277</v>
      </c>
    </row>
    <row r="109" spans="1:30">
      <c r="A109" s="7">
        <v>43824</v>
      </c>
      <c r="B109" s="8">
        <v>0.680555555555556</v>
      </c>
      <c r="C109" s="6">
        <v>1</v>
      </c>
      <c r="D109" s="1">
        <v>3378991000</v>
      </c>
      <c r="E109" s="1">
        <v>3280574941</v>
      </c>
      <c r="F109" s="1">
        <v>244529064</v>
      </c>
      <c r="G109" s="1">
        <v>-240970834</v>
      </c>
      <c r="H109" s="1">
        <v>56126389</v>
      </c>
      <c r="I109" s="1">
        <v>137198000</v>
      </c>
      <c r="J109" s="1">
        <v>127285000</v>
      </c>
      <c r="K109" s="1">
        <v>98416059</v>
      </c>
      <c r="L109" s="1">
        <f t="shared" si="1"/>
        <v>3558230</v>
      </c>
      <c r="AA109" s="7">
        <v>43823</v>
      </c>
      <c r="AB109">
        <v>-159243258</v>
      </c>
      <c r="AC109">
        <v>7647061</v>
      </c>
      <c r="AD109">
        <v>67263879</v>
      </c>
    </row>
    <row r="110" spans="1:30">
      <c r="A110" s="7">
        <v>43825</v>
      </c>
      <c r="B110" s="8">
        <v>0.781944444444444</v>
      </c>
      <c r="C110" s="6">
        <v>1</v>
      </c>
      <c r="D110" s="1">
        <v>3378991000</v>
      </c>
      <c r="E110" s="1">
        <v>3280574941</v>
      </c>
      <c r="F110" s="1">
        <v>148624378</v>
      </c>
      <c r="G110" s="1">
        <v>-135783924</v>
      </c>
      <c r="H110" s="1">
        <v>43426794</v>
      </c>
      <c r="I110" s="1">
        <v>137198000</v>
      </c>
      <c r="J110" s="1">
        <v>127285000</v>
      </c>
      <c r="K110" s="1">
        <v>98416059</v>
      </c>
      <c r="L110" s="1">
        <f t="shared" si="1"/>
        <v>12840454</v>
      </c>
      <c r="AA110" s="7">
        <v>43824</v>
      </c>
      <c r="AB110">
        <v>-240970834</v>
      </c>
      <c r="AC110">
        <v>3558230</v>
      </c>
      <c r="AD110">
        <v>56126389</v>
      </c>
    </row>
    <row r="111" spans="1:30">
      <c r="A111" s="7">
        <v>43826</v>
      </c>
      <c r="B111" s="8">
        <v>0.923611111111111</v>
      </c>
      <c r="C111" s="6">
        <v>1</v>
      </c>
      <c r="D111" s="1">
        <v>3378991000</v>
      </c>
      <c r="E111" s="1">
        <v>3280574941</v>
      </c>
      <c r="F111" s="1">
        <v>144863529</v>
      </c>
      <c r="G111" s="1">
        <v>-145881279</v>
      </c>
      <c r="H111" s="1">
        <v>30728442</v>
      </c>
      <c r="I111" s="1">
        <v>137198000</v>
      </c>
      <c r="J111" s="1">
        <v>127285000</v>
      </c>
      <c r="K111" s="1">
        <v>98416059</v>
      </c>
      <c r="L111" s="1">
        <f t="shared" si="1"/>
        <v>-1017750</v>
      </c>
      <c r="AA111" s="7">
        <v>43825</v>
      </c>
      <c r="AB111">
        <v>-135783924</v>
      </c>
      <c r="AC111">
        <v>12840454</v>
      </c>
      <c r="AD111">
        <v>43426794</v>
      </c>
    </row>
    <row r="112" spans="1:30">
      <c r="A112" s="7">
        <v>43827</v>
      </c>
      <c r="B112" s="8">
        <v>0.473611111111111</v>
      </c>
      <c r="C112" s="6">
        <v>1</v>
      </c>
      <c r="D112" s="1">
        <v>3378991000</v>
      </c>
      <c r="E112" s="1">
        <v>3280574941</v>
      </c>
      <c r="F112" s="1">
        <v>222670379</v>
      </c>
      <c r="G112" s="1">
        <v>-218751941</v>
      </c>
      <c r="H112" s="1">
        <v>29383717</v>
      </c>
      <c r="I112" s="1">
        <v>137198000</v>
      </c>
      <c r="J112" s="1">
        <v>127285000</v>
      </c>
      <c r="K112" s="1">
        <v>98416059</v>
      </c>
      <c r="L112" s="1">
        <f t="shared" si="1"/>
        <v>3918438</v>
      </c>
      <c r="AA112" s="7">
        <v>43826</v>
      </c>
      <c r="AB112">
        <v>-145881279</v>
      </c>
      <c r="AC112">
        <v>-1017750</v>
      </c>
      <c r="AD112">
        <v>30728442</v>
      </c>
    </row>
    <row r="113" spans="1:30">
      <c r="A113" s="7">
        <v>43828</v>
      </c>
      <c r="B113" s="8">
        <v>0.714583333333333</v>
      </c>
      <c r="C113" s="6">
        <v>1</v>
      </c>
      <c r="D113" s="1">
        <v>3378991000</v>
      </c>
      <c r="E113" s="1">
        <v>3280574941</v>
      </c>
      <c r="F113" s="1">
        <v>179192359</v>
      </c>
      <c r="G113" s="1">
        <v>-158041122</v>
      </c>
      <c r="H113" s="1">
        <v>47871844</v>
      </c>
      <c r="I113" s="1">
        <v>137198000</v>
      </c>
      <c r="J113" s="1">
        <v>127285000</v>
      </c>
      <c r="K113" s="1">
        <v>98416059</v>
      </c>
      <c r="L113" s="1">
        <f t="shared" si="1"/>
        <v>21151237</v>
      </c>
      <c r="AA113" s="7">
        <v>43827</v>
      </c>
      <c r="AB113">
        <v>-218751941</v>
      </c>
      <c r="AC113">
        <v>3918438</v>
      </c>
      <c r="AD113">
        <v>29383717</v>
      </c>
    </row>
    <row r="114" spans="1:30">
      <c r="A114" s="7">
        <v>43829</v>
      </c>
      <c r="B114" s="8">
        <v>0.571527777777778</v>
      </c>
      <c r="C114" s="6">
        <v>1</v>
      </c>
      <c r="D114" s="1">
        <v>3378991000</v>
      </c>
      <c r="E114" s="1">
        <v>3280574941</v>
      </c>
      <c r="F114" s="1">
        <v>287378144</v>
      </c>
      <c r="G114" s="1">
        <v>-266955242</v>
      </c>
      <c r="H114" s="1">
        <v>45036627</v>
      </c>
      <c r="I114" s="1">
        <v>137198000</v>
      </c>
      <c r="J114" s="1">
        <v>127285000</v>
      </c>
      <c r="K114" s="1">
        <v>98416059</v>
      </c>
      <c r="L114" s="1">
        <f t="shared" si="1"/>
        <v>20422902</v>
      </c>
      <c r="AA114" s="7">
        <v>43828</v>
      </c>
      <c r="AB114">
        <v>-158041122</v>
      </c>
      <c r="AC114">
        <v>21151237</v>
      </c>
      <c r="AD114">
        <v>47871844</v>
      </c>
    </row>
    <row r="115" spans="1:30">
      <c r="A115" s="7">
        <v>43830</v>
      </c>
      <c r="B115" s="8">
        <v>0.820833333333333</v>
      </c>
      <c r="C115" s="6">
        <v>1</v>
      </c>
      <c r="D115" s="1">
        <v>3378991000</v>
      </c>
      <c r="E115" s="1">
        <v>3280574941</v>
      </c>
      <c r="F115" s="1">
        <v>180153229</v>
      </c>
      <c r="G115" s="1">
        <v>-160301020</v>
      </c>
      <c r="H115" s="1">
        <v>60592133</v>
      </c>
      <c r="I115" s="1">
        <v>137198000</v>
      </c>
      <c r="J115" s="1">
        <v>127285000</v>
      </c>
      <c r="K115" s="1">
        <v>98416059</v>
      </c>
      <c r="L115" s="1">
        <f t="shared" si="1"/>
        <v>19852209</v>
      </c>
      <c r="AA115" s="7">
        <v>43829</v>
      </c>
      <c r="AB115">
        <v>-266955242</v>
      </c>
      <c r="AC115">
        <v>20422902</v>
      </c>
      <c r="AD115">
        <v>45036627</v>
      </c>
    </row>
    <row r="116" spans="1:30">
      <c r="A116" s="7">
        <v>43831</v>
      </c>
      <c r="B116" s="8">
        <v>0.804861111111111</v>
      </c>
      <c r="C116" s="6">
        <v>1</v>
      </c>
      <c r="D116" s="1">
        <v>3378991000</v>
      </c>
      <c r="E116" s="1">
        <v>3280574941</v>
      </c>
      <c r="F116" s="1">
        <v>323983466</v>
      </c>
      <c r="G116" s="1">
        <v>-282843769</v>
      </c>
      <c r="H116" s="1">
        <v>80078712</v>
      </c>
      <c r="I116" s="1">
        <v>137198000</v>
      </c>
      <c r="J116" s="1">
        <v>127285000</v>
      </c>
      <c r="K116" s="1">
        <v>98416059</v>
      </c>
      <c r="L116" s="1">
        <f t="shared" si="1"/>
        <v>41139697</v>
      </c>
      <c r="AA116" s="7">
        <v>43830</v>
      </c>
      <c r="AB116">
        <v>-160301020</v>
      </c>
      <c r="AC116">
        <v>19852209</v>
      </c>
      <c r="AD116">
        <v>60592133</v>
      </c>
    </row>
    <row r="117" spans="1:30">
      <c r="A117" s="7">
        <v>43832</v>
      </c>
      <c r="B117" s="8">
        <v>0.474305555555556</v>
      </c>
      <c r="C117" s="6">
        <v>1</v>
      </c>
      <c r="D117" s="1">
        <v>3378991000</v>
      </c>
      <c r="E117" s="1">
        <v>3280574941</v>
      </c>
      <c r="F117" s="1">
        <v>242084011</v>
      </c>
      <c r="G117" s="1">
        <v>-209750652</v>
      </c>
      <c r="H117" s="1">
        <v>83689282</v>
      </c>
      <c r="I117" s="1">
        <v>137198000</v>
      </c>
      <c r="J117" s="1">
        <v>127285000</v>
      </c>
      <c r="K117" s="1">
        <v>98416059</v>
      </c>
      <c r="L117" s="1">
        <f t="shared" si="1"/>
        <v>32333359</v>
      </c>
      <c r="AA117" s="7">
        <v>43831</v>
      </c>
      <c r="AB117">
        <v>-282843769</v>
      </c>
      <c r="AC117">
        <v>41139697</v>
      </c>
      <c r="AD117">
        <v>80078712</v>
      </c>
    </row>
    <row r="118" spans="1:30">
      <c r="A118" s="7">
        <v>43833</v>
      </c>
      <c r="B118" s="8">
        <v>0.579861111111111</v>
      </c>
      <c r="C118" s="6">
        <v>1</v>
      </c>
      <c r="D118" s="1">
        <v>3378991000</v>
      </c>
      <c r="E118" s="1">
        <v>3280574941</v>
      </c>
      <c r="F118" s="1">
        <v>156002227</v>
      </c>
      <c r="G118" s="1">
        <v>-138437169</v>
      </c>
      <c r="H118" s="1">
        <v>94091966</v>
      </c>
      <c r="I118" s="1">
        <v>205797000</v>
      </c>
      <c r="J118" s="1">
        <v>190928000</v>
      </c>
      <c r="K118" s="1">
        <v>98416059</v>
      </c>
      <c r="L118" s="1">
        <f t="shared" si="1"/>
        <v>17565058</v>
      </c>
      <c r="AA118" s="7">
        <v>43832</v>
      </c>
      <c r="AB118">
        <v>-209750652</v>
      </c>
      <c r="AC118">
        <v>32333359</v>
      </c>
      <c r="AD118">
        <v>83689282</v>
      </c>
    </row>
    <row r="119" spans="1:30">
      <c r="A119" s="7">
        <v>43834</v>
      </c>
      <c r="B119" s="8">
        <v>0.734722222222222</v>
      </c>
      <c r="C119" s="6">
        <v>1</v>
      </c>
      <c r="D119" s="1">
        <v>3378991000</v>
      </c>
      <c r="E119" s="1">
        <v>3280574941</v>
      </c>
      <c r="F119" s="1">
        <v>252303467</v>
      </c>
      <c r="G119" s="1">
        <v>-222453218</v>
      </c>
      <c r="H119" s="1">
        <v>124959965</v>
      </c>
      <c r="I119" s="1">
        <v>205797000</v>
      </c>
      <c r="J119" s="1">
        <v>190928000</v>
      </c>
      <c r="K119" s="1">
        <v>98416059</v>
      </c>
      <c r="L119" s="1">
        <f t="shared" si="1"/>
        <v>29850249</v>
      </c>
      <c r="AA119" s="7">
        <v>43833</v>
      </c>
      <c r="AB119">
        <v>-138437169</v>
      </c>
      <c r="AC119">
        <v>17565058</v>
      </c>
      <c r="AD119">
        <v>94091966</v>
      </c>
    </row>
    <row r="120" spans="1:30">
      <c r="A120" s="7">
        <v>43835</v>
      </c>
      <c r="B120" s="8">
        <v>0.699305555555556</v>
      </c>
      <c r="C120" s="6">
        <v>1</v>
      </c>
      <c r="D120" s="1">
        <v>3378991000</v>
      </c>
      <c r="E120" s="1">
        <v>3280574941</v>
      </c>
      <c r="F120" s="1">
        <v>373708931</v>
      </c>
      <c r="G120" s="1">
        <v>-395409460</v>
      </c>
      <c r="H120" s="1">
        <v>68472999</v>
      </c>
      <c r="I120" s="1">
        <v>137198000</v>
      </c>
      <c r="J120" s="1">
        <v>127285000</v>
      </c>
      <c r="K120" s="1">
        <v>98416059</v>
      </c>
      <c r="L120" s="1">
        <f t="shared" si="1"/>
        <v>-21700529</v>
      </c>
      <c r="AA120" s="7">
        <v>43834</v>
      </c>
      <c r="AB120">
        <v>-222453218</v>
      </c>
      <c r="AC120">
        <v>29850249</v>
      </c>
      <c r="AD120">
        <v>124959965</v>
      </c>
    </row>
    <row r="121" spans="1:30">
      <c r="A121" s="7">
        <v>43836</v>
      </c>
      <c r="B121" s="8">
        <v>0.583333333333333</v>
      </c>
      <c r="C121" s="6">
        <v>1</v>
      </c>
      <c r="D121" s="1">
        <v>3378991000</v>
      </c>
      <c r="E121" s="1">
        <v>3280574941</v>
      </c>
      <c r="F121" s="1">
        <v>235438721</v>
      </c>
      <c r="G121" s="1">
        <v>-132386711</v>
      </c>
      <c r="H121" s="1">
        <v>55581774</v>
      </c>
      <c r="I121" s="1">
        <v>137198000</v>
      </c>
      <c r="J121" s="1">
        <v>127285000</v>
      </c>
      <c r="K121" s="1">
        <v>98416059</v>
      </c>
      <c r="L121" s="1">
        <f t="shared" si="1"/>
        <v>103052010</v>
      </c>
      <c r="AA121" s="7">
        <v>43835</v>
      </c>
      <c r="AB121">
        <v>-395409460</v>
      </c>
      <c r="AC121">
        <v>-21700529</v>
      </c>
      <c r="AD121">
        <v>68472999</v>
      </c>
    </row>
    <row r="122" spans="1:30">
      <c r="A122" s="7">
        <v>43837</v>
      </c>
      <c r="B122" s="8">
        <v>0.686805555555556</v>
      </c>
      <c r="C122" s="6">
        <v>1</v>
      </c>
      <c r="D122" s="1">
        <v>3378991000</v>
      </c>
      <c r="E122" s="1">
        <v>3280574941</v>
      </c>
      <c r="F122" s="1">
        <v>146283211</v>
      </c>
      <c r="G122" s="1">
        <v>-144601062</v>
      </c>
      <c r="H122" s="1">
        <v>57992258</v>
      </c>
      <c r="I122" s="1">
        <v>137198000</v>
      </c>
      <c r="J122" s="1">
        <v>127285000</v>
      </c>
      <c r="K122" s="1">
        <v>98416059</v>
      </c>
      <c r="L122" s="1">
        <f t="shared" si="1"/>
        <v>1682149</v>
      </c>
      <c r="AA122" s="7">
        <v>43836</v>
      </c>
      <c r="AB122">
        <v>-132386711</v>
      </c>
      <c r="AC122">
        <v>103052010</v>
      </c>
      <c r="AD122">
        <v>55581774</v>
      </c>
    </row>
    <row r="123" spans="1:30">
      <c r="A123" s="7">
        <v>43838</v>
      </c>
      <c r="B123" s="8">
        <v>0.733333333333333</v>
      </c>
      <c r="C123" s="6">
        <v>1</v>
      </c>
      <c r="D123" s="1">
        <v>3378991000</v>
      </c>
      <c r="E123" s="1">
        <v>3280574941</v>
      </c>
      <c r="F123" s="1">
        <v>145115164</v>
      </c>
      <c r="G123" s="1">
        <v>-144194457</v>
      </c>
      <c r="H123" s="1">
        <v>37273266</v>
      </c>
      <c r="I123" s="1">
        <v>137198000</v>
      </c>
      <c r="J123" s="1">
        <v>127285000</v>
      </c>
      <c r="K123" s="1">
        <v>98416059</v>
      </c>
      <c r="L123" s="1">
        <f t="shared" si="1"/>
        <v>920707</v>
      </c>
      <c r="AA123" s="7">
        <v>43837</v>
      </c>
      <c r="AB123">
        <v>-144601062</v>
      </c>
      <c r="AC123">
        <v>1682149</v>
      </c>
      <c r="AD123">
        <v>57992258</v>
      </c>
    </row>
    <row r="124" spans="1:30">
      <c r="A124" s="7">
        <v>43839</v>
      </c>
      <c r="B124" s="8">
        <v>0.625</v>
      </c>
      <c r="C124" s="6">
        <v>1</v>
      </c>
      <c r="D124" s="1">
        <v>3378991000</v>
      </c>
      <c r="E124" s="1">
        <v>3280574941</v>
      </c>
      <c r="F124" s="1">
        <v>133448197</v>
      </c>
      <c r="G124" s="1">
        <v>-128018656</v>
      </c>
      <c r="H124" s="1">
        <v>21415319</v>
      </c>
      <c r="I124" s="1">
        <v>137198000</v>
      </c>
      <c r="J124" s="1">
        <v>127285000</v>
      </c>
      <c r="K124" s="1">
        <v>98416059</v>
      </c>
      <c r="L124" s="1">
        <f t="shared" si="1"/>
        <v>5429541</v>
      </c>
      <c r="AA124" s="7">
        <v>43838</v>
      </c>
      <c r="AB124">
        <v>-144194457</v>
      </c>
      <c r="AC124">
        <v>920707</v>
      </c>
      <c r="AD124">
        <v>37273266</v>
      </c>
    </row>
    <row r="125" spans="1:30">
      <c r="A125" s="7">
        <v>43840</v>
      </c>
      <c r="B125" s="8">
        <v>0.552083333333333</v>
      </c>
      <c r="C125" s="6">
        <v>1</v>
      </c>
      <c r="D125" s="1">
        <v>3378991000</v>
      </c>
      <c r="E125" s="1">
        <v>3280574941</v>
      </c>
      <c r="F125" s="1">
        <v>262312167</v>
      </c>
      <c r="G125" s="1">
        <v>-252150995</v>
      </c>
      <c r="H125" s="1">
        <v>15101079</v>
      </c>
      <c r="I125" s="1">
        <v>137198000</v>
      </c>
      <c r="J125" s="1">
        <v>127285000</v>
      </c>
      <c r="K125" s="1">
        <v>98416059</v>
      </c>
      <c r="L125" s="1">
        <f t="shared" si="1"/>
        <v>10161172</v>
      </c>
      <c r="AA125" s="7">
        <v>43839</v>
      </c>
      <c r="AB125">
        <v>-128018656</v>
      </c>
      <c r="AC125">
        <v>5429541</v>
      </c>
      <c r="AD125">
        <v>21415319</v>
      </c>
    </row>
    <row r="126" spans="1:30">
      <c r="A126" s="7">
        <v>43841</v>
      </c>
      <c r="B126" s="8">
        <v>0.786805555555556</v>
      </c>
      <c r="C126" s="6">
        <v>1</v>
      </c>
      <c r="D126" s="1">
        <v>3378991000</v>
      </c>
      <c r="E126" s="1">
        <v>3280574941</v>
      </c>
      <c r="F126" s="1">
        <v>158757945</v>
      </c>
      <c r="G126" s="1">
        <v>-150813573</v>
      </c>
      <c r="H126" s="1">
        <v>5480393</v>
      </c>
      <c r="I126" s="1">
        <v>137198000</v>
      </c>
      <c r="J126" s="1">
        <v>127285000</v>
      </c>
      <c r="K126" s="1">
        <v>98416059</v>
      </c>
      <c r="L126" s="1">
        <f t="shared" si="1"/>
        <v>7944372</v>
      </c>
      <c r="AA126" s="7">
        <v>43840</v>
      </c>
      <c r="AB126">
        <v>-252150995</v>
      </c>
      <c r="AC126">
        <v>10161172</v>
      </c>
      <c r="AD126">
        <v>15101079</v>
      </c>
    </row>
    <row r="127" spans="1:30">
      <c r="A127" s="7">
        <v>43842</v>
      </c>
      <c r="B127" s="8">
        <v>0.825694444444444</v>
      </c>
      <c r="C127" s="6">
        <v>1</v>
      </c>
      <c r="D127" s="1">
        <v>3378991000</v>
      </c>
      <c r="E127" s="1">
        <v>3280574941</v>
      </c>
      <c r="F127" s="1">
        <v>149400836</v>
      </c>
      <c r="G127" s="1">
        <v>-138108644</v>
      </c>
      <c r="H127" s="1">
        <v>-13077664</v>
      </c>
      <c r="I127" s="1">
        <v>137198000</v>
      </c>
      <c r="J127" s="1">
        <v>127285000</v>
      </c>
      <c r="K127" s="1">
        <v>98416059</v>
      </c>
      <c r="L127" s="1">
        <f t="shared" si="1"/>
        <v>11292192</v>
      </c>
      <c r="AA127" s="7">
        <v>43841</v>
      </c>
      <c r="AB127">
        <v>-150813573</v>
      </c>
      <c r="AC127">
        <v>7944372</v>
      </c>
      <c r="AD127">
        <v>5480393</v>
      </c>
    </row>
    <row r="128" spans="1:30">
      <c r="A128" s="7">
        <v>43843</v>
      </c>
      <c r="B128" s="8">
        <v>0.665277777777778</v>
      </c>
      <c r="C128" s="6">
        <v>1</v>
      </c>
      <c r="D128" s="1">
        <v>3378991000</v>
      </c>
      <c r="E128" s="1">
        <v>3280574941</v>
      </c>
      <c r="F128" s="1">
        <v>194528786</v>
      </c>
      <c r="G128" s="1">
        <v>-174735492</v>
      </c>
      <c r="H128" s="1">
        <v>53076022</v>
      </c>
      <c r="I128" s="1">
        <v>137198000</v>
      </c>
      <c r="J128" s="1">
        <v>127285000</v>
      </c>
      <c r="K128" s="1">
        <v>98416059</v>
      </c>
      <c r="L128" s="1">
        <f t="shared" si="1"/>
        <v>19793294</v>
      </c>
      <c r="AA128" s="7">
        <v>43842</v>
      </c>
      <c r="AB128">
        <v>-138108644</v>
      </c>
      <c r="AC128">
        <v>11292192</v>
      </c>
      <c r="AD128">
        <v>-13077664</v>
      </c>
    </row>
    <row r="129" spans="1:30">
      <c r="A129" s="7">
        <v>43844</v>
      </c>
      <c r="B129" s="8">
        <v>0.70625</v>
      </c>
      <c r="C129" s="6">
        <v>1</v>
      </c>
      <c r="D129" s="1">
        <v>3378991000</v>
      </c>
      <c r="E129" s="1">
        <v>3280574941</v>
      </c>
      <c r="F129" s="1">
        <v>172180232</v>
      </c>
      <c r="G129" s="1">
        <v>-155191941</v>
      </c>
      <c r="H129" s="1">
        <v>61804301</v>
      </c>
      <c r="I129" s="1">
        <v>137198000</v>
      </c>
      <c r="J129" s="1">
        <v>127285000</v>
      </c>
      <c r="K129" s="1">
        <v>98416059</v>
      </c>
      <c r="L129" s="1">
        <f t="shared" si="1"/>
        <v>16988291</v>
      </c>
      <c r="AA129" s="7">
        <v>43843</v>
      </c>
      <c r="AB129">
        <v>-174735492</v>
      </c>
      <c r="AC129">
        <v>19793294</v>
      </c>
      <c r="AD129">
        <v>53076022</v>
      </c>
    </row>
    <row r="130" spans="1:30">
      <c r="A130" s="7">
        <v>43845</v>
      </c>
      <c r="B130" s="8">
        <v>0.779861111111111</v>
      </c>
      <c r="C130" s="6">
        <v>1</v>
      </c>
      <c r="D130" s="1">
        <v>3378991000</v>
      </c>
      <c r="E130" s="1">
        <v>3280574941</v>
      </c>
      <c r="F130" s="1">
        <v>150380364</v>
      </c>
      <c r="G130" s="1">
        <v>-137582710</v>
      </c>
      <c r="H130" s="1">
        <v>72919806</v>
      </c>
      <c r="I130" s="1">
        <v>137198000</v>
      </c>
      <c r="J130" s="1">
        <v>127285000</v>
      </c>
      <c r="K130" s="1">
        <v>98416059</v>
      </c>
      <c r="L130" s="1">
        <f t="shared" si="1"/>
        <v>12797654</v>
      </c>
      <c r="AA130" s="7">
        <v>43844</v>
      </c>
      <c r="AB130">
        <v>-155191941</v>
      </c>
      <c r="AC130">
        <v>16988291</v>
      </c>
      <c r="AD130">
        <v>61804301</v>
      </c>
    </row>
    <row r="131" spans="1:30">
      <c r="A131" s="7">
        <v>43846</v>
      </c>
      <c r="B131" s="8">
        <v>0.699305555555556</v>
      </c>
      <c r="C131" s="6">
        <v>1</v>
      </c>
      <c r="D131" s="1">
        <v>3378991000</v>
      </c>
      <c r="E131" s="1">
        <v>3280574941</v>
      </c>
      <c r="F131" s="1">
        <v>266761709</v>
      </c>
      <c r="G131" s="1">
        <v>-239195621</v>
      </c>
      <c r="H131" s="1">
        <v>88555023</v>
      </c>
      <c r="I131" s="1">
        <v>137198000</v>
      </c>
      <c r="J131" s="1">
        <v>127285000</v>
      </c>
      <c r="K131" s="1">
        <v>98416059</v>
      </c>
      <c r="L131" s="1">
        <f t="shared" si="1"/>
        <v>27566088</v>
      </c>
      <c r="AA131" s="7">
        <v>43845</v>
      </c>
      <c r="AB131">
        <v>-137582710</v>
      </c>
      <c r="AC131">
        <v>12797654</v>
      </c>
      <c r="AD131">
        <v>72919806</v>
      </c>
    </row>
    <row r="132" spans="1:30">
      <c r="A132" s="7">
        <v>43847</v>
      </c>
      <c r="B132" s="8">
        <v>0.672916666666667</v>
      </c>
      <c r="C132" s="6">
        <v>1</v>
      </c>
      <c r="D132" s="1">
        <v>3378991000</v>
      </c>
      <c r="E132" s="1">
        <v>3280574941</v>
      </c>
      <c r="F132" s="1">
        <v>158278274</v>
      </c>
      <c r="G132" s="1">
        <v>-136597134</v>
      </c>
      <c r="H132" s="1">
        <v>104806622</v>
      </c>
      <c r="I132" s="1">
        <v>137198000</v>
      </c>
      <c r="J132" s="1">
        <v>127285000</v>
      </c>
      <c r="K132" s="1">
        <v>98416059</v>
      </c>
      <c r="L132" s="1">
        <f>F132+G132</f>
        <v>21681140</v>
      </c>
      <c r="AA132" s="7">
        <v>43846</v>
      </c>
      <c r="AB132">
        <v>-239195621</v>
      </c>
      <c r="AC132">
        <v>27566088</v>
      </c>
      <c r="AD132">
        <v>88555023</v>
      </c>
    </row>
    <row r="133" spans="27:30">
      <c r="AA133" s="7">
        <v>43847</v>
      </c>
      <c r="AB133">
        <v>-136597134</v>
      </c>
      <c r="AC133">
        <v>21681140</v>
      </c>
      <c r="AD133">
        <v>104806622</v>
      </c>
    </row>
    <row r="134" spans="27:30">
      <c r="AA134" t="s">
        <v>286</v>
      </c>
      <c r="AB134">
        <v>-23849062139</v>
      </c>
      <c r="AC134" t="e">
        <v>#VALUE!</v>
      </c>
      <c r="AD134">
        <v>8984792980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33"/>
  <sheetViews>
    <sheetView workbookViewId="0">
      <pane ySplit="3" topLeftCell="A120" activePane="bottomLeft" state="frozen"/>
      <selection/>
      <selection pane="bottomLeft" activeCell="A131" sqref="A13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7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7" customHeight="1" spans="4:11">
      <c r="D2" s="1"/>
      <c r="E2" s="1"/>
      <c r="F2" s="1"/>
      <c r="G2" s="1"/>
      <c r="H2" s="1"/>
      <c r="I2" s="1"/>
      <c r="J2" s="1"/>
      <c r="K2" s="1"/>
    </row>
    <row r="3" ht="13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458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43720</v>
      </c>
      <c r="B4" s="5">
        <v>0.734722222222222</v>
      </c>
      <c r="C4" s="6">
        <v>1</v>
      </c>
      <c r="D4" s="1">
        <v>2945882000</v>
      </c>
      <c r="E4" s="1"/>
      <c r="F4" s="1">
        <v>0</v>
      </c>
      <c r="G4" s="1">
        <v>-99664931</v>
      </c>
      <c r="H4" s="1">
        <v>-99664931</v>
      </c>
      <c r="I4" s="1"/>
      <c r="J4" s="1"/>
      <c r="K4" s="1"/>
      <c r="L4" s="1">
        <f t="shared" ref="L4:L67" si="0">F4+G4</f>
        <v>-99664931</v>
      </c>
      <c r="M4" s="12"/>
      <c r="N4" s="7">
        <v>43719</v>
      </c>
      <c r="O4" s="8">
        <v>0.723611111111111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3137507898</v>
      </c>
      <c r="Y4">
        <v>4</v>
      </c>
      <c r="AA4" t="s">
        <v>284</v>
      </c>
    </row>
    <row r="5" spans="1:30">
      <c r="A5" s="7">
        <v>43721</v>
      </c>
      <c r="B5" s="8">
        <v>0.504166666666667</v>
      </c>
      <c r="C5" s="6">
        <v>1</v>
      </c>
      <c r="D5" s="1">
        <v>2945882000</v>
      </c>
      <c r="E5" s="1"/>
      <c r="F5" s="1">
        <v>0</v>
      </c>
      <c r="G5" s="1">
        <v>-194897484</v>
      </c>
      <c r="H5" s="1">
        <v>-194897484</v>
      </c>
      <c r="I5" s="1"/>
      <c r="J5" s="1"/>
      <c r="K5" s="1"/>
      <c r="L5" s="1">
        <f t="shared" si="0"/>
        <v>-194897484</v>
      </c>
      <c r="M5" s="12"/>
      <c r="N5" t="s">
        <v>459</v>
      </c>
      <c r="AA5" s="7">
        <v>43720</v>
      </c>
      <c r="AB5">
        <v>-99664931</v>
      </c>
      <c r="AC5">
        <v>-99664931</v>
      </c>
      <c r="AD5">
        <v>-99664931</v>
      </c>
    </row>
    <row r="6" spans="1:30">
      <c r="A6" s="7">
        <v>43722</v>
      </c>
      <c r="B6" s="8">
        <v>0.980555555555556</v>
      </c>
      <c r="C6" s="6">
        <v>1</v>
      </c>
      <c r="D6" s="1">
        <v>2945882000</v>
      </c>
      <c r="E6" s="1"/>
      <c r="F6" s="1">
        <v>0</v>
      </c>
      <c r="G6" s="1">
        <v>-163301858</v>
      </c>
      <c r="H6" s="1">
        <v>-358199342</v>
      </c>
      <c r="I6" s="1"/>
      <c r="J6" s="1"/>
      <c r="K6" s="1"/>
      <c r="L6" s="1">
        <f t="shared" si="0"/>
        <v>-163301858</v>
      </c>
      <c r="M6" s="12"/>
      <c r="AA6" s="7">
        <v>43721</v>
      </c>
      <c r="AB6">
        <v>-194897484</v>
      </c>
      <c r="AC6">
        <v>-194897484</v>
      </c>
      <c r="AD6">
        <v>-194897484</v>
      </c>
    </row>
    <row r="7" spans="1:30">
      <c r="A7" s="7">
        <v>43723</v>
      </c>
      <c r="B7" s="8">
        <v>0.558333333333333</v>
      </c>
      <c r="C7" s="6">
        <v>1</v>
      </c>
      <c r="D7" s="1">
        <v>2945882000</v>
      </c>
      <c r="E7" s="1"/>
      <c r="F7" s="1">
        <v>0</v>
      </c>
      <c r="G7" s="1">
        <v>-122556346</v>
      </c>
      <c r="H7" s="1">
        <v>-418116720</v>
      </c>
      <c r="I7" s="1"/>
      <c r="J7" s="1"/>
      <c r="K7" s="1"/>
      <c r="L7" s="1">
        <f t="shared" si="0"/>
        <v>-122556346</v>
      </c>
      <c r="M7" s="12"/>
      <c r="AA7" s="7">
        <v>43722</v>
      </c>
      <c r="AB7">
        <v>-163301858</v>
      </c>
      <c r="AC7">
        <v>-163301858</v>
      </c>
      <c r="AD7">
        <v>-358199342</v>
      </c>
    </row>
    <row r="8" spans="1:30">
      <c r="A8" s="7">
        <v>43724</v>
      </c>
      <c r="B8" s="8">
        <v>0.463194444444444</v>
      </c>
      <c r="C8" s="6">
        <v>1</v>
      </c>
      <c r="D8" s="1">
        <v>2945882000</v>
      </c>
      <c r="E8" s="1"/>
      <c r="F8" s="1" t="s">
        <v>285</v>
      </c>
      <c r="G8" s="1">
        <v>-164697974</v>
      </c>
      <c r="H8" s="1">
        <v>-522897316</v>
      </c>
      <c r="I8" s="1"/>
      <c r="J8" s="1"/>
      <c r="K8" s="1"/>
      <c r="L8" s="1" t="e">
        <f t="shared" si="0"/>
        <v>#VALUE!</v>
      </c>
      <c r="M8" s="12"/>
      <c r="AA8" s="7">
        <v>43723</v>
      </c>
      <c r="AB8">
        <v>-122556346</v>
      </c>
      <c r="AC8">
        <v>-122556346</v>
      </c>
      <c r="AD8">
        <v>-418116720</v>
      </c>
    </row>
    <row r="9" spans="1:30">
      <c r="A9" s="7">
        <v>43725</v>
      </c>
      <c r="B9" s="8">
        <v>0.788888888888889</v>
      </c>
      <c r="C9" s="6">
        <v>1</v>
      </c>
      <c r="D9" s="1">
        <v>2945882000</v>
      </c>
      <c r="E9" s="1">
        <v>2860080126</v>
      </c>
      <c r="F9" s="1" t="s">
        <v>285</v>
      </c>
      <c r="G9" s="1">
        <v>-123136884</v>
      </c>
      <c r="H9" s="1">
        <v>-669684681</v>
      </c>
      <c r="I9" s="1" t="s">
        <v>285</v>
      </c>
      <c r="J9" s="1">
        <v>110970000</v>
      </c>
      <c r="K9" s="1">
        <v>85801874</v>
      </c>
      <c r="L9" s="1" t="e">
        <f t="shared" si="0"/>
        <v>#VALUE!</v>
      </c>
      <c r="AA9" s="7">
        <v>43724</v>
      </c>
      <c r="AB9">
        <v>-164697974</v>
      </c>
      <c r="AC9" t="e">
        <v>#VALUE!</v>
      </c>
      <c r="AD9">
        <v>-522897316</v>
      </c>
    </row>
    <row r="10" spans="1:30">
      <c r="A10" s="7">
        <v>43726</v>
      </c>
      <c r="B10" s="8">
        <v>0.709027777777778</v>
      </c>
      <c r="C10" s="6">
        <v>1</v>
      </c>
      <c r="D10" s="1">
        <v>2945882000</v>
      </c>
      <c r="E10" s="1">
        <v>2860080126</v>
      </c>
      <c r="F10" s="1">
        <v>0</v>
      </c>
      <c r="G10" s="1">
        <v>-193253484</v>
      </c>
      <c r="H10" s="1">
        <v>-769589790</v>
      </c>
      <c r="I10" s="1">
        <v>120126000</v>
      </c>
      <c r="J10" s="1">
        <v>110970000</v>
      </c>
      <c r="K10" s="1">
        <v>85801874</v>
      </c>
      <c r="L10" s="1">
        <f t="shared" si="0"/>
        <v>-193253484</v>
      </c>
      <c r="AA10" s="7">
        <v>43725</v>
      </c>
      <c r="AB10">
        <v>-123136884</v>
      </c>
      <c r="AC10" t="e">
        <v>#VALUE!</v>
      </c>
      <c r="AD10">
        <v>-669684681</v>
      </c>
    </row>
    <row r="11" spans="1:30">
      <c r="A11" s="7">
        <v>43727</v>
      </c>
      <c r="B11" s="8">
        <v>0.570833333333333</v>
      </c>
      <c r="C11" s="6">
        <v>1</v>
      </c>
      <c r="D11" s="1">
        <v>2945882000</v>
      </c>
      <c r="E11" s="1">
        <v>2860080126</v>
      </c>
      <c r="F11" s="1" t="s">
        <v>285</v>
      </c>
      <c r="G11" s="1">
        <v>-189365680</v>
      </c>
      <c r="H11" s="1">
        <v>48533648</v>
      </c>
      <c r="I11" s="1" t="s">
        <v>285</v>
      </c>
      <c r="J11" s="1">
        <v>110970000</v>
      </c>
      <c r="K11" s="1">
        <v>85801874</v>
      </c>
      <c r="L11" s="1" t="e">
        <f t="shared" si="0"/>
        <v>#VALUE!</v>
      </c>
      <c r="AA11" s="7">
        <v>43726</v>
      </c>
      <c r="AB11">
        <v>-193253484</v>
      </c>
      <c r="AC11">
        <v>-193253484</v>
      </c>
      <c r="AD11">
        <v>-769589790</v>
      </c>
    </row>
    <row r="12" spans="1:30">
      <c r="A12" s="7">
        <v>43728</v>
      </c>
      <c r="B12" s="8">
        <v>0.596527777777778</v>
      </c>
      <c r="C12" s="6">
        <v>1</v>
      </c>
      <c r="D12" s="1">
        <v>2945882000</v>
      </c>
      <c r="E12" s="1">
        <v>2860080126</v>
      </c>
      <c r="F12" s="1" t="s">
        <v>285</v>
      </c>
      <c r="G12" s="1">
        <v>-121944984</v>
      </c>
      <c r="H12" s="1">
        <v>26253595</v>
      </c>
      <c r="I12" s="1" t="s">
        <v>285</v>
      </c>
      <c r="J12" s="1">
        <v>110970000</v>
      </c>
      <c r="K12" s="1">
        <v>85801874</v>
      </c>
      <c r="L12" s="1" t="e">
        <f t="shared" si="0"/>
        <v>#VALUE!</v>
      </c>
      <c r="AA12" s="7">
        <v>43727</v>
      </c>
      <c r="AB12">
        <v>-189365680</v>
      </c>
      <c r="AC12" t="e">
        <v>#VALUE!</v>
      </c>
      <c r="AD12">
        <v>48533648</v>
      </c>
    </row>
    <row r="13" spans="1:30">
      <c r="A13" s="7">
        <v>43729</v>
      </c>
      <c r="B13" s="8">
        <v>0.793055555555556</v>
      </c>
      <c r="C13" s="6">
        <v>1</v>
      </c>
      <c r="D13" s="1">
        <v>2945882000</v>
      </c>
      <c r="E13" s="1">
        <v>2860080126</v>
      </c>
      <c r="F13" s="1" t="s">
        <v>285</v>
      </c>
      <c r="G13" s="1">
        <v>-133822884</v>
      </c>
      <c r="H13" s="1">
        <v>273196147</v>
      </c>
      <c r="I13" s="1" t="s">
        <v>285</v>
      </c>
      <c r="J13" s="1">
        <v>110970000</v>
      </c>
      <c r="K13" s="1">
        <v>85801874</v>
      </c>
      <c r="L13" s="1" t="e">
        <f t="shared" si="0"/>
        <v>#VALUE!</v>
      </c>
      <c r="AA13" s="7">
        <v>43728</v>
      </c>
      <c r="AB13">
        <v>-121944984</v>
      </c>
      <c r="AC13" t="e">
        <v>#VALUE!</v>
      </c>
      <c r="AD13">
        <v>26253595</v>
      </c>
    </row>
    <row r="14" spans="1:30">
      <c r="A14" s="7">
        <v>43730</v>
      </c>
      <c r="B14" s="8">
        <v>0.802083333333333</v>
      </c>
      <c r="C14" s="6">
        <v>1</v>
      </c>
      <c r="D14" s="1">
        <v>2945882000</v>
      </c>
      <c r="E14" s="1">
        <v>2860080126</v>
      </c>
      <c r="F14" s="1">
        <v>285532883</v>
      </c>
      <c r="G14" s="1">
        <v>-241669284</v>
      </c>
      <c r="H14" s="1">
        <v>328651605</v>
      </c>
      <c r="I14" s="1">
        <v>120126000</v>
      </c>
      <c r="J14" s="1">
        <v>110970000</v>
      </c>
      <c r="K14" s="1">
        <v>85801874</v>
      </c>
      <c r="L14" s="1">
        <f t="shared" si="0"/>
        <v>43863599</v>
      </c>
      <c r="AA14" s="7">
        <v>43729</v>
      </c>
      <c r="AB14">
        <v>-133822884</v>
      </c>
      <c r="AC14" t="e">
        <v>#VALUE!</v>
      </c>
      <c r="AD14">
        <v>273196147</v>
      </c>
    </row>
    <row r="15" spans="1:30">
      <c r="A15" s="7">
        <v>43731</v>
      </c>
      <c r="B15" s="8">
        <v>0.625</v>
      </c>
      <c r="C15" s="6">
        <v>1</v>
      </c>
      <c r="D15" s="1">
        <v>2945882000</v>
      </c>
      <c r="E15" s="1">
        <v>2860080126</v>
      </c>
      <c r="F15" s="1" t="s">
        <v>285</v>
      </c>
      <c r="G15" s="1">
        <v>-203646646</v>
      </c>
      <c r="H15" s="1">
        <v>496067038</v>
      </c>
      <c r="I15" s="1" t="s">
        <v>285</v>
      </c>
      <c r="J15" s="1">
        <v>110970000</v>
      </c>
      <c r="K15" s="1">
        <v>85801874</v>
      </c>
      <c r="L15" s="1" t="e">
        <f t="shared" si="0"/>
        <v>#VALUE!</v>
      </c>
      <c r="AA15" s="7">
        <v>43730</v>
      </c>
      <c r="AB15">
        <v>-241669284</v>
      </c>
      <c r="AC15">
        <v>43863599</v>
      </c>
      <c r="AD15">
        <v>328651605</v>
      </c>
    </row>
    <row r="16" spans="1:30">
      <c r="A16" s="7">
        <v>43732</v>
      </c>
      <c r="B16" s="8">
        <v>0.592361111111111</v>
      </c>
      <c r="C16" s="6">
        <v>1</v>
      </c>
      <c r="D16" s="1">
        <v>2945882000</v>
      </c>
      <c r="E16" s="1">
        <v>2860080126</v>
      </c>
      <c r="F16" s="1" t="s">
        <v>285</v>
      </c>
      <c r="G16" s="1">
        <v>-203746827</v>
      </c>
      <c r="H16" s="1">
        <v>546340043</v>
      </c>
      <c r="I16" s="1" t="s">
        <v>285</v>
      </c>
      <c r="J16" s="1">
        <v>110970000</v>
      </c>
      <c r="K16" s="1">
        <v>85801874</v>
      </c>
      <c r="L16" s="1" t="e">
        <f t="shared" si="0"/>
        <v>#VALUE!</v>
      </c>
      <c r="AA16" s="7">
        <v>43731</v>
      </c>
      <c r="AB16">
        <v>-203646646</v>
      </c>
      <c r="AC16" t="e">
        <v>#VALUE!</v>
      </c>
      <c r="AD16">
        <v>496067038</v>
      </c>
    </row>
    <row r="17" spans="1:30">
      <c r="A17" s="7">
        <v>43733</v>
      </c>
      <c r="B17" s="8">
        <v>0.889583333333333</v>
      </c>
      <c r="C17" s="6">
        <v>1</v>
      </c>
      <c r="D17" s="1">
        <v>2945882000</v>
      </c>
      <c r="E17" s="1">
        <v>2860080126</v>
      </c>
      <c r="F17" s="1">
        <v>240135714</v>
      </c>
      <c r="G17" s="1">
        <v>-133926918</v>
      </c>
      <c r="H17" s="1">
        <v>745897214</v>
      </c>
      <c r="I17" s="1">
        <v>120126000</v>
      </c>
      <c r="J17" s="1">
        <v>110970000</v>
      </c>
      <c r="K17" s="1">
        <v>85801874</v>
      </c>
      <c r="L17" s="1">
        <f t="shared" si="0"/>
        <v>106208796</v>
      </c>
      <c r="AA17" s="7">
        <v>43732</v>
      </c>
      <c r="AB17">
        <v>-203746827</v>
      </c>
      <c r="AC17" t="e">
        <v>#VALUE!</v>
      </c>
      <c r="AD17">
        <v>546340043</v>
      </c>
    </row>
    <row r="18" spans="1:30">
      <c r="A18" s="7">
        <v>43734</v>
      </c>
      <c r="B18" s="8">
        <v>0.938194444444444</v>
      </c>
      <c r="C18" s="6">
        <v>1</v>
      </c>
      <c r="D18" s="1">
        <v>2945882000</v>
      </c>
      <c r="E18" s="1">
        <v>2860080126</v>
      </c>
      <c r="F18" s="1">
        <v>146878151</v>
      </c>
      <c r="G18" s="1">
        <v>-125488575</v>
      </c>
      <c r="H18" s="1">
        <v>867191899</v>
      </c>
      <c r="I18" s="1">
        <v>120126000</v>
      </c>
      <c r="J18" s="1">
        <v>110970000</v>
      </c>
      <c r="K18" s="1">
        <v>85801874</v>
      </c>
      <c r="L18" s="1">
        <f t="shared" si="0"/>
        <v>21389576</v>
      </c>
      <c r="AA18" s="7">
        <v>43733</v>
      </c>
      <c r="AB18">
        <v>-133926918</v>
      </c>
      <c r="AC18">
        <v>106208796</v>
      </c>
      <c r="AD18">
        <v>745897214</v>
      </c>
    </row>
    <row r="19" spans="1:30">
      <c r="A19" s="7">
        <v>43735</v>
      </c>
      <c r="B19" s="8">
        <v>0.888888888888889</v>
      </c>
      <c r="C19" s="6">
        <v>1</v>
      </c>
      <c r="D19" s="1">
        <v>2945882000</v>
      </c>
      <c r="E19" s="1">
        <v>2860080126</v>
      </c>
      <c r="F19" s="1">
        <v>254309331</v>
      </c>
      <c r="G19" s="1">
        <v>-231134840</v>
      </c>
      <c r="H19" s="1">
        <v>50853376</v>
      </c>
      <c r="I19" s="1">
        <v>120126000</v>
      </c>
      <c r="J19" s="1">
        <v>110970000</v>
      </c>
      <c r="K19" s="1">
        <v>85801874</v>
      </c>
      <c r="L19" s="1">
        <f t="shared" si="0"/>
        <v>23174491</v>
      </c>
      <c r="AA19" s="7">
        <v>43734</v>
      </c>
      <c r="AB19">
        <v>-125488575</v>
      </c>
      <c r="AC19">
        <v>21389576</v>
      </c>
      <c r="AD19">
        <v>867191899</v>
      </c>
    </row>
    <row r="20" spans="1:30">
      <c r="A20" s="7">
        <v>43736</v>
      </c>
      <c r="B20" s="8">
        <v>0.73125</v>
      </c>
      <c r="C20" s="6">
        <v>1</v>
      </c>
      <c r="D20" s="1">
        <v>2945882000</v>
      </c>
      <c r="E20" s="1">
        <v>2860080126</v>
      </c>
      <c r="F20" s="1">
        <v>199894552</v>
      </c>
      <c r="G20" s="1">
        <v>-198599052</v>
      </c>
      <c r="H20" s="1">
        <v>172308945</v>
      </c>
      <c r="I20" s="1">
        <v>120126000</v>
      </c>
      <c r="J20" s="1">
        <v>110970000</v>
      </c>
      <c r="K20" s="1">
        <v>85801874</v>
      </c>
      <c r="L20" s="1">
        <f t="shared" si="0"/>
        <v>1295500</v>
      </c>
      <c r="AA20" s="7">
        <v>43735</v>
      </c>
      <c r="AB20">
        <v>-231134840</v>
      </c>
      <c r="AC20">
        <v>23174491</v>
      </c>
      <c r="AD20">
        <v>50853376</v>
      </c>
    </row>
    <row r="21" spans="1:30">
      <c r="A21" s="7">
        <v>43737</v>
      </c>
      <c r="B21" s="8">
        <v>0.774305555555556</v>
      </c>
      <c r="C21" s="6">
        <v>1</v>
      </c>
      <c r="D21" s="1">
        <v>2945882000</v>
      </c>
      <c r="E21" s="1">
        <v>2860080126</v>
      </c>
      <c r="F21" s="1">
        <v>113148448</v>
      </c>
      <c r="G21" s="1">
        <v>-109769109</v>
      </c>
      <c r="H21" s="1">
        <v>23978285</v>
      </c>
      <c r="I21" s="1">
        <v>120126000</v>
      </c>
      <c r="J21" s="1">
        <v>110970000</v>
      </c>
      <c r="K21" s="1">
        <v>85801874</v>
      </c>
      <c r="L21" s="1">
        <f t="shared" si="0"/>
        <v>3379339</v>
      </c>
      <c r="AA21" s="7">
        <v>43736</v>
      </c>
      <c r="AB21">
        <v>-198599052</v>
      </c>
      <c r="AC21">
        <v>1295500</v>
      </c>
      <c r="AD21">
        <v>172308945</v>
      </c>
    </row>
    <row r="22" spans="1:30">
      <c r="A22" s="7">
        <v>43738</v>
      </c>
      <c r="B22" s="8">
        <v>0.561111111111111</v>
      </c>
      <c r="C22" s="6">
        <v>1</v>
      </c>
      <c r="D22" s="1">
        <v>2945882000</v>
      </c>
      <c r="E22" s="1">
        <v>2860080126</v>
      </c>
      <c r="F22" s="1">
        <v>149164178</v>
      </c>
      <c r="G22" s="1">
        <v>-144269990</v>
      </c>
      <c r="H22" s="1">
        <v>135483338</v>
      </c>
      <c r="I22" s="1">
        <v>120126000</v>
      </c>
      <c r="J22" s="1">
        <v>110970000</v>
      </c>
      <c r="K22" s="1">
        <v>85801874</v>
      </c>
      <c r="L22" s="1">
        <f t="shared" si="0"/>
        <v>4894188</v>
      </c>
      <c r="AA22" s="7">
        <v>43737</v>
      </c>
      <c r="AB22">
        <v>-109769109</v>
      </c>
      <c r="AC22">
        <v>3379339</v>
      </c>
      <c r="AD22">
        <v>23978285</v>
      </c>
    </row>
    <row r="23" spans="1:30">
      <c r="A23" s="7">
        <v>43739</v>
      </c>
      <c r="B23" s="8">
        <v>0.738888888888889</v>
      </c>
      <c r="C23" s="6">
        <v>1</v>
      </c>
      <c r="D23" s="1">
        <v>2945882000</v>
      </c>
      <c r="E23" s="1">
        <v>2860080126</v>
      </c>
      <c r="F23" s="1">
        <v>158362643</v>
      </c>
      <c r="G23" s="1">
        <v>-137664450</v>
      </c>
      <c r="H23" s="1">
        <v>124202157</v>
      </c>
      <c r="I23" s="1">
        <v>120126000</v>
      </c>
      <c r="J23" s="1">
        <v>110970000</v>
      </c>
      <c r="K23" s="1">
        <v>85801874</v>
      </c>
      <c r="L23" s="1">
        <f t="shared" si="0"/>
        <v>20698193</v>
      </c>
      <c r="AA23" s="7">
        <v>43738</v>
      </c>
      <c r="AB23">
        <v>-144269990</v>
      </c>
      <c r="AC23">
        <v>4894188</v>
      </c>
      <c r="AD23">
        <v>135483338</v>
      </c>
    </row>
    <row r="24" spans="1:30">
      <c r="A24" s="7">
        <v>43740</v>
      </c>
      <c r="B24" s="8">
        <v>0.685416666666667</v>
      </c>
      <c r="C24" s="6">
        <v>1</v>
      </c>
      <c r="D24" s="1">
        <v>2945882000</v>
      </c>
      <c r="E24" s="1">
        <v>2860080126</v>
      </c>
      <c r="F24" s="1">
        <v>258948262</v>
      </c>
      <c r="G24" s="1">
        <v>-233659921</v>
      </c>
      <c r="H24" s="1">
        <v>161220205</v>
      </c>
      <c r="I24" s="1">
        <v>120126000</v>
      </c>
      <c r="J24" s="1">
        <v>110970000</v>
      </c>
      <c r="K24" s="1">
        <v>85801874</v>
      </c>
      <c r="L24" s="1">
        <f t="shared" si="0"/>
        <v>25288341</v>
      </c>
      <c r="AA24" s="7">
        <v>43739</v>
      </c>
      <c r="AB24">
        <v>-137664450</v>
      </c>
      <c r="AC24">
        <v>20698193</v>
      </c>
      <c r="AD24">
        <v>124202157</v>
      </c>
    </row>
    <row r="25" spans="1:30">
      <c r="A25" s="7">
        <v>43741</v>
      </c>
      <c r="B25" s="8">
        <v>0.449305555555556</v>
      </c>
      <c r="C25" s="6">
        <v>1</v>
      </c>
      <c r="D25" s="1">
        <v>2945882000</v>
      </c>
      <c r="E25" s="1">
        <v>2860080126</v>
      </c>
      <c r="F25" s="1">
        <v>212421454</v>
      </c>
      <c r="G25" s="1">
        <v>-193099357</v>
      </c>
      <c r="H25" s="1">
        <v>69743358</v>
      </c>
      <c r="I25" s="1">
        <v>120126000</v>
      </c>
      <c r="J25" s="1">
        <v>110970000</v>
      </c>
      <c r="K25" s="1">
        <v>85801874</v>
      </c>
      <c r="L25" s="1">
        <f t="shared" si="0"/>
        <v>19322097</v>
      </c>
      <c r="AA25" s="7">
        <v>43740</v>
      </c>
      <c r="AB25">
        <v>-233659921</v>
      </c>
      <c r="AC25">
        <v>25288341</v>
      </c>
      <c r="AD25">
        <v>161220205</v>
      </c>
    </row>
    <row r="26" spans="1:30">
      <c r="A26" s="7">
        <v>43742</v>
      </c>
      <c r="B26" s="8">
        <v>0.54375</v>
      </c>
      <c r="C26" s="6">
        <v>1</v>
      </c>
      <c r="D26" s="1">
        <v>2945882000</v>
      </c>
      <c r="E26" s="1">
        <v>2860080126</v>
      </c>
      <c r="F26" s="1">
        <v>131615604</v>
      </c>
      <c r="G26" s="1">
        <v>-117195364</v>
      </c>
      <c r="H26" s="1">
        <v>62774022</v>
      </c>
      <c r="I26" s="1">
        <v>120126000</v>
      </c>
      <c r="J26" s="1">
        <v>110970000</v>
      </c>
      <c r="K26" s="1">
        <v>85801874</v>
      </c>
      <c r="L26" s="1">
        <f t="shared" si="0"/>
        <v>14420240</v>
      </c>
      <c r="AA26" s="7">
        <v>43741</v>
      </c>
      <c r="AB26">
        <v>-193099357</v>
      </c>
      <c r="AC26">
        <v>19322097</v>
      </c>
      <c r="AD26">
        <v>69743358</v>
      </c>
    </row>
    <row r="27" spans="1:30">
      <c r="A27" s="7">
        <v>43743</v>
      </c>
      <c r="B27" s="8">
        <v>0.513194444444444</v>
      </c>
      <c r="C27" s="6">
        <v>1</v>
      </c>
      <c r="D27" s="1">
        <v>2945882000</v>
      </c>
      <c r="E27" s="1">
        <v>2860080126</v>
      </c>
      <c r="F27" s="1">
        <v>118699577</v>
      </c>
      <c r="G27" s="1">
        <v>-112751427</v>
      </c>
      <c r="H27" s="1">
        <v>66937257</v>
      </c>
      <c r="I27" s="1">
        <v>120126000</v>
      </c>
      <c r="J27" s="1">
        <v>110970000</v>
      </c>
      <c r="K27" s="1">
        <v>85801874</v>
      </c>
      <c r="L27" s="1">
        <f t="shared" si="0"/>
        <v>5948150</v>
      </c>
      <c r="AA27" s="7">
        <v>43742</v>
      </c>
      <c r="AB27">
        <v>-117195364</v>
      </c>
      <c r="AC27">
        <v>14420240</v>
      </c>
      <c r="AD27">
        <v>62774022</v>
      </c>
    </row>
    <row r="28" spans="1:30">
      <c r="A28" s="7">
        <v>43744</v>
      </c>
      <c r="B28" s="8">
        <v>0.55</v>
      </c>
      <c r="C28" s="6">
        <v>1</v>
      </c>
      <c r="D28" s="1">
        <v>2945882000</v>
      </c>
      <c r="E28" s="1">
        <v>2860080126</v>
      </c>
      <c r="F28" s="1">
        <v>110945244</v>
      </c>
      <c r="G28" s="1">
        <v>-110832571</v>
      </c>
      <c r="H28" s="1">
        <v>65395541</v>
      </c>
      <c r="I28" s="1">
        <v>120126000</v>
      </c>
      <c r="J28" s="1">
        <v>110970000</v>
      </c>
      <c r="K28" s="1">
        <v>85801874</v>
      </c>
      <c r="L28" s="1">
        <f t="shared" si="0"/>
        <v>112673</v>
      </c>
      <c r="AA28" s="7">
        <v>43743</v>
      </c>
      <c r="AB28">
        <v>-112751427</v>
      </c>
      <c r="AC28">
        <v>5948150</v>
      </c>
      <c r="AD28">
        <v>66937257</v>
      </c>
    </row>
    <row r="29" spans="1:30">
      <c r="A29" s="7">
        <v>43745</v>
      </c>
      <c r="B29" s="8">
        <v>0.464583333333333</v>
      </c>
      <c r="C29" s="6">
        <v>1</v>
      </c>
      <c r="D29" s="1">
        <v>2945882000</v>
      </c>
      <c r="E29" s="1">
        <v>2860080126</v>
      </c>
      <c r="F29" s="1">
        <v>235183150</v>
      </c>
      <c r="G29" s="1">
        <v>-217720827</v>
      </c>
      <c r="H29" s="1">
        <v>79814219</v>
      </c>
      <c r="I29" s="1">
        <v>120126000</v>
      </c>
      <c r="J29" s="1">
        <v>110970000</v>
      </c>
      <c r="K29" s="1">
        <v>85801874</v>
      </c>
      <c r="L29" s="1">
        <f t="shared" si="0"/>
        <v>17462323</v>
      </c>
      <c r="AA29" s="7">
        <v>43744</v>
      </c>
      <c r="AB29">
        <v>-110832571</v>
      </c>
      <c r="AC29">
        <v>112673</v>
      </c>
      <c r="AD29">
        <v>65395541</v>
      </c>
    </row>
    <row r="30" spans="1:30">
      <c r="A30" s="7">
        <v>43746</v>
      </c>
      <c r="B30" s="8">
        <v>0.522916666666667</v>
      </c>
      <c r="C30" s="6">
        <v>1</v>
      </c>
      <c r="D30" s="1">
        <v>2945882000</v>
      </c>
      <c r="E30" s="1">
        <v>2860080126</v>
      </c>
      <c r="F30" s="1">
        <v>138518234</v>
      </c>
      <c r="G30" s="1">
        <v>-117594806</v>
      </c>
      <c r="H30" s="1">
        <v>98774431</v>
      </c>
      <c r="I30" s="1">
        <v>120126000</v>
      </c>
      <c r="J30" s="1">
        <v>110970000</v>
      </c>
      <c r="K30" s="1">
        <v>85801874</v>
      </c>
      <c r="L30" s="1">
        <f t="shared" si="0"/>
        <v>20923428</v>
      </c>
      <c r="AA30" s="7">
        <v>43745</v>
      </c>
      <c r="AB30">
        <v>-217720827</v>
      </c>
      <c r="AC30">
        <v>17462323</v>
      </c>
      <c r="AD30">
        <v>79814219</v>
      </c>
    </row>
    <row r="31" spans="1:30">
      <c r="A31" s="7">
        <v>43747</v>
      </c>
      <c r="B31" s="8">
        <v>0.777083333333333</v>
      </c>
      <c r="C31" s="6">
        <v>1</v>
      </c>
      <c r="D31" s="1">
        <v>2945882000</v>
      </c>
      <c r="E31" s="1">
        <v>2860080126</v>
      </c>
      <c r="F31" s="1">
        <v>150243777</v>
      </c>
      <c r="G31" s="1">
        <v>-138419662</v>
      </c>
      <c r="H31" s="1">
        <v>89900353</v>
      </c>
      <c r="I31" s="1">
        <v>120126000</v>
      </c>
      <c r="J31" s="1">
        <v>110970000</v>
      </c>
      <c r="K31" s="1">
        <v>85801874</v>
      </c>
      <c r="L31" s="1">
        <f t="shared" si="0"/>
        <v>11824115</v>
      </c>
      <c r="AA31" s="7">
        <v>43746</v>
      </c>
      <c r="AB31">
        <v>-117594806</v>
      </c>
      <c r="AC31">
        <v>20923428</v>
      </c>
      <c r="AD31">
        <v>98774431</v>
      </c>
    </row>
    <row r="32" spans="1:30">
      <c r="A32" s="7">
        <v>43748</v>
      </c>
      <c r="B32" s="8">
        <v>0.781944444444444</v>
      </c>
      <c r="C32" s="6">
        <v>1</v>
      </c>
      <c r="D32" s="1">
        <v>2945882000</v>
      </c>
      <c r="E32" s="1">
        <v>2860080126</v>
      </c>
      <c r="F32" s="1">
        <v>277577162</v>
      </c>
      <c r="G32" s="1">
        <v>-249837908</v>
      </c>
      <c r="H32" s="1">
        <v>96969585</v>
      </c>
      <c r="I32" s="1">
        <v>120126000</v>
      </c>
      <c r="J32" s="1">
        <v>110970000</v>
      </c>
      <c r="K32" s="1">
        <v>85801874</v>
      </c>
      <c r="L32" s="1">
        <f t="shared" si="0"/>
        <v>27739254</v>
      </c>
      <c r="AA32" s="7">
        <v>43747</v>
      </c>
      <c r="AB32">
        <v>-138419662</v>
      </c>
      <c r="AC32">
        <v>11824115</v>
      </c>
      <c r="AD32">
        <v>89900353</v>
      </c>
    </row>
    <row r="33" spans="1:30">
      <c r="A33" s="7">
        <v>43749</v>
      </c>
      <c r="B33" s="8">
        <v>0.756944444444444</v>
      </c>
      <c r="C33" s="6">
        <v>1</v>
      </c>
      <c r="D33" s="1">
        <v>2945882000</v>
      </c>
      <c r="E33" s="1">
        <v>2860080126</v>
      </c>
      <c r="F33" s="1">
        <v>241411710</v>
      </c>
      <c r="G33" s="1">
        <v>-218794564</v>
      </c>
      <c r="H33" s="1">
        <v>86738784</v>
      </c>
      <c r="I33" s="1">
        <v>120126000</v>
      </c>
      <c r="J33" s="1">
        <v>110970000</v>
      </c>
      <c r="K33" s="1">
        <v>85801874</v>
      </c>
      <c r="L33" s="1">
        <f t="shared" si="0"/>
        <v>22617146</v>
      </c>
      <c r="AA33" s="7">
        <v>43748</v>
      </c>
      <c r="AB33">
        <v>-249837908</v>
      </c>
      <c r="AC33">
        <v>27739254</v>
      </c>
      <c r="AD33">
        <v>96969585</v>
      </c>
    </row>
    <row r="34" spans="1:30">
      <c r="A34" s="7">
        <v>43750</v>
      </c>
      <c r="B34" s="8">
        <v>0.427777777777778</v>
      </c>
      <c r="C34" s="6">
        <v>1</v>
      </c>
      <c r="D34" s="1">
        <v>2945882000</v>
      </c>
      <c r="E34" s="1">
        <v>2860080126</v>
      </c>
      <c r="F34" s="1">
        <v>193331517</v>
      </c>
      <c r="G34" s="1">
        <v>-182102539</v>
      </c>
      <c r="H34" s="1">
        <v>82992112</v>
      </c>
      <c r="I34" s="1">
        <v>120126000</v>
      </c>
      <c r="J34" s="1">
        <v>110970000</v>
      </c>
      <c r="K34" s="1">
        <v>85801874</v>
      </c>
      <c r="L34" s="1">
        <f t="shared" si="0"/>
        <v>11228978</v>
      </c>
      <c r="AA34" s="7">
        <v>43749</v>
      </c>
      <c r="AB34">
        <v>-218794564</v>
      </c>
      <c r="AC34">
        <v>22617146</v>
      </c>
      <c r="AD34">
        <v>86738784</v>
      </c>
    </row>
    <row r="35" spans="1:30">
      <c r="A35" s="7">
        <v>43751</v>
      </c>
      <c r="B35" s="8">
        <v>0.504861111111111</v>
      </c>
      <c r="C35" s="6">
        <v>1</v>
      </c>
      <c r="D35" s="1">
        <v>2945882000</v>
      </c>
      <c r="E35" s="1">
        <v>2860080126</v>
      </c>
      <c r="F35" s="1">
        <v>133586308</v>
      </c>
      <c r="G35" s="1">
        <v>-119864296</v>
      </c>
      <c r="H35" s="1">
        <v>91075995</v>
      </c>
      <c r="I35" s="1">
        <v>120126000</v>
      </c>
      <c r="J35" s="1">
        <v>110970000</v>
      </c>
      <c r="K35" s="1">
        <v>85801874</v>
      </c>
      <c r="L35" s="1">
        <f t="shared" si="0"/>
        <v>13722012</v>
      </c>
      <c r="AA35" s="7">
        <v>43750</v>
      </c>
      <c r="AB35">
        <v>-182102539</v>
      </c>
      <c r="AC35">
        <v>11228978</v>
      </c>
      <c r="AD35">
        <v>82992112</v>
      </c>
    </row>
    <row r="36" spans="1:30">
      <c r="A36" s="7">
        <v>43752</v>
      </c>
      <c r="B36" s="8">
        <v>0.451388888888889</v>
      </c>
      <c r="C36" s="6">
        <v>1</v>
      </c>
      <c r="D36" s="1">
        <v>2945882000</v>
      </c>
      <c r="E36" s="1">
        <v>2860080126</v>
      </c>
      <c r="F36" s="1">
        <v>200151155</v>
      </c>
      <c r="G36" s="1">
        <v>-171401127</v>
      </c>
      <c r="H36" s="1">
        <v>109092693</v>
      </c>
      <c r="I36" s="1">
        <v>120126000</v>
      </c>
      <c r="J36" s="1">
        <v>110970000</v>
      </c>
      <c r="K36" s="1">
        <v>85801874</v>
      </c>
      <c r="L36" s="1">
        <f t="shared" si="0"/>
        <v>28750028</v>
      </c>
      <c r="AA36" s="7">
        <v>43751</v>
      </c>
      <c r="AB36">
        <v>-119864296</v>
      </c>
      <c r="AC36">
        <v>13722012</v>
      </c>
      <c r="AD36">
        <v>91075995</v>
      </c>
    </row>
    <row r="37" spans="1:30">
      <c r="A37" s="7">
        <v>43753</v>
      </c>
      <c r="B37" s="8">
        <v>0.902083333333333</v>
      </c>
      <c r="C37" s="6">
        <v>1</v>
      </c>
      <c r="D37" s="1">
        <v>2945882000</v>
      </c>
      <c r="E37" s="1">
        <v>2860080126</v>
      </c>
      <c r="F37" s="1">
        <v>156273865</v>
      </c>
      <c r="G37" s="1">
        <v>-158033353</v>
      </c>
      <c r="H37" s="1">
        <v>89983555</v>
      </c>
      <c r="I37" s="1">
        <v>120126000</v>
      </c>
      <c r="J37" s="1">
        <v>110970000</v>
      </c>
      <c r="K37" s="1">
        <v>85801874</v>
      </c>
      <c r="L37" s="1">
        <f t="shared" si="0"/>
        <v>-1759488</v>
      </c>
      <c r="AA37" s="7">
        <v>43752</v>
      </c>
      <c r="AB37">
        <v>-171401127</v>
      </c>
      <c r="AC37">
        <v>28750028</v>
      </c>
      <c r="AD37">
        <v>109092693</v>
      </c>
    </row>
    <row r="38" spans="1:30">
      <c r="A38" s="7">
        <v>43754</v>
      </c>
      <c r="B38" s="8">
        <v>0.834722222222222</v>
      </c>
      <c r="C38" s="6">
        <v>1</v>
      </c>
      <c r="D38" s="1">
        <v>2945882000</v>
      </c>
      <c r="E38" s="1">
        <v>2860080126</v>
      </c>
      <c r="F38" s="1">
        <v>273496710</v>
      </c>
      <c r="G38" s="1">
        <v>-264149699</v>
      </c>
      <c r="H38" s="1">
        <v>80166626</v>
      </c>
      <c r="I38" s="1">
        <v>120126000</v>
      </c>
      <c r="J38" s="1">
        <v>110970000</v>
      </c>
      <c r="K38" s="1">
        <v>85801874</v>
      </c>
      <c r="L38" s="1">
        <f t="shared" si="0"/>
        <v>9347011</v>
      </c>
      <c r="AA38" s="7">
        <v>43753</v>
      </c>
      <c r="AB38">
        <v>-158033353</v>
      </c>
      <c r="AC38">
        <v>-1759488</v>
      </c>
      <c r="AD38">
        <v>89983555</v>
      </c>
    </row>
    <row r="39" spans="1:30">
      <c r="A39" s="7">
        <v>43755</v>
      </c>
      <c r="B39" s="8">
        <v>0.802083333333333</v>
      </c>
      <c r="C39" s="6">
        <v>1</v>
      </c>
      <c r="D39" s="1">
        <v>2945882000</v>
      </c>
      <c r="E39" s="1">
        <v>2860080126</v>
      </c>
      <c r="F39" s="1">
        <v>149707909</v>
      </c>
      <c r="G39" s="1">
        <v>-143119190</v>
      </c>
      <c r="H39" s="1">
        <v>68773269</v>
      </c>
      <c r="I39" s="1">
        <v>120126000</v>
      </c>
      <c r="J39" s="1">
        <v>110970000</v>
      </c>
      <c r="K39" s="1">
        <v>85801874</v>
      </c>
      <c r="L39" s="1">
        <f t="shared" si="0"/>
        <v>6588719</v>
      </c>
      <c r="AA39" s="7">
        <v>43754</v>
      </c>
      <c r="AB39">
        <v>-264149699</v>
      </c>
      <c r="AC39">
        <v>9347011</v>
      </c>
      <c r="AD39">
        <v>80166626</v>
      </c>
    </row>
    <row r="40" spans="1:30">
      <c r="A40" s="7">
        <v>43756</v>
      </c>
      <c r="B40" s="8">
        <v>0.769444444444444</v>
      </c>
      <c r="C40" s="6">
        <v>1</v>
      </c>
      <c r="D40" s="1">
        <v>2945882000</v>
      </c>
      <c r="E40" s="1">
        <v>2860080126</v>
      </c>
      <c r="F40" s="1">
        <v>228503069</v>
      </c>
      <c r="G40" s="1">
        <v>-213854858</v>
      </c>
      <c r="H40" s="1">
        <v>67075583</v>
      </c>
      <c r="I40" s="1">
        <v>120126000</v>
      </c>
      <c r="J40" s="1">
        <v>110970000</v>
      </c>
      <c r="K40" s="1">
        <v>85801874</v>
      </c>
      <c r="L40" s="1">
        <f t="shared" si="0"/>
        <v>14648211</v>
      </c>
      <c r="AA40" s="7">
        <v>43755</v>
      </c>
      <c r="AB40">
        <v>-143119190</v>
      </c>
      <c r="AC40">
        <v>6588719</v>
      </c>
      <c r="AD40">
        <v>68773269</v>
      </c>
    </row>
    <row r="41" spans="1:30">
      <c r="A41" s="7">
        <v>43757</v>
      </c>
      <c r="B41" s="8">
        <v>0.814583333333333</v>
      </c>
      <c r="C41" s="6">
        <v>1</v>
      </c>
      <c r="D41" s="1">
        <v>2945882000</v>
      </c>
      <c r="E41" s="1">
        <v>2860080126</v>
      </c>
      <c r="F41" s="1">
        <v>109270751</v>
      </c>
      <c r="G41" s="1">
        <v>-111270543</v>
      </c>
      <c r="H41" s="1">
        <v>58373784</v>
      </c>
      <c r="I41" s="1">
        <v>120126000</v>
      </c>
      <c r="J41" s="1">
        <v>110970000</v>
      </c>
      <c r="K41" s="1">
        <v>85801874</v>
      </c>
      <c r="L41" s="1">
        <f t="shared" si="0"/>
        <v>-1999792</v>
      </c>
      <c r="AA41" s="7">
        <v>43756</v>
      </c>
      <c r="AB41">
        <v>-213854858</v>
      </c>
      <c r="AC41">
        <v>14648211</v>
      </c>
      <c r="AD41">
        <v>67075583</v>
      </c>
    </row>
    <row r="42" spans="1:30">
      <c r="A42" s="7">
        <v>43758</v>
      </c>
      <c r="B42" s="8">
        <v>0.716666666666667</v>
      </c>
      <c r="C42" s="6">
        <v>1</v>
      </c>
      <c r="D42" s="1">
        <v>2945882000</v>
      </c>
      <c r="E42" s="1">
        <v>2860080126</v>
      </c>
      <c r="F42" s="1">
        <v>213325136</v>
      </c>
      <c r="G42" s="1">
        <v>-216415902</v>
      </c>
      <c r="H42" s="1">
        <v>49654484</v>
      </c>
      <c r="I42" s="1">
        <v>120126000</v>
      </c>
      <c r="J42" s="1">
        <v>110970000</v>
      </c>
      <c r="K42" s="1">
        <v>85801874</v>
      </c>
      <c r="L42" s="1">
        <f t="shared" si="0"/>
        <v>-3090766</v>
      </c>
      <c r="AA42" s="7">
        <v>43757</v>
      </c>
      <c r="AB42">
        <v>-111270543</v>
      </c>
      <c r="AC42">
        <v>-1999792</v>
      </c>
      <c r="AD42">
        <v>58373784</v>
      </c>
    </row>
    <row r="43" spans="1:30">
      <c r="A43" s="7">
        <v>43759</v>
      </c>
      <c r="B43" s="8">
        <v>0.779166666666667</v>
      </c>
      <c r="C43" s="6">
        <v>1</v>
      </c>
      <c r="D43" s="1">
        <v>2945882000</v>
      </c>
      <c r="E43" s="1">
        <v>2860080126</v>
      </c>
      <c r="F43" s="1">
        <v>131563804</v>
      </c>
      <c r="G43" s="1">
        <v>-117213346</v>
      </c>
      <c r="H43" s="1">
        <v>53384285</v>
      </c>
      <c r="I43" s="1">
        <v>120126000</v>
      </c>
      <c r="J43" s="1">
        <v>110970000</v>
      </c>
      <c r="K43" s="1">
        <v>85801874</v>
      </c>
      <c r="L43" s="1">
        <f t="shared" si="0"/>
        <v>14350458</v>
      </c>
      <c r="AA43" s="7">
        <v>43758</v>
      </c>
      <c r="AB43">
        <v>-216415902</v>
      </c>
      <c r="AC43">
        <v>-3090766</v>
      </c>
      <c r="AD43">
        <v>49654484</v>
      </c>
    </row>
    <row r="44" spans="1:30">
      <c r="A44" s="7">
        <v>43760</v>
      </c>
      <c r="B44" s="8">
        <v>0.825</v>
      </c>
      <c r="C44" s="6">
        <v>1</v>
      </c>
      <c r="D44" s="1">
        <v>2945882000</v>
      </c>
      <c r="E44" s="1">
        <v>2860080126</v>
      </c>
      <c r="F44" s="1">
        <v>111393978</v>
      </c>
      <c r="G44" s="1">
        <v>-111781725</v>
      </c>
      <c r="H44" s="1">
        <v>34867167</v>
      </c>
      <c r="I44" s="1">
        <v>120126000</v>
      </c>
      <c r="J44" s="1">
        <v>110970000</v>
      </c>
      <c r="K44" s="1">
        <v>85801874</v>
      </c>
      <c r="L44" s="1">
        <f t="shared" si="0"/>
        <v>-387747</v>
      </c>
      <c r="AA44" s="7">
        <v>43759</v>
      </c>
      <c r="AB44">
        <v>-117213346</v>
      </c>
      <c r="AC44">
        <v>14350458</v>
      </c>
      <c r="AD44">
        <v>53384285</v>
      </c>
    </row>
    <row r="45" spans="1:30">
      <c r="A45" s="7">
        <v>43761</v>
      </c>
      <c r="B45" s="8">
        <v>0.810416666666667</v>
      </c>
      <c r="C45" s="6">
        <v>1</v>
      </c>
      <c r="D45" s="1">
        <v>2945882000</v>
      </c>
      <c r="E45" s="1">
        <v>2860080126</v>
      </c>
      <c r="F45" s="1">
        <v>122924912</v>
      </c>
      <c r="G45" s="1">
        <v>-110137725</v>
      </c>
      <c r="H45" s="1">
        <v>49413842</v>
      </c>
      <c r="I45" s="1">
        <v>120126000</v>
      </c>
      <c r="J45" s="1">
        <v>110970000</v>
      </c>
      <c r="K45" s="1">
        <v>85801874</v>
      </c>
      <c r="L45" s="1">
        <f t="shared" si="0"/>
        <v>12787187</v>
      </c>
      <c r="AA45" s="7">
        <v>43760</v>
      </c>
      <c r="AB45">
        <v>-111781725</v>
      </c>
      <c r="AC45">
        <v>-387747</v>
      </c>
      <c r="AD45">
        <v>34867167</v>
      </c>
    </row>
    <row r="46" spans="1:30">
      <c r="A46" s="7">
        <v>43762</v>
      </c>
      <c r="B46" s="8">
        <v>0.808333333333333</v>
      </c>
      <c r="C46" s="6">
        <v>1</v>
      </c>
      <c r="D46" s="1">
        <v>2945882000</v>
      </c>
      <c r="E46" s="1">
        <v>2860080126</v>
      </c>
      <c r="F46" s="1">
        <v>115274416</v>
      </c>
      <c r="G46" s="1">
        <v>-115027340</v>
      </c>
      <c r="H46" s="1">
        <v>38554419</v>
      </c>
      <c r="I46" s="1">
        <v>120126000</v>
      </c>
      <c r="J46" s="1">
        <v>110970000</v>
      </c>
      <c r="K46" s="1">
        <v>85801874</v>
      </c>
      <c r="L46" s="1">
        <f t="shared" si="0"/>
        <v>247076</v>
      </c>
      <c r="AA46" s="7">
        <v>43761</v>
      </c>
      <c r="AB46">
        <v>-110137725</v>
      </c>
      <c r="AC46">
        <v>12787187</v>
      </c>
      <c r="AD46">
        <v>49413842</v>
      </c>
    </row>
    <row r="47" spans="1:30">
      <c r="A47" s="7">
        <v>43763</v>
      </c>
      <c r="B47" s="8">
        <v>0.743055555555556</v>
      </c>
      <c r="C47" s="6">
        <v>1</v>
      </c>
      <c r="D47" s="1">
        <v>2945882000</v>
      </c>
      <c r="E47" s="1">
        <v>2860080126</v>
      </c>
      <c r="F47" s="1">
        <v>225798727</v>
      </c>
      <c r="G47" s="1">
        <v>-219326294</v>
      </c>
      <c r="H47" s="1">
        <v>44349018</v>
      </c>
      <c r="I47" s="1">
        <v>120126000</v>
      </c>
      <c r="J47" s="1">
        <v>110970000</v>
      </c>
      <c r="K47" s="1">
        <v>85801874</v>
      </c>
      <c r="L47" s="1">
        <f t="shared" si="0"/>
        <v>6472433</v>
      </c>
      <c r="AA47" s="7">
        <v>43762</v>
      </c>
      <c r="AB47">
        <v>-115027340</v>
      </c>
      <c r="AC47">
        <v>247076</v>
      </c>
      <c r="AD47">
        <v>38554419</v>
      </c>
    </row>
    <row r="48" spans="1:30">
      <c r="A48" s="7">
        <v>43764</v>
      </c>
      <c r="B48" s="8">
        <v>0.831944444444444</v>
      </c>
      <c r="C48" s="6">
        <v>1</v>
      </c>
      <c r="D48" s="1">
        <v>2945882000</v>
      </c>
      <c r="E48" s="1">
        <v>2860080126</v>
      </c>
      <c r="F48" s="1">
        <v>128085200</v>
      </c>
      <c r="G48" s="1">
        <v>-121057481</v>
      </c>
      <c r="H48" s="1">
        <v>37159284</v>
      </c>
      <c r="I48" s="1">
        <v>120126000</v>
      </c>
      <c r="J48" s="1">
        <v>110970000</v>
      </c>
      <c r="K48" s="1">
        <v>85801874</v>
      </c>
      <c r="L48" s="1">
        <f t="shared" si="0"/>
        <v>7027719</v>
      </c>
      <c r="AA48" s="7">
        <v>43763</v>
      </c>
      <c r="AB48">
        <v>-219326294</v>
      </c>
      <c r="AC48">
        <v>6472433</v>
      </c>
      <c r="AD48">
        <v>44349018</v>
      </c>
    </row>
    <row r="49" spans="1:30">
      <c r="A49" s="7">
        <v>43765</v>
      </c>
      <c r="B49" s="8">
        <v>0.785416666666667</v>
      </c>
      <c r="C49" s="6">
        <v>1</v>
      </c>
      <c r="D49" s="1">
        <v>2945882000</v>
      </c>
      <c r="E49" s="1">
        <v>2860080126</v>
      </c>
      <c r="F49" s="1">
        <v>231219059</v>
      </c>
      <c r="G49" s="1">
        <v>-221879634</v>
      </c>
      <c r="H49" s="1">
        <v>41470782</v>
      </c>
      <c r="I49" s="1">
        <v>120126000</v>
      </c>
      <c r="J49" s="1">
        <v>110970000</v>
      </c>
      <c r="K49" s="1">
        <v>85801874</v>
      </c>
      <c r="L49" s="1">
        <f t="shared" si="0"/>
        <v>9339425</v>
      </c>
      <c r="AA49" s="7">
        <v>43764</v>
      </c>
      <c r="AB49">
        <v>-121057481</v>
      </c>
      <c r="AC49">
        <v>7027719</v>
      </c>
      <c r="AD49">
        <v>37159284</v>
      </c>
    </row>
    <row r="50" spans="1:30">
      <c r="A50" s="7">
        <v>43766</v>
      </c>
      <c r="B50" s="8">
        <v>0.710416666666667</v>
      </c>
      <c r="C50" s="6">
        <v>1</v>
      </c>
      <c r="D50" s="1">
        <v>2945882000</v>
      </c>
      <c r="E50" s="1">
        <v>2860080126</v>
      </c>
      <c r="F50" s="1">
        <v>217508998</v>
      </c>
      <c r="G50" s="1">
        <v>-208185627</v>
      </c>
      <c r="H50" s="1">
        <v>45824863</v>
      </c>
      <c r="I50" s="1">
        <v>120126000</v>
      </c>
      <c r="J50" s="1">
        <v>110970000</v>
      </c>
      <c r="K50" s="1">
        <v>85801874</v>
      </c>
      <c r="L50" s="1">
        <f t="shared" si="0"/>
        <v>9323371</v>
      </c>
      <c r="AA50" s="7">
        <v>43765</v>
      </c>
      <c r="AB50">
        <v>-221879634</v>
      </c>
      <c r="AC50">
        <v>9339425</v>
      </c>
      <c r="AD50">
        <v>41470782</v>
      </c>
    </row>
    <row r="51" spans="1:30">
      <c r="A51" s="7">
        <v>43767</v>
      </c>
      <c r="B51" s="8">
        <v>0.886111111111111</v>
      </c>
      <c r="C51" s="6">
        <v>1</v>
      </c>
      <c r="D51" s="1">
        <v>2945882000</v>
      </c>
      <c r="E51" s="1">
        <v>2860080126</v>
      </c>
      <c r="F51" s="1" t="s">
        <v>285</v>
      </c>
      <c r="G51" s="1">
        <v>-129727011</v>
      </c>
      <c r="H51" s="1">
        <v>-68656370</v>
      </c>
      <c r="I51" s="1" t="s">
        <v>285</v>
      </c>
      <c r="J51" s="1">
        <v>110970000</v>
      </c>
      <c r="K51" s="1">
        <v>85801874</v>
      </c>
      <c r="L51" s="1" t="e">
        <f t="shared" si="0"/>
        <v>#VALUE!</v>
      </c>
      <c r="AA51" s="7">
        <v>43766</v>
      </c>
      <c r="AB51">
        <v>-208185627</v>
      </c>
      <c r="AC51">
        <v>9323371</v>
      </c>
      <c r="AD51">
        <v>45824863</v>
      </c>
    </row>
    <row r="52" spans="1:30">
      <c r="A52" s="7">
        <v>43768</v>
      </c>
      <c r="B52" s="8">
        <v>0.619444444444444</v>
      </c>
      <c r="C52" s="6">
        <v>1</v>
      </c>
      <c r="D52" s="1">
        <v>2945882000</v>
      </c>
      <c r="E52" s="1">
        <v>2860080126</v>
      </c>
      <c r="F52" s="1" t="s">
        <v>285</v>
      </c>
      <c r="G52" s="1">
        <v>-142283062</v>
      </c>
      <c r="H52" s="1">
        <v>-146797879</v>
      </c>
      <c r="I52" s="1" t="s">
        <v>285</v>
      </c>
      <c r="J52" s="1">
        <v>110970000</v>
      </c>
      <c r="K52" s="1">
        <v>85801874</v>
      </c>
      <c r="L52" s="1" t="e">
        <f t="shared" si="0"/>
        <v>#VALUE!</v>
      </c>
      <c r="AA52" s="7">
        <v>43767</v>
      </c>
      <c r="AB52">
        <v>-129727011</v>
      </c>
      <c r="AC52" t="e">
        <v>#VALUE!</v>
      </c>
      <c r="AD52">
        <v>-68656370</v>
      </c>
    </row>
    <row r="53" spans="1:30">
      <c r="A53" s="7">
        <v>43769</v>
      </c>
      <c r="B53" s="8">
        <v>0.778472222222222</v>
      </c>
      <c r="C53" s="6">
        <v>1</v>
      </c>
      <c r="D53" s="1">
        <v>2945882000</v>
      </c>
      <c r="E53" s="1">
        <v>2860080126</v>
      </c>
      <c r="F53" s="1">
        <v>0</v>
      </c>
      <c r="G53" s="1">
        <v>-122958356</v>
      </c>
      <c r="H53" s="1">
        <v>-282543422</v>
      </c>
      <c r="I53" s="1">
        <v>120126000</v>
      </c>
      <c r="J53" s="1">
        <v>110970000</v>
      </c>
      <c r="K53" s="1">
        <v>85801874</v>
      </c>
      <c r="L53" s="1">
        <f t="shared" si="0"/>
        <v>-122958356</v>
      </c>
      <c r="AA53" s="7">
        <v>43768</v>
      </c>
      <c r="AB53">
        <v>-142283062</v>
      </c>
      <c r="AC53" t="e">
        <v>#VALUE!</v>
      </c>
      <c r="AD53">
        <v>-146797879</v>
      </c>
    </row>
    <row r="54" spans="1:30">
      <c r="A54" s="7">
        <v>43770</v>
      </c>
      <c r="B54" s="8">
        <v>0.777083333333333</v>
      </c>
      <c r="C54" s="6">
        <v>1</v>
      </c>
      <c r="D54" s="1">
        <v>2945882000</v>
      </c>
      <c r="E54" s="1">
        <v>2860080126</v>
      </c>
      <c r="F54" s="1" t="s">
        <v>285</v>
      </c>
      <c r="G54" s="1">
        <v>-112427765</v>
      </c>
      <c r="H54" s="1">
        <v>60518964</v>
      </c>
      <c r="I54" s="1" t="s">
        <v>285</v>
      </c>
      <c r="J54" s="1">
        <v>110970000</v>
      </c>
      <c r="K54" s="1">
        <v>85801874</v>
      </c>
      <c r="L54" s="1" t="e">
        <f t="shared" si="0"/>
        <v>#VALUE!</v>
      </c>
      <c r="AA54" s="7">
        <v>43769</v>
      </c>
      <c r="AB54">
        <v>-122958356</v>
      </c>
      <c r="AC54">
        <v>-122958356</v>
      </c>
      <c r="AD54">
        <v>-282543422</v>
      </c>
    </row>
    <row r="55" spans="1:30">
      <c r="A55" s="7">
        <v>43771</v>
      </c>
      <c r="B55" s="8">
        <v>0.505555555555556</v>
      </c>
      <c r="C55" s="6">
        <v>1</v>
      </c>
      <c r="D55" s="1">
        <v>2945882000</v>
      </c>
      <c r="E55" s="1">
        <v>2860080126</v>
      </c>
      <c r="F55" s="1">
        <v>544961175</v>
      </c>
      <c r="G55" s="1">
        <v>-197326236</v>
      </c>
      <c r="H55" s="1">
        <v>58619084</v>
      </c>
      <c r="I55" s="1">
        <v>119942000</v>
      </c>
      <c r="J55" s="1">
        <v>110970000</v>
      </c>
      <c r="K55" s="1">
        <v>85801874</v>
      </c>
      <c r="L55" s="1">
        <f t="shared" si="0"/>
        <v>347634939</v>
      </c>
      <c r="AA55" s="7">
        <v>43770</v>
      </c>
      <c r="AB55">
        <v>-112427765</v>
      </c>
      <c r="AC55" t="e">
        <v>#VALUE!</v>
      </c>
      <c r="AD55">
        <v>60518964</v>
      </c>
    </row>
    <row r="56" spans="1:30">
      <c r="A56" s="7">
        <v>43772</v>
      </c>
      <c r="B56" s="8">
        <v>0.452777777777778</v>
      </c>
      <c r="C56" s="6">
        <v>1</v>
      </c>
      <c r="D56" s="1">
        <v>2945882000</v>
      </c>
      <c r="E56" s="1">
        <v>2860080126</v>
      </c>
      <c r="F56" s="1">
        <v>207176543</v>
      </c>
      <c r="G56" s="1">
        <v>-142819931</v>
      </c>
      <c r="H56" s="1">
        <v>67441403</v>
      </c>
      <c r="I56" s="1">
        <v>119942000</v>
      </c>
      <c r="J56" s="1">
        <v>110970000</v>
      </c>
      <c r="K56" s="1">
        <v>85801874</v>
      </c>
      <c r="L56" s="1">
        <f t="shared" si="0"/>
        <v>64356612</v>
      </c>
      <c r="AA56" s="7">
        <v>43771</v>
      </c>
      <c r="AB56">
        <v>-197326236</v>
      </c>
      <c r="AC56">
        <v>347634939</v>
      </c>
      <c r="AD56">
        <v>58619084</v>
      </c>
    </row>
    <row r="57" spans="1:30">
      <c r="A57" s="7">
        <v>43773</v>
      </c>
      <c r="B57" s="8">
        <v>0.464583333333333</v>
      </c>
      <c r="C57" s="6">
        <v>1</v>
      </c>
      <c r="D57" s="1">
        <v>2945882000</v>
      </c>
      <c r="E57" s="1">
        <v>2860080126</v>
      </c>
      <c r="F57" s="1">
        <v>116453477</v>
      </c>
      <c r="G57" s="1">
        <v>-109203984</v>
      </c>
      <c r="H57" s="1">
        <v>72379190</v>
      </c>
      <c r="I57" s="1">
        <v>119942000</v>
      </c>
      <c r="J57" s="1">
        <v>110970000</v>
      </c>
      <c r="K57" s="1">
        <v>85801874</v>
      </c>
      <c r="L57" s="1">
        <f t="shared" si="0"/>
        <v>7249493</v>
      </c>
      <c r="AA57" s="7">
        <v>43772</v>
      </c>
      <c r="AB57">
        <v>-142819931</v>
      </c>
      <c r="AC57">
        <v>64356612</v>
      </c>
      <c r="AD57">
        <v>67441403</v>
      </c>
    </row>
    <row r="58" spans="1:30">
      <c r="A58" s="7">
        <v>43774</v>
      </c>
      <c r="B58" s="8">
        <v>0.557638888888889</v>
      </c>
      <c r="C58" s="6">
        <v>1</v>
      </c>
      <c r="D58" s="1">
        <v>2945882000</v>
      </c>
      <c r="E58" s="1">
        <v>2860080126</v>
      </c>
      <c r="F58" s="1">
        <v>142580600</v>
      </c>
      <c r="G58" s="1">
        <v>-124890056</v>
      </c>
      <c r="H58" s="1">
        <v>123183596</v>
      </c>
      <c r="I58" s="1">
        <v>119942000</v>
      </c>
      <c r="J58" s="1">
        <v>110970000</v>
      </c>
      <c r="K58" s="1">
        <v>85801874</v>
      </c>
      <c r="L58" s="1">
        <f t="shared" si="0"/>
        <v>17690544</v>
      </c>
      <c r="AA58" s="7">
        <v>43773</v>
      </c>
      <c r="AB58">
        <v>-109203984</v>
      </c>
      <c r="AC58">
        <v>7249493</v>
      </c>
      <c r="AD58">
        <v>72379190</v>
      </c>
    </row>
    <row r="59" spans="1:30">
      <c r="A59" s="7">
        <v>43775</v>
      </c>
      <c r="B59" s="8">
        <v>0.619444444444444</v>
      </c>
      <c r="C59" s="6">
        <v>1</v>
      </c>
      <c r="D59" s="1">
        <v>2945882000</v>
      </c>
      <c r="E59" s="1">
        <v>2860080126</v>
      </c>
      <c r="F59" s="1">
        <v>129224100</v>
      </c>
      <c r="G59" s="1">
        <v>-112181165</v>
      </c>
      <c r="H59" s="1">
        <v>203980337</v>
      </c>
      <c r="I59" s="1">
        <v>119942000</v>
      </c>
      <c r="J59" s="1">
        <v>110970000</v>
      </c>
      <c r="K59" s="1">
        <v>85801874</v>
      </c>
      <c r="L59" s="1">
        <f t="shared" si="0"/>
        <v>17042935</v>
      </c>
      <c r="AA59" s="7">
        <v>43774</v>
      </c>
      <c r="AB59">
        <v>-124890056</v>
      </c>
      <c r="AC59">
        <v>17690544</v>
      </c>
      <c r="AD59">
        <v>123183596</v>
      </c>
    </row>
    <row r="60" spans="1:30">
      <c r="A60" s="7">
        <v>43776</v>
      </c>
      <c r="B60" s="8">
        <v>0.794444444444444</v>
      </c>
      <c r="C60" s="6">
        <v>1</v>
      </c>
      <c r="D60" s="1">
        <v>2945882000</v>
      </c>
      <c r="E60" s="1">
        <v>2860080126</v>
      </c>
      <c r="F60" s="1">
        <v>160620174</v>
      </c>
      <c r="G60" s="1">
        <v>-135361565</v>
      </c>
      <c r="H60" s="1">
        <v>307768202</v>
      </c>
      <c r="I60" s="1">
        <v>119942000</v>
      </c>
      <c r="J60" s="1">
        <v>110970000</v>
      </c>
      <c r="K60" s="1">
        <v>85801874</v>
      </c>
      <c r="L60" s="1">
        <f t="shared" si="0"/>
        <v>25258609</v>
      </c>
      <c r="AA60" s="7">
        <v>43775</v>
      </c>
      <c r="AB60">
        <v>-112181165</v>
      </c>
      <c r="AC60">
        <v>17042935</v>
      </c>
      <c r="AD60">
        <v>203980337</v>
      </c>
    </row>
    <row r="61" spans="1:30">
      <c r="A61" s="7">
        <v>43777</v>
      </c>
      <c r="B61" s="8">
        <v>0.776388888888889</v>
      </c>
      <c r="C61" s="6">
        <v>1</v>
      </c>
      <c r="D61" s="1">
        <v>2945882000</v>
      </c>
      <c r="E61" s="1">
        <v>2860080126</v>
      </c>
      <c r="F61" s="1">
        <v>284535455</v>
      </c>
      <c r="G61" s="1">
        <v>-244514173</v>
      </c>
      <c r="H61" s="1">
        <v>445489231</v>
      </c>
      <c r="I61" s="1">
        <v>119942000</v>
      </c>
      <c r="J61" s="1">
        <v>110970000</v>
      </c>
      <c r="K61" s="1">
        <v>85801874</v>
      </c>
      <c r="L61" s="1">
        <f t="shared" si="0"/>
        <v>40021282</v>
      </c>
      <c r="AA61" s="7">
        <v>43776</v>
      </c>
      <c r="AB61">
        <v>-135361565</v>
      </c>
      <c r="AC61">
        <v>25258609</v>
      </c>
      <c r="AD61">
        <v>307768202</v>
      </c>
    </row>
    <row r="62" spans="1:30">
      <c r="A62" s="7">
        <v>43778</v>
      </c>
      <c r="B62" s="8">
        <v>0.463194444444444</v>
      </c>
      <c r="C62" s="6">
        <v>1</v>
      </c>
      <c r="D62" s="1">
        <v>2945882000</v>
      </c>
      <c r="E62" s="1">
        <v>2860080126</v>
      </c>
      <c r="F62" s="1">
        <v>202811014</v>
      </c>
      <c r="G62" s="1">
        <v>-182097401</v>
      </c>
      <c r="H62" s="1">
        <v>152311806</v>
      </c>
      <c r="I62" s="1">
        <v>119942000</v>
      </c>
      <c r="J62" s="1">
        <v>110970000</v>
      </c>
      <c r="K62" s="1">
        <v>85801874</v>
      </c>
      <c r="L62" s="1">
        <f t="shared" si="0"/>
        <v>20713613</v>
      </c>
      <c r="AA62" s="7">
        <v>43777</v>
      </c>
      <c r="AB62">
        <v>-244514173</v>
      </c>
      <c r="AC62">
        <v>40021282</v>
      </c>
      <c r="AD62">
        <v>445489231</v>
      </c>
    </row>
    <row r="63" spans="1:30">
      <c r="A63" s="7">
        <v>43779</v>
      </c>
      <c r="B63" s="8">
        <v>0.716666666666667</v>
      </c>
      <c r="C63" s="6">
        <v>1</v>
      </c>
      <c r="D63" s="1">
        <v>2945882000</v>
      </c>
      <c r="E63" s="1">
        <v>2860080126</v>
      </c>
      <c r="F63" s="1">
        <v>168426662</v>
      </c>
      <c r="G63" s="1">
        <v>-141905456</v>
      </c>
      <c r="H63" s="1">
        <v>130326438</v>
      </c>
      <c r="I63" s="1">
        <v>119942000</v>
      </c>
      <c r="J63" s="1">
        <v>110970000</v>
      </c>
      <c r="K63" s="1">
        <v>85801874</v>
      </c>
      <c r="L63" s="1">
        <f t="shared" si="0"/>
        <v>26521206</v>
      </c>
      <c r="AA63" s="7">
        <v>43778</v>
      </c>
      <c r="AB63">
        <v>-182097401</v>
      </c>
      <c r="AC63">
        <v>20713613</v>
      </c>
      <c r="AD63">
        <v>152311806</v>
      </c>
    </row>
    <row r="64" spans="1:30">
      <c r="A64" s="7">
        <v>43780</v>
      </c>
      <c r="B64" s="8">
        <v>0.589583333333333</v>
      </c>
      <c r="C64" s="6">
        <v>1</v>
      </c>
      <c r="D64" s="1">
        <v>2945882000</v>
      </c>
      <c r="E64" s="1">
        <v>2860080126</v>
      </c>
      <c r="F64" s="1">
        <v>277240877</v>
      </c>
      <c r="G64" s="1">
        <v>-238642012</v>
      </c>
      <c r="H64" s="1">
        <v>126554059</v>
      </c>
      <c r="I64" s="1">
        <v>119942000</v>
      </c>
      <c r="J64" s="1">
        <v>110970000</v>
      </c>
      <c r="K64" s="1">
        <v>85801874</v>
      </c>
      <c r="L64" s="1">
        <f t="shared" si="0"/>
        <v>38598865</v>
      </c>
      <c r="AA64" s="7">
        <v>43779</v>
      </c>
      <c r="AB64">
        <v>-141905456</v>
      </c>
      <c r="AC64">
        <v>26521206</v>
      </c>
      <c r="AD64">
        <v>130326438</v>
      </c>
    </row>
    <row r="65" spans="1:30">
      <c r="A65" s="7">
        <v>43781</v>
      </c>
      <c r="B65" s="8">
        <v>0.633333333333333</v>
      </c>
      <c r="C65" s="6">
        <v>1</v>
      </c>
      <c r="D65" s="1">
        <v>2945882000</v>
      </c>
      <c r="E65" s="1">
        <v>2860080126</v>
      </c>
      <c r="F65" s="1">
        <v>114807149</v>
      </c>
      <c r="G65" s="1">
        <v>-113419303</v>
      </c>
      <c r="H65" s="1">
        <v>120692412</v>
      </c>
      <c r="I65" s="1">
        <v>119942000</v>
      </c>
      <c r="J65" s="1">
        <v>110970000</v>
      </c>
      <c r="K65" s="1">
        <v>85801874</v>
      </c>
      <c r="L65" s="1">
        <f t="shared" si="0"/>
        <v>1387846</v>
      </c>
      <c r="AA65" s="7">
        <v>43780</v>
      </c>
      <c r="AB65">
        <v>-238642012</v>
      </c>
      <c r="AC65">
        <v>38598865</v>
      </c>
      <c r="AD65">
        <v>126554059</v>
      </c>
    </row>
    <row r="66" spans="1:30">
      <c r="A66" s="7">
        <v>43782</v>
      </c>
      <c r="B66" s="8">
        <v>0.68125</v>
      </c>
      <c r="C66" s="6">
        <v>1</v>
      </c>
      <c r="D66" s="1">
        <v>2945882000</v>
      </c>
      <c r="E66" s="1">
        <v>2860080126</v>
      </c>
      <c r="F66" s="1">
        <v>210046240</v>
      </c>
      <c r="G66" s="1">
        <v>-206211543</v>
      </c>
      <c r="H66" s="1">
        <v>105448719</v>
      </c>
      <c r="I66" s="1">
        <v>119942000</v>
      </c>
      <c r="J66" s="1">
        <v>110970000</v>
      </c>
      <c r="K66" s="1">
        <v>85801874</v>
      </c>
      <c r="L66" s="1">
        <f t="shared" si="0"/>
        <v>3834697</v>
      </c>
      <c r="AA66" s="7">
        <v>43781</v>
      </c>
      <c r="AB66">
        <v>-113419303</v>
      </c>
      <c r="AC66">
        <v>1387846</v>
      </c>
      <c r="AD66">
        <v>120692412</v>
      </c>
    </row>
    <row r="67" spans="1:30">
      <c r="A67" s="7">
        <v>43783</v>
      </c>
      <c r="B67" s="8">
        <v>0.465972222222222</v>
      </c>
      <c r="C67" s="6">
        <v>1</v>
      </c>
      <c r="D67" s="1">
        <v>2945882000</v>
      </c>
      <c r="E67" s="1">
        <v>2860080126</v>
      </c>
      <c r="F67" s="1">
        <v>161086074</v>
      </c>
      <c r="G67" s="1">
        <v>-160937324</v>
      </c>
      <c r="H67" s="1">
        <v>86726905</v>
      </c>
      <c r="I67" s="1">
        <v>119942000</v>
      </c>
      <c r="J67" s="1">
        <v>110970000</v>
      </c>
      <c r="K67" s="1">
        <v>85801874</v>
      </c>
      <c r="L67" s="1">
        <f t="shared" si="0"/>
        <v>148750</v>
      </c>
      <c r="AA67" s="7">
        <v>43782</v>
      </c>
      <c r="AB67">
        <v>-206211543</v>
      </c>
      <c r="AC67">
        <v>3834697</v>
      </c>
      <c r="AD67">
        <v>105448719</v>
      </c>
    </row>
    <row r="68" spans="1:30">
      <c r="A68" s="7">
        <v>43784</v>
      </c>
      <c r="B68" s="8">
        <v>0.789583333333333</v>
      </c>
      <c r="C68" s="6">
        <v>1</v>
      </c>
      <c r="D68" s="1">
        <v>2945882000</v>
      </c>
      <c r="E68" s="1">
        <v>2860080126</v>
      </c>
      <c r="F68" s="1">
        <v>158475775</v>
      </c>
      <c r="G68" s="1">
        <v>-134992949</v>
      </c>
      <c r="H68" s="1">
        <v>84951122</v>
      </c>
      <c r="I68" s="1">
        <v>119771000</v>
      </c>
      <c r="J68" s="1">
        <v>110970000</v>
      </c>
      <c r="K68" s="1">
        <v>85801874</v>
      </c>
      <c r="L68" s="1">
        <f t="shared" ref="L68:L131" si="1">F68+G68</f>
        <v>23482826</v>
      </c>
      <c r="AA68" s="7">
        <v>43783</v>
      </c>
      <c r="AB68">
        <v>-160937324</v>
      </c>
      <c r="AC68">
        <v>148750</v>
      </c>
      <c r="AD68">
        <v>86726905</v>
      </c>
    </row>
    <row r="69" spans="1:30">
      <c r="A69" s="7">
        <v>43785</v>
      </c>
      <c r="B69" s="8">
        <v>0.632638888888889</v>
      </c>
      <c r="C69" s="6">
        <v>1</v>
      </c>
      <c r="D69" s="1">
        <v>2945882000</v>
      </c>
      <c r="E69" s="1">
        <v>2860080126</v>
      </c>
      <c r="F69" s="1">
        <v>139922371</v>
      </c>
      <c r="G69" s="1">
        <v>-126405618</v>
      </c>
      <c r="H69" s="1">
        <v>79061021</v>
      </c>
      <c r="I69" s="1">
        <v>119771000</v>
      </c>
      <c r="J69" s="1">
        <v>110970000</v>
      </c>
      <c r="K69" s="1">
        <v>85801874</v>
      </c>
      <c r="L69" s="1">
        <f t="shared" si="1"/>
        <v>13516753</v>
      </c>
      <c r="AA69" s="7">
        <v>43784</v>
      </c>
      <c r="AB69">
        <v>-134992949</v>
      </c>
      <c r="AC69">
        <v>23482826</v>
      </c>
      <c r="AD69">
        <v>84951122</v>
      </c>
    </row>
    <row r="70" spans="1:30">
      <c r="A70" s="7">
        <v>43786</v>
      </c>
      <c r="B70" s="8">
        <v>0.553472222222222</v>
      </c>
      <c r="C70" s="6">
        <v>1</v>
      </c>
      <c r="D70" s="1">
        <v>2945882000</v>
      </c>
      <c r="E70" s="1">
        <v>2860080126</v>
      </c>
      <c r="F70" s="1">
        <v>195636029</v>
      </c>
      <c r="G70" s="1">
        <v>-174545277</v>
      </c>
      <c r="H70" s="1">
        <v>85454892</v>
      </c>
      <c r="I70" s="1">
        <v>119771000</v>
      </c>
      <c r="J70" s="1">
        <v>110970000</v>
      </c>
      <c r="K70" s="1">
        <v>85801874</v>
      </c>
      <c r="L70" s="1">
        <f t="shared" si="1"/>
        <v>21090752</v>
      </c>
      <c r="AA70" s="7">
        <v>43785</v>
      </c>
      <c r="AB70">
        <v>-126405618</v>
      </c>
      <c r="AC70">
        <v>13516753</v>
      </c>
      <c r="AD70">
        <v>79061021</v>
      </c>
    </row>
    <row r="71" spans="1:30">
      <c r="A71" s="7">
        <v>43787</v>
      </c>
      <c r="B71" s="8">
        <v>0.459027777777778</v>
      </c>
      <c r="C71" s="6">
        <v>1</v>
      </c>
      <c r="D71" s="1">
        <v>2945882000</v>
      </c>
      <c r="E71" s="1">
        <v>2860080126</v>
      </c>
      <c r="F71" s="1">
        <v>221844835</v>
      </c>
      <c r="G71" s="1">
        <v>-205221289</v>
      </c>
      <c r="H71" s="1">
        <v>65169184</v>
      </c>
      <c r="I71" s="1">
        <v>119771000</v>
      </c>
      <c r="J71" s="1">
        <v>110970000</v>
      </c>
      <c r="K71" s="1">
        <v>85801874</v>
      </c>
      <c r="L71" s="1">
        <f t="shared" si="1"/>
        <v>16623546</v>
      </c>
      <c r="AA71" s="7">
        <v>43786</v>
      </c>
      <c r="AB71">
        <v>-174545277</v>
      </c>
      <c r="AC71">
        <v>21090752</v>
      </c>
      <c r="AD71">
        <v>85454892</v>
      </c>
    </row>
    <row r="72" spans="1:30">
      <c r="A72" s="7">
        <v>43788</v>
      </c>
      <c r="B72" s="8">
        <v>0.872222222222222</v>
      </c>
      <c r="C72" s="6">
        <v>1</v>
      </c>
      <c r="D72" s="1">
        <v>2945882000</v>
      </c>
      <c r="E72" s="1">
        <v>2860080126</v>
      </c>
      <c r="F72" s="1">
        <v>164149991</v>
      </c>
      <c r="G72" s="1">
        <v>-156742555</v>
      </c>
      <c r="H72" s="1">
        <v>60498961</v>
      </c>
      <c r="I72" s="1">
        <v>119771000</v>
      </c>
      <c r="J72" s="1">
        <v>110970000</v>
      </c>
      <c r="K72" s="1">
        <v>85801874</v>
      </c>
      <c r="L72" s="1">
        <f t="shared" si="1"/>
        <v>7407436</v>
      </c>
      <c r="AA72" s="7">
        <v>43787</v>
      </c>
      <c r="AB72">
        <v>-205221289</v>
      </c>
      <c r="AC72">
        <v>16623546</v>
      </c>
      <c r="AD72">
        <v>65169184</v>
      </c>
    </row>
    <row r="73" spans="1:30">
      <c r="A73" s="7">
        <v>43789</v>
      </c>
      <c r="B73" s="8">
        <v>0.672222222222222</v>
      </c>
      <c r="C73" s="6">
        <v>1</v>
      </c>
      <c r="D73" s="1">
        <v>2945882000</v>
      </c>
      <c r="E73" s="1">
        <v>2860080126</v>
      </c>
      <c r="F73" s="1">
        <v>92458530</v>
      </c>
      <c r="G73" s="1">
        <v>-92830771</v>
      </c>
      <c r="H73" s="1">
        <v>57096273</v>
      </c>
      <c r="I73" s="1">
        <v>119771000</v>
      </c>
      <c r="J73" s="1">
        <v>110970000</v>
      </c>
      <c r="K73" s="1">
        <v>85801874</v>
      </c>
      <c r="L73" s="1">
        <f t="shared" si="1"/>
        <v>-372241</v>
      </c>
      <c r="AA73" s="7">
        <v>43788</v>
      </c>
      <c r="AB73">
        <v>-156742555</v>
      </c>
      <c r="AC73">
        <v>7407436</v>
      </c>
      <c r="AD73">
        <v>60498961</v>
      </c>
    </row>
    <row r="74" spans="1:30">
      <c r="A74" s="7">
        <v>43790</v>
      </c>
      <c r="B74" s="8">
        <v>0.790277777777778</v>
      </c>
      <c r="C74" s="6">
        <v>1</v>
      </c>
      <c r="D74" s="1">
        <v>2945882000</v>
      </c>
      <c r="E74" s="1">
        <v>2860080126</v>
      </c>
      <c r="F74" s="1">
        <v>148169947</v>
      </c>
      <c r="G74" s="1">
        <v>-137667018</v>
      </c>
      <c r="H74" s="1">
        <v>65279800</v>
      </c>
      <c r="I74" s="1">
        <v>119771000</v>
      </c>
      <c r="J74" s="1">
        <v>110970000</v>
      </c>
      <c r="K74" s="1">
        <v>85801874</v>
      </c>
      <c r="L74" s="1">
        <f t="shared" si="1"/>
        <v>10502929</v>
      </c>
      <c r="AA74" s="7">
        <v>43789</v>
      </c>
      <c r="AB74">
        <v>-92830771</v>
      </c>
      <c r="AC74">
        <v>-372241</v>
      </c>
      <c r="AD74">
        <v>57096273</v>
      </c>
    </row>
    <row r="75" spans="1:30">
      <c r="A75" s="7">
        <v>43791</v>
      </c>
      <c r="B75" s="8">
        <v>0.568055555555556</v>
      </c>
      <c r="C75" s="6">
        <v>1</v>
      </c>
      <c r="D75" s="1">
        <v>2945882000</v>
      </c>
      <c r="E75" s="1">
        <v>2860080126</v>
      </c>
      <c r="F75" s="1">
        <v>212639558</v>
      </c>
      <c r="G75" s="1">
        <v>-188291943</v>
      </c>
      <c r="H75" s="1">
        <v>81561874</v>
      </c>
      <c r="I75" s="1">
        <v>119771000</v>
      </c>
      <c r="J75" s="1">
        <v>110970000</v>
      </c>
      <c r="K75" s="1">
        <v>85801874</v>
      </c>
      <c r="L75" s="1">
        <f t="shared" si="1"/>
        <v>24347615</v>
      </c>
      <c r="AA75" s="7">
        <v>43790</v>
      </c>
      <c r="AB75">
        <v>-137667018</v>
      </c>
      <c r="AC75">
        <v>10502929</v>
      </c>
      <c r="AD75">
        <v>65279800</v>
      </c>
    </row>
    <row r="76" spans="1:30">
      <c r="A76" s="7">
        <v>43792</v>
      </c>
      <c r="B76" s="8">
        <v>0.546527777777778</v>
      </c>
      <c r="C76" s="6">
        <v>1</v>
      </c>
      <c r="D76" s="1">
        <v>2945882000</v>
      </c>
      <c r="E76" s="1">
        <v>2860080126</v>
      </c>
      <c r="F76" s="1">
        <v>114023275</v>
      </c>
      <c r="G76" s="1">
        <v>-114201487</v>
      </c>
      <c r="H76" s="1">
        <v>57774205</v>
      </c>
      <c r="I76" s="1">
        <v>119771000</v>
      </c>
      <c r="J76" s="1">
        <v>110970000</v>
      </c>
      <c r="K76" s="1">
        <v>85801874</v>
      </c>
      <c r="L76" s="1">
        <f t="shared" si="1"/>
        <v>-178212</v>
      </c>
      <c r="AA76" s="7">
        <v>43791</v>
      </c>
      <c r="AB76">
        <v>-188291943</v>
      </c>
      <c r="AC76">
        <v>24347615</v>
      </c>
      <c r="AD76">
        <v>81561874</v>
      </c>
    </row>
    <row r="77" spans="1:30">
      <c r="A77" s="7">
        <v>43793</v>
      </c>
      <c r="B77" s="8">
        <v>0.477083333333333</v>
      </c>
      <c r="C77" s="6">
        <v>1</v>
      </c>
      <c r="D77" s="1">
        <v>2945882000</v>
      </c>
      <c r="E77" s="1">
        <v>2860080126</v>
      </c>
      <c r="F77" s="1">
        <v>228877735</v>
      </c>
      <c r="G77" s="1">
        <v>-219378955</v>
      </c>
      <c r="H77" s="1">
        <v>56748493</v>
      </c>
      <c r="I77" s="1">
        <v>119771000</v>
      </c>
      <c r="J77" s="1">
        <v>110970000</v>
      </c>
      <c r="K77" s="1">
        <v>85801874</v>
      </c>
      <c r="L77" s="1">
        <f t="shared" si="1"/>
        <v>9498780</v>
      </c>
      <c r="AA77" s="7">
        <v>43792</v>
      </c>
      <c r="AB77">
        <v>-114201487</v>
      </c>
      <c r="AC77">
        <v>-178212</v>
      </c>
      <c r="AD77">
        <v>57774205</v>
      </c>
    </row>
    <row r="78" spans="1:30">
      <c r="A78" s="7">
        <v>43794</v>
      </c>
      <c r="B78" s="8">
        <v>0.734722222222222</v>
      </c>
      <c r="C78" s="6">
        <v>1</v>
      </c>
      <c r="D78" s="1">
        <v>2945882000</v>
      </c>
      <c r="E78" s="1">
        <v>2860080126</v>
      </c>
      <c r="F78" s="1">
        <v>130084647</v>
      </c>
      <c r="G78" s="1">
        <v>-123052114</v>
      </c>
      <c r="H78" s="1">
        <v>53392978</v>
      </c>
      <c r="I78" s="1">
        <v>119771000</v>
      </c>
      <c r="J78" s="1">
        <v>110970000</v>
      </c>
      <c r="K78" s="1">
        <v>85801874</v>
      </c>
      <c r="L78" s="1">
        <f t="shared" si="1"/>
        <v>7032533</v>
      </c>
      <c r="AA78" s="7">
        <v>43793</v>
      </c>
      <c r="AB78">
        <v>-219378955</v>
      </c>
      <c r="AC78">
        <v>9498780</v>
      </c>
      <c r="AD78">
        <v>56748493</v>
      </c>
    </row>
    <row r="79" spans="1:30">
      <c r="A79" s="7">
        <v>43795</v>
      </c>
      <c r="B79" s="8">
        <v>0.809722222222222</v>
      </c>
      <c r="C79" s="6">
        <v>1</v>
      </c>
      <c r="D79" s="1">
        <v>2945882000</v>
      </c>
      <c r="E79" s="1">
        <v>2860080126</v>
      </c>
      <c r="F79" s="1">
        <v>129628560</v>
      </c>
      <c r="G79" s="1">
        <v>-114169377</v>
      </c>
      <c r="H79" s="1">
        <v>64570525</v>
      </c>
      <c r="I79" s="1">
        <v>119771000</v>
      </c>
      <c r="J79" s="1">
        <v>110970000</v>
      </c>
      <c r="K79" s="1">
        <v>85801874</v>
      </c>
      <c r="L79" s="1">
        <f t="shared" si="1"/>
        <v>15459183</v>
      </c>
      <c r="AA79" s="7">
        <v>43794</v>
      </c>
      <c r="AB79">
        <v>-123052114</v>
      </c>
      <c r="AC79">
        <v>7032533</v>
      </c>
      <c r="AD79">
        <v>53392978</v>
      </c>
    </row>
    <row r="80" spans="1:30">
      <c r="A80" s="7">
        <v>43796</v>
      </c>
      <c r="B80" s="8">
        <v>0.711111111111111</v>
      </c>
      <c r="C80" s="6">
        <v>1</v>
      </c>
      <c r="D80" s="1">
        <v>2945882000</v>
      </c>
      <c r="E80" s="1">
        <v>2860080126</v>
      </c>
      <c r="F80" s="1">
        <v>125659618</v>
      </c>
      <c r="G80" s="1">
        <v>-115303480</v>
      </c>
      <c r="H80" s="1">
        <v>63801539</v>
      </c>
      <c r="I80" s="1">
        <v>119771000</v>
      </c>
      <c r="J80" s="1">
        <v>110970000</v>
      </c>
      <c r="K80" s="1">
        <v>85801874</v>
      </c>
      <c r="L80" s="1">
        <f t="shared" si="1"/>
        <v>10356138</v>
      </c>
      <c r="AA80" s="7">
        <v>43795</v>
      </c>
      <c r="AB80">
        <v>-114169377</v>
      </c>
      <c r="AC80">
        <v>15459183</v>
      </c>
      <c r="AD80">
        <v>64570525</v>
      </c>
    </row>
    <row r="81" spans="1:30">
      <c r="A81" s="7">
        <v>43797</v>
      </c>
      <c r="B81" s="8">
        <v>0.958333333333333</v>
      </c>
      <c r="C81" s="6">
        <v>1</v>
      </c>
      <c r="D81" s="1">
        <v>2945882000</v>
      </c>
      <c r="E81" s="1">
        <v>2860080126</v>
      </c>
      <c r="F81" s="1">
        <v>159594524</v>
      </c>
      <c r="G81" s="1">
        <v>-150727828</v>
      </c>
      <c r="H81" s="1">
        <v>73797119</v>
      </c>
      <c r="I81" s="1">
        <v>119771000</v>
      </c>
      <c r="J81" s="1">
        <v>110970000</v>
      </c>
      <c r="K81" s="1">
        <v>85801874</v>
      </c>
      <c r="L81" s="1">
        <f t="shared" si="1"/>
        <v>8866696</v>
      </c>
      <c r="AA81" s="7">
        <v>43796</v>
      </c>
      <c r="AB81">
        <v>-115303480</v>
      </c>
      <c r="AC81">
        <v>10356138</v>
      </c>
      <c r="AD81">
        <v>63801539</v>
      </c>
    </row>
    <row r="82" spans="1:30">
      <c r="A82" s="7">
        <v>43798</v>
      </c>
      <c r="B82" s="8">
        <v>0.958333333333333</v>
      </c>
      <c r="C82" s="6">
        <v>1</v>
      </c>
      <c r="D82" s="1">
        <v>2945882000</v>
      </c>
      <c r="E82" s="1">
        <v>2860080126</v>
      </c>
      <c r="F82" s="1">
        <v>268954893</v>
      </c>
      <c r="G82" s="1">
        <v>-256254646</v>
      </c>
      <c r="H82" s="1">
        <v>67394477</v>
      </c>
      <c r="I82" s="1">
        <v>119771000</v>
      </c>
      <c r="J82" s="1">
        <v>110970000</v>
      </c>
      <c r="K82" s="1">
        <v>85801874</v>
      </c>
      <c r="L82" s="1">
        <f t="shared" si="1"/>
        <v>12700247</v>
      </c>
      <c r="AA82" s="7">
        <v>43797</v>
      </c>
      <c r="AB82">
        <v>-150727828</v>
      </c>
      <c r="AC82">
        <v>8866696</v>
      </c>
      <c r="AD82">
        <v>73797119</v>
      </c>
    </row>
    <row r="83" spans="1:30">
      <c r="A83" s="7">
        <v>43799</v>
      </c>
      <c r="B83" s="8">
        <v>0.970138888888889</v>
      </c>
      <c r="C83" s="6">
        <v>1</v>
      </c>
      <c r="D83" s="1">
        <v>2945882000</v>
      </c>
      <c r="E83" s="1">
        <v>2860080126</v>
      </c>
      <c r="F83" s="1">
        <v>0</v>
      </c>
      <c r="G83" s="1">
        <v>-118107271</v>
      </c>
      <c r="H83" s="1">
        <v>-64824216</v>
      </c>
      <c r="I83" s="1">
        <v>119771000</v>
      </c>
      <c r="J83" s="1">
        <v>110970000</v>
      </c>
      <c r="K83" s="1">
        <v>85801874</v>
      </c>
      <c r="L83" s="1">
        <f t="shared" si="1"/>
        <v>-118107271</v>
      </c>
      <c r="AA83" s="7">
        <v>43798</v>
      </c>
      <c r="AB83">
        <v>-256254646</v>
      </c>
      <c r="AC83">
        <v>12700247</v>
      </c>
      <c r="AD83">
        <v>67394477</v>
      </c>
    </row>
    <row r="84" spans="1:30">
      <c r="A84" s="7">
        <v>43800</v>
      </c>
      <c r="B84" s="8">
        <v>0.893055555555556</v>
      </c>
      <c r="C84" s="6">
        <v>1</v>
      </c>
      <c r="D84" s="1">
        <v>2945882000</v>
      </c>
      <c r="E84" s="1">
        <v>2860080126</v>
      </c>
      <c r="F84" s="1">
        <v>215190780</v>
      </c>
      <c r="G84" s="1">
        <v>-219503539</v>
      </c>
      <c r="H84" s="1">
        <v>49148508</v>
      </c>
      <c r="I84" s="1">
        <v>119771000</v>
      </c>
      <c r="J84" s="1">
        <v>110970000</v>
      </c>
      <c r="K84" s="1">
        <v>85801874</v>
      </c>
      <c r="L84" s="1">
        <f t="shared" si="1"/>
        <v>-4312759</v>
      </c>
      <c r="AA84" s="7">
        <v>43799</v>
      </c>
      <c r="AB84">
        <v>-118107271</v>
      </c>
      <c r="AC84">
        <v>-118107271</v>
      </c>
      <c r="AD84">
        <v>-64824216</v>
      </c>
    </row>
    <row r="85" spans="1:30">
      <c r="A85" s="7">
        <v>43801</v>
      </c>
      <c r="B85" s="8">
        <v>0.948611111111111</v>
      </c>
      <c r="C85" s="6">
        <v>1</v>
      </c>
      <c r="D85" s="1">
        <v>2945882000</v>
      </c>
      <c r="E85" s="1">
        <v>2860080126</v>
      </c>
      <c r="F85" s="1">
        <v>135695134</v>
      </c>
      <c r="G85" s="1">
        <v>-116212818</v>
      </c>
      <c r="H85" s="1">
        <v>57725688</v>
      </c>
      <c r="I85" s="1">
        <v>119771000</v>
      </c>
      <c r="J85" s="1">
        <v>110970000</v>
      </c>
      <c r="K85" s="1">
        <v>85801874</v>
      </c>
      <c r="L85" s="1">
        <f t="shared" si="1"/>
        <v>19482316</v>
      </c>
      <c r="AA85" s="7">
        <v>43800</v>
      </c>
      <c r="AB85">
        <v>-219503539</v>
      </c>
      <c r="AC85">
        <v>-4312759</v>
      </c>
      <c r="AD85">
        <v>49148508</v>
      </c>
    </row>
    <row r="86" spans="1:30">
      <c r="A86" s="7">
        <v>43802</v>
      </c>
      <c r="B86" s="8">
        <v>0.89375</v>
      </c>
      <c r="C86" s="6">
        <v>1</v>
      </c>
      <c r="D86" s="1">
        <v>2945882000</v>
      </c>
      <c r="E86" s="1">
        <v>2860080126</v>
      </c>
      <c r="F86" s="1">
        <v>181299888</v>
      </c>
      <c r="G86" s="1">
        <v>-171300946</v>
      </c>
      <c r="H86" s="1">
        <v>44548042</v>
      </c>
      <c r="I86" s="1">
        <v>119771000</v>
      </c>
      <c r="J86" s="1">
        <v>110970000</v>
      </c>
      <c r="K86" s="1">
        <v>85801874</v>
      </c>
      <c r="L86" s="1">
        <f t="shared" si="1"/>
        <v>9998942</v>
      </c>
      <c r="AA86" s="7">
        <v>43801</v>
      </c>
      <c r="AB86">
        <v>-116212818</v>
      </c>
      <c r="AC86">
        <v>19482316</v>
      </c>
      <c r="AD86">
        <v>57725688</v>
      </c>
    </row>
    <row r="87" spans="1:30">
      <c r="A87" s="7">
        <v>43803</v>
      </c>
      <c r="B87" s="8">
        <v>0.854166666666667</v>
      </c>
      <c r="C87" s="6">
        <v>1</v>
      </c>
      <c r="D87" s="1">
        <v>2945882000</v>
      </c>
      <c r="E87" s="1">
        <v>2860080126</v>
      </c>
      <c r="F87" s="1">
        <v>152271137</v>
      </c>
      <c r="G87" s="1">
        <v>-207755361</v>
      </c>
      <c r="H87" s="1">
        <v>20975970</v>
      </c>
      <c r="I87" s="1">
        <v>119771000</v>
      </c>
      <c r="J87" s="1">
        <v>110970000</v>
      </c>
      <c r="K87" s="1">
        <v>85801874</v>
      </c>
      <c r="L87" s="1">
        <f t="shared" si="1"/>
        <v>-55484224</v>
      </c>
      <c r="AA87" s="7">
        <v>43802</v>
      </c>
      <c r="AB87">
        <v>-171300946</v>
      </c>
      <c r="AC87">
        <v>9998942</v>
      </c>
      <c r="AD87">
        <v>44548042</v>
      </c>
    </row>
    <row r="88" spans="1:30">
      <c r="A88" s="7">
        <v>43804</v>
      </c>
      <c r="B88" s="8">
        <v>0.654166666666667</v>
      </c>
      <c r="C88" s="6">
        <v>1</v>
      </c>
      <c r="D88" s="1">
        <v>2945882000</v>
      </c>
      <c r="E88" s="1">
        <v>2860080126</v>
      </c>
      <c r="F88" s="1">
        <v>148580592</v>
      </c>
      <c r="G88" s="1">
        <v>-125424355</v>
      </c>
      <c r="H88" s="1">
        <v>49018054</v>
      </c>
      <c r="I88" s="1">
        <v>119771000</v>
      </c>
      <c r="J88" s="1">
        <v>110970000</v>
      </c>
      <c r="K88" s="1">
        <v>85801874</v>
      </c>
      <c r="L88" s="1">
        <f t="shared" si="1"/>
        <v>23156237</v>
      </c>
      <c r="AA88" s="7">
        <v>43803</v>
      </c>
      <c r="AB88">
        <v>-207755361</v>
      </c>
      <c r="AC88">
        <v>-55484224</v>
      </c>
      <c r="AD88">
        <v>20975970</v>
      </c>
    </row>
    <row r="89" spans="1:30">
      <c r="A89" s="7">
        <v>43805</v>
      </c>
      <c r="B89" s="8">
        <v>0.748611111111111</v>
      </c>
      <c r="C89" s="6">
        <v>1</v>
      </c>
      <c r="D89" s="1">
        <v>2945882000</v>
      </c>
      <c r="E89" s="1">
        <v>2860080126</v>
      </c>
      <c r="F89" s="1">
        <v>134719205</v>
      </c>
      <c r="G89" s="1">
        <v>-117825709</v>
      </c>
      <c r="H89" s="1">
        <v>58369684</v>
      </c>
      <c r="I89" s="1">
        <v>119771000</v>
      </c>
      <c r="J89" s="1">
        <v>110970000</v>
      </c>
      <c r="K89" s="1">
        <v>85801874</v>
      </c>
      <c r="L89" s="1">
        <f t="shared" si="1"/>
        <v>16893496</v>
      </c>
      <c r="AA89" s="7">
        <v>43804</v>
      </c>
      <c r="AB89">
        <v>-125424355</v>
      </c>
      <c r="AC89">
        <v>23156237</v>
      </c>
      <c r="AD89">
        <v>49018054</v>
      </c>
    </row>
    <row r="90" spans="1:30">
      <c r="A90" s="7">
        <v>43806</v>
      </c>
      <c r="B90" s="8">
        <v>0.754166666666667</v>
      </c>
      <c r="C90" s="6">
        <v>1</v>
      </c>
      <c r="D90" s="1">
        <v>2945882000</v>
      </c>
      <c r="E90" s="1">
        <v>2860080126</v>
      </c>
      <c r="F90" s="1">
        <v>149694493</v>
      </c>
      <c r="G90" s="1">
        <v>-137568121</v>
      </c>
      <c r="H90" s="1">
        <v>64595262</v>
      </c>
      <c r="I90" s="1">
        <v>119771000</v>
      </c>
      <c r="J90" s="1">
        <v>110970000</v>
      </c>
      <c r="K90" s="1">
        <v>85801874</v>
      </c>
      <c r="L90" s="1">
        <f t="shared" si="1"/>
        <v>12126372</v>
      </c>
      <c r="AA90" s="7">
        <v>43805</v>
      </c>
      <c r="AB90">
        <v>-117825709</v>
      </c>
      <c r="AC90">
        <v>16893496</v>
      </c>
      <c r="AD90">
        <v>58369684</v>
      </c>
    </row>
    <row r="91" spans="1:30">
      <c r="A91" s="7">
        <v>43807</v>
      </c>
      <c r="B91" s="8">
        <v>0.479166666666667</v>
      </c>
      <c r="C91" s="6">
        <v>1</v>
      </c>
      <c r="D91" s="1">
        <v>2945882000</v>
      </c>
      <c r="E91" s="1">
        <v>2860080126</v>
      </c>
      <c r="F91" s="1">
        <v>200803359</v>
      </c>
      <c r="G91" s="1">
        <v>-192047455</v>
      </c>
      <c r="H91" s="1">
        <v>181399308</v>
      </c>
      <c r="I91" s="1">
        <v>119771000</v>
      </c>
      <c r="J91" s="1">
        <v>110970000</v>
      </c>
      <c r="K91" s="1">
        <v>85801874</v>
      </c>
      <c r="L91" s="1">
        <f t="shared" si="1"/>
        <v>8755904</v>
      </c>
      <c r="AA91" s="7">
        <v>43806</v>
      </c>
      <c r="AB91">
        <v>-137568121</v>
      </c>
      <c r="AC91">
        <v>12126372</v>
      </c>
      <c r="AD91">
        <v>64595262</v>
      </c>
    </row>
    <row r="92" spans="1:30">
      <c r="A92" s="7">
        <v>43808</v>
      </c>
      <c r="B92" s="8">
        <v>0.670833333333333</v>
      </c>
      <c r="C92" s="6">
        <v>1</v>
      </c>
      <c r="D92" s="1">
        <v>2945882000</v>
      </c>
      <c r="E92" s="1">
        <v>2860080126</v>
      </c>
      <c r="F92" s="1">
        <v>132548182</v>
      </c>
      <c r="G92" s="1">
        <v>-113427009</v>
      </c>
      <c r="H92" s="1">
        <v>86725969</v>
      </c>
      <c r="I92" s="1">
        <v>119612000</v>
      </c>
      <c r="J92" s="1">
        <v>110970000</v>
      </c>
      <c r="K92" s="1">
        <v>85801874</v>
      </c>
      <c r="L92" s="1">
        <f t="shared" si="1"/>
        <v>19121173</v>
      </c>
      <c r="AA92" s="7">
        <v>43807</v>
      </c>
      <c r="AB92">
        <v>-192047455</v>
      </c>
      <c r="AC92">
        <v>8755904</v>
      </c>
      <c r="AD92">
        <v>181399308</v>
      </c>
    </row>
    <row r="93" spans="1:30">
      <c r="A93" s="7">
        <v>43809</v>
      </c>
      <c r="B93" s="8">
        <v>0.7625</v>
      </c>
      <c r="C93" s="6">
        <v>1</v>
      </c>
      <c r="D93" s="1">
        <v>2945882000</v>
      </c>
      <c r="E93" s="1">
        <v>2860080126</v>
      </c>
      <c r="F93" s="1">
        <v>109475808</v>
      </c>
      <c r="G93" s="1">
        <v>-96464268</v>
      </c>
      <c r="H93" s="1">
        <v>79819068</v>
      </c>
      <c r="I93" s="1">
        <v>119612000</v>
      </c>
      <c r="J93" s="1">
        <v>110970000</v>
      </c>
      <c r="K93" s="1">
        <v>85801874</v>
      </c>
      <c r="L93" s="1">
        <f t="shared" si="1"/>
        <v>13011540</v>
      </c>
      <c r="AA93" s="7">
        <v>43808</v>
      </c>
      <c r="AB93">
        <v>-113427009</v>
      </c>
      <c r="AC93">
        <v>19121173</v>
      </c>
      <c r="AD93">
        <v>86725969</v>
      </c>
    </row>
    <row r="94" spans="1:30">
      <c r="A94" s="7">
        <v>43810</v>
      </c>
      <c r="B94" s="8">
        <v>0.79375</v>
      </c>
      <c r="C94" s="6">
        <v>1</v>
      </c>
      <c r="D94" s="1">
        <v>2945882000</v>
      </c>
      <c r="E94" s="1">
        <v>2860080126</v>
      </c>
      <c r="F94" s="1">
        <v>139997977</v>
      </c>
      <c r="G94" s="1">
        <v>-134705249</v>
      </c>
      <c r="H94" s="1">
        <v>87119783</v>
      </c>
      <c r="I94" s="1">
        <v>119612000</v>
      </c>
      <c r="J94" s="1">
        <v>110970000</v>
      </c>
      <c r="K94" s="1">
        <v>85801874</v>
      </c>
      <c r="L94" s="1">
        <f t="shared" si="1"/>
        <v>5292728</v>
      </c>
      <c r="AA94" s="7">
        <v>43809</v>
      </c>
      <c r="AB94">
        <v>-96464268</v>
      </c>
      <c r="AC94">
        <v>13011540</v>
      </c>
      <c r="AD94">
        <v>79819068</v>
      </c>
    </row>
    <row r="95" spans="1:30">
      <c r="A95" s="7">
        <v>43811</v>
      </c>
      <c r="B95" s="8">
        <v>0.95625</v>
      </c>
      <c r="C95" s="6">
        <v>1</v>
      </c>
      <c r="D95" s="1">
        <v>2945882000</v>
      </c>
      <c r="E95" s="1">
        <v>2860080126</v>
      </c>
      <c r="F95" s="1">
        <v>141817574</v>
      </c>
      <c r="G95" s="1">
        <v>-129448303</v>
      </c>
      <c r="H95" s="1">
        <v>152965291</v>
      </c>
      <c r="I95" s="1">
        <v>119612000</v>
      </c>
      <c r="J95" s="1">
        <v>110970000</v>
      </c>
      <c r="K95" s="1">
        <v>85801874</v>
      </c>
      <c r="L95" s="1">
        <f t="shared" si="1"/>
        <v>12369271</v>
      </c>
      <c r="AA95" s="7">
        <v>43810</v>
      </c>
      <c r="AB95">
        <v>-134705249</v>
      </c>
      <c r="AC95">
        <v>5292728</v>
      </c>
      <c r="AD95">
        <v>87119783</v>
      </c>
    </row>
    <row r="96" spans="1:30">
      <c r="A96" s="7">
        <v>43812</v>
      </c>
      <c r="B96" s="8">
        <v>0.922916666666667</v>
      </c>
      <c r="C96" s="6">
        <v>1</v>
      </c>
      <c r="D96" s="1">
        <v>2945882000</v>
      </c>
      <c r="E96" s="1">
        <v>2860080126</v>
      </c>
      <c r="F96" s="1">
        <v>254246156</v>
      </c>
      <c r="G96" s="1">
        <v>-236977462</v>
      </c>
      <c r="H96" s="1">
        <v>79908410</v>
      </c>
      <c r="I96" s="1">
        <v>119612000</v>
      </c>
      <c r="J96" s="1">
        <v>110970000</v>
      </c>
      <c r="K96" s="1">
        <v>85801874</v>
      </c>
      <c r="L96" s="1">
        <f t="shared" si="1"/>
        <v>17268694</v>
      </c>
      <c r="AA96" s="7">
        <v>43811</v>
      </c>
      <c r="AB96">
        <v>-129448303</v>
      </c>
      <c r="AC96">
        <v>12369271</v>
      </c>
      <c r="AD96">
        <v>152965291</v>
      </c>
    </row>
    <row r="97" spans="1:30">
      <c r="A97" s="7">
        <v>43813</v>
      </c>
      <c r="B97" s="8">
        <v>0.721527777777778</v>
      </c>
      <c r="C97" s="6">
        <v>1</v>
      </c>
      <c r="D97" s="1">
        <v>2945882000</v>
      </c>
      <c r="E97" s="1">
        <v>2860080126</v>
      </c>
      <c r="F97" s="1">
        <v>186188502</v>
      </c>
      <c r="G97" s="1">
        <v>-175996621</v>
      </c>
      <c r="H97" s="1">
        <v>68306372</v>
      </c>
      <c r="I97" s="1">
        <v>119612000</v>
      </c>
      <c r="J97" s="1">
        <v>110970000</v>
      </c>
      <c r="K97" s="1">
        <v>85801874</v>
      </c>
      <c r="L97" s="1">
        <f t="shared" si="1"/>
        <v>10191881</v>
      </c>
      <c r="AA97" s="7">
        <v>43812</v>
      </c>
      <c r="AB97">
        <v>-236977462</v>
      </c>
      <c r="AC97">
        <v>17268694</v>
      </c>
      <c r="AD97">
        <v>79908410</v>
      </c>
    </row>
    <row r="98" spans="1:30">
      <c r="A98" s="7">
        <v>43814</v>
      </c>
      <c r="B98" s="8">
        <v>0.477083333333333</v>
      </c>
      <c r="C98" s="6">
        <v>1</v>
      </c>
      <c r="D98" s="1">
        <v>2945882000</v>
      </c>
      <c r="E98" s="1">
        <v>2860080126</v>
      </c>
      <c r="F98" s="1">
        <v>183821746</v>
      </c>
      <c r="G98" s="1">
        <v>-170417295</v>
      </c>
      <c r="H98" s="1">
        <v>66359236</v>
      </c>
      <c r="I98" s="1">
        <v>119612000</v>
      </c>
      <c r="J98" s="1">
        <v>110970000</v>
      </c>
      <c r="K98" s="1">
        <v>85801874</v>
      </c>
      <c r="L98" s="1">
        <f t="shared" si="1"/>
        <v>13404451</v>
      </c>
      <c r="AA98" s="7">
        <v>43813</v>
      </c>
      <c r="AB98">
        <v>-175996621</v>
      </c>
      <c r="AC98">
        <v>10191881</v>
      </c>
      <c r="AD98">
        <v>68306372</v>
      </c>
    </row>
    <row r="99" spans="1:30">
      <c r="A99" s="7">
        <v>43815</v>
      </c>
      <c r="B99" s="8">
        <v>0.777777777777778</v>
      </c>
      <c r="C99" s="6">
        <v>1</v>
      </c>
      <c r="D99" s="1">
        <v>2945882000</v>
      </c>
      <c r="E99" s="1">
        <v>2860080126</v>
      </c>
      <c r="F99" s="1">
        <v>161811908</v>
      </c>
      <c r="G99" s="1">
        <v>-145912706</v>
      </c>
      <c r="H99" s="1">
        <v>132649191</v>
      </c>
      <c r="I99" s="1">
        <v>119612000</v>
      </c>
      <c r="J99" s="1">
        <v>110970000</v>
      </c>
      <c r="K99" s="1">
        <v>85801874</v>
      </c>
      <c r="L99" s="1">
        <f t="shared" si="1"/>
        <v>15899202</v>
      </c>
      <c r="AA99" s="7">
        <v>43814</v>
      </c>
      <c r="AB99">
        <v>-170417295</v>
      </c>
      <c r="AC99">
        <v>13404451</v>
      </c>
      <c r="AD99">
        <v>66359236</v>
      </c>
    </row>
    <row r="100" spans="1:30">
      <c r="A100" s="7">
        <v>43816</v>
      </c>
      <c r="B100" s="8">
        <v>0.554166666666667</v>
      </c>
      <c r="C100" s="6">
        <v>1</v>
      </c>
      <c r="D100" s="1">
        <v>2945882000</v>
      </c>
      <c r="E100" s="1">
        <v>2860080126</v>
      </c>
      <c r="F100" s="1">
        <v>252368665</v>
      </c>
      <c r="G100" s="1">
        <v>-224603793</v>
      </c>
      <c r="H100" s="1">
        <v>73417274</v>
      </c>
      <c r="I100" s="1">
        <v>119612000</v>
      </c>
      <c r="J100" s="1">
        <v>110970000</v>
      </c>
      <c r="K100" s="1">
        <v>85801874</v>
      </c>
      <c r="L100" s="1">
        <f t="shared" si="1"/>
        <v>27764872</v>
      </c>
      <c r="AA100" s="7">
        <v>43815</v>
      </c>
      <c r="AB100">
        <v>-145912706</v>
      </c>
      <c r="AC100">
        <v>15899202</v>
      </c>
      <c r="AD100">
        <v>132649191</v>
      </c>
    </row>
    <row r="101" spans="1:30">
      <c r="A101" s="7">
        <v>43817</v>
      </c>
      <c r="B101" s="8">
        <v>0.843055555555556</v>
      </c>
      <c r="C101" s="6">
        <v>1</v>
      </c>
      <c r="D101" s="1">
        <v>2945882000</v>
      </c>
      <c r="E101" s="1">
        <v>2860080126</v>
      </c>
      <c r="F101" s="1">
        <v>147098945</v>
      </c>
      <c r="G101" s="1">
        <v>-138907725</v>
      </c>
      <c r="H101" s="1">
        <v>70126976</v>
      </c>
      <c r="I101" s="1">
        <v>119612000</v>
      </c>
      <c r="J101" s="1">
        <v>110970000</v>
      </c>
      <c r="K101" s="1">
        <v>85801874</v>
      </c>
      <c r="L101" s="1">
        <f t="shared" si="1"/>
        <v>8191220</v>
      </c>
      <c r="AA101" s="7">
        <v>43816</v>
      </c>
      <c r="AB101">
        <v>-224603793</v>
      </c>
      <c r="AC101">
        <v>27764872</v>
      </c>
      <c r="AD101">
        <v>73417274</v>
      </c>
    </row>
    <row r="102" spans="1:30">
      <c r="A102" s="7">
        <v>43818</v>
      </c>
      <c r="B102" s="8">
        <v>0.690277777777778</v>
      </c>
      <c r="C102" s="6">
        <v>1</v>
      </c>
      <c r="D102" s="1">
        <v>2945882000</v>
      </c>
      <c r="E102" s="1">
        <v>2860080126</v>
      </c>
      <c r="F102" s="1">
        <v>256814985</v>
      </c>
      <c r="G102" s="1">
        <v>-233893678</v>
      </c>
      <c r="H102" s="1">
        <v>81359324</v>
      </c>
      <c r="I102" s="1">
        <v>119612000</v>
      </c>
      <c r="J102" s="1">
        <v>110970000</v>
      </c>
      <c r="K102" s="1">
        <v>85801874</v>
      </c>
      <c r="L102" s="1">
        <f t="shared" si="1"/>
        <v>22921307</v>
      </c>
      <c r="AA102" s="7">
        <v>43817</v>
      </c>
      <c r="AB102">
        <v>-138907725</v>
      </c>
      <c r="AC102">
        <v>8191220</v>
      </c>
      <c r="AD102">
        <v>70126976</v>
      </c>
    </row>
    <row r="103" spans="1:30">
      <c r="A103" s="7">
        <v>43819</v>
      </c>
      <c r="B103" s="8">
        <v>0.720833333333333</v>
      </c>
      <c r="C103" s="6">
        <v>1</v>
      </c>
      <c r="D103" s="1">
        <v>2945882000</v>
      </c>
      <c r="E103" s="1">
        <v>2860080126</v>
      </c>
      <c r="F103" s="1">
        <v>114943273</v>
      </c>
      <c r="G103" s="1">
        <v>-116631524</v>
      </c>
      <c r="H103" s="1">
        <v>67301802</v>
      </c>
      <c r="I103" s="1">
        <v>119612000</v>
      </c>
      <c r="J103" s="1">
        <v>110970000</v>
      </c>
      <c r="K103" s="1">
        <v>85801874</v>
      </c>
      <c r="L103" s="1">
        <f t="shared" si="1"/>
        <v>-1688251</v>
      </c>
      <c r="AA103" s="7">
        <v>43818</v>
      </c>
      <c r="AB103">
        <v>-233893678</v>
      </c>
      <c r="AC103">
        <v>22921307</v>
      </c>
      <c r="AD103">
        <v>81359324</v>
      </c>
    </row>
    <row r="104" spans="1:30">
      <c r="A104" s="7">
        <v>43820</v>
      </c>
      <c r="B104" s="8">
        <v>0.73125</v>
      </c>
      <c r="C104" s="6">
        <v>1</v>
      </c>
      <c r="D104" s="1">
        <v>2945882000</v>
      </c>
      <c r="E104" s="1">
        <v>2860080126</v>
      </c>
      <c r="F104" s="1">
        <v>138446772</v>
      </c>
      <c r="G104" s="1">
        <v>-120056953</v>
      </c>
      <c r="H104" s="1">
        <v>80792198</v>
      </c>
      <c r="I104" s="1">
        <v>119612000</v>
      </c>
      <c r="J104" s="1">
        <v>110970000</v>
      </c>
      <c r="K104" s="1">
        <v>85801874</v>
      </c>
      <c r="L104" s="1">
        <f t="shared" si="1"/>
        <v>18389819</v>
      </c>
      <c r="AA104" s="7">
        <v>43819</v>
      </c>
      <c r="AB104">
        <v>-116631524</v>
      </c>
      <c r="AC104">
        <v>-1688251</v>
      </c>
      <c r="AD104">
        <v>67301802</v>
      </c>
    </row>
    <row r="105" spans="1:30">
      <c r="A105" s="7">
        <v>43821</v>
      </c>
      <c r="B105" s="8">
        <v>0.739583333333333</v>
      </c>
      <c r="C105" s="6">
        <v>1</v>
      </c>
      <c r="D105" s="1">
        <v>2945882000</v>
      </c>
      <c r="E105" s="1">
        <v>2860080126</v>
      </c>
      <c r="F105" s="1">
        <v>231183860</v>
      </c>
      <c r="G105" s="1">
        <v>-211997653</v>
      </c>
      <c r="H105" s="1">
        <v>74656031</v>
      </c>
      <c r="I105" s="1">
        <v>119612000</v>
      </c>
      <c r="J105" s="1">
        <v>110970000</v>
      </c>
      <c r="K105" s="1">
        <v>85801874</v>
      </c>
      <c r="L105" s="1">
        <f t="shared" si="1"/>
        <v>19186207</v>
      </c>
      <c r="AA105" s="7">
        <v>43820</v>
      </c>
      <c r="AB105">
        <v>-120056953</v>
      </c>
      <c r="AC105">
        <v>18389819</v>
      </c>
      <c r="AD105">
        <v>80792198</v>
      </c>
    </row>
    <row r="106" spans="1:30">
      <c r="A106" s="7">
        <v>43822</v>
      </c>
      <c r="B106" s="8">
        <v>0.772916666666667</v>
      </c>
      <c r="C106" s="6">
        <v>1</v>
      </c>
      <c r="D106" s="1">
        <v>2945882000</v>
      </c>
      <c r="E106" s="1">
        <v>2860080126</v>
      </c>
      <c r="F106" s="1">
        <v>200948481</v>
      </c>
      <c r="G106" s="1">
        <v>-190592258</v>
      </c>
      <c r="H106" s="1">
        <v>77743970</v>
      </c>
      <c r="I106" s="1">
        <v>119612000</v>
      </c>
      <c r="J106" s="1">
        <v>110970000</v>
      </c>
      <c r="K106" s="1">
        <v>85801874</v>
      </c>
      <c r="L106" s="1">
        <f t="shared" si="1"/>
        <v>10356223</v>
      </c>
      <c r="AA106" s="7">
        <v>43821</v>
      </c>
      <c r="AB106">
        <v>-211997653</v>
      </c>
      <c r="AC106">
        <v>19186207</v>
      </c>
      <c r="AD106">
        <v>74656031</v>
      </c>
    </row>
    <row r="107" spans="1:30">
      <c r="A107" s="7">
        <v>43823</v>
      </c>
      <c r="B107" s="8">
        <v>0.850694444444444</v>
      </c>
      <c r="C107" s="6">
        <v>1</v>
      </c>
      <c r="D107" s="1">
        <v>2945882000</v>
      </c>
      <c r="E107" s="1">
        <v>2860080126</v>
      </c>
      <c r="F107" s="1">
        <v>135480353</v>
      </c>
      <c r="G107" s="1">
        <v>-138833230</v>
      </c>
      <c r="H107" s="1">
        <v>58491891</v>
      </c>
      <c r="I107" s="1">
        <v>119612000</v>
      </c>
      <c r="J107" s="1">
        <v>110970000</v>
      </c>
      <c r="K107" s="1">
        <v>85801874</v>
      </c>
      <c r="L107" s="1">
        <f t="shared" si="1"/>
        <v>-3352877</v>
      </c>
      <c r="AA107" s="7">
        <v>43822</v>
      </c>
      <c r="AB107">
        <v>-190592258</v>
      </c>
      <c r="AC107">
        <v>10356223</v>
      </c>
      <c r="AD107">
        <v>77743970</v>
      </c>
    </row>
    <row r="108" spans="1:30">
      <c r="A108" s="7">
        <v>43824</v>
      </c>
      <c r="B108" s="8">
        <v>0.68125</v>
      </c>
      <c r="C108" s="6">
        <v>1</v>
      </c>
      <c r="D108" s="1">
        <v>2945882000</v>
      </c>
      <c r="E108" s="1">
        <v>2860080126</v>
      </c>
      <c r="F108" s="1">
        <v>209326784</v>
      </c>
      <c r="G108" s="1">
        <v>-210083933</v>
      </c>
      <c r="H108" s="1">
        <v>48316177</v>
      </c>
      <c r="I108" s="1">
        <v>119612000</v>
      </c>
      <c r="J108" s="1">
        <v>110970000</v>
      </c>
      <c r="K108" s="1">
        <v>85801874</v>
      </c>
      <c r="L108" s="1">
        <f t="shared" si="1"/>
        <v>-757149</v>
      </c>
      <c r="AA108" s="7">
        <v>43823</v>
      </c>
      <c r="AB108">
        <v>-138833230</v>
      </c>
      <c r="AC108">
        <v>-3352877</v>
      </c>
      <c r="AD108">
        <v>58491891</v>
      </c>
    </row>
    <row r="109" spans="1:30">
      <c r="A109" s="7">
        <v>43825</v>
      </c>
      <c r="B109" s="8">
        <v>0.782638888888889</v>
      </c>
      <c r="C109" s="6">
        <v>1</v>
      </c>
      <c r="D109" s="1">
        <v>2945882000</v>
      </c>
      <c r="E109" s="1">
        <v>2860080126</v>
      </c>
      <c r="F109" s="1">
        <v>132674913</v>
      </c>
      <c r="G109" s="1">
        <v>-118378274</v>
      </c>
      <c r="H109" s="1">
        <v>52421596</v>
      </c>
      <c r="I109" s="1">
        <v>119612000</v>
      </c>
      <c r="J109" s="1">
        <v>110970000</v>
      </c>
      <c r="K109" s="1">
        <v>85801874</v>
      </c>
      <c r="L109" s="1">
        <f t="shared" si="1"/>
        <v>14296639</v>
      </c>
      <c r="M109" s="1"/>
      <c r="N109" s="1"/>
      <c r="AA109" s="7">
        <v>43824</v>
      </c>
      <c r="AB109">
        <v>-210083933</v>
      </c>
      <c r="AC109">
        <v>-757149</v>
      </c>
      <c r="AD109">
        <v>48316177</v>
      </c>
    </row>
    <row r="110" spans="1:30">
      <c r="A110" s="7">
        <v>43826</v>
      </c>
      <c r="B110" s="8">
        <v>0.923611111111111</v>
      </c>
      <c r="C110" s="6">
        <v>1</v>
      </c>
      <c r="D110" s="1">
        <v>2945882000</v>
      </c>
      <c r="E110" s="1">
        <v>2860080126</v>
      </c>
      <c r="F110" s="1">
        <v>132354682</v>
      </c>
      <c r="G110" s="1">
        <v>-127181381</v>
      </c>
      <c r="H110" s="1">
        <v>41846448</v>
      </c>
      <c r="I110" s="1">
        <v>119612000</v>
      </c>
      <c r="J110" s="1">
        <v>110970000</v>
      </c>
      <c r="K110" s="1">
        <v>85801874</v>
      </c>
      <c r="L110" s="1">
        <f t="shared" si="1"/>
        <v>5173301</v>
      </c>
      <c r="AA110" s="7">
        <v>43825</v>
      </c>
      <c r="AB110">
        <v>-118378274</v>
      </c>
      <c r="AC110">
        <v>14296639</v>
      </c>
      <c r="AD110">
        <v>52421596</v>
      </c>
    </row>
    <row r="111" spans="1:30">
      <c r="A111" s="7">
        <v>43827</v>
      </c>
      <c r="B111" s="8">
        <v>0.473611111111111</v>
      </c>
      <c r="C111" s="6">
        <v>1</v>
      </c>
      <c r="D111" s="1">
        <v>2945882000</v>
      </c>
      <c r="E111" s="1">
        <v>2860080126</v>
      </c>
      <c r="F111" s="1">
        <v>202510782</v>
      </c>
      <c r="G111" s="1">
        <v>-190711706</v>
      </c>
      <c r="H111" s="1">
        <v>51178836</v>
      </c>
      <c r="I111" s="1">
        <v>119612000</v>
      </c>
      <c r="J111" s="1">
        <v>110970000</v>
      </c>
      <c r="K111" s="1">
        <v>85801874</v>
      </c>
      <c r="L111" s="1">
        <f t="shared" si="1"/>
        <v>11799076</v>
      </c>
      <c r="AA111" s="7">
        <v>43826</v>
      </c>
      <c r="AB111">
        <v>-127181381</v>
      </c>
      <c r="AC111">
        <v>5173301</v>
      </c>
      <c r="AD111">
        <v>41846448</v>
      </c>
    </row>
    <row r="112" spans="1:30">
      <c r="A112" s="7">
        <v>43828</v>
      </c>
      <c r="B112" s="8">
        <v>0.714583333333333</v>
      </c>
      <c r="C112" s="6">
        <v>1</v>
      </c>
      <c r="D112" s="1">
        <v>2945882000</v>
      </c>
      <c r="E112" s="1">
        <v>2860080126</v>
      </c>
      <c r="F112" s="1">
        <v>153555419</v>
      </c>
      <c r="G112" s="1">
        <v>-137783896</v>
      </c>
      <c r="H112" s="1">
        <v>48560540</v>
      </c>
      <c r="I112" s="1">
        <v>119612000</v>
      </c>
      <c r="J112" s="1">
        <v>110970000</v>
      </c>
      <c r="K112" s="1">
        <v>85801874</v>
      </c>
      <c r="L112" s="1">
        <f t="shared" si="1"/>
        <v>15771523</v>
      </c>
      <c r="AA112" s="7">
        <v>43827</v>
      </c>
      <c r="AB112">
        <v>-190711706</v>
      </c>
      <c r="AC112">
        <v>11799076</v>
      </c>
      <c r="AD112">
        <v>51178836</v>
      </c>
    </row>
    <row r="113" spans="1:30">
      <c r="A113" s="7">
        <v>43829</v>
      </c>
      <c r="B113" s="8">
        <v>0.571527777777778</v>
      </c>
      <c r="C113" s="6">
        <v>1</v>
      </c>
      <c r="D113" s="1">
        <v>2945882000</v>
      </c>
      <c r="E113" s="1">
        <v>2860080126</v>
      </c>
      <c r="F113" s="1">
        <v>252318658</v>
      </c>
      <c r="G113" s="1">
        <v>-232736455</v>
      </c>
      <c r="H113" s="1">
        <v>50297278</v>
      </c>
      <c r="I113" s="1">
        <v>119612000</v>
      </c>
      <c r="J113" s="1">
        <v>110970000</v>
      </c>
      <c r="K113" s="1">
        <v>85801874</v>
      </c>
      <c r="L113" s="1">
        <f t="shared" si="1"/>
        <v>19582203</v>
      </c>
      <c r="AA113" s="7">
        <v>43828</v>
      </c>
      <c r="AB113">
        <v>-137783896</v>
      </c>
      <c r="AC113">
        <v>15771523</v>
      </c>
      <c r="AD113">
        <v>48560540</v>
      </c>
    </row>
    <row r="114" spans="1:30">
      <c r="A114" s="7">
        <v>43830</v>
      </c>
      <c r="B114" s="8">
        <v>0.820833333333333</v>
      </c>
      <c r="C114" s="6">
        <v>1</v>
      </c>
      <c r="D114" s="1">
        <v>2945882000</v>
      </c>
      <c r="E114" s="1">
        <v>2860080126</v>
      </c>
      <c r="F114" s="1">
        <v>158222161</v>
      </c>
      <c r="G114" s="1">
        <v>-139754128</v>
      </c>
      <c r="H114" s="1">
        <v>61388802</v>
      </c>
      <c r="I114" s="1">
        <v>119612000</v>
      </c>
      <c r="J114" s="1">
        <v>110970000</v>
      </c>
      <c r="K114" s="1">
        <v>85801874</v>
      </c>
      <c r="L114" s="1">
        <f t="shared" si="1"/>
        <v>18468033</v>
      </c>
      <c r="AA114" s="7">
        <v>43829</v>
      </c>
      <c r="AB114">
        <v>-232736455</v>
      </c>
      <c r="AC114">
        <v>19582203</v>
      </c>
      <c r="AD114">
        <v>50297278</v>
      </c>
    </row>
    <row r="115" spans="1:30">
      <c r="A115" s="7">
        <v>43831</v>
      </c>
      <c r="B115" s="8">
        <v>0.804861111111111</v>
      </c>
      <c r="C115" s="6">
        <v>1</v>
      </c>
      <c r="D115" s="1">
        <v>2945882000</v>
      </c>
      <c r="E115" s="1">
        <v>2860080126</v>
      </c>
      <c r="F115" s="1">
        <v>275329186</v>
      </c>
      <c r="G115" s="1">
        <v>-246588440</v>
      </c>
      <c r="H115" s="1">
        <v>74108620</v>
      </c>
      <c r="I115" s="1">
        <v>119612000</v>
      </c>
      <c r="J115" s="1">
        <v>110970000</v>
      </c>
      <c r="K115" s="1">
        <v>85801874</v>
      </c>
      <c r="L115" s="1">
        <f t="shared" si="1"/>
        <v>28740746</v>
      </c>
      <c r="AA115" s="7">
        <v>43830</v>
      </c>
      <c r="AB115">
        <v>-139754128</v>
      </c>
      <c r="AC115">
        <v>18468033</v>
      </c>
      <c r="AD115">
        <v>61388802</v>
      </c>
    </row>
    <row r="116" spans="1:30">
      <c r="A116" s="7">
        <v>43832</v>
      </c>
      <c r="B116" s="8">
        <v>0.475</v>
      </c>
      <c r="C116" s="6">
        <v>1</v>
      </c>
      <c r="D116" s="1">
        <v>2945882000</v>
      </c>
      <c r="E116" s="1">
        <v>2860080126</v>
      </c>
      <c r="F116" s="1">
        <v>206850054</v>
      </c>
      <c r="G116" s="1">
        <v>-182862890</v>
      </c>
      <c r="H116" s="1">
        <v>84001456</v>
      </c>
      <c r="I116" s="1">
        <v>119612000</v>
      </c>
      <c r="J116" s="1">
        <v>110970000</v>
      </c>
      <c r="K116" s="1">
        <v>85801874</v>
      </c>
      <c r="L116" s="1">
        <f t="shared" si="1"/>
        <v>23987164</v>
      </c>
      <c r="AA116" s="7">
        <v>43831</v>
      </c>
      <c r="AB116">
        <v>-246588440</v>
      </c>
      <c r="AC116">
        <v>28740746</v>
      </c>
      <c r="AD116">
        <v>74108620</v>
      </c>
    </row>
    <row r="117" spans="1:30">
      <c r="A117" s="7">
        <v>43833</v>
      </c>
      <c r="B117" s="8">
        <v>0.581944444444444</v>
      </c>
      <c r="C117" s="6">
        <v>1</v>
      </c>
      <c r="D117" s="1">
        <v>2945882000</v>
      </c>
      <c r="E117" s="1">
        <v>2860080126</v>
      </c>
      <c r="F117" s="1">
        <v>130649606</v>
      </c>
      <c r="G117" s="1">
        <v>-120691434</v>
      </c>
      <c r="H117" s="1">
        <v>83794648</v>
      </c>
      <c r="I117" s="1">
        <v>179418000</v>
      </c>
      <c r="J117" s="1">
        <v>166455000</v>
      </c>
      <c r="K117" s="1">
        <v>85801874</v>
      </c>
      <c r="L117" s="1">
        <f t="shared" si="1"/>
        <v>9958172</v>
      </c>
      <c r="AA117" s="7">
        <v>43832</v>
      </c>
      <c r="AB117">
        <v>-182862890</v>
      </c>
      <c r="AC117">
        <v>23987164</v>
      </c>
      <c r="AD117">
        <v>84001456</v>
      </c>
    </row>
    <row r="118" spans="1:30">
      <c r="A118" s="7">
        <v>43834</v>
      </c>
      <c r="B118" s="8">
        <v>0.735416666666667</v>
      </c>
      <c r="C118" s="6">
        <v>1</v>
      </c>
      <c r="D118" s="1">
        <v>2945882000</v>
      </c>
      <c r="E118" s="1">
        <v>2860080126</v>
      </c>
      <c r="F118" s="1">
        <v>212920551</v>
      </c>
      <c r="G118" s="1">
        <v>-193939340</v>
      </c>
      <c r="H118" s="1">
        <v>97602558</v>
      </c>
      <c r="I118" s="1">
        <v>179418000</v>
      </c>
      <c r="J118" s="1">
        <v>166455000</v>
      </c>
      <c r="K118" s="1">
        <v>85801874</v>
      </c>
      <c r="L118" s="1">
        <f t="shared" si="1"/>
        <v>18981211</v>
      </c>
      <c r="AA118" s="7">
        <v>43833</v>
      </c>
      <c r="AB118">
        <v>-120691434</v>
      </c>
      <c r="AC118">
        <v>9958172</v>
      </c>
      <c r="AD118">
        <v>83794648</v>
      </c>
    </row>
    <row r="119" spans="1:30">
      <c r="A119" s="7">
        <v>43835</v>
      </c>
      <c r="B119" s="8">
        <v>0.699305555555556</v>
      </c>
      <c r="C119" s="6">
        <v>1</v>
      </c>
      <c r="D119" s="1">
        <v>2945882000</v>
      </c>
      <c r="E119" s="1">
        <v>2860080126</v>
      </c>
      <c r="F119" s="1">
        <v>340508326</v>
      </c>
      <c r="G119" s="1">
        <v>-344728175</v>
      </c>
      <c r="H119" s="1">
        <v>67775723</v>
      </c>
      <c r="I119" s="1">
        <v>119612000</v>
      </c>
      <c r="J119" s="1">
        <v>110970000</v>
      </c>
      <c r="K119" s="1">
        <v>85801874</v>
      </c>
      <c r="L119" s="1">
        <f t="shared" si="1"/>
        <v>-4219849</v>
      </c>
      <c r="AA119" s="7">
        <v>43834</v>
      </c>
      <c r="AB119">
        <v>-193939340</v>
      </c>
      <c r="AC119">
        <v>18981211</v>
      </c>
      <c r="AD119">
        <v>97602558</v>
      </c>
    </row>
    <row r="120" spans="1:30">
      <c r="A120" s="7">
        <v>43836</v>
      </c>
      <c r="B120" s="8">
        <v>0.585416666666667</v>
      </c>
      <c r="C120" s="6">
        <v>1</v>
      </c>
      <c r="D120" s="1">
        <v>2945882000</v>
      </c>
      <c r="E120" s="1">
        <v>2860080126</v>
      </c>
      <c r="F120" s="1">
        <v>234276983</v>
      </c>
      <c r="G120" s="1">
        <v>-115417790</v>
      </c>
      <c r="H120" s="1">
        <v>66477852</v>
      </c>
      <c r="I120" s="1">
        <v>119612000</v>
      </c>
      <c r="J120" s="1">
        <v>110970000</v>
      </c>
      <c r="K120" s="1">
        <v>85801874</v>
      </c>
      <c r="L120" s="1">
        <f t="shared" si="1"/>
        <v>118859193</v>
      </c>
      <c r="AA120" s="7">
        <v>43835</v>
      </c>
      <c r="AB120">
        <v>-344728175</v>
      </c>
      <c r="AC120">
        <v>-4219849</v>
      </c>
      <c r="AD120">
        <v>67775723</v>
      </c>
    </row>
    <row r="121" spans="1:30">
      <c r="A121" s="7">
        <v>43837</v>
      </c>
      <c r="B121" s="8">
        <v>0.686805555555556</v>
      </c>
      <c r="C121" s="6">
        <v>1</v>
      </c>
      <c r="D121" s="1">
        <v>2945882000</v>
      </c>
      <c r="E121" s="1">
        <v>2860080126</v>
      </c>
      <c r="F121" s="1">
        <v>127699049</v>
      </c>
      <c r="G121" s="1">
        <v>-126066542</v>
      </c>
      <c r="H121" s="1">
        <v>64299679</v>
      </c>
      <c r="I121" s="1">
        <v>119612000</v>
      </c>
      <c r="J121" s="1">
        <v>110970000</v>
      </c>
      <c r="K121" s="1">
        <v>85801874</v>
      </c>
      <c r="L121" s="1">
        <f t="shared" si="1"/>
        <v>1632507</v>
      </c>
      <c r="AA121" s="7">
        <v>43836</v>
      </c>
      <c r="AB121">
        <v>-115417790</v>
      </c>
      <c r="AC121">
        <v>118859193</v>
      </c>
      <c r="AD121">
        <v>66477852</v>
      </c>
    </row>
    <row r="122" spans="1:30">
      <c r="A122" s="7">
        <v>43838</v>
      </c>
      <c r="B122" s="8">
        <v>0.734027777777778</v>
      </c>
      <c r="C122" s="6">
        <v>1</v>
      </c>
      <c r="D122" s="1">
        <v>2945882000</v>
      </c>
      <c r="E122" s="1">
        <v>2860080126</v>
      </c>
      <c r="F122" s="1">
        <v>130982744</v>
      </c>
      <c r="G122" s="1">
        <v>-125713339</v>
      </c>
      <c r="H122" s="1">
        <v>51733236</v>
      </c>
      <c r="I122" s="1">
        <v>119612000</v>
      </c>
      <c r="J122" s="1">
        <v>110970000</v>
      </c>
      <c r="K122" s="1">
        <v>85801874</v>
      </c>
      <c r="L122" s="1">
        <f t="shared" si="1"/>
        <v>5269405</v>
      </c>
      <c r="M122" s="1"/>
      <c r="N122" s="1"/>
      <c r="O122" s="1"/>
      <c r="AA122" s="7">
        <v>43837</v>
      </c>
      <c r="AB122">
        <v>-126066542</v>
      </c>
      <c r="AC122">
        <v>1632507</v>
      </c>
      <c r="AD122">
        <v>64299679</v>
      </c>
    </row>
    <row r="123" spans="1:30">
      <c r="A123" s="7">
        <v>43839</v>
      </c>
      <c r="B123" s="8">
        <v>0.625</v>
      </c>
      <c r="C123" s="6">
        <v>1</v>
      </c>
      <c r="D123" s="1">
        <v>2945882000</v>
      </c>
      <c r="E123" s="1">
        <v>2860080126</v>
      </c>
      <c r="F123" s="1">
        <v>110977455</v>
      </c>
      <c r="G123" s="1">
        <v>-111608334</v>
      </c>
      <c r="H123" s="1">
        <v>40829644</v>
      </c>
      <c r="I123" s="1">
        <v>119612000</v>
      </c>
      <c r="J123" s="1">
        <v>110970000</v>
      </c>
      <c r="K123" s="1">
        <v>85801874</v>
      </c>
      <c r="L123" s="1">
        <f t="shared" si="1"/>
        <v>-630879</v>
      </c>
      <c r="AA123" s="7">
        <v>43838</v>
      </c>
      <c r="AB123">
        <v>-125713339</v>
      </c>
      <c r="AC123">
        <v>5269405</v>
      </c>
      <c r="AD123">
        <v>51733236</v>
      </c>
    </row>
    <row r="124" spans="1:30">
      <c r="A124" s="7">
        <v>43840</v>
      </c>
      <c r="B124" s="8">
        <v>0.552777777777778</v>
      </c>
      <c r="C124" s="6">
        <v>1</v>
      </c>
      <c r="D124" s="1">
        <v>2945882000</v>
      </c>
      <c r="E124" s="1">
        <v>2860080126</v>
      </c>
      <c r="F124" s="1">
        <v>232232154</v>
      </c>
      <c r="G124" s="1">
        <v>-219829771</v>
      </c>
      <c r="H124" s="1">
        <v>40148455</v>
      </c>
      <c r="I124" s="1">
        <v>119612000</v>
      </c>
      <c r="J124" s="1">
        <v>110970000</v>
      </c>
      <c r="K124" s="1">
        <v>85801874</v>
      </c>
      <c r="L124" s="1">
        <f t="shared" si="1"/>
        <v>12402383</v>
      </c>
      <c r="AA124" s="7">
        <v>43839</v>
      </c>
      <c r="AB124">
        <v>-111608334</v>
      </c>
      <c r="AC124">
        <v>-630879</v>
      </c>
      <c r="AD124">
        <v>40829644</v>
      </c>
    </row>
    <row r="125" spans="1:30">
      <c r="A125" s="7">
        <v>43841</v>
      </c>
      <c r="B125" s="8">
        <v>0.786805555555556</v>
      </c>
      <c r="C125" s="6">
        <v>1</v>
      </c>
      <c r="D125" s="1">
        <v>2945882000</v>
      </c>
      <c r="E125" s="1">
        <v>2860080126</v>
      </c>
      <c r="F125" s="1">
        <v>139337322</v>
      </c>
      <c r="G125" s="1">
        <v>-131482753</v>
      </c>
      <c r="H125" s="1">
        <v>38044852</v>
      </c>
      <c r="I125" s="1">
        <v>119612000</v>
      </c>
      <c r="J125" s="1">
        <v>110970000</v>
      </c>
      <c r="K125" s="1">
        <v>85801874</v>
      </c>
      <c r="L125" s="1">
        <f t="shared" si="1"/>
        <v>7854569</v>
      </c>
      <c r="AA125" s="7">
        <v>43840</v>
      </c>
      <c r="AB125">
        <v>-219829771</v>
      </c>
      <c r="AC125">
        <v>12402383</v>
      </c>
      <c r="AD125">
        <v>40148455</v>
      </c>
    </row>
    <row r="126" spans="1:30">
      <c r="A126" s="7">
        <v>43842</v>
      </c>
      <c r="B126" s="8">
        <v>0.827777777777778</v>
      </c>
      <c r="C126" s="6">
        <v>1</v>
      </c>
      <c r="D126" s="1">
        <v>2945882000</v>
      </c>
      <c r="E126" s="1">
        <v>2860080126</v>
      </c>
      <c r="F126" s="1">
        <v>127379457</v>
      </c>
      <c r="G126" s="1">
        <v>-120406303</v>
      </c>
      <c r="H126" s="1">
        <v>26036795</v>
      </c>
      <c r="I126" s="1">
        <v>119612000</v>
      </c>
      <c r="J126" s="1">
        <v>110970000</v>
      </c>
      <c r="K126" s="1">
        <v>85801874</v>
      </c>
      <c r="L126" s="1">
        <f t="shared" si="1"/>
        <v>6973154</v>
      </c>
      <c r="AA126" s="7">
        <v>43841</v>
      </c>
      <c r="AB126">
        <v>-131482753</v>
      </c>
      <c r="AC126">
        <v>7854569</v>
      </c>
      <c r="AD126">
        <v>38044852</v>
      </c>
    </row>
    <row r="127" spans="1:30">
      <c r="A127" s="7">
        <v>43843</v>
      </c>
      <c r="B127" s="8">
        <v>0.665277777777778</v>
      </c>
      <c r="C127" s="6">
        <v>1</v>
      </c>
      <c r="D127" s="1">
        <v>2945882000</v>
      </c>
      <c r="E127" s="1">
        <v>2860080126</v>
      </c>
      <c r="F127" s="1">
        <v>165109893</v>
      </c>
      <c r="G127" s="1">
        <v>-152338434</v>
      </c>
      <c r="H127" s="1">
        <v>59128860</v>
      </c>
      <c r="I127" s="1">
        <v>119612000</v>
      </c>
      <c r="J127" s="1">
        <v>110970000</v>
      </c>
      <c r="K127" s="1">
        <v>85801874</v>
      </c>
      <c r="L127" s="1">
        <f t="shared" si="1"/>
        <v>12771459</v>
      </c>
      <c r="AA127" s="7">
        <v>43842</v>
      </c>
      <c r="AB127">
        <v>-120406303</v>
      </c>
      <c r="AC127">
        <v>6973154</v>
      </c>
      <c r="AD127">
        <v>26036795</v>
      </c>
    </row>
    <row r="128" spans="1:30">
      <c r="A128" s="7">
        <v>43844</v>
      </c>
      <c r="B128" s="8">
        <v>0.706944444444444</v>
      </c>
      <c r="C128" s="6">
        <v>1</v>
      </c>
      <c r="D128" s="1">
        <v>2945882000</v>
      </c>
      <c r="E128" s="1">
        <v>2860080126</v>
      </c>
      <c r="F128" s="1">
        <v>150128976</v>
      </c>
      <c r="G128" s="1">
        <v>-135299915</v>
      </c>
      <c r="H128" s="1">
        <v>59484269</v>
      </c>
      <c r="I128" s="1">
        <v>119612000</v>
      </c>
      <c r="J128" s="1">
        <v>110970000</v>
      </c>
      <c r="K128" s="1">
        <v>85801874</v>
      </c>
      <c r="L128" s="1">
        <f t="shared" si="1"/>
        <v>14829061</v>
      </c>
      <c r="AA128" s="7">
        <v>43843</v>
      </c>
      <c r="AB128">
        <v>-152338434</v>
      </c>
      <c r="AC128">
        <v>12771459</v>
      </c>
      <c r="AD128">
        <v>59128860</v>
      </c>
    </row>
    <row r="129" spans="1:30">
      <c r="A129" s="7">
        <v>43845</v>
      </c>
      <c r="B129" s="8">
        <v>0.779861111111111</v>
      </c>
      <c r="C129" s="6">
        <v>1</v>
      </c>
      <c r="D129" s="1">
        <v>2945882000</v>
      </c>
      <c r="E129" s="1">
        <v>2860080126</v>
      </c>
      <c r="F129" s="1">
        <v>136010253</v>
      </c>
      <c r="G129" s="1">
        <v>-119946496</v>
      </c>
      <c r="H129" s="1">
        <v>73915519</v>
      </c>
      <c r="I129" s="1">
        <v>119612000</v>
      </c>
      <c r="J129" s="1">
        <v>110970000</v>
      </c>
      <c r="K129" s="1">
        <v>85801874</v>
      </c>
      <c r="L129" s="1">
        <f t="shared" si="1"/>
        <v>16063757</v>
      </c>
      <c r="AA129" s="7">
        <v>43844</v>
      </c>
      <c r="AB129">
        <v>-135299915</v>
      </c>
      <c r="AC129">
        <v>14829061</v>
      </c>
      <c r="AD129">
        <v>59484269</v>
      </c>
    </row>
    <row r="130" spans="1:30">
      <c r="A130" s="7">
        <v>43846</v>
      </c>
      <c r="B130" s="8">
        <v>0.699305555555556</v>
      </c>
      <c r="C130" s="6">
        <v>1</v>
      </c>
      <c r="D130" s="1">
        <v>2945882000</v>
      </c>
      <c r="E130" s="1">
        <v>2860080126</v>
      </c>
      <c r="F130" s="1">
        <v>224803865</v>
      </c>
      <c r="G130" s="1">
        <v>-208534977</v>
      </c>
      <c r="H130" s="1">
        <v>68219060</v>
      </c>
      <c r="I130" s="1">
        <v>119612000</v>
      </c>
      <c r="J130" s="1">
        <v>110970000</v>
      </c>
      <c r="K130" s="1">
        <v>85801874</v>
      </c>
      <c r="L130" s="1">
        <f t="shared" si="1"/>
        <v>16268888</v>
      </c>
      <c r="AA130" s="7">
        <v>43845</v>
      </c>
      <c r="AB130">
        <v>-119946496</v>
      </c>
      <c r="AC130">
        <v>16063757</v>
      </c>
      <c r="AD130">
        <v>73915519</v>
      </c>
    </row>
    <row r="131" spans="1:30">
      <c r="A131" s="7">
        <v>43847</v>
      </c>
      <c r="B131" s="8">
        <v>0.673611111111111</v>
      </c>
      <c r="C131" s="6">
        <v>1</v>
      </c>
      <c r="D131" s="1">
        <v>2945882000</v>
      </c>
      <c r="E131" s="1">
        <v>2860080126</v>
      </c>
      <c r="F131" s="1">
        <v>177208722</v>
      </c>
      <c r="G131" s="1">
        <v>-119088533</v>
      </c>
      <c r="H131" s="1">
        <v>66970128</v>
      </c>
      <c r="I131" s="1">
        <v>119612000</v>
      </c>
      <c r="J131" s="1">
        <v>110970000</v>
      </c>
      <c r="K131" s="1">
        <v>85801874</v>
      </c>
      <c r="L131" s="1">
        <f t="shared" si="1"/>
        <v>58120189</v>
      </c>
      <c r="AA131" s="7">
        <v>43846</v>
      </c>
      <c r="AB131">
        <v>-208534977</v>
      </c>
      <c r="AC131">
        <v>16268888</v>
      </c>
      <c r="AD131">
        <v>68219060</v>
      </c>
    </row>
    <row r="132" spans="27:30">
      <c r="AA132" s="7">
        <v>43847</v>
      </c>
      <c r="AB132">
        <v>-119088533</v>
      </c>
      <c r="AC132">
        <v>58120189</v>
      </c>
      <c r="AD132">
        <v>66970128</v>
      </c>
    </row>
    <row r="133" spans="27:30">
      <c r="AA133" t="s">
        <v>286</v>
      </c>
      <c r="AB133">
        <v>-20593761477</v>
      </c>
      <c r="AC133" t="e">
        <v>#VALUE!</v>
      </c>
      <c r="AD133">
        <v>8521661797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8" activePane="bottomLeft" state="frozen"/>
      <selection/>
      <selection pane="bottomLeft" activeCell="I125" sqref="I125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3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0.715972222222222</v>
      </c>
      <c r="C4" s="6">
        <v>1</v>
      </c>
      <c r="D4" s="1">
        <v>2945882000</v>
      </c>
      <c r="E4" s="1"/>
      <c r="F4" s="1">
        <v>0</v>
      </c>
      <c r="G4" s="1">
        <v>-98520553</v>
      </c>
      <c r="H4" s="1">
        <v>-98520553</v>
      </c>
      <c r="I4" s="1"/>
      <c r="J4" s="1"/>
      <c r="K4" s="1"/>
      <c r="L4" s="1">
        <f t="shared" ref="L4:L67" si="0">F4+G4</f>
        <v>-98520553</v>
      </c>
      <c r="M4" s="10"/>
      <c r="N4" s="7">
        <v>43725</v>
      </c>
      <c r="O4" s="8">
        <v>0.772222222222222</v>
      </c>
      <c r="P4" s="6">
        <v>1</v>
      </c>
      <c r="Q4" s="6">
        <v>0.097</v>
      </c>
      <c r="R4" s="6">
        <v>1</v>
      </c>
      <c r="S4" s="1">
        <v>3137507840</v>
      </c>
      <c r="U4" s="1">
        <v>1166284288</v>
      </c>
      <c r="V4" s="1">
        <v>1144032000</v>
      </c>
      <c r="W4" s="1">
        <v>22252288</v>
      </c>
      <c r="X4" s="1">
        <v>3137507894</v>
      </c>
      <c r="Y4">
        <v>4</v>
      </c>
      <c r="AA4" t="s">
        <v>284</v>
      </c>
    </row>
    <row r="5" spans="1:30">
      <c r="A5" s="7">
        <v>43727</v>
      </c>
      <c r="B5" s="8">
        <v>0.571527777777778</v>
      </c>
      <c r="C5" s="6">
        <v>1</v>
      </c>
      <c r="D5" s="1">
        <v>2945882000</v>
      </c>
      <c r="E5" s="1"/>
      <c r="F5" s="1">
        <v>0</v>
      </c>
      <c r="G5" s="1">
        <v>-187981124</v>
      </c>
      <c r="H5" s="1">
        <v>-187981124</v>
      </c>
      <c r="I5" s="1"/>
      <c r="J5" s="1"/>
      <c r="K5" s="1"/>
      <c r="L5" s="1">
        <f t="shared" si="0"/>
        <v>-187981124</v>
      </c>
      <c r="M5" s="10"/>
      <c r="AA5" s="7">
        <v>43726</v>
      </c>
      <c r="AB5">
        <v>-98520553</v>
      </c>
      <c r="AC5">
        <v>-98520553</v>
      </c>
      <c r="AD5">
        <v>-98520553</v>
      </c>
    </row>
    <row r="6" spans="1:30">
      <c r="A6" s="7">
        <v>43728</v>
      </c>
      <c r="B6" s="8">
        <v>0.596527777777778</v>
      </c>
      <c r="C6" s="6">
        <v>1</v>
      </c>
      <c r="D6" s="1">
        <v>2945882000</v>
      </c>
      <c r="E6" s="1"/>
      <c r="F6" s="1">
        <v>0</v>
      </c>
      <c r="G6" s="1">
        <v>-121944984</v>
      </c>
      <c r="H6" s="1">
        <v>-309926108</v>
      </c>
      <c r="I6" s="1"/>
      <c r="J6" s="1"/>
      <c r="K6" s="1"/>
      <c r="L6" s="1">
        <f t="shared" si="0"/>
        <v>-121944984</v>
      </c>
      <c r="M6" s="10"/>
      <c r="AA6" s="7">
        <v>43727</v>
      </c>
      <c r="AB6">
        <v>-187981124</v>
      </c>
      <c r="AC6">
        <v>-187981124</v>
      </c>
      <c r="AD6">
        <v>-187981124</v>
      </c>
    </row>
    <row r="7" spans="1:30">
      <c r="A7" s="7">
        <v>43729</v>
      </c>
      <c r="B7" s="8">
        <v>0.793055555555556</v>
      </c>
      <c r="C7" s="6">
        <v>1</v>
      </c>
      <c r="D7" s="1">
        <v>2945882000</v>
      </c>
      <c r="E7" s="1"/>
      <c r="F7" s="1">
        <v>0</v>
      </c>
      <c r="G7" s="1">
        <v>-133822884</v>
      </c>
      <c r="H7" s="1">
        <v>-443748992</v>
      </c>
      <c r="I7" s="1"/>
      <c r="J7" s="1"/>
      <c r="K7" s="1"/>
      <c r="L7" s="1">
        <f t="shared" si="0"/>
        <v>-133822884</v>
      </c>
      <c r="M7" s="10"/>
      <c r="AA7" s="7">
        <v>43728</v>
      </c>
      <c r="AB7">
        <v>-121944984</v>
      </c>
      <c r="AC7">
        <v>-121944984</v>
      </c>
      <c r="AD7">
        <v>-309926108</v>
      </c>
    </row>
    <row r="8" spans="1:30">
      <c r="A8" s="7">
        <v>43730</v>
      </c>
      <c r="B8" s="8">
        <v>0.802777777777778</v>
      </c>
      <c r="C8" s="6">
        <v>1</v>
      </c>
      <c r="D8" s="1">
        <v>2945882000</v>
      </c>
      <c r="E8" s="1">
        <v>2860080123</v>
      </c>
      <c r="F8" s="1">
        <v>0</v>
      </c>
      <c r="G8" s="1">
        <v>-416267999</v>
      </c>
      <c r="H8" s="1">
        <v>-551594107</v>
      </c>
      <c r="I8" s="1">
        <v>120126000</v>
      </c>
      <c r="J8" s="1">
        <v>110970000</v>
      </c>
      <c r="K8" s="1">
        <v>85801877</v>
      </c>
      <c r="L8" s="1">
        <f t="shared" si="0"/>
        <v>-416267999</v>
      </c>
      <c r="M8" s="10"/>
      <c r="AA8" s="7">
        <v>43729</v>
      </c>
      <c r="AB8">
        <v>-133822884</v>
      </c>
      <c r="AC8">
        <v>-133822884</v>
      </c>
      <c r="AD8">
        <v>-443748992</v>
      </c>
    </row>
    <row r="9" spans="1:30">
      <c r="A9" s="7">
        <v>43731</v>
      </c>
      <c r="B9" s="8">
        <v>0.625694444444444</v>
      </c>
      <c r="C9" s="6">
        <v>1</v>
      </c>
      <c r="D9" s="1">
        <v>2945882000</v>
      </c>
      <c r="E9" s="1">
        <v>2860080123</v>
      </c>
      <c r="F9" s="1" t="s">
        <v>285</v>
      </c>
      <c r="G9" s="1">
        <v>-203645361</v>
      </c>
      <c r="H9" s="1">
        <v>122076292</v>
      </c>
      <c r="I9" s="1" t="s">
        <v>285</v>
      </c>
      <c r="J9" s="1">
        <v>110970000</v>
      </c>
      <c r="K9" s="1">
        <v>85801877</v>
      </c>
      <c r="L9" s="1" t="e">
        <f t="shared" si="0"/>
        <v>#VALUE!</v>
      </c>
      <c r="AA9" s="7">
        <v>43730</v>
      </c>
      <c r="AB9">
        <v>-416267999</v>
      </c>
      <c r="AC9">
        <v>-416267999</v>
      </c>
      <c r="AD9">
        <v>-551594107</v>
      </c>
    </row>
    <row r="10" spans="1:30">
      <c r="A10" s="7">
        <v>43732</v>
      </c>
      <c r="B10" s="8">
        <v>0.593055555555556</v>
      </c>
      <c r="C10" s="6">
        <v>1</v>
      </c>
      <c r="D10" s="1">
        <v>2945882000</v>
      </c>
      <c r="E10" s="1">
        <v>2860080123</v>
      </c>
      <c r="F10" s="1" t="s">
        <v>285</v>
      </c>
      <c r="G10" s="1">
        <v>-203746827</v>
      </c>
      <c r="H10" s="1">
        <v>14129711</v>
      </c>
      <c r="I10" s="1" t="s">
        <v>285</v>
      </c>
      <c r="J10" s="1">
        <v>110970000</v>
      </c>
      <c r="K10" s="1">
        <v>85801877</v>
      </c>
      <c r="L10" s="1" t="e">
        <f t="shared" si="0"/>
        <v>#VALUE!</v>
      </c>
      <c r="AA10" s="7">
        <v>43731</v>
      </c>
      <c r="AB10">
        <v>-203645361</v>
      </c>
      <c r="AC10" t="e">
        <v>#VALUE!</v>
      </c>
      <c r="AD10">
        <v>122076292</v>
      </c>
    </row>
    <row r="11" spans="1:30">
      <c r="A11" s="7">
        <v>43733</v>
      </c>
      <c r="B11" s="8">
        <v>0.889583333333333</v>
      </c>
      <c r="C11" s="6">
        <v>1</v>
      </c>
      <c r="D11" s="1">
        <v>2945882000</v>
      </c>
      <c r="E11" s="1">
        <v>2860080123</v>
      </c>
      <c r="F11" s="1">
        <v>276449714</v>
      </c>
      <c r="G11" s="1">
        <v>-133926918</v>
      </c>
      <c r="H11" s="1">
        <v>156652517</v>
      </c>
      <c r="I11" s="1">
        <v>120126000</v>
      </c>
      <c r="J11" s="1">
        <v>110970000</v>
      </c>
      <c r="K11" s="1">
        <v>85801877</v>
      </c>
      <c r="L11" s="1">
        <f t="shared" si="0"/>
        <v>142522796</v>
      </c>
      <c r="AA11" s="7">
        <v>43732</v>
      </c>
      <c r="AB11">
        <v>-203746827</v>
      </c>
      <c r="AC11" t="e">
        <v>#VALUE!</v>
      </c>
      <c r="AD11">
        <v>14129711</v>
      </c>
    </row>
    <row r="12" spans="1:30">
      <c r="A12" s="7">
        <v>43734</v>
      </c>
      <c r="B12" s="8">
        <v>0.938194444444444</v>
      </c>
      <c r="C12" s="6">
        <v>1</v>
      </c>
      <c r="D12" s="1">
        <v>2945882000</v>
      </c>
      <c r="E12" s="1">
        <v>2860080123</v>
      </c>
      <c r="F12" s="1">
        <v>147024615</v>
      </c>
      <c r="G12" s="1">
        <v>-125488575</v>
      </c>
      <c r="H12" s="1">
        <v>276709110</v>
      </c>
      <c r="I12" s="1">
        <v>120126000</v>
      </c>
      <c r="J12" s="1">
        <v>110970000</v>
      </c>
      <c r="K12" s="1">
        <v>85801877</v>
      </c>
      <c r="L12" s="1">
        <f t="shared" si="0"/>
        <v>21536040</v>
      </c>
      <c r="AA12" s="7">
        <v>43733</v>
      </c>
      <c r="AB12">
        <v>-133926918</v>
      </c>
      <c r="AC12">
        <v>142522796</v>
      </c>
      <c r="AD12">
        <v>156652517</v>
      </c>
    </row>
    <row r="13" spans="1:30">
      <c r="A13" s="7">
        <v>43735</v>
      </c>
      <c r="B13" s="8">
        <v>0.888888888888889</v>
      </c>
      <c r="C13" s="6">
        <v>1</v>
      </c>
      <c r="D13" s="1">
        <v>2945882000</v>
      </c>
      <c r="E13" s="1">
        <v>2860080123</v>
      </c>
      <c r="F13" s="1">
        <v>259583776</v>
      </c>
      <c r="G13" s="1">
        <v>-231134840</v>
      </c>
      <c r="H13" s="1">
        <v>373080577</v>
      </c>
      <c r="I13" s="1">
        <v>120126000</v>
      </c>
      <c r="J13" s="1">
        <v>110970000</v>
      </c>
      <c r="K13" s="1">
        <v>85801877</v>
      </c>
      <c r="L13" s="1">
        <f t="shared" si="0"/>
        <v>28448936</v>
      </c>
      <c r="AA13" s="7">
        <v>43734</v>
      </c>
      <c r="AB13">
        <v>-125488575</v>
      </c>
      <c r="AC13">
        <v>21536040</v>
      </c>
      <c r="AD13">
        <v>276709110</v>
      </c>
    </row>
    <row r="14" spans="1:30">
      <c r="A14" s="7">
        <v>43736</v>
      </c>
      <c r="B14" s="8">
        <v>0.736111111111111</v>
      </c>
      <c r="C14" s="6">
        <v>1</v>
      </c>
      <c r="D14" s="1">
        <v>2945882000</v>
      </c>
      <c r="E14" s="1">
        <v>2860080123</v>
      </c>
      <c r="F14" s="1">
        <v>217104326</v>
      </c>
      <c r="G14" s="1">
        <v>-198599052</v>
      </c>
      <c r="H14" s="1">
        <v>506619939</v>
      </c>
      <c r="I14" s="1">
        <v>120126000</v>
      </c>
      <c r="J14" s="1">
        <v>110970000</v>
      </c>
      <c r="K14" s="1">
        <v>85801877</v>
      </c>
      <c r="L14" s="1">
        <f t="shared" si="0"/>
        <v>18505274</v>
      </c>
      <c r="AA14" s="7">
        <v>43735</v>
      </c>
      <c r="AB14">
        <v>-231134840</v>
      </c>
      <c r="AC14">
        <v>28448936</v>
      </c>
      <c r="AD14">
        <v>373080577</v>
      </c>
    </row>
    <row r="15" spans="1:30">
      <c r="A15" s="7">
        <v>43737</v>
      </c>
      <c r="B15" s="8">
        <v>0.774305555555556</v>
      </c>
      <c r="C15" s="6">
        <v>1</v>
      </c>
      <c r="D15" s="1">
        <v>2945882000</v>
      </c>
      <c r="E15" s="1">
        <v>2860080123</v>
      </c>
      <c r="F15" s="1">
        <v>117519277</v>
      </c>
      <c r="G15" s="1">
        <v>-109769109</v>
      </c>
      <c r="H15" s="1">
        <v>648192991</v>
      </c>
      <c r="I15" s="1">
        <v>120126000</v>
      </c>
      <c r="J15" s="1">
        <v>110970000</v>
      </c>
      <c r="K15" s="1">
        <v>85801877</v>
      </c>
      <c r="L15" s="1">
        <f t="shared" si="0"/>
        <v>7750168</v>
      </c>
      <c r="AA15" s="7">
        <v>43736</v>
      </c>
      <c r="AB15">
        <v>-198599052</v>
      </c>
      <c r="AC15">
        <v>18505274</v>
      </c>
      <c r="AD15">
        <v>506619939</v>
      </c>
    </row>
    <row r="16" spans="1:30">
      <c r="A16" s="7">
        <v>43738</v>
      </c>
      <c r="B16" s="8">
        <v>0.561805555555556</v>
      </c>
      <c r="C16" s="6">
        <v>1</v>
      </c>
      <c r="D16" s="1">
        <v>2945882000</v>
      </c>
      <c r="E16" s="1">
        <v>2860080123</v>
      </c>
      <c r="F16" s="1">
        <v>155172116</v>
      </c>
      <c r="G16" s="1">
        <v>-144269990</v>
      </c>
      <c r="H16" s="1">
        <v>766102756</v>
      </c>
      <c r="I16" s="1">
        <v>120126000</v>
      </c>
      <c r="J16" s="1">
        <v>110970000</v>
      </c>
      <c r="K16" s="1">
        <v>85801877</v>
      </c>
      <c r="L16" s="1">
        <f t="shared" si="0"/>
        <v>10902126</v>
      </c>
      <c r="AA16" s="7">
        <v>43737</v>
      </c>
      <c r="AB16">
        <v>-109769109</v>
      </c>
      <c r="AC16">
        <v>7750168</v>
      </c>
      <c r="AD16">
        <v>648192991</v>
      </c>
    </row>
    <row r="17" spans="1:30">
      <c r="A17" s="7">
        <v>43739</v>
      </c>
      <c r="B17" s="8">
        <v>0.739583333333333</v>
      </c>
      <c r="C17" s="6">
        <v>1</v>
      </c>
      <c r="D17" s="1">
        <v>2945882000</v>
      </c>
      <c r="E17" s="1">
        <v>2860080123</v>
      </c>
      <c r="F17" s="1">
        <v>150583527</v>
      </c>
      <c r="G17" s="1">
        <v>-137664450</v>
      </c>
      <c r="H17" s="1">
        <v>180870115</v>
      </c>
      <c r="I17" s="1">
        <v>120126000</v>
      </c>
      <c r="J17" s="1">
        <v>110970000</v>
      </c>
      <c r="K17" s="1">
        <v>85801877</v>
      </c>
      <c r="L17" s="1">
        <f t="shared" si="0"/>
        <v>12919077</v>
      </c>
      <c r="AA17" s="7">
        <v>43738</v>
      </c>
      <c r="AB17">
        <v>-144269990</v>
      </c>
      <c r="AC17">
        <v>10902126</v>
      </c>
      <c r="AD17">
        <v>766102756</v>
      </c>
    </row>
    <row r="18" spans="1:30">
      <c r="A18" s="7">
        <v>43740</v>
      </c>
      <c r="B18" s="8">
        <v>0.685416666666667</v>
      </c>
      <c r="C18" s="6">
        <v>1</v>
      </c>
      <c r="D18" s="1">
        <v>2945882000</v>
      </c>
      <c r="E18" s="1">
        <v>2860080123</v>
      </c>
      <c r="F18" s="1">
        <v>258099423</v>
      </c>
      <c r="G18" s="1">
        <v>-233659921</v>
      </c>
      <c r="H18" s="1">
        <v>224818440</v>
      </c>
      <c r="I18" s="1">
        <v>120126000</v>
      </c>
      <c r="J18" s="1">
        <v>110970000</v>
      </c>
      <c r="K18" s="1">
        <v>85801877</v>
      </c>
      <c r="L18" s="1">
        <f t="shared" si="0"/>
        <v>24439502</v>
      </c>
      <c r="AA18" s="7">
        <v>43739</v>
      </c>
      <c r="AB18">
        <v>-137664450</v>
      </c>
      <c r="AC18">
        <v>12919077</v>
      </c>
      <c r="AD18">
        <v>180870115</v>
      </c>
    </row>
    <row r="19" spans="1:30">
      <c r="A19" s="7">
        <v>43741</v>
      </c>
      <c r="B19" s="8">
        <v>0.449305555555556</v>
      </c>
      <c r="C19" s="6">
        <v>1</v>
      </c>
      <c r="D19" s="1">
        <v>2945882000</v>
      </c>
      <c r="E19" s="1">
        <v>2860080123</v>
      </c>
      <c r="F19" s="1">
        <v>212683666</v>
      </c>
      <c r="G19" s="1">
        <v>-193099357</v>
      </c>
      <c r="H19" s="1">
        <v>90359518</v>
      </c>
      <c r="I19" s="1">
        <v>120126000</v>
      </c>
      <c r="J19" s="1">
        <v>110970000</v>
      </c>
      <c r="K19" s="1">
        <v>85801877</v>
      </c>
      <c r="L19" s="1">
        <f t="shared" si="0"/>
        <v>19584309</v>
      </c>
      <c r="AA19" s="7">
        <v>43740</v>
      </c>
      <c r="AB19">
        <v>-233659921</v>
      </c>
      <c r="AC19">
        <v>24439502</v>
      </c>
      <c r="AD19">
        <v>224818440</v>
      </c>
    </row>
    <row r="20" spans="1:30">
      <c r="A20" s="7">
        <v>43742</v>
      </c>
      <c r="B20" s="8">
        <v>0.544444444444444</v>
      </c>
      <c r="C20" s="6">
        <v>1</v>
      </c>
      <c r="D20" s="1">
        <v>2945882000</v>
      </c>
      <c r="E20" s="1">
        <v>2860080123</v>
      </c>
      <c r="F20" s="1">
        <v>127644666</v>
      </c>
      <c r="G20" s="1">
        <v>-117195364</v>
      </c>
      <c r="H20" s="1">
        <v>79272780</v>
      </c>
      <c r="I20" s="1">
        <v>120126000</v>
      </c>
      <c r="J20" s="1">
        <v>110970000</v>
      </c>
      <c r="K20" s="1">
        <v>85801877</v>
      </c>
      <c r="L20" s="1">
        <f t="shared" si="0"/>
        <v>10449302</v>
      </c>
      <c r="AA20" s="7">
        <v>43741</v>
      </c>
      <c r="AB20">
        <v>-193099357</v>
      </c>
      <c r="AC20">
        <v>19584309</v>
      </c>
      <c r="AD20">
        <v>90359518</v>
      </c>
    </row>
    <row r="21" spans="1:30">
      <c r="A21" s="7">
        <v>43743</v>
      </c>
      <c r="B21" s="8">
        <v>0.513194444444444</v>
      </c>
      <c r="C21" s="6">
        <v>1</v>
      </c>
      <c r="D21" s="1">
        <v>2945882000</v>
      </c>
      <c r="E21" s="1">
        <v>2860080123</v>
      </c>
      <c r="F21" s="1">
        <v>124933981</v>
      </c>
      <c r="G21" s="1">
        <v>-112750143</v>
      </c>
      <c r="H21" s="1">
        <v>84545722</v>
      </c>
      <c r="I21" s="1">
        <v>120126000</v>
      </c>
      <c r="J21" s="1">
        <v>110970000</v>
      </c>
      <c r="K21" s="1">
        <v>85801877</v>
      </c>
      <c r="L21" s="1">
        <f t="shared" si="0"/>
        <v>12183838</v>
      </c>
      <c r="AA21" s="7">
        <v>43742</v>
      </c>
      <c r="AB21">
        <v>-117195364</v>
      </c>
      <c r="AC21">
        <v>10449302</v>
      </c>
      <c r="AD21">
        <v>79272780</v>
      </c>
    </row>
    <row r="22" spans="1:30">
      <c r="A22" s="7">
        <v>43744</v>
      </c>
      <c r="B22" s="8">
        <v>0.55</v>
      </c>
      <c r="C22" s="6">
        <v>1</v>
      </c>
      <c r="D22" s="1">
        <v>2945882000</v>
      </c>
      <c r="E22" s="1">
        <v>2860080123</v>
      </c>
      <c r="F22" s="1">
        <v>129392702</v>
      </c>
      <c r="G22" s="1">
        <v>-110832571</v>
      </c>
      <c r="H22" s="1">
        <v>84598783</v>
      </c>
      <c r="I22" s="1">
        <v>120126000</v>
      </c>
      <c r="J22" s="1">
        <v>110970000</v>
      </c>
      <c r="K22" s="1">
        <v>85801877</v>
      </c>
      <c r="L22" s="1">
        <f t="shared" si="0"/>
        <v>18560131</v>
      </c>
      <c r="AA22" s="7">
        <v>43743</v>
      </c>
      <c r="AB22">
        <v>-112750143</v>
      </c>
      <c r="AC22">
        <v>12183838</v>
      </c>
      <c r="AD22">
        <v>84545722</v>
      </c>
    </row>
    <row r="23" spans="1:30">
      <c r="A23" s="7">
        <v>43745</v>
      </c>
      <c r="B23" s="8">
        <v>0.464583333333333</v>
      </c>
      <c r="C23" s="6">
        <v>1</v>
      </c>
      <c r="D23" s="1">
        <v>2945882000</v>
      </c>
      <c r="E23" s="1">
        <v>2860080123</v>
      </c>
      <c r="F23" s="1">
        <v>246660637</v>
      </c>
      <c r="G23" s="1">
        <v>-217720827</v>
      </c>
      <c r="H23" s="1">
        <v>92083127</v>
      </c>
      <c r="I23" s="1">
        <v>120126000</v>
      </c>
      <c r="J23" s="1">
        <v>110970000</v>
      </c>
      <c r="K23" s="1">
        <v>85801877</v>
      </c>
      <c r="L23" s="1">
        <f t="shared" si="0"/>
        <v>28939810</v>
      </c>
      <c r="AA23" s="7">
        <v>43744</v>
      </c>
      <c r="AB23">
        <v>-110832571</v>
      </c>
      <c r="AC23">
        <v>18560131</v>
      </c>
      <c r="AD23">
        <v>84598783</v>
      </c>
    </row>
    <row r="24" spans="1:30">
      <c r="A24" s="7">
        <v>43746</v>
      </c>
      <c r="B24" s="8">
        <v>0.522916666666667</v>
      </c>
      <c r="C24" s="6">
        <v>1</v>
      </c>
      <c r="D24" s="1">
        <v>2945882000</v>
      </c>
      <c r="E24" s="1">
        <v>2860080123</v>
      </c>
      <c r="F24" s="1">
        <v>126670039</v>
      </c>
      <c r="G24" s="1">
        <v>-117594806</v>
      </c>
      <c r="H24" s="1">
        <v>93151569</v>
      </c>
      <c r="I24" s="1">
        <v>120126000</v>
      </c>
      <c r="J24" s="1">
        <v>110970000</v>
      </c>
      <c r="K24" s="1">
        <v>85801877</v>
      </c>
      <c r="L24" s="1">
        <f t="shared" si="0"/>
        <v>9075233</v>
      </c>
      <c r="AA24" s="7">
        <v>43745</v>
      </c>
      <c r="AB24">
        <v>-217720827</v>
      </c>
      <c r="AC24">
        <v>28939810</v>
      </c>
      <c r="AD24">
        <v>92083127</v>
      </c>
    </row>
    <row r="25" spans="1:30">
      <c r="A25" s="7">
        <v>43747</v>
      </c>
      <c r="B25" s="8">
        <v>0.777777777777778</v>
      </c>
      <c r="C25" s="6">
        <v>1</v>
      </c>
      <c r="D25" s="1">
        <v>2945882000</v>
      </c>
      <c r="E25" s="1">
        <v>2860080123</v>
      </c>
      <c r="F25" s="1">
        <v>158510386</v>
      </c>
      <c r="G25" s="1">
        <v>-138419662</v>
      </c>
      <c r="H25" s="1">
        <v>100323216</v>
      </c>
      <c r="I25" s="1">
        <v>120126000</v>
      </c>
      <c r="J25" s="1">
        <v>110970000</v>
      </c>
      <c r="K25" s="1">
        <v>85801877</v>
      </c>
      <c r="L25" s="1">
        <f t="shared" si="0"/>
        <v>20090724</v>
      </c>
      <c r="AA25" s="7">
        <v>43746</v>
      </c>
      <c r="AB25">
        <v>-117594806</v>
      </c>
      <c r="AC25">
        <v>9075233</v>
      </c>
      <c r="AD25">
        <v>93151569</v>
      </c>
    </row>
    <row r="26" spans="1:30">
      <c r="A26" s="7">
        <v>43748</v>
      </c>
      <c r="B26" s="8">
        <v>0.781944444444444</v>
      </c>
      <c r="C26" s="6">
        <v>1</v>
      </c>
      <c r="D26" s="1">
        <v>2945882000</v>
      </c>
      <c r="E26" s="1">
        <v>2860080123</v>
      </c>
      <c r="F26" s="1">
        <v>283023254</v>
      </c>
      <c r="G26" s="1">
        <v>-249837908</v>
      </c>
      <c r="H26" s="1">
        <v>98772356</v>
      </c>
      <c r="I26" s="1">
        <v>120126000</v>
      </c>
      <c r="J26" s="1">
        <v>110970000</v>
      </c>
      <c r="K26" s="1">
        <v>85801877</v>
      </c>
      <c r="L26" s="1">
        <f t="shared" si="0"/>
        <v>33185346</v>
      </c>
      <c r="AA26" s="7">
        <v>43747</v>
      </c>
      <c r="AB26">
        <v>-138419662</v>
      </c>
      <c r="AC26">
        <v>20090724</v>
      </c>
      <c r="AD26">
        <v>100323216</v>
      </c>
    </row>
    <row r="27" spans="1:30">
      <c r="A27" s="7">
        <v>43749</v>
      </c>
      <c r="B27" s="8">
        <v>0.757638888888889</v>
      </c>
      <c r="C27" s="6">
        <v>1</v>
      </c>
      <c r="D27" s="1">
        <v>2945882000</v>
      </c>
      <c r="E27" s="1">
        <v>2860080123</v>
      </c>
      <c r="F27" s="1">
        <v>238485302</v>
      </c>
      <c r="G27" s="1">
        <v>-218794564</v>
      </c>
      <c r="H27" s="1">
        <v>91492106</v>
      </c>
      <c r="I27" s="1">
        <v>120126000</v>
      </c>
      <c r="J27" s="1">
        <v>110970000</v>
      </c>
      <c r="K27" s="1">
        <v>85801877</v>
      </c>
      <c r="L27" s="1">
        <f t="shared" si="0"/>
        <v>19690738</v>
      </c>
      <c r="AA27" s="7">
        <v>43748</v>
      </c>
      <c r="AB27">
        <v>-249837908</v>
      </c>
      <c r="AC27">
        <v>33185346</v>
      </c>
      <c r="AD27">
        <v>98772356</v>
      </c>
    </row>
    <row r="28" spans="1:30">
      <c r="A28" s="7">
        <v>43750</v>
      </c>
      <c r="B28" s="8">
        <v>0.428472222222222</v>
      </c>
      <c r="C28" s="6">
        <v>1</v>
      </c>
      <c r="D28" s="1">
        <v>2945882000</v>
      </c>
      <c r="E28" s="1">
        <v>2860080123</v>
      </c>
      <c r="F28" s="1">
        <v>201397037</v>
      </c>
      <c r="G28" s="1">
        <v>-182102539</v>
      </c>
      <c r="H28" s="1">
        <v>98357135</v>
      </c>
      <c r="I28" s="1">
        <v>120126000</v>
      </c>
      <c r="J28" s="1">
        <v>110970000</v>
      </c>
      <c r="K28" s="1">
        <v>85801877</v>
      </c>
      <c r="L28" s="1">
        <f t="shared" si="0"/>
        <v>19294498</v>
      </c>
      <c r="AA28" s="7">
        <v>43749</v>
      </c>
      <c r="AB28">
        <v>-218794564</v>
      </c>
      <c r="AC28">
        <v>19690738</v>
      </c>
      <c r="AD28">
        <v>91492106</v>
      </c>
    </row>
    <row r="29" spans="1:30">
      <c r="A29" s="7">
        <v>43751</v>
      </c>
      <c r="B29" s="8">
        <v>0.505555555555556</v>
      </c>
      <c r="C29" s="6">
        <v>1</v>
      </c>
      <c r="D29" s="1">
        <v>2945882000</v>
      </c>
      <c r="E29" s="1">
        <v>2860080123</v>
      </c>
      <c r="F29" s="1">
        <v>131576219</v>
      </c>
      <c r="G29" s="1">
        <v>-119864296</v>
      </c>
      <c r="H29" s="1">
        <v>102206810</v>
      </c>
      <c r="I29" s="1">
        <v>120126000</v>
      </c>
      <c r="J29" s="1">
        <v>110970000</v>
      </c>
      <c r="K29" s="1">
        <v>85801877</v>
      </c>
      <c r="L29" s="1">
        <f t="shared" si="0"/>
        <v>11711923</v>
      </c>
      <c r="AA29" s="7">
        <v>43750</v>
      </c>
      <c r="AB29">
        <v>-182102539</v>
      </c>
      <c r="AC29">
        <v>19294498</v>
      </c>
      <c r="AD29">
        <v>98357135</v>
      </c>
    </row>
    <row r="30" spans="1:30">
      <c r="A30" s="7">
        <v>43752</v>
      </c>
      <c r="B30" s="8">
        <v>0.452083333333333</v>
      </c>
      <c r="C30" s="6">
        <v>1</v>
      </c>
      <c r="D30" s="1">
        <v>2945882000</v>
      </c>
      <c r="E30" s="1">
        <v>2860080123</v>
      </c>
      <c r="F30" s="1">
        <v>193040179</v>
      </c>
      <c r="G30" s="1">
        <v>-171401127</v>
      </c>
      <c r="H30" s="1">
        <v>97573624</v>
      </c>
      <c r="I30" s="1">
        <v>120126000</v>
      </c>
      <c r="J30" s="1">
        <v>110970000</v>
      </c>
      <c r="K30" s="1">
        <v>85801877</v>
      </c>
      <c r="L30" s="1">
        <f t="shared" si="0"/>
        <v>21639052</v>
      </c>
      <c r="AA30" s="7">
        <v>43751</v>
      </c>
      <c r="AB30">
        <v>-119864296</v>
      </c>
      <c r="AC30">
        <v>11711923</v>
      </c>
      <c r="AD30">
        <v>102206810</v>
      </c>
    </row>
    <row r="31" spans="1:30">
      <c r="A31" s="7">
        <v>43753</v>
      </c>
      <c r="B31" s="8">
        <v>0.902777777777778</v>
      </c>
      <c r="C31" s="6">
        <v>1</v>
      </c>
      <c r="D31" s="1">
        <v>2945882000</v>
      </c>
      <c r="E31" s="1">
        <v>2860080123</v>
      </c>
      <c r="F31" s="1">
        <v>155146943</v>
      </c>
      <c r="G31" s="1">
        <v>-158033353</v>
      </c>
      <c r="H31" s="1">
        <v>84307535</v>
      </c>
      <c r="I31" s="1">
        <v>120126000</v>
      </c>
      <c r="J31" s="1">
        <v>110970000</v>
      </c>
      <c r="K31" s="1">
        <v>85801877</v>
      </c>
      <c r="L31" s="1">
        <f t="shared" si="0"/>
        <v>-2886410</v>
      </c>
      <c r="AA31" s="7">
        <v>43752</v>
      </c>
      <c r="AB31">
        <v>-171401127</v>
      </c>
      <c r="AC31">
        <v>21639052</v>
      </c>
      <c r="AD31">
        <v>97573624</v>
      </c>
    </row>
    <row r="32" spans="1:30">
      <c r="A32" s="7">
        <v>43754</v>
      </c>
      <c r="B32" s="8">
        <v>0.834722222222222</v>
      </c>
      <c r="C32" s="6">
        <v>1</v>
      </c>
      <c r="D32" s="1">
        <v>2945882000</v>
      </c>
      <c r="E32" s="1">
        <v>2860080123</v>
      </c>
      <c r="F32" s="1">
        <v>275934070</v>
      </c>
      <c r="G32" s="1">
        <v>-264149699</v>
      </c>
      <c r="H32" s="1">
        <v>89903083</v>
      </c>
      <c r="I32" s="1">
        <v>120126000</v>
      </c>
      <c r="J32" s="1">
        <v>110970000</v>
      </c>
      <c r="K32" s="1">
        <v>85801877</v>
      </c>
      <c r="L32" s="1">
        <f t="shared" si="0"/>
        <v>11784371</v>
      </c>
      <c r="AA32" s="7">
        <v>43753</v>
      </c>
      <c r="AB32">
        <v>-158033353</v>
      </c>
      <c r="AC32">
        <v>-2886410</v>
      </c>
      <c r="AD32">
        <v>84307535</v>
      </c>
    </row>
    <row r="33" spans="1:30">
      <c r="A33" s="7">
        <v>43755</v>
      </c>
      <c r="B33" s="8">
        <v>0.802083333333333</v>
      </c>
      <c r="C33" s="6">
        <v>1</v>
      </c>
      <c r="D33" s="1">
        <v>2945882000</v>
      </c>
      <c r="E33" s="1">
        <v>2860080123</v>
      </c>
      <c r="F33" s="1">
        <v>152452422</v>
      </c>
      <c r="G33" s="1">
        <v>-143119190</v>
      </c>
      <c r="H33" s="1">
        <v>76012959</v>
      </c>
      <c r="I33" s="1">
        <v>120126000</v>
      </c>
      <c r="J33" s="1">
        <v>110970000</v>
      </c>
      <c r="K33" s="1">
        <v>85801877</v>
      </c>
      <c r="L33" s="1">
        <f t="shared" si="0"/>
        <v>9333232</v>
      </c>
      <c r="AA33" s="7">
        <v>43754</v>
      </c>
      <c r="AB33">
        <v>-264149699</v>
      </c>
      <c r="AC33">
        <v>11784371</v>
      </c>
      <c r="AD33">
        <v>89903083</v>
      </c>
    </row>
    <row r="34" spans="1:30">
      <c r="A34" s="7">
        <v>43756</v>
      </c>
      <c r="B34" s="8">
        <v>0.769444444444444</v>
      </c>
      <c r="C34" s="6">
        <v>1</v>
      </c>
      <c r="D34" s="1">
        <v>2945882000</v>
      </c>
      <c r="E34" s="1">
        <v>2860080123</v>
      </c>
      <c r="F34" s="1">
        <v>233886806</v>
      </c>
      <c r="G34" s="1">
        <v>-213854858</v>
      </c>
      <c r="H34" s="1">
        <v>76749685</v>
      </c>
      <c r="I34" s="1">
        <v>120126000</v>
      </c>
      <c r="J34" s="1">
        <v>110970000</v>
      </c>
      <c r="K34" s="1">
        <v>85801877</v>
      </c>
      <c r="L34" s="1">
        <f t="shared" si="0"/>
        <v>20031948</v>
      </c>
      <c r="AA34" s="7">
        <v>43755</v>
      </c>
      <c r="AB34">
        <v>-143119190</v>
      </c>
      <c r="AC34">
        <v>9333232</v>
      </c>
      <c r="AD34">
        <v>76012959</v>
      </c>
    </row>
    <row r="35" spans="1:30">
      <c r="A35" s="7">
        <v>43757</v>
      </c>
      <c r="B35" s="8">
        <v>0.814583333333333</v>
      </c>
      <c r="C35" s="6">
        <v>1</v>
      </c>
      <c r="D35" s="1">
        <v>2945882000</v>
      </c>
      <c r="E35" s="1">
        <v>2860080123</v>
      </c>
      <c r="F35" s="1">
        <v>120009384</v>
      </c>
      <c r="G35" s="1">
        <v>-111270543</v>
      </c>
      <c r="H35" s="1">
        <v>78892410</v>
      </c>
      <c r="I35" s="1">
        <v>120126000</v>
      </c>
      <c r="J35" s="1">
        <v>110970000</v>
      </c>
      <c r="K35" s="1">
        <v>85801877</v>
      </c>
      <c r="L35" s="1">
        <f t="shared" si="0"/>
        <v>8738841</v>
      </c>
      <c r="AA35" s="7">
        <v>43756</v>
      </c>
      <c r="AB35">
        <v>-213854858</v>
      </c>
      <c r="AC35">
        <v>20031948</v>
      </c>
      <c r="AD35">
        <v>76749685</v>
      </c>
    </row>
    <row r="36" spans="1:30">
      <c r="A36" s="7">
        <v>43758</v>
      </c>
      <c r="B36" s="8">
        <v>0.716666666666667</v>
      </c>
      <c r="C36" s="6">
        <v>1</v>
      </c>
      <c r="D36" s="1">
        <v>2945882000</v>
      </c>
      <c r="E36" s="1">
        <v>2860080123</v>
      </c>
      <c r="F36" s="1">
        <v>232838829</v>
      </c>
      <c r="G36" s="1">
        <v>-216415902</v>
      </c>
      <c r="H36" s="1">
        <v>69878298</v>
      </c>
      <c r="I36" s="1">
        <v>120126000</v>
      </c>
      <c r="J36" s="1">
        <v>110970000</v>
      </c>
      <c r="K36" s="1">
        <v>85801877</v>
      </c>
      <c r="L36" s="1">
        <f t="shared" si="0"/>
        <v>16422927</v>
      </c>
      <c r="AA36" s="7">
        <v>43757</v>
      </c>
      <c r="AB36">
        <v>-111270543</v>
      </c>
      <c r="AC36">
        <v>8738841</v>
      </c>
      <c r="AD36">
        <v>78892410</v>
      </c>
    </row>
    <row r="37" spans="1:30">
      <c r="A37" s="7">
        <v>43759</v>
      </c>
      <c r="B37" s="8">
        <v>0.779861111111111</v>
      </c>
      <c r="C37" s="6">
        <v>1</v>
      </c>
      <c r="D37" s="1">
        <v>2945882000</v>
      </c>
      <c r="E37" s="1">
        <v>2860080123</v>
      </c>
      <c r="F37" s="1">
        <v>134879716</v>
      </c>
      <c r="G37" s="1">
        <v>-117213346</v>
      </c>
      <c r="H37" s="1">
        <v>79832561</v>
      </c>
      <c r="I37" s="1">
        <v>120126000</v>
      </c>
      <c r="J37" s="1">
        <v>110970000</v>
      </c>
      <c r="K37" s="1">
        <v>85801877</v>
      </c>
      <c r="L37" s="1">
        <f t="shared" si="0"/>
        <v>17666370</v>
      </c>
      <c r="AA37" s="7">
        <v>43758</v>
      </c>
      <c r="AB37">
        <v>-216415902</v>
      </c>
      <c r="AC37">
        <v>16422927</v>
      </c>
      <c r="AD37">
        <v>69878298</v>
      </c>
    </row>
    <row r="38" spans="1:30">
      <c r="A38" s="7">
        <v>43760</v>
      </c>
      <c r="B38" s="8">
        <v>0.825</v>
      </c>
      <c r="C38" s="6">
        <v>1</v>
      </c>
      <c r="D38" s="1">
        <v>2945882000</v>
      </c>
      <c r="E38" s="1">
        <v>2860080123</v>
      </c>
      <c r="F38" s="1">
        <v>121842300</v>
      </c>
      <c r="G38" s="1">
        <v>-111781725</v>
      </c>
      <c r="H38" s="1">
        <v>75966191</v>
      </c>
      <c r="I38" s="1">
        <v>120126000</v>
      </c>
      <c r="J38" s="1">
        <v>110970000</v>
      </c>
      <c r="K38" s="1">
        <v>85801877</v>
      </c>
      <c r="L38" s="1">
        <f t="shared" si="0"/>
        <v>10060575</v>
      </c>
      <c r="AA38" s="7">
        <v>43759</v>
      </c>
      <c r="AB38">
        <v>-117213346</v>
      </c>
      <c r="AC38">
        <v>17666370</v>
      </c>
      <c r="AD38">
        <v>79832561</v>
      </c>
    </row>
    <row r="39" spans="1:30">
      <c r="A39" s="7">
        <v>43761</v>
      </c>
      <c r="B39" s="8">
        <v>0.811111111111111</v>
      </c>
      <c r="C39" s="6">
        <v>1</v>
      </c>
      <c r="D39" s="1">
        <v>2945882000</v>
      </c>
      <c r="E39" s="1">
        <v>2860080123</v>
      </c>
      <c r="F39" s="1">
        <v>122125752</v>
      </c>
      <c r="G39" s="1">
        <v>-110137725</v>
      </c>
      <c r="H39" s="1">
        <v>90840628</v>
      </c>
      <c r="I39" s="1">
        <v>120126000</v>
      </c>
      <c r="J39" s="1">
        <v>110970000</v>
      </c>
      <c r="K39" s="1">
        <v>85801877</v>
      </c>
      <c r="L39" s="1">
        <f t="shared" si="0"/>
        <v>11988027</v>
      </c>
      <c r="AA39" s="7">
        <v>43760</v>
      </c>
      <c r="AB39">
        <v>-111781725</v>
      </c>
      <c r="AC39">
        <v>10060575</v>
      </c>
      <c r="AD39">
        <v>75966191</v>
      </c>
    </row>
    <row r="40" spans="1:30">
      <c r="A40" s="7">
        <v>43762</v>
      </c>
      <c r="B40" s="8">
        <v>0.809027777777778</v>
      </c>
      <c r="C40" s="6">
        <v>1</v>
      </c>
      <c r="D40" s="1">
        <v>2945882000</v>
      </c>
      <c r="E40" s="1">
        <v>2860080123</v>
      </c>
      <c r="F40" s="1">
        <v>132941021</v>
      </c>
      <c r="G40" s="1">
        <v>-115027340</v>
      </c>
      <c r="H40" s="1">
        <v>94083528</v>
      </c>
      <c r="I40" s="1">
        <v>120126000</v>
      </c>
      <c r="J40" s="1">
        <v>110970000</v>
      </c>
      <c r="K40" s="1">
        <v>85801877</v>
      </c>
      <c r="L40" s="1">
        <f t="shared" si="0"/>
        <v>17913681</v>
      </c>
      <c r="AA40" s="7">
        <v>43761</v>
      </c>
      <c r="AB40">
        <v>-110137725</v>
      </c>
      <c r="AC40">
        <v>11988027</v>
      </c>
      <c r="AD40">
        <v>90840628</v>
      </c>
    </row>
    <row r="41" spans="1:30">
      <c r="A41" s="7">
        <v>43763</v>
      </c>
      <c r="B41" s="8">
        <v>0.743055555555556</v>
      </c>
      <c r="C41" s="6">
        <v>1</v>
      </c>
      <c r="D41" s="1">
        <v>2945882000</v>
      </c>
      <c r="E41" s="1">
        <v>2860080123</v>
      </c>
      <c r="F41" s="1">
        <v>249864295</v>
      </c>
      <c r="G41" s="1">
        <v>-219326294</v>
      </c>
      <c r="H41" s="1">
        <v>100507248</v>
      </c>
      <c r="I41" s="1">
        <v>120126000</v>
      </c>
      <c r="J41" s="1">
        <v>110970000</v>
      </c>
      <c r="K41" s="1">
        <v>85801877</v>
      </c>
      <c r="L41" s="1">
        <f t="shared" si="0"/>
        <v>30538001</v>
      </c>
      <c r="AA41" s="7">
        <v>43762</v>
      </c>
      <c r="AB41">
        <v>-115027340</v>
      </c>
      <c r="AC41">
        <v>17913681</v>
      </c>
      <c r="AD41">
        <v>94083528</v>
      </c>
    </row>
    <row r="42" spans="1:30">
      <c r="A42" s="7">
        <v>43764</v>
      </c>
      <c r="B42" s="8">
        <v>0.832638888888889</v>
      </c>
      <c r="C42" s="6">
        <v>1</v>
      </c>
      <c r="D42" s="1">
        <v>2945882000</v>
      </c>
      <c r="E42" s="1">
        <v>2860080123</v>
      </c>
      <c r="F42" s="1">
        <v>126908692</v>
      </c>
      <c r="G42" s="1">
        <v>-121057481</v>
      </c>
      <c r="H42" s="1">
        <v>92527111</v>
      </c>
      <c r="I42" s="1">
        <v>120126000</v>
      </c>
      <c r="J42" s="1">
        <v>110970000</v>
      </c>
      <c r="K42" s="1">
        <v>85801877</v>
      </c>
      <c r="L42" s="1">
        <f t="shared" si="0"/>
        <v>5851211</v>
      </c>
      <c r="AA42" s="7">
        <v>43763</v>
      </c>
      <c r="AB42">
        <v>-219326294</v>
      </c>
      <c r="AC42">
        <v>30538001</v>
      </c>
      <c r="AD42">
        <v>100507248</v>
      </c>
    </row>
    <row r="43" spans="1:30">
      <c r="A43" s="7">
        <v>43765</v>
      </c>
      <c r="B43" s="8">
        <v>0.785416666666667</v>
      </c>
      <c r="C43" s="6">
        <v>1</v>
      </c>
      <c r="D43" s="1">
        <v>2945882000</v>
      </c>
      <c r="E43" s="1">
        <v>2860080123</v>
      </c>
      <c r="F43" s="1">
        <v>243349108</v>
      </c>
      <c r="G43" s="1">
        <v>-221879634</v>
      </c>
      <c r="H43" s="1">
        <v>99406533</v>
      </c>
      <c r="I43" s="1">
        <v>120126000</v>
      </c>
      <c r="J43" s="1">
        <v>110970000</v>
      </c>
      <c r="K43" s="1">
        <v>85801877</v>
      </c>
      <c r="L43" s="1">
        <f t="shared" si="0"/>
        <v>21469474</v>
      </c>
      <c r="AA43" s="7">
        <v>43764</v>
      </c>
      <c r="AB43">
        <v>-121057481</v>
      </c>
      <c r="AC43">
        <v>5851211</v>
      </c>
      <c r="AD43">
        <v>92527111</v>
      </c>
    </row>
    <row r="44" spans="1:30">
      <c r="A44" s="7">
        <v>43766</v>
      </c>
      <c r="B44" s="8">
        <v>0.711111111111111</v>
      </c>
      <c r="C44" s="6">
        <v>1</v>
      </c>
      <c r="D44" s="1">
        <v>2945882000</v>
      </c>
      <c r="E44" s="1">
        <v>2860080123</v>
      </c>
      <c r="F44" s="1">
        <v>242873031</v>
      </c>
      <c r="G44" s="1">
        <v>-208185627</v>
      </c>
      <c r="H44" s="1">
        <v>107842292</v>
      </c>
      <c r="I44" s="1">
        <v>120126000</v>
      </c>
      <c r="J44" s="1">
        <v>110970000</v>
      </c>
      <c r="K44" s="1">
        <v>85801877</v>
      </c>
      <c r="L44" s="1">
        <f t="shared" si="0"/>
        <v>34687404</v>
      </c>
      <c r="AA44" s="7">
        <v>43765</v>
      </c>
      <c r="AB44">
        <v>-221879634</v>
      </c>
      <c r="AC44">
        <v>21469474</v>
      </c>
      <c r="AD44">
        <v>99406533</v>
      </c>
    </row>
    <row r="45" spans="1:30">
      <c r="A45" s="7">
        <v>43767</v>
      </c>
      <c r="B45" s="8">
        <v>0.886111111111111</v>
      </c>
      <c r="C45" s="6">
        <v>1</v>
      </c>
      <c r="D45" s="1">
        <v>2945882000</v>
      </c>
      <c r="E45" s="1">
        <v>2860080123</v>
      </c>
      <c r="F45" s="1" t="s">
        <v>285</v>
      </c>
      <c r="G45" s="1">
        <v>-129727011</v>
      </c>
      <c r="H45" s="1">
        <v>-12426621</v>
      </c>
      <c r="I45" s="1" t="s">
        <v>285</v>
      </c>
      <c r="J45" s="1">
        <v>110970000</v>
      </c>
      <c r="K45" s="1">
        <v>85801877</v>
      </c>
      <c r="L45" s="1" t="e">
        <f t="shared" si="0"/>
        <v>#VALUE!</v>
      </c>
      <c r="AA45" s="7">
        <v>43766</v>
      </c>
      <c r="AB45">
        <v>-208185627</v>
      </c>
      <c r="AC45">
        <v>34687404</v>
      </c>
      <c r="AD45">
        <v>107842292</v>
      </c>
    </row>
    <row r="46" spans="1:30">
      <c r="A46" s="7">
        <v>43768</v>
      </c>
      <c r="B46" s="8">
        <v>0.619444444444444</v>
      </c>
      <c r="C46" s="6">
        <v>1</v>
      </c>
      <c r="D46" s="1">
        <v>2945882000</v>
      </c>
      <c r="E46" s="1">
        <v>2860080123</v>
      </c>
      <c r="F46" s="1" t="s">
        <v>285</v>
      </c>
      <c r="G46" s="1">
        <v>-142281777</v>
      </c>
      <c r="H46" s="1">
        <v>-101015167</v>
      </c>
      <c r="I46" s="1" t="s">
        <v>285</v>
      </c>
      <c r="J46" s="1">
        <v>110970000</v>
      </c>
      <c r="K46" s="1">
        <v>85801877</v>
      </c>
      <c r="L46" s="1" t="e">
        <f t="shared" si="0"/>
        <v>#VALUE!</v>
      </c>
      <c r="AA46" s="7">
        <v>43767</v>
      </c>
      <c r="AB46">
        <v>-129727011</v>
      </c>
      <c r="AC46" t="e">
        <v>#VALUE!</v>
      </c>
      <c r="AD46">
        <v>-12426621</v>
      </c>
    </row>
    <row r="47" spans="1:30">
      <c r="A47" s="7">
        <v>43769</v>
      </c>
      <c r="B47" s="8">
        <v>0.778472222222222</v>
      </c>
      <c r="C47" s="6">
        <v>1</v>
      </c>
      <c r="D47" s="1">
        <v>2945882000</v>
      </c>
      <c r="E47" s="1">
        <v>2860080123</v>
      </c>
      <c r="F47" s="1">
        <v>0</v>
      </c>
      <c r="G47" s="1">
        <v>-122958356</v>
      </c>
      <c r="H47" s="1">
        <v>-235961550</v>
      </c>
      <c r="I47" s="1">
        <v>120126000</v>
      </c>
      <c r="J47" s="1">
        <v>110970000</v>
      </c>
      <c r="K47" s="1">
        <v>85801877</v>
      </c>
      <c r="L47" s="1">
        <f t="shared" si="0"/>
        <v>-122958356</v>
      </c>
      <c r="AA47" s="7">
        <v>43768</v>
      </c>
      <c r="AB47">
        <v>-142281777</v>
      </c>
      <c r="AC47" t="e">
        <v>#VALUE!</v>
      </c>
      <c r="AD47">
        <v>-101015167</v>
      </c>
    </row>
    <row r="48" spans="1:30">
      <c r="A48" s="7">
        <v>43770</v>
      </c>
      <c r="B48" s="8">
        <v>0.777083333333333</v>
      </c>
      <c r="C48" s="6">
        <v>1</v>
      </c>
      <c r="D48" s="1">
        <v>2945882000</v>
      </c>
      <c r="E48" s="1">
        <v>2860080123</v>
      </c>
      <c r="F48" s="1" t="s">
        <v>285</v>
      </c>
      <c r="G48" s="1">
        <v>-112427765</v>
      </c>
      <c r="H48" s="1">
        <v>124730521</v>
      </c>
      <c r="I48" s="1" t="s">
        <v>285</v>
      </c>
      <c r="J48" s="1">
        <v>110970000</v>
      </c>
      <c r="K48" s="1">
        <v>85801877</v>
      </c>
      <c r="L48" s="1" t="e">
        <f t="shared" si="0"/>
        <v>#VALUE!</v>
      </c>
      <c r="AA48" s="7">
        <v>43769</v>
      </c>
      <c r="AB48">
        <v>-122958356</v>
      </c>
      <c r="AC48">
        <v>-122958356</v>
      </c>
      <c r="AD48">
        <v>-235961550</v>
      </c>
    </row>
    <row r="49" spans="1:30">
      <c r="A49" s="7">
        <v>43771</v>
      </c>
      <c r="B49" s="8">
        <v>0.505555555555556</v>
      </c>
      <c r="C49" s="6">
        <v>1</v>
      </c>
      <c r="D49" s="1">
        <v>2945882000</v>
      </c>
      <c r="E49" s="1">
        <v>2860080123</v>
      </c>
      <c r="F49" s="1">
        <v>589897679</v>
      </c>
      <c r="G49" s="1">
        <v>-197326236</v>
      </c>
      <c r="H49" s="1">
        <v>126071892</v>
      </c>
      <c r="I49" s="1">
        <v>119942000</v>
      </c>
      <c r="J49" s="1">
        <v>110970000</v>
      </c>
      <c r="K49" s="1">
        <v>85801877</v>
      </c>
      <c r="L49" s="1">
        <f t="shared" si="0"/>
        <v>392571443</v>
      </c>
      <c r="AA49" s="7">
        <v>43770</v>
      </c>
      <c r="AB49">
        <v>-112427765</v>
      </c>
      <c r="AC49" t="e">
        <v>#VALUE!</v>
      </c>
      <c r="AD49">
        <v>124730521</v>
      </c>
    </row>
    <row r="50" spans="1:30">
      <c r="A50" s="7">
        <v>43772</v>
      </c>
      <c r="B50" s="8">
        <v>0.452777777777778</v>
      </c>
      <c r="C50" s="6">
        <v>1</v>
      </c>
      <c r="D50" s="1">
        <v>2945882000</v>
      </c>
      <c r="E50" s="1">
        <v>2860080123</v>
      </c>
      <c r="F50" s="1">
        <v>222296929</v>
      </c>
      <c r="G50" s="1">
        <v>-142819931</v>
      </c>
      <c r="H50" s="1">
        <v>140369500</v>
      </c>
      <c r="I50" s="1">
        <v>119942000</v>
      </c>
      <c r="J50" s="1">
        <v>110970000</v>
      </c>
      <c r="K50" s="1">
        <v>85801877</v>
      </c>
      <c r="L50" s="1">
        <f t="shared" si="0"/>
        <v>79476998</v>
      </c>
      <c r="AA50" s="7">
        <v>43771</v>
      </c>
      <c r="AB50">
        <v>-197326236</v>
      </c>
      <c r="AC50">
        <v>392571443</v>
      </c>
      <c r="AD50">
        <v>126071892</v>
      </c>
    </row>
    <row r="51" spans="1:30">
      <c r="A51" s="7">
        <v>43773</v>
      </c>
      <c r="B51" s="8">
        <v>0.465277777777778</v>
      </c>
      <c r="C51" s="6">
        <v>1</v>
      </c>
      <c r="D51" s="1">
        <v>2945882000</v>
      </c>
      <c r="E51" s="1">
        <v>2860080123</v>
      </c>
      <c r="F51" s="1">
        <v>126275959</v>
      </c>
      <c r="G51" s="1">
        <v>-109203984</v>
      </c>
      <c r="H51" s="1">
        <v>141823212</v>
      </c>
      <c r="I51" s="1">
        <v>119942000</v>
      </c>
      <c r="J51" s="1">
        <v>110970000</v>
      </c>
      <c r="K51" s="1">
        <v>85801877</v>
      </c>
      <c r="L51" s="1">
        <f t="shared" si="0"/>
        <v>17071975</v>
      </c>
      <c r="AA51" s="7">
        <v>43772</v>
      </c>
      <c r="AB51">
        <v>-142819931</v>
      </c>
      <c r="AC51">
        <v>79476998</v>
      </c>
      <c r="AD51">
        <v>140369500</v>
      </c>
    </row>
    <row r="52" spans="1:30">
      <c r="A52" s="7">
        <v>43774</v>
      </c>
      <c r="B52" s="8">
        <v>0.557638888888889</v>
      </c>
      <c r="C52" s="6">
        <v>1</v>
      </c>
      <c r="D52" s="1">
        <v>2945882000</v>
      </c>
      <c r="E52" s="1">
        <v>2860080123</v>
      </c>
      <c r="F52" s="1">
        <v>142591720</v>
      </c>
      <c r="G52" s="1">
        <v>-124890056</v>
      </c>
      <c r="H52" s="1">
        <v>182253768</v>
      </c>
      <c r="I52" s="1">
        <v>119942000</v>
      </c>
      <c r="J52" s="1">
        <v>110970000</v>
      </c>
      <c r="K52" s="1">
        <v>85801877</v>
      </c>
      <c r="L52" s="1">
        <f t="shared" si="0"/>
        <v>17701664</v>
      </c>
      <c r="AA52" s="7">
        <v>43773</v>
      </c>
      <c r="AB52">
        <v>-109203984</v>
      </c>
      <c r="AC52">
        <v>17071975</v>
      </c>
      <c r="AD52">
        <v>141823212</v>
      </c>
    </row>
    <row r="53" spans="1:30">
      <c r="A53" s="7">
        <v>43775</v>
      </c>
      <c r="B53" s="8">
        <v>0.620138888888889</v>
      </c>
      <c r="C53" s="6">
        <v>1</v>
      </c>
      <c r="D53" s="1">
        <v>2945882000</v>
      </c>
      <c r="E53" s="1">
        <v>2860080123</v>
      </c>
      <c r="F53" s="1">
        <v>109253486</v>
      </c>
      <c r="G53" s="1">
        <v>-112181165</v>
      </c>
      <c r="H53" s="1">
        <v>243079895</v>
      </c>
      <c r="I53" s="1">
        <v>119942000</v>
      </c>
      <c r="J53" s="1">
        <v>110970000</v>
      </c>
      <c r="K53" s="1">
        <v>85801877</v>
      </c>
      <c r="L53" s="1">
        <f t="shared" si="0"/>
        <v>-2927679</v>
      </c>
      <c r="AA53" s="7">
        <v>43774</v>
      </c>
      <c r="AB53">
        <v>-124890056</v>
      </c>
      <c r="AC53">
        <v>17701664</v>
      </c>
      <c r="AD53">
        <v>182253768</v>
      </c>
    </row>
    <row r="54" spans="1:30">
      <c r="A54" s="7">
        <v>43776</v>
      </c>
      <c r="B54" s="8">
        <v>0.794444444444444</v>
      </c>
      <c r="C54" s="6">
        <v>1</v>
      </c>
      <c r="D54" s="1">
        <v>2945882000</v>
      </c>
      <c r="E54" s="1">
        <v>2860080123</v>
      </c>
      <c r="F54" s="1">
        <v>148945543</v>
      </c>
      <c r="G54" s="1">
        <v>-135361565</v>
      </c>
      <c r="H54" s="1">
        <v>335191844</v>
      </c>
      <c r="I54" s="1">
        <v>119942000</v>
      </c>
      <c r="J54" s="1">
        <v>110970000</v>
      </c>
      <c r="K54" s="1">
        <v>85801877</v>
      </c>
      <c r="L54" s="1">
        <f t="shared" si="0"/>
        <v>13583978</v>
      </c>
      <c r="AA54" s="7">
        <v>43775</v>
      </c>
      <c r="AB54">
        <v>-112181165</v>
      </c>
      <c r="AC54">
        <v>-2927679</v>
      </c>
      <c r="AD54">
        <v>243079895</v>
      </c>
    </row>
    <row r="55" spans="1:30">
      <c r="A55" s="7">
        <v>43777</v>
      </c>
      <c r="B55" s="8">
        <v>0.776388888888889</v>
      </c>
      <c r="C55" s="6">
        <v>1</v>
      </c>
      <c r="D55" s="1">
        <v>2945882000</v>
      </c>
      <c r="E55" s="1">
        <v>2860080123</v>
      </c>
      <c r="F55" s="1">
        <v>263467867</v>
      </c>
      <c r="G55" s="1">
        <v>-244514173</v>
      </c>
      <c r="H55" s="1">
        <v>463519916</v>
      </c>
      <c r="I55" s="1">
        <v>119942000</v>
      </c>
      <c r="J55" s="1">
        <v>110970000</v>
      </c>
      <c r="K55" s="1">
        <v>85801877</v>
      </c>
      <c r="L55" s="1">
        <f t="shared" si="0"/>
        <v>18953694</v>
      </c>
      <c r="AA55" s="7">
        <v>43776</v>
      </c>
      <c r="AB55">
        <v>-135361565</v>
      </c>
      <c r="AC55">
        <v>13583978</v>
      </c>
      <c r="AD55">
        <v>335191844</v>
      </c>
    </row>
    <row r="56" spans="1:30">
      <c r="A56" s="7">
        <v>43778</v>
      </c>
      <c r="B56" s="8">
        <v>0.463888888888889</v>
      </c>
      <c r="C56" s="6">
        <v>1</v>
      </c>
      <c r="D56" s="1">
        <v>2945882000</v>
      </c>
      <c r="E56" s="1">
        <v>2860080123</v>
      </c>
      <c r="F56" s="1">
        <v>193340496</v>
      </c>
      <c r="G56" s="1">
        <v>-182098686</v>
      </c>
      <c r="H56" s="1">
        <v>136148746</v>
      </c>
      <c r="I56" s="1">
        <v>119942000</v>
      </c>
      <c r="J56" s="1">
        <v>110970000</v>
      </c>
      <c r="K56" s="1">
        <v>85801877</v>
      </c>
      <c r="L56" s="1">
        <f t="shared" si="0"/>
        <v>11241810</v>
      </c>
      <c r="AA56" s="7">
        <v>43777</v>
      </c>
      <c r="AB56">
        <v>-244514173</v>
      </c>
      <c r="AC56">
        <v>18953694</v>
      </c>
      <c r="AD56">
        <v>463519916</v>
      </c>
    </row>
    <row r="57" spans="1:30">
      <c r="A57" s="7">
        <v>43779</v>
      </c>
      <c r="B57" s="8">
        <v>0.716666666666667</v>
      </c>
      <c r="C57" s="6">
        <v>1</v>
      </c>
      <c r="D57" s="1">
        <v>2945882000</v>
      </c>
      <c r="E57" s="1">
        <v>2860080123</v>
      </c>
      <c r="F57" s="1">
        <v>156838665</v>
      </c>
      <c r="G57" s="1">
        <v>-141905456</v>
      </c>
      <c r="H57" s="1">
        <v>91753776</v>
      </c>
      <c r="I57" s="1">
        <v>119942000</v>
      </c>
      <c r="J57" s="1">
        <v>110970000</v>
      </c>
      <c r="K57" s="1">
        <v>85801877</v>
      </c>
      <c r="L57" s="1">
        <f t="shared" si="0"/>
        <v>14933209</v>
      </c>
      <c r="AA57" s="7">
        <v>43778</v>
      </c>
      <c r="AB57">
        <v>-182098686</v>
      </c>
      <c r="AC57">
        <v>11241810</v>
      </c>
      <c r="AD57">
        <v>136148746</v>
      </c>
    </row>
    <row r="58" spans="1:30">
      <c r="A58" s="7">
        <v>43780</v>
      </c>
      <c r="B58" s="8">
        <v>0.589583333333333</v>
      </c>
      <c r="C58" s="6">
        <v>1</v>
      </c>
      <c r="D58" s="1">
        <v>2945882000</v>
      </c>
      <c r="E58" s="1">
        <v>2860080123</v>
      </c>
      <c r="F58" s="1">
        <v>254741029</v>
      </c>
      <c r="G58" s="1">
        <v>-238642012</v>
      </c>
      <c r="H58" s="1">
        <v>72770765</v>
      </c>
      <c r="I58" s="1">
        <v>119942000</v>
      </c>
      <c r="J58" s="1">
        <v>110970000</v>
      </c>
      <c r="K58" s="1">
        <v>85801877</v>
      </c>
      <c r="L58" s="1">
        <f t="shared" si="0"/>
        <v>16099017</v>
      </c>
      <c r="AA58" s="7">
        <v>43779</v>
      </c>
      <c r="AB58">
        <v>-141905456</v>
      </c>
      <c r="AC58">
        <v>14933209</v>
      </c>
      <c r="AD58">
        <v>91753776</v>
      </c>
    </row>
    <row r="59" spans="1:30">
      <c r="A59" s="7">
        <v>43781</v>
      </c>
      <c r="B59" s="8">
        <v>0.633333333333333</v>
      </c>
      <c r="C59" s="6">
        <v>1</v>
      </c>
      <c r="D59" s="1">
        <v>2945882000</v>
      </c>
      <c r="E59" s="1">
        <v>2860080123</v>
      </c>
      <c r="F59" s="1">
        <v>117566011</v>
      </c>
      <c r="G59" s="1">
        <v>-113419303</v>
      </c>
      <c r="H59" s="1">
        <v>59845498</v>
      </c>
      <c r="I59" s="1">
        <v>119942000</v>
      </c>
      <c r="J59" s="1">
        <v>110970000</v>
      </c>
      <c r="K59" s="1">
        <v>85801877</v>
      </c>
      <c r="L59" s="1">
        <f t="shared" si="0"/>
        <v>4146708</v>
      </c>
      <c r="AA59" s="7">
        <v>43780</v>
      </c>
      <c r="AB59">
        <v>-238642012</v>
      </c>
      <c r="AC59">
        <v>16099017</v>
      </c>
      <c r="AD59">
        <v>72770765</v>
      </c>
    </row>
    <row r="60" spans="1:30">
      <c r="A60" s="7">
        <v>43782</v>
      </c>
      <c r="B60" s="8">
        <v>0.68125</v>
      </c>
      <c r="C60" s="6">
        <v>1</v>
      </c>
      <c r="D60" s="1">
        <v>2945882000</v>
      </c>
      <c r="E60" s="1">
        <v>2860080123</v>
      </c>
      <c r="F60" s="1">
        <v>220666213</v>
      </c>
      <c r="G60" s="1">
        <v>-206211543</v>
      </c>
      <c r="H60" s="1">
        <v>52451796</v>
      </c>
      <c r="I60" s="1">
        <v>119942000</v>
      </c>
      <c r="J60" s="1">
        <v>110970000</v>
      </c>
      <c r="K60" s="1">
        <v>85801877</v>
      </c>
      <c r="L60" s="1">
        <f t="shared" si="0"/>
        <v>14454670</v>
      </c>
      <c r="AA60" s="7">
        <v>43781</v>
      </c>
      <c r="AB60">
        <v>-113419303</v>
      </c>
      <c r="AC60">
        <v>4146708</v>
      </c>
      <c r="AD60">
        <v>59845498</v>
      </c>
    </row>
    <row r="61" spans="1:30">
      <c r="A61" s="7">
        <v>43783</v>
      </c>
      <c r="B61" s="8">
        <v>0.465972222222222</v>
      </c>
      <c r="C61" s="6">
        <v>1</v>
      </c>
      <c r="D61" s="1">
        <v>2945882000</v>
      </c>
      <c r="E61" s="1">
        <v>2860080123</v>
      </c>
      <c r="F61" s="1">
        <v>181743078</v>
      </c>
      <c r="G61" s="1">
        <v>-160938608</v>
      </c>
      <c r="H61" s="1">
        <v>73259136</v>
      </c>
      <c r="I61" s="1">
        <v>119942000</v>
      </c>
      <c r="J61" s="1">
        <v>110970000</v>
      </c>
      <c r="K61" s="1">
        <v>85801877</v>
      </c>
      <c r="L61" s="1">
        <f t="shared" si="0"/>
        <v>20804470</v>
      </c>
      <c r="AA61" s="7">
        <v>43782</v>
      </c>
      <c r="AB61">
        <v>-206211543</v>
      </c>
      <c r="AC61">
        <v>14454670</v>
      </c>
      <c r="AD61">
        <v>52451796</v>
      </c>
    </row>
    <row r="62" spans="1:30">
      <c r="A62" s="7">
        <v>43784</v>
      </c>
      <c r="B62" s="8">
        <v>0.789583333333333</v>
      </c>
      <c r="C62" s="6">
        <v>1</v>
      </c>
      <c r="D62" s="1">
        <v>2945882000</v>
      </c>
      <c r="E62" s="1">
        <v>2860080123</v>
      </c>
      <c r="F62" s="1">
        <v>142877867</v>
      </c>
      <c r="G62" s="1">
        <v>-134992949</v>
      </c>
      <c r="H62" s="1">
        <v>67560076</v>
      </c>
      <c r="I62" s="1">
        <v>119771000</v>
      </c>
      <c r="J62" s="1">
        <v>110970000</v>
      </c>
      <c r="K62" s="1">
        <v>85801877</v>
      </c>
      <c r="L62" s="1">
        <f t="shared" si="0"/>
        <v>7884918</v>
      </c>
      <c r="AA62" s="7">
        <v>43783</v>
      </c>
      <c r="AB62">
        <v>-160938608</v>
      </c>
      <c r="AC62">
        <v>20804470</v>
      </c>
      <c r="AD62">
        <v>73259136</v>
      </c>
    </row>
    <row r="63" spans="1:30">
      <c r="A63" s="7">
        <v>43785</v>
      </c>
      <c r="B63" s="8">
        <v>0.632638888888889</v>
      </c>
      <c r="C63" s="6">
        <v>1</v>
      </c>
      <c r="D63" s="1">
        <v>2945882000</v>
      </c>
      <c r="E63" s="1">
        <v>2860080123</v>
      </c>
      <c r="F63" s="1">
        <v>136546382</v>
      </c>
      <c r="G63" s="1">
        <v>-126406902</v>
      </c>
      <c r="H63" s="1">
        <v>69327957</v>
      </c>
      <c r="I63" s="1">
        <v>119771000</v>
      </c>
      <c r="J63" s="1">
        <v>110970000</v>
      </c>
      <c r="K63" s="1">
        <v>85801877</v>
      </c>
      <c r="L63" s="1">
        <f t="shared" si="0"/>
        <v>10139480</v>
      </c>
      <c r="AA63" s="7">
        <v>43784</v>
      </c>
      <c r="AB63">
        <v>-134992949</v>
      </c>
      <c r="AC63">
        <v>7884918</v>
      </c>
      <c r="AD63">
        <v>67560076</v>
      </c>
    </row>
    <row r="64" spans="1:30">
      <c r="A64" s="7">
        <v>43786</v>
      </c>
      <c r="B64" s="8">
        <v>0.554166666666667</v>
      </c>
      <c r="C64" s="6">
        <v>1</v>
      </c>
      <c r="D64" s="1">
        <v>2945882000</v>
      </c>
      <c r="E64" s="1">
        <v>2860080123</v>
      </c>
      <c r="F64" s="1">
        <v>190031050</v>
      </c>
      <c r="G64" s="1">
        <v>-174545277</v>
      </c>
      <c r="H64" s="1">
        <v>71450770</v>
      </c>
      <c r="I64" s="1">
        <v>119771000</v>
      </c>
      <c r="J64" s="1">
        <v>110970000</v>
      </c>
      <c r="K64" s="1">
        <v>85801877</v>
      </c>
      <c r="L64" s="1">
        <f t="shared" si="0"/>
        <v>15485773</v>
      </c>
      <c r="AA64" s="7">
        <v>43785</v>
      </c>
      <c r="AB64">
        <v>-126406902</v>
      </c>
      <c r="AC64">
        <v>10139480</v>
      </c>
      <c r="AD64">
        <v>69327957</v>
      </c>
    </row>
    <row r="65" spans="1:30">
      <c r="A65" s="7">
        <v>43787</v>
      </c>
      <c r="B65" s="8">
        <v>0.459027777777778</v>
      </c>
      <c r="C65" s="6">
        <v>1</v>
      </c>
      <c r="D65" s="1">
        <v>2945882000</v>
      </c>
      <c r="E65" s="1">
        <v>2860080123</v>
      </c>
      <c r="F65" s="1">
        <v>220044203</v>
      </c>
      <c r="G65" s="1">
        <v>-205221289</v>
      </c>
      <c r="H65" s="1">
        <v>66132845</v>
      </c>
      <c r="I65" s="1">
        <v>119771000</v>
      </c>
      <c r="J65" s="1">
        <v>110970000</v>
      </c>
      <c r="K65" s="1">
        <v>85801877</v>
      </c>
      <c r="L65" s="1">
        <f t="shared" si="0"/>
        <v>14822914</v>
      </c>
      <c r="AA65" s="7">
        <v>43786</v>
      </c>
      <c r="AB65">
        <v>-174545277</v>
      </c>
      <c r="AC65">
        <v>15485773</v>
      </c>
      <c r="AD65">
        <v>71450770</v>
      </c>
    </row>
    <row r="66" spans="1:30">
      <c r="A66" s="7">
        <v>43788</v>
      </c>
      <c r="B66" s="8">
        <v>0.872916666666667</v>
      </c>
      <c r="C66" s="6">
        <v>1</v>
      </c>
      <c r="D66" s="1">
        <v>2945882000</v>
      </c>
      <c r="E66" s="1">
        <v>2860080123</v>
      </c>
      <c r="F66" s="1">
        <v>176693397</v>
      </c>
      <c r="G66" s="1">
        <v>-156742555</v>
      </c>
      <c r="H66" s="1">
        <v>84917879</v>
      </c>
      <c r="I66" s="1">
        <v>119771000</v>
      </c>
      <c r="J66" s="1">
        <v>110970000</v>
      </c>
      <c r="K66" s="1">
        <v>85801877</v>
      </c>
      <c r="L66" s="1">
        <f t="shared" si="0"/>
        <v>19950842</v>
      </c>
      <c r="AA66" s="7">
        <v>43787</v>
      </c>
      <c r="AB66">
        <v>-205221289</v>
      </c>
      <c r="AC66">
        <v>14822914</v>
      </c>
      <c r="AD66">
        <v>66132845</v>
      </c>
    </row>
    <row r="67" spans="1:30">
      <c r="A67" s="7">
        <v>43789</v>
      </c>
      <c r="B67" s="8">
        <v>0.672222222222222</v>
      </c>
      <c r="C67" s="6">
        <v>1</v>
      </c>
      <c r="D67" s="1">
        <v>2945882000</v>
      </c>
      <c r="E67" s="1">
        <v>2860080123</v>
      </c>
      <c r="F67" s="1">
        <v>94098552</v>
      </c>
      <c r="G67" s="1">
        <v>-92830771</v>
      </c>
      <c r="H67" s="1">
        <v>75109284</v>
      </c>
      <c r="I67" s="1">
        <v>119771000</v>
      </c>
      <c r="J67" s="1">
        <v>110970000</v>
      </c>
      <c r="K67" s="1">
        <v>85801877</v>
      </c>
      <c r="L67" s="1">
        <f t="shared" si="0"/>
        <v>1267781</v>
      </c>
      <c r="AA67" s="7">
        <v>43788</v>
      </c>
      <c r="AB67">
        <v>-156742555</v>
      </c>
      <c r="AC67">
        <v>19950842</v>
      </c>
      <c r="AD67">
        <v>84917879</v>
      </c>
    </row>
    <row r="68" spans="1:30">
      <c r="A68" s="7">
        <v>43790</v>
      </c>
      <c r="B68" s="8">
        <v>0.790277777777778</v>
      </c>
      <c r="C68" s="6">
        <v>1</v>
      </c>
      <c r="D68" s="1">
        <v>2945882000</v>
      </c>
      <c r="E68" s="1">
        <v>2860080123</v>
      </c>
      <c r="F68" s="1">
        <v>160968687</v>
      </c>
      <c r="G68" s="1">
        <v>-137667018</v>
      </c>
      <c r="H68" s="1">
        <v>90372149</v>
      </c>
      <c r="I68" s="1">
        <v>119771000</v>
      </c>
      <c r="J68" s="1">
        <v>110970000</v>
      </c>
      <c r="K68" s="1">
        <v>85801877</v>
      </c>
      <c r="L68" s="1">
        <f t="shared" ref="L68:L125" si="1">F68+G68</f>
        <v>23301669</v>
      </c>
      <c r="AA68" s="7">
        <v>43789</v>
      </c>
      <c r="AB68">
        <v>-92830771</v>
      </c>
      <c r="AC68">
        <v>1267781</v>
      </c>
      <c r="AD68">
        <v>75109284</v>
      </c>
    </row>
    <row r="69" spans="1:30">
      <c r="A69" s="7">
        <v>43791</v>
      </c>
      <c r="B69" s="8">
        <v>0.56875</v>
      </c>
      <c r="C69" s="6">
        <v>1</v>
      </c>
      <c r="D69" s="1">
        <v>2945882000</v>
      </c>
      <c r="E69" s="1">
        <v>2860080123</v>
      </c>
      <c r="F69" s="1">
        <v>205999907</v>
      </c>
      <c r="G69" s="1">
        <v>-188291943</v>
      </c>
      <c r="H69" s="1">
        <v>76828999</v>
      </c>
      <c r="I69" s="1">
        <v>119771000</v>
      </c>
      <c r="J69" s="1">
        <v>110970000</v>
      </c>
      <c r="K69" s="1">
        <v>85801877</v>
      </c>
      <c r="L69" s="1">
        <f t="shared" si="1"/>
        <v>17707964</v>
      </c>
      <c r="AA69" s="7">
        <v>43790</v>
      </c>
      <c r="AB69">
        <v>-137667018</v>
      </c>
      <c r="AC69">
        <v>23301669</v>
      </c>
      <c r="AD69">
        <v>90372149</v>
      </c>
    </row>
    <row r="70" spans="1:30">
      <c r="A70" s="7">
        <v>43792</v>
      </c>
      <c r="B70" s="8">
        <v>0.546527777777778</v>
      </c>
      <c r="C70" s="6">
        <v>1</v>
      </c>
      <c r="D70" s="1">
        <v>2945882000</v>
      </c>
      <c r="E70" s="1">
        <v>2860080123</v>
      </c>
      <c r="F70" s="1">
        <v>131712993</v>
      </c>
      <c r="G70" s="1">
        <v>-114201487</v>
      </c>
      <c r="H70" s="1">
        <v>86808856</v>
      </c>
      <c r="I70" s="1">
        <v>119771000</v>
      </c>
      <c r="J70" s="1">
        <v>110970000</v>
      </c>
      <c r="K70" s="1">
        <v>85801877</v>
      </c>
      <c r="L70" s="1">
        <f t="shared" si="1"/>
        <v>17511506</v>
      </c>
      <c r="AA70" s="7">
        <v>43791</v>
      </c>
      <c r="AB70">
        <v>-188291943</v>
      </c>
      <c r="AC70">
        <v>17707964</v>
      </c>
      <c r="AD70">
        <v>76828999</v>
      </c>
    </row>
    <row r="71" spans="1:30">
      <c r="A71" s="7">
        <v>43793</v>
      </c>
      <c r="B71" s="8">
        <v>0.477083333333333</v>
      </c>
      <c r="C71" s="6">
        <v>1</v>
      </c>
      <c r="D71" s="1">
        <v>2945882000</v>
      </c>
      <c r="E71" s="1">
        <v>2860080123</v>
      </c>
      <c r="F71" s="1">
        <v>235467522</v>
      </c>
      <c r="G71" s="1">
        <v>-219378955</v>
      </c>
      <c r="H71" s="1">
        <v>75107774</v>
      </c>
      <c r="I71" s="1">
        <v>119771000</v>
      </c>
      <c r="J71" s="1">
        <v>110970000</v>
      </c>
      <c r="K71" s="1">
        <v>85801877</v>
      </c>
      <c r="L71" s="1">
        <f t="shared" si="1"/>
        <v>16088567</v>
      </c>
      <c r="AA71" s="7">
        <v>43792</v>
      </c>
      <c r="AB71">
        <v>-114201487</v>
      </c>
      <c r="AC71">
        <v>17511506</v>
      </c>
      <c r="AD71">
        <v>86808856</v>
      </c>
    </row>
    <row r="72" spans="1:30">
      <c r="A72" s="7">
        <v>43794</v>
      </c>
      <c r="B72" s="8">
        <v>0.734722222222222</v>
      </c>
      <c r="C72" s="6">
        <v>1</v>
      </c>
      <c r="D72" s="1">
        <v>2945882000</v>
      </c>
      <c r="E72" s="1">
        <v>2860080123</v>
      </c>
      <c r="F72" s="1">
        <v>140739527</v>
      </c>
      <c r="G72" s="1">
        <v>-123050830</v>
      </c>
      <c r="H72" s="1">
        <v>87588841</v>
      </c>
      <c r="I72" s="1">
        <v>119771000</v>
      </c>
      <c r="J72" s="1">
        <v>110970000</v>
      </c>
      <c r="K72" s="1">
        <v>85801877</v>
      </c>
      <c r="L72" s="1">
        <f t="shared" si="1"/>
        <v>17688697</v>
      </c>
      <c r="AA72" s="7">
        <v>43793</v>
      </c>
      <c r="AB72">
        <v>-219378955</v>
      </c>
      <c r="AC72">
        <v>16088567</v>
      </c>
      <c r="AD72">
        <v>75107774</v>
      </c>
    </row>
    <row r="73" spans="1:30">
      <c r="A73" s="7">
        <v>43795</v>
      </c>
      <c r="B73" s="8">
        <v>0.810416666666667</v>
      </c>
      <c r="C73" s="6">
        <v>1</v>
      </c>
      <c r="D73" s="1">
        <v>2945882000</v>
      </c>
      <c r="E73" s="1">
        <v>2860080123</v>
      </c>
      <c r="F73" s="1">
        <v>117127627</v>
      </c>
      <c r="G73" s="1">
        <v>-114169377</v>
      </c>
      <c r="H73" s="1">
        <v>81900257</v>
      </c>
      <c r="I73" s="1">
        <v>119771000</v>
      </c>
      <c r="J73" s="1">
        <v>110970000</v>
      </c>
      <c r="K73" s="1">
        <v>85801877</v>
      </c>
      <c r="L73" s="1">
        <f t="shared" si="1"/>
        <v>2958250</v>
      </c>
      <c r="AA73" s="7">
        <v>43794</v>
      </c>
      <c r="AB73">
        <v>-123050830</v>
      </c>
      <c r="AC73">
        <v>17688697</v>
      </c>
      <c r="AD73">
        <v>87588841</v>
      </c>
    </row>
    <row r="74" spans="1:30">
      <c r="A74" s="7">
        <v>43796</v>
      </c>
      <c r="B74" s="8">
        <v>0.711111111111111</v>
      </c>
      <c r="C74" s="6">
        <v>1</v>
      </c>
      <c r="D74" s="1">
        <v>2945882000</v>
      </c>
      <c r="E74" s="1">
        <v>2860080123</v>
      </c>
      <c r="F74" s="1">
        <v>135618435</v>
      </c>
      <c r="G74" s="1">
        <v>-115303480</v>
      </c>
      <c r="H74" s="1">
        <v>77170428</v>
      </c>
      <c r="I74" s="1">
        <v>119771000</v>
      </c>
      <c r="J74" s="1">
        <v>110970000</v>
      </c>
      <c r="K74" s="1">
        <v>85801877</v>
      </c>
      <c r="L74" s="1">
        <f t="shared" si="1"/>
        <v>20314955</v>
      </c>
      <c r="AA74" s="7">
        <v>43795</v>
      </c>
      <c r="AB74">
        <v>-114169377</v>
      </c>
      <c r="AC74">
        <v>2958250</v>
      </c>
      <c r="AD74">
        <v>81900257</v>
      </c>
    </row>
    <row r="75" spans="1:30">
      <c r="A75" s="7">
        <v>43797</v>
      </c>
      <c r="B75" s="8">
        <v>0.958333333333333</v>
      </c>
      <c r="C75" s="6">
        <v>1</v>
      </c>
      <c r="D75" s="1">
        <v>2945882000</v>
      </c>
      <c r="E75" s="1">
        <v>2860080123</v>
      </c>
      <c r="F75" s="1">
        <v>148780994</v>
      </c>
      <c r="G75" s="1">
        <v>-150727828</v>
      </c>
      <c r="H75" s="1">
        <v>68686107</v>
      </c>
      <c r="I75" s="1">
        <v>119771000</v>
      </c>
      <c r="J75" s="1">
        <v>110970000</v>
      </c>
      <c r="K75" s="1">
        <v>85801877</v>
      </c>
      <c r="L75" s="1">
        <f t="shared" si="1"/>
        <v>-1946834</v>
      </c>
      <c r="AA75" s="7">
        <v>43796</v>
      </c>
      <c r="AB75">
        <v>-115303480</v>
      </c>
      <c r="AC75">
        <v>20314955</v>
      </c>
      <c r="AD75">
        <v>77170428</v>
      </c>
    </row>
    <row r="76" spans="1:30">
      <c r="A76" s="7">
        <v>43798</v>
      </c>
      <c r="B76" s="8">
        <v>0.958333333333333</v>
      </c>
      <c r="C76" s="6">
        <v>1</v>
      </c>
      <c r="D76" s="1">
        <v>2945882000</v>
      </c>
      <c r="E76" s="1">
        <v>2860080123</v>
      </c>
      <c r="F76" s="1">
        <v>262735035</v>
      </c>
      <c r="G76" s="1">
        <v>-256254646</v>
      </c>
      <c r="H76" s="1">
        <v>58627882</v>
      </c>
      <c r="I76" s="1">
        <v>119771000</v>
      </c>
      <c r="J76" s="1">
        <v>110970000</v>
      </c>
      <c r="K76" s="1">
        <v>85801877</v>
      </c>
      <c r="L76" s="1">
        <f t="shared" si="1"/>
        <v>6480389</v>
      </c>
      <c r="AA76" s="7">
        <v>43797</v>
      </c>
      <c r="AB76">
        <v>-150727828</v>
      </c>
      <c r="AC76">
        <v>-1946834</v>
      </c>
      <c r="AD76">
        <v>68686107</v>
      </c>
    </row>
    <row r="77" spans="1:30">
      <c r="A77" s="7">
        <v>43799</v>
      </c>
      <c r="B77" s="8">
        <v>0.970138888888889</v>
      </c>
      <c r="C77" s="6">
        <v>1</v>
      </c>
      <c r="D77" s="1">
        <v>2945882000</v>
      </c>
      <c r="E77" s="1">
        <v>2860080123</v>
      </c>
      <c r="F77" s="1">
        <v>0</v>
      </c>
      <c r="G77" s="1">
        <v>-118107271</v>
      </c>
      <c r="H77" s="1">
        <v>-58701905</v>
      </c>
      <c r="I77" s="1">
        <v>119771000</v>
      </c>
      <c r="J77" s="1">
        <v>110970000</v>
      </c>
      <c r="K77" s="1">
        <v>85801877</v>
      </c>
      <c r="L77" s="1">
        <f t="shared" si="1"/>
        <v>-118107271</v>
      </c>
      <c r="AA77" s="7">
        <v>43798</v>
      </c>
      <c r="AB77">
        <v>-256254646</v>
      </c>
      <c r="AC77">
        <v>6480389</v>
      </c>
      <c r="AD77">
        <v>58627882</v>
      </c>
    </row>
    <row r="78" spans="1:30">
      <c r="A78" s="7">
        <v>43800</v>
      </c>
      <c r="B78" s="8">
        <v>0.89375</v>
      </c>
      <c r="C78" s="6">
        <v>1</v>
      </c>
      <c r="D78" s="1">
        <v>2945882000</v>
      </c>
      <c r="E78" s="1">
        <v>2860080123</v>
      </c>
      <c r="F78" s="1">
        <v>260470695</v>
      </c>
      <c r="G78" s="1">
        <v>-219503539</v>
      </c>
      <c r="H78" s="1">
        <v>82861016</v>
      </c>
      <c r="I78" s="1">
        <v>119771000</v>
      </c>
      <c r="J78" s="1">
        <v>110970000</v>
      </c>
      <c r="K78" s="1">
        <v>85801877</v>
      </c>
      <c r="L78" s="1">
        <f t="shared" si="1"/>
        <v>40967156</v>
      </c>
      <c r="AA78" s="7">
        <v>43799</v>
      </c>
      <c r="AB78">
        <v>-118107271</v>
      </c>
      <c r="AC78">
        <v>-118107271</v>
      </c>
      <c r="AD78">
        <v>-58701905</v>
      </c>
    </row>
    <row r="79" spans="1:30">
      <c r="A79" s="7">
        <v>43801</v>
      </c>
      <c r="B79" s="8">
        <v>0.948611111111111</v>
      </c>
      <c r="C79" s="6">
        <v>1</v>
      </c>
      <c r="D79" s="1">
        <v>2945882000</v>
      </c>
      <c r="E79" s="1">
        <v>2860080123</v>
      </c>
      <c r="F79" s="1">
        <v>122732114</v>
      </c>
      <c r="G79" s="1">
        <v>-116212818</v>
      </c>
      <c r="H79" s="1">
        <v>76087546</v>
      </c>
      <c r="I79" s="1">
        <v>119771000</v>
      </c>
      <c r="J79" s="1">
        <v>110970000</v>
      </c>
      <c r="K79" s="1">
        <v>85801877</v>
      </c>
      <c r="L79" s="1">
        <f t="shared" si="1"/>
        <v>6519296</v>
      </c>
      <c r="AA79" s="7">
        <v>43800</v>
      </c>
      <c r="AB79">
        <v>-219503539</v>
      </c>
      <c r="AC79">
        <v>40967156</v>
      </c>
      <c r="AD79">
        <v>82861016</v>
      </c>
    </row>
    <row r="80" spans="1:30">
      <c r="A80" s="7">
        <v>43802</v>
      </c>
      <c r="B80" s="8">
        <v>0.894444444444444</v>
      </c>
      <c r="C80" s="6">
        <v>1</v>
      </c>
      <c r="D80" s="1">
        <v>2945882000</v>
      </c>
      <c r="E80" s="1">
        <v>2860080123</v>
      </c>
      <c r="F80" s="1">
        <v>172642647</v>
      </c>
      <c r="G80" s="1">
        <v>-171300946</v>
      </c>
      <c r="H80" s="1">
        <v>74562387</v>
      </c>
      <c r="I80" s="1">
        <v>119771000</v>
      </c>
      <c r="J80" s="1">
        <v>110970000</v>
      </c>
      <c r="K80" s="1">
        <v>85801877</v>
      </c>
      <c r="L80" s="1">
        <f t="shared" si="1"/>
        <v>1341701</v>
      </c>
      <c r="AA80" s="7">
        <v>43801</v>
      </c>
      <c r="AB80">
        <v>-116212818</v>
      </c>
      <c r="AC80">
        <v>6519296</v>
      </c>
      <c r="AD80">
        <v>76087546</v>
      </c>
    </row>
    <row r="81" spans="1:30">
      <c r="A81" s="7">
        <v>43803</v>
      </c>
      <c r="B81" s="8">
        <v>0.854166666666667</v>
      </c>
      <c r="C81" s="6">
        <v>1</v>
      </c>
      <c r="D81" s="1">
        <v>2945882000</v>
      </c>
      <c r="E81" s="1">
        <v>2860080123</v>
      </c>
      <c r="F81" s="1">
        <v>156958973</v>
      </c>
      <c r="G81" s="1">
        <v>-207755361</v>
      </c>
      <c r="H81" s="1">
        <v>18391466</v>
      </c>
      <c r="I81" s="1">
        <v>119771000</v>
      </c>
      <c r="J81" s="1">
        <v>110970000</v>
      </c>
      <c r="K81" s="1">
        <v>85801877</v>
      </c>
      <c r="L81" s="1">
        <f t="shared" si="1"/>
        <v>-50796388</v>
      </c>
      <c r="AA81" s="7">
        <v>43802</v>
      </c>
      <c r="AB81">
        <v>-171300946</v>
      </c>
      <c r="AC81">
        <v>1341701</v>
      </c>
      <c r="AD81">
        <v>74562387</v>
      </c>
    </row>
    <row r="82" spans="1:30">
      <c r="A82" s="7">
        <v>43804</v>
      </c>
      <c r="B82" s="8">
        <v>0.659722222222222</v>
      </c>
      <c r="C82" s="6">
        <v>1</v>
      </c>
      <c r="D82" s="1">
        <v>2945882000</v>
      </c>
      <c r="E82" s="1">
        <v>2860080123</v>
      </c>
      <c r="F82" s="1">
        <v>140517260</v>
      </c>
      <c r="G82" s="1">
        <v>-125424355</v>
      </c>
      <c r="H82" s="1">
        <v>71739595</v>
      </c>
      <c r="I82" s="1">
        <v>119771000</v>
      </c>
      <c r="J82" s="1">
        <v>110970000</v>
      </c>
      <c r="K82" s="1">
        <v>85801877</v>
      </c>
      <c r="L82" s="1">
        <f t="shared" si="1"/>
        <v>15092905</v>
      </c>
      <c r="AA82" s="7">
        <v>43803</v>
      </c>
      <c r="AB82">
        <v>-207755361</v>
      </c>
      <c r="AC82">
        <v>-50796388</v>
      </c>
      <c r="AD82">
        <v>18391466</v>
      </c>
    </row>
    <row r="83" spans="1:30">
      <c r="A83" s="7">
        <v>43805</v>
      </c>
      <c r="B83" s="8">
        <v>0.748611111111111</v>
      </c>
      <c r="C83" s="6">
        <v>1</v>
      </c>
      <c r="D83" s="1">
        <v>2945882000</v>
      </c>
      <c r="E83" s="1">
        <v>2860080123</v>
      </c>
      <c r="F83" s="1">
        <v>128893725</v>
      </c>
      <c r="G83" s="1">
        <v>-117824709</v>
      </c>
      <c r="H83" s="1">
        <v>86911578</v>
      </c>
      <c r="I83" s="1">
        <v>119771000</v>
      </c>
      <c r="J83" s="1">
        <v>110970000</v>
      </c>
      <c r="K83" s="1">
        <v>85801877</v>
      </c>
      <c r="L83" s="1">
        <f t="shared" si="1"/>
        <v>11069016</v>
      </c>
      <c r="AA83" s="7">
        <v>43804</v>
      </c>
      <c r="AB83">
        <v>-125424355</v>
      </c>
      <c r="AC83">
        <v>15092905</v>
      </c>
      <c r="AD83">
        <v>71739595</v>
      </c>
    </row>
    <row r="84" spans="1:30">
      <c r="A84" s="7">
        <v>43806</v>
      </c>
      <c r="B84" s="8">
        <v>0.754166666666667</v>
      </c>
      <c r="C84" s="6">
        <v>1</v>
      </c>
      <c r="D84" s="1">
        <v>2945882000</v>
      </c>
      <c r="E84" s="1">
        <v>2860080123</v>
      </c>
      <c r="F84" s="1">
        <v>145861941</v>
      </c>
      <c r="G84" s="1">
        <v>-137568121</v>
      </c>
      <c r="H84" s="1">
        <v>82327339</v>
      </c>
      <c r="I84" s="1">
        <v>119771000</v>
      </c>
      <c r="J84" s="1">
        <v>110970000</v>
      </c>
      <c r="K84" s="1">
        <v>85801877</v>
      </c>
      <c r="L84" s="1">
        <f t="shared" si="1"/>
        <v>8293820</v>
      </c>
      <c r="AA84" s="7">
        <v>43805</v>
      </c>
      <c r="AB84">
        <v>-117824709</v>
      </c>
      <c r="AC84">
        <v>11069016</v>
      </c>
      <c r="AD84">
        <v>86911578</v>
      </c>
    </row>
    <row r="85" spans="1:30">
      <c r="A85" s="7">
        <v>43807</v>
      </c>
      <c r="B85" s="8">
        <v>0.479166666666667</v>
      </c>
      <c r="C85" s="6">
        <v>1</v>
      </c>
      <c r="D85" s="1">
        <v>2945882000</v>
      </c>
      <c r="E85" s="1">
        <v>2860080123</v>
      </c>
      <c r="F85" s="1">
        <v>202294599</v>
      </c>
      <c r="G85" s="1">
        <v>-192047455</v>
      </c>
      <c r="H85" s="1">
        <v>206838770</v>
      </c>
      <c r="I85" s="1">
        <v>119771000</v>
      </c>
      <c r="J85" s="1">
        <v>110970000</v>
      </c>
      <c r="K85" s="1">
        <v>85801877</v>
      </c>
      <c r="L85" s="1">
        <f t="shared" si="1"/>
        <v>10247144</v>
      </c>
      <c r="AA85" s="7">
        <v>43806</v>
      </c>
      <c r="AB85">
        <v>-137568121</v>
      </c>
      <c r="AC85">
        <v>8293820</v>
      </c>
      <c r="AD85">
        <v>82327339</v>
      </c>
    </row>
    <row r="86" spans="1:30">
      <c r="A86" s="7">
        <v>43808</v>
      </c>
      <c r="B86" s="8">
        <v>0.672222222222222</v>
      </c>
      <c r="C86" s="6">
        <v>1</v>
      </c>
      <c r="D86" s="1">
        <v>2945882000</v>
      </c>
      <c r="E86" s="1">
        <v>2860080123</v>
      </c>
      <c r="F86" s="1">
        <v>126784372</v>
      </c>
      <c r="G86" s="1">
        <v>-113427009</v>
      </c>
      <c r="H86" s="1">
        <v>61121706</v>
      </c>
      <c r="I86" s="1">
        <v>119612000</v>
      </c>
      <c r="J86" s="1">
        <v>110970000</v>
      </c>
      <c r="K86" s="1">
        <v>85801877</v>
      </c>
      <c r="L86" s="1">
        <f t="shared" si="1"/>
        <v>13357363</v>
      </c>
      <c r="AA86" s="7">
        <v>43807</v>
      </c>
      <c r="AB86">
        <v>-192047455</v>
      </c>
      <c r="AC86">
        <v>10247144</v>
      </c>
      <c r="AD86">
        <v>206838770</v>
      </c>
    </row>
    <row r="87" spans="1:30">
      <c r="A87" s="7">
        <v>43809</v>
      </c>
      <c r="B87" s="8">
        <v>0.763194444444444</v>
      </c>
      <c r="C87" s="6">
        <v>1</v>
      </c>
      <c r="D87" s="1">
        <v>2945882000</v>
      </c>
      <c r="E87" s="1">
        <v>2860080123</v>
      </c>
      <c r="F87" s="1">
        <v>109066274</v>
      </c>
      <c r="G87" s="1">
        <v>-96464268</v>
      </c>
      <c r="H87" s="1">
        <v>71258782</v>
      </c>
      <c r="I87" s="1">
        <v>119612000</v>
      </c>
      <c r="J87" s="1">
        <v>110970000</v>
      </c>
      <c r="K87" s="1">
        <v>85801877</v>
      </c>
      <c r="L87" s="1">
        <f t="shared" si="1"/>
        <v>12602006</v>
      </c>
      <c r="AA87" s="7">
        <v>43808</v>
      </c>
      <c r="AB87">
        <v>-113427009</v>
      </c>
      <c r="AC87">
        <v>13357363</v>
      </c>
      <c r="AD87">
        <v>61121706</v>
      </c>
    </row>
    <row r="88" spans="1:30">
      <c r="A88" s="7">
        <v>43810</v>
      </c>
      <c r="B88" s="8">
        <v>0.794444444444444</v>
      </c>
      <c r="C88" s="6">
        <v>1</v>
      </c>
      <c r="D88" s="1">
        <v>2945882000</v>
      </c>
      <c r="E88" s="1">
        <v>2860080123</v>
      </c>
      <c r="F88" s="1">
        <v>148828981</v>
      </c>
      <c r="G88" s="1">
        <v>-134705249</v>
      </c>
      <c r="H88" s="1">
        <v>82702665</v>
      </c>
      <c r="I88" s="1">
        <v>119612000</v>
      </c>
      <c r="J88" s="1">
        <v>110970000</v>
      </c>
      <c r="K88" s="1">
        <v>85801877</v>
      </c>
      <c r="L88" s="1">
        <f t="shared" si="1"/>
        <v>14123732</v>
      </c>
      <c r="AA88" s="7">
        <v>43809</v>
      </c>
      <c r="AB88">
        <v>-96464268</v>
      </c>
      <c r="AC88">
        <v>12602006</v>
      </c>
      <c r="AD88">
        <v>71258782</v>
      </c>
    </row>
    <row r="89" spans="1:30">
      <c r="A89" s="7">
        <v>43811</v>
      </c>
      <c r="B89" s="8">
        <v>0.956944444444444</v>
      </c>
      <c r="C89" s="6">
        <v>1</v>
      </c>
      <c r="D89" s="1">
        <v>2945882000</v>
      </c>
      <c r="E89" s="1">
        <v>2860080123</v>
      </c>
      <c r="F89" s="1">
        <v>138149199</v>
      </c>
      <c r="G89" s="1">
        <v>-129449587</v>
      </c>
      <c r="H89" s="1">
        <v>144878514</v>
      </c>
      <c r="I89" s="1">
        <v>119612000</v>
      </c>
      <c r="J89" s="1">
        <v>110970000</v>
      </c>
      <c r="K89" s="1">
        <v>85801877</v>
      </c>
      <c r="L89" s="1">
        <f t="shared" si="1"/>
        <v>8699612</v>
      </c>
      <c r="AA89" s="7">
        <v>43810</v>
      </c>
      <c r="AB89">
        <v>-134705249</v>
      </c>
      <c r="AC89">
        <v>14123732</v>
      </c>
      <c r="AD89">
        <v>82702665</v>
      </c>
    </row>
    <row r="90" spans="1:30">
      <c r="A90" s="7">
        <v>43812</v>
      </c>
      <c r="B90" s="8">
        <v>0.923611111111111</v>
      </c>
      <c r="C90" s="6">
        <v>1</v>
      </c>
      <c r="D90" s="1">
        <v>2945882000</v>
      </c>
      <c r="E90" s="1">
        <v>2860080123</v>
      </c>
      <c r="F90" s="1">
        <v>250740425</v>
      </c>
      <c r="G90" s="1">
        <v>-236978746</v>
      </c>
      <c r="H90" s="1">
        <v>79215306</v>
      </c>
      <c r="I90" s="1">
        <v>119612000</v>
      </c>
      <c r="J90" s="1">
        <v>110970000</v>
      </c>
      <c r="K90" s="1">
        <v>85801877</v>
      </c>
      <c r="L90" s="1">
        <f t="shared" si="1"/>
        <v>13761679</v>
      </c>
      <c r="AA90" s="7">
        <v>43811</v>
      </c>
      <c r="AB90">
        <v>-129449587</v>
      </c>
      <c r="AC90">
        <v>8699612</v>
      </c>
      <c r="AD90">
        <v>144878514</v>
      </c>
    </row>
    <row r="91" spans="1:30">
      <c r="A91" s="7">
        <v>43813</v>
      </c>
      <c r="B91" s="8">
        <v>0.721527777777778</v>
      </c>
      <c r="C91" s="6">
        <v>1</v>
      </c>
      <c r="D91" s="1">
        <v>2945882000</v>
      </c>
      <c r="E91" s="1">
        <v>2860080123</v>
      </c>
      <c r="F91" s="1">
        <v>187463035</v>
      </c>
      <c r="G91" s="1">
        <v>-175996621</v>
      </c>
      <c r="H91" s="1">
        <v>74550637</v>
      </c>
      <c r="I91" s="1">
        <v>119612000</v>
      </c>
      <c r="J91" s="1">
        <v>110970000</v>
      </c>
      <c r="K91" s="1">
        <v>85801877</v>
      </c>
      <c r="L91" s="1">
        <f t="shared" si="1"/>
        <v>11466414</v>
      </c>
      <c r="AA91" s="7">
        <v>43812</v>
      </c>
      <c r="AB91">
        <v>-236978746</v>
      </c>
      <c r="AC91">
        <v>13761679</v>
      </c>
      <c r="AD91">
        <v>79215306</v>
      </c>
    </row>
    <row r="92" spans="1:30">
      <c r="A92" s="7">
        <v>43814</v>
      </c>
      <c r="B92" s="8">
        <v>0.477083333333333</v>
      </c>
      <c r="C92" s="6">
        <v>1</v>
      </c>
      <c r="D92" s="1">
        <v>2945882000</v>
      </c>
      <c r="E92" s="1">
        <v>2860080123</v>
      </c>
      <c r="F92" s="1">
        <v>188625407</v>
      </c>
      <c r="G92" s="1">
        <v>-170417295</v>
      </c>
      <c r="H92" s="1">
        <v>82511418</v>
      </c>
      <c r="I92" s="1">
        <v>119612000</v>
      </c>
      <c r="J92" s="1">
        <v>110970000</v>
      </c>
      <c r="K92" s="1">
        <v>85801877</v>
      </c>
      <c r="L92" s="1">
        <f t="shared" si="1"/>
        <v>18208112</v>
      </c>
      <c r="AA92" s="7">
        <v>43813</v>
      </c>
      <c r="AB92">
        <v>-175996621</v>
      </c>
      <c r="AC92">
        <v>11466414</v>
      </c>
      <c r="AD92">
        <v>74550637</v>
      </c>
    </row>
    <row r="93" spans="1:30">
      <c r="A93" s="7">
        <v>43815</v>
      </c>
      <c r="B93" s="8">
        <v>0.777777777777778</v>
      </c>
      <c r="C93" s="6">
        <v>1</v>
      </c>
      <c r="D93" s="1">
        <v>2945882000</v>
      </c>
      <c r="E93" s="1">
        <v>2860080123</v>
      </c>
      <c r="F93" s="1">
        <v>147477620</v>
      </c>
      <c r="G93" s="1">
        <v>-145912706</v>
      </c>
      <c r="H93" s="1">
        <v>126759700</v>
      </c>
      <c r="I93" s="1">
        <v>119612000</v>
      </c>
      <c r="J93" s="1">
        <v>110970000</v>
      </c>
      <c r="K93" s="1">
        <v>85801877</v>
      </c>
      <c r="L93" s="1">
        <f t="shared" si="1"/>
        <v>1564914</v>
      </c>
      <c r="AA93" s="7">
        <v>43814</v>
      </c>
      <c r="AB93">
        <v>-170417295</v>
      </c>
      <c r="AC93">
        <v>18208112</v>
      </c>
      <c r="AD93">
        <v>82511418</v>
      </c>
    </row>
    <row r="94" spans="1:30">
      <c r="A94" s="7">
        <v>43816</v>
      </c>
      <c r="B94" s="8">
        <v>0.554166666666667</v>
      </c>
      <c r="C94" s="6">
        <v>1</v>
      </c>
      <c r="D94" s="1">
        <v>2945882000</v>
      </c>
      <c r="E94" s="1">
        <v>2860080123</v>
      </c>
      <c r="F94" s="1">
        <v>231648905</v>
      </c>
      <c r="G94" s="1">
        <v>-224603793</v>
      </c>
      <c r="H94" s="1">
        <v>64338700</v>
      </c>
      <c r="I94" s="1">
        <v>119612000</v>
      </c>
      <c r="J94" s="1">
        <v>110970000</v>
      </c>
      <c r="K94" s="1">
        <v>85801877</v>
      </c>
      <c r="L94" s="1">
        <f t="shared" si="1"/>
        <v>7045112</v>
      </c>
      <c r="AA94" s="7">
        <v>43815</v>
      </c>
      <c r="AB94">
        <v>-145912706</v>
      </c>
      <c r="AC94">
        <v>1564914</v>
      </c>
      <c r="AD94">
        <v>126759700</v>
      </c>
    </row>
    <row r="95" spans="1:30">
      <c r="A95" s="7">
        <v>43817</v>
      </c>
      <c r="B95" s="8">
        <v>0.843055555555556</v>
      </c>
      <c r="C95" s="6">
        <v>1</v>
      </c>
      <c r="D95" s="1">
        <v>2945882000</v>
      </c>
      <c r="E95" s="1">
        <v>2860080123</v>
      </c>
      <c r="F95" s="1">
        <v>163436812</v>
      </c>
      <c r="G95" s="1">
        <v>-138909009</v>
      </c>
      <c r="H95" s="1">
        <v>78240708</v>
      </c>
      <c r="I95" s="1">
        <v>119612000</v>
      </c>
      <c r="J95" s="1">
        <v>110970000</v>
      </c>
      <c r="K95" s="1">
        <v>85801877</v>
      </c>
      <c r="L95" s="1">
        <f t="shared" si="1"/>
        <v>24527803</v>
      </c>
      <c r="AA95" s="7">
        <v>43816</v>
      </c>
      <c r="AB95">
        <v>-224603793</v>
      </c>
      <c r="AC95">
        <v>7045112</v>
      </c>
      <c r="AD95">
        <v>64338700</v>
      </c>
    </row>
    <row r="96" spans="1:30">
      <c r="A96" s="7">
        <v>43818</v>
      </c>
      <c r="B96" s="8">
        <v>0.690277777777778</v>
      </c>
      <c r="C96" s="6">
        <v>1</v>
      </c>
      <c r="D96" s="1">
        <v>2945882000</v>
      </c>
      <c r="E96" s="1">
        <v>2860080123</v>
      </c>
      <c r="F96" s="1">
        <v>259796766</v>
      </c>
      <c r="G96" s="1">
        <v>-233894962</v>
      </c>
      <c r="H96" s="1">
        <v>64916707</v>
      </c>
      <c r="I96" s="1">
        <v>119612000</v>
      </c>
      <c r="J96" s="1">
        <v>110970000</v>
      </c>
      <c r="K96" s="1">
        <v>85801877</v>
      </c>
      <c r="L96" s="1">
        <f t="shared" si="1"/>
        <v>25901804</v>
      </c>
      <c r="AA96" s="7">
        <v>43817</v>
      </c>
      <c r="AB96">
        <v>-138909009</v>
      </c>
      <c r="AC96">
        <v>24527803</v>
      </c>
      <c r="AD96">
        <v>78240708</v>
      </c>
    </row>
    <row r="97" spans="1:30">
      <c r="A97" s="7">
        <v>43819</v>
      </c>
      <c r="B97" s="8">
        <v>0.75625</v>
      </c>
      <c r="C97" s="6">
        <v>1</v>
      </c>
      <c r="D97" s="1">
        <v>2945882000</v>
      </c>
      <c r="E97" s="1">
        <v>2860080123</v>
      </c>
      <c r="F97" s="1">
        <v>116547395</v>
      </c>
      <c r="G97" s="1">
        <v>-116631524</v>
      </c>
      <c r="H97" s="1">
        <v>56132966</v>
      </c>
      <c r="I97" s="1">
        <v>119612000</v>
      </c>
      <c r="J97" s="1">
        <v>110970000</v>
      </c>
      <c r="K97" s="1">
        <v>85801877</v>
      </c>
      <c r="L97" s="1">
        <f t="shared" si="1"/>
        <v>-84129</v>
      </c>
      <c r="AA97" s="7">
        <v>43818</v>
      </c>
      <c r="AB97">
        <v>-233894962</v>
      </c>
      <c r="AC97">
        <v>25901804</v>
      </c>
      <c r="AD97">
        <v>64916707</v>
      </c>
    </row>
    <row r="98" spans="1:30">
      <c r="A98" s="7">
        <v>43820</v>
      </c>
      <c r="B98" s="8">
        <v>0.731944444444444</v>
      </c>
      <c r="C98" s="6">
        <v>1</v>
      </c>
      <c r="D98" s="1">
        <v>2945882000</v>
      </c>
      <c r="E98" s="1">
        <v>2860080123</v>
      </c>
      <c r="F98" s="1">
        <v>132795298</v>
      </c>
      <c r="G98" s="1">
        <v>-120056953</v>
      </c>
      <c r="H98" s="1">
        <v>63809244</v>
      </c>
      <c r="I98" s="1">
        <v>119612000</v>
      </c>
      <c r="J98" s="1">
        <v>110970000</v>
      </c>
      <c r="K98" s="1">
        <v>85801877</v>
      </c>
      <c r="L98" s="1">
        <f t="shared" si="1"/>
        <v>12738345</v>
      </c>
      <c r="AA98" s="7">
        <v>43819</v>
      </c>
      <c r="AB98">
        <v>-116631524</v>
      </c>
      <c r="AC98">
        <v>-84129</v>
      </c>
      <c r="AD98">
        <v>56132966</v>
      </c>
    </row>
    <row r="99" spans="1:30">
      <c r="A99" s="7">
        <v>43821</v>
      </c>
      <c r="B99" s="8">
        <v>0.740277777777778</v>
      </c>
      <c r="C99" s="6">
        <v>1</v>
      </c>
      <c r="D99" s="1">
        <v>2945882000</v>
      </c>
      <c r="E99" s="1">
        <v>2860080123</v>
      </c>
      <c r="F99" s="1">
        <v>232405561</v>
      </c>
      <c r="G99" s="1">
        <v>-211997653</v>
      </c>
      <c r="H99" s="1">
        <v>64984864</v>
      </c>
      <c r="I99" s="1">
        <v>119612000</v>
      </c>
      <c r="J99" s="1">
        <v>110970000</v>
      </c>
      <c r="K99" s="1">
        <v>85801877</v>
      </c>
      <c r="L99" s="1">
        <f t="shared" si="1"/>
        <v>20407908</v>
      </c>
      <c r="AA99" s="7">
        <v>43820</v>
      </c>
      <c r="AB99">
        <v>-120056953</v>
      </c>
      <c r="AC99">
        <v>12738345</v>
      </c>
      <c r="AD99">
        <v>63809244</v>
      </c>
    </row>
    <row r="100" spans="1:30">
      <c r="A100" s="7">
        <v>43822</v>
      </c>
      <c r="B100" s="8">
        <v>0.772916666666667</v>
      </c>
      <c r="C100" s="6">
        <v>1</v>
      </c>
      <c r="D100" s="1">
        <v>2945882000</v>
      </c>
      <c r="E100" s="1">
        <v>2860080123</v>
      </c>
      <c r="F100" s="1">
        <v>198168641</v>
      </c>
      <c r="G100" s="1">
        <v>-190592258</v>
      </c>
      <c r="H100" s="1">
        <v>53177515</v>
      </c>
      <c r="I100" s="1">
        <v>119612000</v>
      </c>
      <c r="J100" s="1">
        <v>110970000</v>
      </c>
      <c r="K100" s="1">
        <v>85801877</v>
      </c>
      <c r="L100" s="1">
        <f t="shared" si="1"/>
        <v>7576383</v>
      </c>
      <c r="AA100" s="7">
        <v>43821</v>
      </c>
      <c r="AB100">
        <v>-211997653</v>
      </c>
      <c r="AC100">
        <v>20407908</v>
      </c>
      <c r="AD100">
        <v>64984864</v>
      </c>
    </row>
    <row r="101" spans="1:30">
      <c r="A101" s="7">
        <v>43823</v>
      </c>
      <c r="B101" s="8">
        <v>0.850694444444444</v>
      </c>
      <c r="C101" s="6">
        <v>1</v>
      </c>
      <c r="D101" s="1">
        <v>2945882000</v>
      </c>
      <c r="E101" s="1">
        <v>2860080123</v>
      </c>
      <c r="F101" s="1">
        <v>139202994</v>
      </c>
      <c r="G101" s="1">
        <v>-138833230</v>
      </c>
      <c r="H101" s="1">
        <v>51982365</v>
      </c>
      <c r="I101" s="1">
        <v>119612000</v>
      </c>
      <c r="J101" s="1">
        <v>110970000</v>
      </c>
      <c r="K101" s="1">
        <v>85801877</v>
      </c>
      <c r="L101" s="1">
        <f t="shared" si="1"/>
        <v>369764</v>
      </c>
      <c r="AA101" s="7">
        <v>43822</v>
      </c>
      <c r="AB101">
        <v>-190592258</v>
      </c>
      <c r="AC101">
        <v>7576383</v>
      </c>
      <c r="AD101">
        <v>53177515</v>
      </c>
    </row>
    <row r="102" spans="1:30">
      <c r="A102" s="7">
        <v>43824</v>
      </c>
      <c r="B102" s="8">
        <v>0.68125</v>
      </c>
      <c r="C102" s="6">
        <v>1</v>
      </c>
      <c r="D102" s="1">
        <v>2945882000</v>
      </c>
      <c r="E102" s="1">
        <v>2860080123</v>
      </c>
      <c r="F102" s="1">
        <v>219577223</v>
      </c>
      <c r="G102" s="1">
        <v>-210083933</v>
      </c>
      <c r="H102" s="1">
        <v>55806885</v>
      </c>
      <c r="I102" s="1">
        <v>119612000</v>
      </c>
      <c r="J102" s="1">
        <v>110970000</v>
      </c>
      <c r="K102" s="1">
        <v>85801877</v>
      </c>
      <c r="L102" s="1">
        <f t="shared" si="1"/>
        <v>9493290</v>
      </c>
      <c r="AA102" s="7">
        <v>43823</v>
      </c>
      <c r="AB102">
        <v>-138833230</v>
      </c>
      <c r="AC102">
        <v>369764</v>
      </c>
      <c r="AD102">
        <v>51982365</v>
      </c>
    </row>
    <row r="103" spans="1:30">
      <c r="A103" s="7">
        <v>43825</v>
      </c>
      <c r="B103" s="8">
        <v>0.785416666666667</v>
      </c>
      <c r="C103" s="6">
        <v>1</v>
      </c>
      <c r="D103" s="1">
        <v>2945882000</v>
      </c>
      <c r="E103" s="1">
        <v>2860080123</v>
      </c>
      <c r="F103" s="1">
        <v>125383809</v>
      </c>
      <c r="G103" s="1">
        <v>-118378274</v>
      </c>
      <c r="H103" s="1">
        <v>38284617</v>
      </c>
      <c r="I103" s="1">
        <v>119612000</v>
      </c>
      <c r="J103" s="1">
        <v>110970000</v>
      </c>
      <c r="K103" s="1">
        <v>85801877</v>
      </c>
      <c r="L103" s="1">
        <f t="shared" si="1"/>
        <v>7005535</v>
      </c>
      <c r="AA103" s="7">
        <v>43824</v>
      </c>
      <c r="AB103">
        <v>-210083933</v>
      </c>
      <c r="AC103">
        <v>9493290</v>
      </c>
      <c r="AD103">
        <v>55806885</v>
      </c>
    </row>
    <row r="104" spans="1:30">
      <c r="A104" s="7">
        <v>43826</v>
      </c>
      <c r="B104" s="8">
        <v>0.923611111111111</v>
      </c>
      <c r="C104" s="6">
        <v>1</v>
      </c>
      <c r="D104" s="1">
        <v>2945882000</v>
      </c>
      <c r="E104" s="1">
        <v>2860080123</v>
      </c>
      <c r="F104" s="1">
        <v>147367810</v>
      </c>
      <c r="G104" s="1">
        <v>-127181381</v>
      </c>
      <c r="H104" s="1">
        <v>56383885</v>
      </c>
      <c r="I104" s="1">
        <v>119612000</v>
      </c>
      <c r="J104" s="1">
        <v>110970000</v>
      </c>
      <c r="K104" s="1">
        <v>85801877</v>
      </c>
      <c r="L104" s="1">
        <f t="shared" si="1"/>
        <v>20186429</v>
      </c>
      <c r="AA104" s="7">
        <v>43825</v>
      </c>
      <c r="AB104">
        <v>-118378274</v>
      </c>
      <c r="AC104">
        <v>7005535</v>
      </c>
      <c r="AD104">
        <v>38284617</v>
      </c>
    </row>
    <row r="105" spans="1:30">
      <c r="A105" s="7">
        <v>43827</v>
      </c>
      <c r="B105" s="8">
        <v>0.475694444444444</v>
      </c>
      <c r="C105" s="6">
        <v>1</v>
      </c>
      <c r="D105" s="1">
        <v>2945882000</v>
      </c>
      <c r="E105" s="1">
        <v>2860080123</v>
      </c>
      <c r="F105" s="1">
        <v>213306095</v>
      </c>
      <c r="G105" s="1">
        <v>-190711706</v>
      </c>
      <c r="H105" s="1">
        <v>59589134</v>
      </c>
      <c r="I105" s="1">
        <v>119612000</v>
      </c>
      <c r="J105" s="1">
        <v>110970000</v>
      </c>
      <c r="K105" s="1">
        <v>85801877</v>
      </c>
      <c r="L105" s="1">
        <f t="shared" si="1"/>
        <v>22594389</v>
      </c>
      <c r="AA105" s="7">
        <v>43826</v>
      </c>
      <c r="AB105">
        <v>-127181381</v>
      </c>
      <c r="AC105">
        <v>20186429</v>
      </c>
      <c r="AD105">
        <v>56383885</v>
      </c>
    </row>
    <row r="106" spans="1:30">
      <c r="A106" s="7">
        <v>43828</v>
      </c>
      <c r="B106" s="8">
        <v>0.715277777777778</v>
      </c>
      <c r="C106" s="6">
        <v>1</v>
      </c>
      <c r="D106" s="1">
        <v>2945882000</v>
      </c>
      <c r="E106" s="1">
        <v>2860080123</v>
      </c>
      <c r="F106" s="1">
        <v>146179320</v>
      </c>
      <c r="G106" s="1">
        <v>-137783896</v>
      </c>
      <c r="H106" s="1">
        <v>55246213</v>
      </c>
      <c r="I106" s="1">
        <v>119612000</v>
      </c>
      <c r="J106" s="1">
        <v>110970000</v>
      </c>
      <c r="K106" s="1">
        <v>85801877</v>
      </c>
      <c r="L106" s="1">
        <f t="shared" si="1"/>
        <v>8395424</v>
      </c>
      <c r="AA106" s="7">
        <v>43827</v>
      </c>
      <c r="AB106">
        <v>-190711706</v>
      </c>
      <c r="AC106">
        <v>22594389</v>
      </c>
      <c r="AD106">
        <v>59589134</v>
      </c>
    </row>
    <row r="107" spans="1:30">
      <c r="A107" s="7">
        <v>43829</v>
      </c>
      <c r="B107" s="8">
        <v>0.572222222222222</v>
      </c>
      <c r="C107" s="6">
        <v>1</v>
      </c>
      <c r="D107" s="1">
        <v>2945882000</v>
      </c>
      <c r="E107" s="1">
        <v>2860080123</v>
      </c>
      <c r="F107" s="1">
        <v>253632647</v>
      </c>
      <c r="G107" s="1">
        <v>-232736455</v>
      </c>
      <c r="H107" s="1">
        <v>58975767</v>
      </c>
      <c r="I107" s="1">
        <v>119612000</v>
      </c>
      <c r="J107" s="1">
        <v>110970000</v>
      </c>
      <c r="K107" s="1">
        <v>85801877</v>
      </c>
      <c r="L107" s="1">
        <f t="shared" si="1"/>
        <v>20896192</v>
      </c>
      <c r="AA107" s="7">
        <v>43828</v>
      </c>
      <c r="AB107">
        <v>-137783896</v>
      </c>
      <c r="AC107">
        <v>8395424</v>
      </c>
      <c r="AD107">
        <v>55246213</v>
      </c>
    </row>
    <row r="108" spans="1:30">
      <c r="A108" s="7">
        <v>43830</v>
      </c>
      <c r="B108" s="8">
        <v>0.821527777777778</v>
      </c>
      <c r="C108" s="6">
        <v>1</v>
      </c>
      <c r="D108" s="1">
        <v>2945882000</v>
      </c>
      <c r="E108" s="1">
        <v>2860080123</v>
      </c>
      <c r="F108" s="1">
        <v>143571752</v>
      </c>
      <c r="G108" s="1">
        <v>-139754128</v>
      </c>
      <c r="H108" s="1">
        <v>63807030</v>
      </c>
      <c r="I108" s="1">
        <v>119612000</v>
      </c>
      <c r="J108" s="1">
        <v>110970000</v>
      </c>
      <c r="K108" s="1">
        <v>85801877</v>
      </c>
      <c r="L108" s="1">
        <f t="shared" si="1"/>
        <v>3817624</v>
      </c>
      <c r="AA108" s="7">
        <v>43829</v>
      </c>
      <c r="AB108">
        <v>-232736455</v>
      </c>
      <c r="AC108">
        <v>20896192</v>
      </c>
      <c r="AD108">
        <v>58975767</v>
      </c>
    </row>
    <row r="109" spans="1:30">
      <c r="A109" s="7">
        <v>43831</v>
      </c>
      <c r="B109" s="8">
        <v>0.805555555555556</v>
      </c>
      <c r="C109" s="6">
        <v>1</v>
      </c>
      <c r="D109" s="1">
        <v>2945882000</v>
      </c>
      <c r="E109" s="1">
        <v>2860080123</v>
      </c>
      <c r="F109" s="1">
        <v>247249861</v>
      </c>
      <c r="G109" s="1">
        <v>-246589724</v>
      </c>
      <c r="H109" s="1">
        <v>60460971</v>
      </c>
      <c r="I109" s="1">
        <v>119612000</v>
      </c>
      <c r="J109" s="1">
        <v>110970000</v>
      </c>
      <c r="K109" s="1">
        <v>85801877</v>
      </c>
      <c r="L109" s="1">
        <f t="shared" si="1"/>
        <v>660137</v>
      </c>
      <c r="AA109" s="7">
        <v>43830</v>
      </c>
      <c r="AB109">
        <v>-139754128</v>
      </c>
      <c r="AC109">
        <v>3817624</v>
      </c>
      <c r="AD109">
        <v>63807030</v>
      </c>
    </row>
    <row r="110" spans="1:30">
      <c r="A110" s="7">
        <v>43832</v>
      </c>
      <c r="B110" s="8">
        <v>0.475</v>
      </c>
      <c r="C110" s="6">
        <v>1</v>
      </c>
      <c r="D110" s="1">
        <v>2945882000</v>
      </c>
      <c r="E110" s="1">
        <v>2860080123</v>
      </c>
      <c r="F110" s="1">
        <v>177958784</v>
      </c>
      <c r="G110" s="1">
        <v>-182865458</v>
      </c>
      <c r="H110" s="1">
        <v>49635400</v>
      </c>
      <c r="I110" s="1">
        <v>119612000</v>
      </c>
      <c r="J110" s="1">
        <v>110970000</v>
      </c>
      <c r="K110" s="1">
        <v>85801877</v>
      </c>
      <c r="L110" s="1">
        <f t="shared" si="1"/>
        <v>-4906674</v>
      </c>
      <c r="AA110" s="7">
        <v>43831</v>
      </c>
      <c r="AB110">
        <v>-246589724</v>
      </c>
      <c r="AC110">
        <v>660137</v>
      </c>
      <c r="AD110">
        <v>60460971</v>
      </c>
    </row>
    <row r="111" spans="1:30">
      <c r="A111" s="7">
        <v>43833</v>
      </c>
      <c r="B111" s="8">
        <v>0.581944444444444</v>
      </c>
      <c r="C111" s="6">
        <v>1</v>
      </c>
      <c r="D111" s="1">
        <v>2945882000</v>
      </c>
      <c r="E111" s="1">
        <v>2860080123</v>
      </c>
      <c r="F111" s="1">
        <v>128727386</v>
      </c>
      <c r="G111" s="1">
        <v>-120691434</v>
      </c>
      <c r="H111" s="1">
        <v>50437483</v>
      </c>
      <c r="I111" s="1">
        <v>179418000</v>
      </c>
      <c r="J111" s="1">
        <v>166455000</v>
      </c>
      <c r="K111" s="1">
        <v>85801877</v>
      </c>
      <c r="L111" s="1">
        <f t="shared" si="1"/>
        <v>8035952</v>
      </c>
      <c r="AA111" s="7">
        <v>43832</v>
      </c>
      <c r="AB111">
        <v>-182865458</v>
      </c>
      <c r="AC111">
        <v>-4906674</v>
      </c>
      <c r="AD111">
        <v>49635400</v>
      </c>
    </row>
    <row r="112" spans="1:30">
      <c r="A112" s="7">
        <v>43834</v>
      </c>
      <c r="B112" s="8">
        <v>0.736111111111111</v>
      </c>
      <c r="C112" s="6">
        <v>1</v>
      </c>
      <c r="D112" s="1">
        <v>2945882000</v>
      </c>
      <c r="E112" s="1">
        <v>2860080123</v>
      </c>
      <c r="F112" s="1">
        <v>203302142</v>
      </c>
      <c r="G112" s="1">
        <v>-193939340</v>
      </c>
      <c r="H112" s="1">
        <v>39613856</v>
      </c>
      <c r="I112" s="1">
        <v>179418000</v>
      </c>
      <c r="J112" s="1">
        <v>166455000</v>
      </c>
      <c r="K112" s="1">
        <v>85801877</v>
      </c>
      <c r="L112" s="1">
        <f t="shared" si="1"/>
        <v>9362802</v>
      </c>
      <c r="AA112" s="7">
        <v>43833</v>
      </c>
      <c r="AB112">
        <v>-120691434</v>
      </c>
      <c r="AC112">
        <v>8035952</v>
      </c>
      <c r="AD112">
        <v>50437483</v>
      </c>
    </row>
    <row r="113" spans="1:30">
      <c r="A113" s="7">
        <v>43835</v>
      </c>
      <c r="B113" s="8">
        <v>0.7</v>
      </c>
      <c r="C113" s="6">
        <v>1</v>
      </c>
      <c r="D113" s="1">
        <v>2945882000</v>
      </c>
      <c r="E113" s="1">
        <v>2860080123</v>
      </c>
      <c r="F113" s="1">
        <v>325684564</v>
      </c>
      <c r="G113" s="1">
        <v>-344726249</v>
      </c>
      <c r="H113" s="1">
        <v>8801409</v>
      </c>
      <c r="I113" s="1">
        <v>119612000</v>
      </c>
      <c r="J113" s="1">
        <v>110970000</v>
      </c>
      <c r="K113" s="1">
        <v>85801877</v>
      </c>
      <c r="L113" s="1">
        <f t="shared" si="1"/>
        <v>-19041685</v>
      </c>
      <c r="AA113" s="7">
        <v>43834</v>
      </c>
      <c r="AB113">
        <v>-193939340</v>
      </c>
      <c r="AC113">
        <v>9362802</v>
      </c>
      <c r="AD113">
        <v>39613856</v>
      </c>
    </row>
    <row r="114" spans="1:30">
      <c r="A114" s="7">
        <v>43836</v>
      </c>
      <c r="B114" s="8">
        <v>0.585416666666667</v>
      </c>
      <c r="C114" s="6">
        <v>1</v>
      </c>
      <c r="D114" s="1">
        <v>2945882000</v>
      </c>
      <c r="E114" s="1">
        <v>2860080123</v>
      </c>
      <c r="F114" s="1">
        <v>216188756</v>
      </c>
      <c r="G114" s="1">
        <v>-115417790</v>
      </c>
      <c r="H114" s="1">
        <v>1996763</v>
      </c>
      <c r="I114" s="1">
        <v>119612000</v>
      </c>
      <c r="J114" s="1">
        <v>110970000</v>
      </c>
      <c r="K114" s="1">
        <v>85801877</v>
      </c>
      <c r="L114" s="1">
        <f t="shared" si="1"/>
        <v>100770966</v>
      </c>
      <c r="AA114" s="7">
        <v>43835</v>
      </c>
      <c r="AB114">
        <v>-344726249</v>
      </c>
      <c r="AC114">
        <v>-19041685</v>
      </c>
      <c r="AD114">
        <v>8801409</v>
      </c>
    </row>
    <row r="115" spans="1:30">
      <c r="A115" s="7">
        <v>43837</v>
      </c>
      <c r="B115" s="8">
        <v>0.6875</v>
      </c>
      <c r="C115" s="6">
        <v>1</v>
      </c>
      <c r="D115" s="1">
        <v>2945882000</v>
      </c>
      <c r="E115" s="1">
        <v>2860080123</v>
      </c>
      <c r="F115" s="1">
        <v>134133068</v>
      </c>
      <c r="G115" s="1">
        <v>-126066542</v>
      </c>
      <c r="H115" s="1">
        <v>-2437479</v>
      </c>
      <c r="I115" s="1">
        <v>119612000</v>
      </c>
      <c r="J115" s="1">
        <v>110970000</v>
      </c>
      <c r="K115" s="1">
        <v>85801877</v>
      </c>
      <c r="L115" s="1">
        <f t="shared" si="1"/>
        <v>8066526</v>
      </c>
      <c r="AA115" s="7">
        <v>43836</v>
      </c>
      <c r="AB115">
        <v>-115417790</v>
      </c>
      <c r="AC115">
        <v>100770966</v>
      </c>
      <c r="AD115">
        <v>1996763</v>
      </c>
    </row>
    <row r="116" spans="1:30">
      <c r="A116" s="7">
        <v>43838</v>
      </c>
      <c r="B116" s="8">
        <v>0.734722222222222</v>
      </c>
      <c r="C116" s="6">
        <v>1</v>
      </c>
      <c r="D116" s="1">
        <v>2945882000</v>
      </c>
      <c r="E116" s="1">
        <v>2860080123</v>
      </c>
      <c r="F116" s="1">
        <v>128668798</v>
      </c>
      <c r="G116" s="1">
        <v>-125713339</v>
      </c>
      <c r="H116" s="1">
        <v>-7313785</v>
      </c>
      <c r="I116" s="1">
        <v>119612000</v>
      </c>
      <c r="J116" s="1">
        <v>110970000</v>
      </c>
      <c r="K116" s="1">
        <v>85801877</v>
      </c>
      <c r="L116" s="1">
        <f t="shared" si="1"/>
        <v>2955459</v>
      </c>
      <c r="AA116" s="7">
        <v>43837</v>
      </c>
      <c r="AB116">
        <v>-126066542</v>
      </c>
      <c r="AC116">
        <v>8066526</v>
      </c>
      <c r="AD116">
        <v>-2437479</v>
      </c>
    </row>
    <row r="117" spans="1:30">
      <c r="A117" s="7">
        <v>43839</v>
      </c>
      <c r="B117" s="8">
        <v>0.634722222222222</v>
      </c>
      <c r="C117" s="6">
        <v>1</v>
      </c>
      <c r="D117" s="1">
        <v>2945882000</v>
      </c>
      <c r="E117" s="1">
        <v>2860080123</v>
      </c>
      <c r="F117" s="1">
        <v>130042344</v>
      </c>
      <c r="G117" s="1">
        <v>-111608334</v>
      </c>
      <c r="H117" s="1">
        <v>14277712</v>
      </c>
      <c r="I117" s="1">
        <v>119612000</v>
      </c>
      <c r="J117" s="1">
        <v>110970000</v>
      </c>
      <c r="K117" s="1">
        <v>85801877</v>
      </c>
      <c r="L117" s="1">
        <f t="shared" si="1"/>
        <v>18434010</v>
      </c>
      <c r="AA117" s="7">
        <v>43838</v>
      </c>
      <c r="AB117">
        <v>-125713339</v>
      </c>
      <c r="AC117">
        <v>2955459</v>
      </c>
      <c r="AD117">
        <v>-7313785</v>
      </c>
    </row>
    <row r="118" spans="1:30">
      <c r="A118" s="7">
        <v>43840</v>
      </c>
      <c r="B118" s="8">
        <v>0.552777777777778</v>
      </c>
      <c r="C118" s="6">
        <v>1</v>
      </c>
      <c r="D118" s="1">
        <v>2945882000</v>
      </c>
      <c r="E118" s="1">
        <v>2860080123</v>
      </c>
      <c r="F118" s="1">
        <v>245797272</v>
      </c>
      <c r="G118" s="1">
        <v>-219829771</v>
      </c>
      <c r="H118" s="1">
        <v>23560390</v>
      </c>
      <c r="I118" s="1">
        <v>119612000</v>
      </c>
      <c r="J118" s="1">
        <v>110970000</v>
      </c>
      <c r="K118" s="1">
        <v>85801877</v>
      </c>
      <c r="L118" s="1">
        <f t="shared" si="1"/>
        <v>25967501</v>
      </c>
      <c r="AA118" s="7">
        <v>43839</v>
      </c>
      <c r="AB118">
        <v>-111608334</v>
      </c>
      <c r="AC118">
        <v>18434010</v>
      </c>
      <c r="AD118">
        <v>14277712</v>
      </c>
    </row>
    <row r="119" spans="1:30">
      <c r="A119" s="7">
        <v>43841</v>
      </c>
      <c r="B119" s="8">
        <v>0.7875</v>
      </c>
      <c r="C119" s="6">
        <v>1</v>
      </c>
      <c r="D119" s="1">
        <v>2945882000</v>
      </c>
      <c r="E119" s="1">
        <v>2860080123</v>
      </c>
      <c r="F119" s="1">
        <v>155714294</v>
      </c>
      <c r="G119" s="1">
        <v>-131481468</v>
      </c>
      <c r="H119" s="1">
        <v>39757264</v>
      </c>
      <c r="I119" s="1">
        <v>119612000</v>
      </c>
      <c r="J119" s="1">
        <v>110970000</v>
      </c>
      <c r="K119" s="1">
        <v>85801877</v>
      </c>
      <c r="L119" s="1">
        <f t="shared" si="1"/>
        <v>24232826</v>
      </c>
      <c r="AA119" s="7">
        <v>43840</v>
      </c>
      <c r="AB119">
        <v>-219829771</v>
      </c>
      <c r="AC119">
        <v>25967501</v>
      </c>
      <c r="AD119">
        <v>23560390</v>
      </c>
    </row>
    <row r="120" spans="1:30">
      <c r="A120" s="7">
        <v>43842</v>
      </c>
      <c r="B120" s="8">
        <v>0.827777777777778</v>
      </c>
      <c r="C120" s="6">
        <v>1</v>
      </c>
      <c r="D120" s="1">
        <v>2945882000</v>
      </c>
      <c r="E120" s="1">
        <v>2860080123</v>
      </c>
      <c r="F120" s="1">
        <v>122050657</v>
      </c>
      <c r="G120" s="1">
        <v>-120406303</v>
      </c>
      <c r="H120" s="1">
        <v>32038816</v>
      </c>
      <c r="I120" s="1">
        <v>119612000</v>
      </c>
      <c r="J120" s="1">
        <v>110970000</v>
      </c>
      <c r="K120" s="1">
        <v>85801877</v>
      </c>
      <c r="L120" s="1">
        <f t="shared" si="1"/>
        <v>1644354</v>
      </c>
      <c r="AA120" s="7">
        <v>43841</v>
      </c>
      <c r="AB120">
        <v>-131481468</v>
      </c>
      <c r="AC120">
        <v>24232826</v>
      </c>
      <c r="AD120">
        <v>39757264</v>
      </c>
    </row>
    <row r="121" spans="1:30">
      <c r="A121" s="7">
        <v>43843</v>
      </c>
      <c r="B121" s="8">
        <v>0.674305555555556</v>
      </c>
      <c r="C121" s="6">
        <v>1</v>
      </c>
      <c r="D121" s="1">
        <v>2945882000</v>
      </c>
      <c r="E121" s="1">
        <v>2860080123</v>
      </c>
      <c r="F121" s="1">
        <v>188278217</v>
      </c>
      <c r="G121" s="1">
        <v>-176037721</v>
      </c>
      <c r="H121" s="1">
        <v>71510719</v>
      </c>
      <c r="I121" s="1">
        <v>119612000</v>
      </c>
      <c r="J121" s="1">
        <v>110970000</v>
      </c>
      <c r="K121" s="1">
        <v>85801877</v>
      </c>
      <c r="L121" s="1">
        <f t="shared" si="1"/>
        <v>12240496</v>
      </c>
      <c r="AA121" s="7">
        <v>43842</v>
      </c>
      <c r="AB121">
        <v>-120406303</v>
      </c>
      <c r="AC121">
        <v>1644354</v>
      </c>
      <c r="AD121">
        <v>32038816</v>
      </c>
    </row>
    <row r="122" spans="1:30">
      <c r="A122" s="7">
        <v>43844</v>
      </c>
      <c r="B122" s="8">
        <v>0.709722222222222</v>
      </c>
      <c r="C122" s="6">
        <v>1</v>
      </c>
      <c r="D122" s="1">
        <v>2945882000</v>
      </c>
      <c r="E122" s="1">
        <v>2860080123</v>
      </c>
      <c r="F122" s="1">
        <v>118840416</v>
      </c>
      <c r="G122" s="1">
        <v>-111600628</v>
      </c>
      <c r="H122" s="1">
        <v>77159729</v>
      </c>
      <c r="I122" s="1">
        <v>119612000</v>
      </c>
      <c r="J122" s="1">
        <v>110970000</v>
      </c>
      <c r="K122" s="1">
        <v>85801877</v>
      </c>
      <c r="L122" s="1">
        <f t="shared" si="1"/>
        <v>7239788</v>
      </c>
      <c r="AA122" s="7">
        <v>43843</v>
      </c>
      <c r="AB122">
        <v>-176037721</v>
      </c>
      <c r="AC122">
        <v>12240496</v>
      </c>
      <c r="AD122">
        <v>71510719</v>
      </c>
    </row>
    <row r="123" spans="1:30">
      <c r="A123" s="7">
        <v>43845</v>
      </c>
      <c r="B123" s="8">
        <v>0.780555555555556</v>
      </c>
      <c r="C123" s="6">
        <v>1</v>
      </c>
      <c r="D123" s="1">
        <v>2945882000</v>
      </c>
      <c r="E123" s="1">
        <v>2860080123</v>
      </c>
      <c r="F123" s="1">
        <v>128353272</v>
      </c>
      <c r="G123" s="1">
        <v>-119946496</v>
      </c>
      <c r="H123" s="1">
        <v>77499979</v>
      </c>
      <c r="I123" s="1">
        <v>119612000</v>
      </c>
      <c r="J123" s="1">
        <v>110970000</v>
      </c>
      <c r="K123" s="1">
        <v>85801877</v>
      </c>
      <c r="L123" s="1">
        <f t="shared" si="1"/>
        <v>8406776</v>
      </c>
      <c r="AA123" s="7">
        <v>43844</v>
      </c>
      <c r="AB123">
        <v>-111600628</v>
      </c>
      <c r="AC123">
        <v>7239788</v>
      </c>
      <c r="AD123">
        <v>77159729</v>
      </c>
    </row>
    <row r="124" spans="1:30">
      <c r="A124" s="7">
        <v>43846</v>
      </c>
      <c r="B124" s="8">
        <v>0.740277777777778</v>
      </c>
      <c r="C124" s="6">
        <v>1</v>
      </c>
      <c r="D124" s="1">
        <v>2945882000</v>
      </c>
      <c r="E124" s="1">
        <v>2860080123</v>
      </c>
      <c r="F124" s="1">
        <v>215116325</v>
      </c>
      <c r="G124" s="1">
        <v>-208534977</v>
      </c>
      <c r="H124" s="1">
        <v>76733233</v>
      </c>
      <c r="I124" s="1">
        <v>119612000</v>
      </c>
      <c r="J124" s="1">
        <v>110970000</v>
      </c>
      <c r="K124" s="1">
        <v>85801877</v>
      </c>
      <c r="L124" s="1">
        <f t="shared" si="1"/>
        <v>6581348</v>
      </c>
      <c r="AA124" s="7">
        <v>43845</v>
      </c>
      <c r="AB124">
        <v>-119946496</v>
      </c>
      <c r="AC124">
        <v>8406776</v>
      </c>
      <c r="AD124">
        <v>77499979</v>
      </c>
    </row>
    <row r="125" spans="1:30">
      <c r="A125" s="7">
        <v>43847</v>
      </c>
      <c r="B125" s="8">
        <v>0.673611111111111</v>
      </c>
      <c r="C125" s="6">
        <v>1</v>
      </c>
      <c r="D125" s="1">
        <v>2945882000</v>
      </c>
      <c r="E125" s="1">
        <v>2860080123</v>
      </c>
      <c r="F125" s="1">
        <v>127622394</v>
      </c>
      <c r="G125" s="1">
        <v>-119088533</v>
      </c>
      <c r="H125" s="1">
        <v>66833084</v>
      </c>
      <c r="I125" s="1">
        <v>119612000</v>
      </c>
      <c r="J125" s="1">
        <v>110970000</v>
      </c>
      <c r="K125" s="1">
        <v>85801877</v>
      </c>
      <c r="L125" s="1">
        <f t="shared" si="1"/>
        <v>8533861</v>
      </c>
      <c r="AA125" s="7">
        <v>43846</v>
      </c>
      <c r="AB125">
        <v>-208534977</v>
      </c>
      <c r="AC125">
        <v>6581348</v>
      </c>
      <c r="AD125">
        <v>76733233</v>
      </c>
    </row>
    <row r="126" spans="27:30">
      <c r="AA126" s="7">
        <v>43847</v>
      </c>
      <c r="AB126">
        <v>-119088533</v>
      </c>
      <c r="AC126">
        <v>8533861</v>
      </c>
      <c r="AD126">
        <v>66833084</v>
      </c>
    </row>
    <row r="127" spans="27:30">
      <c r="AA127" t="s">
        <v>286</v>
      </c>
      <c r="AB127">
        <v>-19803990720</v>
      </c>
      <c r="AC127" t="e">
        <v>#VALUE!</v>
      </c>
      <c r="AD127">
        <v>9968684067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7"/>
  <sheetViews>
    <sheetView workbookViewId="0">
      <pane ySplit="3" topLeftCell="A112" activePane="bottomLeft" state="frozen"/>
      <selection/>
      <selection pane="bottomLeft" activeCell="L114" sqref="L114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20.375" customWidth="1"/>
    <col min="6" max="6" width="18.25" customWidth="1"/>
    <col min="7" max="8" width="19.625" customWidth="1"/>
    <col min="9" max="10" width="18.25" customWidth="1"/>
    <col min="11" max="11" width="16" customWidth="1"/>
    <col min="12" max="12" width="18.2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46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6" customHeight="1" spans="4:11">
      <c r="D2" s="1"/>
      <c r="E2" s="1"/>
      <c r="F2" s="1"/>
      <c r="G2" s="1"/>
      <c r="H2" s="1"/>
      <c r="I2" s="1"/>
      <c r="J2" s="1"/>
      <c r="K2" s="1"/>
    </row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43726</v>
      </c>
      <c r="B4" s="5">
        <v>0.716666666666667</v>
      </c>
      <c r="C4" s="6">
        <v>1</v>
      </c>
      <c r="D4" s="1">
        <v>2805601000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7" si="0">F4+G4</f>
        <v>0</v>
      </c>
      <c r="M4" s="10"/>
      <c r="N4" s="7">
        <v>43726</v>
      </c>
      <c r="O4" s="8">
        <v>0.679861111111111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>
        <v>2988102757</v>
      </c>
      <c r="Y4">
        <v>4</v>
      </c>
      <c r="AA4" t="s">
        <v>284</v>
      </c>
    </row>
    <row r="5" spans="1:30">
      <c r="A5" s="7">
        <v>43727</v>
      </c>
      <c r="B5" s="8">
        <v>0.572222222222222</v>
      </c>
      <c r="C5" s="6">
        <v>1</v>
      </c>
      <c r="D5" s="1">
        <v>2805601000</v>
      </c>
      <c r="E5" s="1"/>
      <c r="F5" s="1">
        <v>0</v>
      </c>
      <c r="G5" s="1">
        <v>-83170233</v>
      </c>
      <c r="H5" s="1">
        <v>-83170233</v>
      </c>
      <c r="I5" s="1"/>
      <c r="J5" s="1"/>
      <c r="K5" s="1"/>
      <c r="L5" s="1">
        <f t="shared" si="0"/>
        <v>-83170233</v>
      </c>
      <c r="M5" s="10"/>
      <c r="AA5" s="7">
        <v>43726</v>
      </c>
      <c r="AB5">
        <v>0</v>
      </c>
      <c r="AC5">
        <v>0</v>
      </c>
      <c r="AD5">
        <v>0</v>
      </c>
    </row>
    <row r="6" spans="1:30">
      <c r="A6" s="7">
        <v>43728</v>
      </c>
      <c r="B6" s="8">
        <v>0.597222222222222</v>
      </c>
      <c r="C6" s="6">
        <v>1</v>
      </c>
      <c r="D6" s="1">
        <v>2805601000</v>
      </c>
      <c r="E6" s="1"/>
      <c r="F6" s="1">
        <v>0</v>
      </c>
      <c r="G6" s="1">
        <v>-116138394</v>
      </c>
      <c r="H6" s="1">
        <v>-199308627</v>
      </c>
      <c r="I6" s="1"/>
      <c r="J6" s="1"/>
      <c r="K6" s="1"/>
      <c r="L6" s="1">
        <f t="shared" si="0"/>
        <v>-116138394</v>
      </c>
      <c r="M6" s="10"/>
      <c r="AA6" s="7">
        <v>43727</v>
      </c>
      <c r="AB6">
        <v>-83170233</v>
      </c>
      <c r="AC6">
        <v>-83170233</v>
      </c>
      <c r="AD6">
        <v>-83170233</v>
      </c>
    </row>
    <row r="7" spans="1:30">
      <c r="A7" s="7">
        <v>43729</v>
      </c>
      <c r="B7" s="8">
        <v>0.79375</v>
      </c>
      <c r="C7" s="6">
        <v>1</v>
      </c>
      <c r="D7" s="1">
        <v>2805601000</v>
      </c>
      <c r="E7" s="1"/>
      <c r="F7" s="1">
        <v>0</v>
      </c>
      <c r="G7" s="1">
        <v>-127450710</v>
      </c>
      <c r="H7" s="1">
        <v>-326759337</v>
      </c>
      <c r="I7" s="1"/>
      <c r="J7" s="1"/>
      <c r="K7" s="1"/>
      <c r="L7" s="1">
        <f t="shared" si="0"/>
        <v>-127450710</v>
      </c>
      <c r="M7" s="10"/>
      <c r="AA7" s="7">
        <v>43728</v>
      </c>
      <c r="AB7">
        <v>-116138394</v>
      </c>
      <c r="AC7">
        <v>-116138394</v>
      </c>
      <c r="AD7">
        <v>-199308627</v>
      </c>
    </row>
    <row r="8" spans="1:30">
      <c r="A8" s="7">
        <v>43730</v>
      </c>
      <c r="B8" s="8">
        <v>0.804861111111111</v>
      </c>
      <c r="C8" s="6">
        <v>1</v>
      </c>
      <c r="D8" s="1">
        <v>2805601000</v>
      </c>
      <c r="E8" s="1"/>
      <c r="F8" s="1">
        <v>0</v>
      </c>
      <c r="G8" s="1">
        <v>-230161844</v>
      </c>
      <c r="H8" s="1">
        <v>-429470471</v>
      </c>
      <c r="I8" s="1"/>
      <c r="J8" s="1"/>
      <c r="K8" s="1"/>
      <c r="L8" s="1">
        <f t="shared" si="0"/>
        <v>-230161844</v>
      </c>
      <c r="M8" s="10"/>
      <c r="AA8" s="7">
        <v>43729</v>
      </c>
      <c r="AB8">
        <v>-127450710</v>
      </c>
      <c r="AC8">
        <v>-127450710</v>
      </c>
      <c r="AD8">
        <v>-326759337</v>
      </c>
    </row>
    <row r="9" spans="1:30">
      <c r="A9" s="7">
        <v>43731</v>
      </c>
      <c r="B9" s="8">
        <v>0.626388888888889</v>
      </c>
      <c r="C9" s="6">
        <v>1</v>
      </c>
      <c r="D9" s="1">
        <v>2805601000</v>
      </c>
      <c r="E9" s="1">
        <v>2726885832</v>
      </c>
      <c r="F9" s="1" t="s">
        <v>285</v>
      </c>
      <c r="G9" s="1">
        <v>-193949711</v>
      </c>
      <c r="H9" s="1">
        <v>97031206</v>
      </c>
      <c r="I9" s="1" t="s">
        <v>285</v>
      </c>
      <c r="J9" s="1">
        <v>105686000</v>
      </c>
      <c r="K9" s="1">
        <v>81715168</v>
      </c>
      <c r="L9" s="1" t="e">
        <f t="shared" si="0"/>
        <v>#VALUE!</v>
      </c>
      <c r="AA9" s="7">
        <v>43730</v>
      </c>
      <c r="AB9">
        <v>-230161844</v>
      </c>
      <c r="AC9">
        <v>-230161844</v>
      </c>
      <c r="AD9">
        <v>-429470471</v>
      </c>
    </row>
    <row r="10" spans="1:30">
      <c r="A10" s="7">
        <v>43732</v>
      </c>
      <c r="B10" s="8">
        <v>0.593055555555556</v>
      </c>
      <c r="C10" s="6">
        <v>1</v>
      </c>
      <c r="D10" s="1">
        <v>2805601000</v>
      </c>
      <c r="E10" s="1">
        <v>2726885832</v>
      </c>
      <c r="F10" s="1" t="s">
        <v>285</v>
      </c>
      <c r="G10" s="1">
        <v>-194042674</v>
      </c>
      <c r="H10" s="1">
        <v>-5772891</v>
      </c>
      <c r="I10" s="1" t="s">
        <v>285</v>
      </c>
      <c r="J10" s="1">
        <v>105686000</v>
      </c>
      <c r="K10" s="1">
        <v>81715168</v>
      </c>
      <c r="L10" s="1" t="e">
        <f t="shared" si="0"/>
        <v>#VALUE!</v>
      </c>
      <c r="AA10" s="7">
        <v>43731</v>
      </c>
      <c r="AB10">
        <v>-193949711</v>
      </c>
      <c r="AC10" t="e">
        <v>#VALUE!</v>
      </c>
      <c r="AD10">
        <v>97031206</v>
      </c>
    </row>
    <row r="11" spans="1:30">
      <c r="A11" s="7">
        <v>43733</v>
      </c>
      <c r="B11" s="8">
        <v>0.890277777777778</v>
      </c>
      <c r="C11" s="6">
        <v>1</v>
      </c>
      <c r="D11" s="1">
        <v>2805601000</v>
      </c>
      <c r="E11" s="1">
        <v>2726885832</v>
      </c>
      <c r="F11" s="1">
        <v>248628322</v>
      </c>
      <c r="G11" s="1">
        <v>-127549791</v>
      </c>
      <c r="H11" s="1">
        <v>115305640</v>
      </c>
      <c r="I11" s="1">
        <v>114406000</v>
      </c>
      <c r="J11" s="1">
        <v>105686000</v>
      </c>
      <c r="K11" s="1">
        <v>81715168</v>
      </c>
      <c r="L11" s="1">
        <f t="shared" si="0"/>
        <v>121078531</v>
      </c>
      <c r="AA11" s="7">
        <v>43732</v>
      </c>
      <c r="AB11">
        <v>-194042674</v>
      </c>
      <c r="AC11" t="e">
        <v>#VALUE!</v>
      </c>
      <c r="AD11">
        <v>-5772891</v>
      </c>
    </row>
    <row r="12" spans="1:30">
      <c r="A12" s="7">
        <v>43734</v>
      </c>
      <c r="B12" s="8">
        <v>0.938888888888889</v>
      </c>
      <c r="C12" s="6">
        <v>1</v>
      </c>
      <c r="D12" s="1">
        <v>2805601000</v>
      </c>
      <c r="E12" s="1">
        <v>2726885832</v>
      </c>
      <c r="F12" s="1">
        <v>118202531</v>
      </c>
      <c r="G12" s="1">
        <v>-119513251</v>
      </c>
      <c r="H12" s="1">
        <v>113994920</v>
      </c>
      <c r="I12" s="1">
        <v>114406000</v>
      </c>
      <c r="J12" s="1">
        <v>105686000</v>
      </c>
      <c r="K12" s="1">
        <v>81715168</v>
      </c>
      <c r="L12" s="1">
        <f t="shared" si="0"/>
        <v>-1310720</v>
      </c>
      <c r="AA12" s="7">
        <v>43733</v>
      </c>
      <c r="AB12">
        <v>-127549791</v>
      </c>
      <c r="AC12">
        <v>121078531</v>
      </c>
      <c r="AD12">
        <v>115305640</v>
      </c>
    </row>
    <row r="13" spans="1:30">
      <c r="A13" s="7">
        <v>43735</v>
      </c>
      <c r="B13" s="8">
        <v>0.889583333333333</v>
      </c>
      <c r="C13" s="6">
        <v>1</v>
      </c>
      <c r="D13" s="1">
        <v>2805601000</v>
      </c>
      <c r="E13" s="1">
        <v>2726885832</v>
      </c>
      <c r="F13" s="1">
        <v>236546583</v>
      </c>
      <c r="G13" s="1">
        <v>-220127790</v>
      </c>
      <c r="H13" s="1">
        <v>214894666</v>
      </c>
      <c r="I13" s="1">
        <v>114406000</v>
      </c>
      <c r="J13" s="1">
        <v>105686000</v>
      </c>
      <c r="K13" s="1">
        <v>81715168</v>
      </c>
      <c r="L13" s="1">
        <f t="shared" si="0"/>
        <v>16418793</v>
      </c>
      <c r="AA13" s="7">
        <v>43734</v>
      </c>
      <c r="AB13">
        <v>-119513251</v>
      </c>
      <c r="AC13">
        <v>-1310720</v>
      </c>
      <c r="AD13">
        <v>113994920</v>
      </c>
    </row>
    <row r="14" spans="1:30">
      <c r="A14" s="7">
        <v>43736</v>
      </c>
      <c r="B14" s="8">
        <v>0.736805555555556</v>
      </c>
      <c r="C14" s="6">
        <v>1</v>
      </c>
      <c r="D14" s="1">
        <v>2805601000</v>
      </c>
      <c r="E14" s="1">
        <v>2726885832</v>
      </c>
      <c r="F14" s="1">
        <v>222799805</v>
      </c>
      <c r="G14" s="1">
        <v>-189141242</v>
      </c>
      <c r="H14" s="1">
        <v>346962110</v>
      </c>
      <c r="I14" s="1">
        <v>114406000</v>
      </c>
      <c r="J14" s="1">
        <v>105686000</v>
      </c>
      <c r="K14" s="1">
        <v>81715168</v>
      </c>
      <c r="L14" s="1">
        <f t="shared" si="0"/>
        <v>33658563</v>
      </c>
      <c r="AA14" s="7">
        <v>43735</v>
      </c>
      <c r="AB14">
        <v>-220127790</v>
      </c>
      <c r="AC14">
        <v>16418793</v>
      </c>
      <c r="AD14">
        <v>214894666</v>
      </c>
    </row>
    <row r="15" spans="1:30">
      <c r="A15" s="7">
        <v>43737</v>
      </c>
      <c r="B15" s="8">
        <v>0.775</v>
      </c>
      <c r="C15" s="6">
        <v>1</v>
      </c>
      <c r="D15" s="1">
        <v>2805601000</v>
      </c>
      <c r="E15" s="1">
        <v>2726885832</v>
      </c>
      <c r="F15" s="1">
        <v>114684041</v>
      </c>
      <c r="G15" s="1">
        <v>-104541067</v>
      </c>
      <c r="H15" s="1">
        <v>484555794</v>
      </c>
      <c r="I15" s="1">
        <v>114406000</v>
      </c>
      <c r="J15" s="1">
        <v>105686000</v>
      </c>
      <c r="K15" s="1">
        <v>81715168</v>
      </c>
      <c r="L15" s="1">
        <f t="shared" si="0"/>
        <v>10142974</v>
      </c>
      <c r="AA15" s="7">
        <v>43736</v>
      </c>
      <c r="AB15">
        <v>-189141242</v>
      </c>
      <c r="AC15">
        <v>33658563</v>
      </c>
      <c r="AD15">
        <v>346962110</v>
      </c>
    </row>
    <row r="16" spans="1:30">
      <c r="A16" s="7">
        <v>43738</v>
      </c>
      <c r="B16" s="8">
        <v>0.561805555555556</v>
      </c>
      <c r="C16" s="6">
        <v>1</v>
      </c>
      <c r="D16" s="1">
        <v>2805601000</v>
      </c>
      <c r="E16" s="1">
        <v>2726885832</v>
      </c>
      <c r="F16" s="1">
        <v>153051937</v>
      </c>
      <c r="G16" s="1">
        <v>-137400361</v>
      </c>
      <c r="H16" s="1">
        <v>594238783</v>
      </c>
      <c r="I16" s="1">
        <v>114406000</v>
      </c>
      <c r="J16" s="1">
        <v>105686000</v>
      </c>
      <c r="K16" s="1">
        <v>81715168</v>
      </c>
      <c r="L16" s="1">
        <f t="shared" si="0"/>
        <v>15651576</v>
      </c>
      <c r="AA16" s="7">
        <v>43737</v>
      </c>
      <c r="AB16">
        <v>-104541067</v>
      </c>
      <c r="AC16">
        <v>10142974</v>
      </c>
      <c r="AD16">
        <v>484555794</v>
      </c>
    </row>
    <row r="17" spans="1:30">
      <c r="A17" s="7">
        <v>43739</v>
      </c>
      <c r="B17" s="8">
        <v>0.740277777777778</v>
      </c>
      <c r="C17" s="6">
        <v>1</v>
      </c>
      <c r="D17" s="1">
        <v>2805601000</v>
      </c>
      <c r="E17" s="1">
        <v>2726885832</v>
      </c>
      <c r="F17" s="1">
        <v>149524255</v>
      </c>
      <c r="G17" s="1">
        <v>-131109354</v>
      </c>
      <c r="H17" s="1">
        <v>150783530</v>
      </c>
      <c r="I17" s="1">
        <v>114406000</v>
      </c>
      <c r="J17" s="1">
        <v>105686000</v>
      </c>
      <c r="K17" s="1">
        <v>81715168</v>
      </c>
      <c r="L17" s="1">
        <f t="shared" si="0"/>
        <v>18414901</v>
      </c>
      <c r="AA17" s="7">
        <v>43738</v>
      </c>
      <c r="AB17">
        <v>-137400361</v>
      </c>
      <c r="AC17">
        <v>15651576</v>
      </c>
      <c r="AD17">
        <v>594238783</v>
      </c>
    </row>
    <row r="18" spans="1:30">
      <c r="A18" s="7">
        <v>43740</v>
      </c>
      <c r="B18" s="8">
        <v>0.686111111111111</v>
      </c>
      <c r="C18" s="6">
        <v>1</v>
      </c>
      <c r="D18" s="1">
        <v>2805601000</v>
      </c>
      <c r="E18" s="1">
        <v>2726885832</v>
      </c>
      <c r="F18" s="1">
        <v>244601357</v>
      </c>
      <c r="G18" s="1">
        <v>-222533860</v>
      </c>
      <c r="H18" s="1">
        <v>192608700</v>
      </c>
      <c r="I18" s="1">
        <v>114406000</v>
      </c>
      <c r="J18" s="1">
        <v>105686000</v>
      </c>
      <c r="K18" s="1">
        <v>81715168</v>
      </c>
      <c r="L18" s="1">
        <f t="shared" si="0"/>
        <v>22067497</v>
      </c>
      <c r="AA18" s="7">
        <v>43739</v>
      </c>
      <c r="AB18">
        <v>-131109354</v>
      </c>
      <c r="AC18">
        <v>18414901</v>
      </c>
      <c r="AD18">
        <v>150783530</v>
      </c>
    </row>
    <row r="19" spans="1:30">
      <c r="A19" s="7">
        <v>43741</v>
      </c>
      <c r="B19" s="8">
        <v>0.45</v>
      </c>
      <c r="C19" s="6">
        <v>1</v>
      </c>
      <c r="D19" s="1">
        <v>2805601000</v>
      </c>
      <c r="E19" s="1">
        <v>2726885832</v>
      </c>
      <c r="F19" s="1">
        <v>192092172</v>
      </c>
      <c r="G19" s="1">
        <v>-183905871</v>
      </c>
      <c r="H19" s="1">
        <v>76063874</v>
      </c>
      <c r="I19" s="1">
        <v>114406000</v>
      </c>
      <c r="J19" s="1">
        <v>105686000</v>
      </c>
      <c r="K19" s="1">
        <v>81715168</v>
      </c>
      <c r="L19" s="1">
        <f t="shared" si="0"/>
        <v>8186301</v>
      </c>
      <c r="AA19" s="7">
        <v>43740</v>
      </c>
      <c r="AB19">
        <v>-222533860</v>
      </c>
      <c r="AC19">
        <v>22067497</v>
      </c>
      <c r="AD19">
        <v>192608700</v>
      </c>
    </row>
    <row r="20" spans="1:30">
      <c r="A20" s="7">
        <v>43742</v>
      </c>
      <c r="B20" s="8">
        <v>0.544444444444444</v>
      </c>
      <c r="C20" s="6">
        <v>1</v>
      </c>
      <c r="D20" s="1">
        <v>2805601000</v>
      </c>
      <c r="E20" s="1">
        <v>2726885832</v>
      </c>
      <c r="F20" s="1">
        <v>122146151</v>
      </c>
      <c r="G20" s="1">
        <v>-111614935</v>
      </c>
      <c r="H20" s="1">
        <v>87905810</v>
      </c>
      <c r="I20" s="1">
        <v>114406000</v>
      </c>
      <c r="J20" s="1">
        <v>105686000</v>
      </c>
      <c r="K20" s="1">
        <v>81715168</v>
      </c>
      <c r="L20" s="1">
        <f t="shared" si="0"/>
        <v>10531216</v>
      </c>
      <c r="AA20" s="7">
        <v>43741</v>
      </c>
      <c r="AB20">
        <v>-183905871</v>
      </c>
      <c r="AC20">
        <v>8186301</v>
      </c>
      <c r="AD20">
        <v>76063874</v>
      </c>
    </row>
    <row r="21" spans="1:30">
      <c r="A21" s="7">
        <v>43743</v>
      </c>
      <c r="B21" s="8">
        <v>0.513888888888889</v>
      </c>
      <c r="C21" s="6">
        <v>1</v>
      </c>
      <c r="D21" s="1">
        <v>2805601000</v>
      </c>
      <c r="E21" s="1">
        <v>2726885832</v>
      </c>
      <c r="F21" s="1">
        <v>114817359</v>
      </c>
      <c r="G21" s="1">
        <v>-107383825</v>
      </c>
      <c r="H21" s="1">
        <v>77609831</v>
      </c>
      <c r="I21" s="1">
        <v>114406000</v>
      </c>
      <c r="J21" s="1">
        <v>105686000</v>
      </c>
      <c r="K21" s="1">
        <v>81715168</v>
      </c>
      <c r="L21" s="1">
        <f t="shared" si="0"/>
        <v>7433534</v>
      </c>
      <c r="AA21" s="7">
        <v>43742</v>
      </c>
      <c r="AB21">
        <v>-111614935</v>
      </c>
      <c r="AC21">
        <v>10531216</v>
      </c>
      <c r="AD21">
        <v>87905810</v>
      </c>
    </row>
    <row r="22" spans="1:30">
      <c r="A22" s="7">
        <v>43744</v>
      </c>
      <c r="B22" s="8">
        <v>0.55</v>
      </c>
      <c r="C22" s="6">
        <v>1</v>
      </c>
      <c r="D22" s="1">
        <v>2805601000</v>
      </c>
      <c r="E22" s="1">
        <v>2726885832</v>
      </c>
      <c r="F22" s="1">
        <v>112529936</v>
      </c>
      <c r="G22" s="1">
        <v>-105555115</v>
      </c>
      <c r="H22" s="1">
        <v>67192349</v>
      </c>
      <c r="I22" s="1">
        <v>114406000</v>
      </c>
      <c r="J22" s="1">
        <v>105686000</v>
      </c>
      <c r="K22" s="1">
        <v>81715168</v>
      </c>
      <c r="L22" s="1">
        <f t="shared" si="0"/>
        <v>6974821</v>
      </c>
      <c r="AA22" s="7">
        <v>43743</v>
      </c>
      <c r="AB22">
        <v>-107383825</v>
      </c>
      <c r="AC22">
        <v>7433534</v>
      </c>
      <c r="AD22">
        <v>77609831</v>
      </c>
    </row>
    <row r="23" spans="1:30">
      <c r="A23" s="7">
        <v>43745</v>
      </c>
      <c r="B23" s="8">
        <v>0.464583333333333</v>
      </c>
      <c r="C23" s="6">
        <v>1</v>
      </c>
      <c r="D23" s="1">
        <v>2805601000</v>
      </c>
      <c r="E23" s="1">
        <v>2726885832</v>
      </c>
      <c r="F23" s="1">
        <v>212796282</v>
      </c>
      <c r="G23" s="1">
        <v>-207354952</v>
      </c>
      <c r="H23" s="1">
        <v>53440106</v>
      </c>
      <c r="I23" s="1">
        <v>114406000</v>
      </c>
      <c r="J23" s="1">
        <v>105686000</v>
      </c>
      <c r="K23" s="1">
        <v>81715168</v>
      </c>
      <c r="L23" s="1">
        <f t="shared" si="0"/>
        <v>5441330</v>
      </c>
      <c r="AA23" s="7">
        <v>43744</v>
      </c>
      <c r="AB23">
        <v>-105555115</v>
      </c>
      <c r="AC23">
        <v>6974821</v>
      </c>
      <c r="AD23">
        <v>67192349</v>
      </c>
    </row>
    <row r="24" spans="1:30">
      <c r="A24" s="7">
        <v>43746</v>
      </c>
      <c r="B24" s="8">
        <v>0.522916666666667</v>
      </c>
      <c r="C24" s="6">
        <v>1</v>
      </c>
      <c r="D24" s="1">
        <v>2805601000</v>
      </c>
      <c r="E24" s="1">
        <v>2726885832</v>
      </c>
      <c r="F24" s="1">
        <v>129381987</v>
      </c>
      <c r="G24" s="1">
        <v>-111995356</v>
      </c>
      <c r="H24" s="1">
        <v>67393913</v>
      </c>
      <c r="I24" s="1">
        <v>114406000</v>
      </c>
      <c r="J24" s="1">
        <v>105686000</v>
      </c>
      <c r="K24" s="1">
        <v>81715168</v>
      </c>
      <c r="L24" s="1">
        <f t="shared" si="0"/>
        <v>17386631</v>
      </c>
      <c r="AA24" s="7">
        <v>43745</v>
      </c>
      <c r="AB24">
        <v>-207354952</v>
      </c>
      <c r="AC24">
        <v>5441330</v>
      </c>
      <c r="AD24">
        <v>53440106</v>
      </c>
    </row>
    <row r="25" spans="1:30">
      <c r="A25" s="7">
        <v>43747</v>
      </c>
      <c r="B25" s="8">
        <v>0.777777777777778</v>
      </c>
      <c r="C25" s="6">
        <v>1</v>
      </c>
      <c r="D25" s="1">
        <v>2805601000</v>
      </c>
      <c r="E25" s="1">
        <v>2726885832</v>
      </c>
      <c r="F25" s="1">
        <v>152409784</v>
      </c>
      <c r="G25" s="1">
        <v>-131828606</v>
      </c>
      <c r="H25" s="1">
        <v>69560190</v>
      </c>
      <c r="I25" s="1">
        <v>114406000</v>
      </c>
      <c r="J25" s="1">
        <v>105686000</v>
      </c>
      <c r="K25" s="1">
        <v>81715168</v>
      </c>
      <c r="L25" s="1">
        <f t="shared" si="0"/>
        <v>20581178</v>
      </c>
      <c r="AA25" s="7">
        <v>43746</v>
      </c>
      <c r="AB25">
        <v>-111995356</v>
      </c>
      <c r="AC25">
        <v>17386631</v>
      </c>
      <c r="AD25">
        <v>67393913</v>
      </c>
    </row>
    <row r="26" spans="1:30">
      <c r="A26" s="7">
        <v>43748</v>
      </c>
      <c r="B26" s="8">
        <v>0.781944444444444</v>
      </c>
      <c r="C26" s="6">
        <v>1</v>
      </c>
      <c r="D26" s="1">
        <v>2805601000</v>
      </c>
      <c r="E26" s="1">
        <v>2726885832</v>
      </c>
      <c r="F26" s="1">
        <v>264585162</v>
      </c>
      <c r="G26" s="1">
        <v>-237942732</v>
      </c>
      <c r="H26" s="1">
        <v>70223364</v>
      </c>
      <c r="I26" s="1">
        <v>114406000</v>
      </c>
      <c r="J26" s="1">
        <v>105686000</v>
      </c>
      <c r="K26" s="1">
        <v>81715168</v>
      </c>
      <c r="L26" s="1">
        <f t="shared" si="0"/>
        <v>26642430</v>
      </c>
      <c r="AA26" s="7">
        <v>43747</v>
      </c>
      <c r="AB26">
        <v>-131828606</v>
      </c>
      <c r="AC26">
        <v>20581178</v>
      </c>
      <c r="AD26">
        <v>69560190</v>
      </c>
    </row>
    <row r="27" spans="1:30">
      <c r="A27" s="7">
        <v>43749</v>
      </c>
      <c r="B27" s="8">
        <v>0.757638888888889</v>
      </c>
      <c r="C27" s="6">
        <v>1</v>
      </c>
      <c r="D27" s="1">
        <v>2805601000</v>
      </c>
      <c r="E27" s="1">
        <v>2726885832</v>
      </c>
      <c r="F27" s="1">
        <v>230662590</v>
      </c>
      <c r="G27" s="1">
        <v>-208377563</v>
      </c>
      <c r="H27" s="1">
        <v>74574440</v>
      </c>
      <c r="I27" s="1">
        <v>114406000</v>
      </c>
      <c r="J27" s="1">
        <v>105686000</v>
      </c>
      <c r="K27" s="1">
        <v>81715168</v>
      </c>
      <c r="L27" s="1">
        <f t="shared" si="0"/>
        <v>22285027</v>
      </c>
      <c r="AA27" s="7">
        <v>43748</v>
      </c>
      <c r="AB27">
        <v>-237942732</v>
      </c>
      <c r="AC27">
        <v>26642430</v>
      </c>
      <c r="AD27">
        <v>70223364</v>
      </c>
    </row>
    <row r="28" spans="1:30">
      <c r="A28" s="7">
        <v>43750</v>
      </c>
      <c r="B28" s="8">
        <v>0.428472222222222</v>
      </c>
      <c r="C28" s="6">
        <v>1</v>
      </c>
      <c r="D28" s="1">
        <v>2805601000</v>
      </c>
      <c r="E28" s="1">
        <v>2726885832</v>
      </c>
      <c r="F28" s="1">
        <v>189132998</v>
      </c>
      <c r="G28" s="1">
        <v>-173430236</v>
      </c>
      <c r="H28" s="1">
        <v>72562670</v>
      </c>
      <c r="I28" s="1">
        <v>114406000</v>
      </c>
      <c r="J28" s="1">
        <v>105686000</v>
      </c>
      <c r="K28" s="1">
        <v>81715168</v>
      </c>
      <c r="L28" s="1">
        <f t="shared" si="0"/>
        <v>15702762</v>
      </c>
      <c r="AA28" s="7">
        <v>43749</v>
      </c>
      <c r="AB28">
        <v>-208377563</v>
      </c>
      <c r="AC28">
        <v>22285027</v>
      </c>
      <c r="AD28">
        <v>74574440</v>
      </c>
    </row>
    <row r="29" spans="1:30">
      <c r="A29" s="7">
        <v>43751</v>
      </c>
      <c r="B29" s="8">
        <v>0.505555555555556</v>
      </c>
      <c r="C29" s="6">
        <v>1</v>
      </c>
      <c r="D29" s="1">
        <v>2805601000</v>
      </c>
      <c r="E29" s="1">
        <v>2726885832</v>
      </c>
      <c r="F29" s="1">
        <v>122141794</v>
      </c>
      <c r="G29" s="1">
        <v>-114156781</v>
      </c>
      <c r="H29" s="1">
        <v>73158166</v>
      </c>
      <c r="I29" s="1">
        <v>114406000</v>
      </c>
      <c r="J29" s="1">
        <v>105686000</v>
      </c>
      <c r="K29" s="1">
        <v>81715168</v>
      </c>
      <c r="L29" s="1">
        <f t="shared" si="0"/>
        <v>7985013</v>
      </c>
      <c r="AA29" s="7">
        <v>43750</v>
      </c>
      <c r="AB29">
        <v>-173430236</v>
      </c>
      <c r="AC29">
        <v>15702762</v>
      </c>
      <c r="AD29">
        <v>72562670</v>
      </c>
    </row>
    <row r="30" spans="1:30">
      <c r="A30" s="7">
        <v>43752</v>
      </c>
      <c r="B30" s="8">
        <v>0.452083333333333</v>
      </c>
      <c r="C30" s="6">
        <v>1</v>
      </c>
      <c r="D30" s="1">
        <v>2805601000</v>
      </c>
      <c r="E30" s="1">
        <v>2726885832</v>
      </c>
      <c r="F30" s="1">
        <v>178921142</v>
      </c>
      <c r="G30" s="1">
        <v>-163238387</v>
      </c>
      <c r="H30" s="1">
        <v>75445933</v>
      </c>
      <c r="I30" s="1">
        <v>114406000</v>
      </c>
      <c r="J30" s="1">
        <v>105686000</v>
      </c>
      <c r="K30" s="1">
        <v>81715168</v>
      </c>
      <c r="L30" s="1">
        <f t="shared" si="0"/>
        <v>15682755</v>
      </c>
      <c r="AA30" s="7">
        <v>43751</v>
      </c>
      <c r="AB30">
        <v>-114156781</v>
      </c>
      <c r="AC30">
        <v>7985013</v>
      </c>
      <c r="AD30">
        <v>73158166</v>
      </c>
    </row>
    <row r="31" spans="1:30">
      <c r="A31" s="7">
        <v>43753</v>
      </c>
      <c r="B31" s="8">
        <v>0.902777777777778</v>
      </c>
      <c r="C31" s="6">
        <v>1</v>
      </c>
      <c r="D31" s="1">
        <v>2805601000</v>
      </c>
      <c r="E31" s="1">
        <v>2726885832</v>
      </c>
      <c r="F31" s="1">
        <v>159285460</v>
      </c>
      <c r="G31" s="1">
        <v>-150507139</v>
      </c>
      <c r="H31" s="1">
        <v>85757745</v>
      </c>
      <c r="I31" s="1">
        <v>114406000</v>
      </c>
      <c r="J31" s="1">
        <v>105686000</v>
      </c>
      <c r="K31" s="1">
        <v>81715168</v>
      </c>
      <c r="L31" s="1">
        <f t="shared" si="0"/>
        <v>8778321</v>
      </c>
      <c r="AA31" s="7">
        <v>43752</v>
      </c>
      <c r="AB31">
        <v>-163238387</v>
      </c>
      <c r="AC31">
        <v>15682755</v>
      </c>
      <c r="AD31">
        <v>75445933</v>
      </c>
    </row>
    <row r="32" spans="1:30">
      <c r="A32" s="7">
        <v>43754</v>
      </c>
      <c r="B32" s="8">
        <v>0.835416666666667</v>
      </c>
      <c r="C32" s="6">
        <v>1</v>
      </c>
      <c r="D32" s="1">
        <v>2805601000</v>
      </c>
      <c r="E32" s="1">
        <v>2726885832</v>
      </c>
      <c r="F32" s="1">
        <v>276784932</v>
      </c>
      <c r="G32" s="1">
        <v>-251571822</v>
      </c>
      <c r="H32" s="1">
        <v>84805903</v>
      </c>
      <c r="I32" s="1">
        <v>114406000</v>
      </c>
      <c r="J32" s="1">
        <v>105686000</v>
      </c>
      <c r="K32" s="1">
        <v>81715168</v>
      </c>
      <c r="L32" s="1">
        <f t="shared" si="0"/>
        <v>25213110</v>
      </c>
      <c r="AA32" s="7">
        <v>43753</v>
      </c>
      <c r="AB32">
        <v>-150507139</v>
      </c>
      <c r="AC32">
        <v>8778321</v>
      </c>
      <c r="AD32">
        <v>85757745</v>
      </c>
    </row>
    <row r="33" spans="1:30">
      <c r="A33" s="7">
        <v>43755</v>
      </c>
      <c r="B33" s="8">
        <v>0.802777777777778</v>
      </c>
      <c r="C33" s="6">
        <v>1</v>
      </c>
      <c r="D33" s="1">
        <v>2805601000</v>
      </c>
      <c r="E33" s="1">
        <v>2726885832</v>
      </c>
      <c r="F33" s="1">
        <v>139147741</v>
      </c>
      <c r="G33" s="1">
        <v>-136305581</v>
      </c>
      <c r="H33" s="1">
        <v>62788909</v>
      </c>
      <c r="I33" s="1">
        <v>114406000</v>
      </c>
      <c r="J33" s="1">
        <v>105686000</v>
      </c>
      <c r="K33" s="1">
        <v>81715168</v>
      </c>
      <c r="L33" s="1">
        <f t="shared" si="0"/>
        <v>2842160</v>
      </c>
      <c r="AA33" s="7">
        <v>43754</v>
      </c>
      <c r="AB33">
        <v>-251571822</v>
      </c>
      <c r="AC33">
        <v>25213110</v>
      </c>
      <c r="AD33">
        <v>84805903</v>
      </c>
    </row>
    <row r="34" spans="1:30">
      <c r="A34" s="7">
        <v>43756</v>
      </c>
      <c r="B34" s="8">
        <v>0.770138888888889</v>
      </c>
      <c r="C34" s="6">
        <v>1</v>
      </c>
      <c r="D34" s="1">
        <v>2805601000</v>
      </c>
      <c r="E34" s="1">
        <v>2726885832</v>
      </c>
      <c r="F34" s="1">
        <v>212581594</v>
      </c>
      <c r="G34" s="1">
        <v>-203670621</v>
      </c>
      <c r="H34" s="1">
        <v>67074446</v>
      </c>
      <c r="I34" s="1">
        <v>114406000</v>
      </c>
      <c r="J34" s="1">
        <v>105686000</v>
      </c>
      <c r="K34" s="1">
        <v>81715168</v>
      </c>
      <c r="L34" s="1">
        <f t="shared" si="0"/>
        <v>8910973</v>
      </c>
      <c r="AA34" s="7">
        <v>43755</v>
      </c>
      <c r="AB34">
        <v>-136305581</v>
      </c>
      <c r="AC34">
        <v>2842160</v>
      </c>
      <c r="AD34">
        <v>62788909</v>
      </c>
    </row>
    <row r="35" spans="1:30">
      <c r="A35" s="7">
        <v>43757</v>
      </c>
      <c r="B35" s="8">
        <v>0.814583333333333</v>
      </c>
      <c r="C35" s="6">
        <v>1</v>
      </c>
      <c r="D35" s="1">
        <v>2805601000</v>
      </c>
      <c r="E35" s="1">
        <v>2726885832</v>
      </c>
      <c r="F35" s="1">
        <v>120896818</v>
      </c>
      <c r="G35" s="1">
        <v>-105971009</v>
      </c>
      <c r="H35" s="1">
        <v>65776480</v>
      </c>
      <c r="I35" s="1">
        <v>114406000</v>
      </c>
      <c r="J35" s="1">
        <v>105686000</v>
      </c>
      <c r="K35" s="1">
        <v>81715168</v>
      </c>
      <c r="L35" s="1">
        <f t="shared" si="0"/>
        <v>14925809</v>
      </c>
      <c r="AA35" s="7">
        <v>43756</v>
      </c>
      <c r="AB35">
        <v>-203670621</v>
      </c>
      <c r="AC35">
        <v>8910973</v>
      </c>
      <c r="AD35">
        <v>67074446</v>
      </c>
    </row>
    <row r="36" spans="1:30">
      <c r="A36" s="7">
        <v>43758</v>
      </c>
      <c r="B36" s="8">
        <v>0.717361111111111</v>
      </c>
      <c r="C36" s="6">
        <v>1</v>
      </c>
      <c r="D36" s="1">
        <v>2805601000</v>
      </c>
      <c r="E36" s="1">
        <v>2726885832</v>
      </c>
      <c r="F36" s="1">
        <v>226304769</v>
      </c>
      <c r="G36" s="1">
        <v>-206109717</v>
      </c>
      <c r="H36" s="1">
        <v>70001890</v>
      </c>
      <c r="I36" s="1">
        <v>114406000</v>
      </c>
      <c r="J36" s="1">
        <v>105686000</v>
      </c>
      <c r="K36" s="1">
        <v>81715168</v>
      </c>
      <c r="L36" s="1">
        <f t="shared" si="0"/>
        <v>20195052</v>
      </c>
      <c r="AA36" s="7">
        <v>43757</v>
      </c>
      <c r="AB36">
        <v>-105971009</v>
      </c>
      <c r="AC36">
        <v>14925809</v>
      </c>
      <c r="AD36">
        <v>65776480</v>
      </c>
    </row>
    <row r="37" spans="1:30">
      <c r="A37" s="7">
        <v>43759</v>
      </c>
      <c r="B37" s="8">
        <v>0.779861111111111</v>
      </c>
      <c r="C37" s="6">
        <v>1</v>
      </c>
      <c r="D37" s="1">
        <v>2805601000</v>
      </c>
      <c r="E37" s="1">
        <v>2726885832</v>
      </c>
      <c r="F37" s="1">
        <v>119236869</v>
      </c>
      <c r="G37" s="1">
        <v>-111633283</v>
      </c>
      <c r="H37" s="1">
        <v>71185309</v>
      </c>
      <c r="I37" s="1">
        <v>114406000</v>
      </c>
      <c r="J37" s="1">
        <v>105686000</v>
      </c>
      <c r="K37" s="1">
        <v>81715168</v>
      </c>
      <c r="L37" s="1">
        <f t="shared" si="0"/>
        <v>7603586</v>
      </c>
      <c r="AA37" s="7">
        <v>43758</v>
      </c>
      <c r="AB37">
        <v>-206109717</v>
      </c>
      <c r="AC37">
        <v>20195052</v>
      </c>
      <c r="AD37">
        <v>70001890</v>
      </c>
    </row>
    <row r="38" spans="1:30">
      <c r="A38" s="7">
        <v>43760</v>
      </c>
      <c r="B38" s="8">
        <v>0.825694444444444</v>
      </c>
      <c r="C38" s="6">
        <v>1</v>
      </c>
      <c r="D38" s="1">
        <v>2805601000</v>
      </c>
      <c r="E38" s="1">
        <v>2726885832</v>
      </c>
      <c r="F38" s="1">
        <v>122473474</v>
      </c>
      <c r="G38" s="1">
        <v>-106457850</v>
      </c>
      <c r="H38" s="1">
        <v>77938345</v>
      </c>
      <c r="I38" s="1">
        <v>114406000</v>
      </c>
      <c r="J38" s="1">
        <v>105686000</v>
      </c>
      <c r="K38" s="1">
        <v>81715168</v>
      </c>
      <c r="L38" s="1">
        <f t="shared" si="0"/>
        <v>16015624</v>
      </c>
      <c r="AA38" s="7">
        <v>43759</v>
      </c>
      <c r="AB38">
        <v>-111633283</v>
      </c>
      <c r="AC38">
        <v>7603586</v>
      </c>
      <c r="AD38">
        <v>71185309</v>
      </c>
    </row>
    <row r="39" spans="1:30">
      <c r="A39" s="7">
        <v>43761</v>
      </c>
      <c r="B39" s="8">
        <v>0.811111111111111</v>
      </c>
      <c r="C39" s="6">
        <v>1</v>
      </c>
      <c r="D39" s="1">
        <v>2805601000</v>
      </c>
      <c r="E39" s="1">
        <v>2726885832</v>
      </c>
      <c r="F39" s="1">
        <v>106800818</v>
      </c>
      <c r="G39" s="1">
        <v>-104893355</v>
      </c>
      <c r="H39" s="1">
        <v>71067487</v>
      </c>
      <c r="I39" s="1">
        <v>114406000</v>
      </c>
      <c r="J39" s="1">
        <v>105686000</v>
      </c>
      <c r="K39" s="1">
        <v>81715168</v>
      </c>
      <c r="L39" s="1">
        <f t="shared" si="0"/>
        <v>1907463</v>
      </c>
      <c r="AA39" s="7">
        <v>43760</v>
      </c>
      <c r="AB39">
        <v>-106457850</v>
      </c>
      <c r="AC39">
        <v>16015624</v>
      </c>
      <c r="AD39">
        <v>77938345</v>
      </c>
    </row>
    <row r="40" spans="1:30">
      <c r="A40" s="7">
        <v>43762</v>
      </c>
      <c r="B40" s="8">
        <v>0.809027777777778</v>
      </c>
      <c r="C40" s="6">
        <v>1</v>
      </c>
      <c r="D40" s="1">
        <v>2805601000</v>
      </c>
      <c r="E40" s="1">
        <v>2726885832</v>
      </c>
      <c r="F40" s="1">
        <v>113503185</v>
      </c>
      <c r="G40" s="1">
        <v>-109550144</v>
      </c>
      <c r="H40" s="1">
        <v>58585739</v>
      </c>
      <c r="I40" s="1">
        <v>114406000</v>
      </c>
      <c r="J40" s="1">
        <v>105686000</v>
      </c>
      <c r="K40" s="1">
        <v>81715168</v>
      </c>
      <c r="L40" s="1">
        <f t="shared" si="0"/>
        <v>3953041</v>
      </c>
      <c r="AA40" s="7">
        <v>43761</v>
      </c>
      <c r="AB40">
        <v>-104893355</v>
      </c>
      <c r="AC40">
        <v>1907463</v>
      </c>
      <c r="AD40">
        <v>71067487</v>
      </c>
    </row>
    <row r="41" spans="1:30">
      <c r="A41" s="7">
        <v>43763</v>
      </c>
      <c r="B41" s="8">
        <v>0.743055555555556</v>
      </c>
      <c r="C41" s="6">
        <v>1</v>
      </c>
      <c r="D41" s="1">
        <v>2805601000</v>
      </c>
      <c r="E41" s="1">
        <v>2726885832</v>
      </c>
      <c r="F41" s="1">
        <v>224076793</v>
      </c>
      <c r="G41" s="1">
        <v>-208882750</v>
      </c>
      <c r="H41" s="1">
        <v>71262557</v>
      </c>
      <c r="I41" s="1">
        <v>114406000</v>
      </c>
      <c r="J41" s="1">
        <v>105686000</v>
      </c>
      <c r="K41" s="1">
        <v>81715168</v>
      </c>
      <c r="L41" s="1">
        <f t="shared" si="0"/>
        <v>15194043</v>
      </c>
      <c r="AA41" s="7">
        <v>43762</v>
      </c>
      <c r="AB41">
        <v>-109550144</v>
      </c>
      <c r="AC41">
        <v>3953041</v>
      </c>
      <c r="AD41">
        <v>58585739</v>
      </c>
    </row>
    <row r="42" spans="1:30">
      <c r="A42" s="7">
        <v>43764</v>
      </c>
      <c r="B42" s="8">
        <v>0.832638888888889</v>
      </c>
      <c r="C42" s="6">
        <v>1</v>
      </c>
      <c r="D42" s="1">
        <v>2805601000</v>
      </c>
      <c r="E42" s="1">
        <v>2726885832</v>
      </c>
      <c r="F42" s="1">
        <v>132666335</v>
      </c>
      <c r="G42" s="1">
        <v>-115294374</v>
      </c>
      <c r="H42" s="1">
        <v>78287729</v>
      </c>
      <c r="I42" s="1">
        <v>114406000</v>
      </c>
      <c r="J42" s="1">
        <v>105686000</v>
      </c>
      <c r="K42" s="1">
        <v>81715168</v>
      </c>
      <c r="L42" s="1">
        <f t="shared" si="0"/>
        <v>17371961</v>
      </c>
      <c r="AA42" s="7">
        <v>43763</v>
      </c>
      <c r="AB42">
        <v>-208882750</v>
      </c>
      <c r="AC42">
        <v>15194043</v>
      </c>
      <c r="AD42">
        <v>71262557</v>
      </c>
    </row>
    <row r="43" spans="1:30">
      <c r="A43" s="7">
        <v>43765</v>
      </c>
      <c r="B43" s="8">
        <v>0.785416666666667</v>
      </c>
      <c r="C43" s="6">
        <v>1</v>
      </c>
      <c r="D43" s="1">
        <v>2805601000</v>
      </c>
      <c r="E43" s="1">
        <v>2726885832</v>
      </c>
      <c r="F43" s="1">
        <v>230474066</v>
      </c>
      <c r="G43" s="1">
        <v>-211314508</v>
      </c>
      <c r="H43" s="1">
        <v>65149517</v>
      </c>
      <c r="I43" s="1">
        <v>114406000</v>
      </c>
      <c r="J43" s="1">
        <v>105686000</v>
      </c>
      <c r="K43" s="1">
        <v>81715168</v>
      </c>
      <c r="L43" s="1">
        <f t="shared" si="0"/>
        <v>19159558</v>
      </c>
      <c r="AA43" s="7">
        <v>43764</v>
      </c>
      <c r="AB43">
        <v>-115294374</v>
      </c>
      <c r="AC43">
        <v>17371961</v>
      </c>
      <c r="AD43">
        <v>78287729</v>
      </c>
    </row>
    <row r="44" spans="1:30">
      <c r="A44" s="7">
        <v>43766</v>
      </c>
      <c r="B44" s="8">
        <v>0.711111111111111</v>
      </c>
      <c r="C44" s="6">
        <v>1</v>
      </c>
      <c r="D44" s="1">
        <v>2805601000</v>
      </c>
      <c r="E44" s="1">
        <v>2726885832</v>
      </c>
      <c r="F44" s="1">
        <v>208518151</v>
      </c>
      <c r="G44" s="1">
        <v>-198271338</v>
      </c>
      <c r="H44" s="1">
        <v>63889507</v>
      </c>
      <c r="I44" s="1">
        <v>114406000</v>
      </c>
      <c r="J44" s="1">
        <v>105686000</v>
      </c>
      <c r="K44" s="1">
        <v>81715168</v>
      </c>
      <c r="L44" s="1">
        <f t="shared" si="0"/>
        <v>10246813</v>
      </c>
      <c r="AA44" s="7">
        <v>43765</v>
      </c>
      <c r="AB44">
        <v>-211314508</v>
      </c>
      <c r="AC44">
        <v>19159558</v>
      </c>
      <c r="AD44">
        <v>65149517</v>
      </c>
    </row>
    <row r="45" spans="1:30">
      <c r="A45" s="7">
        <v>43767</v>
      </c>
      <c r="B45" s="8">
        <v>0.886111111111111</v>
      </c>
      <c r="C45" s="6">
        <v>1</v>
      </c>
      <c r="D45" s="1">
        <v>2805601000</v>
      </c>
      <c r="E45" s="1">
        <v>2726885832</v>
      </c>
      <c r="F45" s="1" t="s">
        <v>285</v>
      </c>
      <c r="G45" s="1">
        <v>-123551091</v>
      </c>
      <c r="H45" s="1">
        <v>-36290640</v>
      </c>
      <c r="I45" s="1" t="s">
        <v>285</v>
      </c>
      <c r="J45" s="1">
        <v>105686000</v>
      </c>
      <c r="K45" s="1">
        <v>81715168</v>
      </c>
      <c r="L45" s="1" t="e">
        <f t="shared" si="0"/>
        <v>#VALUE!</v>
      </c>
      <c r="AA45" s="7">
        <v>43766</v>
      </c>
      <c r="AB45">
        <v>-198271338</v>
      </c>
      <c r="AC45">
        <v>10246813</v>
      </c>
      <c r="AD45">
        <v>63889507</v>
      </c>
    </row>
    <row r="46" spans="1:30">
      <c r="A46" s="7">
        <v>43768</v>
      </c>
      <c r="B46" s="8">
        <v>0.619444444444444</v>
      </c>
      <c r="C46" s="6">
        <v>1</v>
      </c>
      <c r="D46" s="1">
        <v>2805601000</v>
      </c>
      <c r="E46" s="1">
        <v>2726885832</v>
      </c>
      <c r="F46" s="1" t="s">
        <v>285</v>
      </c>
      <c r="G46" s="1">
        <v>-135506820</v>
      </c>
      <c r="H46" s="1">
        <v>-127095010</v>
      </c>
      <c r="I46" s="1" t="s">
        <v>285</v>
      </c>
      <c r="J46" s="1">
        <v>105686000</v>
      </c>
      <c r="K46" s="1">
        <v>81715168</v>
      </c>
      <c r="L46" s="1" t="e">
        <f t="shared" si="0"/>
        <v>#VALUE!</v>
      </c>
      <c r="AA46" s="7">
        <v>43767</v>
      </c>
      <c r="AB46">
        <v>-123551091</v>
      </c>
      <c r="AC46" t="e">
        <v>#VALUE!</v>
      </c>
      <c r="AD46">
        <v>-36290640</v>
      </c>
    </row>
    <row r="47" spans="1:30">
      <c r="A47" s="7">
        <v>43769</v>
      </c>
      <c r="B47" s="8">
        <v>0.778472222222222</v>
      </c>
      <c r="C47" s="6">
        <v>1</v>
      </c>
      <c r="D47" s="1">
        <v>2805601000</v>
      </c>
      <c r="E47" s="1">
        <v>2726885832</v>
      </c>
      <c r="F47" s="1">
        <v>0</v>
      </c>
      <c r="G47" s="1">
        <v>-117103513</v>
      </c>
      <c r="H47" s="1">
        <v>-246105986</v>
      </c>
      <c r="I47" s="1">
        <v>114406000</v>
      </c>
      <c r="J47" s="1">
        <v>105686000</v>
      </c>
      <c r="K47" s="1">
        <v>81715168</v>
      </c>
      <c r="L47" s="1">
        <f t="shared" si="0"/>
        <v>-117103513</v>
      </c>
      <c r="AA47" s="7">
        <v>43768</v>
      </c>
      <c r="AB47">
        <v>-135506820</v>
      </c>
      <c r="AC47" t="e">
        <v>#VALUE!</v>
      </c>
      <c r="AD47">
        <v>-127095010</v>
      </c>
    </row>
    <row r="48" spans="1:30">
      <c r="A48" s="7">
        <v>43770</v>
      </c>
      <c r="B48" s="8">
        <v>0.777777777777778</v>
      </c>
      <c r="C48" s="6">
        <v>1</v>
      </c>
      <c r="D48" s="1">
        <v>2805601000</v>
      </c>
      <c r="E48" s="1">
        <v>2726885832</v>
      </c>
      <c r="F48" s="1" t="s">
        <v>285</v>
      </c>
      <c r="G48" s="1">
        <v>-107075575</v>
      </c>
      <c r="H48" s="1">
        <v>46741683</v>
      </c>
      <c r="I48" s="1" t="s">
        <v>285</v>
      </c>
      <c r="J48" s="1">
        <v>105686000</v>
      </c>
      <c r="K48" s="1">
        <v>81715168</v>
      </c>
      <c r="L48" s="1" t="e">
        <f t="shared" si="0"/>
        <v>#VALUE!</v>
      </c>
      <c r="AA48" s="7">
        <v>43769</v>
      </c>
      <c r="AB48">
        <v>-117103513</v>
      </c>
      <c r="AC48">
        <v>-117103513</v>
      </c>
      <c r="AD48">
        <v>-246105986</v>
      </c>
    </row>
    <row r="49" spans="1:30">
      <c r="A49" s="7">
        <v>43771</v>
      </c>
      <c r="B49" s="8">
        <v>0.50625</v>
      </c>
      <c r="C49" s="6">
        <v>1</v>
      </c>
      <c r="D49" s="1">
        <v>2805601000</v>
      </c>
      <c r="E49" s="1">
        <v>2726885832</v>
      </c>
      <c r="F49" s="1">
        <v>506851365</v>
      </c>
      <c r="G49" s="1">
        <v>-187932703</v>
      </c>
      <c r="H49" s="1">
        <v>57618633</v>
      </c>
      <c r="I49" s="1">
        <v>114231000</v>
      </c>
      <c r="J49" s="1">
        <v>105686000</v>
      </c>
      <c r="K49" s="1">
        <v>81715168</v>
      </c>
      <c r="L49" s="1">
        <f t="shared" si="0"/>
        <v>318918662</v>
      </c>
      <c r="AA49" s="7">
        <v>43770</v>
      </c>
      <c r="AB49">
        <v>-107075575</v>
      </c>
      <c r="AC49" t="e">
        <v>#VALUE!</v>
      </c>
      <c r="AD49">
        <v>46741683</v>
      </c>
    </row>
    <row r="50" spans="1:30">
      <c r="A50" s="7">
        <v>43772</v>
      </c>
      <c r="B50" s="8">
        <v>0.452777777777778</v>
      </c>
      <c r="C50" s="6">
        <v>1</v>
      </c>
      <c r="D50" s="1">
        <v>2805601000</v>
      </c>
      <c r="E50" s="1">
        <v>2726885832</v>
      </c>
      <c r="F50" s="1">
        <v>204527065</v>
      </c>
      <c r="G50" s="1">
        <v>-136019349</v>
      </c>
      <c r="H50" s="1">
        <v>46330416</v>
      </c>
      <c r="I50" s="1">
        <v>114231000</v>
      </c>
      <c r="J50" s="1">
        <v>105686000</v>
      </c>
      <c r="K50" s="1">
        <v>81715168</v>
      </c>
      <c r="L50" s="1">
        <f t="shared" si="0"/>
        <v>68507716</v>
      </c>
      <c r="AA50" s="7">
        <v>43771</v>
      </c>
      <c r="AB50">
        <v>-187932703</v>
      </c>
      <c r="AC50">
        <v>318918662</v>
      </c>
      <c r="AD50">
        <v>57618633</v>
      </c>
    </row>
    <row r="51" spans="1:30">
      <c r="A51" s="7">
        <v>43773</v>
      </c>
      <c r="B51" s="8">
        <v>0.465277777777778</v>
      </c>
      <c r="C51" s="6">
        <v>1</v>
      </c>
      <c r="D51" s="1">
        <v>2805601000</v>
      </c>
      <c r="E51" s="1">
        <v>2726885832</v>
      </c>
      <c r="F51" s="1">
        <v>111712814</v>
      </c>
      <c r="G51" s="1">
        <v>-104004075</v>
      </c>
      <c r="H51" s="1">
        <v>52251558</v>
      </c>
      <c r="I51" s="1">
        <v>114231000</v>
      </c>
      <c r="J51" s="1">
        <v>105686000</v>
      </c>
      <c r="K51" s="1">
        <v>81715168</v>
      </c>
      <c r="L51" s="1">
        <f t="shared" si="0"/>
        <v>7708739</v>
      </c>
      <c r="AA51" s="7">
        <v>43772</v>
      </c>
      <c r="AB51">
        <v>-136019349</v>
      </c>
      <c r="AC51">
        <v>68507716</v>
      </c>
      <c r="AD51">
        <v>46330416</v>
      </c>
    </row>
    <row r="52" spans="1:30">
      <c r="A52" s="7">
        <v>43774</v>
      </c>
      <c r="B52" s="8">
        <v>0.558333333333333</v>
      </c>
      <c r="C52" s="6">
        <v>1</v>
      </c>
      <c r="D52" s="1">
        <v>2805601000</v>
      </c>
      <c r="E52" s="1">
        <v>2726885832</v>
      </c>
      <c r="F52" s="1">
        <v>116326354</v>
      </c>
      <c r="G52" s="1">
        <v>-118944455</v>
      </c>
      <c r="H52" s="1">
        <v>77482711</v>
      </c>
      <c r="I52" s="1">
        <v>114231000</v>
      </c>
      <c r="J52" s="1">
        <v>105686000</v>
      </c>
      <c r="K52" s="1">
        <v>81715168</v>
      </c>
      <c r="L52" s="1">
        <f t="shared" si="0"/>
        <v>-2618101</v>
      </c>
      <c r="AA52" s="7">
        <v>43773</v>
      </c>
      <c r="AB52">
        <v>-104004075</v>
      </c>
      <c r="AC52">
        <v>7708739</v>
      </c>
      <c r="AD52">
        <v>52251558</v>
      </c>
    </row>
    <row r="53" spans="1:30">
      <c r="A53" s="7">
        <v>43775</v>
      </c>
      <c r="B53" s="8">
        <v>0.620138888888889</v>
      </c>
      <c r="C53" s="6">
        <v>1</v>
      </c>
      <c r="D53" s="1">
        <v>2805601000</v>
      </c>
      <c r="E53" s="1">
        <v>2726885832</v>
      </c>
      <c r="F53" s="1">
        <v>112397541</v>
      </c>
      <c r="G53" s="1">
        <v>-106839494</v>
      </c>
      <c r="H53" s="1">
        <v>143758832</v>
      </c>
      <c r="I53" s="1">
        <v>114231000</v>
      </c>
      <c r="J53" s="1">
        <v>105686000</v>
      </c>
      <c r="K53" s="1">
        <v>81715168</v>
      </c>
      <c r="L53" s="1">
        <f t="shared" si="0"/>
        <v>5558047</v>
      </c>
      <c r="AA53" s="7">
        <v>43774</v>
      </c>
      <c r="AB53">
        <v>-118944455</v>
      </c>
      <c r="AC53">
        <v>-2618101</v>
      </c>
      <c r="AD53">
        <v>77482711</v>
      </c>
    </row>
    <row r="54" spans="1:30">
      <c r="A54" s="7">
        <v>43776</v>
      </c>
      <c r="B54" s="8">
        <v>0.794444444444444</v>
      </c>
      <c r="C54" s="6">
        <v>1</v>
      </c>
      <c r="D54" s="1">
        <v>2805601000</v>
      </c>
      <c r="E54" s="1">
        <v>2726885832</v>
      </c>
      <c r="F54" s="1">
        <v>148332277</v>
      </c>
      <c r="G54" s="1">
        <v>-128916125</v>
      </c>
      <c r="H54" s="1">
        <v>237963730</v>
      </c>
      <c r="I54" s="1">
        <v>114231000</v>
      </c>
      <c r="J54" s="1">
        <v>105686000</v>
      </c>
      <c r="K54" s="1">
        <v>81715168</v>
      </c>
      <c r="L54" s="1">
        <f t="shared" si="0"/>
        <v>19416152</v>
      </c>
      <c r="AA54" s="7">
        <v>43775</v>
      </c>
      <c r="AB54">
        <v>-106839494</v>
      </c>
      <c r="AC54">
        <v>5558047</v>
      </c>
      <c r="AD54">
        <v>143758832</v>
      </c>
    </row>
    <row r="55" spans="1:30">
      <c r="A55" s="7">
        <v>43777</v>
      </c>
      <c r="B55" s="8">
        <v>0.776388888888889</v>
      </c>
      <c r="C55" s="6">
        <v>1</v>
      </c>
      <c r="D55" s="1">
        <v>2805601000</v>
      </c>
      <c r="E55" s="1">
        <v>2726885832</v>
      </c>
      <c r="F55" s="1">
        <v>257626852</v>
      </c>
      <c r="G55" s="1">
        <v>-232872495</v>
      </c>
      <c r="H55" s="1">
        <v>360405448</v>
      </c>
      <c r="I55" s="1">
        <v>114231000</v>
      </c>
      <c r="J55" s="1">
        <v>105686000</v>
      </c>
      <c r="K55" s="1">
        <v>81715168</v>
      </c>
      <c r="L55" s="1">
        <f t="shared" si="0"/>
        <v>24754357</v>
      </c>
      <c r="AA55" s="7">
        <v>43776</v>
      </c>
      <c r="AB55">
        <v>-128916125</v>
      </c>
      <c r="AC55">
        <v>19416152</v>
      </c>
      <c r="AD55">
        <v>237963730</v>
      </c>
    </row>
    <row r="56" spans="1:30">
      <c r="A56" s="7">
        <v>43778</v>
      </c>
      <c r="B56" s="8">
        <v>0.463888888888889</v>
      </c>
      <c r="C56" s="6">
        <v>1</v>
      </c>
      <c r="D56" s="1">
        <v>2805601000</v>
      </c>
      <c r="E56" s="1">
        <v>2726885832</v>
      </c>
      <c r="F56" s="1">
        <v>181381428</v>
      </c>
      <c r="G56" s="1">
        <v>-173429012</v>
      </c>
      <c r="H56" s="1">
        <v>106491669</v>
      </c>
      <c r="I56" s="1">
        <v>114231000</v>
      </c>
      <c r="J56" s="1">
        <v>105686000</v>
      </c>
      <c r="K56" s="1">
        <v>81715168</v>
      </c>
      <c r="L56" s="1">
        <f t="shared" si="0"/>
        <v>7952416</v>
      </c>
      <c r="AA56" s="7">
        <v>43777</v>
      </c>
      <c r="AB56">
        <v>-232872495</v>
      </c>
      <c r="AC56">
        <v>24754357</v>
      </c>
      <c r="AD56">
        <v>360405448</v>
      </c>
    </row>
    <row r="57" spans="1:30">
      <c r="A57" s="7">
        <v>43779</v>
      </c>
      <c r="B57" s="8">
        <v>0.717361111111111</v>
      </c>
      <c r="C57" s="6">
        <v>1</v>
      </c>
      <c r="D57" s="1">
        <v>2805601000</v>
      </c>
      <c r="E57" s="1">
        <v>2726885832</v>
      </c>
      <c r="F57" s="1">
        <v>158466331</v>
      </c>
      <c r="G57" s="1">
        <v>-135149642</v>
      </c>
      <c r="H57" s="1">
        <v>67384386</v>
      </c>
      <c r="I57" s="1">
        <v>114231000</v>
      </c>
      <c r="J57" s="1">
        <v>105686000</v>
      </c>
      <c r="K57" s="1">
        <v>81715168</v>
      </c>
      <c r="L57" s="1">
        <f t="shared" si="0"/>
        <v>23316689</v>
      </c>
      <c r="AA57" s="7">
        <v>43778</v>
      </c>
      <c r="AB57">
        <v>-173429012</v>
      </c>
      <c r="AC57">
        <v>7952416</v>
      </c>
      <c r="AD57">
        <v>106491669</v>
      </c>
    </row>
    <row r="58" spans="1:30">
      <c r="A58" s="7">
        <v>43780</v>
      </c>
      <c r="B58" s="8">
        <v>0.589583333333333</v>
      </c>
      <c r="C58" s="6">
        <v>1</v>
      </c>
      <c r="D58" s="1">
        <v>2805601000</v>
      </c>
      <c r="E58" s="1">
        <v>2726885832</v>
      </c>
      <c r="F58" s="1">
        <v>259015368</v>
      </c>
      <c r="G58" s="1">
        <v>-227279944</v>
      </c>
      <c r="H58" s="1">
        <v>69719377</v>
      </c>
      <c r="I58" s="1">
        <v>114231000</v>
      </c>
      <c r="J58" s="1">
        <v>105686000</v>
      </c>
      <c r="K58" s="1">
        <v>81715168</v>
      </c>
      <c r="L58" s="1">
        <f t="shared" si="0"/>
        <v>31735424</v>
      </c>
      <c r="AA58" s="7">
        <v>43779</v>
      </c>
      <c r="AB58">
        <v>-135149642</v>
      </c>
      <c r="AC58">
        <v>23316689</v>
      </c>
      <c r="AD58">
        <v>67384386</v>
      </c>
    </row>
    <row r="59" spans="1:30">
      <c r="A59" s="7">
        <v>43781</v>
      </c>
      <c r="B59" s="8">
        <v>0.633333333333333</v>
      </c>
      <c r="C59" s="6">
        <v>1</v>
      </c>
      <c r="D59" s="1">
        <v>2805601000</v>
      </c>
      <c r="E59" s="1">
        <v>2726885832</v>
      </c>
      <c r="F59" s="1">
        <v>108823857</v>
      </c>
      <c r="G59" s="1">
        <v>-108018675</v>
      </c>
      <c r="H59" s="1">
        <v>62815820</v>
      </c>
      <c r="I59" s="1">
        <v>114231000</v>
      </c>
      <c r="J59" s="1">
        <v>105686000</v>
      </c>
      <c r="K59" s="1">
        <v>81715168</v>
      </c>
      <c r="L59" s="1">
        <f t="shared" si="0"/>
        <v>805182</v>
      </c>
      <c r="AA59" s="7">
        <v>43780</v>
      </c>
      <c r="AB59">
        <v>-227279944</v>
      </c>
      <c r="AC59">
        <v>31735424</v>
      </c>
      <c r="AD59">
        <v>69719377</v>
      </c>
    </row>
    <row r="60" spans="1:30">
      <c r="A60" s="7">
        <v>43782</v>
      </c>
      <c r="B60" s="8">
        <v>0.68125</v>
      </c>
      <c r="C60" s="6">
        <v>1</v>
      </c>
      <c r="D60" s="1">
        <v>2805601000</v>
      </c>
      <c r="E60" s="1">
        <v>2726885832</v>
      </c>
      <c r="F60" s="1">
        <v>207755095</v>
      </c>
      <c r="G60" s="1">
        <v>-196393698</v>
      </c>
      <c r="H60" s="1">
        <v>75990136</v>
      </c>
      <c r="I60" s="1">
        <v>114231000</v>
      </c>
      <c r="J60" s="1">
        <v>105686000</v>
      </c>
      <c r="K60" s="1">
        <v>81715168</v>
      </c>
      <c r="L60" s="1">
        <f t="shared" si="0"/>
        <v>11361397</v>
      </c>
      <c r="AA60" s="7">
        <v>43781</v>
      </c>
      <c r="AB60">
        <v>-108018675</v>
      </c>
      <c r="AC60">
        <v>805182</v>
      </c>
      <c r="AD60">
        <v>62815820</v>
      </c>
    </row>
    <row r="61" spans="1:30">
      <c r="A61" s="7">
        <v>43783</v>
      </c>
      <c r="B61" s="8">
        <v>0.466666666666667</v>
      </c>
      <c r="C61" s="6">
        <v>1</v>
      </c>
      <c r="D61" s="1">
        <v>2805601000</v>
      </c>
      <c r="E61" s="1">
        <v>2726885832</v>
      </c>
      <c r="F61" s="1">
        <v>174870004</v>
      </c>
      <c r="G61" s="1">
        <v>-153276502</v>
      </c>
      <c r="H61" s="1">
        <v>87161402</v>
      </c>
      <c r="I61" s="1">
        <v>114231000</v>
      </c>
      <c r="J61" s="1">
        <v>105686000</v>
      </c>
      <c r="K61" s="1">
        <v>81715168</v>
      </c>
      <c r="L61" s="1">
        <f t="shared" si="0"/>
        <v>21593502</v>
      </c>
      <c r="AA61" s="7">
        <v>43782</v>
      </c>
      <c r="AB61">
        <v>-196393698</v>
      </c>
      <c r="AC61">
        <v>11361397</v>
      </c>
      <c r="AD61">
        <v>75990136</v>
      </c>
    </row>
    <row r="62" spans="1:30">
      <c r="A62" s="7">
        <v>43784</v>
      </c>
      <c r="B62" s="8">
        <v>0.792361111111111</v>
      </c>
      <c r="C62" s="6">
        <v>1</v>
      </c>
      <c r="D62" s="1">
        <v>2805601000</v>
      </c>
      <c r="E62" s="1">
        <v>2726885832</v>
      </c>
      <c r="F62" s="1">
        <v>146762358</v>
      </c>
      <c r="G62" s="1">
        <v>-128565061</v>
      </c>
      <c r="H62" s="1">
        <v>85942547</v>
      </c>
      <c r="I62" s="1">
        <v>114067000</v>
      </c>
      <c r="J62" s="1">
        <v>105686000</v>
      </c>
      <c r="K62" s="1">
        <v>81715168</v>
      </c>
      <c r="L62" s="1">
        <f t="shared" si="0"/>
        <v>18197297</v>
      </c>
      <c r="AA62" s="7">
        <v>43783</v>
      </c>
      <c r="AB62">
        <v>-153276502</v>
      </c>
      <c r="AC62">
        <v>21593502</v>
      </c>
      <c r="AD62">
        <v>87161402</v>
      </c>
    </row>
    <row r="63" spans="1:30">
      <c r="A63" s="7">
        <v>43785</v>
      </c>
      <c r="B63" s="8">
        <v>0.632638888888889</v>
      </c>
      <c r="C63" s="6">
        <v>1</v>
      </c>
      <c r="D63" s="1">
        <v>2805601000</v>
      </c>
      <c r="E63" s="1">
        <v>2726885832</v>
      </c>
      <c r="F63" s="1">
        <v>123760162</v>
      </c>
      <c r="G63" s="1">
        <v>-120387851</v>
      </c>
      <c r="H63" s="1">
        <v>81604059</v>
      </c>
      <c r="I63" s="1">
        <v>114067000</v>
      </c>
      <c r="J63" s="1">
        <v>105686000</v>
      </c>
      <c r="K63" s="1">
        <v>81715168</v>
      </c>
      <c r="L63" s="1">
        <f t="shared" si="0"/>
        <v>3372311</v>
      </c>
      <c r="AA63" s="7">
        <v>43784</v>
      </c>
      <c r="AB63">
        <v>-128565061</v>
      </c>
      <c r="AC63">
        <v>18197297</v>
      </c>
      <c r="AD63">
        <v>85942547</v>
      </c>
    </row>
    <row r="64" spans="1:30">
      <c r="A64" s="7">
        <v>43786</v>
      </c>
      <c r="B64" s="8">
        <v>0.554166666666667</v>
      </c>
      <c r="C64" s="6">
        <v>1</v>
      </c>
      <c r="D64" s="1">
        <v>2805601000</v>
      </c>
      <c r="E64" s="1">
        <v>2726885832</v>
      </c>
      <c r="F64" s="1">
        <v>176005480</v>
      </c>
      <c r="G64" s="1">
        <v>-166235270</v>
      </c>
      <c r="H64" s="1">
        <v>90886296</v>
      </c>
      <c r="I64" s="1">
        <v>114067000</v>
      </c>
      <c r="J64" s="1">
        <v>105686000</v>
      </c>
      <c r="K64" s="1">
        <v>81715168</v>
      </c>
      <c r="L64" s="1">
        <f t="shared" si="0"/>
        <v>9770210</v>
      </c>
      <c r="AA64" s="7">
        <v>43785</v>
      </c>
      <c r="AB64">
        <v>-120387851</v>
      </c>
      <c r="AC64">
        <v>3372311</v>
      </c>
      <c r="AD64">
        <v>81604059</v>
      </c>
    </row>
    <row r="65" spans="1:30">
      <c r="A65" s="7">
        <v>43787</v>
      </c>
      <c r="B65" s="8">
        <v>0.459722222222222</v>
      </c>
      <c r="C65" s="6">
        <v>1</v>
      </c>
      <c r="D65" s="1">
        <v>2805601000</v>
      </c>
      <c r="E65" s="1">
        <v>2726885832</v>
      </c>
      <c r="F65" s="1">
        <v>224018332</v>
      </c>
      <c r="G65" s="1">
        <v>-195450599</v>
      </c>
      <c r="H65" s="1">
        <v>85801328</v>
      </c>
      <c r="I65" s="1">
        <v>114067000</v>
      </c>
      <c r="J65" s="1">
        <v>105686000</v>
      </c>
      <c r="K65" s="1">
        <v>81715168</v>
      </c>
      <c r="L65" s="1">
        <f t="shared" si="0"/>
        <v>28567733</v>
      </c>
      <c r="AA65" s="7">
        <v>43786</v>
      </c>
      <c r="AB65">
        <v>-166235270</v>
      </c>
      <c r="AC65">
        <v>9770210</v>
      </c>
      <c r="AD65">
        <v>90886296</v>
      </c>
    </row>
    <row r="66" spans="1:30">
      <c r="A66" s="7">
        <v>43788</v>
      </c>
      <c r="B66" s="8">
        <v>0.873611111111111</v>
      </c>
      <c r="C66" s="6">
        <v>1</v>
      </c>
      <c r="D66" s="1">
        <v>2805601000</v>
      </c>
      <c r="E66" s="1">
        <v>2726885832</v>
      </c>
      <c r="F66" s="1">
        <v>174895507</v>
      </c>
      <c r="G66" s="1">
        <v>-149279028</v>
      </c>
      <c r="H66" s="1">
        <v>102999072</v>
      </c>
      <c r="I66" s="1">
        <v>114067000</v>
      </c>
      <c r="J66" s="1">
        <v>105686000</v>
      </c>
      <c r="K66" s="1">
        <v>81715168</v>
      </c>
      <c r="L66" s="1">
        <f t="shared" si="0"/>
        <v>25616479</v>
      </c>
      <c r="AA66" s="7">
        <v>43787</v>
      </c>
      <c r="AB66">
        <v>-195450599</v>
      </c>
      <c r="AC66">
        <v>28567733</v>
      </c>
      <c r="AD66">
        <v>85801328</v>
      </c>
    </row>
    <row r="67" spans="1:30">
      <c r="A67" s="7">
        <v>43789</v>
      </c>
      <c r="B67" s="8">
        <v>0.672916666666667</v>
      </c>
      <c r="C67" s="6">
        <v>1</v>
      </c>
      <c r="D67" s="1">
        <v>2805601000</v>
      </c>
      <c r="E67" s="1">
        <v>2726885832</v>
      </c>
      <c r="F67" s="1">
        <v>92421841</v>
      </c>
      <c r="G67" s="1">
        <v>-88410497</v>
      </c>
      <c r="H67" s="1">
        <v>98107533</v>
      </c>
      <c r="I67" s="1">
        <v>114067000</v>
      </c>
      <c r="J67" s="1">
        <v>105686000</v>
      </c>
      <c r="K67" s="1">
        <v>81715168</v>
      </c>
      <c r="L67" s="1">
        <f t="shared" si="0"/>
        <v>4011344</v>
      </c>
      <c r="AA67" s="7">
        <v>43788</v>
      </c>
      <c r="AB67">
        <v>-149279028</v>
      </c>
      <c r="AC67">
        <v>25616479</v>
      </c>
      <c r="AD67">
        <v>102999072</v>
      </c>
    </row>
    <row r="68" spans="1:30">
      <c r="A68" s="7">
        <v>43790</v>
      </c>
      <c r="B68" s="8">
        <v>0.790277777777778</v>
      </c>
      <c r="C68" s="6">
        <v>1</v>
      </c>
      <c r="D68" s="1">
        <v>2805601000</v>
      </c>
      <c r="E68" s="1">
        <v>2726885832</v>
      </c>
      <c r="F68" s="1">
        <v>140430902</v>
      </c>
      <c r="G68" s="1">
        <v>-131111800</v>
      </c>
      <c r="H68" s="1">
        <v>98725487</v>
      </c>
      <c r="I68" s="1">
        <v>114067000</v>
      </c>
      <c r="J68" s="1">
        <v>105686000</v>
      </c>
      <c r="K68" s="1">
        <v>81715168</v>
      </c>
      <c r="L68" s="1">
        <f t="shared" ref="L68:L124" si="1">F68+G68</f>
        <v>9319102</v>
      </c>
      <c r="AA68" s="7">
        <v>43789</v>
      </c>
      <c r="AB68">
        <v>-88410497</v>
      </c>
      <c r="AC68">
        <v>4011344</v>
      </c>
      <c r="AD68">
        <v>98107533</v>
      </c>
    </row>
    <row r="69" spans="1:30">
      <c r="A69" s="7">
        <v>43791</v>
      </c>
      <c r="B69" s="8">
        <v>0.56875</v>
      </c>
      <c r="C69" s="6">
        <v>1</v>
      </c>
      <c r="D69" s="1">
        <v>2805601000</v>
      </c>
      <c r="E69" s="1">
        <v>2726885832</v>
      </c>
      <c r="F69" s="1">
        <v>186952889</v>
      </c>
      <c r="G69" s="1">
        <v>-179326144</v>
      </c>
      <c r="H69" s="1">
        <v>83968356</v>
      </c>
      <c r="I69" s="1">
        <v>114067000</v>
      </c>
      <c r="J69" s="1">
        <v>105686000</v>
      </c>
      <c r="K69" s="1">
        <v>81715168</v>
      </c>
      <c r="L69" s="1">
        <f t="shared" si="1"/>
        <v>7626745</v>
      </c>
      <c r="AA69" s="7">
        <v>43790</v>
      </c>
      <c r="AB69">
        <v>-131111800</v>
      </c>
      <c r="AC69">
        <v>9319102</v>
      </c>
      <c r="AD69">
        <v>98725487</v>
      </c>
    </row>
    <row r="70" spans="1:30">
      <c r="A70" s="7">
        <v>43792</v>
      </c>
      <c r="B70" s="8">
        <v>0.547222222222222</v>
      </c>
      <c r="C70" s="6">
        <v>1</v>
      </c>
      <c r="D70" s="1">
        <v>2805601000</v>
      </c>
      <c r="E70" s="1">
        <v>2726885832</v>
      </c>
      <c r="F70" s="1">
        <v>120240913</v>
      </c>
      <c r="G70" s="1">
        <v>-108764838</v>
      </c>
      <c r="H70" s="1">
        <v>74154479</v>
      </c>
      <c r="I70" s="1">
        <v>114067000</v>
      </c>
      <c r="J70" s="1">
        <v>105686000</v>
      </c>
      <c r="K70" s="1">
        <v>81715168</v>
      </c>
      <c r="L70" s="1">
        <f t="shared" si="1"/>
        <v>11476075</v>
      </c>
      <c r="AA70" s="7">
        <v>43791</v>
      </c>
      <c r="AB70">
        <v>-179326144</v>
      </c>
      <c r="AC70">
        <v>7626745</v>
      </c>
      <c r="AD70">
        <v>83968356</v>
      </c>
    </row>
    <row r="71" spans="1:30">
      <c r="A71" s="7">
        <v>43793</v>
      </c>
      <c r="B71" s="8">
        <v>0.477777777777778</v>
      </c>
      <c r="C71" s="6">
        <v>1</v>
      </c>
      <c r="D71" s="1">
        <v>2805601000</v>
      </c>
      <c r="E71" s="1">
        <v>2726885832</v>
      </c>
      <c r="F71" s="1">
        <v>236676150</v>
      </c>
      <c r="G71" s="1">
        <v>-208934126</v>
      </c>
      <c r="H71" s="1">
        <v>90986230</v>
      </c>
      <c r="I71" s="1">
        <v>114067000</v>
      </c>
      <c r="J71" s="1">
        <v>105686000</v>
      </c>
      <c r="K71" s="1">
        <v>81715168</v>
      </c>
      <c r="L71" s="1">
        <f t="shared" si="1"/>
        <v>27742024</v>
      </c>
      <c r="AA71" s="7">
        <v>43792</v>
      </c>
      <c r="AB71">
        <v>-108764838</v>
      </c>
      <c r="AC71">
        <v>11476075</v>
      </c>
      <c r="AD71">
        <v>74154479</v>
      </c>
    </row>
    <row r="72" spans="1:30">
      <c r="A72" s="7">
        <v>43794</v>
      </c>
      <c r="B72" s="8">
        <v>0.735416666666667</v>
      </c>
      <c r="C72" s="6">
        <v>1</v>
      </c>
      <c r="D72" s="1">
        <v>2805601000</v>
      </c>
      <c r="E72" s="1">
        <v>2726885832</v>
      </c>
      <c r="F72" s="1">
        <v>132166764</v>
      </c>
      <c r="G72" s="1">
        <v>-117190360</v>
      </c>
      <c r="H72" s="1">
        <v>95626622</v>
      </c>
      <c r="I72" s="1">
        <v>114067000</v>
      </c>
      <c r="J72" s="1">
        <v>105686000</v>
      </c>
      <c r="K72" s="1">
        <v>81715168</v>
      </c>
      <c r="L72" s="1">
        <f t="shared" si="1"/>
        <v>14976404</v>
      </c>
      <c r="AA72" s="7">
        <v>43793</v>
      </c>
      <c r="AB72">
        <v>-208934126</v>
      </c>
      <c r="AC72">
        <v>27742024</v>
      </c>
      <c r="AD72">
        <v>90986230</v>
      </c>
    </row>
    <row r="73" spans="1:30">
      <c r="A73" s="7">
        <v>43795</v>
      </c>
      <c r="B73" s="8">
        <v>0.811111111111111</v>
      </c>
      <c r="C73" s="6">
        <v>1</v>
      </c>
      <c r="D73" s="1">
        <v>2805601000</v>
      </c>
      <c r="E73" s="1">
        <v>2726885832</v>
      </c>
      <c r="F73" s="1">
        <v>118513331</v>
      </c>
      <c r="G73" s="1">
        <v>-108731810</v>
      </c>
      <c r="H73" s="1">
        <v>90476360</v>
      </c>
      <c r="I73" s="1">
        <v>114067000</v>
      </c>
      <c r="J73" s="1">
        <v>105686000</v>
      </c>
      <c r="K73" s="1">
        <v>81715168</v>
      </c>
      <c r="L73" s="1">
        <f t="shared" si="1"/>
        <v>9781521</v>
      </c>
      <c r="AA73" s="7">
        <v>43794</v>
      </c>
      <c r="AB73">
        <v>-117190360</v>
      </c>
      <c r="AC73">
        <v>14976404</v>
      </c>
      <c r="AD73">
        <v>95626622</v>
      </c>
    </row>
    <row r="74" spans="1:30">
      <c r="A74" s="7">
        <v>43796</v>
      </c>
      <c r="B74" s="8">
        <v>0.711805555555556</v>
      </c>
      <c r="C74" s="6">
        <v>1</v>
      </c>
      <c r="D74" s="1">
        <v>2805601000</v>
      </c>
      <c r="E74" s="1">
        <v>2726885832</v>
      </c>
      <c r="F74" s="1">
        <v>126595699</v>
      </c>
      <c r="G74" s="1">
        <v>-109813135</v>
      </c>
      <c r="H74" s="1">
        <v>77606050</v>
      </c>
      <c r="I74" s="1">
        <v>114067000</v>
      </c>
      <c r="J74" s="1">
        <v>105686000</v>
      </c>
      <c r="K74" s="1">
        <v>81715168</v>
      </c>
      <c r="L74" s="1">
        <f t="shared" si="1"/>
        <v>16782564</v>
      </c>
      <c r="AA74" s="7">
        <v>43795</v>
      </c>
      <c r="AB74">
        <v>-108731810</v>
      </c>
      <c r="AC74">
        <v>9781521</v>
      </c>
      <c r="AD74">
        <v>90476360</v>
      </c>
    </row>
    <row r="75" spans="1:30">
      <c r="A75" s="7">
        <v>43797</v>
      </c>
      <c r="B75" s="8">
        <v>0.959027777777778</v>
      </c>
      <c r="C75" s="6">
        <v>1</v>
      </c>
      <c r="D75" s="1">
        <v>2805601000</v>
      </c>
      <c r="E75" s="1">
        <v>2726885832</v>
      </c>
      <c r="F75" s="1">
        <v>165213062</v>
      </c>
      <c r="G75" s="1">
        <v>-143550700</v>
      </c>
      <c r="H75" s="1">
        <v>97835163</v>
      </c>
      <c r="I75" s="1">
        <v>114067000</v>
      </c>
      <c r="J75" s="1">
        <v>105686000</v>
      </c>
      <c r="K75" s="1">
        <v>81715168</v>
      </c>
      <c r="L75" s="1">
        <f t="shared" si="1"/>
        <v>21662362</v>
      </c>
      <c r="AA75" s="7">
        <v>43796</v>
      </c>
      <c r="AB75">
        <v>-109813135</v>
      </c>
      <c r="AC75">
        <v>16782564</v>
      </c>
      <c r="AD75">
        <v>77606050</v>
      </c>
    </row>
    <row r="76" spans="1:30">
      <c r="A76" s="7">
        <v>43798</v>
      </c>
      <c r="B76" s="8">
        <v>0.958333333333333</v>
      </c>
      <c r="C76" s="6">
        <v>1</v>
      </c>
      <c r="D76" s="1">
        <v>2805601000</v>
      </c>
      <c r="E76" s="1">
        <v>2726885832</v>
      </c>
      <c r="F76" s="1">
        <v>269254985</v>
      </c>
      <c r="G76" s="1">
        <v>-244052703</v>
      </c>
      <c r="H76" s="1">
        <v>91883561</v>
      </c>
      <c r="I76" s="1">
        <v>114067000</v>
      </c>
      <c r="J76" s="1">
        <v>105686000</v>
      </c>
      <c r="K76" s="1">
        <v>81715168</v>
      </c>
      <c r="L76" s="1">
        <f t="shared" si="1"/>
        <v>25202282</v>
      </c>
      <c r="AA76" s="7">
        <v>43797</v>
      </c>
      <c r="AB76">
        <v>-143550700</v>
      </c>
      <c r="AC76">
        <v>21662362</v>
      </c>
      <c r="AD76">
        <v>97835163</v>
      </c>
    </row>
    <row r="77" spans="1:30">
      <c r="A77" s="7">
        <v>43799</v>
      </c>
      <c r="B77" s="8">
        <v>0.970138888888889</v>
      </c>
      <c r="C77" s="6">
        <v>1</v>
      </c>
      <c r="D77" s="1">
        <v>2805601000</v>
      </c>
      <c r="E77" s="1">
        <v>2726885832</v>
      </c>
      <c r="F77" s="1">
        <v>0</v>
      </c>
      <c r="G77" s="1">
        <v>-112482196</v>
      </c>
      <c r="H77" s="1">
        <v>-18733858</v>
      </c>
      <c r="I77" s="1">
        <v>114067000</v>
      </c>
      <c r="J77" s="1">
        <v>105686000</v>
      </c>
      <c r="K77" s="1">
        <v>81715168</v>
      </c>
      <c r="L77" s="1">
        <f t="shared" si="1"/>
        <v>-112482196</v>
      </c>
      <c r="AA77" s="7">
        <v>43798</v>
      </c>
      <c r="AB77">
        <v>-244052703</v>
      </c>
      <c r="AC77">
        <v>25202282</v>
      </c>
      <c r="AD77">
        <v>91883561</v>
      </c>
    </row>
    <row r="78" spans="1:30">
      <c r="A78" s="7">
        <v>43800</v>
      </c>
      <c r="B78" s="8">
        <v>0.89375</v>
      </c>
      <c r="C78" s="6">
        <v>1</v>
      </c>
      <c r="D78" s="1">
        <v>2805601000</v>
      </c>
      <c r="E78" s="1">
        <v>2726885832</v>
      </c>
      <c r="F78" s="1">
        <v>246306164</v>
      </c>
      <c r="G78" s="1">
        <v>-209050332</v>
      </c>
      <c r="H78" s="1">
        <v>119528095</v>
      </c>
      <c r="I78" s="1">
        <v>114067000</v>
      </c>
      <c r="J78" s="1">
        <v>105686000</v>
      </c>
      <c r="K78" s="1">
        <v>81715168</v>
      </c>
      <c r="L78" s="1">
        <f t="shared" si="1"/>
        <v>37255832</v>
      </c>
      <c r="AA78" s="7">
        <v>43799</v>
      </c>
      <c r="AB78">
        <v>-112482196</v>
      </c>
      <c r="AC78">
        <v>-112482196</v>
      </c>
      <c r="AD78">
        <v>-18733858</v>
      </c>
    </row>
    <row r="79" spans="1:30">
      <c r="A79" s="7">
        <v>43801</v>
      </c>
      <c r="B79" s="8">
        <v>0.948611111111111</v>
      </c>
      <c r="C79" s="6">
        <v>1</v>
      </c>
      <c r="D79" s="1">
        <v>2805601000</v>
      </c>
      <c r="E79" s="1">
        <v>2726885832</v>
      </c>
      <c r="F79" s="1">
        <v>122103524</v>
      </c>
      <c r="G79" s="1">
        <v>-110677950</v>
      </c>
      <c r="H79" s="1">
        <v>102470535</v>
      </c>
      <c r="I79" s="1">
        <v>114067000</v>
      </c>
      <c r="J79" s="1">
        <v>105686000</v>
      </c>
      <c r="K79" s="1">
        <v>81715168</v>
      </c>
      <c r="L79" s="1">
        <f t="shared" si="1"/>
        <v>11425574</v>
      </c>
      <c r="AA79" s="7">
        <v>43800</v>
      </c>
      <c r="AB79">
        <v>-209050332</v>
      </c>
      <c r="AC79">
        <v>37255832</v>
      </c>
      <c r="AD79">
        <v>119528095</v>
      </c>
    </row>
    <row r="80" spans="1:30">
      <c r="A80" s="7">
        <v>43802</v>
      </c>
      <c r="B80" s="8">
        <v>0.894444444444444</v>
      </c>
      <c r="C80" s="6">
        <v>1</v>
      </c>
      <c r="D80" s="1">
        <v>2805601000</v>
      </c>
      <c r="E80" s="1">
        <v>2726885832</v>
      </c>
      <c r="F80" s="1">
        <v>178702721</v>
      </c>
      <c r="G80" s="1">
        <v>-163145422</v>
      </c>
      <c r="H80" s="1">
        <v>101347967</v>
      </c>
      <c r="I80" s="1">
        <v>114067000</v>
      </c>
      <c r="J80" s="1">
        <v>105686000</v>
      </c>
      <c r="K80" s="1">
        <v>81715168</v>
      </c>
      <c r="L80" s="1">
        <f t="shared" si="1"/>
        <v>15557299</v>
      </c>
      <c r="AA80" s="7">
        <v>43801</v>
      </c>
      <c r="AB80">
        <v>-110677950</v>
      </c>
      <c r="AC80">
        <v>11425574</v>
      </c>
      <c r="AD80">
        <v>102470535</v>
      </c>
    </row>
    <row r="81" spans="1:30">
      <c r="A81" s="7">
        <v>43803</v>
      </c>
      <c r="B81" s="8">
        <v>0.854166666666667</v>
      </c>
      <c r="C81" s="6">
        <v>1</v>
      </c>
      <c r="D81" s="1">
        <v>2805601000</v>
      </c>
      <c r="E81" s="1">
        <v>2726885832</v>
      </c>
      <c r="F81" s="1">
        <v>151681150</v>
      </c>
      <c r="G81" s="1">
        <v>-197864007</v>
      </c>
      <c r="H81" s="1">
        <v>40447000</v>
      </c>
      <c r="I81" s="1">
        <v>114067000</v>
      </c>
      <c r="J81" s="1">
        <v>105686000</v>
      </c>
      <c r="K81" s="1">
        <v>81715168</v>
      </c>
      <c r="L81" s="1">
        <f t="shared" si="1"/>
        <v>-46182857</v>
      </c>
      <c r="AA81" s="7">
        <v>43802</v>
      </c>
      <c r="AB81">
        <v>-163145422</v>
      </c>
      <c r="AC81">
        <v>15557299</v>
      </c>
      <c r="AD81">
        <v>101347967</v>
      </c>
    </row>
    <row r="82" spans="1:30">
      <c r="A82" s="7">
        <v>43804</v>
      </c>
      <c r="B82" s="8">
        <v>0.660416666666667</v>
      </c>
      <c r="C82" s="6">
        <v>1</v>
      </c>
      <c r="D82" s="1">
        <v>2805601000</v>
      </c>
      <c r="E82" s="1">
        <v>2726885832</v>
      </c>
      <c r="F82" s="1">
        <v>140671516</v>
      </c>
      <c r="G82" s="1">
        <v>-119450866</v>
      </c>
      <c r="H82" s="1">
        <v>99851368</v>
      </c>
      <c r="I82" s="1">
        <v>114067000</v>
      </c>
      <c r="J82" s="1">
        <v>105686000</v>
      </c>
      <c r="K82" s="1">
        <v>81715168</v>
      </c>
      <c r="L82" s="1">
        <f t="shared" si="1"/>
        <v>21220650</v>
      </c>
      <c r="AA82" s="7">
        <v>43803</v>
      </c>
      <c r="AB82">
        <v>-197864007</v>
      </c>
      <c r="AC82">
        <v>-46182857</v>
      </c>
      <c r="AD82">
        <v>40447000</v>
      </c>
    </row>
    <row r="83" spans="1:30">
      <c r="A83" s="7">
        <v>43805</v>
      </c>
      <c r="B83" s="8">
        <v>0.748611111111111</v>
      </c>
      <c r="C83" s="6">
        <v>1</v>
      </c>
      <c r="D83" s="1">
        <v>2805601000</v>
      </c>
      <c r="E83" s="1">
        <v>2726885832</v>
      </c>
      <c r="F83" s="1">
        <v>122859918</v>
      </c>
      <c r="G83" s="1">
        <v>-112215535</v>
      </c>
      <c r="H83" s="1">
        <v>91556336</v>
      </c>
      <c r="I83" s="1">
        <v>114067000</v>
      </c>
      <c r="J83" s="1">
        <v>105686000</v>
      </c>
      <c r="K83" s="1">
        <v>81715168</v>
      </c>
      <c r="L83" s="1">
        <f t="shared" si="1"/>
        <v>10644383</v>
      </c>
      <c r="AA83" s="7">
        <v>43804</v>
      </c>
      <c r="AB83">
        <v>-119450866</v>
      </c>
      <c r="AC83">
        <v>21220650</v>
      </c>
      <c r="AD83">
        <v>99851368</v>
      </c>
    </row>
    <row r="84" spans="1:30">
      <c r="A84" s="7">
        <v>43806</v>
      </c>
      <c r="B84" s="8">
        <v>0.754861111111111</v>
      </c>
      <c r="C84" s="6">
        <v>1</v>
      </c>
      <c r="D84" s="1">
        <v>2805601000</v>
      </c>
      <c r="E84" s="1">
        <v>2726885832</v>
      </c>
      <c r="F84" s="1">
        <v>151111643</v>
      </c>
      <c r="G84" s="1">
        <v>-131018835</v>
      </c>
      <c r="H84" s="1">
        <v>102322858</v>
      </c>
      <c r="I84" s="1">
        <v>114067000</v>
      </c>
      <c r="J84" s="1">
        <v>105686000</v>
      </c>
      <c r="K84" s="1">
        <v>81715168</v>
      </c>
      <c r="L84" s="1">
        <f t="shared" si="1"/>
        <v>20092808</v>
      </c>
      <c r="AA84" s="7">
        <v>43805</v>
      </c>
      <c r="AB84">
        <v>-112215535</v>
      </c>
      <c r="AC84">
        <v>10644383</v>
      </c>
      <c r="AD84">
        <v>91556336</v>
      </c>
    </row>
    <row r="85" spans="1:30">
      <c r="A85" s="7">
        <v>43807</v>
      </c>
      <c r="B85" s="8">
        <v>0.479861111111111</v>
      </c>
      <c r="C85" s="6">
        <v>1</v>
      </c>
      <c r="D85" s="1">
        <v>2805601000</v>
      </c>
      <c r="E85" s="1">
        <v>2726885832</v>
      </c>
      <c r="F85" s="1">
        <v>201704361</v>
      </c>
      <c r="G85" s="1">
        <v>-182902832</v>
      </c>
      <c r="H85" s="1">
        <v>219300141</v>
      </c>
      <c r="I85" s="1">
        <v>114067000</v>
      </c>
      <c r="J85" s="1">
        <v>105686000</v>
      </c>
      <c r="K85" s="1">
        <v>81715168</v>
      </c>
      <c r="L85" s="1">
        <f t="shared" si="1"/>
        <v>18801529</v>
      </c>
      <c r="AA85" s="7">
        <v>43806</v>
      </c>
      <c r="AB85">
        <v>-131018835</v>
      </c>
      <c r="AC85">
        <v>20092808</v>
      </c>
      <c r="AD85">
        <v>102322858</v>
      </c>
    </row>
    <row r="86" spans="1:30">
      <c r="A86" s="7">
        <v>43808</v>
      </c>
      <c r="B86" s="8">
        <v>0.672916666666667</v>
      </c>
      <c r="C86" s="6">
        <v>1</v>
      </c>
      <c r="D86" s="1">
        <v>2805601000</v>
      </c>
      <c r="E86" s="1">
        <v>2726885832</v>
      </c>
      <c r="F86" s="1">
        <v>115537820</v>
      </c>
      <c r="G86" s="1">
        <v>-108026015</v>
      </c>
      <c r="H86" s="1">
        <v>77073918</v>
      </c>
      <c r="I86" s="1">
        <v>113916000</v>
      </c>
      <c r="J86" s="1">
        <v>105686000</v>
      </c>
      <c r="K86" s="1">
        <v>81715168</v>
      </c>
      <c r="L86" s="1">
        <f t="shared" si="1"/>
        <v>7511805</v>
      </c>
      <c r="AA86" s="7">
        <v>43807</v>
      </c>
      <c r="AB86">
        <v>-182902832</v>
      </c>
      <c r="AC86">
        <v>18801529</v>
      </c>
      <c r="AD86">
        <v>219300141</v>
      </c>
    </row>
    <row r="87" spans="1:30">
      <c r="A87" s="7">
        <v>43809</v>
      </c>
      <c r="B87" s="8">
        <v>0.763194444444444</v>
      </c>
      <c r="C87" s="6">
        <v>1</v>
      </c>
      <c r="D87" s="1">
        <v>2805601000</v>
      </c>
      <c r="E87" s="1">
        <v>2726885832</v>
      </c>
      <c r="F87" s="1">
        <v>103314913</v>
      </c>
      <c r="G87" s="1">
        <v>-91869757</v>
      </c>
      <c r="H87" s="1">
        <v>81027455</v>
      </c>
      <c r="I87" s="1">
        <v>113916000</v>
      </c>
      <c r="J87" s="1">
        <v>105686000</v>
      </c>
      <c r="K87" s="1">
        <v>81715168</v>
      </c>
      <c r="L87" s="1">
        <f t="shared" si="1"/>
        <v>11445156</v>
      </c>
      <c r="AA87" s="7">
        <v>43808</v>
      </c>
      <c r="AB87">
        <v>-108026015</v>
      </c>
      <c r="AC87">
        <v>7511805</v>
      </c>
      <c r="AD87">
        <v>77073918</v>
      </c>
    </row>
    <row r="88" spans="1:30">
      <c r="A88" s="7">
        <v>43810</v>
      </c>
      <c r="B88" s="8">
        <v>0.794444444444444</v>
      </c>
      <c r="C88" s="6">
        <v>1</v>
      </c>
      <c r="D88" s="1">
        <v>2805601000</v>
      </c>
      <c r="E88" s="1">
        <v>2726885832</v>
      </c>
      <c r="F88" s="1">
        <v>139641596</v>
      </c>
      <c r="G88" s="1">
        <v>-128289837</v>
      </c>
      <c r="H88" s="1">
        <v>87632184</v>
      </c>
      <c r="I88" s="1">
        <v>113916000</v>
      </c>
      <c r="J88" s="1">
        <v>105686000</v>
      </c>
      <c r="K88" s="1">
        <v>81715168</v>
      </c>
      <c r="L88" s="1">
        <f t="shared" si="1"/>
        <v>11351759</v>
      </c>
      <c r="AA88" s="7">
        <v>43809</v>
      </c>
      <c r="AB88">
        <v>-91869757</v>
      </c>
      <c r="AC88">
        <v>11445156</v>
      </c>
      <c r="AD88">
        <v>81027455</v>
      </c>
    </row>
    <row r="89" spans="1:30">
      <c r="A89" s="7">
        <v>43811</v>
      </c>
      <c r="B89" s="8">
        <v>0.956944444444444</v>
      </c>
      <c r="C89" s="6">
        <v>1</v>
      </c>
      <c r="D89" s="1">
        <v>2805601000</v>
      </c>
      <c r="E89" s="1">
        <v>2726885832</v>
      </c>
      <c r="F89" s="1">
        <v>137565424</v>
      </c>
      <c r="G89" s="1">
        <v>-123285654</v>
      </c>
      <c r="H89" s="1">
        <v>152841841</v>
      </c>
      <c r="I89" s="1">
        <v>113916000</v>
      </c>
      <c r="J89" s="1">
        <v>105686000</v>
      </c>
      <c r="K89" s="1">
        <v>81715168</v>
      </c>
      <c r="L89" s="1">
        <f t="shared" si="1"/>
        <v>14279770</v>
      </c>
      <c r="AA89" s="7">
        <v>43810</v>
      </c>
      <c r="AB89">
        <v>-128289837</v>
      </c>
      <c r="AC89">
        <v>11351759</v>
      </c>
      <c r="AD89">
        <v>87632184</v>
      </c>
    </row>
    <row r="90" spans="1:30">
      <c r="A90" s="7">
        <v>43812</v>
      </c>
      <c r="B90" s="8">
        <v>0.923611111111111</v>
      </c>
      <c r="C90" s="6">
        <v>1</v>
      </c>
      <c r="D90" s="1">
        <v>2805601000</v>
      </c>
      <c r="E90" s="1">
        <v>2726885832</v>
      </c>
      <c r="F90" s="1">
        <v>243124399</v>
      </c>
      <c r="G90" s="1">
        <v>-225694654</v>
      </c>
      <c r="H90" s="1">
        <v>81118332</v>
      </c>
      <c r="I90" s="1">
        <v>113916000</v>
      </c>
      <c r="J90" s="1">
        <v>105686000</v>
      </c>
      <c r="K90" s="1">
        <v>81715168</v>
      </c>
      <c r="L90" s="1">
        <f t="shared" si="1"/>
        <v>17429745</v>
      </c>
      <c r="AA90" s="7">
        <v>43811</v>
      </c>
      <c r="AB90">
        <v>-123285654</v>
      </c>
      <c r="AC90">
        <v>14279770</v>
      </c>
      <c r="AD90">
        <v>152841841</v>
      </c>
    </row>
    <row r="91" spans="1:30">
      <c r="A91" s="7">
        <v>43813</v>
      </c>
      <c r="B91" s="8">
        <v>0.721527777777778</v>
      </c>
      <c r="C91" s="6">
        <v>1</v>
      </c>
      <c r="D91" s="1">
        <v>2805601000</v>
      </c>
      <c r="E91" s="1">
        <v>2726885832</v>
      </c>
      <c r="F91" s="1">
        <v>182654098</v>
      </c>
      <c r="G91" s="1">
        <v>-167615060</v>
      </c>
      <c r="H91" s="1">
        <v>82363012</v>
      </c>
      <c r="I91" s="1">
        <v>113916000</v>
      </c>
      <c r="J91" s="1">
        <v>105686000</v>
      </c>
      <c r="K91" s="1">
        <v>81715168</v>
      </c>
      <c r="L91" s="1">
        <f t="shared" si="1"/>
        <v>15039038</v>
      </c>
      <c r="AA91" s="7">
        <v>43812</v>
      </c>
      <c r="AB91">
        <v>-225694654</v>
      </c>
      <c r="AC91">
        <v>17429745</v>
      </c>
      <c r="AD91">
        <v>81118332</v>
      </c>
    </row>
    <row r="92" spans="1:30">
      <c r="A92" s="7">
        <v>43814</v>
      </c>
      <c r="B92" s="8">
        <v>0.477777777777778</v>
      </c>
      <c r="C92" s="6">
        <v>1</v>
      </c>
      <c r="D92" s="1">
        <v>2805601000</v>
      </c>
      <c r="E92" s="1">
        <v>2726885832</v>
      </c>
      <c r="F92" s="1">
        <v>185892484</v>
      </c>
      <c r="G92" s="1">
        <v>-162301402</v>
      </c>
      <c r="H92" s="1">
        <v>79758589</v>
      </c>
      <c r="I92" s="1">
        <v>113916000</v>
      </c>
      <c r="J92" s="1">
        <v>105686000</v>
      </c>
      <c r="K92" s="1">
        <v>81715168</v>
      </c>
      <c r="L92" s="1">
        <f t="shared" si="1"/>
        <v>23591082</v>
      </c>
      <c r="AA92" s="7">
        <v>43813</v>
      </c>
      <c r="AB92">
        <v>-167615060</v>
      </c>
      <c r="AC92">
        <v>15039038</v>
      </c>
      <c r="AD92">
        <v>82363012</v>
      </c>
    </row>
    <row r="93" spans="1:30">
      <c r="A93" s="7">
        <v>43815</v>
      </c>
      <c r="B93" s="8">
        <v>0.778472222222222</v>
      </c>
      <c r="C93" s="6">
        <v>1</v>
      </c>
      <c r="D93" s="1">
        <v>2805601000</v>
      </c>
      <c r="E93" s="1">
        <v>2726885832</v>
      </c>
      <c r="F93" s="1">
        <v>159985265</v>
      </c>
      <c r="G93" s="1">
        <v>-138964857</v>
      </c>
      <c r="H93" s="1">
        <v>143034063</v>
      </c>
      <c r="I93" s="1">
        <v>113916000</v>
      </c>
      <c r="J93" s="1">
        <v>105686000</v>
      </c>
      <c r="K93" s="1">
        <v>81715168</v>
      </c>
      <c r="L93" s="1">
        <f t="shared" si="1"/>
        <v>21020408</v>
      </c>
      <c r="AA93" s="7">
        <v>43814</v>
      </c>
      <c r="AB93">
        <v>-162301402</v>
      </c>
      <c r="AC93">
        <v>23591082</v>
      </c>
      <c r="AD93">
        <v>79758589</v>
      </c>
    </row>
    <row r="94" spans="1:30">
      <c r="A94" s="7">
        <v>43816</v>
      </c>
      <c r="B94" s="8">
        <v>0.554166666666667</v>
      </c>
      <c r="C94" s="6">
        <v>1</v>
      </c>
      <c r="D94" s="1">
        <v>2805601000</v>
      </c>
      <c r="E94" s="1">
        <v>2726885832</v>
      </c>
      <c r="F94" s="1">
        <v>236306984</v>
      </c>
      <c r="G94" s="1">
        <v>-213908952</v>
      </c>
      <c r="H94" s="1">
        <v>85704583</v>
      </c>
      <c r="I94" s="1">
        <v>113916000</v>
      </c>
      <c r="J94" s="1">
        <v>105686000</v>
      </c>
      <c r="K94" s="1">
        <v>81715168</v>
      </c>
      <c r="L94" s="1">
        <f t="shared" si="1"/>
        <v>22398032</v>
      </c>
      <c r="AA94" s="7">
        <v>43815</v>
      </c>
      <c r="AB94">
        <v>-138964857</v>
      </c>
      <c r="AC94">
        <v>21020408</v>
      </c>
      <c r="AD94">
        <v>143034063</v>
      </c>
    </row>
    <row r="95" spans="1:30">
      <c r="A95" s="7">
        <v>43817</v>
      </c>
      <c r="B95" s="8">
        <v>0.84375</v>
      </c>
      <c r="C95" s="6">
        <v>1</v>
      </c>
      <c r="D95" s="1">
        <v>2805601000</v>
      </c>
      <c r="E95" s="1">
        <v>2726885832</v>
      </c>
      <c r="F95" s="1">
        <v>152641460</v>
      </c>
      <c r="G95" s="1">
        <v>-132294652</v>
      </c>
      <c r="H95" s="1">
        <v>92918904</v>
      </c>
      <c r="I95" s="1">
        <v>113916000</v>
      </c>
      <c r="J95" s="1">
        <v>105686000</v>
      </c>
      <c r="K95" s="1">
        <v>81715168</v>
      </c>
      <c r="L95" s="1">
        <f t="shared" si="1"/>
        <v>20346808</v>
      </c>
      <c r="AA95" s="7">
        <v>43816</v>
      </c>
      <c r="AB95">
        <v>-213908952</v>
      </c>
      <c r="AC95">
        <v>22398032</v>
      </c>
      <c r="AD95">
        <v>85704583</v>
      </c>
    </row>
    <row r="96" spans="1:30">
      <c r="A96" s="7">
        <v>43818</v>
      </c>
      <c r="B96" s="8">
        <v>0.690972222222222</v>
      </c>
      <c r="C96" s="6">
        <v>1</v>
      </c>
      <c r="D96" s="1">
        <v>2805601000</v>
      </c>
      <c r="E96" s="1">
        <v>2726885832</v>
      </c>
      <c r="F96" s="1">
        <v>248578740</v>
      </c>
      <c r="G96" s="1">
        <v>-222757709</v>
      </c>
      <c r="H96" s="1">
        <v>89239890</v>
      </c>
      <c r="I96" s="1">
        <v>113916000</v>
      </c>
      <c r="J96" s="1">
        <v>105686000</v>
      </c>
      <c r="K96" s="1">
        <v>81715168</v>
      </c>
      <c r="L96" s="1">
        <f t="shared" si="1"/>
        <v>25821031</v>
      </c>
      <c r="AA96" s="7">
        <v>43817</v>
      </c>
      <c r="AB96">
        <v>-132294652</v>
      </c>
      <c r="AC96">
        <v>20346808</v>
      </c>
      <c r="AD96">
        <v>92918904</v>
      </c>
    </row>
    <row r="97" spans="1:30">
      <c r="A97" s="7">
        <v>43819</v>
      </c>
      <c r="B97" s="8">
        <v>0.75625</v>
      </c>
      <c r="C97" s="6">
        <v>1</v>
      </c>
      <c r="D97" s="1">
        <v>2805601000</v>
      </c>
      <c r="E97" s="1">
        <v>2726885832</v>
      </c>
      <c r="F97" s="1">
        <v>126975449</v>
      </c>
      <c r="G97" s="1">
        <v>-111077942</v>
      </c>
      <c r="H97" s="1">
        <v>90857627</v>
      </c>
      <c r="I97" s="1">
        <v>113916000</v>
      </c>
      <c r="J97" s="1">
        <v>105686000</v>
      </c>
      <c r="K97" s="1">
        <v>81715168</v>
      </c>
      <c r="L97" s="1">
        <f t="shared" si="1"/>
        <v>15897507</v>
      </c>
      <c r="AA97" s="7">
        <v>43818</v>
      </c>
      <c r="AB97">
        <v>-222757709</v>
      </c>
      <c r="AC97">
        <v>25821031</v>
      </c>
      <c r="AD97">
        <v>89239890</v>
      </c>
    </row>
    <row r="98" spans="1:30">
      <c r="A98" s="7">
        <v>43820</v>
      </c>
      <c r="B98" s="8">
        <v>0.731944444444444</v>
      </c>
      <c r="C98" s="6">
        <v>1</v>
      </c>
      <c r="D98" s="1">
        <v>2805601000</v>
      </c>
      <c r="E98" s="1">
        <v>2726885832</v>
      </c>
      <c r="F98" s="1">
        <v>115212404</v>
      </c>
      <c r="G98" s="1">
        <v>-114340264</v>
      </c>
      <c r="H98" s="1">
        <v>88579792</v>
      </c>
      <c r="I98" s="1">
        <v>113916000</v>
      </c>
      <c r="J98" s="1">
        <v>105686000</v>
      </c>
      <c r="K98" s="1">
        <v>81715168</v>
      </c>
      <c r="L98" s="1">
        <f t="shared" si="1"/>
        <v>872140</v>
      </c>
      <c r="AA98" s="7">
        <v>43819</v>
      </c>
      <c r="AB98">
        <v>-111077942</v>
      </c>
      <c r="AC98">
        <v>15897507</v>
      </c>
      <c r="AD98">
        <v>90857627</v>
      </c>
    </row>
    <row r="99" spans="1:30">
      <c r="A99" s="7">
        <v>43821</v>
      </c>
      <c r="B99" s="8">
        <v>0.740277777777778</v>
      </c>
      <c r="C99" s="6">
        <v>1</v>
      </c>
      <c r="D99" s="1">
        <v>2805601000</v>
      </c>
      <c r="E99" s="1">
        <v>2726885832</v>
      </c>
      <c r="F99" s="1">
        <v>212544575</v>
      </c>
      <c r="G99" s="1">
        <v>-201903072</v>
      </c>
      <c r="H99" s="1">
        <v>86327148</v>
      </c>
      <c r="I99" s="1">
        <v>113916000</v>
      </c>
      <c r="J99" s="1">
        <v>105686000</v>
      </c>
      <c r="K99" s="1">
        <v>81715168</v>
      </c>
      <c r="L99" s="1">
        <f t="shared" si="1"/>
        <v>10641503</v>
      </c>
      <c r="AA99" s="7">
        <v>43820</v>
      </c>
      <c r="AB99">
        <v>-114340264</v>
      </c>
      <c r="AC99">
        <v>872140</v>
      </c>
      <c r="AD99">
        <v>88579792</v>
      </c>
    </row>
    <row r="100" spans="1:30">
      <c r="A100" s="7">
        <v>43822</v>
      </c>
      <c r="B100" s="8">
        <v>0.772916666666667</v>
      </c>
      <c r="C100" s="6">
        <v>1</v>
      </c>
      <c r="D100" s="1">
        <v>2805601000</v>
      </c>
      <c r="E100" s="1">
        <v>2726885832</v>
      </c>
      <c r="F100" s="1">
        <v>204857501</v>
      </c>
      <c r="G100" s="1">
        <v>-181516927</v>
      </c>
      <c r="H100" s="1">
        <v>88329284</v>
      </c>
      <c r="I100" s="1">
        <v>113916000</v>
      </c>
      <c r="J100" s="1">
        <v>105686000</v>
      </c>
      <c r="K100" s="1">
        <v>81715168</v>
      </c>
      <c r="L100" s="1">
        <f t="shared" si="1"/>
        <v>23340574</v>
      </c>
      <c r="AA100" s="7">
        <v>43821</v>
      </c>
      <c r="AB100">
        <v>-201903072</v>
      </c>
      <c r="AC100">
        <v>10641503</v>
      </c>
      <c r="AD100">
        <v>86327148</v>
      </c>
    </row>
    <row r="101" spans="1:30">
      <c r="A101" s="7">
        <v>43823</v>
      </c>
      <c r="B101" s="8">
        <v>0.850694444444444</v>
      </c>
      <c r="C101" s="6">
        <v>1</v>
      </c>
      <c r="D101" s="1">
        <v>2805601000</v>
      </c>
      <c r="E101" s="1">
        <v>2726885832</v>
      </c>
      <c r="F101" s="1">
        <v>152342514</v>
      </c>
      <c r="G101" s="1">
        <v>-132221258</v>
      </c>
      <c r="H101" s="1">
        <v>87430132</v>
      </c>
      <c r="I101" s="1">
        <v>113916000</v>
      </c>
      <c r="J101" s="1">
        <v>105686000</v>
      </c>
      <c r="K101" s="1">
        <v>81715168</v>
      </c>
      <c r="L101" s="1">
        <f t="shared" si="1"/>
        <v>20121256</v>
      </c>
      <c r="AA101" s="7">
        <v>43822</v>
      </c>
      <c r="AB101">
        <v>-181516927</v>
      </c>
      <c r="AC101">
        <v>23340574</v>
      </c>
      <c r="AD101">
        <v>88329284</v>
      </c>
    </row>
    <row r="102" spans="1:30">
      <c r="A102" s="7">
        <v>43824</v>
      </c>
      <c r="B102" s="8">
        <v>0.68125</v>
      </c>
      <c r="C102" s="6">
        <v>1</v>
      </c>
      <c r="D102" s="1">
        <v>2805601000</v>
      </c>
      <c r="E102" s="1">
        <v>2726885832</v>
      </c>
      <c r="F102" s="1">
        <v>226128355</v>
      </c>
      <c r="G102" s="1">
        <v>-200080478</v>
      </c>
      <c r="H102" s="1">
        <v>96407092</v>
      </c>
      <c r="I102" s="1">
        <v>113916000</v>
      </c>
      <c r="J102" s="1">
        <v>105686000</v>
      </c>
      <c r="K102" s="1">
        <v>81715168</v>
      </c>
      <c r="L102" s="1">
        <f t="shared" si="1"/>
        <v>26047877</v>
      </c>
      <c r="AA102" s="7">
        <v>43823</v>
      </c>
      <c r="AB102">
        <v>-132221258</v>
      </c>
      <c r="AC102">
        <v>20121256</v>
      </c>
      <c r="AD102">
        <v>87430132</v>
      </c>
    </row>
    <row r="103" spans="1:30">
      <c r="A103" s="7">
        <v>43825</v>
      </c>
      <c r="B103" s="8">
        <v>0.786111111111111</v>
      </c>
      <c r="C103" s="6">
        <v>1</v>
      </c>
      <c r="D103" s="1">
        <v>2805601000</v>
      </c>
      <c r="E103" s="1">
        <v>2726885832</v>
      </c>
      <c r="F103" s="1">
        <v>126780772</v>
      </c>
      <c r="G103" s="1">
        <v>-112741518</v>
      </c>
      <c r="H103" s="1">
        <v>90099538</v>
      </c>
      <c r="I103" s="1">
        <v>113916000</v>
      </c>
      <c r="J103" s="1">
        <v>105686000</v>
      </c>
      <c r="K103" s="1">
        <v>81715168</v>
      </c>
      <c r="L103" s="1">
        <f t="shared" si="1"/>
        <v>14039254</v>
      </c>
      <c r="AA103" s="7">
        <v>43824</v>
      </c>
      <c r="AB103">
        <v>-200080478</v>
      </c>
      <c r="AC103">
        <v>26047877</v>
      </c>
      <c r="AD103">
        <v>96407092</v>
      </c>
    </row>
    <row r="104" spans="1:30">
      <c r="A104" s="7">
        <v>43826</v>
      </c>
      <c r="B104" s="8">
        <v>0.924305555555556</v>
      </c>
      <c r="C104" s="6">
        <v>1</v>
      </c>
      <c r="D104" s="1">
        <v>2805601000</v>
      </c>
      <c r="E104" s="1">
        <v>2726885832</v>
      </c>
      <c r="F104" s="1">
        <v>141484094</v>
      </c>
      <c r="G104" s="1">
        <v>-121126675</v>
      </c>
      <c r="H104" s="1">
        <v>102330007</v>
      </c>
      <c r="I104" s="1">
        <v>113916000</v>
      </c>
      <c r="J104" s="1">
        <v>105686000</v>
      </c>
      <c r="K104" s="1">
        <v>81715168</v>
      </c>
      <c r="L104" s="1">
        <f t="shared" si="1"/>
        <v>20357419</v>
      </c>
      <c r="AA104" s="7">
        <v>43825</v>
      </c>
      <c r="AB104">
        <v>-112741518</v>
      </c>
      <c r="AC104">
        <v>14039254</v>
      </c>
      <c r="AD104">
        <v>90099538</v>
      </c>
    </row>
    <row r="105" spans="1:30">
      <c r="A105" s="7">
        <v>43827</v>
      </c>
      <c r="B105" s="8">
        <v>0.475694444444444</v>
      </c>
      <c r="C105" s="6">
        <v>1</v>
      </c>
      <c r="D105" s="1">
        <v>2805601000</v>
      </c>
      <c r="E105" s="1">
        <v>2726885832</v>
      </c>
      <c r="F105" s="1">
        <v>211603031</v>
      </c>
      <c r="G105" s="1">
        <v>-181631910</v>
      </c>
      <c r="H105" s="1">
        <v>98698929</v>
      </c>
      <c r="I105" s="1">
        <v>113916000</v>
      </c>
      <c r="J105" s="1">
        <v>105686000</v>
      </c>
      <c r="K105" s="1">
        <v>81715168</v>
      </c>
      <c r="L105" s="1">
        <f t="shared" si="1"/>
        <v>29971121</v>
      </c>
      <c r="AA105" s="7">
        <v>43826</v>
      </c>
      <c r="AB105">
        <v>-121126675</v>
      </c>
      <c r="AC105">
        <v>20357419</v>
      </c>
      <c r="AD105">
        <v>102330007</v>
      </c>
    </row>
    <row r="106" spans="1:30">
      <c r="A106" s="7">
        <v>43828</v>
      </c>
      <c r="B106" s="8">
        <v>0.715277777777778</v>
      </c>
      <c r="C106" s="6">
        <v>1</v>
      </c>
      <c r="D106" s="1">
        <v>2805601000</v>
      </c>
      <c r="E106" s="1">
        <v>2726885832</v>
      </c>
      <c r="F106" s="1">
        <v>148111955</v>
      </c>
      <c r="G106" s="1">
        <v>-131223113</v>
      </c>
      <c r="H106" s="1">
        <v>114715631</v>
      </c>
      <c r="I106" s="1">
        <v>113916000</v>
      </c>
      <c r="J106" s="1">
        <v>105686000</v>
      </c>
      <c r="K106" s="1">
        <v>81715168</v>
      </c>
      <c r="L106" s="1">
        <f t="shared" si="1"/>
        <v>16888842</v>
      </c>
      <c r="AA106" s="7">
        <v>43827</v>
      </c>
      <c r="AB106">
        <v>-181631910</v>
      </c>
      <c r="AC106">
        <v>29971121</v>
      </c>
      <c r="AD106">
        <v>98698929</v>
      </c>
    </row>
    <row r="107" spans="1:30">
      <c r="A107" s="7">
        <v>43829</v>
      </c>
      <c r="B107" s="8">
        <v>0.572222222222222</v>
      </c>
      <c r="C107" s="6">
        <v>1</v>
      </c>
      <c r="D107" s="1">
        <v>2805601000</v>
      </c>
      <c r="E107" s="1">
        <v>2726885832</v>
      </c>
      <c r="F107" s="1">
        <v>252874162</v>
      </c>
      <c r="G107" s="1">
        <v>-221654366</v>
      </c>
      <c r="H107" s="1">
        <v>115579909</v>
      </c>
      <c r="I107" s="1">
        <v>113916000</v>
      </c>
      <c r="J107" s="1">
        <v>105686000</v>
      </c>
      <c r="K107" s="1">
        <v>81715168</v>
      </c>
      <c r="L107" s="1">
        <f t="shared" si="1"/>
        <v>31219796</v>
      </c>
      <c r="AA107" s="7">
        <v>43828</v>
      </c>
      <c r="AB107">
        <v>-131223113</v>
      </c>
      <c r="AC107">
        <v>16888842</v>
      </c>
      <c r="AD107">
        <v>114715631</v>
      </c>
    </row>
    <row r="108" spans="1:30">
      <c r="A108" s="7">
        <v>43830</v>
      </c>
      <c r="B108" s="8">
        <v>0.821527777777778</v>
      </c>
      <c r="C108" s="6">
        <v>1</v>
      </c>
      <c r="D108" s="1">
        <v>2805601000</v>
      </c>
      <c r="E108" s="1">
        <v>2726885832</v>
      </c>
      <c r="F108" s="1">
        <v>137034159</v>
      </c>
      <c r="G108" s="1">
        <v>-133099529</v>
      </c>
      <c r="H108" s="1">
        <v>105212678</v>
      </c>
      <c r="I108" s="1">
        <v>113916000</v>
      </c>
      <c r="J108" s="1">
        <v>105686000</v>
      </c>
      <c r="K108" s="1">
        <v>81715168</v>
      </c>
      <c r="L108" s="1">
        <f t="shared" si="1"/>
        <v>3934630</v>
      </c>
      <c r="AA108" s="7">
        <v>43829</v>
      </c>
      <c r="AB108">
        <v>-221654366</v>
      </c>
      <c r="AC108">
        <v>31219796</v>
      </c>
      <c r="AD108">
        <v>115579909</v>
      </c>
    </row>
    <row r="109" spans="1:30">
      <c r="A109" s="7">
        <v>43831</v>
      </c>
      <c r="B109" s="8">
        <v>0.805555555555556</v>
      </c>
      <c r="C109" s="6">
        <v>1</v>
      </c>
      <c r="D109" s="1">
        <v>2805601000</v>
      </c>
      <c r="E109" s="1">
        <v>2726885832</v>
      </c>
      <c r="F109" s="1">
        <v>251040213</v>
      </c>
      <c r="G109" s="1">
        <v>-234847991</v>
      </c>
      <c r="H109" s="1">
        <v>101776977</v>
      </c>
      <c r="I109" s="1">
        <v>113916000</v>
      </c>
      <c r="J109" s="1">
        <v>105686000</v>
      </c>
      <c r="K109" s="1">
        <v>81715168</v>
      </c>
      <c r="L109" s="1">
        <f t="shared" si="1"/>
        <v>16192222</v>
      </c>
      <c r="AA109" s="7">
        <v>43830</v>
      </c>
      <c r="AB109">
        <v>-133099529</v>
      </c>
      <c r="AC109">
        <v>3934630</v>
      </c>
      <c r="AD109">
        <v>105212678</v>
      </c>
    </row>
    <row r="110" spans="1:30">
      <c r="A110" s="7">
        <v>43832</v>
      </c>
      <c r="B110" s="8">
        <v>0.475694444444444</v>
      </c>
      <c r="C110" s="6">
        <v>1</v>
      </c>
      <c r="D110" s="1">
        <v>2805601000</v>
      </c>
      <c r="E110" s="1">
        <v>2726885832</v>
      </c>
      <c r="F110" s="1">
        <v>189406420</v>
      </c>
      <c r="G110" s="1">
        <v>-174158050</v>
      </c>
      <c r="H110" s="1">
        <v>89574608</v>
      </c>
      <c r="I110" s="1">
        <v>113916000</v>
      </c>
      <c r="J110" s="1">
        <v>105686000</v>
      </c>
      <c r="K110" s="1">
        <v>81715168</v>
      </c>
      <c r="L110" s="1">
        <f t="shared" si="1"/>
        <v>15248370</v>
      </c>
      <c r="AA110" s="7">
        <v>43831</v>
      </c>
      <c r="AB110">
        <v>-234847991</v>
      </c>
      <c r="AC110">
        <v>16192222</v>
      </c>
      <c r="AD110">
        <v>101776977</v>
      </c>
    </row>
    <row r="111" spans="1:30">
      <c r="A111" s="7">
        <v>43833</v>
      </c>
      <c r="B111" s="8">
        <v>0.582638888888889</v>
      </c>
      <c r="C111" s="6">
        <v>1</v>
      </c>
      <c r="D111" s="1">
        <v>2805601000</v>
      </c>
      <c r="E111" s="1">
        <v>2726885832</v>
      </c>
      <c r="F111" s="1">
        <v>132801322</v>
      </c>
      <c r="G111" s="1">
        <v>-114945757</v>
      </c>
      <c r="H111" s="1">
        <v>98229482</v>
      </c>
      <c r="I111" s="1">
        <v>170874000</v>
      </c>
      <c r="J111" s="1">
        <v>158530000</v>
      </c>
      <c r="K111" s="1">
        <v>81715168</v>
      </c>
      <c r="L111" s="1">
        <f t="shared" si="1"/>
        <v>17855565</v>
      </c>
      <c r="AA111" s="7">
        <v>43832</v>
      </c>
      <c r="AB111">
        <v>-174158050</v>
      </c>
      <c r="AC111">
        <v>15248370</v>
      </c>
      <c r="AD111">
        <v>89574608</v>
      </c>
    </row>
    <row r="112" spans="1:30">
      <c r="A112" s="7">
        <v>43834</v>
      </c>
      <c r="B112" s="8">
        <v>0.736111111111111</v>
      </c>
      <c r="C112" s="6">
        <v>1</v>
      </c>
      <c r="D112" s="1">
        <v>2805601000</v>
      </c>
      <c r="E112" s="1">
        <v>2726885832</v>
      </c>
      <c r="F112" s="1">
        <v>208718526</v>
      </c>
      <c r="G112" s="1">
        <v>-184705798</v>
      </c>
      <c r="H112" s="1">
        <v>101884791</v>
      </c>
      <c r="I112" s="1">
        <v>170874000</v>
      </c>
      <c r="J112" s="1">
        <v>158530000</v>
      </c>
      <c r="K112" s="1">
        <v>81715168</v>
      </c>
      <c r="L112" s="1">
        <f t="shared" si="1"/>
        <v>24012728</v>
      </c>
      <c r="AA112" s="7">
        <v>43833</v>
      </c>
      <c r="AB112">
        <v>-114945757</v>
      </c>
      <c r="AC112">
        <v>17855565</v>
      </c>
      <c r="AD112">
        <v>98229482</v>
      </c>
    </row>
    <row r="113" spans="1:30">
      <c r="A113" s="7">
        <v>43835</v>
      </c>
      <c r="B113" s="8">
        <v>0.7</v>
      </c>
      <c r="C113" s="6">
        <v>1</v>
      </c>
      <c r="D113" s="1">
        <v>2805601000</v>
      </c>
      <c r="E113" s="1">
        <v>2726885832</v>
      </c>
      <c r="F113" s="1">
        <v>322967822</v>
      </c>
      <c r="G113" s="1">
        <v>-328313532</v>
      </c>
      <c r="H113" s="1">
        <v>62912651</v>
      </c>
      <c r="I113" s="1">
        <v>113916000</v>
      </c>
      <c r="J113" s="1">
        <v>105686000</v>
      </c>
      <c r="K113" s="1">
        <v>81715168</v>
      </c>
      <c r="L113" s="1">
        <f t="shared" si="1"/>
        <v>-5345710</v>
      </c>
      <c r="AA113" s="7">
        <v>43834</v>
      </c>
      <c r="AB113">
        <v>-184705798</v>
      </c>
      <c r="AC113">
        <v>24012728</v>
      </c>
      <c r="AD113">
        <v>101884791</v>
      </c>
    </row>
    <row r="114" spans="1:30">
      <c r="A114" s="7">
        <v>43836</v>
      </c>
      <c r="B114" s="8">
        <v>0.586805555555556</v>
      </c>
      <c r="C114" s="6">
        <v>1</v>
      </c>
      <c r="D114" s="1">
        <v>2805601000</v>
      </c>
      <c r="E114" s="1">
        <v>2726885832</v>
      </c>
      <c r="F114" s="1">
        <v>199575192</v>
      </c>
      <c r="G114" s="1">
        <v>-109922001</v>
      </c>
      <c r="H114" s="1">
        <v>43525129</v>
      </c>
      <c r="I114" s="1">
        <v>113916000</v>
      </c>
      <c r="J114" s="1">
        <v>105686000</v>
      </c>
      <c r="K114" s="1">
        <v>81715168</v>
      </c>
      <c r="L114" s="1">
        <f t="shared" si="1"/>
        <v>89653191</v>
      </c>
      <c r="AA114" s="7">
        <v>43835</v>
      </c>
      <c r="AB114">
        <v>-328313532</v>
      </c>
      <c r="AC114">
        <v>-5345710</v>
      </c>
      <c r="AD114">
        <v>62912651</v>
      </c>
    </row>
    <row r="115" spans="1:30">
      <c r="A115" s="7">
        <v>43837</v>
      </c>
      <c r="B115" s="8">
        <v>0.6875</v>
      </c>
      <c r="C115" s="6">
        <v>1</v>
      </c>
      <c r="D115" s="1">
        <v>2805601000</v>
      </c>
      <c r="E115" s="1">
        <v>2726885832</v>
      </c>
      <c r="F115" s="1">
        <v>128511879</v>
      </c>
      <c r="G115" s="1">
        <v>-120062476</v>
      </c>
      <c r="H115" s="1">
        <v>37643578</v>
      </c>
      <c r="I115" s="1">
        <v>113916000</v>
      </c>
      <c r="J115" s="1">
        <v>105686000</v>
      </c>
      <c r="K115" s="1">
        <v>81715168</v>
      </c>
      <c r="L115" s="1">
        <f t="shared" si="1"/>
        <v>8449403</v>
      </c>
      <c r="AA115" s="7">
        <v>43836</v>
      </c>
      <c r="AB115">
        <v>-109922001</v>
      </c>
      <c r="AC115">
        <v>89653191</v>
      </c>
      <c r="AD115">
        <v>43525129</v>
      </c>
    </row>
    <row r="116" spans="1:30">
      <c r="A116" s="7">
        <v>43838</v>
      </c>
      <c r="B116" s="8">
        <v>0.735416666666667</v>
      </c>
      <c r="C116" s="6">
        <v>1</v>
      </c>
      <c r="D116" s="1">
        <v>2805601000</v>
      </c>
      <c r="E116" s="1">
        <v>2726885832</v>
      </c>
      <c r="F116" s="1">
        <v>131357922</v>
      </c>
      <c r="G116" s="1">
        <v>-119726091</v>
      </c>
      <c r="H116" s="1">
        <v>45568215</v>
      </c>
      <c r="I116" s="1">
        <v>113916000</v>
      </c>
      <c r="J116" s="1">
        <v>105686000</v>
      </c>
      <c r="K116" s="1">
        <v>81715168</v>
      </c>
      <c r="L116" s="1">
        <f t="shared" si="1"/>
        <v>11631831</v>
      </c>
      <c r="AA116" s="7">
        <v>43837</v>
      </c>
      <c r="AB116">
        <v>-120062476</v>
      </c>
      <c r="AC116">
        <v>8449403</v>
      </c>
      <c r="AD116">
        <v>37643578</v>
      </c>
    </row>
    <row r="117" spans="1:30">
      <c r="A117" s="7">
        <v>43839</v>
      </c>
      <c r="B117" s="8">
        <v>0.634722222222222</v>
      </c>
      <c r="C117" s="6">
        <v>1</v>
      </c>
      <c r="D117" s="1">
        <v>2805601000</v>
      </c>
      <c r="E117" s="1">
        <v>2726885832</v>
      </c>
      <c r="F117" s="1">
        <v>119734555</v>
      </c>
      <c r="G117" s="1">
        <v>-106293939</v>
      </c>
      <c r="H117" s="1">
        <v>46751239</v>
      </c>
      <c r="I117" s="1">
        <v>113916000</v>
      </c>
      <c r="J117" s="1">
        <v>105686000</v>
      </c>
      <c r="K117" s="1">
        <v>81715168</v>
      </c>
      <c r="L117" s="1">
        <f t="shared" si="1"/>
        <v>13440616</v>
      </c>
      <c r="AA117" s="7">
        <v>43838</v>
      </c>
      <c r="AB117">
        <v>-119726091</v>
      </c>
      <c r="AC117">
        <v>11631831</v>
      </c>
      <c r="AD117">
        <v>45568215</v>
      </c>
    </row>
    <row r="118" spans="1:30">
      <c r="A118" s="7">
        <v>43840</v>
      </c>
      <c r="B118" s="8">
        <v>0.553472222222222</v>
      </c>
      <c r="C118" s="6">
        <v>1</v>
      </c>
      <c r="D118" s="1">
        <v>2805601000</v>
      </c>
      <c r="E118" s="1">
        <v>2726885832</v>
      </c>
      <c r="F118" s="1">
        <v>236345839</v>
      </c>
      <c r="G118" s="1">
        <v>-209362253</v>
      </c>
      <c r="H118" s="1">
        <v>57303431</v>
      </c>
      <c r="I118" s="1">
        <v>113916000</v>
      </c>
      <c r="J118" s="1">
        <v>105686000</v>
      </c>
      <c r="K118" s="1">
        <v>81715168</v>
      </c>
      <c r="L118" s="1">
        <f t="shared" si="1"/>
        <v>26983586</v>
      </c>
      <c r="AA118" s="7">
        <v>43839</v>
      </c>
      <c r="AB118">
        <v>-106293939</v>
      </c>
      <c r="AC118">
        <v>13440616</v>
      </c>
      <c r="AD118">
        <v>46751239</v>
      </c>
    </row>
    <row r="119" spans="1:30">
      <c r="A119" s="7">
        <v>43841</v>
      </c>
      <c r="B119" s="8">
        <v>0.7875</v>
      </c>
      <c r="C119" s="6">
        <v>1</v>
      </c>
      <c r="D119" s="1">
        <v>2805601000</v>
      </c>
      <c r="E119" s="1">
        <v>2726885832</v>
      </c>
      <c r="F119" s="1">
        <v>145182664</v>
      </c>
      <c r="G119" s="1">
        <v>-125222008</v>
      </c>
      <c r="H119" s="1">
        <v>59408522</v>
      </c>
      <c r="I119" s="1">
        <v>113916000</v>
      </c>
      <c r="J119" s="1">
        <v>105686000</v>
      </c>
      <c r="K119" s="1">
        <v>81715168</v>
      </c>
      <c r="L119" s="1">
        <f t="shared" si="1"/>
        <v>19960656</v>
      </c>
      <c r="AA119" s="7">
        <v>43840</v>
      </c>
      <c r="AB119">
        <v>-209362253</v>
      </c>
      <c r="AC119">
        <v>26983586</v>
      </c>
      <c r="AD119">
        <v>57303431</v>
      </c>
    </row>
    <row r="120" spans="1:30">
      <c r="A120" s="7">
        <v>43842</v>
      </c>
      <c r="B120" s="8">
        <v>0.828472222222222</v>
      </c>
      <c r="C120" s="6">
        <v>1</v>
      </c>
      <c r="D120" s="1">
        <v>2805601000</v>
      </c>
      <c r="E120" s="1">
        <v>2726885832</v>
      </c>
      <c r="F120" s="1">
        <v>126395269</v>
      </c>
      <c r="G120" s="1">
        <v>-114672978</v>
      </c>
      <c r="H120" s="1">
        <v>47118085</v>
      </c>
      <c r="I120" s="1">
        <v>113916000</v>
      </c>
      <c r="J120" s="1">
        <v>105686000</v>
      </c>
      <c r="K120" s="1">
        <v>81715168</v>
      </c>
      <c r="L120" s="1">
        <f t="shared" si="1"/>
        <v>11722291</v>
      </c>
      <c r="AA120" s="7">
        <v>43841</v>
      </c>
      <c r="AB120">
        <v>-125222008</v>
      </c>
      <c r="AC120">
        <v>19960656</v>
      </c>
      <c r="AD120">
        <v>59408522</v>
      </c>
    </row>
    <row r="121" spans="1:30">
      <c r="A121" s="7">
        <v>43843</v>
      </c>
      <c r="B121" s="8">
        <v>0.674305555555556</v>
      </c>
      <c r="C121" s="6">
        <v>1</v>
      </c>
      <c r="D121" s="1">
        <v>2805601000</v>
      </c>
      <c r="E121" s="1">
        <v>2726885832</v>
      </c>
      <c r="F121" s="1">
        <v>184585923</v>
      </c>
      <c r="G121" s="1">
        <v>-167655425</v>
      </c>
      <c r="H121" s="1">
        <v>81956295</v>
      </c>
      <c r="I121" s="1">
        <v>113916000</v>
      </c>
      <c r="J121" s="1">
        <v>105686000</v>
      </c>
      <c r="K121" s="1">
        <v>81715168</v>
      </c>
      <c r="L121" s="1">
        <f t="shared" si="1"/>
        <v>16930498</v>
      </c>
      <c r="AA121" s="7">
        <v>43842</v>
      </c>
      <c r="AB121">
        <v>-114672978</v>
      </c>
      <c r="AC121">
        <v>11722291</v>
      </c>
      <c r="AD121">
        <v>47118085</v>
      </c>
    </row>
    <row r="122" spans="1:30">
      <c r="A122" s="7">
        <v>43844</v>
      </c>
      <c r="B122" s="8">
        <v>0.709722222222222</v>
      </c>
      <c r="C122" s="6">
        <v>1</v>
      </c>
      <c r="D122" s="1">
        <v>2805601000</v>
      </c>
      <c r="E122" s="1">
        <v>2726885832</v>
      </c>
      <c r="F122" s="1">
        <v>108672327</v>
      </c>
      <c r="G122" s="1">
        <v>-106286599</v>
      </c>
      <c r="H122" s="1">
        <v>86840703</v>
      </c>
      <c r="I122" s="1">
        <v>113916000</v>
      </c>
      <c r="J122" s="1">
        <v>105686000</v>
      </c>
      <c r="K122" s="1">
        <v>81715168</v>
      </c>
      <c r="L122" s="1">
        <f t="shared" si="1"/>
        <v>2385728</v>
      </c>
      <c r="AA122" s="7">
        <v>43843</v>
      </c>
      <c r="AB122">
        <v>-167655425</v>
      </c>
      <c r="AC122">
        <v>16930498</v>
      </c>
      <c r="AD122">
        <v>81956295</v>
      </c>
    </row>
    <row r="123" spans="1:30">
      <c r="A123" s="7">
        <v>43845</v>
      </c>
      <c r="B123" s="8">
        <v>0.78125</v>
      </c>
      <c r="C123" s="6">
        <v>1</v>
      </c>
      <c r="D123" s="1">
        <v>2805601000</v>
      </c>
      <c r="E123" s="1">
        <v>2726885832</v>
      </c>
      <c r="F123" s="1">
        <v>126920680</v>
      </c>
      <c r="G123" s="1">
        <v>-114236290</v>
      </c>
      <c r="H123" s="1">
        <v>91075690</v>
      </c>
      <c r="I123" s="1">
        <v>113916000</v>
      </c>
      <c r="J123" s="1">
        <v>105686000</v>
      </c>
      <c r="K123" s="1">
        <v>81715168</v>
      </c>
      <c r="L123" s="1">
        <f t="shared" si="1"/>
        <v>12684390</v>
      </c>
      <c r="AA123" s="7">
        <v>43844</v>
      </c>
      <c r="AB123">
        <v>-106286599</v>
      </c>
      <c r="AC123">
        <v>2385728</v>
      </c>
      <c r="AD123">
        <v>86840703</v>
      </c>
    </row>
    <row r="124" spans="1:30">
      <c r="A124" s="7">
        <v>43846</v>
      </c>
      <c r="B124" s="8">
        <v>0.740277777777778</v>
      </c>
      <c r="C124" s="6">
        <v>1</v>
      </c>
      <c r="D124" s="1">
        <v>2805601000</v>
      </c>
      <c r="E124" s="1">
        <v>2726885832</v>
      </c>
      <c r="F124" s="1">
        <v>217047970</v>
      </c>
      <c r="G124" s="1">
        <v>-198605276</v>
      </c>
      <c r="H124" s="1">
        <v>84974727</v>
      </c>
      <c r="I124" s="1">
        <v>113916000</v>
      </c>
      <c r="J124" s="1">
        <v>105686000</v>
      </c>
      <c r="K124" s="1">
        <v>81715168</v>
      </c>
      <c r="L124" s="1">
        <f t="shared" si="1"/>
        <v>18442694</v>
      </c>
      <c r="AA124" s="7">
        <v>43845</v>
      </c>
      <c r="AB124">
        <v>-114236290</v>
      </c>
      <c r="AC124">
        <v>12684390</v>
      </c>
      <c r="AD124">
        <v>91075690</v>
      </c>
    </row>
    <row r="125" spans="1:30">
      <c r="A125" s="7">
        <v>43847</v>
      </c>
      <c r="B125" s="8">
        <v>0.674305555555556</v>
      </c>
      <c r="C125" s="6">
        <v>1</v>
      </c>
      <c r="D125" s="1">
        <v>2805601000</v>
      </c>
      <c r="E125" s="1">
        <v>2726885832</v>
      </c>
      <c r="F125" s="1">
        <v>129813302</v>
      </c>
      <c r="G125" s="1">
        <v>-113417957</v>
      </c>
      <c r="H125" s="1">
        <v>87929456</v>
      </c>
      <c r="I125" s="1">
        <v>113916000</v>
      </c>
      <c r="J125" s="1">
        <v>105686000</v>
      </c>
      <c r="K125" s="1">
        <v>81715168</v>
      </c>
      <c r="L125" s="1">
        <f>F125+G125</f>
        <v>16395345</v>
      </c>
      <c r="AA125" s="7">
        <v>43846</v>
      </c>
      <c r="AB125">
        <v>-198605276</v>
      </c>
      <c r="AC125">
        <v>18442694</v>
      </c>
      <c r="AD125">
        <v>84974727</v>
      </c>
    </row>
    <row r="126" spans="27:30">
      <c r="AA126" s="7">
        <v>43847</v>
      </c>
      <c r="AB126">
        <v>-113417957</v>
      </c>
      <c r="AC126">
        <v>16395345</v>
      </c>
      <c r="AD126">
        <v>87929456</v>
      </c>
    </row>
    <row r="127" spans="27:30">
      <c r="AA127" t="s">
        <v>286</v>
      </c>
      <c r="AB127">
        <v>-18505033219</v>
      </c>
      <c r="AC127" t="e">
        <v>#VALUE!</v>
      </c>
      <c r="AD127">
        <v>9853667866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24"/>
  <sheetViews>
    <sheetView topLeftCell="C1" workbookViewId="0">
      <pane ySplit="3" topLeftCell="A113" activePane="bottomLeft" state="frozen"/>
      <selection/>
      <selection pane="bottomLeft" activeCell="I122" sqref="I122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style="1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33" customHeight="1" spans="13:13">
      <c r="M1" s="9" t="s">
        <v>351</v>
      </c>
    </row>
    <row r="2" ht="233" customHeight="1"/>
    <row r="3" ht="54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206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43729</v>
      </c>
      <c r="B4" s="5">
        <v>0.798611111111111</v>
      </c>
      <c r="C4" s="6">
        <v>1</v>
      </c>
      <c r="D4" s="1">
        <v>5525604000</v>
      </c>
      <c r="F4" s="1">
        <v>0</v>
      </c>
      <c r="G4" s="1">
        <v>-236797259</v>
      </c>
      <c r="H4" s="1">
        <v>-236797259</v>
      </c>
      <c r="L4" s="1">
        <f t="shared" ref="L4:L67" si="0">G4+F4</f>
        <v>-236797259</v>
      </c>
      <c r="M4" s="10"/>
      <c r="N4" s="7">
        <v>43728</v>
      </c>
      <c r="O4" s="8">
        <v>0.634027777777778</v>
      </c>
      <c r="P4" s="6">
        <v>1</v>
      </c>
      <c r="Q4" s="6">
        <v>0.097</v>
      </c>
      <c r="R4" s="6">
        <v>1</v>
      </c>
      <c r="S4" s="1">
        <v>5885037568</v>
      </c>
      <c r="U4" s="1">
        <v>2187604992</v>
      </c>
      <c r="V4" s="1">
        <v>2145866112</v>
      </c>
      <c r="W4" s="1">
        <v>41738880</v>
      </c>
      <c r="X4" s="1">
        <v>5885038005</v>
      </c>
      <c r="Y4">
        <v>5</v>
      </c>
      <c r="AA4" t="s">
        <v>284</v>
      </c>
    </row>
    <row r="5" spans="1:30">
      <c r="A5" s="7">
        <v>43730</v>
      </c>
      <c r="B5" s="8">
        <v>0.805555555555556</v>
      </c>
      <c r="C5" s="6">
        <v>1</v>
      </c>
      <c r="D5" s="1">
        <v>5525604000</v>
      </c>
      <c r="F5" s="1">
        <v>0</v>
      </c>
      <c r="G5" s="1">
        <v>-449030654</v>
      </c>
      <c r="H5" s="1">
        <v>-449030654</v>
      </c>
      <c r="L5" s="1">
        <f t="shared" si="0"/>
        <v>-449030654</v>
      </c>
      <c r="AA5" s="7">
        <v>43729</v>
      </c>
      <c r="AB5">
        <v>-236797259</v>
      </c>
      <c r="AC5">
        <v>-236797259</v>
      </c>
      <c r="AD5">
        <v>-236797259</v>
      </c>
    </row>
    <row r="6" spans="1:30">
      <c r="A6" s="7">
        <v>43731</v>
      </c>
      <c r="B6" s="8">
        <v>0.627777777777778</v>
      </c>
      <c r="C6" s="6">
        <v>1</v>
      </c>
      <c r="D6" s="1">
        <v>5797309000</v>
      </c>
      <c r="F6" s="1" t="s">
        <v>285</v>
      </c>
      <c r="G6" s="1">
        <v>-400763135</v>
      </c>
      <c r="H6" s="1">
        <v>-637560394</v>
      </c>
      <c r="L6" s="1" t="e">
        <f t="shared" si="0"/>
        <v>#VALUE!</v>
      </c>
      <c r="AA6" s="7">
        <v>43730</v>
      </c>
      <c r="AB6">
        <v>-449030654</v>
      </c>
      <c r="AC6">
        <v>-449030654</v>
      </c>
      <c r="AD6">
        <v>-449030654</v>
      </c>
    </row>
    <row r="7" spans="1:30">
      <c r="A7" s="7">
        <v>43732</v>
      </c>
      <c r="B7" s="8">
        <v>0.59375</v>
      </c>
      <c r="C7" s="6">
        <v>1</v>
      </c>
      <c r="D7" s="1">
        <v>5797309000</v>
      </c>
      <c r="F7" s="1" t="s">
        <v>285</v>
      </c>
      <c r="G7" s="1">
        <v>-400962812</v>
      </c>
      <c r="H7" s="1">
        <v>-849993466</v>
      </c>
      <c r="L7" s="1" t="e">
        <f t="shared" si="0"/>
        <v>#VALUE!</v>
      </c>
      <c r="AA7" s="7">
        <v>43731</v>
      </c>
      <c r="AB7">
        <v>-400763135</v>
      </c>
      <c r="AC7" t="e">
        <v>#VALUE!</v>
      </c>
      <c r="AD7">
        <v>-637560394</v>
      </c>
    </row>
    <row r="8" spans="1:30">
      <c r="A8" s="7">
        <v>43733</v>
      </c>
      <c r="B8" s="8">
        <v>0.891666666666667</v>
      </c>
      <c r="C8" s="6">
        <v>1</v>
      </c>
      <c r="D8" s="1">
        <v>4988820000</v>
      </c>
      <c r="F8" s="1">
        <v>0</v>
      </c>
      <c r="G8" s="1">
        <v>-226804398</v>
      </c>
      <c r="H8" s="1">
        <v>-1076797864</v>
      </c>
      <c r="L8" s="1">
        <f t="shared" si="0"/>
        <v>-226804398</v>
      </c>
      <c r="AA8" s="7">
        <v>43732</v>
      </c>
      <c r="AB8">
        <v>-400962812</v>
      </c>
      <c r="AC8" t="e">
        <v>#VALUE!</v>
      </c>
      <c r="AD8">
        <v>-849993466</v>
      </c>
    </row>
    <row r="9" spans="1:30">
      <c r="A9" s="7">
        <v>43734</v>
      </c>
      <c r="B9" s="8">
        <v>0.938888888888889</v>
      </c>
      <c r="C9" s="6">
        <v>1</v>
      </c>
      <c r="D9" s="1">
        <v>6134064000</v>
      </c>
      <c r="E9" s="1">
        <v>5364665456</v>
      </c>
      <c r="F9" s="1">
        <v>1721557941</v>
      </c>
      <c r="G9" s="1">
        <v>-261300527</v>
      </c>
      <c r="H9" s="1">
        <v>383459550</v>
      </c>
      <c r="I9" s="1">
        <v>250134000</v>
      </c>
      <c r="J9" s="1">
        <v>231069000</v>
      </c>
      <c r="K9" s="1">
        <v>769398544</v>
      </c>
      <c r="L9" s="1">
        <f t="shared" si="0"/>
        <v>1460257414</v>
      </c>
      <c r="AA9" s="7">
        <v>43733</v>
      </c>
      <c r="AB9">
        <v>-226804398</v>
      </c>
      <c r="AC9">
        <v>-226804398</v>
      </c>
      <c r="AD9">
        <v>-1076797864</v>
      </c>
    </row>
    <row r="10" spans="1:30">
      <c r="A10" s="7">
        <v>43735</v>
      </c>
      <c r="B10" s="8">
        <v>0.890277777777778</v>
      </c>
      <c r="C10" s="6">
        <v>1</v>
      </c>
      <c r="D10" s="1">
        <v>6134064000</v>
      </c>
      <c r="E10" s="1">
        <v>5364665456</v>
      </c>
      <c r="F10" s="1">
        <v>1939483415</v>
      </c>
      <c r="G10" s="1">
        <v>-481284098</v>
      </c>
      <c r="H10" s="1">
        <v>381401453</v>
      </c>
      <c r="I10" s="1">
        <v>250134000</v>
      </c>
      <c r="J10" s="1">
        <v>231069000</v>
      </c>
      <c r="K10" s="1">
        <v>769398544</v>
      </c>
      <c r="L10" s="1">
        <f t="shared" si="0"/>
        <v>1458199317</v>
      </c>
      <c r="AA10" s="7">
        <v>43734</v>
      </c>
      <c r="AB10">
        <v>-261300527</v>
      </c>
      <c r="AC10">
        <v>1460257414</v>
      </c>
      <c r="AD10">
        <v>383459550</v>
      </c>
    </row>
    <row r="11" spans="1:30">
      <c r="A11" s="7">
        <v>43736</v>
      </c>
      <c r="B11" s="8">
        <v>0.7375</v>
      </c>
      <c r="C11" s="6">
        <v>1</v>
      </c>
      <c r="D11" s="1">
        <v>6134064000</v>
      </c>
      <c r="E11" s="1">
        <v>5364665456</v>
      </c>
      <c r="F11" s="1">
        <v>427286209</v>
      </c>
      <c r="G11" s="1">
        <v>-413535951</v>
      </c>
      <c r="H11" s="1">
        <v>397209808</v>
      </c>
      <c r="I11" s="1">
        <v>250134000</v>
      </c>
      <c r="J11" s="1">
        <v>231069000</v>
      </c>
      <c r="K11" s="1">
        <v>769398544</v>
      </c>
      <c r="L11" s="1">
        <f t="shared" si="0"/>
        <v>13750258</v>
      </c>
      <c r="AA11" s="7">
        <v>43735</v>
      </c>
      <c r="AB11">
        <v>-481284098</v>
      </c>
      <c r="AC11">
        <v>1458199317</v>
      </c>
      <c r="AD11">
        <v>381401453</v>
      </c>
    </row>
    <row r="12" spans="1:30">
      <c r="A12" s="7">
        <v>43737</v>
      </c>
      <c r="B12" s="8">
        <v>0.775</v>
      </c>
      <c r="C12" s="6">
        <v>1</v>
      </c>
      <c r="D12" s="1">
        <v>6134064000</v>
      </c>
      <c r="E12" s="1">
        <v>5364665456</v>
      </c>
      <c r="F12" s="1">
        <v>251977495</v>
      </c>
      <c r="G12" s="1">
        <v>-228568425</v>
      </c>
      <c r="H12" s="1">
        <v>657416137</v>
      </c>
      <c r="I12" s="1">
        <v>250134000</v>
      </c>
      <c r="J12" s="1">
        <v>231069000</v>
      </c>
      <c r="K12" s="1">
        <v>769398544</v>
      </c>
      <c r="L12" s="1">
        <f t="shared" si="0"/>
        <v>23409070</v>
      </c>
      <c r="AA12" s="7">
        <v>43736</v>
      </c>
      <c r="AB12">
        <v>-413535951</v>
      </c>
      <c r="AC12">
        <v>13750258</v>
      </c>
      <c r="AD12">
        <v>397209808</v>
      </c>
    </row>
    <row r="13" spans="1:30">
      <c r="A13" s="7">
        <v>43738</v>
      </c>
      <c r="B13" s="8">
        <v>0.5625</v>
      </c>
      <c r="C13" s="6">
        <v>1</v>
      </c>
      <c r="D13" s="1">
        <v>6134064000</v>
      </c>
      <c r="E13" s="1">
        <v>5364665456</v>
      </c>
      <c r="F13" s="1">
        <v>350594250</v>
      </c>
      <c r="G13" s="1">
        <v>-300408419</v>
      </c>
      <c r="H13" s="1">
        <v>897913887</v>
      </c>
      <c r="I13" s="1">
        <v>250134000</v>
      </c>
      <c r="J13" s="1">
        <v>231069000</v>
      </c>
      <c r="K13" s="1">
        <v>769398544</v>
      </c>
      <c r="L13" s="1">
        <f t="shared" si="0"/>
        <v>50185831</v>
      </c>
      <c r="AA13" s="7">
        <v>43737</v>
      </c>
      <c r="AB13">
        <v>-228568425</v>
      </c>
      <c r="AC13">
        <v>23409070</v>
      </c>
      <c r="AD13">
        <v>657416137</v>
      </c>
    </row>
    <row r="14" spans="1:30">
      <c r="A14" s="7">
        <v>43739</v>
      </c>
      <c r="B14" s="8">
        <v>0.751388888888889</v>
      </c>
      <c r="C14" s="6">
        <v>1</v>
      </c>
      <c r="D14" s="1">
        <v>5945792000</v>
      </c>
      <c r="E14" s="1">
        <v>5364665456</v>
      </c>
      <c r="F14" s="1">
        <v>301704240</v>
      </c>
      <c r="G14" s="1">
        <v>-277854671</v>
      </c>
      <c r="H14" s="1">
        <v>1258909903</v>
      </c>
      <c r="I14" s="1">
        <v>242456000</v>
      </c>
      <c r="J14" s="1">
        <v>223976000</v>
      </c>
      <c r="K14" s="1">
        <v>581126544</v>
      </c>
      <c r="L14" s="1">
        <f t="shared" si="0"/>
        <v>23849569</v>
      </c>
      <c r="AA14" s="7">
        <v>43738</v>
      </c>
      <c r="AB14">
        <v>-300408419</v>
      </c>
      <c r="AC14">
        <v>50185831</v>
      </c>
      <c r="AD14">
        <v>897913887</v>
      </c>
    </row>
    <row r="15" spans="1:30">
      <c r="A15" s="7">
        <v>43740</v>
      </c>
      <c r="B15" s="8">
        <v>0.686111111111111</v>
      </c>
      <c r="C15" s="6">
        <v>1</v>
      </c>
      <c r="D15" s="1">
        <v>5530474000</v>
      </c>
      <c r="E15" s="1">
        <v>5364665456</v>
      </c>
      <c r="F15" s="1">
        <v>488627616</v>
      </c>
      <c r="G15" s="1">
        <v>-458073042</v>
      </c>
      <c r="H15" s="1">
        <v>1329431273</v>
      </c>
      <c r="I15" s="1">
        <v>225521000</v>
      </c>
      <c r="J15" s="1">
        <v>208331000</v>
      </c>
      <c r="K15" s="1">
        <v>165808544</v>
      </c>
      <c r="L15" s="1">
        <f t="shared" si="0"/>
        <v>30554574</v>
      </c>
      <c r="AA15" s="7">
        <v>43739</v>
      </c>
      <c r="AB15">
        <v>-277854671</v>
      </c>
      <c r="AC15">
        <v>23849569</v>
      </c>
      <c r="AD15">
        <v>1258909903</v>
      </c>
    </row>
    <row r="16" spans="1:30">
      <c r="A16" s="7">
        <v>43741</v>
      </c>
      <c r="B16" s="8">
        <v>0.451388888888889</v>
      </c>
      <c r="C16" s="6">
        <v>1</v>
      </c>
      <c r="D16" s="1">
        <v>6001204000</v>
      </c>
      <c r="E16" s="1">
        <v>5364665456</v>
      </c>
      <c r="F16" s="1">
        <v>401397435</v>
      </c>
      <c r="G16" s="1">
        <v>-378037452</v>
      </c>
      <c r="H16" s="1">
        <v>1572890649</v>
      </c>
      <c r="I16" s="1">
        <v>244716000</v>
      </c>
      <c r="J16" s="1">
        <v>226064000</v>
      </c>
      <c r="K16" s="1">
        <v>636538544</v>
      </c>
      <c r="L16" s="1">
        <f t="shared" si="0"/>
        <v>23359983</v>
      </c>
      <c r="AA16" s="7">
        <v>43740</v>
      </c>
      <c r="AB16">
        <v>-458073042</v>
      </c>
      <c r="AC16">
        <v>30554574</v>
      </c>
      <c r="AD16">
        <v>1329431273</v>
      </c>
    </row>
    <row r="17" spans="1:30">
      <c r="A17" s="7">
        <v>43742</v>
      </c>
      <c r="B17" s="8">
        <v>0.544444444444444</v>
      </c>
      <c r="C17" s="6">
        <v>1</v>
      </c>
      <c r="D17" s="1">
        <v>6067842000</v>
      </c>
      <c r="E17" s="1">
        <v>5364665456</v>
      </c>
      <c r="F17" s="1">
        <v>264181955</v>
      </c>
      <c r="G17" s="1">
        <v>-240097127</v>
      </c>
      <c r="H17" s="1">
        <v>136718063</v>
      </c>
      <c r="I17" s="1">
        <v>247433000</v>
      </c>
      <c r="J17" s="1">
        <v>228574000</v>
      </c>
      <c r="K17" s="1">
        <v>703176544</v>
      </c>
      <c r="L17" s="1">
        <f t="shared" si="0"/>
        <v>24084828</v>
      </c>
      <c r="AA17" s="7">
        <v>43741</v>
      </c>
      <c r="AB17">
        <v>-378037452</v>
      </c>
      <c r="AC17">
        <v>23359983</v>
      </c>
      <c r="AD17">
        <v>1572890649</v>
      </c>
    </row>
    <row r="18" spans="1:30">
      <c r="A18" s="7">
        <v>43743</v>
      </c>
      <c r="B18" s="8">
        <v>0.513888888888889</v>
      </c>
      <c r="C18" s="6">
        <v>1</v>
      </c>
      <c r="D18" s="1">
        <v>6067842000</v>
      </c>
      <c r="E18" s="1">
        <v>5364665456</v>
      </c>
      <c r="F18" s="1">
        <v>239905118</v>
      </c>
      <c r="G18" s="1">
        <v>-232243352</v>
      </c>
      <c r="H18" s="1">
        <v>146437926</v>
      </c>
      <c r="I18" s="1">
        <v>247433000</v>
      </c>
      <c r="J18" s="1">
        <v>228574000</v>
      </c>
      <c r="K18" s="1">
        <v>703176544</v>
      </c>
      <c r="L18" s="1">
        <f t="shared" si="0"/>
        <v>7661766</v>
      </c>
      <c r="AA18" s="7">
        <v>43742</v>
      </c>
      <c r="AB18">
        <v>-240097127</v>
      </c>
      <c r="AC18">
        <v>24084828</v>
      </c>
      <c r="AD18">
        <v>136718063</v>
      </c>
    </row>
    <row r="19" spans="1:30">
      <c r="A19" s="7">
        <v>43744</v>
      </c>
      <c r="B19" s="8">
        <v>0.550694444444444</v>
      </c>
      <c r="C19" s="6">
        <v>1</v>
      </c>
      <c r="D19" s="1">
        <v>5641399000</v>
      </c>
      <c r="E19" s="1">
        <v>5364665456</v>
      </c>
      <c r="F19" s="1">
        <v>247508434</v>
      </c>
      <c r="G19" s="1">
        <v>-212246822</v>
      </c>
      <c r="H19" s="1">
        <v>164403589</v>
      </c>
      <c r="I19" s="1">
        <v>230044000</v>
      </c>
      <c r="J19" s="1">
        <v>212510000</v>
      </c>
      <c r="K19" s="1">
        <v>276733544</v>
      </c>
      <c r="L19" s="1">
        <f t="shared" si="0"/>
        <v>35261612</v>
      </c>
      <c r="AA19" s="7">
        <v>43743</v>
      </c>
      <c r="AB19">
        <v>-232243352</v>
      </c>
      <c r="AC19">
        <v>7661766</v>
      </c>
      <c r="AD19">
        <v>146437926</v>
      </c>
    </row>
    <row r="20" spans="1:30">
      <c r="A20" s="7">
        <v>43745</v>
      </c>
      <c r="B20" s="8">
        <v>0.465277777777778</v>
      </c>
      <c r="C20" s="6">
        <v>1</v>
      </c>
      <c r="D20" s="1">
        <v>5641399000</v>
      </c>
      <c r="E20" s="1">
        <v>5364665456</v>
      </c>
      <c r="F20" s="1">
        <v>490777559</v>
      </c>
      <c r="G20" s="1">
        <v>-416940192</v>
      </c>
      <c r="H20" s="1">
        <v>169735117</v>
      </c>
      <c r="I20" s="1">
        <v>230044000</v>
      </c>
      <c r="J20" s="1">
        <v>212510000</v>
      </c>
      <c r="K20" s="1">
        <v>276733544</v>
      </c>
      <c r="L20" s="1">
        <f t="shared" si="0"/>
        <v>73837367</v>
      </c>
      <c r="AA20" s="7">
        <v>43744</v>
      </c>
      <c r="AB20">
        <v>-212246822</v>
      </c>
      <c r="AC20">
        <v>35261612</v>
      </c>
      <c r="AD20">
        <v>164403589</v>
      </c>
    </row>
    <row r="21" spans="1:30">
      <c r="A21" s="7">
        <v>43746</v>
      </c>
      <c r="B21" s="8">
        <v>0.523611111111111</v>
      </c>
      <c r="C21" s="6">
        <v>1</v>
      </c>
      <c r="D21" s="1">
        <v>5641399000</v>
      </c>
      <c r="E21" s="1">
        <v>5364665456</v>
      </c>
      <c r="F21" s="1">
        <v>251291565</v>
      </c>
      <c r="G21" s="1">
        <v>-225196650</v>
      </c>
      <c r="H21" s="1">
        <v>178888428</v>
      </c>
      <c r="I21" s="1">
        <v>230044000</v>
      </c>
      <c r="J21" s="1">
        <v>212510000</v>
      </c>
      <c r="K21" s="1">
        <v>276733544</v>
      </c>
      <c r="L21" s="1">
        <f t="shared" si="0"/>
        <v>26094915</v>
      </c>
      <c r="AA21" s="7">
        <v>43745</v>
      </c>
      <c r="AB21">
        <v>-416940192</v>
      </c>
      <c r="AC21">
        <v>73837367</v>
      </c>
      <c r="AD21">
        <v>169735117</v>
      </c>
    </row>
    <row r="22" spans="1:30">
      <c r="A22" s="7">
        <v>43747</v>
      </c>
      <c r="B22" s="8">
        <v>0.777777777777778</v>
      </c>
      <c r="C22" s="6">
        <v>1</v>
      </c>
      <c r="D22" s="1">
        <v>5692265000</v>
      </c>
      <c r="E22" s="1">
        <v>5364665456</v>
      </c>
      <c r="F22" s="1">
        <v>309080325</v>
      </c>
      <c r="G22" s="1">
        <v>-267466653</v>
      </c>
      <c r="H22" s="1">
        <v>196652531</v>
      </c>
      <c r="I22" s="1">
        <v>232118000</v>
      </c>
      <c r="J22" s="1">
        <v>214426000</v>
      </c>
      <c r="K22" s="1">
        <v>327599544</v>
      </c>
      <c r="L22" s="1">
        <f t="shared" si="0"/>
        <v>41613672</v>
      </c>
      <c r="AA22" s="7">
        <v>43746</v>
      </c>
      <c r="AB22">
        <v>-225196650</v>
      </c>
      <c r="AC22">
        <v>26094915</v>
      </c>
      <c r="AD22">
        <v>178888428</v>
      </c>
    </row>
    <row r="23" spans="1:30">
      <c r="A23" s="7">
        <v>43748</v>
      </c>
      <c r="B23" s="8">
        <v>0.782638888888889</v>
      </c>
      <c r="C23" s="6">
        <v>1</v>
      </c>
      <c r="D23" s="1">
        <v>5692265000</v>
      </c>
      <c r="E23" s="1">
        <v>5364665456</v>
      </c>
      <c r="F23" s="1">
        <v>522792044</v>
      </c>
      <c r="G23" s="1">
        <v>-482758795</v>
      </c>
      <c r="H23" s="1">
        <v>185920721</v>
      </c>
      <c r="I23" s="1">
        <v>232118000</v>
      </c>
      <c r="J23" s="1">
        <v>214426000</v>
      </c>
      <c r="K23" s="1">
        <v>327599544</v>
      </c>
      <c r="L23" s="1">
        <f t="shared" si="0"/>
        <v>40033249</v>
      </c>
      <c r="AA23" s="7">
        <v>43747</v>
      </c>
      <c r="AB23">
        <v>-267466653</v>
      </c>
      <c r="AC23">
        <v>41613672</v>
      </c>
      <c r="AD23">
        <v>196652531</v>
      </c>
    </row>
    <row r="24" spans="1:30">
      <c r="A24" s="7">
        <v>43749</v>
      </c>
      <c r="B24" s="8">
        <v>0.757638888888889</v>
      </c>
      <c r="C24" s="6">
        <v>1</v>
      </c>
      <c r="D24" s="1">
        <v>6020941000</v>
      </c>
      <c r="E24" s="1">
        <v>5364665456</v>
      </c>
      <c r="F24" s="1">
        <v>447537226</v>
      </c>
      <c r="G24" s="1">
        <v>-434754165</v>
      </c>
      <c r="H24" s="1">
        <v>167005186</v>
      </c>
      <c r="I24" s="1">
        <v>245522000</v>
      </c>
      <c r="J24" s="1">
        <v>226807000</v>
      </c>
      <c r="K24" s="1">
        <v>656275544</v>
      </c>
      <c r="L24" s="1">
        <f t="shared" si="0"/>
        <v>12783061</v>
      </c>
      <c r="AA24" s="7">
        <v>43748</v>
      </c>
      <c r="AB24">
        <v>-482758795</v>
      </c>
      <c r="AC24">
        <v>40033249</v>
      </c>
      <c r="AD24">
        <v>185920721</v>
      </c>
    </row>
    <row r="25" spans="1:30">
      <c r="A25" s="7">
        <v>43750</v>
      </c>
      <c r="B25" s="8">
        <v>0.428472222222222</v>
      </c>
      <c r="C25" s="6">
        <v>1</v>
      </c>
      <c r="D25" s="1">
        <v>5569048000</v>
      </c>
      <c r="E25" s="1">
        <v>5364665456</v>
      </c>
      <c r="F25" s="1">
        <v>376832542</v>
      </c>
      <c r="G25" s="1">
        <v>-360728723</v>
      </c>
      <c r="H25" s="1">
        <v>155357882</v>
      </c>
      <c r="I25" s="1">
        <v>227094000</v>
      </c>
      <c r="J25" s="1">
        <v>209784000</v>
      </c>
      <c r="K25" s="1">
        <v>204382544</v>
      </c>
      <c r="L25" s="1">
        <f t="shared" si="0"/>
        <v>16103819</v>
      </c>
      <c r="AA25" s="7">
        <v>43749</v>
      </c>
      <c r="AB25">
        <v>-434754165</v>
      </c>
      <c r="AC25">
        <v>12783061</v>
      </c>
      <c r="AD25">
        <v>167005186</v>
      </c>
    </row>
    <row r="26" spans="1:30">
      <c r="A26" s="7">
        <v>43751</v>
      </c>
      <c r="B26" s="8">
        <v>0.50625</v>
      </c>
      <c r="C26" s="6">
        <v>1</v>
      </c>
      <c r="D26" s="1">
        <v>5569048000</v>
      </c>
      <c r="E26" s="1">
        <v>5364665456</v>
      </c>
      <c r="F26" s="1">
        <v>261579594</v>
      </c>
      <c r="G26" s="1">
        <v>-226598284</v>
      </c>
      <c r="H26" s="1">
        <v>191050660</v>
      </c>
      <c r="I26" s="1">
        <v>227094000</v>
      </c>
      <c r="J26" s="1">
        <v>209784000</v>
      </c>
      <c r="K26" s="1">
        <v>204382544</v>
      </c>
      <c r="L26" s="1">
        <f t="shared" si="0"/>
        <v>34981310</v>
      </c>
      <c r="AA26" s="7">
        <v>43750</v>
      </c>
      <c r="AB26">
        <v>-360728723</v>
      </c>
      <c r="AC26">
        <v>16103819</v>
      </c>
      <c r="AD26">
        <v>155357882</v>
      </c>
    </row>
    <row r="27" spans="1:30">
      <c r="A27" s="7">
        <v>43752</v>
      </c>
      <c r="B27" s="8">
        <v>0.452777777777778</v>
      </c>
      <c r="C27" s="6">
        <v>1</v>
      </c>
      <c r="D27" s="1">
        <v>5569048000</v>
      </c>
      <c r="E27" s="1">
        <v>5364665456</v>
      </c>
      <c r="F27" s="1">
        <v>365241062</v>
      </c>
      <c r="G27" s="1">
        <v>-324026441</v>
      </c>
      <c r="H27" s="1">
        <v>178449865</v>
      </c>
      <c r="I27" s="1">
        <v>227094000</v>
      </c>
      <c r="J27" s="1">
        <v>209784000</v>
      </c>
      <c r="K27" s="1">
        <v>204382544</v>
      </c>
      <c r="L27" s="1">
        <f t="shared" si="0"/>
        <v>41214621</v>
      </c>
      <c r="AA27" s="7">
        <v>43751</v>
      </c>
      <c r="AB27">
        <v>-226598284</v>
      </c>
      <c r="AC27">
        <v>34981310</v>
      </c>
      <c r="AD27">
        <v>191050660</v>
      </c>
    </row>
    <row r="28" spans="1:30">
      <c r="A28" s="7">
        <v>43753</v>
      </c>
      <c r="B28" s="8">
        <v>0.903472222222222</v>
      </c>
      <c r="C28" s="6">
        <v>1</v>
      </c>
      <c r="D28" s="1">
        <v>5560254000</v>
      </c>
      <c r="E28" s="1">
        <v>5364665456</v>
      </c>
      <c r="F28" s="1">
        <v>335901635</v>
      </c>
      <c r="G28" s="1">
        <v>-298285283</v>
      </c>
      <c r="H28" s="1">
        <v>177490462</v>
      </c>
      <c r="I28" s="1">
        <v>226735000</v>
      </c>
      <c r="J28" s="1">
        <v>209454000</v>
      </c>
      <c r="K28" s="1">
        <v>195588544</v>
      </c>
      <c r="L28" s="1">
        <f t="shared" si="0"/>
        <v>37616352</v>
      </c>
      <c r="AA28" s="7">
        <v>43752</v>
      </c>
      <c r="AB28">
        <v>-324026441</v>
      </c>
      <c r="AC28">
        <v>41214621</v>
      </c>
      <c r="AD28">
        <v>178449865</v>
      </c>
    </row>
    <row r="29" spans="1:30">
      <c r="A29" s="7">
        <v>43754</v>
      </c>
      <c r="B29" s="8">
        <v>0.836111111111111</v>
      </c>
      <c r="C29" s="6">
        <v>1</v>
      </c>
      <c r="D29" s="1">
        <v>5692914000</v>
      </c>
      <c r="E29" s="1">
        <v>5364665456</v>
      </c>
      <c r="F29" s="1">
        <v>536049623</v>
      </c>
      <c r="G29" s="1">
        <v>-500177938</v>
      </c>
      <c r="H29" s="1">
        <v>149650880</v>
      </c>
      <c r="I29" s="1">
        <v>232145000</v>
      </c>
      <c r="J29" s="1">
        <v>214451000</v>
      </c>
      <c r="K29" s="1">
        <v>328248544</v>
      </c>
      <c r="L29" s="1">
        <f t="shared" si="0"/>
        <v>35871685</v>
      </c>
      <c r="AA29" s="7">
        <v>43753</v>
      </c>
      <c r="AB29">
        <v>-298285283</v>
      </c>
      <c r="AC29">
        <v>37616352</v>
      </c>
      <c r="AD29">
        <v>177490462</v>
      </c>
    </row>
    <row r="30" spans="1:30">
      <c r="A30" s="7">
        <v>43755</v>
      </c>
      <c r="B30" s="8">
        <v>0.802777777777778</v>
      </c>
      <c r="C30" s="6">
        <v>1</v>
      </c>
      <c r="D30" s="1">
        <v>5692914000</v>
      </c>
      <c r="E30" s="1">
        <v>5364665456</v>
      </c>
      <c r="F30" s="1">
        <v>275676081</v>
      </c>
      <c r="G30" s="1">
        <v>-276582219</v>
      </c>
      <c r="H30" s="1">
        <v>105869275</v>
      </c>
      <c r="I30" s="1">
        <v>232145000</v>
      </c>
      <c r="J30" s="1">
        <v>214451000</v>
      </c>
      <c r="K30" s="1">
        <v>328248544</v>
      </c>
      <c r="L30" s="1">
        <f t="shared" si="0"/>
        <v>-906138</v>
      </c>
      <c r="AA30" s="7">
        <v>43754</v>
      </c>
      <c r="AB30">
        <v>-500177938</v>
      </c>
      <c r="AC30">
        <v>35871685</v>
      </c>
      <c r="AD30">
        <v>149650880</v>
      </c>
    </row>
    <row r="31" spans="1:30">
      <c r="A31" s="7">
        <v>43756</v>
      </c>
      <c r="B31" s="8">
        <v>0.770138888888889</v>
      </c>
      <c r="C31" s="6">
        <v>1</v>
      </c>
      <c r="D31" s="1">
        <v>5642398000</v>
      </c>
      <c r="E31" s="1">
        <v>5364665456</v>
      </c>
      <c r="F31" s="1">
        <v>418896801</v>
      </c>
      <c r="G31" s="1">
        <v>-411456006</v>
      </c>
      <c r="H31" s="1">
        <v>117058426</v>
      </c>
      <c r="I31" s="1">
        <v>230085000</v>
      </c>
      <c r="J31" s="1">
        <v>212548000</v>
      </c>
      <c r="K31" s="1">
        <v>277732544</v>
      </c>
      <c r="L31" s="1">
        <f t="shared" si="0"/>
        <v>7440795</v>
      </c>
      <c r="AA31" s="7">
        <v>43755</v>
      </c>
      <c r="AB31">
        <v>-276582219</v>
      </c>
      <c r="AC31">
        <v>-906138</v>
      </c>
      <c r="AD31">
        <v>105869275</v>
      </c>
    </row>
    <row r="32" spans="1:30">
      <c r="A32" s="7">
        <v>43757</v>
      </c>
      <c r="B32" s="8">
        <v>0.817361111111111</v>
      </c>
      <c r="C32" s="6">
        <v>1</v>
      </c>
      <c r="D32" s="1">
        <v>5772576000</v>
      </c>
      <c r="E32" s="1">
        <v>5364665456</v>
      </c>
      <c r="F32" s="1">
        <v>236765644</v>
      </c>
      <c r="G32" s="1">
        <v>-218039929</v>
      </c>
      <c r="H32" s="1">
        <v>121420657</v>
      </c>
      <c r="I32" s="1">
        <v>235394000</v>
      </c>
      <c r="J32" s="1">
        <v>217451000</v>
      </c>
      <c r="K32" s="1">
        <v>407910544</v>
      </c>
      <c r="L32" s="1">
        <f t="shared" si="0"/>
        <v>18725715</v>
      </c>
      <c r="AA32" s="7">
        <v>43756</v>
      </c>
      <c r="AB32">
        <v>-411456006</v>
      </c>
      <c r="AC32">
        <v>7440795</v>
      </c>
      <c r="AD32">
        <v>117058426</v>
      </c>
    </row>
    <row r="33" spans="1:30">
      <c r="A33" s="7">
        <v>43758</v>
      </c>
      <c r="B33" s="8">
        <v>0.717361111111111</v>
      </c>
      <c r="C33" s="6">
        <v>1</v>
      </c>
      <c r="D33" s="1">
        <v>5772576000</v>
      </c>
      <c r="E33" s="1">
        <v>5364665456</v>
      </c>
      <c r="F33" s="1">
        <v>457799376</v>
      </c>
      <c r="G33" s="1">
        <v>-424077268</v>
      </c>
      <c r="H33" s="1">
        <v>118249209</v>
      </c>
      <c r="I33" s="1">
        <v>235394000</v>
      </c>
      <c r="J33" s="1">
        <v>217451000</v>
      </c>
      <c r="K33" s="1">
        <v>407910544</v>
      </c>
      <c r="L33" s="1">
        <f t="shared" si="0"/>
        <v>33722108</v>
      </c>
      <c r="AA33" s="7">
        <v>43757</v>
      </c>
      <c r="AB33">
        <v>-218039929</v>
      </c>
      <c r="AC33">
        <v>18725715</v>
      </c>
      <c r="AD33">
        <v>121420657</v>
      </c>
    </row>
    <row r="34" spans="1:30">
      <c r="A34" s="7">
        <v>43759</v>
      </c>
      <c r="B34" s="8">
        <v>0.779861111111111</v>
      </c>
      <c r="C34" s="6">
        <v>1</v>
      </c>
      <c r="D34" s="1">
        <v>5772576000</v>
      </c>
      <c r="E34" s="1">
        <v>5364665456</v>
      </c>
      <c r="F34" s="1">
        <v>264943400</v>
      </c>
      <c r="G34" s="1">
        <v>-229685135</v>
      </c>
      <c r="H34" s="1">
        <v>134953670</v>
      </c>
      <c r="I34" s="1">
        <v>235394000</v>
      </c>
      <c r="J34" s="1">
        <v>217451000</v>
      </c>
      <c r="K34" s="1">
        <v>407910544</v>
      </c>
      <c r="L34" s="1">
        <f t="shared" si="0"/>
        <v>35258265</v>
      </c>
      <c r="AA34" s="7">
        <v>43758</v>
      </c>
      <c r="AB34">
        <v>-424077268</v>
      </c>
      <c r="AC34">
        <v>33722108</v>
      </c>
      <c r="AD34">
        <v>118249209</v>
      </c>
    </row>
    <row r="35" spans="1:30">
      <c r="A35" s="7">
        <v>43760</v>
      </c>
      <c r="B35" s="8">
        <v>0.826388888888889</v>
      </c>
      <c r="C35" s="6">
        <v>1</v>
      </c>
      <c r="D35" s="1">
        <v>6325450000</v>
      </c>
      <c r="E35" s="1">
        <v>5364665456</v>
      </c>
      <c r="F35" s="1">
        <v>276029489</v>
      </c>
      <c r="G35" s="1">
        <v>-240020959</v>
      </c>
      <c r="H35" s="1">
        <v>148301383</v>
      </c>
      <c r="I35" s="1">
        <v>257938000</v>
      </c>
      <c r="J35" s="1">
        <v>238278000</v>
      </c>
      <c r="K35" s="1">
        <v>960784544</v>
      </c>
      <c r="L35" s="1">
        <f t="shared" si="0"/>
        <v>36008530</v>
      </c>
      <c r="AA35" s="7">
        <v>43759</v>
      </c>
      <c r="AB35">
        <v>-229685135</v>
      </c>
      <c r="AC35">
        <v>35258265</v>
      </c>
      <c r="AD35">
        <v>134953670</v>
      </c>
    </row>
    <row r="36" spans="1:30">
      <c r="A36" s="7">
        <v>43761</v>
      </c>
      <c r="B36" s="8">
        <v>0.8125</v>
      </c>
      <c r="C36" s="6">
        <v>1</v>
      </c>
      <c r="D36" s="1">
        <v>5703057000</v>
      </c>
      <c r="E36" s="1">
        <v>5364665456</v>
      </c>
      <c r="F36" s="1">
        <v>230972438</v>
      </c>
      <c r="G36" s="1">
        <v>-213220760</v>
      </c>
      <c r="H36" s="1">
        <v>128436709</v>
      </c>
      <c r="I36" s="1">
        <v>232558000</v>
      </c>
      <c r="J36" s="1">
        <v>214832000</v>
      </c>
      <c r="K36" s="1">
        <v>338391544</v>
      </c>
      <c r="L36" s="1">
        <f t="shared" si="0"/>
        <v>17751678</v>
      </c>
      <c r="AA36" s="7">
        <v>43760</v>
      </c>
      <c r="AB36">
        <v>-240020959</v>
      </c>
      <c r="AC36">
        <v>36008530</v>
      </c>
      <c r="AD36">
        <v>148301383</v>
      </c>
    </row>
    <row r="37" spans="1:30">
      <c r="A37" s="7">
        <v>43762</v>
      </c>
      <c r="B37" s="8">
        <v>0.809027777777778</v>
      </c>
      <c r="C37" s="6">
        <v>1</v>
      </c>
      <c r="D37" s="1">
        <v>5530008000</v>
      </c>
      <c r="E37" s="1">
        <v>5364665456</v>
      </c>
      <c r="F37" s="1">
        <v>250595722</v>
      </c>
      <c r="G37" s="1">
        <v>-215930480</v>
      </c>
      <c r="H37" s="1">
        <v>164846618</v>
      </c>
      <c r="I37" s="1">
        <v>225502000</v>
      </c>
      <c r="J37" s="1">
        <v>208314000</v>
      </c>
      <c r="K37" s="1">
        <v>165342544</v>
      </c>
      <c r="L37" s="1">
        <f t="shared" si="0"/>
        <v>34665242</v>
      </c>
      <c r="AA37" s="7">
        <v>43761</v>
      </c>
      <c r="AB37">
        <v>-213220760</v>
      </c>
      <c r="AC37">
        <v>17751678</v>
      </c>
      <c r="AD37">
        <v>128436709</v>
      </c>
    </row>
    <row r="38" spans="1:30">
      <c r="A38" s="7">
        <v>43763</v>
      </c>
      <c r="B38" s="8">
        <v>0.74375</v>
      </c>
      <c r="C38" s="6">
        <v>1</v>
      </c>
      <c r="D38" s="1">
        <v>5558922000</v>
      </c>
      <c r="E38" s="1">
        <v>5364665456</v>
      </c>
      <c r="F38" s="1">
        <v>464513689</v>
      </c>
      <c r="G38" s="1">
        <v>-412176485</v>
      </c>
      <c r="H38" s="1">
        <v>184686513</v>
      </c>
      <c r="I38" s="1">
        <v>226681000</v>
      </c>
      <c r="J38" s="1">
        <v>209403000</v>
      </c>
      <c r="K38" s="1">
        <v>194256544</v>
      </c>
      <c r="L38" s="1">
        <f t="shared" si="0"/>
        <v>52337204</v>
      </c>
      <c r="AA38" s="7">
        <v>43762</v>
      </c>
      <c r="AB38">
        <v>-215930480</v>
      </c>
      <c r="AC38">
        <v>34665242</v>
      </c>
      <c r="AD38">
        <v>164846618</v>
      </c>
    </row>
    <row r="39" spans="1:30">
      <c r="A39" s="7">
        <v>43764</v>
      </c>
      <c r="B39" s="8">
        <v>0.832638888888889</v>
      </c>
      <c r="C39" s="6">
        <v>1</v>
      </c>
      <c r="D39" s="1">
        <v>5558922000</v>
      </c>
      <c r="E39" s="1">
        <v>5364665456</v>
      </c>
      <c r="F39" s="1">
        <v>226291076</v>
      </c>
      <c r="G39" s="1">
        <v>-228438314</v>
      </c>
      <c r="H39" s="1">
        <v>172930547</v>
      </c>
      <c r="I39" s="1">
        <v>226681000</v>
      </c>
      <c r="J39" s="1">
        <v>209403000</v>
      </c>
      <c r="K39" s="1">
        <v>194256544</v>
      </c>
      <c r="L39" s="1">
        <f t="shared" si="0"/>
        <v>-2147238</v>
      </c>
      <c r="AA39" s="7">
        <v>43763</v>
      </c>
      <c r="AB39">
        <v>-412176485</v>
      </c>
      <c r="AC39">
        <v>52337204</v>
      </c>
      <c r="AD39">
        <v>184686513</v>
      </c>
    </row>
    <row r="40" spans="1:30">
      <c r="A40" s="7">
        <v>43765</v>
      </c>
      <c r="B40" s="8">
        <v>0.785416666666667</v>
      </c>
      <c r="C40" s="6">
        <v>1</v>
      </c>
      <c r="D40" s="1">
        <v>5558922000</v>
      </c>
      <c r="E40" s="1">
        <v>5364665456</v>
      </c>
      <c r="F40" s="1">
        <v>434528525</v>
      </c>
      <c r="G40" s="1">
        <v>-418692088</v>
      </c>
      <c r="H40" s="1">
        <v>172188507</v>
      </c>
      <c r="I40" s="1">
        <v>226681000</v>
      </c>
      <c r="J40" s="1">
        <v>209403000</v>
      </c>
      <c r="K40" s="1">
        <v>194256544</v>
      </c>
      <c r="L40" s="1">
        <f t="shared" si="0"/>
        <v>15836437</v>
      </c>
      <c r="AA40" s="7">
        <v>43764</v>
      </c>
      <c r="AB40">
        <v>-228438314</v>
      </c>
      <c r="AC40">
        <v>-2147238</v>
      </c>
      <c r="AD40">
        <v>172930547</v>
      </c>
    </row>
    <row r="41" spans="1:30">
      <c r="A41" s="7">
        <v>43766</v>
      </c>
      <c r="B41" s="8">
        <v>0.711111111111111</v>
      </c>
      <c r="C41" s="6">
        <v>1</v>
      </c>
      <c r="D41" s="1">
        <v>5757969000</v>
      </c>
      <c r="E41" s="1">
        <v>5364665456</v>
      </c>
      <c r="F41" s="1">
        <v>426699942</v>
      </c>
      <c r="G41" s="1">
        <v>-400105491</v>
      </c>
      <c r="H41" s="1">
        <v>154959518</v>
      </c>
      <c r="I41" s="1">
        <v>234797000</v>
      </c>
      <c r="J41" s="1">
        <v>216901000</v>
      </c>
      <c r="K41" s="1">
        <v>393303544</v>
      </c>
      <c r="L41" s="1">
        <f t="shared" si="0"/>
        <v>26594451</v>
      </c>
      <c r="AA41" s="7">
        <v>43765</v>
      </c>
      <c r="AB41">
        <v>-418692088</v>
      </c>
      <c r="AC41">
        <v>15836437</v>
      </c>
      <c r="AD41">
        <v>172188507</v>
      </c>
    </row>
    <row r="42" spans="1:30">
      <c r="A42" s="7">
        <v>43767</v>
      </c>
      <c r="B42" s="8">
        <v>0.886111111111111</v>
      </c>
      <c r="C42" s="6">
        <v>1</v>
      </c>
      <c r="D42" s="1">
        <v>5757969000</v>
      </c>
      <c r="E42" s="1">
        <v>5364665456</v>
      </c>
      <c r="F42" s="1" t="s">
        <v>285</v>
      </c>
      <c r="G42" s="1">
        <v>-253563293</v>
      </c>
      <c r="H42" s="1">
        <v>-77502008</v>
      </c>
      <c r="I42" s="1" t="s">
        <v>285</v>
      </c>
      <c r="J42" s="1">
        <v>216901000</v>
      </c>
      <c r="K42" s="1">
        <v>393303544</v>
      </c>
      <c r="L42" s="1" t="e">
        <f t="shared" si="0"/>
        <v>#VALUE!</v>
      </c>
      <c r="AA42" s="7">
        <v>43766</v>
      </c>
      <c r="AB42">
        <v>-400105491</v>
      </c>
      <c r="AC42">
        <v>26594451</v>
      </c>
      <c r="AD42">
        <v>154959518</v>
      </c>
    </row>
    <row r="43" spans="1:30">
      <c r="A43" s="7">
        <v>43768</v>
      </c>
      <c r="B43" s="8">
        <v>0.619444444444444</v>
      </c>
      <c r="C43" s="6">
        <v>1</v>
      </c>
      <c r="D43" s="1">
        <v>5757969000</v>
      </c>
      <c r="E43" s="1">
        <v>5364665456</v>
      </c>
      <c r="F43" s="1" t="s">
        <v>285</v>
      </c>
      <c r="G43" s="1">
        <v>-278102730</v>
      </c>
      <c r="H43" s="1">
        <v>-267000631</v>
      </c>
      <c r="I43" s="1" t="s">
        <v>285</v>
      </c>
      <c r="J43" s="1">
        <v>216901000</v>
      </c>
      <c r="K43" s="1">
        <v>393303544</v>
      </c>
      <c r="L43" s="1" t="e">
        <f t="shared" si="0"/>
        <v>#VALUE!</v>
      </c>
      <c r="AA43" s="7">
        <v>43767</v>
      </c>
      <c r="AB43">
        <v>-253563293</v>
      </c>
      <c r="AC43" t="e">
        <v>#VALUE!</v>
      </c>
      <c r="AD43">
        <v>-77502008</v>
      </c>
    </row>
    <row r="44" spans="1:30">
      <c r="A44" s="7">
        <v>43769</v>
      </c>
      <c r="B44" s="8">
        <v>0.778472222222222</v>
      </c>
      <c r="C44" s="6">
        <v>1</v>
      </c>
      <c r="D44" s="1">
        <v>5757969000</v>
      </c>
      <c r="E44" s="1">
        <v>5364665456</v>
      </c>
      <c r="F44" s="1">
        <v>0</v>
      </c>
      <c r="G44" s="1">
        <v>-240333337</v>
      </c>
      <c r="H44" s="1">
        <v>-525085646</v>
      </c>
      <c r="I44" s="1">
        <v>234797000</v>
      </c>
      <c r="J44" s="1">
        <v>216901000</v>
      </c>
      <c r="K44" s="1">
        <v>393303544</v>
      </c>
      <c r="L44" s="1">
        <f t="shared" si="0"/>
        <v>-240333337</v>
      </c>
      <c r="AA44" s="7">
        <v>43768</v>
      </c>
      <c r="AB44">
        <v>-278102730</v>
      </c>
      <c r="AC44" t="e">
        <v>#VALUE!</v>
      </c>
      <c r="AD44">
        <v>-267000631</v>
      </c>
    </row>
    <row r="45" spans="1:30">
      <c r="A45" s="7">
        <v>43770</v>
      </c>
      <c r="B45" s="8">
        <v>0.777777777777778</v>
      </c>
      <c r="C45" s="6">
        <v>1</v>
      </c>
      <c r="D45" s="1">
        <v>5757969000</v>
      </c>
      <c r="E45" s="1">
        <v>5364665456</v>
      </c>
      <c r="F45" s="1" t="s">
        <v>285</v>
      </c>
      <c r="G45" s="1">
        <v>-219750336</v>
      </c>
      <c r="H45" s="1">
        <v>142236588</v>
      </c>
      <c r="I45" s="1" t="s">
        <v>285</v>
      </c>
      <c r="J45" s="1">
        <v>216901000</v>
      </c>
      <c r="K45" s="1">
        <v>393303544</v>
      </c>
      <c r="L45" s="1" t="e">
        <f t="shared" si="0"/>
        <v>#VALUE!</v>
      </c>
      <c r="AA45" s="7">
        <v>43769</v>
      </c>
      <c r="AB45">
        <v>-240333337</v>
      </c>
      <c r="AC45">
        <v>-240333337</v>
      </c>
      <c r="AD45">
        <v>-525085646</v>
      </c>
    </row>
    <row r="46" spans="1:30">
      <c r="A46" s="7">
        <v>43771</v>
      </c>
      <c r="B46" s="8">
        <v>0.50625</v>
      </c>
      <c r="C46" s="6">
        <v>1</v>
      </c>
      <c r="D46" s="1">
        <v>5757969000</v>
      </c>
      <c r="E46" s="1">
        <v>5364665456</v>
      </c>
      <c r="F46" s="1">
        <v>1102838733</v>
      </c>
      <c r="G46" s="1">
        <v>-385692151</v>
      </c>
      <c r="H46" s="1">
        <v>139723732</v>
      </c>
      <c r="I46" s="1">
        <v>234437000</v>
      </c>
      <c r="J46" s="1">
        <v>216901000</v>
      </c>
      <c r="K46" s="1">
        <v>393303544</v>
      </c>
      <c r="L46" s="1">
        <f t="shared" si="0"/>
        <v>717146582</v>
      </c>
      <c r="AA46" s="7">
        <v>43770</v>
      </c>
      <c r="AB46">
        <v>-219750336</v>
      </c>
      <c r="AC46" t="e">
        <v>#VALUE!</v>
      </c>
      <c r="AD46">
        <v>142236588</v>
      </c>
    </row>
    <row r="47" spans="1:30">
      <c r="A47" s="7">
        <v>43772</v>
      </c>
      <c r="B47" s="8">
        <v>0.453472222222222</v>
      </c>
      <c r="C47" s="6">
        <v>1</v>
      </c>
      <c r="D47" s="1">
        <v>5757969000</v>
      </c>
      <c r="E47" s="1">
        <v>5364665456</v>
      </c>
      <c r="F47" s="1">
        <v>392271576</v>
      </c>
      <c r="G47" s="1">
        <v>-279154599</v>
      </c>
      <c r="H47" s="1">
        <v>152217158</v>
      </c>
      <c r="I47" s="1">
        <v>234437000</v>
      </c>
      <c r="J47" s="1">
        <v>216901000</v>
      </c>
      <c r="K47" s="1">
        <v>393303544</v>
      </c>
      <c r="L47" s="1">
        <f t="shared" si="0"/>
        <v>113116977</v>
      </c>
      <c r="AA47" s="7">
        <v>43771</v>
      </c>
      <c r="AB47">
        <v>-385692151</v>
      </c>
      <c r="AC47">
        <v>717146582</v>
      </c>
      <c r="AD47">
        <v>139723732</v>
      </c>
    </row>
    <row r="48" spans="1:30">
      <c r="A48" s="7">
        <v>43773</v>
      </c>
      <c r="B48" s="8">
        <v>0.465277777777778</v>
      </c>
      <c r="C48" s="6">
        <v>1</v>
      </c>
      <c r="D48" s="1">
        <v>5757969000</v>
      </c>
      <c r="E48" s="1">
        <v>5364665456</v>
      </c>
      <c r="F48" s="1">
        <v>245613965</v>
      </c>
      <c r="G48" s="1">
        <v>-213449161</v>
      </c>
      <c r="H48" s="1">
        <v>166398287</v>
      </c>
      <c r="I48" s="1">
        <v>234437000</v>
      </c>
      <c r="J48" s="1">
        <v>216901000</v>
      </c>
      <c r="K48" s="1">
        <v>393303544</v>
      </c>
      <c r="L48" s="1">
        <f t="shared" si="0"/>
        <v>32164804</v>
      </c>
      <c r="AA48" s="7">
        <v>43772</v>
      </c>
      <c r="AB48">
        <v>-279154599</v>
      </c>
      <c r="AC48">
        <v>113116977</v>
      </c>
      <c r="AD48">
        <v>152217158</v>
      </c>
    </row>
    <row r="49" spans="1:30">
      <c r="A49" s="7">
        <v>43774</v>
      </c>
      <c r="B49" s="8">
        <v>0.559027777777778</v>
      </c>
      <c r="C49" s="6">
        <v>1</v>
      </c>
      <c r="D49" s="1">
        <v>5757969000</v>
      </c>
      <c r="E49" s="1">
        <v>5364665456</v>
      </c>
      <c r="F49" s="1">
        <v>239487906</v>
      </c>
      <c r="G49" s="1">
        <v>-244109021</v>
      </c>
      <c r="H49" s="1">
        <v>236600392</v>
      </c>
      <c r="I49" s="1">
        <v>234437000</v>
      </c>
      <c r="J49" s="1">
        <v>216901000</v>
      </c>
      <c r="K49" s="1">
        <v>393303544</v>
      </c>
      <c r="L49" s="1">
        <f t="shared" si="0"/>
        <v>-4621115</v>
      </c>
      <c r="AA49" s="7">
        <v>43773</v>
      </c>
      <c r="AB49">
        <v>-213449161</v>
      </c>
      <c r="AC49">
        <v>32164804</v>
      </c>
      <c r="AD49">
        <v>166398287</v>
      </c>
    </row>
    <row r="50" spans="1:30">
      <c r="A50" s="7">
        <v>43775</v>
      </c>
      <c r="B50" s="8">
        <v>0.620138888888889</v>
      </c>
      <c r="C50" s="6">
        <v>1</v>
      </c>
      <c r="D50" s="1">
        <v>5757969000</v>
      </c>
      <c r="E50" s="1">
        <v>5364665456</v>
      </c>
      <c r="F50" s="1">
        <v>259970392</v>
      </c>
      <c r="G50" s="1">
        <v>-219268333</v>
      </c>
      <c r="H50" s="1">
        <v>401915088</v>
      </c>
      <c r="I50" s="1">
        <v>234437000</v>
      </c>
      <c r="J50" s="1">
        <v>216901000</v>
      </c>
      <c r="K50" s="1">
        <v>393303544</v>
      </c>
      <c r="L50" s="1">
        <f t="shared" si="0"/>
        <v>40702059</v>
      </c>
      <c r="AA50" s="7">
        <v>43774</v>
      </c>
      <c r="AB50">
        <v>-244109021</v>
      </c>
      <c r="AC50">
        <v>-4621115</v>
      </c>
      <c r="AD50">
        <v>236600392</v>
      </c>
    </row>
    <row r="51" spans="1:30">
      <c r="A51" s="7">
        <v>43776</v>
      </c>
      <c r="B51" s="8">
        <v>0.795138888888889</v>
      </c>
      <c r="C51" s="6">
        <v>1</v>
      </c>
      <c r="D51" s="1">
        <v>5757969000</v>
      </c>
      <c r="E51" s="1">
        <v>5364665456</v>
      </c>
      <c r="F51" s="1">
        <v>227928226</v>
      </c>
      <c r="G51" s="1">
        <v>-264576542</v>
      </c>
      <c r="H51" s="1">
        <v>568756865</v>
      </c>
      <c r="I51" s="1">
        <v>234437000</v>
      </c>
      <c r="J51" s="1">
        <v>216901000</v>
      </c>
      <c r="K51" s="1">
        <v>393303544</v>
      </c>
      <c r="L51" s="1">
        <f t="shared" si="0"/>
        <v>-36648316</v>
      </c>
      <c r="AA51" s="7">
        <v>43775</v>
      </c>
      <c r="AB51">
        <v>-219268333</v>
      </c>
      <c r="AC51">
        <v>40702059</v>
      </c>
      <c r="AD51">
        <v>401915088</v>
      </c>
    </row>
    <row r="52" spans="1:30">
      <c r="A52" s="7">
        <v>43777</v>
      </c>
      <c r="B52" s="8">
        <v>0.777083333333333</v>
      </c>
      <c r="C52" s="6">
        <v>1</v>
      </c>
      <c r="D52" s="1">
        <v>5757969000</v>
      </c>
      <c r="E52" s="1">
        <v>5364665456</v>
      </c>
      <c r="F52" s="1">
        <v>500060374</v>
      </c>
      <c r="G52" s="1">
        <v>-477925285</v>
      </c>
      <c r="H52" s="1">
        <v>817873607</v>
      </c>
      <c r="I52" s="1">
        <v>234437000</v>
      </c>
      <c r="J52" s="1">
        <v>216901000</v>
      </c>
      <c r="K52" s="1">
        <v>393303544</v>
      </c>
      <c r="L52" s="1">
        <f t="shared" si="0"/>
        <v>22135089</v>
      </c>
      <c r="AA52" s="7">
        <v>43776</v>
      </c>
      <c r="AB52">
        <v>-264576542</v>
      </c>
      <c r="AC52">
        <v>-36648316</v>
      </c>
      <c r="AD52">
        <v>568756865</v>
      </c>
    </row>
    <row r="53" spans="1:30">
      <c r="A53" s="7">
        <v>43778</v>
      </c>
      <c r="B53" s="8">
        <v>0.464583333333333</v>
      </c>
      <c r="C53" s="6">
        <v>1</v>
      </c>
      <c r="D53" s="1">
        <v>5757969000</v>
      </c>
      <c r="E53" s="1">
        <v>5364665456</v>
      </c>
      <c r="F53" s="1">
        <v>372407125</v>
      </c>
      <c r="G53" s="1">
        <v>-355928514</v>
      </c>
      <c r="H53" s="1">
        <v>211193020</v>
      </c>
      <c r="I53" s="1">
        <v>234437000</v>
      </c>
      <c r="J53" s="1">
        <v>216901000</v>
      </c>
      <c r="K53" s="1">
        <v>393303544</v>
      </c>
      <c r="L53" s="1">
        <f t="shared" si="0"/>
        <v>16478611</v>
      </c>
      <c r="AA53" s="7">
        <v>43777</v>
      </c>
      <c r="AB53">
        <v>-477925285</v>
      </c>
      <c r="AC53">
        <v>22135089</v>
      </c>
      <c r="AD53">
        <v>817873607</v>
      </c>
    </row>
    <row r="54" spans="1:30">
      <c r="A54" s="7">
        <v>43779</v>
      </c>
      <c r="B54" s="8">
        <v>0.717361111111111</v>
      </c>
      <c r="C54" s="6">
        <v>1</v>
      </c>
      <c r="D54" s="1">
        <v>5757969000</v>
      </c>
      <c r="E54" s="1">
        <v>5364665456</v>
      </c>
      <c r="F54" s="1">
        <v>278616258</v>
      </c>
      <c r="G54" s="1">
        <v>-277369685</v>
      </c>
      <c r="H54" s="1">
        <v>109668804</v>
      </c>
      <c r="I54" s="1">
        <v>234437000</v>
      </c>
      <c r="J54" s="1">
        <v>216901000</v>
      </c>
      <c r="K54" s="1">
        <v>393303544</v>
      </c>
      <c r="L54" s="1">
        <f t="shared" si="0"/>
        <v>1246573</v>
      </c>
      <c r="AA54" s="7">
        <v>43778</v>
      </c>
      <c r="AB54">
        <v>-355928514</v>
      </c>
      <c r="AC54">
        <v>16478611</v>
      </c>
      <c r="AD54">
        <v>211193020</v>
      </c>
    </row>
    <row r="55" spans="1:30">
      <c r="A55" s="7">
        <v>43780</v>
      </c>
      <c r="B55" s="8">
        <v>0.590277777777778</v>
      </c>
      <c r="C55" s="6">
        <v>1</v>
      </c>
      <c r="D55" s="1">
        <v>5757969000</v>
      </c>
      <c r="E55" s="1">
        <v>5364665456</v>
      </c>
      <c r="F55" s="1">
        <v>495177812</v>
      </c>
      <c r="G55" s="1">
        <v>-466450119</v>
      </c>
      <c r="H55" s="1">
        <v>126803736</v>
      </c>
      <c r="I55" s="1">
        <v>234437000</v>
      </c>
      <c r="J55" s="1">
        <v>216901000</v>
      </c>
      <c r="K55" s="1">
        <v>393303544</v>
      </c>
      <c r="L55" s="1">
        <f t="shared" si="0"/>
        <v>28727693</v>
      </c>
      <c r="AA55" s="7">
        <v>43779</v>
      </c>
      <c r="AB55">
        <v>-277369685</v>
      </c>
      <c r="AC55">
        <v>1246573</v>
      </c>
      <c r="AD55">
        <v>109668804</v>
      </c>
    </row>
    <row r="56" spans="1:30">
      <c r="A56" s="7">
        <v>43781</v>
      </c>
      <c r="B56" s="8">
        <v>0.634027777777778</v>
      </c>
      <c r="C56" s="6">
        <v>1</v>
      </c>
      <c r="D56" s="1">
        <v>5757969000</v>
      </c>
      <c r="E56" s="1">
        <v>5364665456</v>
      </c>
      <c r="F56" s="1">
        <v>256305684</v>
      </c>
      <c r="G56" s="1">
        <v>-221688386</v>
      </c>
      <c r="H56" s="1">
        <v>129256230</v>
      </c>
      <c r="I56" s="1">
        <v>234437000</v>
      </c>
      <c r="J56" s="1">
        <v>216901000</v>
      </c>
      <c r="K56" s="1">
        <v>393303544</v>
      </c>
      <c r="L56" s="1">
        <f t="shared" si="0"/>
        <v>34617298</v>
      </c>
      <c r="AA56" s="7">
        <v>43780</v>
      </c>
      <c r="AB56">
        <v>-466450119</v>
      </c>
      <c r="AC56">
        <v>28727693</v>
      </c>
      <c r="AD56">
        <v>126803736</v>
      </c>
    </row>
    <row r="57" spans="1:30">
      <c r="A57" s="7">
        <v>43782</v>
      </c>
      <c r="B57" s="8">
        <v>0.68125</v>
      </c>
      <c r="C57" s="6">
        <v>1</v>
      </c>
      <c r="D57" s="1">
        <v>5757969000</v>
      </c>
      <c r="E57" s="1">
        <v>5364665456</v>
      </c>
      <c r="F57" s="1">
        <v>435932843</v>
      </c>
      <c r="G57" s="1">
        <v>-403059294</v>
      </c>
      <c r="H57" s="1">
        <v>132133596</v>
      </c>
      <c r="I57" s="1">
        <v>234437000</v>
      </c>
      <c r="J57" s="1">
        <v>216901000</v>
      </c>
      <c r="K57" s="1">
        <v>393303544</v>
      </c>
      <c r="L57" s="1">
        <f t="shared" si="0"/>
        <v>32873549</v>
      </c>
      <c r="AA57" s="7">
        <v>43781</v>
      </c>
      <c r="AB57">
        <v>-221688386</v>
      </c>
      <c r="AC57">
        <v>34617298</v>
      </c>
      <c r="AD57">
        <v>129256230</v>
      </c>
    </row>
    <row r="58" spans="1:30">
      <c r="A58" s="7">
        <v>43783</v>
      </c>
      <c r="B58" s="8">
        <v>0.466666666666667</v>
      </c>
      <c r="C58" s="6">
        <v>1</v>
      </c>
      <c r="D58" s="1">
        <v>5757969000</v>
      </c>
      <c r="E58" s="1">
        <v>5364665456</v>
      </c>
      <c r="F58" s="1">
        <v>320032822</v>
      </c>
      <c r="G58" s="1">
        <v>-314569209</v>
      </c>
      <c r="H58" s="1">
        <v>96518193</v>
      </c>
      <c r="I58" s="1">
        <v>234437000</v>
      </c>
      <c r="J58" s="1">
        <v>216901000</v>
      </c>
      <c r="K58" s="1">
        <v>393303544</v>
      </c>
      <c r="L58" s="1">
        <f t="shared" si="0"/>
        <v>5463613</v>
      </c>
      <c r="AA58" s="7">
        <v>43782</v>
      </c>
      <c r="AB58">
        <v>-403059294</v>
      </c>
      <c r="AC58">
        <v>32873549</v>
      </c>
      <c r="AD58">
        <v>132133596</v>
      </c>
    </row>
    <row r="59" spans="1:30">
      <c r="A59" s="7">
        <v>43784</v>
      </c>
      <c r="B59" s="8">
        <v>0.792361111111111</v>
      </c>
      <c r="C59" s="6">
        <v>1</v>
      </c>
      <c r="D59" s="1">
        <v>5757969000</v>
      </c>
      <c r="E59" s="1">
        <v>5364665456</v>
      </c>
      <c r="F59" s="1">
        <v>300005235</v>
      </c>
      <c r="G59" s="1">
        <v>-263856049</v>
      </c>
      <c r="H59" s="1">
        <v>119315695</v>
      </c>
      <c r="I59" s="1">
        <v>234102000</v>
      </c>
      <c r="J59" s="1">
        <v>216901000</v>
      </c>
      <c r="K59" s="1">
        <v>393303544</v>
      </c>
      <c r="L59" s="1">
        <f t="shared" si="0"/>
        <v>36149186</v>
      </c>
      <c r="AA59" s="7">
        <v>43783</v>
      </c>
      <c r="AB59">
        <v>-314569209</v>
      </c>
      <c r="AC59">
        <v>5463613</v>
      </c>
      <c r="AD59">
        <v>96518193</v>
      </c>
    </row>
    <row r="60" spans="1:30">
      <c r="A60" s="7">
        <v>43785</v>
      </c>
      <c r="B60" s="8">
        <v>0.633333333333333</v>
      </c>
      <c r="C60" s="6">
        <v>1</v>
      </c>
      <c r="D60" s="1">
        <v>5757969000</v>
      </c>
      <c r="E60" s="1">
        <v>5364665456</v>
      </c>
      <c r="F60" s="1">
        <v>279662388</v>
      </c>
      <c r="G60" s="1">
        <v>-247073836</v>
      </c>
      <c r="H60" s="1">
        <v>134750070</v>
      </c>
      <c r="I60" s="1">
        <v>234102000</v>
      </c>
      <c r="J60" s="1">
        <v>216901000</v>
      </c>
      <c r="K60" s="1">
        <v>393303544</v>
      </c>
      <c r="L60" s="1">
        <f t="shared" si="0"/>
        <v>32588552</v>
      </c>
      <c r="AA60" s="7">
        <v>43784</v>
      </c>
      <c r="AB60">
        <v>-263856049</v>
      </c>
      <c r="AC60">
        <v>36149186</v>
      </c>
      <c r="AD60">
        <v>119315695</v>
      </c>
    </row>
    <row r="61" spans="1:30">
      <c r="A61" s="7">
        <v>43786</v>
      </c>
      <c r="B61" s="8">
        <v>0.554166666666667</v>
      </c>
      <c r="C61" s="6">
        <v>1</v>
      </c>
      <c r="D61" s="1">
        <v>5757969000</v>
      </c>
      <c r="E61" s="1">
        <v>5364665456</v>
      </c>
      <c r="F61" s="1">
        <v>369015431</v>
      </c>
      <c r="G61" s="1">
        <v>-341164687</v>
      </c>
      <c r="H61" s="1">
        <v>137936156</v>
      </c>
      <c r="I61" s="1">
        <v>234102000</v>
      </c>
      <c r="J61" s="1">
        <v>216901000</v>
      </c>
      <c r="K61" s="1">
        <v>393303544</v>
      </c>
      <c r="L61" s="1">
        <f t="shared" si="0"/>
        <v>27850744</v>
      </c>
      <c r="AA61" s="7">
        <v>43785</v>
      </c>
      <c r="AB61">
        <v>-247073836</v>
      </c>
      <c r="AC61">
        <v>32588552</v>
      </c>
      <c r="AD61">
        <v>134750070</v>
      </c>
    </row>
    <row r="62" spans="1:30">
      <c r="A62" s="7">
        <v>43787</v>
      </c>
      <c r="B62" s="8">
        <v>0.459722222222222</v>
      </c>
      <c r="C62" s="6">
        <v>1</v>
      </c>
      <c r="D62" s="1">
        <v>5757969000</v>
      </c>
      <c r="E62" s="1">
        <v>5364665456</v>
      </c>
      <c r="F62" s="1">
        <v>407796160</v>
      </c>
      <c r="G62" s="1">
        <v>-401123755</v>
      </c>
      <c r="H62" s="1">
        <v>140638065</v>
      </c>
      <c r="I62" s="1">
        <v>234102000</v>
      </c>
      <c r="J62" s="1">
        <v>216901000</v>
      </c>
      <c r="K62" s="1">
        <v>393303544</v>
      </c>
      <c r="L62" s="1">
        <f t="shared" si="0"/>
        <v>6672405</v>
      </c>
      <c r="AA62" s="7">
        <v>43786</v>
      </c>
      <c r="AB62">
        <v>-341164687</v>
      </c>
      <c r="AC62">
        <v>27850744</v>
      </c>
      <c r="AD62">
        <v>137936156</v>
      </c>
    </row>
    <row r="63" spans="1:30">
      <c r="A63" s="7">
        <v>43788</v>
      </c>
      <c r="B63" s="8">
        <v>0.873611111111111</v>
      </c>
      <c r="C63" s="6">
        <v>1</v>
      </c>
      <c r="D63" s="1">
        <v>5757969000</v>
      </c>
      <c r="E63" s="1">
        <v>5364665456</v>
      </c>
      <c r="F63" s="1">
        <v>313821454</v>
      </c>
      <c r="G63" s="1">
        <v>-306367641</v>
      </c>
      <c r="H63" s="1">
        <v>120610758</v>
      </c>
      <c r="I63" s="1">
        <v>234102000</v>
      </c>
      <c r="J63" s="1">
        <v>216901000</v>
      </c>
      <c r="K63" s="1">
        <v>393303544</v>
      </c>
      <c r="L63" s="1">
        <f t="shared" si="0"/>
        <v>7453813</v>
      </c>
      <c r="AA63" s="7">
        <v>43787</v>
      </c>
      <c r="AB63">
        <v>-401123755</v>
      </c>
      <c r="AC63">
        <v>6672405</v>
      </c>
      <c r="AD63">
        <v>140638065</v>
      </c>
    </row>
    <row r="64" spans="1:30">
      <c r="A64" s="7">
        <v>43789</v>
      </c>
      <c r="B64" s="8">
        <v>0.672916666666667</v>
      </c>
      <c r="C64" s="6">
        <v>1</v>
      </c>
      <c r="D64" s="1">
        <v>5757969000</v>
      </c>
      <c r="E64" s="1">
        <v>5364665456</v>
      </c>
      <c r="F64" s="1">
        <v>188851559</v>
      </c>
      <c r="G64" s="1">
        <v>-181446221</v>
      </c>
      <c r="H64" s="1">
        <v>87627903</v>
      </c>
      <c r="I64" s="1">
        <v>234102000</v>
      </c>
      <c r="J64" s="1">
        <v>216901000</v>
      </c>
      <c r="K64" s="1">
        <v>393303544</v>
      </c>
      <c r="L64" s="1">
        <f t="shared" si="0"/>
        <v>7405338</v>
      </c>
      <c r="AA64" s="7">
        <v>43788</v>
      </c>
      <c r="AB64">
        <v>-306367641</v>
      </c>
      <c r="AC64">
        <v>7453813</v>
      </c>
      <c r="AD64">
        <v>120610758</v>
      </c>
    </row>
    <row r="65" spans="1:30">
      <c r="A65" s="7">
        <v>43790</v>
      </c>
      <c r="B65" s="8">
        <v>0.790972222222222</v>
      </c>
      <c r="C65" s="6">
        <v>1</v>
      </c>
      <c r="D65" s="1">
        <v>5757969000</v>
      </c>
      <c r="E65" s="1">
        <v>5364665456</v>
      </c>
      <c r="F65" s="1">
        <v>301884737</v>
      </c>
      <c r="G65" s="1">
        <v>-269082761</v>
      </c>
      <c r="H65" s="1">
        <v>115635592</v>
      </c>
      <c r="I65" s="1">
        <v>234102000</v>
      </c>
      <c r="J65" s="1">
        <v>216901000</v>
      </c>
      <c r="K65" s="1">
        <v>393303544</v>
      </c>
      <c r="L65" s="1">
        <f t="shared" si="0"/>
        <v>32801976</v>
      </c>
      <c r="AA65" s="7">
        <v>43789</v>
      </c>
      <c r="AB65">
        <v>-181446221</v>
      </c>
      <c r="AC65">
        <v>7405338</v>
      </c>
      <c r="AD65">
        <v>87627903</v>
      </c>
    </row>
    <row r="66" spans="1:30">
      <c r="A66" s="7">
        <v>43791</v>
      </c>
      <c r="B66" s="8">
        <v>0.56875</v>
      </c>
      <c r="C66" s="6">
        <v>1</v>
      </c>
      <c r="D66" s="1">
        <v>5757969000</v>
      </c>
      <c r="E66" s="1">
        <v>5364665456</v>
      </c>
      <c r="F66" s="1">
        <v>399188431</v>
      </c>
      <c r="G66" s="1">
        <v>-368033800</v>
      </c>
      <c r="H66" s="1">
        <v>115396118</v>
      </c>
      <c r="I66" s="1">
        <v>234102000</v>
      </c>
      <c r="J66" s="1">
        <v>216901000</v>
      </c>
      <c r="K66" s="1">
        <v>393303544</v>
      </c>
      <c r="L66" s="1">
        <f t="shared" si="0"/>
        <v>31154631</v>
      </c>
      <c r="AA66" s="7">
        <v>43790</v>
      </c>
      <c r="AB66">
        <v>-269082761</v>
      </c>
      <c r="AC66">
        <v>32801976</v>
      </c>
      <c r="AD66">
        <v>115635592</v>
      </c>
    </row>
    <row r="67" spans="1:30">
      <c r="A67" s="7">
        <v>43792</v>
      </c>
      <c r="B67" s="8">
        <v>0.547222222222222</v>
      </c>
      <c r="C67" s="6">
        <v>1</v>
      </c>
      <c r="D67" s="1">
        <v>5757969000</v>
      </c>
      <c r="E67" s="1">
        <v>5364665456</v>
      </c>
      <c r="F67" s="1">
        <v>255964466</v>
      </c>
      <c r="G67" s="1">
        <v>-223217237</v>
      </c>
      <c r="H67" s="1">
        <v>104745833</v>
      </c>
      <c r="I67" s="1">
        <v>234102000</v>
      </c>
      <c r="J67" s="1">
        <v>216901000</v>
      </c>
      <c r="K67" s="1">
        <v>393303544</v>
      </c>
      <c r="L67" s="1">
        <f t="shared" si="0"/>
        <v>32747229</v>
      </c>
      <c r="AA67" s="7">
        <v>43791</v>
      </c>
      <c r="AB67">
        <v>-368033800</v>
      </c>
      <c r="AC67">
        <v>31154631</v>
      </c>
      <c r="AD67">
        <v>115396118</v>
      </c>
    </row>
    <row r="68" spans="1:30">
      <c r="A68" s="7">
        <v>43793</v>
      </c>
      <c r="B68" s="8">
        <v>0.477777777777778</v>
      </c>
      <c r="C68" s="6">
        <v>1</v>
      </c>
      <c r="D68" s="1">
        <v>5757969000</v>
      </c>
      <c r="E68" s="1">
        <v>5364665456</v>
      </c>
      <c r="F68" s="1">
        <v>482341693</v>
      </c>
      <c r="G68" s="1">
        <v>-428796205</v>
      </c>
      <c r="H68" s="1">
        <v>100417271</v>
      </c>
      <c r="I68" s="1">
        <v>234102000</v>
      </c>
      <c r="J68" s="1">
        <v>216901000</v>
      </c>
      <c r="K68" s="1">
        <v>393303544</v>
      </c>
      <c r="L68" s="1">
        <f t="shared" ref="L68:L122" si="1">G68+F68</f>
        <v>53545488</v>
      </c>
      <c r="AA68" s="7">
        <v>43792</v>
      </c>
      <c r="AB68">
        <v>-223217237</v>
      </c>
      <c r="AC68">
        <v>32747229</v>
      </c>
      <c r="AD68">
        <v>104745833</v>
      </c>
    </row>
    <row r="69" spans="1:30">
      <c r="A69" s="7">
        <v>43794</v>
      </c>
      <c r="B69" s="8">
        <v>0.735416666666667</v>
      </c>
      <c r="C69" s="6">
        <v>1</v>
      </c>
      <c r="D69" s="1">
        <v>5757969000</v>
      </c>
      <c r="E69" s="1">
        <v>5364665456</v>
      </c>
      <c r="F69" s="1">
        <v>251156928</v>
      </c>
      <c r="G69" s="1">
        <v>-240514087</v>
      </c>
      <c r="H69" s="1">
        <v>108336189</v>
      </c>
      <c r="I69" s="1">
        <v>234102000</v>
      </c>
      <c r="J69" s="1">
        <v>216901000</v>
      </c>
      <c r="K69" s="1">
        <v>393303544</v>
      </c>
      <c r="L69" s="1">
        <f t="shared" si="1"/>
        <v>10642841</v>
      </c>
      <c r="AA69" s="7">
        <v>43793</v>
      </c>
      <c r="AB69">
        <v>-428796205</v>
      </c>
      <c r="AC69">
        <v>53545488</v>
      </c>
      <c r="AD69">
        <v>100417271</v>
      </c>
    </row>
    <row r="70" spans="1:30">
      <c r="A70" s="7">
        <v>43795</v>
      </c>
      <c r="B70" s="8">
        <v>0.811111111111111</v>
      </c>
      <c r="C70" s="6">
        <v>1</v>
      </c>
      <c r="D70" s="1">
        <v>5757969000</v>
      </c>
      <c r="E70" s="1">
        <v>5364665456</v>
      </c>
      <c r="F70" s="1">
        <v>249886191</v>
      </c>
      <c r="G70" s="1">
        <v>-223154475</v>
      </c>
      <c r="H70" s="1">
        <v>137241597</v>
      </c>
      <c r="I70" s="1">
        <v>234102000</v>
      </c>
      <c r="J70" s="1">
        <v>216901000</v>
      </c>
      <c r="K70" s="1">
        <v>393303544</v>
      </c>
      <c r="L70" s="1">
        <f t="shared" si="1"/>
        <v>26731716</v>
      </c>
      <c r="AA70" s="7">
        <v>43794</v>
      </c>
      <c r="AB70">
        <v>-240514087</v>
      </c>
      <c r="AC70">
        <v>10642841</v>
      </c>
      <c r="AD70">
        <v>108336189</v>
      </c>
    </row>
    <row r="71" spans="1:30">
      <c r="A71" s="7">
        <v>43796</v>
      </c>
      <c r="B71" s="8">
        <v>0.711805555555556</v>
      </c>
      <c r="C71" s="6">
        <v>1</v>
      </c>
      <c r="D71" s="1">
        <v>5757969000</v>
      </c>
      <c r="E71" s="1">
        <v>5364665456</v>
      </c>
      <c r="F71" s="1">
        <v>259405409</v>
      </c>
      <c r="G71" s="1">
        <v>-225371184</v>
      </c>
      <c r="H71" s="1">
        <v>154455343</v>
      </c>
      <c r="I71" s="1">
        <v>234102000</v>
      </c>
      <c r="J71" s="1">
        <v>216901000</v>
      </c>
      <c r="K71" s="1">
        <v>393303544</v>
      </c>
      <c r="L71" s="1">
        <f t="shared" si="1"/>
        <v>34034225</v>
      </c>
      <c r="AA71" s="7">
        <v>43795</v>
      </c>
      <c r="AB71">
        <v>-223154475</v>
      </c>
      <c r="AC71">
        <v>26731716</v>
      </c>
      <c r="AD71">
        <v>137241597</v>
      </c>
    </row>
    <row r="72" spans="1:30">
      <c r="A72" s="7">
        <v>43797</v>
      </c>
      <c r="B72" s="8">
        <v>0.959027777777778</v>
      </c>
      <c r="C72" s="6">
        <v>1</v>
      </c>
      <c r="D72" s="1">
        <v>5757969000</v>
      </c>
      <c r="E72" s="1">
        <v>5364665456</v>
      </c>
      <c r="F72" s="1">
        <v>319710448</v>
      </c>
      <c r="G72" s="1">
        <v>-294611306</v>
      </c>
      <c r="H72" s="1">
        <v>177963551</v>
      </c>
      <c r="I72" s="1">
        <v>234102000</v>
      </c>
      <c r="J72" s="1">
        <v>216901000</v>
      </c>
      <c r="K72" s="1">
        <v>393303544</v>
      </c>
      <c r="L72" s="1">
        <f t="shared" si="1"/>
        <v>25099142</v>
      </c>
      <c r="AA72" s="7">
        <v>43796</v>
      </c>
      <c r="AB72">
        <v>-225371184</v>
      </c>
      <c r="AC72">
        <v>34034225</v>
      </c>
      <c r="AD72">
        <v>154455343</v>
      </c>
    </row>
    <row r="73" spans="1:30">
      <c r="A73" s="7">
        <v>43798</v>
      </c>
      <c r="B73" s="8">
        <v>0.959027777777778</v>
      </c>
      <c r="C73" s="6">
        <v>1</v>
      </c>
      <c r="D73" s="1">
        <v>5757969000</v>
      </c>
      <c r="E73" s="1">
        <v>5364665456</v>
      </c>
      <c r="F73" s="1">
        <v>548456866</v>
      </c>
      <c r="G73" s="1">
        <v>-500873111</v>
      </c>
      <c r="H73" s="1">
        <v>169723385</v>
      </c>
      <c r="I73" s="1">
        <v>234102000</v>
      </c>
      <c r="J73" s="1">
        <v>216901000</v>
      </c>
      <c r="K73" s="1">
        <v>393303544</v>
      </c>
      <c r="L73" s="1">
        <f t="shared" si="1"/>
        <v>47583755</v>
      </c>
      <c r="AA73" s="7">
        <v>43797</v>
      </c>
      <c r="AB73">
        <v>-294611306</v>
      </c>
      <c r="AC73">
        <v>25099142</v>
      </c>
      <c r="AD73">
        <v>177963551</v>
      </c>
    </row>
    <row r="74" spans="1:30">
      <c r="A74" s="7">
        <v>43799</v>
      </c>
      <c r="B74" s="8">
        <v>0.970138888888889</v>
      </c>
      <c r="C74" s="6">
        <v>1</v>
      </c>
      <c r="D74" s="1">
        <v>5757969000</v>
      </c>
      <c r="E74" s="1">
        <v>5364665456</v>
      </c>
      <c r="F74" s="1">
        <v>0</v>
      </c>
      <c r="G74" s="1">
        <v>-230851449</v>
      </c>
      <c r="H74" s="1">
        <v>-61557916</v>
      </c>
      <c r="I74" s="1">
        <v>234102000</v>
      </c>
      <c r="J74" s="1">
        <v>216901000</v>
      </c>
      <c r="K74" s="1">
        <v>393303544</v>
      </c>
      <c r="L74" s="1">
        <f t="shared" si="1"/>
        <v>-230851449</v>
      </c>
      <c r="AA74" s="7">
        <v>43798</v>
      </c>
      <c r="AB74">
        <v>-500873111</v>
      </c>
      <c r="AC74">
        <v>47583755</v>
      </c>
      <c r="AD74">
        <v>169723385</v>
      </c>
    </row>
    <row r="75" spans="1:30">
      <c r="A75" s="7">
        <v>43800</v>
      </c>
      <c r="B75" s="8">
        <v>0.89375</v>
      </c>
      <c r="C75" s="6">
        <v>1</v>
      </c>
      <c r="D75" s="1">
        <v>5757969000</v>
      </c>
      <c r="E75" s="1">
        <v>5364665456</v>
      </c>
      <c r="F75" s="1">
        <v>478297833</v>
      </c>
      <c r="G75" s="1">
        <v>-429039716</v>
      </c>
      <c r="H75" s="1">
        <v>185804421</v>
      </c>
      <c r="I75" s="1">
        <v>234102000</v>
      </c>
      <c r="J75" s="1">
        <v>216901000</v>
      </c>
      <c r="K75" s="1">
        <v>393303544</v>
      </c>
      <c r="L75" s="1">
        <f t="shared" si="1"/>
        <v>49258117</v>
      </c>
      <c r="AA75" s="7">
        <v>43799</v>
      </c>
      <c r="AB75">
        <v>-230851449</v>
      </c>
      <c r="AC75">
        <v>-230851449</v>
      </c>
      <c r="AD75">
        <v>-61557916</v>
      </c>
    </row>
    <row r="76" spans="1:30">
      <c r="A76" s="7">
        <v>43801</v>
      </c>
      <c r="B76" s="8">
        <v>0.948611111111111</v>
      </c>
      <c r="C76" s="6">
        <v>1</v>
      </c>
      <c r="D76" s="1">
        <v>5757969000</v>
      </c>
      <c r="E76" s="1">
        <v>5364665456</v>
      </c>
      <c r="F76" s="1">
        <v>257481114</v>
      </c>
      <c r="G76" s="1">
        <v>-227146057</v>
      </c>
      <c r="H76" s="1">
        <v>190228636</v>
      </c>
      <c r="I76" s="1">
        <v>234102000</v>
      </c>
      <c r="J76" s="1">
        <v>216901000</v>
      </c>
      <c r="K76" s="1">
        <v>393303544</v>
      </c>
      <c r="L76" s="1">
        <f t="shared" si="1"/>
        <v>30335057</v>
      </c>
      <c r="AA76" s="7">
        <v>43800</v>
      </c>
      <c r="AB76">
        <v>-429039716</v>
      </c>
      <c r="AC76">
        <v>49258117</v>
      </c>
      <c r="AD76">
        <v>185804421</v>
      </c>
    </row>
    <row r="77" spans="1:30">
      <c r="A77" s="7">
        <v>43802</v>
      </c>
      <c r="B77" s="8">
        <v>0.894444444444444</v>
      </c>
      <c r="C77" s="6">
        <v>1</v>
      </c>
      <c r="D77" s="1">
        <v>5757969000</v>
      </c>
      <c r="E77" s="1">
        <v>5364665456</v>
      </c>
      <c r="F77" s="1">
        <v>378567410</v>
      </c>
      <c r="G77" s="1">
        <v>-334825855</v>
      </c>
      <c r="H77" s="1">
        <v>202461529</v>
      </c>
      <c r="I77" s="1">
        <v>234102000</v>
      </c>
      <c r="J77" s="1">
        <v>216901000</v>
      </c>
      <c r="K77" s="1">
        <v>393303544</v>
      </c>
      <c r="L77" s="1">
        <f t="shared" si="1"/>
        <v>43741555</v>
      </c>
      <c r="AA77" s="7">
        <v>43801</v>
      </c>
      <c r="AB77">
        <v>-227146057</v>
      </c>
      <c r="AC77">
        <v>30335057</v>
      </c>
      <c r="AD77">
        <v>190228636</v>
      </c>
    </row>
    <row r="78" spans="1:30">
      <c r="A78" s="7">
        <v>43803</v>
      </c>
      <c r="B78" s="8">
        <v>0.854861111111111</v>
      </c>
      <c r="C78" s="6">
        <v>1</v>
      </c>
      <c r="D78" s="1">
        <v>5757969000</v>
      </c>
      <c r="E78" s="1">
        <v>5364665456</v>
      </c>
      <c r="F78" s="1">
        <v>349069584</v>
      </c>
      <c r="G78" s="1">
        <v>-406079339</v>
      </c>
      <c r="H78" s="1">
        <v>94834733</v>
      </c>
      <c r="I78" s="1">
        <v>234102000</v>
      </c>
      <c r="J78" s="1">
        <v>216901000</v>
      </c>
      <c r="K78" s="1">
        <v>393303544</v>
      </c>
      <c r="L78" s="1">
        <f t="shared" si="1"/>
        <v>-57009755</v>
      </c>
      <c r="AA78" s="7">
        <v>43802</v>
      </c>
      <c r="AB78">
        <v>-334825855</v>
      </c>
      <c r="AC78">
        <v>43741555</v>
      </c>
      <c r="AD78">
        <v>202461529</v>
      </c>
    </row>
    <row r="79" spans="1:30">
      <c r="A79" s="7">
        <v>43804</v>
      </c>
      <c r="B79" s="8">
        <v>0.660416666666667</v>
      </c>
      <c r="C79" s="6">
        <v>1</v>
      </c>
      <c r="D79" s="1">
        <v>5757969000</v>
      </c>
      <c r="E79" s="1">
        <v>5364665456</v>
      </c>
      <c r="F79" s="1">
        <v>254723834</v>
      </c>
      <c r="G79" s="1">
        <v>-245153359</v>
      </c>
      <c r="H79" s="1">
        <v>184261839</v>
      </c>
      <c r="I79" s="1">
        <v>234102000</v>
      </c>
      <c r="J79" s="1">
        <v>216901000</v>
      </c>
      <c r="K79" s="1">
        <v>393303544</v>
      </c>
      <c r="L79" s="1">
        <f t="shared" si="1"/>
        <v>9570475</v>
      </c>
      <c r="AA79" s="7">
        <v>43803</v>
      </c>
      <c r="AB79">
        <v>-406079339</v>
      </c>
      <c r="AC79">
        <v>-57009755</v>
      </c>
      <c r="AD79">
        <v>94834733</v>
      </c>
    </row>
    <row r="80" spans="1:30">
      <c r="A80" s="7">
        <v>43805</v>
      </c>
      <c r="B80" s="8">
        <v>0.748611111111111</v>
      </c>
      <c r="C80" s="6">
        <v>1</v>
      </c>
      <c r="D80" s="1">
        <v>5757969000</v>
      </c>
      <c r="E80" s="1">
        <v>5364665456</v>
      </c>
      <c r="F80" s="1">
        <v>237076695</v>
      </c>
      <c r="G80" s="1">
        <v>-230299155</v>
      </c>
      <c r="H80" s="1">
        <v>173332019</v>
      </c>
      <c r="I80" s="1">
        <v>234102000</v>
      </c>
      <c r="J80" s="1">
        <v>216901000</v>
      </c>
      <c r="K80" s="1">
        <v>393303544</v>
      </c>
      <c r="L80" s="1">
        <f t="shared" si="1"/>
        <v>6777540</v>
      </c>
      <c r="AA80" s="7">
        <v>43804</v>
      </c>
      <c r="AB80">
        <v>-245153359</v>
      </c>
      <c r="AC80">
        <v>9570475</v>
      </c>
      <c r="AD80">
        <v>184261839</v>
      </c>
    </row>
    <row r="81" spans="1:30">
      <c r="A81" s="7">
        <v>43806</v>
      </c>
      <c r="B81" s="8">
        <v>0.754861111111111</v>
      </c>
      <c r="C81" s="6">
        <v>1</v>
      </c>
      <c r="D81" s="1">
        <v>5757969000</v>
      </c>
      <c r="E81" s="1">
        <v>5364665456</v>
      </c>
      <c r="F81" s="1">
        <v>277896785</v>
      </c>
      <c r="G81" s="1">
        <v>-268889458</v>
      </c>
      <c r="H81" s="1">
        <v>160022250</v>
      </c>
      <c r="I81" s="1">
        <v>234102000</v>
      </c>
      <c r="J81" s="1">
        <v>216901000</v>
      </c>
      <c r="K81" s="1">
        <v>393303544</v>
      </c>
      <c r="L81" s="1">
        <f t="shared" si="1"/>
        <v>9007327</v>
      </c>
      <c r="AA81" s="7">
        <v>43805</v>
      </c>
      <c r="AB81">
        <v>-230299155</v>
      </c>
      <c r="AC81">
        <v>6777540</v>
      </c>
      <c r="AD81">
        <v>173332019</v>
      </c>
    </row>
    <row r="82" spans="1:30">
      <c r="A82" s="7">
        <v>43807</v>
      </c>
      <c r="B82" s="8">
        <v>0.479861111111111</v>
      </c>
      <c r="C82" s="6">
        <v>1</v>
      </c>
      <c r="D82" s="1">
        <v>5757969000</v>
      </c>
      <c r="E82" s="1">
        <v>5364665456</v>
      </c>
      <c r="F82" s="1">
        <v>398221626</v>
      </c>
      <c r="G82" s="1">
        <v>-375374292</v>
      </c>
      <c r="H82" s="1">
        <v>404546189</v>
      </c>
      <c r="I82" s="1">
        <v>234102000</v>
      </c>
      <c r="J82" s="1">
        <v>216901000</v>
      </c>
      <c r="K82" s="1">
        <v>393303544</v>
      </c>
      <c r="L82" s="1">
        <f t="shared" si="1"/>
        <v>22847334</v>
      </c>
      <c r="AA82" s="7">
        <v>43806</v>
      </c>
      <c r="AB82">
        <v>-268889458</v>
      </c>
      <c r="AC82">
        <v>9007327</v>
      </c>
      <c r="AD82">
        <v>160022250</v>
      </c>
    </row>
    <row r="83" spans="1:30">
      <c r="A83" s="7">
        <v>43808</v>
      </c>
      <c r="B83" s="8">
        <v>0.672916666666667</v>
      </c>
      <c r="C83" s="6">
        <v>1</v>
      </c>
      <c r="D83" s="1">
        <v>5757969000</v>
      </c>
      <c r="E83" s="1">
        <v>5364665456</v>
      </c>
      <c r="F83" s="1">
        <v>243319941</v>
      </c>
      <c r="G83" s="1">
        <v>-221703448</v>
      </c>
      <c r="H83" s="1">
        <v>146053116</v>
      </c>
      <c r="I83" s="1">
        <v>233792000</v>
      </c>
      <c r="J83" s="1">
        <v>216901000</v>
      </c>
      <c r="K83" s="1">
        <v>393303544</v>
      </c>
      <c r="L83" s="1">
        <f t="shared" si="1"/>
        <v>21616493</v>
      </c>
      <c r="AA83" s="7">
        <v>43807</v>
      </c>
      <c r="AB83">
        <v>-375374292</v>
      </c>
      <c r="AC83">
        <v>22847334</v>
      </c>
      <c r="AD83">
        <v>404546189</v>
      </c>
    </row>
    <row r="84" spans="1:30">
      <c r="A84" s="7">
        <v>43809</v>
      </c>
      <c r="B84" s="8">
        <v>0.763194444444444</v>
      </c>
      <c r="C84" s="6">
        <v>1</v>
      </c>
      <c r="D84" s="1">
        <v>5757969000</v>
      </c>
      <c r="E84" s="1">
        <v>5364665456</v>
      </c>
      <c r="F84" s="1">
        <v>204829505</v>
      </c>
      <c r="G84" s="1">
        <v>-188548223</v>
      </c>
      <c r="H84" s="1">
        <v>136614641</v>
      </c>
      <c r="I84" s="1">
        <v>233792000</v>
      </c>
      <c r="J84" s="1">
        <v>216901000</v>
      </c>
      <c r="K84" s="1">
        <v>393303544</v>
      </c>
      <c r="L84" s="1">
        <f t="shared" si="1"/>
        <v>16281282</v>
      </c>
      <c r="AA84" s="7">
        <v>43808</v>
      </c>
      <c r="AB84">
        <v>-221703448</v>
      </c>
      <c r="AC84">
        <v>21616493</v>
      </c>
      <c r="AD84">
        <v>146053116</v>
      </c>
    </row>
    <row r="85" spans="1:30">
      <c r="A85" s="7">
        <v>43810</v>
      </c>
      <c r="B85" s="8">
        <v>0.794444444444444</v>
      </c>
      <c r="C85" s="6">
        <v>1</v>
      </c>
      <c r="D85" s="1">
        <v>5757969000</v>
      </c>
      <c r="E85" s="1">
        <v>5364665456</v>
      </c>
      <c r="F85" s="1">
        <v>262660078</v>
      </c>
      <c r="G85" s="1">
        <v>-263293713</v>
      </c>
      <c r="H85" s="1">
        <v>88466571</v>
      </c>
      <c r="I85" s="1">
        <v>233792000</v>
      </c>
      <c r="J85" s="1">
        <v>216901000</v>
      </c>
      <c r="K85" s="1">
        <v>393303544</v>
      </c>
      <c r="L85" s="1">
        <f t="shared" si="1"/>
        <v>-633635</v>
      </c>
      <c r="AA85" s="7">
        <v>43809</v>
      </c>
      <c r="AB85">
        <v>-188548223</v>
      </c>
      <c r="AC85">
        <v>16281282</v>
      </c>
      <c r="AD85">
        <v>136614641</v>
      </c>
    </row>
    <row r="86" spans="1:30">
      <c r="A86" s="7">
        <v>43811</v>
      </c>
      <c r="B86" s="8">
        <v>0.956944444444444</v>
      </c>
      <c r="C86" s="6">
        <v>1</v>
      </c>
      <c r="D86" s="1">
        <v>5757969000</v>
      </c>
      <c r="E86" s="1">
        <v>5364665456</v>
      </c>
      <c r="F86" s="1">
        <v>255417951</v>
      </c>
      <c r="G86" s="1">
        <v>-253021041</v>
      </c>
      <c r="H86" s="1">
        <v>195387671</v>
      </c>
      <c r="I86" s="1">
        <v>233792000</v>
      </c>
      <c r="J86" s="1">
        <v>216901000</v>
      </c>
      <c r="K86" s="1">
        <v>393303544</v>
      </c>
      <c r="L86" s="1">
        <f t="shared" si="1"/>
        <v>2396910</v>
      </c>
      <c r="AA86" s="7">
        <v>43810</v>
      </c>
      <c r="AB86">
        <v>-263293713</v>
      </c>
      <c r="AC86">
        <v>-633635</v>
      </c>
      <c r="AD86">
        <v>88466571</v>
      </c>
    </row>
    <row r="87" spans="1:30">
      <c r="A87" s="7">
        <v>43812</v>
      </c>
      <c r="B87" s="8">
        <v>0.923611111111111</v>
      </c>
      <c r="C87" s="6">
        <v>1</v>
      </c>
      <c r="D87" s="1">
        <v>5757969000</v>
      </c>
      <c r="E87" s="1">
        <v>5364665456</v>
      </c>
      <c r="F87" s="1">
        <v>487315047</v>
      </c>
      <c r="G87" s="1">
        <v>-463196603</v>
      </c>
      <c r="H87" s="1">
        <v>95622758</v>
      </c>
      <c r="I87" s="1">
        <v>233792000</v>
      </c>
      <c r="J87" s="1">
        <v>216901000</v>
      </c>
      <c r="K87" s="1">
        <v>393303544</v>
      </c>
      <c r="L87" s="1">
        <f t="shared" si="1"/>
        <v>24118444</v>
      </c>
      <c r="AA87" s="7">
        <v>43811</v>
      </c>
      <c r="AB87">
        <v>-253021041</v>
      </c>
      <c r="AC87">
        <v>2396910</v>
      </c>
      <c r="AD87">
        <v>195387671</v>
      </c>
    </row>
    <row r="88" spans="1:30">
      <c r="A88" s="7">
        <v>43813</v>
      </c>
      <c r="B88" s="8">
        <v>0.722222222222222</v>
      </c>
      <c r="C88" s="6">
        <v>1</v>
      </c>
      <c r="D88" s="1">
        <v>5757969000</v>
      </c>
      <c r="E88" s="1">
        <v>5364665456</v>
      </c>
      <c r="F88" s="1">
        <v>383455828</v>
      </c>
      <c r="G88" s="1">
        <v>-344001470</v>
      </c>
      <c r="H88" s="1">
        <v>106578042</v>
      </c>
      <c r="I88" s="1">
        <v>233792000</v>
      </c>
      <c r="J88" s="1">
        <v>216901000</v>
      </c>
      <c r="K88" s="1">
        <v>393303544</v>
      </c>
      <c r="L88" s="1">
        <f t="shared" si="1"/>
        <v>39454358</v>
      </c>
      <c r="AA88" s="7">
        <v>43812</v>
      </c>
      <c r="AB88">
        <v>-463196603</v>
      </c>
      <c r="AC88">
        <v>24118444</v>
      </c>
      <c r="AD88">
        <v>95622758</v>
      </c>
    </row>
    <row r="89" spans="1:30">
      <c r="A89" s="7">
        <v>43814</v>
      </c>
      <c r="B89" s="8">
        <v>0.479861111111111</v>
      </c>
      <c r="C89" s="6">
        <v>1</v>
      </c>
      <c r="D89" s="1">
        <v>5757969000</v>
      </c>
      <c r="E89" s="1">
        <v>5364665456</v>
      </c>
      <c r="F89" s="1">
        <v>364605875</v>
      </c>
      <c r="G89" s="1">
        <v>-333096170</v>
      </c>
      <c r="H89" s="1">
        <v>111180079</v>
      </c>
      <c r="I89" s="1">
        <v>233792000</v>
      </c>
      <c r="J89" s="1">
        <v>216901000</v>
      </c>
      <c r="K89" s="1">
        <v>393303544</v>
      </c>
      <c r="L89" s="1">
        <f t="shared" si="1"/>
        <v>31509705</v>
      </c>
      <c r="AA89" s="7">
        <v>43813</v>
      </c>
      <c r="AB89">
        <v>-344001470</v>
      </c>
      <c r="AC89">
        <v>39454358</v>
      </c>
      <c r="AD89">
        <v>106578042</v>
      </c>
    </row>
    <row r="90" spans="1:30">
      <c r="A90" s="7">
        <v>43815</v>
      </c>
      <c r="B90" s="8">
        <v>0.778472222222222</v>
      </c>
      <c r="C90" s="6">
        <v>1</v>
      </c>
      <c r="D90" s="1">
        <v>5757969000</v>
      </c>
      <c r="E90" s="1">
        <v>5364665456</v>
      </c>
      <c r="F90" s="1">
        <v>291254907</v>
      </c>
      <c r="G90" s="1">
        <v>-285199709</v>
      </c>
      <c r="H90" s="1">
        <v>199508843</v>
      </c>
      <c r="I90" s="1">
        <v>233792000</v>
      </c>
      <c r="J90" s="1">
        <v>216901000</v>
      </c>
      <c r="K90" s="1">
        <v>393303544</v>
      </c>
      <c r="L90" s="1">
        <f t="shared" si="1"/>
        <v>6055198</v>
      </c>
      <c r="AA90" s="7">
        <v>43814</v>
      </c>
      <c r="AB90">
        <v>-333096170</v>
      </c>
      <c r="AC90">
        <v>31509705</v>
      </c>
      <c r="AD90">
        <v>111180079</v>
      </c>
    </row>
    <row r="91" spans="1:30">
      <c r="A91" s="7">
        <v>43816</v>
      </c>
      <c r="B91" s="8">
        <v>0.554861111111111</v>
      </c>
      <c r="C91" s="6">
        <v>1</v>
      </c>
      <c r="D91" s="1">
        <v>5757969000</v>
      </c>
      <c r="E91" s="1">
        <v>5364665456</v>
      </c>
      <c r="F91" s="1">
        <v>459052693</v>
      </c>
      <c r="G91" s="1">
        <v>-439008626</v>
      </c>
      <c r="H91" s="1">
        <v>88610922</v>
      </c>
      <c r="I91" s="1">
        <v>233792000</v>
      </c>
      <c r="J91" s="1">
        <v>216901000</v>
      </c>
      <c r="K91" s="1">
        <v>393303544</v>
      </c>
      <c r="L91" s="1">
        <f t="shared" si="1"/>
        <v>20044067</v>
      </c>
      <c r="AA91" s="7">
        <v>43815</v>
      </c>
      <c r="AB91">
        <v>-285199709</v>
      </c>
      <c r="AC91">
        <v>6055198</v>
      </c>
      <c r="AD91">
        <v>199508843</v>
      </c>
    </row>
    <row r="92" spans="1:30">
      <c r="A92" s="7">
        <v>43817</v>
      </c>
      <c r="B92" s="8">
        <v>0.852083333333333</v>
      </c>
      <c r="C92" s="6">
        <v>1</v>
      </c>
      <c r="D92" s="1">
        <v>5757969000</v>
      </c>
      <c r="E92" s="1">
        <v>5364665456</v>
      </c>
      <c r="F92" s="1">
        <v>279641397</v>
      </c>
      <c r="G92" s="1">
        <v>-271510345</v>
      </c>
      <c r="H92" s="1">
        <v>80316524</v>
      </c>
      <c r="I92" s="1">
        <v>233792000</v>
      </c>
      <c r="J92" s="1">
        <v>216901000</v>
      </c>
      <c r="K92" s="1">
        <v>393303544</v>
      </c>
      <c r="L92" s="1">
        <f t="shared" si="1"/>
        <v>8131052</v>
      </c>
      <c r="AA92" s="7">
        <v>43816</v>
      </c>
      <c r="AB92">
        <v>-439008626</v>
      </c>
      <c r="AC92">
        <v>20044067</v>
      </c>
      <c r="AD92">
        <v>88610922</v>
      </c>
    </row>
    <row r="93" spans="1:30">
      <c r="A93" s="7">
        <v>43818</v>
      </c>
      <c r="B93" s="8">
        <v>0.690972222222222</v>
      </c>
      <c r="C93" s="6">
        <v>1</v>
      </c>
      <c r="D93" s="1">
        <v>5757969000</v>
      </c>
      <c r="E93" s="1">
        <v>5364665456</v>
      </c>
      <c r="F93" s="1">
        <v>460849662</v>
      </c>
      <c r="G93" s="1">
        <v>-457169065</v>
      </c>
      <c r="H93" s="1">
        <v>79352813</v>
      </c>
      <c r="I93" s="1">
        <v>233792000</v>
      </c>
      <c r="J93" s="1">
        <v>216901000</v>
      </c>
      <c r="K93" s="1">
        <v>393303544</v>
      </c>
      <c r="L93" s="1">
        <f t="shared" si="1"/>
        <v>3680597</v>
      </c>
      <c r="AA93" s="7">
        <v>43817</v>
      </c>
      <c r="AB93">
        <v>-271510345</v>
      </c>
      <c r="AC93">
        <v>8131052</v>
      </c>
      <c r="AD93">
        <v>80316524</v>
      </c>
    </row>
    <row r="94" spans="1:30">
      <c r="A94" s="7">
        <v>43819</v>
      </c>
      <c r="B94" s="8">
        <v>0.756944444444444</v>
      </c>
      <c r="C94" s="6">
        <v>1</v>
      </c>
      <c r="D94" s="1">
        <v>5757969000</v>
      </c>
      <c r="E94" s="1">
        <v>5364665456</v>
      </c>
      <c r="F94" s="1">
        <v>249562496</v>
      </c>
      <c r="G94" s="1">
        <v>-227966966</v>
      </c>
      <c r="H94" s="1">
        <v>98551433</v>
      </c>
      <c r="I94" s="1">
        <v>233792000</v>
      </c>
      <c r="J94" s="1">
        <v>216901000</v>
      </c>
      <c r="K94" s="1">
        <v>393303544</v>
      </c>
      <c r="L94" s="1">
        <f t="shared" si="1"/>
        <v>21595530</v>
      </c>
      <c r="AA94" s="7">
        <v>43818</v>
      </c>
      <c r="AB94">
        <v>-457169065</v>
      </c>
      <c r="AC94">
        <v>3680597</v>
      </c>
      <c r="AD94">
        <v>79352813</v>
      </c>
    </row>
    <row r="95" spans="1:30">
      <c r="A95" s="7">
        <v>43820</v>
      </c>
      <c r="B95" s="8">
        <v>0.731944444444444</v>
      </c>
      <c r="C95" s="6">
        <v>1</v>
      </c>
      <c r="D95" s="1">
        <v>5757969000</v>
      </c>
      <c r="E95" s="1">
        <v>5364665456</v>
      </c>
      <c r="F95" s="1">
        <v>256650410</v>
      </c>
      <c r="G95" s="1">
        <v>-234662279</v>
      </c>
      <c r="H95" s="1">
        <v>98818030</v>
      </c>
      <c r="I95" s="1">
        <v>233792000</v>
      </c>
      <c r="J95" s="1">
        <v>216901000</v>
      </c>
      <c r="K95" s="1">
        <v>393303544</v>
      </c>
      <c r="L95" s="1">
        <f t="shared" si="1"/>
        <v>21988131</v>
      </c>
      <c r="AA95" s="7">
        <v>43819</v>
      </c>
      <c r="AB95">
        <v>-227966966</v>
      </c>
      <c r="AC95">
        <v>21595530</v>
      </c>
      <c r="AD95">
        <v>98551433</v>
      </c>
    </row>
    <row r="96" spans="1:30">
      <c r="A96" s="7">
        <v>43821</v>
      </c>
      <c r="B96" s="8">
        <v>0.740277777777778</v>
      </c>
      <c r="C96" s="6">
        <v>1</v>
      </c>
      <c r="D96" s="1">
        <v>5757969000</v>
      </c>
      <c r="E96" s="1">
        <v>5364665456</v>
      </c>
      <c r="F96" s="1">
        <v>443458599</v>
      </c>
      <c r="G96" s="1">
        <v>-414368774</v>
      </c>
      <c r="H96" s="1">
        <v>89337937</v>
      </c>
      <c r="I96" s="1">
        <v>233792000</v>
      </c>
      <c r="J96" s="1">
        <v>216901000</v>
      </c>
      <c r="K96" s="1">
        <v>393303544</v>
      </c>
      <c r="L96" s="1">
        <f t="shared" si="1"/>
        <v>29089825</v>
      </c>
      <c r="AA96" s="7">
        <v>43820</v>
      </c>
      <c r="AB96">
        <v>-234662279</v>
      </c>
      <c r="AC96">
        <v>21988131</v>
      </c>
      <c r="AD96">
        <v>98818030</v>
      </c>
    </row>
    <row r="97" spans="1:30">
      <c r="A97" s="7">
        <v>43822</v>
      </c>
      <c r="B97" s="8">
        <v>0.773611111111111</v>
      </c>
      <c r="C97" s="6">
        <v>1</v>
      </c>
      <c r="D97" s="1">
        <v>5757969000</v>
      </c>
      <c r="E97" s="1">
        <v>5364665456</v>
      </c>
      <c r="F97" s="1">
        <v>397912650</v>
      </c>
      <c r="G97" s="1">
        <v>-372529977</v>
      </c>
      <c r="H97" s="1">
        <v>92690998</v>
      </c>
      <c r="I97" s="1">
        <v>233792000</v>
      </c>
      <c r="J97" s="1">
        <v>216901000</v>
      </c>
      <c r="K97" s="1">
        <v>393303544</v>
      </c>
      <c r="L97" s="1">
        <f t="shared" si="1"/>
        <v>25382673</v>
      </c>
      <c r="AA97" s="7">
        <v>43821</v>
      </c>
      <c r="AB97">
        <v>-414368774</v>
      </c>
      <c r="AC97">
        <v>29089825</v>
      </c>
      <c r="AD97">
        <v>89337937</v>
      </c>
    </row>
    <row r="98" spans="1:30">
      <c r="A98" s="7">
        <v>43823</v>
      </c>
      <c r="B98" s="8">
        <v>0.851388888888889</v>
      </c>
      <c r="C98" s="6">
        <v>1</v>
      </c>
      <c r="D98" s="1">
        <v>5757969000</v>
      </c>
      <c r="E98" s="1">
        <v>5364665456</v>
      </c>
      <c r="F98" s="1">
        <v>273769016</v>
      </c>
      <c r="G98" s="1">
        <v>-271362229</v>
      </c>
      <c r="H98" s="1">
        <v>89042587</v>
      </c>
      <c r="I98" s="1">
        <v>233792000</v>
      </c>
      <c r="J98" s="1">
        <v>216901000</v>
      </c>
      <c r="K98" s="1">
        <v>393303544</v>
      </c>
      <c r="L98" s="1">
        <f t="shared" si="1"/>
        <v>2406787</v>
      </c>
      <c r="AA98" s="7">
        <v>43822</v>
      </c>
      <c r="AB98">
        <v>-372529977</v>
      </c>
      <c r="AC98">
        <v>25382673</v>
      </c>
      <c r="AD98">
        <v>92690998</v>
      </c>
    </row>
    <row r="99" spans="1:30">
      <c r="A99" s="7">
        <v>43824</v>
      </c>
      <c r="B99" s="8">
        <v>0.681944444444444</v>
      </c>
      <c r="C99" s="6">
        <v>1</v>
      </c>
      <c r="D99" s="1">
        <v>5757969000</v>
      </c>
      <c r="E99" s="1">
        <v>5364665456</v>
      </c>
      <c r="F99" s="1">
        <v>404779087</v>
      </c>
      <c r="G99" s="1">
        <v>-410628236</v>
      </c>
      <c r="H99" s="1">
        <v>72621077</v>
      </c>
      <c r="I99" s="1">
        <v>233792000</v>
      </c>
      <c r="J99" s="1">
        <v>216901000</v>
      </c>
      <c r="K99" s="1">
        <v>393303544</v>
      </c>
      <c r="L99" s="1">
        <f t="shared" si="1"/>
        <v>-5849149</v>
      </c>
      <c r="AA99" s="7">
        <v>43823</v>
      </c>
      <c r="AB99">
        <v>-271362229</v>
      </c>
      <c r="AC99">
        <v>2406787</v>
      </c>
      <c r="AD99">
        <v>89042587</v>
      </c>
    </row>
    <row r="100" spans="1:30">
      <c r="A100" s="7">
        <v>43825</v>
      </c>
      <c r="B100" s="8">
        <v>0.786111111111111</v>
      </c>
      <c r="C100" s="6">
        <v>1</v>
      </c>
      <c r="D100" s="1">
        <v>5757969000</v>
      </c>
      <c r="E100" s="1">
        <v>5364665456</v>
      </c>
      <c r="F100" s="1">
        <v>243383803</v>
      </c>
      <c r="G100" s="1">
        <v>-231381149</v>
      </c>
      <c r="H100" s="1">
        <v>76492679</v>
      </c>
      <c r="I100" s="1">
        <v>233792000</v>
      </c>
      <c r="J100" s="1">
        <v>216901000</v>
      </c>
      <c r="K100" s="1">
        <v>393303544</v>
      </c>
      <c r="L100" s="1">
        <f t="shared" si="1"/>
        <v>12002654</v>
      </c>
      <c r="AA100" s="7">
        <v>43824</v>
      </c>
      <c r="AB100">
        <v>-410628236</v>
      </c>
      <c r="AC100">
        <v>-5849149</v>
      </c>
      <c r="AD100">
        <v>72621077</v>
      </c>
    </row>
    <row r="101" spans="1:30">
      <c r="A101" s="7">
        <v>43826</v>
      </c>
      <c r="B101" s="8">
        <v>0.924305555555556</v>
      </c>
      <c r="C101" s="6">
        <v>1</v>
      </c>
      <c r="D101" s="1">
        <v>5757969000</v>
      </c>
      <c r="E101" s="1">
        <v>5364665456</v>
      </c>
      <c r="F101" s="1">
        <v>250514834</v>
      </c>
      <c r="G101" s="1">
        <v>-248587625</v>
      </c>
      <c r="H101" s="1">
        <v>76105676</v>
      </c>
      <c r="I101" s="1">
        <v>233792000</v>
      </c>
      <c r="J101" s="1">
        <v>216901000</v>
      </c>
      <c r="K101" s="1">
        <v>393303544</v>
      </c>
      <c r="L101" s="1">
        <f t="shared" si="1"/>
        <v>1927209</v>
      </c>
      <c r="AA101" s="7">
        <v>43825</v>
      </c>
      <c r="AB101">
        <v>-231381149</v>
      </c>
      <c r="AC101">
        <v>12002654</v>
      </c>
      <c r="AD101">
        <v>76492679</v>
      </c>
    </row>
    <row r="102" spans="1:30">
      <c r="A102" s="7">
        <v>43827</v>
      </c>
      <c r="B102" s="8">
        <v>0.475694444444444</v>
      </c>
      <c r="C102" s="6">
        <v>1</v>
      </c>
      <c r="D102" s="1">
        <v>5757969000</v>
      </c>
      <c r="E102" s="1">
        <v>5364665456</v>
      </c>
      <c r="F102" s="1">
        <v>373941867</v>
      </c>
      <c r="G102" s="1">
        <v>-372763447</v>
      </c>
      <c r="H102" s="1">
        <v>60526024</v>
      </c>
      <c r="I102" s="1">
        <v>233792000</v>
      </c>
      <c r="J102" s="1">
        <v>216901000</v>
      </c>
      <c r="K102" s="1">
        <v>393303544</v>
      </c>
      <c r="L102" s="1">
        <f t="shared" si="1"/>
        <v>1178420</v>
      </c>
      <c r="AA102" s="7">
        <v>43826</v>
      </c>
      <c r="AB102">
        <v>-248587625</v>
      </c>
      <c r="AC102">
        <v>1927209</v>
      </c>
      <c r="AD102">
        <v>76105676</v>
      </c>
    </row>
    <row r="103" spans="1:30">
      <c r="A103" s="7">
        <v>43828</v>
      </c>
      <c r="B103" s="8">
        <v>0.715277777777778</v>
      </c>
      <c r="C103" s="6">
        <v>1</v>
      </c>
      <c r="D103" s="1">
        <v>5757969000</v>
      </c>
      <c r="E103" s="1">
        <v>5364665456</v>
      </c>
      <c r="F103" s="1">
        <v>301288701</v>
      </c>
      <c r="G103" s="1">
        <v>-269311210</v>
      </c>
      <c r="H103" s="1">
        <v>70515384</v>
      </c>
      <c r="I103" s="1">
        <v>233792000</v>
      </c>
      <c r="J103" s="1">
        <v>216901000</v>
      </c>
      <c r="K103" s="1">
        <v>393303544</v>
      </c>
      <c r="L103" s="1">
        <f t="shared" si="1"/>
        <v>31977491</v>
      </c>
      <c r="AA103" s="7">
        <v>43827</v>
      </c>
      <c r="AB103">
        <v>-372763447</v>
      </c>
      <c r="AC103">
        <v>1178420</v>
      </c>
      <c r="AD103">
        <v>60526024</v>
      </c>
    </row>
    <row r="104" spans="1:30">
      <c r="A104" s="7">
        <v>43829</v>
      </c>
      <c r="B104" s="8">
        <v>0.572222222222222</v>
      </c>
      <c r="C104" s="6">
        <v>1</v>
      </c>
      <c r="D104" s="1">
        <v>5757969000</v>
      </c>
      <c r="E104" s="1">
        <v>5364665456</v>
      </c>
      <c r="F104" s="1">
        <v>520536926</v>
      </c>
      <c r="G104" s="1">
        <v>-454904659</v>
      </c>
      <c r="H104" s="1">
        <v>97652534</v>
      </c>
      <c r="I104" s="1">
        <v>233792000</v>
      </c>
      <c r="J104" s="1">
        <v>216901000</v>
      </c>
      <c r="K104" s="1">
        <v>393303544</v>
      </c>
      <c r="L104" s="1">
        <f t="shared" si="1"/>
        <v>65632267</v>
      </c>
      <c r="AA104" s="7">
        <v>43828</v>
      </c>
      <c r="AB104">
        <v>-269311210</v>
      </c>
      <c r="AC104">
        <v>31977491</v>
      </c>
      <c r="AD104">
        <v>70515384</v>
      </c>
    </row>
    <row r="105" spans="1:30">
      <c r="A105" s="7">
        <v>43830</v>
      </c>
      <c r="B105" s="8">
        <v>0.821527777777778</v>
      </c>
      <c r="C105" s="6">
        <v>1</v>
      </c>
      <c r="D105" s="1">
        <v>5757969000</v>
      </c>
      <c r="E105" s="1">
        <v>5364665456</v>
      </c>
      <c r="F105" s="1">
        <v>294976736</v>
      </c>
      <c r="G105" s="1">
        <v>-273162207</v>
      </c>
      <c r="H105" s="1">
        <v>94778721</v>
      </c>
      <c r="I105" s="1">
        <v>233792000</v>
      </c>
      <c r="J105" s="1">
        <v>216901000</v>
      </c>
      <c r="K105" s="1">
        <v>393303544</v>
      </c>
      <c r="L105" s="1">
        <f t="shared" si="1"/>
        <v>21814529</v>
      </c>
      <c r="AA105" s="7">
        <v>43829</v>
      </c>
      <c r="AB105">
        <v>-454904659</v>
      </c>
      <c r="AC105">
        <v>65632267</v>
      </c>
      <c r="AD105">
        <v>97652534</v>
      </c>
    </row>
    <row r="106" spans="1:30">
      <c r="A106" s="7">
        <v>43831</v>
      </c>
      <c r="B106" s="8">
        <v>0.80625</v>
      </c>
      <c r="C106" s="6">
        <v>1</v>
      </c>
      <c r="D106" s="1">
        <v>5757969000</v>
      </c>
      <c r="E106" s="1">
        <v>5364665456</v>
      </c>
      <c r="F106" s="1">
        <v>541498653</v>
      </c>
      <c r="G106" s="1">
        <v>-481982138</v>
      </c>
      <c r="H106" s="1">
        <v>135897215</v>
      </c>
      <c r="I106" s="1">
        <v>233792000</v>
      </c>
      <c r="J106" s="1">
        <v>216901000</v>
      </c>
      <c r="K106" s="1">
        <v>393303544</v>
      </c>
      <c r="L106" s="1">
        <f t="shared" si="1"/>
        <v>59516515</v>
      </c>
      <c r="AA106" s="7">
        <v>43830</v>
      </c>
      <c r="AB106">
        <v>-273162207</v>
      </c>
      <c r="AC106">
        <v>21814529</v>
      </c>
      <c r="AD106">
        <v>94778721</v>
      </c>
    </row>
    <row r="107" spans="1:30">
      <c r="A107" s="7">
        <v>43832</v>
      </c>
      <c r="B107" s="8">
        <v>0.475694444444444</v>
      </c>
      <c r="C107" s="6">
        <v>1</v>
      </c>
      <c r="D107" s="1">
        <v>5757969000</v>
      </c>
      <c r="E107" s="1">
        <v>5364665456</v>
      </c>
      <c r="F107" s="1">
        <v>420678821</v>
      </c>
      <c r="G107" s="1">
        <v>-357427241</v>
      </c>
      <c r="H107" s="1">
        <v>160966028</v>
      </c>
      <c r="I107" s="1">
        <v>233792000</v>
      </c>
      <c r="J107" s="1">
        <v>216901000</v>
      </c>
      <c r="K107" s="1">
        <v>393303544</v>
      </c>
      <c r="L107" s="1">
        <f t="shared" si="1"/>
        <v>63251580</v>
      </c>
      <c r="AA107" s="7">
        <v>43831</v>
      </c>
      <c r="AB107">
        <v>-481982138</v>
      </c>
      <c r="AC107">
        <v>59516515</v>
      </c>
      <c r="AD107">
        <v>135897215</v>
      </c>
    </row>
    <row r="108" spans="1:30">
      <c r="A108" s="7">
        <v>43833</v>
      </c>
      <c r="B108" s="8">
        <v>0.583333333333333</v>
      </c>
      <c r="C108" s="6">
        <v>1</v>
      </c>
      <c r="D108" s="1">
        <v>5757969000</v>
      </c>
      <c r="E108" s="1">
        <v>5364665456</v>
      </c>
      <c r="F108" s="1">
        <v>255028182</v>
      </c>
      <c r="G108" s="1">
        <v>-235902431</v>
      </c>
      <c r="H108" s="1">
        <v>171002547</v>
      </c>
      <c r="I108" s="1">
        <v>350689000</v>
      </c>
      <c r="J108" s="1">
        <v>325352000</v>
      </c>
      <c r="K108" s="1">
        <v>393303544</v>
      </c>
      <c r="L108" s="1">
        <f t="shared" si="1"/>
        <v>19125751</v>
      </c>
      <c r="AA108" s="7">
        <v>43832</v>
      </c>
      <c r="AB108">
        <v>-357427241</v>
      </c>
      <c r="AC108">
        <v>63251580</v>
      </c>
      <c r="AD108">
        <v>160966028</v>
      </c>
    </row>
    <row r="109" spans="1:30">
      <c r="A109" s="7">
        <v>43834</v>
      </c>
      <c r="B109" s="8">
        <v>0.736805555555556</v>
      </c>
      <c r="C109" s="6">
        <v>1</v>
      </c>
      <c r="D109" s="1">
        <v>5757969000</v>
      </c>
      <c r="E109" s="1">
        <v>5364665456</v>
      </c>
      <c r="F109" s="1">
        <v>371117834</v>
      </c>
      <c r="G109" s="1">
        <v>-379072736</v>
      </c>
      <c r="H109" s="1">
        <v>161120436</v>
      </c>
      <c r="I109" s="1">
        <v>350689000</v>
      </c>
      <c r="J109" s="1">
        <v>325352000</v>
      </c>
      <c r="K109" s="1">
        <v>393303544</v>
      </c>
      <c r="L109" s="1">
        <f t="shared" si="1"/>
        <v>-7954902</v>
      </c>
      <c r="AA109" s="7">
        <v>43833</v>
      </c>
      <c r="AB109">
        <v>-235902431</v>
      </c>
      <c r="AC109">
        <v>19125751</v>
      </c>
      <c r="AD109">
        <v>171002547</v>
      </c>
    </row>
    <row r="110" spans="1:30">
      <c r="A110" s="7">
        <v>43835</v>
      </c>
      <c r="B110" s="8">
        <v>0.7</v>
      </c>
      <c r="C110" s="6">
        <v>1</v>
      </c>
      <c r="D110" s="1">
        <v>5757969000</v>
      </c>
      <c r="E110" s="1">
        <v>5364665456</v>
      </c>
      <c r="F110" s="1">
        <v>582107715</v>
      </c>
      <c r="G110" s="1">
        <v>-673799904</v>
      </c>
      <c r="H110" s="1">
        <v>78131938</v>
      </c>
      <c r="I110" s="1">
        <v>233792000</v>
      </c>
      <c r="J110" s="1">
        <v>216901000</v>
      </c>
      <c r="K110" s="1">
        <v>393303544</v>
      </c>
      <c r="L110" s="1">
        <f t="shared" si="1"/>
        <v>-91692189</v>
      </c>
      <c r="AA110" s="7">
        <v>43834</v>
      </c>
      <c r="AB110">
        <v>-379072736</v>
      </c>
      <c r="AC110">
        <v>-7954902</v>
      </c>
      <c r="AD110">
        <v>161120436</v>
      </c>
    </row>
    <row r="111" spans="1:30">
      <c r="A111" s="7">
        <v>43836</v>
      </c>
      <c r="B111" s="8">
        <v>0.586805555555556</v>
      </c>
      <c r="C111" s="6">
        <v>1</v>
      </c>
      <c r="D111" s="1">
        <v>5757969000</v>
      </c>
      <c r="E111" s="1">
        <v>5364665456</v>
      </c>
      <c r="F111" s="1">
        <v>406221042</v>
      </c>
      <c r="G111" s="1">
        <v>-225594612</v>
      </c>
      <c r="H111" s="1">
        <v>61141882</v>
      </c>
      <c r="I111" s="1">
        <v>233792000</v>
      </c>
      <c r="J111" s="1">
        <v>216901000</v>
      </c>
      <c r="K111" s="1">
        <v>393303544</v>
      </c>
      <c r="L111" s="1">
        <f t="shared" si="1"/>
        <v>180626430</v>
      </c>
      <c r="AA111" s="7">
        <v>43835</v>
      </c>
      <c r="AB111">
        <v>-673799904</v>
      </c>
      <c r="AC111">
        <v>-91692189</v>
      </c>
      <c r="AD111">
        <v>78131938</v>
      </c>
    </row>
    <row r="112" spans="1:30">
      <c r="A112" s="7">
        <v>43837</v>
      </c>
      <c r="B112" s="8">
        <v>0.6875</v>
      </c>
      <c r="C112" s="6">
        <v>1</v>
      </c>
      <c r="D112" s="1">
        <v>5757969000</v>
      </c>
      <c r="E112" s="1">
        <v>5364665456</v>
      </c>
      <c r="F112" s="1">
        <v>264191822</v>
      </c>
      <c r="G112" s="1">
        <v>-246408572</v>
      </c>
      <c r="H112" s="1">
        <v>45270356</v>
      </c>
      <c r="I112" s="1">
        <v>233792000</v>
      </c>
      <c r="J112" s="1">
        <v>216901000</v>
      </c>
      <c r="K112" s="1">
        <v>393303544</v>
      </c>
      <c r="L112" s="1">
        <f t="shared" si="1"/>
        <v>17783250</v>
      </c>
      <c r="AA112" s="7">
        <v>43836</v>
      </c>
      <c r="AB112">
        <v>-225594612</v>
      </c>
      <c r="AC112">
        <v>180626430</v>
      </c>
      <c r="AD112">
        <v>61141882</v>
      </c>
    </row>
    <row r="113" spans="1:30">
      <c r="A113" s="7">
        <v>43838</v>
      </c>
      <c r="B113" s="8">
        <v>0.736111111111111</v>
      </c>
      <c r="C113" s="6">
        <v>1</v>
      </c>
      <c r="D113" s="1">
        <v>5757969000</v>
      </c>
      <c r="E113" s="1">
        <v>5364665456</v>
      </c>
      <c r="F113" s="1">
        <v>256694096</v>
      </c>
      <c r="G113" s="1">
        <v>-245718204</v>
      </c>
      <c r="H113" s="1">
        <v>29993361</v>
      </c>
      <c r="I113" s="1">
        <v>233792000</v>
      </c>
      <c r="J113" s="1">
        <v>216901000</v>
      </c>
      <c r="K113" s="1">
        <v>393303544</v>
      </c>
      <c r="L113" s="1">
        <f t="shared" si="1"/>
        <v>10975892</v>
      </c>
      <c r="AA113" s="7">
        <v>43837</v>
      </c>
      <c r="AB113">
        <v>-246408572</v>
      </c>
      <c r="AC113">
        <v>17783250</v>
      </c>
      <c r="AD113">
        <v>45270356</v>
      </c>
    </row>
    <row r="114" spans="1:30">
      <c r="A114" s="7">
        <v>43839</v>
      </c>
      <c r="B114" s="8">
        <v>0.634722222222222</v>
      </c>
      <c r="C114" s="6">
        <v>1</v>
      </c>
      <c r="D114" s="1">
        <v>5757969000</v>
      </c>
      <c r="E114" s="1">
        <v>5364665456</v>
      </c>
      <c r="F114" s="1">
        <v>224711831</v>
      </c>
      <c r="G114" s="1">
        <v>-218148682</v>
      </c>
      <c r="H114" s="1">
        <v>-1145476</v>
      </c>
      <c r="I114" s="1">
        <v>233792000</v>
      </c>
      <c r="J114" s="1">
        <v>216901000</v>
      </c>
      <c r="K114" s="1">
        <v>393303544</v>
      </c>
      <c r="L114" s="1">
        <f t="shared" si="1"/>
        <v>6563149</v>
      </c>
      <c r="AA114" s="7">
        <v>43838</v>
      </c>
      <c r="AB114">
        <v>-245718204</v>
      </c>
      <c r="AC114">
        <v>10975892</v>
      </c>
      <c r="AD114">
        <v>29993361</v>
      </c>
    </row>
    <row r="115" spans="1:30">
      <c r="A115" s="7">
        <v>43840</v>
      </c>
      <c r="B115" s="8">
        <v>0.553472222222222</v>
      </c>
      <c r="C115" s="6">
        <v>1</v>
      </c>
      <c r="D115" s="1">
        <v>5757969000</v>
      </c>
      <c r="E115" s="1">
        <v>5364665456</v>
      </c>
      <c r="F115" s="1">
        <v>463721852</v>
      </c>
      <c r="G115" s="1">
        <v>-429677365</v>
      </c>
      <c r="H115" s="1">
        <v>786268</v>
      </c>
      <c r="I115" s="1">
        <v>233792000</v>
      </c>
      <c r="J115" s="1">
        <v>216901000</v>
      </c>
      <c r="K115" s="1">
        <v>393303544</v>
      </c>
      <c r="L115" s="1">
        <f t="shared" si="1"/>
        <v>34044487</v>
      </c>
      <c r="AA115" s="7">
        <v>43839</v>
      </c>
      <c r="AB115">
        <v>-218148682</v>
      </c>
      <c r="AC115">
        <v>6563149</v>
      </c>
      <c r="AD115">
        <v>-1145476</v>
      </c>
    </row>
    <row r="116" spans="1:30">
      <c r="A116" s="7">
        <v>43841</v>
      </c>
      <c r="B116" s="8">
        <v>0.7875</v>
      </c>
      <c r="C116" s="6">
        <v>1</v>
      </c>
      <c r="D116" s="1">
        <v>5757969000</v>
      </c>
      <c r="E116" s="1">
        <v>5364665456</v>
      </c>
      <c r="F116" s="1">
        <v>284692207</v>
      </c>
      <c r="G116" s="1">
        <v>-256992539</v>
      </c>
      <c r="H116" s="1">
        <v>9360185</v>
      </c>
      <c r="I116" s="1">
        <v>233792000</v>
      </c>
      <c r="J116" s="1">
        <v>216901000</v>
      </c>
      <c r="K116" s="1">
        <v>393303544</v>
      </c>
      <c r="L116" s="1">
        <f t="shared" si="1"/>
        <v>27699668</v>
      </c>
      <c r="AA116" s="7">
        <v>43840</v>
      </c>
      <c r="AB116">
        <v>-429677365</v>
      </c>
      <c r="AC116">
        <v>34044487</v>
      </c>
      <c r="AD116">
        <v>786268</v>
      </c>
    </row>
    <row r="117" spans="1:30">
      <c r="A117" s="7">
        <v>43842</v>
      </c>
      <c r="B117" s="8">
        <v>0.828472222222222</v>
      </c>
      <c r="C117" s="6">
        <v>1</v>
      </c>
      <c r="D117" s="1">
        <v>5757969000</v>
      </c>
      <c r="E117" s="1">
        <v>5364665456</v>
      </c>
      <c r="F117" s="1">
        <v>245163372</v>
      </c>
      <c r="G117" s="1">
        <v>-235345115</v>
      </c>
      <c r="H117" s="1">
        <v>27133344</v>
      </c>
      <c r="I117" s="1">
        <v>233792000</v>
      </c>
      <c r="J117" s="1">
        <v>216901000</v>
      </c>
      <c r="K117" s="1">
        <v>393303544</v>
      </c>
      <c r="L117" s="1">
        <f t="shared" si="1"/>
        <v>9818257</v>
      </c>
      <c r="AA117" s="7">
        <v>43841</v>
      </c>
      <c r="AB117">
        <v>-256992539</v>
      </c>
      <c r="AC117">
        <v>27699668</v>
      </c>
      <c r="AD117">
        <v>9360185</v>
      </c>
    </row>
    <row r="118" spans="1:30">
      <c r="A118" s="7">
        <v>43843</v>
      </c>
      <c r="B118" s="8">
        <v>0.675</v>
      </c>
      <c r="C118" s="6">
        <v>1</v>
      </c>
      <c r="D118" s="1">
        <v>5757969000</v>
      </c>
      <c r="E118" s="1">
        <v>5364665456</v>
      </c>
      <c r="F118" s="1">
        <v>364937680</v>
      </c>
      <c r="G118" s="1">
        <v>-344081803</v>
      </c>
      <c r="H118" s="1">
        <v>125884134</v>
      </c>
      <c r="I118" s="1">
        <v>233792000</v>
      </c>
      <c r="J118" s="1">
        <v>216901000</v>
      </c>
      <c r="K118" s="1">
        <v>393303544</v>
      </c>
      <c r="L118" s="1">
        <f t="shared" si="1"/>
        <v>20855877</v>
      </c>
      <c r="AA118" s="7">
        <v>43842</v>
      </c>
      <c r="AB118">
        <v>-235345115</v>
      </c>
      <c r="AC118">
        <v>9818257</v>
      </c>
      <c r="AD118">
        <v>27133344</v>
      </c>
    </row>
    <row r="119" spans="1:30">
      <c r="A119" s="7">
        <v>43844</v>
      </c>
      <c r="B119" s="8">
        <v>0.710416666666667</v>
      </c>
      <c r="C119" s="6">
        <v>1</v>
      </c>
      <c r="D119" s="1">
        <v>5757969000</v>
      </c>
      <c r="E119" s="1">
        <v>5364665456</v>
      </c>
      <c r="F119" s="1">
        <v>218223343</v>
      </c>
      <c r="G119" s="1">
        <v>-218133620</v>
      </c>
      <c r="H119" s="1">
        <v>110986422</v>
      </c>
      <c r="I119" s="1">
        <v>233792000</v>
      </c>
      <c r="J119" s="1">
        <v>216901000</v>
      </c>
      <c r="K119" s="1">
        <v>393303544</v>
      </c>
      <c r="L119" s="1">
        <f t="shared" si="1"/>
        <v>89723</v>
      </c>
      <c r="AA119" s="7">
        <v>43843</v>
      </c>
      <c r="AB119">
        <v>-344081803</v>
      </c>
      <c r="AC119">
        <v>20855877</v>
      </c>
      <c r="AD119">
        <v>125884134</v>
      </c>
    </row>
    <row r="120" spans="1:30">
      <c r="A120" s="7">
        <v>43845</v>
      </c>
      <c r="B120" s="8">
        <v>0.78125</v>
      </c>
      <c r="C120" s="6">
        <v>1</v>
      </c>
      <c r="D120" s="1">
        <v>5757969000</v>
      </c>
      <c r="E120" s="1">
        <v>5364665456</v>
      </c>
      <c r="F120" s="1">
        <v>247195295</v>
      </c>
      <c r="G120" s="1">
        <v>-234448893</v>
      </c>
      <c r="H120" s="1">
        <v>105949574</v>
      </c>
      <c r="I120" s="1">
        <v>233792000</v>
      </c>
      <c r="J120" s="1">
        <v>216901000</v>
      </c>
      <c r="K120" s="1">
        <v>393303544</v>
      </c>
      <c r="L120" s="1">
        <f t="shared" si="1"/>
        <v>12746402</v>
      </c>
      <c r="AA120" s="7">
        <v>43844</v>
      </c>
      <c r="AB120">
        <v>-218133620</v>
      </c>
      <c r="AC120">
        <v>89723</v>
      </c>
      <c r="AD120">
        <v>110986422</v>
      </c>
    </row>
    <row r="121" spans="1:30">
      <c r="A121" s="7">
        <v>43846</v>
      </c>
      <c r="B121" s="8">
        <v>0.740972222222222</v>
      </c>
      <c r="C121" s="6">
        <v>1</v>
      </c>
      <c r="D121" s="1">
        <v>5757969000</v>
      </c>
      <c r="E121" s="1">
        <v>5364665456</v>
      </c>
      <c r="F121" s="1">
        <v>434793459</v>
      </c>
      <c r="G121" s="1">
        <v>-407603170</v>
      </c>
      <c r="H121" s="1">
        <v>113855927</v>
      </c>
      <c r="I121" s="1">
        <v>233792000</v>
      </c>
      <c r="J121" s="1">
        <v>216901000</v>
      </c>
      <c r="K121" s="1">
        <v>393303544</v>
      </c>
      <c r="L121" s="1">
        <f t="shared" si="1"/>
        <v>27190289</v>
      </c>
      <c r="AA121" s="7">
        <v>43845</v>
      </c>
      <c r="AB121">
        <v>-234448893</v>
      </c>
      <c r="AC121">
        <v>12746402</v>
      </c>
      <c r="AD121">
        <v>105949574</v>
      </c>
    </row>
    <row r="122" spans="1:30">
      <c r="A122" s="7">
        <v>43847</v>
      </c>
      <c r="B122" s="8">
        <v>0.674305555555556</v>
      </c>
      <c r="C122" s="6">
        <v>1</v>
      </c>
      <c r="D122" s="1">
        <v>5757969000</v>
      </c>
      <c r="E122" s="1">
        <v>5364665456</v>
      </c>
      <c r="F122" s="1">
        <v>271346606</v>
      </c>
      <c r="G122" s="1">
        <v>-232769416</v>
      </c>
      <c r="H122" s="1">
        <v>145869968</v>
      </c>
      <c r="I122" s="1">
        <v>233792000</v>
      </c>
      <c r="J122" s="1">
        <v>216901000</v>
      </c>
      <c r="K122" s="1">
        <v>393303544</v>
      </c>
      <c r="L122" s="1">
        <f t="shared" si="1"/>
        <v>38577190</v>
      </c>
      <c r="AA122" s="7">
        <v>43846</v>
      </c>
      <c r="AB122">
        <v>-407603170</v>
      </c>
      <c r="AC122">
        <v>27190289</v>
      </c>
      <c r="AD122">
        <v>113855927</v>
      </c>
    </row>
    <row r="123" spans="27:30">
      <c r="AA123" s="7">
        <v>43847</v>
      </c>
      <c r="AB123">
        <v>-232769416</v>
      </c>
      <c r="AC123">
        <v>38577190</v>
      </c>
      <c r="AD123">
        <v>145869968</v>
      </c>
    </row>
    <row r="124" spans="27:30">
      <c r="AA124" t="s">
        <v>286</v>
      </c>
      <c r="AB124">
        <v>-37525185044</v>
      </c>
      <c r="AC124" t="e">
        <v>#VALUE!</v>
      </c>
      <c r="AD124">
        <v>17397578771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12"/>
  <sheetViews>
    <sheetView topLeftCell="C1" workbookViewId="0">
      <pane ySplit="3" topLeftCell="A101" activePane="bottomLeft" state="frozen"/>
      <selection/>
      <selection pane="bottomLeft" activeCell="I110" sqref="I1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20.375" customWidth="1"/>
    <col min="6" max="8" width="19.625" customWidth="1"/>
    <col min="9" max="10" width="18.25" customWidth="1"/>
    <col min="11" max="11" width="16" customWidth="1"/>
    <col min="12" max="12" width="21.5" customWidth="1"/>
    <col min="14" max="14" width="10.375" customWidth="1"/>
    <col min="18" max="18" width="12.625" customWidth="1"/>
    <col min="19" max="19" width="18.2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18" customHeight="1" spans="4:11">
      <c r="D2" s="1"/>
      <c r="E2" s="1"/>
      <c r="F2" s="1"/>
      <c r="G2" s="1"/>
      <c r="H2" s="1"/>
      <c r="I2" s="1"/>
      <c r="J2" s="1"/>
      <c r="K2" s="1"/>
    </row>
    <row r="3" ht="4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2" t="s">
        <v>462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43741</v>
      </c>
      <c r="B4" s="5">
        <v>0.457638888888889</v>
      </c>
      <c r="C4" s="6">
        <v>1</v>
      </c>
      <c r="D4" s="1">
        <v>2805601000</v>
      </c>
      <c r="E4" s="1"/>
      <c r="F4" s="1">
        <v>0</v>
      </c>
      <c r="G4" s="1">
        <v>-52392855</v>
      </c>
      <c r="H4" s="1">
        <v>-52392855</v>
      </c>
      <c r="I4" s="1"/>
      <c r="J4" s="1"/>
      <c r="K4" s="1"/>
      <c r="L4" s="1">
        <f t="shared" ref="L4:L67" si="0">G4+F4</f>
        <v>-52392855</v>
      </c>
      <c r="M4" s="12"/>
      <c r="N4" s="7">
        <v>43740</v>
      </c>
      <c r="O4" s="8">
        <v>0.925</v>
      </c>
      <c r="P4" s="6">
        <v>1</v>
      </c>
      <c r="Q4" s="6">
        <v>0.097</v>
      </c>
      <c r="R4" s="6">
        <v>1</v>
      </c>
      <c r="S4" s="1">
        <v>2988102656</v>
      </c>
      <c r="U4" s="1">
        <v>1110747008</v>
      </c>
      <c r="V4" s="1">
        <v>1089554304</v>
      </c>
      <c r="W4" s="1">
        <v>21192704</v>
      </c>
      <c r="X4" s="1"/>
      <c r="AA4" t="s">
        <v>284</v>
      </c>
    </row>
    <row r="5" spans="1:30">
      <c r="A5" s="7">
        <v>43742</v>
      </c>
      <c r="B5" s="8">
        <v>0.547916666666667</v>
      </c>
      <c r="C5" s="6">
        <v>1</v>
      </c>
      <c r="D5" s="1">
        <v>2805601000</v>
      </c>
      <c r="E5" s="1"/>
      <c r="F5" s="1">
        <v>0</v>
      </c>
      <c r="G5" s="1">
        <v>-111614935</v>
      </c>
      <c r="H5" s="1">
        <v>-164007790</v>
      </c>
      <c r="I5" s="1"/>
      <c r="J5" s="1"/>
      <c r="K5" s="1"/>
      <c r="L5" s="1">
        <f t="shared" si="0"/>
        <v>-111614935</v>
      </c>
      <c r="M5" s="12"/>
      <c r="AA5" s="7">
        <v>43741</v>
      </c>
      <c r="AB5">
        <v>-52392855</v>
      </c>
      <c r="AC5">
        <v>-52392855</v>
      </c>
      <c r="AD5">
        <v>-52392855</v>
      </c>
    </row>
    <row r="6" spans="1:30">
      <c r="A6" s="7">
        <v>43743</v>
      </c>
      <c r="B6" s="8">
        <v>0.516666666666667</v>
      </c>
      <c r="C6" s="6">
        <v>1</v>
      </c>
      <c r="D6" s="1">
        <v>2805601000</v>
      </c>
      <c r="E6" s="1"/>
      <c r="F6" s="1">
        <v>0</v>
      </c>
      <c r="G6" s="1">
        <v>-107383825</v>
      </c>
      <c r="H6" s="1">
        <v>-271391615</v>
      </c>
      <c r="I6" s="1"/>
      <c r="J6" s="1"/>
      <c r="K6" s="1"/>
      <c r="L6" s="1">
        <f t="shared" si="0"/>
        <v>-107383825</v>
      </c>
      <c r="M6" s="12"/>
      <c r="AA6" s="7">
        <v>43742</v>
      </c>
      <c r="AB6">
        <v>-111614935</v>
      </c>
      <c r="AC6">
        <v>-111614935</v>
      </c>
      <c r="AD6">
        <v>-164007790</v>
      </c>
    </row>
    <row r="7" spans="1:30">
      <c r="A7" s="7">
        <v>43744</v>
      </c>
      <c r="B7" s="8">
        <v>0.552777777777778</v>
      </c>
      <c r="C7" s="6">
        <v>1</v>
      </c>
      <c r="D7" s="1">
        <v>2805601000</v>
      </c>
      <c r="E7" s="1"/>
      <c r="F7" s="1">
        <v>0</v>
      </c>
      <c r="G7" s="1">
        <v>-105555115</v>
      </c>
      <c r="H7" s="1">
        <v>-376946730</v>
      </c>
      <c r="I7" s="1"/>
      <c r="J7" s="1"/>
      <c r="K7" s="1"/>
      <c r="L7" s="1">
        <f t="shared" si="0"/>
        <v>-105555115</v>
      </c>
      <c r="M7" s="12"/>
      <c r="AA7" s="7">
        <v>43743</v>
      </c>
      <c r="AB7">
        <v>-107383825</v>
      </c>
      <c r="AC7">
        <v>-107383825</v>
      </c>
      <c r="AD7">
        <v>-271391615</v>
      </c>
    </row>
    <row r="8" spans="1:30">
      <c r="A8" s="7">
        <v>43745</v>
      </c>
      <c r="B8" s="8">
        <v>0.467361111111111</v>
      </c>
      <c r="C8" s="6">
        <v>1</v>
      </c>
      <c r="D8" s="1">
        <v>2805601000</v>
      </c>
      <c r="E8" s="1"/>
      <c r="F8" s="1">
        <v>0</v>
      </c>
      <c r="G8" s="1">
        <v>-207353729</v>
      </c>
      <c r="H8" s="1">
        <v>-478745344</v>
      </c>
      <c r="I8" s="1"/>
      <c r="J8" s="1"/>
      <c r="K8" s="1"/>
      <c r="L8" s="1">
        <f t="shared" si="0"/>
        <v>-207353729</v>
      </c>
      <c r="M8" s="12"/>
      <c r="AA8" s="7">
        <v>43744</v>
      </c>
      <c r="AB8">
        <v>-105555115</v>
      </c>
      <c r="AC8">
        <v>-105555115</v>
      </c>
      <c r="AD8">
        <v>-376946730</v>
      </c>
    </row>
    <row r="9" spans="1:30">
      <c r="A9" s="7">
        <v>43746</v>
      </c>
      <c r="B9" s="8">
        <v>0.525694444444444</v>
      </c>
      <c r="C9" s="6">
        <v>1</v>
      </c>
      <c r="D9" s="1">
        <v>2805601000</v>
      </c>
      <c r="E9" s="1">
        <v>2723885833</v>
      </c>
      <c r="F9" s="1">
        <v>675848574</v>
      </c>
      <c r="G9" s="1">
        <v>-111995356</v>
      </c>
      <c r="H9" s="1">
        <v>85107874</v>
      </c>
      <c r="I9" s="1">
        <v>114406000</v>
      </c>
      <c r="J9" s="1">
        <v>105686000</v>
      </c>
      <c r="K9" s="1">
        <v>81715167</v>
      </c>
      <c r="L9" s="1">
        <f t="shared" si="0"/>
        <v>563853218</v>
      </c>
      <c r="AA9" s="7">
        <v>43745</v>
      </c>
      <c r="AB9">
        <v>-207353729</v>
      </c>
      <c r="AC9">
        <v>-207353729</v>
      </c>
      <c r="AD9">
        <v>-478745344</v>
      </c>
    </row>
    <row r="10" spans="1:30">
      <c r="A10" s="7">
        <v>43747</v>
      </c>
      <c r="B10" s="8">
        <v>0.78125</v>
      </c>
      <c r="C10" s="6">
        <v>1</v>
      </c>
      <c r="D10" s="1">
        <v>2805601000</v>
      </c>
      <c r="E10" s="1">
        <v>2723885833</v>
      </c>
      <c r="F10" s="1">
        <v>147207076</v>
      </c>
      <c r="G10" s="1">
        <v>-131828606</v>
      </c>
      <c r="H10" s="1">
        <v>100486344</v>
      </c>
      <c r="I10" s="1">
        <v>114406000</v>
      </c>
      <c r="J10" s="1">
        <v>105686000</v>
      </c>
      <c r="K10" s="1">
        <v>81715167</v>
      </c>
      <c r="L10" s="1">
        <f t="shared" si="0"/>
        <v>15378470</v>
      </c>
      <c r="AA10" s="7">
        <v>43746</v>
      </c>
      <c r="AB10">
        <v>-111995356</v>
      </c>
      <c r="AC10">
        <v>563853218</v>
      </c>
      <c r="AD10">
        <v>85107874</v>
      </c>
    </row>
    <row r="11" spans="1:30">
      <c r="A11" s="7">
        <v>43748</v>
      </c>
      <c r="B11" s="8">
        <v>0.7875</v>
      </c>
      <c r="C11" s="6">
        <v>1</v>
      </c>
      <c r="D11" s="1">
        <v>2805601000</v>
      </c>
      <c r="E11" s="1">
        <v>2723885833</v>
      </c>
      <c r="F11" s="1">
        <v>250863207</v>
      </c>
      <c r="G11" s="1">
        <v>-237942732</v>
      </c>
      <c r="H11" s="1">
        <v>98028349</v>
      </c>
      <c r="I11" s="1">
        <v>114406000</v>
      </c>
      <c r="J11" s="1">
        <v>105686000</v>
      </c>
      <c r="K11" s="1">
        <v>81715167</v>
      </c>
      <c r="L11" s="1">
        <f t="shared" si="0"/>
        <v>12920475</v>
      </c>
      <c r="AA11" s="7">
        <v>43747</v>
      </c>
      <c r="AB11">
        <v>-131828606</v>
      </c>
      <c r="AC11">
        <v>15378470</v>
      </c>
      <c r="AD11">
        <v>100486344</v>
      </c>
    </row>
    <row r="12" spans="1:30">
      <c r="A12" s="7">
        <v>43749</v>
      </c>
      <c r="B12" s="8">
        <v>0.766666666666667</v>
      </c>
      <c r="C12" s="6">
        <v>1</v>
      </c>
      <c r="D12" s="1">
        <v>2805601000</v>
      </c>
      <c r="E12" s="1">
        <v>2723885833</v>
      </c>
      <c r="F12" s="1">
        <v>225268352</v>
      </c>
      <c r="G12" s="1">
        <v>-208377563</v>
      </c>
      <c r="H12" s="1">
        <v>224497966</v>
      </c>
      <c r="I12" s="1">
        <v>114406000</v>
      </c>
      <c r="J12" s="1">
        <v>105686000</v>
      </c>
      <c r="K12" s="1">
        <v>81715167</v>
      </c>
      <c r="L12" s="1">
        <f t="shared" si="0"/>
        <v>16890789</v>
      </c>
      <c r="AA12" s="7">
        <v>43748</v>
      </c>
      <c r="AB12">
        <v>-237942732</v>
      </c>
      <c r="AC12">
        <v>12920475</v>
      </c>
      <c r="AD12">
        <v>98028349</v>
      </c>
    </row>
    <row r="13" spans="1:30">
      <c r="A13" s="7">
        <v>43750</v>
      </c>
      <c r="B13" s="8">
        <v>0.436111111111111</v>
      </c>
      <c r="C13" s="6">
        <v>1</v>
      </c>
      <c r="D13" s="1">
        <v>2805601000</v>
      </c>
      <c r="E13" s="1">
        <v>2723885833</v>
      </c>
      <c r="F13" s="1">
        <v>201567980</v>
      </c>
      <c r="G13" s="1">
        <v>-173431459</v>
      </c>
      <c r="H13" s="1">
        <v>354951817</v>
      </c>
      <c r="I13" s="1">
        <v>114406000</v>
      </c>
      <c r="J13" s="1">
        <v>105686000</v>
      </c>
      <c r="K13" s="1">
        <v>81715167</v>
      </c>
      <c r="L13" s="1">
        <f t="shared" si="0"/>
        <v>28136521</v>
      </c>
      <c r="AA13" s="7">
        <v>43749</v>
      </c>
      <c r="AB13">
        <v>-208377563</v>
      </c>
      <c r="AC13">
        <v>16890789</v>
      </c>
      <c r="AD13">
        <v>224497966</v>
      </c>
    </row>
    <row r="14" spans="1:30">
      <c r="A14" s="7">
        <v>43751</v>
      </c>
      <c r="B14" s="8">
        <v>0.511805555555556</v>
      </c>
      <c r="C14" s="6">
        <v>1</v>
      </c>
      <c r="D14" s="1">
        <v>2805601000</v>
      </c>
      <c r="E14" s="1">
        <v>2723885833</v>
      </c>
      <c r="F14" s="1">
        <v>124712173</v>
      </c>
      <c r="G14" s="1">
        <v>-114156781</v>
      </c>
      <c r="H14" s="1">
        <v>408111877</v>
      </c>
      <c r="I14" s="1">
        <v>114406000</v>
      </c>
      <c r="J14" s="1">
        <v>105686000</v>
      </c>
      <c r="K14" s="1">
        <v>81715167</v>
      </c>
      <c r="L14" s="1">
        <f t="shared" si="0"/>
        <v>10555392</v>
      </c>
      <c r="AA14" s="7">
        <v>43750</v>
      </c>
      <c r="AB14">
        <v>-173431459</v>
      </c>
      <c r="AC14">
        <v>28136521</v>
      </c>
      <c r="AD14">
        <v>354951817</v>
      </c>
    </row>
    <row r="15" spans="1:30">
      <c r="A15" s="7">
        <v>43752</v>
      </c>
      <c r="B15" s="8">
        <v>0.454861111111111</v>
      </c>
      <c r="C15" s="6">
        <v>1</v>
      </c>
      <c r="D15" s="1">
        <v>2805601000</v>
      </c>
      <c r="E15" s="1">
        <v>2723885833</v>
      </c>
      <c r="F15" s="1">
        <v>182830565</v>
      </c>
      <c r="G15" s="1">
        <v>-163238387</v>
      </c>
      <c r="H15" s="1">
        <v>531691004</v>
      </c>
      <c r="I15" s="1">
        <v>114406000</v>
      </c>
      <c r="J15" s="1">
        <v>105686000</v>
      </c>
      <c r="K15" s="1">
        <v>81715167</v>
      </c>
      <c r="L15" s="1">
        <f t="shared" si="0"/>
        <v>19592178</v>
      </c>
      <c r="AA15" s="7">
        <v>43751</v>
      </c>
      <c r="AB15">
        <v>-114156781</v>
      </c>
      <c r="AC15">
        <v>10555392</v>
      </c>
      <c r="AD15">
        <v>408111877</v>
      </c>
    </row>
    <row r="16" spans="1:30">
      <c r="A16" s="7">
        <v>43753</v>
      </c>
      <c r="B16" s="8">
        <v>0.908333333333333</v>
      </c>
      <c r="C16" s="6">
        <v>1</v>
      </c>
      <c r="D16" s="1">
        <v>2805601000</v>
      </c>
      <c r="E16" s="1">
        <v>2723885833</v>
      </c>
      <c r="F16" s="1">
        <v>154829765</v>
      </c>
      <c r="G16" s="1">
        <v>-150508362</v>
      </c>
      <c r="H16" s="1">
        <v>637811021</v>
      </c>
      <c r="I16" s="1">
        <v>114406000</v>
      </c>
      <c r="J16" s="1">
        <v>105686000</v>
      </c>
      <c r="K16" s="1">
        <v>81715167</v>
      </c>
      <c r="L16" s="1">
        <f t="shared" si="0"/>
        <v>4321403</v>
      </c>
      <c r="AA16" s="7">
        <v>43752</v>
      </c>
      <c r="AB16">
        <v>-163238387</v>
      </c>
      <c r="AC16">
        <v>19592178</v>
      </c>
      <c r="AD16">
        <v>531691004</v>
      </c>
    </row>
    <row r="17" spans="1:30">
      <c r="A17" s="7">
        <v>43754</v>
      </c>
      <c r="B17" s="8">
        <v>0.840972222222222</v>
      </c>
      <c r="C17" s="6">
        <v>1</v>
      </c>
      <c r="D17" s="1">
        <v>2805601000</v>
      </c>
      <c r="E17" s="1">
        <v>2723885833</v>
      </c>
      <c r="F17" s="1">
        <v>258391314</v>
      </c>
      <c r="G17" s="1">
        <v>-251573045</v>
      </c>
      <c r="H17" s="1">
        <v>76454669</v>
      </c>
      <c r="I17" s="1">
        <v>114406000</v>
      </c>
      <c r="J17" s="1">
        <v>105686000</v>
      </c>
      <c r="K17" s="1">
        <v>81715167</v>
      </c>
      <c r="L17" s="1">
        <f t="shared" si="0"/>
        <v>6818269</v>
      </c>
      <c r="AA17" s="7">
        <v>43753</v>
      </c>
      <c r="AB17">
        <v>-150508362</v>
      </c>
      <c r="AC17">
        <v>4321403</v>
      </c>
      <c r="AD17">
        <v>637811021</v>
      </c>
    </row>
    <row r="18" spans="1:30">
      <c r="A18" s="7">
        <v>43755</v>
      </c>
      <c r="B18" s="8">
        <v>0.804861111111111</v>
      </c>
      <c r="C18" s="6">
        <v>1</v>
      </c>
      <c r="D18" s="1">
        <v>2805601000</v>
      </c>
      <c r="E18" s="1">
        <v>2723885833</v>
      </c>
      <c r="F18" s="1">
        <v>149729701</v>
      </c>
      <c r="G18" s="1">
        <v>-136305581</v>
      </c>
      <c r="H18" s="1">
        <v>74960150</v>
      </c>
      <c r="I18" s="1">
        <v>114406000</v>
      </c>
      <c r="J18" s="1">
        <v>105686000</v>
      </c>
      <c r="K18" s="1">
        <v>81715167</v>
      </c>
      <c r="L18" s="1">
        <f t="shared" si="0"/>
        <v>13424120</v>
      </c>
      <c r="AA18" s="7">
        <v>43754</v>
      </c>
      <c r="AB18">
        <v>-251573045</v>
      </c>
      <c r="AC18">
        <v>6818269</v>
      </c>
      <c r="AD18">
        <v>76454669</v>
      </c>
    </row>
    <row r="19" spans="1:30">
      <c r="A19" s="7">
        <v>43756</v>
      </c>
      <c r="B19" s="8">
        <v>0.772222222222222</v>
      </c>
      <c r="C19" s="6">
        <v>1</v>
      </c>
      <c r="D19" s="1">
        <v>2805601000</v>
      </c>
      <c r="E19" s="1">
        <v>2723885833</v>
      </c>
      <c r="F19" s="1">
        <v>224642439</v>
      </c>
      <c r="G19" s="1">
        <v>-203670621</v>
      </c>
      <c r="H19" s="1">
        <v>84506012</v>
      </c>
      <c r="I19" s="1">
        <v>114406000</v>
      </c>
      <c r="J19" s="1">
        <v>105686000</v>
      </c>
      <c r="K19" s="1">
        <v>81715167</v>
      </c>
      <c r="L19" s="1">
        <f t="shared" si="0"/>
        <v>20971818</v>
      </c>
      <c r="AA19" s="7">
        <v>43755</v>
      </c>
      <c r="AB19">
        <v>-136305581</v>
      </c>
      <c r="AC19">
        <v>13424120</v>
      </c>
      <c r="AD19">
        <v>74960150</v>
      </c>
    </row>
    <row r="20" spans="1:30">
      <c r="A20" s="7">
        <v>43757</v>
      </c>
      <c r="B20" s="8">
        <v>0.821527777777778</v>
      </c>
      <c r="C20" s="6">
        <v>1</v>
      </c>
      <c r="D20" s="1">
        <v>2805601000</v>
      </c>
      <c r="E20" s="1">
        <v>2723885833</v>
      </c>
      <c r="F20" s="1">
        <v>111954340</v>
      </c>
      <c r="G20" s="1">
        <v>-105972232</v>
      </c>
      <c r="H20" s="1">
        <v>71139336</v>
      </c>
      <c r="I20" s="1">
        <v>114406000</v>
      </c>
      <c r="J20" s="1">
        <v>105686000</v>
      </c>
      <c r="K20" s="1">
        <v>81715167</v>
      </c>
      <c r="L20" s="1">
        <f t="shared" si="0"/>
        <v>5982108</v>
      </c>
      <c r="AA20" s="7">
        <v>43756</v>
      </c>
      <c r="AB20">
        <v>-203670621</v>
      </c>
      <c r="AC20">
        <v>20971818</v>
      </c>
      <c r="AD20">
        <v>84506012</v>
      </c>
    </row>
    <row r="21" spans="1:30">
      <c r="A21" s="7">
        <v>43758</v>
      </c>
      <c r="B21" s="8">
        <v>0.720138888888889</v>
      </c>
      <c r="C21" s="6">
        <v>1</v>
      </c>
      <c r="D21" s="1">
        <v>2805601000</v>
      </c>
      <c r="E21" s="1">
        <v>2723885833</v>
      </c>
      <c r="F21" s="1">
        <v>227984037</v>
      </c>
      <c r="G21" s="1">
        <v>-206110940</v>
      </c>
      <c r="H21" s="1">
        <v>69255362</v>
      </c>
      <c r="I21" s="1">
        <v>114406000</v>
      </c>
      <c r="J21" s="1">
        <v>105686000</v>
      </c>
      <c r="K21" s="1">
        <v>81715167</v>
      </c>
      <c r="L21" s="1">
        <f t="shared" si="0"/>
        <v>21873097</v>
      </c>
      <c r="AA21" s="7">
        <v>43757</v>
      </c>
      <c r="AB21">
        <v>-105972232</v>
      </c>
      <c r="AC21">
        <v>5982108</v>
      </c>
      <c r="AD21">
        <v>71139336</v>
      </c>
    </row>
    <row r="22" spans="1:30">
      <c r="A22" s="7">
        <v>43759</v>
      </c>
      <c r="B22" s="8">
        <v>0.786111111111111</v>
      </c>
      <c r="C22" s="6">
        <v>1</v>
      </c>
      <c r="D22" s="1">
        <v>2805601000</v>
      </c>
      <c r="E22" s="1">
        <v>2723885833</v>
      </c>
      <c r="F22" s="1">
        <v>115508678</v>
      </c>
      <c r="G22" s="1">
        <v>-111632060</v>
      </c>
      <c r="H22" s="1">
        <v>71563814</v>
      </c>
      <c r="I22" s="1">
        <v>114406000</v>
      </c>
      <c r="J22" s="1">
        <v>105686000</v>
      </c>
      <c r="K22" s="1">
        <v>81715167</v>
      </c>
      <c r="L22" s="1">
        <f t="shared" si="0"/>
        <v>3876618</v>
      </c>
      <c r="AA22" s="7">
        <v>43758</v>
      </c>
      <c r="AB22">
        <v>-206110940</v>
      </c>
      <c r="AC22">
        <v>21873097</v>
      </c>
      <c r="AD22">
        <v>69255362</v>
      </c>
    </row>
    <row r="23" spans="1:30">
      <c r="A23" s="7">
        <v>43760</v>
      </c>
      <c r="B23" s="8">
        <v>0.828472222222222</v>
      </c>
      <c r="C23" s="6">
        <v>1</v>
      </c>
      <c r="D23" s="1">
        <v>2805601000</v>
      </c>
      <c r="E23" s="1">
        <v>2723885833</v>
      </c>
      <c r="F23" s="1">
        <v>110853459</v>
      </c>
      <c r="G23" s="1">
        <v>-106459073</v>
      </c>
      <c r="H23" s="1">
        <v>57934188</v>
      </c>
      <c r="I23" s="1">
        <v>114406000</v>
      </c>
      <c r="J23" s="1">
        <v>105686000</v>
      </c>
      <c r="K23" s="1">
        <v>81715167</v>
      </c>
      <c r="L23" s="1">
        <f t="shared" si="0"/>
        <v>4394386</v>
      </c>
      <c r="AA23" s="7">
        <v>43759</v>
      </c>
      <c r="AB23">
        <v>-111632060</v>
      </c>
      <c r="AC23">
        <v>3876618</v>
      </c>
      <c r="AD23">
        <v>71563814</v>
      </c>
    </row>
    <row r="24" spans="1:30">
      <c r="A24" s="7">
        <v>43761</v>
      </c>
      <c r="B24" s="8">
        <v>0.81875</v>
      </c>
      <c r="C24" s="6">
        <v>1</v>
      </c>
      <c r="D24" s="1">
        <v>2805601000</v>
      </c>
      <c r="E24" s="1">
        <v>2723885833</v>
      </c>
      <c r="F24" s="1">
        <v>119918228</v>
      </c>
      <c r="G24" s="1">
        <v>-104893355</v>
      </c>
      <c r="H24" s="1">
        <v>68637658</v>
      </c>
      <c r="I24" s="1">
        <v>114406000</v>
      </c>
      <c r="J24" s="1">
        <v>105686000</v>
      </c>
      <c r="K24" s="1">
        <v>81715167</v>
      </c>
      <c r="L24" s="1">
        <f t="shared" si="0"/>
        <v>15024873</v>
      </c>
      <c r="AA24" s="7">
        <v>43760</v>
      </c>
      <c r="AB24">
        <v>-106459073</v>
      </c>
      <c r="AC24">
        <v>4394386</v>
      </c>
      <c r="AD24">
        <v>57934188</v>
      </c>
    </row>
    <row r="25" spans="1:30">
      <c r="A25" s="7">
        <v>43762</v>
      </c>
      <c r="B25" s="8">
        <v>0.811111111111111</v>
      </c>
      <c r="C25" s="6">
        <v>1</v>
      </c>
      <c r="D25" s="1">
        <v>2805601000</v>
      </c>
      <c r="E25" s="1">
        <v>2723885833</v>
      </c>
      <c r="F25" s="1">
        <v>118884537</v>
      </c>
      <c r="G25" s="1">
        <v>-109550144</v>
      </c>
      <c r="H25" s="1">
        <v>75475185</v>
      </c>
      <c r="I25" s="1">
        <v>114406000</v>
      </c>
      <c r="J25" s="1">
        <v>105686000</v>
      </c>
      <c r="K25" s="1">
        <v>81715167</v>
      </c>
      <c r="L25" s="1">
        <f t="shared" si="0"/>
        <v>9334393</v>
      </c>
      <c r="AA25" s="7">
        <v>43761</v>
      </c>
      <c r="AB25">
        <v>-104893355</v>
      </c>
      <c r="AC25">
        <v>15024873</v>
      </c>
      <c r="AD25">
        <v>68637658</v>
      </c>
    </row>
    <row r="26" spans="1:30">
      <c r="A26" s="7">
        <v>43763</v>
      </c>
      <c r="B26" s="8">
        <v>0.745833333333333</v>
      </c>
      <c r="C26" s="6">
        <v>1</v>
      </c>
      <c r="D26" s="1">
        <v>2805601000</v>
      </c>
      <c r="E26" s="1">
        <v>2723885833</v>
      </c>
      <c r="F26" s="1">
        <v>225611494</v>
      </c>
      <c r="G26" s="1">
        <v>-208881527</v>
      </c>
      <c r="H26" s="1">
        <v>68986808</v>
      </c>
      <c r="I26" s="1">
        <v>114406000</v>
      </c>
      <c r="J26" s="1">
        <v>105686000</v>
      </c>
      <c r="K26" s="1">
        <v>81715167</v>
      </c>
      <c r="L26" s="1">
        <f t="shared" si="0"/>
        <v>16729967</v>
      </c>
      <c r="AA26" s="7">
        <v>43762</v>
      </c>
      <c r="AB26">
        <v>-109550144</v>
      </c>
      <c r="AC26">
        <v>9334393</v>
      </c>
      <c r="AD26">
        <v>75475185</v>
      </c>
    </row>
    <row r="27" spans="1:30">
      <c r="A27" s="7">
        <v>43764</v>
      </c>
      <c r="B27" s="8">
        <v>0.834722222222222</v>
      </c>
      <c r="C27" s="6">
        <v>1</v>
      </c>
      <c r="D27" s="1">
        <v>2805601000</v>
      </c>
      <c r="E27" s="1">
        <v>2723885833</v>
      </c>
      <c r="F27" s="1">
        <v>132403587</v>
      </c>
      <c r="G27" s="1">
        <v>-115293150</v>
      </c>
      <c r="H27" s="1">
        <v>79009378</v>
      </c>
      <c r="I27" s="1">
        <v>114406000</v>
      </c>
      <c r="J27" s="1">
        <v>105686000</v>
      </c>
      <c r="K27" s="1">
        <v>81715167</v>
      </c>
      <c r="L27" s="1">
        <f t="shared" si="0"/>
        <v>17110437</v>
      </c>
      <c r="AA27" s="7">
        <v>43763</v>
      </c>
      <c r="AB27">
        <v>-208881527</v>
      </c>
      <c r="AC27">
        <v>16729967</v>
      </c>
      <c r="AD27">
        <v>68986808</v>
      </c>
    </row>
    <row r="28" spans="1:30">
      <c r="A28" s="7">
        <v>43765</v>
      </c>
      <c r="B28" s="8">
        <v>0.7875</v>
      </c>
      <c r="C28" s="6">
        <v>1</v>
      </c>
      <c r="D28" s="1">
        <v>2805601000</v>
      </c>
      <c r="E28" s="1">
        <v>2723885833</v>
      </c>
      <c r="F28" s="1">
        <v>236102163</v>
      </c>
      <c r="G28" s="1">
        <v>-211313284</v>
      </c>
      <c r="H28" s="1">
        <v>80705712</v>
      </c>
      <c r="I28" s="1">
        <v>114406000</v>
      </c>
      <c r="J28" s="1">
        <v>105686000</v>
      </c>
      <c r="K28" s="1">
        <v>81715167</v>
      </c>
      <c r="L28" s="1">
        <f t="shared" si="0"/>
        <v>24788879</v>
      </c>
      <c r="AA28" s="7">
        <v>43764</v>
      </c>
      <c r="AB28">
        <v>-115293150</v>
      </c>
      <c r="AC28">
        <v>17110437</v>
      </c>
      <c r="AD28">
        <v>79009378</v>
      </c>
    </row>
    <row r="29" spans="1:30">
      <c r="A29" s="7">
        <v>43766</v>
      </c>
      <c r="B29" s="8">
        <v>0.728472222222222</v>
      </c>
      <c r="C29" s="6">
        <v>1</v>
      </c>
      <c r="D29" s="1">
        <v>2805601000</v>
      </c>
      <c r="E29" s="1">
        <v>2723885833</v>
      </c>
      <c r="F29" s="1">
        <v>206489134</v>
      </c>
      <c r="G29" s="1">
        <v>-198271338</v>
      </c>
      <c r="H29" s="1">
        <v>63231758</v>
      </c>
      <c r="I29" s="1">
        <v>114406000</v>
      </c>
      <c r="J29" s="1">
        <v>105686000</v>
      </c>
      <c r="K29" s="1">
        <v>81715167</v>
      </c>
      <c r="L29" s="1">
        <f t="shared" si="0"/>
        <v>8217796</v>
      </c>
      <c r="AA29" s="7">
        <v>43765</v>
      </c>
      <c r="AB29">
        <v>-211313284</v>
      </c>
      <c r="AC29">
        <v>24788879</v>
      </c>
      <c r="AD29">
        <v>80705712</v>
      </c>
    </row>
    <row r="30" spans="1:30">
      <c r="A30" s="7">
        <v>43767</v>
      </c>
      <c r="B30" s="8">
        <v>0.892361111111111</v>
      </c>
      <c r="C30" s="6">
        <v>1</v>
      </c>
      <c r="D30" s="1">
        <v>2805601000</v>
      </c>
      <c r="E30" s="1">
        <v>2723885833</v>
      </c>
      <c r="F30" s="1" t="s">
        <v>285</v>
      </c>
      <c r="G30" s="1">
        <v>-123549868</v>
      </c>
      <c r="H30" s="1">
        <v>-35599337</v>
      </c>
      <c r="I30" s="1" t="s">
        <v>285</v>
      </c>
      <c r="J30" s="1">
        <v>105686000</v>
      </c>
      <c r="K30" s="1">
        <v>81715167</v>
      </c>
      <c r="L30" s="1" t="e">
        <f t="shared" si="0"/>
        <v>#VALUE!</v>
      </c>
      <c r="AA30" s="7">
        <v>43766</v>
      </c>
      <c r="AB30">
        <v>-198271338</v>
      </c>
      <c r="AC30">
        <v>8217796</v>
      </c>
      <c r="AD30">
        <v>63231758</v>
      </c>
    </row>
    <row r="31" spans="1:30">
      <c r="A31" s="7">
        <v>43768</v>
      </c>
      <c r="B31" s="8">
        <v>0.620833333333333</v>
      </c>
      <c r="C31" s="6">
        <v>1</v>
      </c>
      <c r="D31" s="1">
        <v>2805601000</v>
      </c>
      <c r="E31" s="1">
        <v>2723885833</v>
      </c>
      <c r="F31" s="1" t="s">
        <v>285</v>
      </c>
      <c r="G31" s="1">
        <v>-135506820</v>
      </c>
      <c r="H31" s="1">
        <v>-114782469</v>
      </c>
      <c r="I31" s="1" t="s">
        <v>285</v>
      </c>
      <c r="J31" s="1">
        <v>105686000</v>
      </c>
      <c r="K31" s="1">
        <v>81715167</v>
      </c>
      <c r="L31" s="1" t="e">
        <f t="shared" si="0"/>
        <v>#VALUE!</v>
      </c>
      <c r="AA31" s="7">
        <v>43767</v>
      </c>
      <c r="AB31">
        <v>-123549868</v>
      </c>
      <c r="AC31" t="e">
        <v>#VALUE!</v>
      </c>
      <c r="AD31">
        <v>-35599337</v>
      </c>
    </row>
    <row r="32" spans="1:30">
      <c r="A32" s="7">
        <v>43769</v>
      </c>
      <c r="B32" s="8">
        <v>0.779861111111111</v>
      </c>
      <c r="C32" s="6">
        <v>1</v>
      </c>
      <c r="D32" s="1">
        <v>2805601000</v>
      </c>
      <c r="E32" s="1">
        <v>2723885833</v>
      </c>
      <c r="F32" s="1">
        <v>0</v>
      </c>
      <c r="G32" s="1">
        <v>-117103513</v>
      </c>
      <c r="H32" s="1">
        <v>-246910855</v>
      </c>
      <c r="I32" s="1">
        <v>114406000</v>
      </c>
      <c r="J32" s="1">
        <v>105686000</v>
      </c>
      <c r="K32" s="1">
        <v>81715167</v>
      </c>
      <c r="L32" s="1">
        <f t="shared" si="0"/>
        <v>-117103513</v>
      </c>
      <c r="AA32" s="7">
        <v>43768</v>
      </c>
      <c r="AB32">
        <v>-135506820</v>
      </c>
      <c r="AC32" t="e">
        <v>#VALUE!</v>
      </c>
      <c r="AD32">
        <v>-114782469</v>
      </c>
    </row>
    <row r="33" spans="1:30">
      <c r="A33" s="7">
        <v>43770</v>
      </c>
      <c r="B33" s="8">
        <v>0.779166666666667</v>
      </c>
      <c r="C33" s="6">
        <v>1</v>
      </c>
      <c r="D33" s="1">
        <v>2805601000</v>
      </c>
      <c r="E33" s="1">
        <v>2723885833</v>
      </c>
      <c r="F33" s="1" t="s">
        <v>285</v>
      </c>
      <c r="G33" s="1">
        <v>-107074351</v>
      </c>
      <c r="H33" s="1">
        <v>77317810</v>
      </c>
      <c r="I33" s="1" t="s">
        <v>285</v>
      </c>
      <c r="J33" s="1">
        <v>105686000</v>
      </c>
      <c r="K33" s="1">
        <v>81715167</v>
      </c>
      <c r="L33" s="1" t="e">
        <f t="shared" si="0"/>
        <v>#VALUE!</v>
      </c>
      <c r="AA33" s="7">
        <v>43769</v>
      </c>
      <c r="AB33">
        <v>-117103513</v>
      </c>
      <c r="AC33">
        <v>-117103513</v>
      </c>
      <c r="AD33">
        <v>-246910855</v>
      </c>
    </row>
    <row r="34" spans="1:30">
      <c r="A34" s="7">
        <v>43771</v>
      </c>
      <c r="B34" s="8">
        <v>0.509027777777778</v>
      </c>
      <c r="C34" s="6">
        <v>1</v>
      </c>
      <c r="D34" s="1">
        <v>2805601000</v>
      </c>
      <c r="E34" s="1">
        <v>2723885833</v>
      </c>
      <c r="F34" s="1">
        <v>531598010</v>
      </c>
      <c r="G34" s="1">
        <v>-187930256</v>
      </c>
      <c r="H34" s="1">
        <v>80026932</v>
      </c>
      <c r="I34" s="1">
        <v>114231000</v>
      </c>
      <c r="J34" s="1">
        <v>105686000</v>
      </c>
      <c r="K34" s="1">
        <v>81715167</v>
      </c>
      <c r="L34" s="1">
        <f t="shared" si="0"/>
        <v>343667754</v>
      </c>
      <c r="AA34" s="7">
        <v>43770</v>
      </c>
      <c r="AB34">
        <v>-107074351</v>
      </c>
      <c r="AC34" t="e">
        <v>#VALUE!</v>
      </c>
      <c r="AD34">
        <v>77317810</v>
      </c>
    </row>
    <row r="35" spans="1:30">
      <c r="A35" s="7">
        <v>43772</v>
      </c>
      <c r="B35" s="8">
        <v>0.454166666666667</v>
      </c>
      <c r="C35" s="6">
        <v>1</v>
      </c>
      <c r="D35" s="1">
        <v>2805601000</v>
      </c>
      <c r="E35" s="1">
        <v>2723885833</v>
      </c>
      <c r="F35" s="1">
        <v>193866688</v>
      </c>
      <c r="G35" s="1">
        <v>-136019349</v>
      </c>
      <c r="H35" s="1">
        <v>69300330</v>
      </c>
      <c r="I35" s="1">
        <v>114231000</v>
      </c>
      <c r="J35" s="1">
        <v>105686000</v>
      </c>
      <c r="K35" s="1">
        <v>81715167</v>
      </c>
      <c r="L35" s="1">
        <f t="shared" si="0"/>
        <v>57847339</v>
      </c>
      <c r="AA35" s="7">
        <v>43771</v>
      </c>
      <c r="AB35">
        <v>-187930256</v>
      </c>
      <c r="AC35">
        <v>343667754</v>
      </c>
      <c r="AD35">
        <v>80026932</v>
      </c>
    </row>
    <row r="36" spans="1:30">
      <c r="A36" s="7">
        <v>43773</v>
      </c>
      <c r="B36" s="8">
        <v>0.466666666666667</v>
      </c>
      <c r="C36" s="6">
        <v>1</v>
      </c>
      <c r="D36" s="1">
        <v>2805601000</v>
      </c>
      <c r="E36" s="1">
        <v>2723885833</v>
      </c>
      <c r="F36" s="1">
        <v>120193806</v>
      </c>
      <c r="G36" s="1">
        <v>-104004075</v>
      </c>
      <c r="H36" s="1">
        <v>77811619</v>
      </c>
      <c r="I36" s="1">
        <v>114231000</v>
      </c>
      <c r="J36" s="1">
        <v>105686000</v>
      </c>
      <c r="K36" s="1">
        <v>81715167</v>
      </c>
      <c r="L36" s="1">
        <f t="shared" si="0"/>
        <v>16189731</v>
      </c>
      <c r="AA36" s="7">
        <v>43772</v>
      </c>
      <c r="AB36">
        <v>-136019349</v>
      </c>
      <c r="AC36">
        <v>57847339</v>
      </c>
      <c r="AD36">
        <v>69300330</v>
      </c>
    </row>
    <row r="37" spans="1:30">
      <c r="A37" s="7">
        <v>43774</v>
      </c>
      <c r="B37" s="8">
        <v>0.567361111111111</v>
      </c>
      <c r="C37" s="6">
        <v>1</v>
      </c>
      <c r="D37" s="1">
        <v>2805601000</v>
      </c>
      <c r="E37" s="1">
        <v>2723885833</v>
      </c>
      <c r="F37" s="1">
        <v>117606630</v>
      </c>
      <c r="G37" s="1">
        <v>-118943232</v>
      </c>
      <c r="H37" s="1">
        <v>112294385</v>
      </c>
      <c r="I37" s="1">
        <v>114231000</v>
      </c>
      <c r="J37" s="1">
        <v>105686000</v>
      </c>
      <c r="K37" s="1">
        <v>81715167</v>
      </c>
      <c r="L37" s="1">
        <f t="shared" si="0"/>
        <v>-1336602</v>
      </c>
      <c r="AA37" s="7">
        <v>43773</v>
      </c>
      <c r="AB37">
        <v>-104004075</v>
      </c>
      <c r="AC37">
        <v>16189731</v>
      </c>
      <c r="AD37">
        <v>77811619</v>
      </c>
    </row>
    <row r="38" spans="1:30">
      <c r="A38" s="7">
        <v>43775</v>
      </c>
      <c r="B38" s="8">
        <v>0.621527777777778</v>
      </c>
      <c r="C38" s="6">
        <v>1</v>
      </c>
      <c r="D38" s="1">
        <v>2805601000</v>
      </c>
      <c r="E38" s="1">
        <v>2723885833</v>
      </c>
      <c r="F38" s="1">
        <v>115005182</v>
      </c>
      <c r="G38" s="1">
        <v>-106839494</v>
      </c>
      <c r="H38" s="1">
        <v>181178147</v>
      </c>
      <c r="I38" s="1">
        <v>114231000</v>
      </c>
      <c r="J38" s="1">
        <v>105686000</v>
      </c>
      <c r="K38" s="1">
        <v>81715167</v>
      </c>
      <c r="L38" s="1">
        <f t="shared" si="0"/>
        <v>8165688</v>
      </c>
      <c r="AA38" s="7">
        <v>43774</v>
      </c>
      <c r="AB38">
        <v>-118943232</v>
      </c>
      <c r="AC38">
        <v>-1336602</v>
      </c>
      <c r="AD38">
        <v>112294385</v>
      </c>
    </row>
    <row r="39" spans="1:30">
      <c r="A39" s="7">
        <v>43776</v>
      </c>
      <c r="B39" s="8">
        <v>0.796527777777778</v>
      </c>
      <c r="C39" s="6">
        <v>1</v>
      </c>
      <c r="D39" s="1">
        <v>2805601000</v>
      </c>
      <c r="E39" s="1">
        <v>2723885833</v>
      </c>
      <c r="F39" s="1">
        <v>125486342</v>
      </c>
      <c r="G39" s="1">
        <v>-128916125</v>
      </c>
      <c r="H39" s="1">
        <v>252537110</v>
      </c>
      <c r="I39" s="1">
        <v>114231000</v>
      </c>
      <c r="J39" s="1">
        <v>105686000</v>
      </c>
      <c r="K39" s="1">
        <v>81715167</v>
      </c>
      <c r="L39" s="1">
        <f t="shared" si="0"/>
        <v>-3429783</v>
      </c>
      <c r="AA39" s="7">
        <v>43775</v>
      </c>
      <c r="AB39">
        <v>-106839494</v>
      </c>
      <c r="AC39">
        <v>8165688</v>
      </c>
      <c r="AD39">
        <v>181178147</v>
      </c>
    </row>
    <row r="40" spans="1:30">
      <c r="A40" s="7">
        <v>43777</v>
      </c>
      <c r="B40" s="8">
        <v>0.778472222222222</v>
      </c>
      <c r="C40" s="6">
        <v>1</v>
      </c>
      <c r="D40" s="1">
        <v>2805601000</v>
      </c>
      <c r="E40" s="1">
        <v>2723885833</v>
      </c>
      <c r="F40" s="1">
        <v>236802637</v>
      </c>
      <c r="G40" s="1">
        <v>-232871271</v>
      </c>
      <c r="H40" s="1">
        <v>377001772</v>
      </c>
      <c r="I40" s="1">
        <v>114231000</v>
      </c>
      <c r="J40" s="1">
        <v>105686000</v>
      </c>
      <c r="K40" s="1">
        <v>81715167</v>
      </c>
      <c r="L40" s="1">
        <f t="shared" si="0"/>
        <v>3931366</v>
      </c>
      <c r="AA40" s="7">
        <v>43776</v>
      </c>
      <c r="AB40">
        <v>-128916125</v>
      </c>
      <c r="AC40">
        <v>-3429783</v>
      </c>
      <c r="AD40">
        <v>252537110</v>
      </c>
    </row>
    <row r="41" spans="1:30">
      <c r="A41" s="7">
        <v>43778</v>
      </c>
      <c r="B41" s="8">
        <v>0.477083333333333</v>
      </c>
      <c r="C41" s="6">
        <v>1</v>
      </c>
      <c r="D41" s="1">
        <v>2805601000</v>
      </c>
      <c r="E41" s="1">
        <v>2723885833</v>
      </c>
      <c r="F41" s="1">
        <v>181980302</v>
      </c>
      <c r="G41" s="1">
        <v>-173427788</v>
      </c>
      <c r="H41" s="1">
        <v>85988887</v>
      </c>
      <c r="I41" s="1">
        <v>114231000</v>
      </c>
      <c r="J41" s="1">
        <v>105686000</v>
      </c>
      <c r="K41" s="1">
        <v>81715167</v>
      </c>
      <c r="L41" s="1">
        <f t="shared" si="0"/>
        <v>8552514</v>
      </c>
      <c r="AA41" s="7">
        <v>43777</v>
      </c>
      <c r="AB41">
        <v>-232871271</v>
      </c>
      <c r="AC41">
        <v>3931366</v>
      </c>
      <c r="AD41">
        <v>377001772</v>
      </c>
    </row>
    <row r="42" spans="1:30">
      <c r="A42" s="7">
        <v>43779</v>
      </c>
      <c r="B42" s="8">
        <v>0.718055555555556</v>
      </c>
      <c r="C42" s="6">
        <v>1</v>
      </c>
      <c r="D42" s="1">
        <v>2805601000</v>
      </c>
      <c r="E42" s="1">
        <v>2723885833</v>
      </c>
      <c r="F42" s="1">
        <v>160289800</v>
      </c>
      <c r="G42" s="1">
        <v>-135149642</v>
      </c>
      <c r="H42" s="1">
        <v>59665541</v>
      </c>
      <c r="I42" s="1">
        <v>114231000</v>
      </c>
      <c r="J42" s="1">
        <v>105686000</v>
      </c>
      <c r="K42" s="1">
        <v>81715167</v>
      </c>
      <c r="L42" s="1">
        <f t="shared" si="0"/>
        <v>25140158</v>
      </c>
      <c r="AA42" s="7">
        <v>43778</v>
      </c>
      <c r="AB42">
        <v>-173427788</v>
      </c>
      <c r="AC42">
        <v>8552514</v>
      </c>
      <c r="AD42">
        <v>85988887</v>
      </c>
    </row>
    <row r="43" spans="1:30">
      <c r="A43" s="7">
        <v>43780</v>
      </c>
      <c r="B43" s="8">
        <v>0.590277777777778</v>
      </c>
      <c r="C43" s="6">
        <v>1</v>
      </c>
      <c r="D43" s="1">
        <v>2805601000</v>
      </c>
      <c r="E43" s="1">
        <v>2723885833</v>
      </c>
      <c r="F43" s="1">
        <v>259425752</v>
      </c>
      <c r="G43" s="1">
        <v>-227279944</v>
      </c>
      <c r="H43" s="1">
        <v>60287356</v>
      </c>
      <c r="I43" s="1">
        <v>114231000</v>
      </c>
      <c r="J43" s="1">
        <v>105686000</v>
      </c>
      <c r="K43" s="1">
        <v>81715167</v>
      </c>
      <c r="L43" s="1">
        <f t="shared" si="0"/>
        <v>32145808</v>
      </c>
      <c r="AA43" s="7">
        <v>43779</v>
      </c>
      <c r="AB43">
        <v>-135149642</v>
      </c>
      <c r="AC43">
        <v>25140158</v>
      </c>
      <c r="AD43">
        <v>59665541</v>
      </c>
    </row>
    <row r="44" spans="1:30">
      <c r="A44" s="7">
        <v>43781</v>
      </c>
      <c r="B44" s="8">
        <v>0.634722222222222</v>
      </c>
      <c r="C44" s="6">
        <v>1</v>
      </c>
      <c r="D44" s="1">
        <v>2805601000</v>
      </c>
      <c r="E44" s="1">
        <v>2723885833</v>
      </c>
      <c r="F44" s="1">
        <v>121083241</v>
      </c>
      <c r="G44" s="1">
        <v>-108018675</v>
      </c>
      <c r="H44" s="1">
        <v>57162191</v>
      </c>
      <c r="I44" s="1">
        <v>114231000</v>
      </c>
      <c r="J44" s="1">
        <v>105686000</v>
      </c>
      <c r="K44" s="1">
        <v>81715167</v>
      </c>
      <c r="L44" s="1">
        <f t="shared" si="0"/>
        <v>13064566</v>
      </c>
      <c r="AA44" s="7">
        <v>43780</v>
      </c>
      <c r="AB44">
        <v>-227279944</v>
      </c>
      <c r="AC44">
        <v>32145808</v>
      </c>
      <c r="AD44">
        <v>60287356</v>
      </c>
    </row>
    <row r="45" spans="1:30">
      <c r="A45" s="7">
        <v>43782</v>
      </c>
      <c r="B45" s="8">
        <v>0.681944444444444</v>
      </c>
      <c r="C45" s="6">
        <v>1</v>
      </c>
      <c r="D45" s="1">
        <v>2805601000</v>
      </c>
      <c r="E45" s="1">
        <v>2723885833</v>
      </c>
      <c r="F45" s="1">
        <v>209932111</v>
      </c>
      <c r="G45" s="1">
        <v>-196392475</v>
      </c>
      <c r="H45" s="1">
        <v>58973863</v>
      </c>
      <c r="I45" s="1">
        <v>114231000</v>
      </c>
      <c r="J45" s="1">
        <v>105686000</v>
      </c>
      <c r="K45" s="1">
        <v>81715167</v>
      </c>
      <c r="L45" s="1">
        <f t="shared" si="0"/>
        <v>13539636</v>
      </c>
      <c r="AA45" s="7">
        <v>43781</v>
      </c>
      <c r="AB45">
        <v>-108018675</v>
      </c>
      <c r="AC45">
        <v>13064566</v>
      </c>
      <c r="AD45">
        <v>57162191</v>
      </c>
    </row>
    <row r="46" spans="1:30">
      <c r="A46" s="7">
        <v>43783</v>
      </c>
      <c r="B46" s="8">
        <v>0.467361111111111</v>
      </c>
      <c r="C46" s="6">
        <v>1</v>
      </c>
      <c r="D46" s="1">
        <v>2805601000</v>
      </c>
      <c r="E46" s="1">
        <v>2723885833</v>
      </c>
      <c r="F46" s="1">
        <v>167986485</v>
      </c>
      <c r="G46" s="1">
        <v>-153275278</v>
      </c>
      <c r="H46" s="1">
        <v>64126714</v>
      </c>
      <c r="I46" s="1">
        <v>114231000</v>
      </c>
      <c r="J46" s="1">
        <v>105686000</v>
      </c>
      <c r="K46" s="1">
        <v>81715167</v>
      </c>
      <c r="L46" s="1">
        <f t="shared" si="0"/>
        <v>14711207</v>
      </c>
      <c r="AA46" s="7">
        <v>43782</v>
      </c>
      <c r="AB46">
        <v>-196392475</v>
      </c>
      <c r="AC46">
        <v>13539636</v>
      </c>
      <c r="AD46">
        <v>58973863</v>
      </c>
    </row>
    <row r="47" spans="1:30">
      <c r="A47" s="7">
        <v>43784</v>
      </c>
      <c r="B47" s="8">
        <v>0.79375</v>
      </c>
      <c r="C47" s="6">
        <v>1</v>
      </c>
      <c r="D47" s="1">
        <v>2805601000</v>
      </c>
      <c r="E47" s="1">
        <v>2723885833</v>
      </c>
      <c r="F47" s="1">
        <v>143597859</v>
      </c>
      <c r="G47" s="1">
        <v>-128565061</v>
      </c>
      <c r="H47" s="1">
        <v>82589295</v>
      </c>
      <c r="I47" s="1">
        <v>114067000</v>
      </c>
      <c r="J47" s="1">
        <v>105686000</v>
      </c>
      <c r="K47" s="1">
        <v>81715167</v>
      </c>
      <c r="L47" s="1">
        <f t="shared" si="0"/>
        <v>15032798</v>
      </c>
      <c r="AA47" s="7">
        <v>43783</v>
      </c>
      <c r="AB47">
        <v>-153275278</v>
      </c>
      <c r="AC47">
        <v>14711207</v>
      </c>
      <c r="AD47">
        <v>64126714</v>
      </c>
    </row>
    <row r="48" spans="1:30">
      <c r="A48" s="7">
        <v>43785</v>
      </c>
      <c r="B48" s="8">
        <v>0.634027777777778</v>
      </c>
      <c r="C48" s="6">
        <v>1</v>
      </c>
      <c r="D48" s="1">
        <v>2805601000</v>
      </c>
      <c r="E48" s="1">
        <v>2723885833</v>
      </c>
      <c r="F48" s="1">
        <v>137448272</v>
      </c>
      <c r="G48" s="1">
        <v>-120387851</v>
      </c>
      <c r="H48" s="1">
        <v>88396578</v>
      </c>
      <c r="I48" s="1">
        <v>114067000</v>
      </c>
      <c r="J48" s="1">
        <v>105686000</v>
      </c>
      <c r="K48" s="1">
        <v>81715167</v>
      </c>
      <c r="L48" s="1">
        <f t="shared" si="0"/>
        <v>17060421</v>
      </c>
      <c r="AA48" s="7">
        <v>43784</v>
      </c>
      <c r="AB48">
        <v>-128565061</v>
      </c>
      <c r="AC48">
        <v>15032798</v>
      </c>
      <c r="AD48">
        <v>82589295</v>
      </c>
    </row>
    <row r="49" spans="1:30">
      <c r="A49" s="7">
        <v>43786</v>
      </c>
      <c r="B49" s="8">
        <v>0.554861111111111</v>
      </c>
      <c r="C49" s="6">
        <v>1</v>
      </c>
      <c r="D49" s="1">
        <v>2805601000</v>
      </c>
      <c r="E49" s="1">
        <v>2723885833</v>
      </c>
      <c r="F49" s="1">
        <v>191231643</v>
      </c>
      <c r="G49" s="1">
        <v>-166235270</v>
      </c>
      <c r="H49" s="1">
        <v>103286358</v>
      </c>
      <c r="I49" s="1">
        <v>114067000</v>
      </c>
      <c r="J49" s="1">
        <v>105686000</v>
      </c>
      <c r="K49" s="1">
        <v>81715167</v>
      </c>
      <c r="L49" s="1">
        <f t="shared" si="0"/>
        <v>24996373</v>
      </c>
      <c r="AA49" s="7">
        <v>43785</v>
      </c>
      <c r="AB49">
        <v>-120387851</v>
      </c>
      <c r="AC49">
        <v>17060421</v>
      </c>
      <c r="AD49">
        <v>88396578</v>
      </c>
    </row>
    <row r="50" spans="1:30">
      <c r="A50" s="7">
        <v>43787</v>
      </c>
      <c r="B50" s="8">
        <v>0.460416666666667</v>
      </c>
      <c r="C50" s="6">
        <v>1</v>
      </c>
      <c r="D50" s="1">
        <v>2805601000</v>
      </c>
      <c r="E50" s="1">
        <v>2723885833</v>
      </c>
      <c r="F50" s="1">
        <v>210554424</v>
      </c>
      <c r="G50" s="1">
        <v>-195450599</v>
      </c>
      <c r="H50" s="1">
        <v>77000524</v>
      </c>
      <c r="I50" s="1">
        <v>114067000</v>
      </c>
      <c r="J50" s="1">
        <v>105686000</v>
      </c>
      <c r="K50" s="1">
        <v>81715167</v>
      </c>
      <c r="L50" s="1">
        <f t="shared" si="0"/>
        <v>15103825</v>
      </c>
      <c r="AA50" s="7">
        <v>43786</v>
      </c>
      <c r="AB50">
        <v>-166235270</v>
      </c>
      <c r="AC50">
        <v>24996373</v>
      </c>
      <c r="AD50">
        <v>103286358</v>
      </c>
    </row>
    <row r="51" spans="1:30">
      <c r="A51" s="7">
        <v>43788</v>
      </c>
      <c r="B51" s="8">
        <v>0.874305555555556</v>
      </c>
      <c r="C51" s="6">
        <v>1</v>
      </c>
      <c r="D51" s="1">
        <v>2805601000</v>
      </c>
      <c r="E51" s="1">
        <v>2723885833</v>
      </c>
      <c r="F51" s="1">
        <v>154794418</v>
      </c>
      <c r="G51" s="1">
        <v>-149279028</v>
      </c>
      <c r="H51" s="1">
        <v>75510264</v>
      </c>
      <c r="I51" s="1">
        <v>114067000</v>
      </c>
      <c r="J51" s="1">
        <v>105686000</v>
      </c>
      <c r="K51" s="1">
        <v>81715167</v>
      </c>
      <c r="L51" s="1">
        <f t="shared" si="0"/>
        <v>5515390</v>
      </c>
      <c r="AA51" s="7">
        <v>43787</v>
      </c>
      <c r="AB51">
        <v>-195450599</v>
      </c>
      <c r="AC51">
        <v>15103825</v>
      </c>
      <c r="AD51">
        <v>77000524</v>
      </c>
    </row>
    <row r="52" spans="1:30">
      <c r="A52" s="7">
        <v>43789</v>
      </c>
      <c r="B52" s="8">
        <v>0.673611111111111</v>
      </c>
      <c r="C52" s="6">
        <v>1</v>
      </c>
      <c r="D52" s="1">
        <v>2805601000</v>
      </c>
      <c r="E52" s="1">
        <v>2723885833</v>
      </c>
      <c r="F52" s="1">
        <v>102294951</v>
      </c>
      <c r="G52" s="1">
        <v>-88410497</v>
      </c>
      <c r="H52" s="1">
        <v>73768583</v>
      </c>
      <c r="I52" s="1">
        <v>114067000</v>
      </c>
      <c r="J52" s="1">
        <v>105686000</v>
      </c>
      <c r="K52" s="1">
        <v>81715167</v>
      </c>
      <c r="L52" s="1">
        <f t="shared" si="0"/>
        <v>13884454</v>
      </c>
      <c r="AA52" s="7">
        <v>43788</v>
      </c>
      <c r="AB52">
        <v>-149279028</v>
      </c>
      <c r="AC52">
        <v>5515390</v>
      </c>
      <c r="AD52">
        <v>75510264</v>
      </c>
    </row>
    <row r="53" spans="1:30">
      <c r="A53" s="7">
        <v>43790</v>
      </c>
      <c r="B53" s="8">
        <v>0.790972222222222</v>
      </c>
      <c r="C53" s="6">
        <v>1</v>
      </c>
      <c r="D53" s="1">
        <v>2805601000</v>
      </c>
      <c r="E53" s="1">
        <v>2723885833</v>
      </c>
      <c r="F53" s="1">
        <v>138806354</v>
      </c>
      <c r="G53" s="1">
        <v>-131111800</v>
      </c>
      <c r="H53" s="1">
        <v>78534610</v>
      </c>
      <c r="I53" s="1">
        <v>114067000</v>
      </c>
      <c r="J53" s="1">
        <v>105686000</v>
      </c>
      <c r="K53" s="1">
        <v>81715167</v>
      </c>
      <c r="L53" s="1">
        <f t="shared" si="0"/>
        <v>7694554</v>
      </c>
      <c r="AA53" s="7">
        <v>43789</v>
      </c>
      <c r="AB53">
        <v>-88410497</v>
      </c>
      <c r="AC53">
        <v>13884454</v>
      </c>
      <c r="AD53">
        <v>73768583</v>
      </c>
    </row>
    <row r="54" spans="1:30">
      <c r="A54" s="7">
        <v>43791</v>
      </c>
      <c r="B54" s="8">
        <v>0.569444444444444</v>
      </c>
      <c r="C54" s="6">
        <v>1</v>
      </c>
      <c r="D54" s="1">
        <v>2805601000</v>
      </c>
      <c r="E54" s="1">
        <v>2723885833</v>
      </c>
      <c r="F54" s="1">
        <v>193329750</v>
      </c>
      <c r="G54" s="1">
        <v>-179326144</v>
      </c>
      <c r="H54" s="1">
        <v>74246849</v>
      </c>
      <c r="I54" s="1">
        <v>114067000</v>
      </c>
      <c r="J54" s="1">
        <v>105686000</v>
      </c>
      <c r="K54" s="1">
        <v>81715167</v>
      </c>
      <c r="L54" s="1">
        <f t="shared" si="0"/>
        <v>14003606</v>
      </c>
      <c r="AA54" s="7">
        <v>43790</v>
      </c>
      <c r="AB54">
        <v>-131111800</v>
      </c>
      <c r="AC54">
        <v>7694554</v>
      </c>
      <c r="AD54">
        <v>78534610</v>
      </c>
    </row>
    <row r="55" spans="1:30">
      <c r="A55" s="7">
        <v>43792</v>
      </c>
      <c r="B55" s="8">
        <v>0.547916666666667</v>
      </c>
      <c r="C55" s="6">
        <v>1</v>
      </c>
      <c r="D55" s="1">
        <v>2805601000</v>
      </c>
      <c r="E55" s="1">
        <v>2723885833</v>
      </c>
      <c r="F55" s="1">
        <v>126026426</v>
      </c>
      <c r="G55" s="1">
        <v>-108763615</v>
      </c>
      <c r="H55" s="1">
        <v>72223658</v>
      </c>
      <c r="I55" s="1">
        <v>114067000</v>
      </c>
      <c r="J55" s="1">
        <v>105686000</v>
      </c>
      <c r="K55" s="1">
        <v>81715167</v>
      </c>
      <c r="L55" s="1">
        <f t="shared" si="0"/>
        <v>17262811</v>
      </c>
      <c r="AA55" s="7">
        <v>43791</v>
      </c>
      <c r="AB55">
        <v>-179326144</v>
      </c>
      <c r="AC55">
        <v>14003606</v>
      </c>
      <c r="AD55">
        <v>74246849</v>
      </c>
    </row>
    <row r="56" spans="1:30">
      <c r="A56" s="7">
        <v>43793</v>
      </c>
      <c r="B56" s="8">
        <v>0.478472222222222</v>
      </c>
      <c r="C56" s="6">
        <v>1</v>
      </c>
      <c r="D56" s="1">
        <v>2805601000</v>
      </c>
      <c r="E56" s="1">
        <v>2723885833</v>
      </c>
      <c r="F56" s="1">
        <v>239345913</v>
      </c>
      <c r="G56" s="1">
        <v>-208932903</v>
      </c>
      <c r="H56" s="1">
        <v>76626985</v>
      </c>
      <c r="I56" s="1">
        <v>114067000</v>
      </c>
      <c r="J56" s="1">
        <v>105686000</v>
      </c>
      <c r="K56" s="1">
        <v>81715167</v>
      </c>
      <c r="L56" s="1">
        <f t="shared" si="0"/>
        <v>30413010</v>
      </c>
      <c r="AA56" s="7">
        <v>43792</v>
      </c>
      <c r="AB56">
        <v>-108763615</v>
      </c>
      <c r="AC56">
        <v>17262811</v>
      </c>
      <c r="AD56">
        <v>72223658</v>
      </c>
    </row>
    <row r="57" spans="1:30">
      <c r="A57" s="7">
        <v>43794</v>
      </c>
      <c r="B57" s="8">
        <v>0.736111111111111</v>
      </c>
      <c r="C57" s="6">
        <v>1</v>
      </c>
      <c r="D57" s="1">
        <v>2805601000</v>
      </c>
      <c r="E57" s="1">
        <v>2723885833</v>
      </c>
      <c r="F57" s="1">
        <v>126837217</v>
      </c>
      <c r="G57" s="1">
        <v>-117191583</v>
      </c>
      <c r="H57" s="1">
        <v>70023118</v>
      </c>
      <c r="I57" s="1">
        <v>114067000</v>
      </c>
      <c r="J57" s="1">
        <v>105686000</v>
      </c>
      <c r="K57" s="1">
        <v>81715167</v>
      </c>
      <c r="L57" s="1">
        <f t="shared" si="0"/>
        <v>9645634</v>
      </c>
      <c r="AA57" s="7">
        <v>43793</v>
      </c>
      <c r="AB57">
        <v>-208932903</v>
      </c>
      <c r="AC57">
        <v>30413010</v>
      </c>
      <c r="AD57">
        <v>76626985</v>
      </c>
    </row>
    <row r="58" spans="1:30">
      <c r="A58" s="7">
        <v>43795</v>
      </c>
      <c r="B58" s="8">
        <v>0.811805555555556</v>
      </c>
      <c r="C58" s="6">
        <v>1</v>
      </c>
      <c r="D58" s="1">
        <v>2805601000</v>
      </c>
      <c r="E58" s="1">
        <v>2723885833</v>
      </c>
      <c r="F58" s="1">
        <v>118857929</v>
      </c>
      <c r="G58" s="1">
        <v>-108731810</v>
      </c>
      <c r="H58" s="1">
        <v>83313759</v>
      </c>
      <c r="I58" s="1">
        <v>114067000</v>
      </c>
      <c r="J58" s="1">
        <v>105686000</v>
      </c>
      <c r="K58" s="1">
        <v>81715167</v>
      </c>
      <c r="L58" s="1">
        <f t="shared" si="0"/>
        <v>10126119</v>
      </c>
      <c r="AA58" s="7">
        <v>43794</v>
      </c>
      <c r="AB58">
        <v>-117191583</v>
      </c>
      <c r="AC58">
        <v>9645634</v>
      </c>
      <c r="AD58">
        <v>70023118</v>
      </c>
    </row>
    <row r="59" spans="1:30">
      <c r="A59" s="7">
        <v>43796</v>
      </c>
      <c r="B59" s="8">
        <v>0.715972222222222</v>
      </c>
      <c r="C59" s="6">
        <v>1</v>
      </c>
      <c r="D59" s="1">
        <v>2805601000</v>
      </c>
      <c r="E59" s="1">
        <v>2723885833</v>
      </c>
      <c r="F59" s="1">
        <v>124446557</v>
      </c>
      <c r="G59" s="1">
        <v>-109813135</v>
      </c>
      <c r="H59" s="1">
        <v>90580213</v>
      </c>
      <c r="I59" s="1">
        <v>114067000</v>
      </c>
      <c r="J59" s="1">
        <v>105686000</v>
      </c>
      <c r="K59" s="1">
        <v>81715167</v>
      </c>
      <c r="L59" s="1">
        <f t="shared" si="0"/>
        <v>14633422</v>
      </c>
      <c r="AA59" s="7">
        <v>43795</v>
      </c>
      <c r="AB59">
        <v>-108731810</v>
      </c>
      <c r="AC59">
        <v>10126119</v>
      </c>
      <c r="AD59">
        <v>83313759</v>
      </c>
    </row>
    <row r="60" spans="1:30">
      <c r="A60" s="7">
        <v>43797</v>
      </c>
      <c r="B60" s="8">
        <v>0.959027777777778</v>
      </c>
      <c r="C60" s="6">
        <v>1</v>
      </c>
      <c r="D60" s="1">
        <v>2805601000</v>
      </c>
      <c r="E60" s="1">
        <v>2723885833</v>
      </c>
      <c r="F60" s="1">
        <v>153920857</v>
      </c>
      <c r="G60" s="1">
        <v>-143550700</v>
      </c>
      <c r="H60" s="1">
        <v>89359216</v>
      </c>
      <c r="I60" s="1">
        <v>114067000</v>
      </c>
      <c r="J60" s="1">
        <v>105686000</v>
      </c>
      <c r="K60" s="1">
        <v>81715167</v>
      </c>
      <c r="L60" s="1">
        <f t="shared" si="0"/>
        <v>10370157</v>
      </c>
      <c r="AA60" s="7">
        <v>43796</v>
      </c>
      <c r="AB60">
        <v>-109813135</v>
      </c>
      <c r="AC60">
        <v>14633422</v>
      </c>
      <c r="AD60">
        <v>90580213</v>
      </c>
    </row>
    <row r="61" spans="1:30">
      <c r="A61" s="7">
        <v>43798</v>
      </c>
      <c r="B61" s="8">
        <v>0.959027777777778</v>
      </c>
      <c r="C61" s="6">
        <v>1</v>
      </c>
      <c r="D61" s="1">
        <v>2805601000</v>
      </c>
      <c r="E61" s="1">
        <v>2723885833</v>
      </c>
      <c r="F61" s="1">
        <v>256127536</v>
      </c>
      <c r="G61" s="1">
        <v>-244052703</v>
      </c>
      <c r="H61" s="1">
        <v>84555205</v>
      </c>
      <c r="I61" s="1">
        <v>114067000</v>
      </c>
      <c r="J61" s="1">
        <v>105686000</v>
      </c>
      <c r="K61" s="1">
        <v>81715167</v>
      </c>
      <c r="L61" s="1">
        <f t="shared" si="0"/>
        <v>12074833</v>
      </c>
      <c r="AA61" s="7">
        <v>43797</v>
      </c>
      <c r="AB61">
        <v>-143550700</v>
      </c>
      <c r="AC61">
        <v>10370157</v>
      </c>
      <c r="AD61">
        <v>89359216</v>
      </c>
    </row>
    <row r="62" spans="1:30">
      <c r="A62" s="7">
        <v>43799</v>
      </c>
      <c r="B62" s="8">
        <v>0.970833333333333</v>
      </c>
      <c r="C62" s="6">
        <v>1</v>
      </c>
      <c r="D62" s="1">
        <v>2805601000</v>
      </c>
      <c r="E62" s="1">
        <v>2723885833</v>
      </c>
      <c r="F62" s="1">
        <v>0</v>
      </c>
      <c r="G62" s="1">
        <v>-112483420</v>
      </c>
      <c r="H62" s="1">
        <v>-35423134</v>
      </c>
      <c r="I62" s="1">
        <v>114067000</v>
      </c>
      <c r="J62" s="1">
        <v>105686000</v>
      </c>
      <c r="K62" s="1">
        <v>81715167</v>
      </c>
      <c r="L62" s="1">
        <f t="shared" si="0"/>
        <v>-112483420</v>
      </c>
      <c r="AA62" s="7">
        <v>43798</v>
      </c>
      <c r="AB62">
        <v>-244052703</v>
      </c>
      <c r="AC62">
        <v>12074833</v>
      </c>
      <c r="AD62">
        <v>84555205</v>
      </c>
    </row>
    <row r="63" spans="1:30">
      <c r="A63" s="7">
        <v>43800</v>
      </c>
      <c r="B63" s="8">
        <v>0.89375</v>
      </c>
      <c r="C63" s="6">
        <v>1</v>
      </c>
      <c r="D63" s="1">
        <v>2805601000</v>
      </c>
      <c r="E63" s="1">
        <v>2723885833</v>
      </c>
      <c r="F63" s="1">
        <v>244757079</v>
      </c>
      <c r="G63" s="1">
        <v>-209051556</v>
      </c>
      <c r="H63" s="1">
        <v>95502998</v>
      </c>
      <c r="I63" s="1">
        <v>114067000</v>
      </c>
      <c r="J63" s="1">
        <v>105686000</v>
      </c>
      <c r="K63" s="1">
        <v>81715167</v>
      </c>
      <c r="L63" s="1">
        <f t="shared" si="0"/>
        <v>35705523</v>
      </c>
      <c r="AA63" s="7">
        <v>43799</v>
      </c>
      <c r="AB63">
        <v>-112483420</v>
      </c>
      <c r="AC63">
        <v>-112483420</v>
      </c>
      <c r="AD63">
        <v>-35423134</v>
      </c>
    </row>
    <row r="64" spans="1:30">
      <c r="A64" s="7">
        <v>43801</v>
      </c>
      <c r="B64" s="8">
        <v>0.949305555555556</v>
      </c>
      <c r="C64" s="6">
        <v>1</v>
      </c>
      <c r="D64" s="1">
        <v>2805601000</v>
      </c>
      <c r="E64" s="1">
        <v>2723885833</v>
      </c>
      <c r="F64" s="1">
        <v>117247286</v>
      </c>
      <c r="G64" s="1">
        <v>-110677950</v>
      </c>
      <c r="H64" s="1">
        <v>81341119</v>
      </c>
      <c r="I64" s="1">
        <v>114067000</v>
      </c>
      <c r="J64" s="1">
        <v>105686000</v>
      </c>
      <c r="K64" s="1">
        <v>81715167</v>
      </c>
      <c r="L64" s="1">
        <f t="shared" si="0"/>
        <v>6569336</v>
      </c>
      <c r="AA64" s="7">
        <v>43800</v>
      </c>
      <c r="AB64">
        <v>-209051556</v>
      </c>
      <c r="AC64">
        <v>35705523</v>
      </c>
      <c r="AD64">
        <v>95502998</v>
      </c>
    </row>
    <row r="65" spans="1:30">
      <c r="A65" s="7">
        <v>43802</v>
      </c>
      <c r="B65" s="8">
        <v>0.895138888888889</v>
      </c>
      <c r="C65" s="6">
        <v>1</v>
      </c>
      <c r="D65" s="1">
        <v>2805601000</v>
      </c>
      <c r="E65" s="1">
        <v>2723885833</v>
      </c>
      <c r="F65" s="1">
        <v>179848854</v>
      </c>
      <c r="G65" s="1">
        <v>-163145422</v>
      </c>
      <c r="H65" s="1">
        <v>85924997</v>
      </c>
      <c r="I65" s="1">
        <v>114067000</v>
      </c>
      <c r="J65" s="1">
        <v>105686000</v>
      </c>
      <c r="K65" s="1">
        <v>81715167</v>
      </c>
      <c r="L65" s="1">
        <f t="shared" si="0"/>
        <v>16703432</v>
      </c>
      <c r="AA65" s="7">
        <v>43801</v>
      </c>
      <c r="AB65">
        <v>-110677950</v>
      </c>
      <c r="AC65">
        <v>6569336</v>
      </c>
      <c r="AD65">
        <v>81341119</v>
      </c>
    </row>
    <row r="66" spans="1:30">
      <c r="A66" s="7">
        <v>43803</v>
      </c>
      <c r="B66" s="8">
        <v>0.854861111111111</v>
      </c>
      <c r="C66" s="6">
        <v>1</v>
      </c>
      <c r="D66" s="1">
        <v>2805601000</v>
      </c>
      <c r="E66" s="1">
        <v>2723885833</v>
      </c>
      <c r="F66" s="1">
        <v>166864282</v>
      </c>
      <c r="G66" s="1">
        <v>-197864007</v>
      </c>
      <c r="H66" s="1">
        <v>36131811</v>
      </c>
      <c r="I66" s="1">
        <v>114067000</v>
      </c>
      <c r="J66" s="1">
        <v>105686000</v>
      </c>
      <c r="K66" s="1">
        <v>81715167</v>
      </c>
      <c r="L66" s="1">
        <f t="shared" si="0"/>
        <v>-30999725</v>
      </c>
      <c r="AA66" s="7">
        <v>43802</v>
      </c>
      <c r="AB66">
        <v>-163145422</v>
      </c>
      <c r="AC66">
        <v>16703432</v>
      </c>
      <c r="AD66">
        <v>85924997</v>
      </c>
    </row>
    <row r="67" spans="1:30">
      <c r="A67" s="7">
        <v>43804</v>
      </c>
      <c r="B67" s="8">
        <v>0.660416666666667</v>
      </c>
      <c r="C67" s="6">
        <v>1</v>
      </c>
      <c r="D67" s="1">
        <v>2805601000</v>
      </c>
      <c r="E67" s="1">
        <v>2723885833</v>
      </c>
      <c r="F67" s="1">
        <v>139577896</v>
      </c>
      <c r="G67" s="1">
        <v>-119452090</v>
      </c>
      <c r="H67" s="1">
        <v>94405660</v>
      </c>
      <c r="I67" s="1">
        <v>114067000</v>
      </c>
      <c r="J67" s="1">
        <v>105686000</v>
      </c>
      <c r="K67" s="1">
        <v>81715167</v>
      </c>
      <c r="L67" s="1">
        <f t="shared" si="0"/>
        <v>20125806</v>
      </c>
      <c r="AA67" s="7">
        <v>43803</v>
      </c>
      <c r="AB67">
        <v>-197864007</v>
      </c>
      <c r="AC67">
        <v>-30999725</v>
      </c>
      <c r="AD67">
        <v>36131811</v>
      </c>
    </row>
    <row r="68" spans="1:30">
      <c r="A68" s="7">
        <v>43805</v>
      </c>
      <c r="B68" s="8">
        <v>0.749305555555556</v>
      </c>
      <c r="C68" s="6">
        <v>1</v>
      </c>
      <c r="D68" s="1">
        <v>2805601000</v>
      </c>
      <c r="E68" s="1">
        <v>2723885833</v>
      </c>
      <c r="F68" s="1">
        <v>114817630</v>
      </c>
      <c r="G68" s="1">
        <v>-112214312</v>
      </c>
      <c r="H68" s="1">
        <v>90798116</v>
      </c>
      <c r="I68" s="1">
        <v>114067000</v>
      </c>
      <c r="J68" s="1">
        <v>105686000</v>
      </c>
      <c r="K68" s="1">
        <v>81715167</v>
      </c>
      <c r="L68" s="1">
        <f t="shared" ref="L68:L110" si="1">G68+F68</f>
        <v>2603318</v>
      </c>
      <c r="AA68" s="7">
        <v>43804</v>
      </c>
      <c r="AB68">
        <v>-119452090</v>
      </c>
      <c r="AC68">
        <v>20125806</v>
      </c>
      <c r="AD68">
        <v>94405660</v>
      </c>
    </row>
    <row r="69" spans="1:30">
      <c r="A69" s="7">
        <v>43806</v>
      </c>
      <c r="B69" s="8">
        <v>0.754861111111111</v>
      </c>
      <c r="C69" s="6">
        <v>1</v>
      </c>
      <c r="D69" s="1">
        <v>2805601000</v>
      </c>
      <c r="E69" s="1">
        <v>2723885833</v>
      </c>
      <c r="F69" s="1">
        <v>135231781</v>
      </c>
      <c r="G69" s="1">
        <v>-131017612</v>
      </c>
      <c r="H69" s="1">
        <v>89125746</v>
      </c>
      <c r="I69" s="1">
        <v>114067000</v>
      </c>
      <c r="J69" s="1">
        <v>105686000</v>
      </c>
      <c r="K69" s="1">
        <v>81715167</v>
      </c>
      <c r="L69" s="1">
        <f t="shared" si="1"/>
        <v>4214169</v>
      </c>
      <c r="AA69" s="7">
        <v>43805</v>
      </c>
      <c r="AB69">
        <v>-112214312</v>
      </c>
      <c r="AC69">
        <v>2603318</v>
      </c>
      <c r="AD69">
        <v>90798116</v>
      </c>
    </row>
    <row r="70" spans="1:30">
      <c r="A70" s="7">
        <v>43807</v>
      </c>
      <c r="B70" s="8">
        <v>0.479861111111111</v>
      </c>
      <c r="C70" s="6">
        <v>1</v>
      </c>
      <c r="D70" s="1">
        <v>2805601000</v>
      </c>
      <c r="E70" s="1">
        <v>2723885833</v>
      </c>
      <c r="F70" s="1">
        <v>181977286</v>
      </c>
      <c r="G70" s="1">
        <v>-182902832</v>
      </c>
      <c r="H70" s="1">
        <v>200651314</v>
      </c>
      <c r="I70" s="1">
        <v>114067000</v>
      </c>
      <c r="J70" s="1">
        <v>105686000</v>
      </c>
      <c r="K70" s="1">
        <v>81715167</v>
      </c>
      <c r="L70" s="1">
        <f t="shared" si="1"/>
        <v>-925546</v>
      </c>
      <c r="AA70" s="7">
        <v>43806</v>
      </c>
      <c r="AB70">
        <v>-131017612</v>
      </c>
      <c r="AC70">
        <v>4214169</v>
      </c>
      <c r="AD70">
        <v>89125746</v>
      </c>
    </row>
    <row r="71" spans="1:30">
      <c r="A71" s="7">
        <v>43808</v>
      </c>
      <c r="B71" s="8">
        <v>0.673611111111111</v>
      </c>
      <c r="C71" s="6">
        <v>1</v>
      </c>
      <c r="D71" s="1">
        <v>2805601000</v>
      </c>
      <c r="E71" s="1">
        <v>2723885833</v>
      </c>
      <c r="F71" s="1">
        <v>117263142</v>
      </c>
      <c r="G71" s="1">
        <v>-108026015</v>
      </c>
      <c r="H71" s="1">
        <v>61699498</v>
      </c>
      <c r="I71" s="1">
        <v>116916000</v>
      </c>
      <c r="J71" s="1">
        <v>105686000</v>
      </c>
      <c r="K71" s="1">
        <v>81715167</v>
      </c>
      <c r="L71" s="1">
        <f t="shared" si="1"/>
        <v>9237127</v>
      </c>
      <c r="AA71" s="7">
        <v>43807</v>
      </c>
      <c r="AB71">
        <v>-182902832</v>
      </c>
      <c r="AC71">
        <v>-925546</v>
      </c>
      <c r="AD71">
        <v>200651314</v>
      </c>
    </row>
    <row r="72" spans="1:30">
      <c r="A72" s="7">
        <v>43809</v>
      </c>
      <c r="B72" s="8">
        <v>0.763888888888889</v>
      </c>
      <c r="C72" s="6">
        <v>1</v>
      </c>
      <c r="D72" s="1">
        <v>2805601000</v>
      </c>
      <c r="E72" s="1">
        <v>2723885833</v>
      </c>
      <c r="F72" s="1">
        <v>98294910</v>
      </c>
      <c r="G72" s="1">
        <v>-91869757</v>
      </c>
      <c r="H72" s="1">
        <v>62307676</v>
      </c>
      <c r="I72" s="1">
        <v>116916000</v>
      </c>
      <c r="J72" s="1">
        <v>105686000</v>
      </c>
      <c r="K72" s="1">
        <v>81715167</v>
      </c>
      <c r="L72" s="1">
        <f t="shared" si="1"/>
        <v>6425153</v>
      </c>
      <c r="AA72" s="7">
        <v>43808</v>
      </c>
      <c r="AB72">
        <v>-108026015</v>
      </c>
      <c r="AC72">
        <v>9237127</v>
      </c>
      <c r="AD72">
        <v>61699498</v>
      </c>
    </row>
    <row r="73" spans="1:30">
      <c r="A73" s="7">
        <v>43810</v>
      </c>
      <c r="B73" s="8">
        <v>0.795138888888889</v>
      </c>
      <c r="C73" s="6">
        <v>1</v>
      </c>
      <c r="D73" s="1">
        <v>2805601000</v>
      </c>
      <c r="E73" s="1">
        <v>2723885833</v>
      </c>
      <c r="F73" s="1">
        <v>136676285</v>
      </c>
      <c r="G73" s="1">
        <v>-128291060</v>
      </c>
      <c r="H73" s="1">
        <v>50762739</v>
      </c>
      <c r="I73" s="1">
        <v>116916000</v>
      </c>
      <c r="J73" s="1">
        <v>105686000</v>
      </c>
      <c r="K73" s="1">
        <v>81715167</v>
      </c>
      <c r="L73" s="1">
        <f t="shared" si="1"/>
        <v>8385225</v>
      </c>
      <c r="AA73" s="7">
        <v>43809</v>
      </c>
      <c r="AB73">
        <v>-91869757</v>
      </c>
      <c r="AC73">
        <v>6425153</v>
      </c>
      <c r="AD73">
        <v>62307676</v>
      </c>
    </row>
    <row r="74" spans="1:30">
      <c r="A74" s="7">
        <v>43811</v>
      </c>
      <c r="B74" s="8">
        <v>0.956944444444444</v>
      </c>
      <c r="C74" s="6">
        <v>1</v>
      </c>
      <c r="D74" s="1">
        <v>2805601000</v>
      </c>
      <c r="E74" s="1">
        <v>2723885833</v>
      </c>
      <c r="F74" s="1">
        <v>144855434</v>
      </c>
      <c r="G74" s="1">
        <v>-123285654</v>
      </c>
      <c r="H74" s="1">
        <v>123262406</v>
      </c>
      <c r="I74" s="1">
        <v>116916000</v>
      </c>
      <c r="J74" s="1">
        <v>105686000</v>
      </c>
      <c r="K74" s="1">
        <v>81715167</v>
      </c>
      <c r="L74" s="1">
        <f t="shared" si="1"/>
        <v>21569780</v>
      </c>
      <c r="AA74" s="7">
        <v>43810</v>
      </c>
      <c r="AB74">
        <v>-128291060</v>
      </c>
      <c r="AC74">
        <v>8385225</v>
      </c>
      <c r="AD74">
        <v>50762739</v>
      </c>
    </row>
    <row r="75" spans="1:30">
      <c r="A75" s="7">
        <v>43812</v>
      </c>
      <c r="B75" s="8">
        <v>0.923611111111111</v>
      </c>
      <c r="C75" s="6">
        <v>1</v>
      </c>
      <c r="D75" s="1">
        <v>2805601000</v>
      </c>
      <c r="E75" s="1">
        <v>2723885833</v>
      </c>
      <c r="F75" s="1">
        <v>262781325</v>
      </c>
      <c r="G75" s="1">
        <v>-225694654</v>
      </c>
      <c r="H75" s="1">
        <v>63564309</v>
      </c>
      <c r="I75" s="1">
        <v>116916000</v>
      </c>
      <c r="J75" s="1">
        <v>105686000</v>
      </c>
      <c r="K75" s="1">
        <v>81715167</v>
      </c>
      <c r="L75" s="1">
        <f t="shared" si="1"/>
        <v>37086671</v>
      </c>
      <c r="AA75" s="7">
        <v>43811</v>
      </c>
      <c r="AB75">
        <v>-123285654</v>
      </c>
      <c r="AC75">
        <v>21569780</v>
      </c>
      <c r="AD75">
        <v>123262406</v>
      </c>
    </row>
    <row r="76" spans="1:30">
      <c r="A76" s="7">
        <v>43813</v>
      </c>
      <c r="B76" s="8">
        <v>0.722222222222222</v>
      </c>
      <c r="C76" s="6">
        <v>1</v>
      </c>
      <c r="D76" s="1">
        <v>2805601000</v>
      </c>
      <c r="E76" s="1">
        <v>2723885833</v>
      </c>
      <c r="F76" s="1">
        <v>187108928</v>
      </c>
      <c r="G76" s="1">
        <v>-167615060</v>
      </c>
      <c r="H76" s="1">
        <v>64937968</v>
      </c>
      <c r="I76" s="1">
        <v>116916000</v>
      </c>
      <c r="J76" s="1">
        <v>105686000</v>
      </c>
      <c r="K76" s="1">
        <v>81715167</v>
      </c>
      <c r="L76" s="1">
        <f t="shared" si="1"/>
        <v>19493868</v>
      </c>
      <c r="AA76" s="7">
        <v>43812</v>
      </c>
      <c r="AB76">
        <v>-225694654</v>
      </c>
      <c r="AC76">
        <v>37086671</v>
      </c>
      <c r="AD76">
        <v>63564309</v>
      </c>
    </row>
    <row r="77" spans="1:30">
      <c r="A77" s="7">
        <v>43814</v>
      </c>
      <c r="B77" s="8">
        <v>0.479861111111111</v>
      </c>
      <c r="C77" s="6">
        <v>1</v>
      </c>
      <c r="D77" s="1">
        <v>2805601000</v>
      </c>
      <c r="E77" s="1">
        <v>2723885833</v>
      </c>
      <c r="F77" s="1">
        <v>164976934</v>
      </c>
      <c r="G77" s="1">
        <v>-162301402</v>
      </c>
      <c r="H77" s="1">
        <v>63604217</v>
      </c>
      <c r="I77" s="1">
        <v>116916000</v>
      </c>
      <c r="J77" s="1">
        <v>105686000</v>
      </c>
      <c r="K77" s="1">
        <v>81715167</v>
      </c>
      <c r="L77" s="1">
        <f t="shared" si="1"/>
        <v>2675532</v>
      </c>
      <c r="AA77" s="7">
        <v>43813</v>
      </c>
      <c r="AB77">
        <v>-167615060</v>
      </c>
      <c r="AC77">
        <v>19493868</v>
      </c>
      <c r="AD77">
        <v>64937968</v>
      </c>
    </row>
    <row r="78" spans="1:30">
      <c r="A78" s="7">
        <v>43815</v>
      </c>
      <c r="B78" s="8">
        <v>0.778472222222222</v>
      </c>
      <c r="C78" s="6">
        <v>1</v>
      </c>
      <c r="D78" s="1">
        <v>2805601000</v>
      </c>
      <c r="E78" s="1">
        <v>2723885833</v>
      </c>
      <c r="F78" s="1">
        <v>161570719</v>
      </c>
      <c r="G78" s="1">
        <v>-138964857</v>
      </c>
      <c r="H78" s="1">
        <v>133918084</v>
      </c>
      <c r="I78" s="1">
        <v>116916000</v>
      </c>
      <c r="J78" s="1">
        <v>105686000</v>
      </c>
      <c r="K78" s="1">
        <v>81715167</v>
      </c>
      <c r="L78" s="1">
        <f t="shared" si="1"/>
        <v>22605862</v>
      </c>
      <c r="AA78" s="7">
        <v>43814</v>
      </c>
      <c r="AB78">
        <v>-162301402</v>
      </c>
      <c r="AC78">
        <v>2675532</v>
      </c>
      <c r="AD78">
        <v>63604217</v>
      </c>
    </row>
    <row r="79" spans="1:30">
      <c r="A79" s="7">
        <v>43816</v>
      </c>
      <c r="B79" s="8">
        <v>0.554861111111111</v>
      </c>
      <c r="C79" s="6">
        <v>1</v>
      </c>
      <c r="D79" s="1">
        <v>2805601000</v>
      </c>
      <c r="E79" s="1">
        <v>2723885833</v>
      </c>
      <c r="F79" s="1">
        <v>249896392</v>
      </c>
      <c r="G79" s="1">
        <v>-213908952</v>
      </c>
      <c r="H79" s="1">
        <v>86576194</v>
      </c>
      <c r="I79" s="1">
        <v>116916000</v>
      </c>
      <c r="J79" s="1">
        <v>105686000</v>
      </c>
      <c r="K79" s="1">
        <v>81715167</v>
      </c>
      <c r="L79" s="1">
        <f t="shared" si="1"/>
        <v>35987440</v>
      </c>
      <c r="AA79" s="7">
        <v>43815</v>
      </c>
      <c r="AB79">
        <v>-138964857</v>
      </c>
      <c r="AC79">
        <v>22605862</v>
      </c>
      <c r="AD79">
        <v>133918084</v>
      </c>
    </row>
    <row r="80" spans="1:30">
      <c r="A80" s="7">
        <v>43817</v>
      </c>
      <c r="B80" s="8">
        <v>0.852083333333333</v>
      </c>
      <c r="C80" s="6">
        <v>1</v>
      </c>
      <c r="D80" s="1">
        <v>2805601000</v>
      </c>
      <c r="E80" s="1">
        <v>2723885833</v>
      </c>
      <c r="F80" s="1">
        <v>156426057</v>
      </c>
      <c r="G80" s="1">
        <v>-132294652</v>
      </c>
      <c r="H80" s="1">
        <v>108415973</v>
      </c>
      <c r="I80" s="1">
        <v>116916000</v>
      </c>
      <c r="J80" s="1">
        <v>105686000</v>
      </c>
      <c r="K80" s="1">
        <v>81715167</v>
      </c>
      <c r="L80" s="1">
        <f t="shared" si="1"/>
        <v>24131405</v>
      </c>
      <c r="AA80" s="7">
        <v>43816</v>
      </c>
      <c r="AB80">
        <v>-213908952</v>
      </c>
      <c r="AC80">
        <v>35987440</v>
      </c>
      <c r="AD80">
        <v>86576194</v>
      </c>
    </row>
    <row r="81" spans="1:30">
      <c r="A81" s="7">
        <v>43818</v>
      </c>
      <c r="B81" s="8">
        <v>0.777777777777778</v>
      </c>
      <c r="C81" s="6">
        <v>1</v>
      </c>
      <c r="D81" s="1">
        <v>2805601000</v>
      </c>
      <c r="E81" s="1">
        <v>2723885833</v>
      </c>
      <c r="F81" s="1">
        <v>90960044</v>
      </c>
      <c r="G81" s="1">
        <v>-90463057</v>
      </c>
      <c r="H81" s="1">
        <v>100378035</v>
      </c>
      <c r="I81" s="1">
        <v>116916000</v>
      </c>
      <c r="J81" s="1">
        <v>105686000</v>
      </c>
      <c r="K81" s="1">
        <v>81715167</v>
      </c>
      <c r="L81" s="1">
        <f t="shared" si="1"/>
        <v>496987</v>
      </c>
      <c r="AA81" s="7">
        <v>43817</v>
      </c>
      <c r="AB81">
        <v>-132294652</v>
      </c>
      <c r="AC81">
        <v>24131405</v>
      </c>
      <c r="AD81">
        <v>108415973</v>
      </c>
    </row>
    <row r="82" spans="1:30">
      <c r="A82" s="7">
        <v>43819</v>
      </c>
      <c r="B82" s="8">
        <v>0.756944444444444</v>
      </c>
      <c r="C82" s="6">
        <v>1</v>
      </c>
      <c r="D82" s="1">
        <v>2805601000</v>
      </c>
      <c r="E82" s="1">
        <v>2723885833</v>
      </c>
      <c r="F82" s="1">
        <v>117667527</v>
      </c>
      <c r="G82" s="1">
        <v>-111077942</v>
      </c>
      <c r="H82" s="1">
        <v>85397840</v>
      </c>
      <c r="I82" s="1">
        <v>116916000</v>
      </c>
      <c r="J82" s="1">
        <v>105686000</v>
      </c>
      <c r="K82" s="1">
        <v>81715167</v>
      </c>
      <c r="L82" s="1">
        <f t="shared" si="1"/>
        <v>6589585</v>
      </c>
      <c r="AA82" s="7">
        <v>43818</v>
      </c>
      <c r="AB82">
        <v>-90463057</v>
      </c>
      <c r="AC82">
        <v>496987</v>
      </c>
      <c r="AD82">
        <v>100378035</v>
      </c>
    </row>
    <row r="83" spans="1:30">
      <c r="A83" s="7">
        <v>43820</v>
      </c>
      <c r="B83" s="8">
        <v>0.732638888888889</v>
      </c>
      <c r="C83" s="6">
        <v>1</v>
      </c>
      <c r="D83" s="1">
        <v>2805601000</v>
      </c>
      <c r="E83" s="1">
        <v>2723885833</v>
      </c>
      <c r="F83" s="1">
        <v>127245354</v>
      </c>
      <c r="G83" s="1">
        <v>-114340264</v>
      </c>
      <c r="H83" s="1">
        <v>82786039</v>
      </c>
      <c r="I83" s="1">
        <v>116916000</v>
      </c>
      <c r="J83" s="1">
        <v>105686000</v>
      </c>
      <c r="K83" s="1">
        <v>81715167</v>
      </c>
      <c r="L83" s="1">
        <f t="shared" si="1"/>
        <v>12905090</v>
      </c>
      <c r="AA83" s="7">
        <v>43819</v>
      </c>
      <c r="AB83">
        <v>-111077942</v>
      </c>
      <c r="AC83">
        <v>6589585</v>
      </c>
      <c r="AD83">
        <v>85397840</v>
      </c>
    </row>
    <row r="84" spans="1:30">
      <c r="A84" s="7">
        <v>43821</v>
      </c>
      <c r="B84" s="8">
        <v>0.740972222222222</v>
      </c>
      <c r="C84" s="6">
        <v>1</v>
      </c>
      <c r="D84" s="1">
        <v>2805601000</v>
      </c>
      <c r="E84" s="1">
        <v>2723885833</v>
      </c>
      <c r="F84" s="1">
        <v>215573538</v>
      </c>
      <c r="G84" s="1">
        <v>-201903072</v>
      </c>
      <c r="H84" s="1">
        <v>78713793</v>
      </c>
      <c r="I84" s="1">
        <v>116916000</v>
      </c>
      <c r="J84" s="1">
        <v>105686000</v>
      </c>
      <c r="K84" s="1">
        <v>81715167</v>
      </c>
      <c r="L84" s="1">
        <f t="shared" si="1"/>
        <v>13670466</v>
      </c>
      <c r="AA84" s="7">
        <v>43820</v>
      </c>
      <c r="AB84">
        <v>-114340264</v>
      </c>
      <c r="AC84">
        <v>12905090</v>
      </c>
      <c r="AD84">
        <v>82786039</v>
      </c>
    </row>
    <row r="85" spans="1:30">
      <c r="A85" s="7">
        <v>43822</v>
      </c>
      <c r="B85" s="8">
        <v>0.773611111111111</v>
      </c>
      <c r="C85" s="6">
        <v>1</v>
      </c>
      <c r="D85" s="1">
        <v>2805601000</v>
      </c>
      <c r="E85" s="1">
        <v>2723885833</v>
      </c>
      <c r="F85" s="1">
        <v>197633579</v>
      </c>
      <c r="G85" s="1">
        <v>-181516927</v>
      </c>
      <c r="H85" s="1">
        <v>96227159</v>
      </c>
      <c r="I85" s="1">
        <v>116916000</v>
      </c>
      <c r="J85" s="1">
        <v>105686000</v>
      </c>
      <c r="K85" s="1">
        <v>81715167</v>
      </c>
      <c r="L85" s="1">
        <f t="shared" si="1"/>
        <v>16116652</v>
      </c>
      <c r="AA85" s="7">
        <v>43821</v>
      </c>
      <c r="AB85">
        <v>-201903072</v>
      </c>
      <c r="AC85">
        <v>13670466</v>
      </c>
      <c r="AD85">
        <v>78713793</v>
      </c>
    </row>
    <row r="86" spans="1:30">
      <c r="A86" s="7">
        <v>43823</v>
      </c>
      <c r="B86" s="8">
        <v>0.851388888888889</v>
      </c>
      <c r="C86" s="6">
        <v>1</v>
      </c>
      <c r="D86" s="1">
        <v>2805601000</v>
      </c>
      <c r="E86" s="1">
        <v>2723885833</v>
      </c>
      <c r="F86" s="1">
        <v>149441341</v>
      </c>
      <c r="G86" s="1">
        <v>-132222481</v>
      </c>
      <c r="H86" s="1">
        <v>90840157</v>
      </c>
      <c r="I86" s="1">
        <v>116916000</v>
      </c>
      <c r="J86" s="1">
        <v>105686000</v>
      </c>
      <c r="K86" s="1">
        <v>81715167</v>
      </c>
      <c r="L86" s="1">
        <f t="shared" si="1"/>
        <v>17218860</v>
      </c>
      <c r="AA86" s="7">
        <v>43822</v>
      </c>
      <c r="AB86">
        <v>-181516927</v>
      </c>
      <c r="AC86">
        <v>16116652</v>
      </c>
      <c r="AD86">
        <v>96227159</v>
      </c>
    </row>
    <row r="87" spans="1:30">
      <c r="A87" s="7">
        <v>43824</v>
      </c>
      <c r="B87" s="8">
        <v>0.681944444444444</v>
      </c>
      <c r="C87" s="6">
        <v>1</v>
      </c>
      <c r="D87" s="1">
        <v>2805601000</v>
      </c>
      <c r="E87" s="1">
        <v>2723885833</v>
      </c>
      <c r="F87" s="1">
        <v>220900075</v>
      </c>
      <c r="G87" s="1">
        <v>-200080477</v>
      </c>
      <c r="H87" s="1">
        <v>80992981</v>
      </c>
      <c r="I87" s="1">
        <v>116916000</v>
      </c>
      <c r="J87" s="1">
        <v>105686000</v>
      </c>
      <c r="K87" s="1">
        <v>81715167</v>
      </c>
      <c r="L87" s="1">
        <f t="shared" si="1"/>
        <v>20819598</v>
      </c>
      <c r="AA87" s="7">
        <v>43823</v>
      </c>
      <c r="AB87">
        <v>-132222481</v>
      </c>
      <c r="AC87">
        <v>17218860</v>
      </c>
      <c r="AD87">
        <v>90840157</v>
      </c>
    </row>
    <row r="88" spans="1:30">
      <c r="A88" s="7">
        <v>43825</v>
      </c>
      <c r="B88" s="8">
        <v>0.786805555555556</v>
      </c>
      <c r="C88" s="6">
        <v>1</v>
      </c>
      <c r="D88" s="1">
        <v>2805601000</v>
      </c>
      <c r="E88" s="1">
        <v>2723885833</v>
      </c>
      <c r="F88" s="1">
        <v>116045138</v>
      </c>
      <c r="G88" s="1">
        <v>-112741518</v>
      </c>
      <c r="H88" s="1">
        <v>60165196</v>
      </c>
      <c r="I88" s="1">
        <v>116916000</v>
      </c>
      <c r="J88" s="1">
        <v>105686000</v>
      </c>
      <c r="K88" s="1">
        <v>81715167</v>
      </c>
      <c r="L88" s="1">
        <f t="shared" si="1"/>
        <v>3303620</v>
      </c>
      <c r="AA88" s="7">
        <v>43824</v>
      </c>
      <c r="AB88">
        <v>-200080477</v>
      </c>
      <c r="AC88">
        <v>20819598</v>
      </c>
      <c r="AD88">
        <v>80992981</v>
      </c>
    </row>
    <row r="89" spans="1:30">
      <c r="A89" s="7">
        <v>43826</v>
      </c>
      <c r="B89" s="8">
        <v>0.924305555555556</v>
      </c>
      <c r="C89" s="6">
        <v>1</v>
      </c>
      <c r="D89" s="1">
        <v>2805601000</v>
      </c>
      <c r="E89" s="1">
        <v>2723885833</v>
      </c>
      <c r="F89" s="1">
        <v>136805149</v>
      </c>
      <c r="G89" s="1">
        <v>-121125452</v>
      </c>
      <c r="H89" s="1">
        <v>75535432</v>
      </c>
      <c r="I89" s="1">
        <v>116916000</v>
      </c>
      <c r="J89" s="1">
        <v>105686000</v>
      </c>
      <c r="K89" s="1">
        <v>81715167</v>
      </c>
      <c r="L89" s="1">
        <f t="shared" si="1"/>
        <v>15679697</v>
      </c>
      <c r="AA89" s="7">
        <v>43825</v>
      </c>
      <c r="AB89">
        <v>-112741518</v>
      </c>
      <c r="AC89">
        <v>3303620</v>
      </c>
      <c r="AD89">
        <v>60165196</v>
      </c>
    </row>
    <row r="90" spans="1:30">
      <c r="A90" s="7">
        <v>43827</v>
      </c>
      <c r="B90" s="8">
        <v>0.476388888888889</v>
      </c>
      <c r="C90" s="6">
        <v>1</v>
      </c>
      <c r="D90" s="1">
        <v>2805601000</v>
      </c>
      <c r="E90" s="1">
        <v>2723885833</v>
      </c>
      <c r="F90" s="1">
        <v>206878591</v>
      </c>
      <c r="G90" s="1">
        <v>-181630687</v>
      </c>
      <c r="H90" s="1">
        <v>78326528</v>
      </c>
      <c r="I90" s="1">
        <v>116916000</v>
      </c>
      <c r="J90" s="1">
        <v>105686000</v>
      </c>
      <c r="K90" s="1">
        <v>81715167</v>
      </c>
      <c r="L90" s="1">
        <f t="shared" si="1"/>
        <v>25247904</v>
      </c>
      <c r="AA90" s="7">
        <v>43826</v>
      </c>
      <c r="AB90">
        <v>-121125452</v>
      </c>
      <c r="AC90">
        <v>15679697</v>
      </c>
      <c r="AD90">
        <v>75535432</v>
      </c>
    </row>
    <row r="91" spans="1:30">
      <c r="A91" s="7">
        <v>43828</v>
      </c>
      <c r="B91" s="8">
        <v>0.715972222222222</v>
      </c>
      <c r="C91" s="6">
        <v>1</v>
      </c>
      <c r="D91" s="1">
        <v>2805601000</v>
      </c>
      <c r="E91" s="1">
        <v>2723885833</v>
      </c>
      <c r="F91" s="1">
        <v>137891513</v>
      </c>
      <c r="G91" s="1">
        <v>-131223113</v>
      </c>
      <c r="H91" s="1">
        <v>72089838</v>
      </c>
      <c r="I91" s="1">
        <v>116916000</v>
      </c>
      <c r="J91" s="1">
        <v>105686000</v>
      </c>
      <c r="K91" s="1">
        <v>81715167</v>
      </c>
      <c r="L91" s="1">
        <f t="shared" si="1"/>
        <v>6668400</v>
      </c>
      <c r="AA91" s="7">
        <v>43827</v>
      </c>
      <c r="AB91">
        <v>-181630687</v>
      </c>
      <c r="AC91">
        <v>25247904</v>
      </c>
      <c r="AD91">
        <v>78326528</v>
      </c>
    </row>
    <row r="92" spans="1:30">
      <c r="A92" s="7">
        <v>43829</v>
      </c>
      <c r="B92" s="8">
        <v>0.572916666666667</v>
      </c>
      <c r="C92" s="6">
        <v>1</v>
      </c>
      <c r="D92" s="1">
        <v>2805601000</v>
      </c>
      <c r="E92" s="1">
        <v>2723885833</v>
      </c>
      <c r="F92" s="1">
        <v>231308031</v>
      </c>
      <c r="G92" s="1">
        <v>-221654366</v>
      </c>
      <c r="H92" s="1">
        <v>71425829</v>
      </c>
      <c r="I92" s="1">
        <v>116916000</v>
      </c>
      <c r="J92" s="1">
        <v>105686000</v>
      </c>
      <c r="K92" s="1">
        <v>81715167</v>
      </c>
      <c r="L92" s="1">
        <f t="shared" si="1"/>
        <v>9653665</v>
      </c>
      <c r="AA92" s="7">
        <v>43828</v>
      </c>
      <c r="AB92">
        <v>-131223113</v>
      </c>
      <c r="AC92">
        <v>6668400</v>
      </c>
      <c r="AD92">
        <v>72089838</v>
      </c>
    </row>
    <row r="93" spans="1:30">
      <c r="A93" s="7">
        <v>43830</v>
      </c>
      <c r="B93" s="8">
        <v>0.822222222222222</v>
      </c>
      <c r="C93" s="6">
        <v>1</v>
      </c>
      <c r="D93" s="1">
        <v>2805601000</v>
      </c>
      <c r="E93" s="1">
        <v>2723885833</v>
      </c>
      <c r="F93" s="1">
        <v>154867546</v>
      </c>
      <c r="G93" s="1">
        <v>-133099529</v>
      </c>
      <c r="H93" s="1">
        <v>80792804</v>
      </c>
      <c r="I93" s="1">
        <v>116916000</v>
      </c>
      <c r="J93" s="1">
        <v>105686000</v>
      </c>
      <c r="K93" s="1">
        <v>81715167</v>
      </c>
      <c r="L93" s="1">
        <f t="shared" si="1"/>
        <v>21768017</v>
      </c>
      <c r="AA93" s="7">
        <v>43829</v>
      </c>
      <c r="AB93">
        <v>-221654366</v>
      </c>
      <c r="AC93">
        <v>9653665</v>
      </c>
      <c r="AD93">
        <v>71425829</v>
      </c>
    </row>
    <row r="94" spans="1:30">
      <c r="A94" s="7">
        <v>43831</v>
      </c>
      <c r="B94" s="8">
        <v>0.80625</v>
      </c>
      <c r="C94" s="6">
        <v>1</v>
      </c>
      <c r="D94" s="1">
        <v>2805601000</v>
      </c>
      <c r="E94" s="1">
        <v>2723885833</v>
      </c>
      <c r="F94" s="1">
        <v>257663238</v>
      </c>
      <c r="G94" s="1">
        <v>-234847991</v>
      </c>
      <c r="H94" s="1">
        <v>64554838</v>
      </c>
      <c r="I94" s="1">
        <v>116916000</v>
      </c>
      <c r="J94" s="1">
        <v>105686000</v>
      </c>
      <c r="K94" s="1">
        <v>81715167</v>
      </c>
      <c r="L94" s="1">
        <f t="shared" si="1"/>
        <v>22815247</v>
      </c>
      <c r="AA94" s="7">
        <v>43830</v>
      </c>
      <c r="AB94">
        <v>-133099529</v>
      </c>
      <c r="AC94">
        <v>21768017</v>
      </c>
      <c r="AD94">
        <v>80792804</v>
      </c>
    </row>
    <row r="95" spans="1:30">
      <c r="A95" s="7">
        <v>43832</v>
      </c>
      <c r="B95" s="8">
        <v>0.475694444444444</v>
      </c>
      <c r="C95" s="6">
        <v>1</v>
      </c>
      <c r="D95" s="1">
        <v>2805601000</v>
      </c>
      <c r="E95" s="1">
        <v>2723885833</v>
      </c>
      <c r="F95" s="1">
        <v>174890239</v>
      </c>
      <c r="G95" s="1">
        <v>-174158050</v>
      </c>
      <c r="H95" s="1">
        <v>56104488</v>
      </c>
      <c r="I95" s="1">
        <v>116916000</v>
      </c>
      <c r="J95" s="1">
        <v>105686000</v>
      </c>
      <c r="K95" s="1">
        <v>81715167</v>
      </c>
      <c r="L95" s="1">
        <f t="shared" si="1"/>
        <v>732189</v>
      </c>
      <c r="AA95" s="7">
        <v>43831</v>
      </c>
      <c r="AB95">
        <v>-234847991</v>
      </c>
      <c r="AC95">
        <v>22815247</v>
      </c>
      <c r="AD95">
        <v>64554838</v>
      </c>
    </row>
    <row r="96" spans="1:30">
      <c r="A96" s="7">
        <v>43833</v>
      </c>
      <c r="B96" s="8">
        <v>0.588194444444444</v>
      </c>
      <c r="C96" s="6">
        <v>1</v>
      </c>
      <c r="D96" s="1">
        <v>2805601000</v>
      </c>
      <c r="E96" s="1">
        <v>2723885833</v>
      </c>
      <c r="F96" s="1">
        <v>124996880</v>
      </c>
      <c r="G96" s="1">
        <v>-114945757</v>
      </c>
      <c r="H96" s="1">
        <v>67452898</v>
      </c>
      <c r="I96" s="1">
        <v>170874000</v>
      </c>
      <c r="J96" s="1">
        <v>158530000</v>
      </c>
      <c r="K96" s="1">
        <v>81715167</v>
      </c>
      <c r="L96" s="1">
        <f t="shared" si="1"/>
        <v>10051123</v>
      </c>
      <c r="AA96" s="7">
        <v>43832</v>
      </c>
      <c r="AB96">
        <v>-174158050</v>
      </c>
      <c r="AC96">
        <v>732189</v>
      </c>
      <c r="AD96">
        <v>56104488</v>
      </c>
    </row>
    <row r="97" spans="1:30">
      <c r="A97" s="7">
        <v>43834</v>
      </c>
      <c r="B97" s="8">
        <v>0.736805555555556</v>
      </c>
      <c r="C97" s="6">
        <v>1</v>
      </c>
      <c r="D97" s="1">
        <v>2805601000</v>
      </c>
      <c r="E97" s="1">
        <v>2723885833</v>
      </c>
      <c r="F97" s="1">
        <v>184698582</v>
      </c>
      <c r="G97" s="1">
        <v>-184705798</v>
      </c>
      <c r="H97" s="1">
        <v>51765985</v>
      </c>
      <c r="I97" s="1">
        <v>170874000</v>
      </c>
      <c r="J97" s="1">
        <v>158530000</v>
      </c>
      <c r="K97" s="1">
        <v>81715167</v>
      </c>
      <c r="L97" s="1">
        <f t="shared" si="1"/>
        <v>-7216</v>
      </c>
      <c r="AA97" s="7">
        <v>43833</v>
      </c>
      <c r="AB97">
        <v>-114945757</v>
      </c>
      <c r="AC97">
        <v>10051123</v>
      </c>
      <c r="AD97">
        <v>67452898</v>
      </c>
    </row>
    <row r="98" spans="1:30">
      <c r="A98" s="7">
        <v>43835</v>
      </c>
      <c r="B98" s="8">
        <v>0.700694444444444</v>
      </c>
      <c r="C98" s="6">
        <v>1</v>
      </c>
      <c r="D98" s="1">
        <v>2805601000</v>
      </c>
      <c r="E98" s="1">
        <v>2723885833</v>
      </c>
      <c r="F98" s="1">
        <v>290686232</v>
      </c>
      <c r="G98" s="1">
        <v>-328313532</v>
      </c>
      <c r="H98" s="1">
        <v>4577694</v>
      </c>
      <c r="I98" s="1">
        <v>116916000</v>
      </c>
      <c r="J98" s="1">
        <v>105686000</v>
      </c>
      <c r="K98" s="1">
        <v>81715167</v>
      </c>
      <c r="L98" s="1">
        <f t="shared" si="1"/>
        <v>-37627300</v>
      </c>
      <c r="AA98" s="7">
        <v>43834</v>
      </c>
      <c r="AB98">
        <v>-184705798</v>
      </c>
      <c r="AC98">
        <v>-7216</v>
      </c>
      <c r="AD98">
        <v>51765985</v>
      </c>
    </row>
    <row r="99" spans="1:30">
      <c r="A99" s="7">
        <v>43836</v>
      </c>
      <c r="B99" s="8">
        <v>0.5875</v>
      </c>
      <c r="C99" s="6">
        <v>1</v>
      </c>
      <c r="D99" s="1">
        <v>2805601000</v>
      </c>
      <c r="E99" s="1">
        <v>2723885833</v>
      </c>
      <c r="F99" s="1">
        <v>203380531</v>
      </c>
      <c r="G99" s="1">
        <v>-109922001</v>
      </c>
      <c r="H99" s="1">
        <v>7477599</v>
      </c>
      <c r="I99" s="1">
        <v>113916000</v>
      </c>
      <c r="J99" s="1">
        <v>105686000</v>
      </c>
      <c r="K99" s="1">
        <v>81715167</v>
      </c>
      <c r="L99" s="1">
        <f t="shared" si="1"/>
        <v>93458530</v>
      </c>
      <c r="AA99" s="7">
        <v>43835</v>
      </c>
      <c r="AB99">
        <v>-328313532</v>
      </c>
      <c r="AC99">
        <v>-37627300</v>
      </c>
      <c r="AD99">
        <v>4577694</v>
      </c>
    </row>
    <row r="100" spans="1:30">
      <c r="A100" s="7">
        <v>43837</v>
      </c>
      <c r="B100" s="8">
        <v>0.688888888888889</v>
      </c>
      <c r="C100" s="6">
        <v>1</v>
      </c>
      <c r="D100" s="1">
        <v>2805601000</v>
      </c>
      <c r="E100" s="1">
        <v>2723885833</v>
      </c>
      <c r="F100" s="1">
        <v>124135334</v>
      </c>
      <c r="G100" s="1">
        <v>-120063699</v>
      </c>
      <c r="H100" s="1">
        <v>8563969</v>
      </c>
      <c r="I100" s="1">
        <v>113916000</v>
      </c>
      <c r="J100" s="1">
        <v>105686000</v>
      </c>
      <c r="K100" s="1">
        <v>81715167</v>
      </c>
      <c r="L100" s="1">
        <f t="shared" si="1"/>
        <v>4071635</v>
      </c>
      <c r="AA100" s="7">
        <v>43836</v>
      </c>
      <c r="AB100">
        <v>-109922001</v>
      </c>
      <c r="AC100">
        <v>93458530</v>
      </c>
      <c r="AD100">
        <v>7477599</v>
      </c>
    </row>
    <row r="101" spans="1:30">
      <c r="A101" s="7">
        <v>43838</v>
      </c>
      <c r="B101" s="8">
        <v>0.736805555555556</v>
      </c>
      <c r="C101" s="6">
        <v>1</v>
      </c>
      <c r="D101" s="1">
        <v>2805601000</v>
      </c>
      <c r="E101" s="1">
        <v>2723885833</v>
      </c>
      <c r="F101" s="1">
        <v>130480372</v>
      </c>
      <c r="G101" s="1">
        <v>-119727314</v>
      </c>
      <c r="H101" s="1">
        <v>-1988186</v>
      </c>
      <c r="I101" s="1">
        <v>113916000</v>
      </c>
      <c r="J101" s="1">
        <v>105686000</v>
      </c>
      <c r="K101" s="1">
        <v>81715167</v>
      </c>
      <c r="L101" s="1">
        <f t="shared" si="1"/>
        <v>10753058</v>
      </c>
      <c r="AA101" s="7">
        <v>43837</v>
      </c>
      <c r="AB101">
        <v>-120063699</v>
      </c>
      <c r="AC101">
        <v>4071635</v>
      </c>
      <c r="AD101">
        <v>8563969</v>
      </c>
    </row>
    <row r="102" spans="1:30">
      <c r="A102" s="7">
        <v>43839</v>
      </c>
      <c r="B102" s="8">
        <v>0.650694444444444</v>
      </c>
      <c r="C102" s="6">
        <v>1</v>
      </c>
      <c r="D102" s="1">
        <v>2805601000</v>
      </c>
      <c r="E102" s="1">
        <v>2723885833</v>
      </c>
      <c r="F102" s="1">
        <v>103382986</v>
      </c>
      <c r="G102" s="1">
        <v>-106293939</v>
      </c>
      <c r="H102" s="1">
        <v>-5946369</v>
      </c>
      <c r="I102" s="1">
        <v>113916000</v>
      </c>
      <c r="J102" s="1">
        <v>105686000</v>
      </c>
      <c r="K102" s="1">
        <v>81715167</v>
      </c>
      <c r="L102" s="1">
        <f t="shared" si="1"/>
        <v>-2910953</v>
      </c>
      <c r="AA102" s="7">
        <v>43838</v>
      </c>
      <c r="AB102">
        <v>-119727314</v>
      </c>
      <c r="AC102">
        <v>10753058</v>
      </c>
      <c r="AD102">
        <v>-1988186</v>
      </c>
    </row>
    <row r="103" spans="1:30">
      <c r="A103" s="7">
        <v>43840</v>
      </c>
      <c r="B103" s="8">
        <v>0.554166666666667</v>
      </c>
      <c r="C103" s="6">
        <v>1</v>
      </c>
      <c r="D103" s="1">
        <v>2805601000</v>
      </c>
      <c r="E103" s="1">
        <v>2723885833</v>
      </c>
      <c r="F103" s="1">
        <v>211607651</v>
      </c>
      <c r="G103" s="1">
        <v>-209362253</v>
      </c>
      <c r="H103" s="1">
        <v>-474977</v>
      </c>
      <c r="I103" s="1">
        <v>113916000</v>
      </c>
      <c r="J103" s="1">
        <v>105686000</v>
      </c>
      <c r="K103" s="1">
        <v>81715167</v>
      </c>
      <c r="L103" s="1">
        <f t="shared" si="1"/>
        <v>2245398</v>
      </c>
      <c r="AA103" s="7">
        <v>43839</v>
      </c>
      <c r="AB103">
        <v>-106293939</v>
      </c>
      <c r="AC103">
        <v>-2910953</v>
      </c>
      <c r="AD103">
        <v>-5946369</v>
      </c>
    </row>
    <row r="104" spans="1:30">
      <c r="A104" s="7">
        <v>43841</v>
      </c>
      <c r="B104" s="8">
        <v>0.788194444444444</v>
      </c>
      <c r="C104" s="6">
        <v>1</v>
      </c>
      <c r="D104" s="1">
        <v>2805601000</v>
      </c>
      <c r="E104" s="1">
        <v>2723885833</v>
      </c>
      <c r="F104" s="1">
        <v>138046436</v>
      </c>
      <c r="G104" s="1">
        <v>-125222008</v>
      </c>
      <c r="H104" s="1">
        <v>2298328</v>
      </c>
      <c r="I104" s="1">
        <v>113916000</v>
      </c>
      <c r="J104" s="1">
        <v>105686000</v>
      </c>
      <c r="K104" s="1">
        <v>81715167</v>
      </c>
      <c r="L104" s="1">
        <f t="shared" si="1"/>
        <v>12824428</v>
      </c>
      <c r="AA104" s="7">
        <v>43840</v>
      </c>
      <c r="AB104">
        <v>-209362253</v>
      </c>
      <c r="AC104">
        <v>2245398</v>
      </c>
      <c r="AD104">
        <v>-474977</v>
      </c>
    </row>
    <row r="105" spans="1:30">
      <c r="A105" s="7">
        <v>43842</v>
      </c>
      <c r="B105" s="8">
        <v>0.828472222222222</v>
      </c>
      <c r="C105" s="6">
        <v>1</v>
      </c>
      <c r="D105" s="1">
        <v>2805601000</v>
      </c>
      <c r="E105" s="1">
        <v>2723885833</v>
      </c>
      <c r="F105" s="1">
        <v>131211918</v>
      </c>
      <c r="G105" s="1">
        <v>-114672978</v>
      </c>
      <c r="H105" s="1">
        <v>18844484</v>
      </c>
      <c r="I105" s="1">
        <v>113916000</v>
      </c>
      <c r="J105" s="1">
        <v>105686000</v>
      </c>
      <c r="K105" s="1">
        <v>81715167</v>
      </c>
      <c r="L105" s="1">
        <f t="shared" si="1"/>
        <v>16538940</v>
      </c>
      <c r="AA105" s="7">
        <v>43841</v>
      </c>
      <c r="AB105">
        <v>-125222008</v>
      </c>
      <c r="AC105">
        <v>12824428</v>
      </c>
      <c r="AD105">
        <v>2298328</v>
      </c>
    </row>
    <row r="106" spans="1:30">
      <c r="A106" s="7">
        <v>43843</v>
      </c>
      <c r="B106" s="8">
        <v>0.675</v>
      </c>
      <c r="C106" s="6">
        <v>1</v>
      </c>
      <c r="D106" s="1">
        <v>2805601000</v>
      </c>
      <c r="E106" s="1">
        <v>2723885833</v>
      </c>
      <c r="F106" s="1">
        <v>185181912</v>
      </c>
      <c r="G106" s="1">
        <v>-167655425</v>
      </c>
      <c r="H106" s="1">
        <v>59966977</v>
      </c>
      <c r="I106" s="1">
        <v>113916000</v>
      </c>
      <c r="J106" s="1">
        <v>105686000</v>
      </c>
      <c r="K106" s="1">
        <v>81715167</v>
      </c>
      <c r="L106" s="1">
        <f t="shared" si="1"/>
        <v>17526487</v>
      </c>
      <c r="AA106" s="7">
        <v>43842</v>
      </c>
      <c r="AB106">
        <v>-114672978</v>
      </c>
      <c r="AC106">
        <v>16538940</v>
      </c>
      <c r="AD106">
        <v>18844484</v>
      </c>
    </row>
    <row r="107" spans="1:30">
      <c r="A107" s="7">
        <v>43844</v>
      </c>
      <c r="B107" s="8">
        <v>0.710416666666667</v>
      </c>
      <c r="C107" s="6">
        <v>1</v>
      </c>
      <c r="D107" s="1">
        <v>2805601000</v>
      </c>
      <c r="E107" s="1">
        <v>2723885833</v>
      </c>
      <c r="F107" s="1">
        <v>123796907</v>
      </c>
      <c r="G107" s="1">
        <v>-106286599</v>
      </c>
      <c r="H107" s="1">
        <v>67908980</v>
      </c>
      <c r="I107" s="1">
        <v>113916000</v>
      </c>
      <c r="J107" s="1">
        <v>105686000</v>
      </c>
      <c r="K107" s="1">
        <v>81715167</v>
      </c>
      <c r="L107" s="1">
        <f t="shared" si="1"/>
        <v>17510308</v>
      </c>
      <c r="AA107" s="7">
        <v>43843</v>
      </c>
      <c r="AB107">
        <v>-167655425</v>
      </c>
      <c r="AC107">
        <v>17526487</v>
      </c>
      <c r="AD107">
        <v>59966977</v>
      </c>
    </row>
    <row r="108" spans="1:30">
      <c r="A108" s="7">
        <v>43845</v>
      </c>
      <c r="B108" s="8">
        <v>0.78125</v>
      </c>
      <c r="C108" s="6">
        <v>1</v>
      </c>
      <c r="D108" s="1">
        <v>2805601000</v>
      </c>
      <c r="E108" s="1">
        <v>2723885833</v>
      </c>
      <c r="F108" s="1">
        <v>120647625</v>
      </c>
      <c r="G108" s="1">
        <v>-114236290</v>
      </c>
      <c r="H108" s="1">
        <v>70248680</v>
      </c>
      <c r="I108" s="1">
        <v>113916000</v>
      </c>
      <c r="J108" s="1">
        <v>105686000</v>
      </c>
      <c r="K108" s="1">
        <v>81715167</v>
      </c>
      <c r="L108" s="1">
        <f t="shared" si="1"/>
        <v>6411335</v>
      </c>
      <c r="AA108" s="7">
        <v>43844</v>
      </c>
      <c r="AB108">
        <v>-106286599</v>
      </c>
      <c r="AC108">
        <v>17510308</v>
      </c>
      <c r="AD108">
        <v>67908980</v>
      </c>
    </row>
    <row r="109" spans="1:30">
      <c r="A109" s="7">
        <v>43846</v>
      </c>
      <c r="B109" s="8">
        <v>0.740972222222222</v>
      </c>
      <c r="C109" s="6">
        <v>1</v>
      </c>
      <c r="D109" s="1">
        <v>2805601000</v>
      </c>
      <c r="E109" s="1">
        <v>2723885833</v>
      </c>
      <c r="F109" s="1">
        <v>219857914</v>
      </c>
      <c r="G109" s="1">
        <v>-198605276</v>
      </c>
      <c r="H109" s="1">
        <v>73874121</v>
      </c>
      <c r="I109" s="1">
        <v>113916000</v>
      </c>
      <c r="J109" s="1">
        <v>105686000</v>
      </c>
      <c r="K109" s="1">
        <v>81715167</v>
      </c>
      <c r="L109" s="1">
        <f t="shared" si="1"/>
        <v>21252638</v>
      </c>
      <c r="AA109" s="7">
        <v>43845</v>
      </c>
      <c r="AB109">
        <v>-114236290</v>
      </c>
      <c r="AC109">
        <v>6411335</v>
      </c>
      <c r="AD109">
        <v>70248680</v>
      </c>
    </row>
    <row r="110" spans="1:30">
      <c r="A110" s="7">
        <v>43847</v>
      </c>
      <c r="B110" s="8">
        <v>0.674305555555556</v>
      </c>
      <c r="C110" s="6">
        <v>1</v>
      </c>
      <c r="D110" s="1">
        <v>2805601000</v>
      </c>
      <c r="E110" s="1">
        <v>2723885833</v>
      </c>
      <c r="F110" s="1">
        <v>115158537</v>
      </c>
      <c r="G110" s="1">
        <v>-113417957</v>
      </c>
      <c r="H110" s="1">
        <v>78525654</v>
      </c>
      <c r="I110" s="1">
        <v>113916000</v>
      </c>
      <c r="J110" s="1">
        <v>105686000</v>
      </c>
      <c r="K110" s="1">
        <v>81715167</v>
      </c>
      <c r="L110" s="1">
        <f t="shared" si="1"/>
        <v>1740580</v>
      </c>
      <c r="AA110" s="7">
        <v>43846</v>
      </c>
      <c r="AB110">
        <v>-198605276</v>
      </c>
      <c r="AC110">
        <v>21252638</v>
      </c>
      <c r="AD110">
        <v>73874121</v>
      </c>
    </row>
    <row r="111" spans="27:30">
      <c r="AA111" s="7">
        <v>43847</v>
      </c>
      <c r="AB111">
        <v>-113417957</v>
      </c>
      <c r="AC111">
        <v>1740580</v>
      </c>
      <c r="AD111">
        <v>78525654</v>
      </c>
    </row>
    <row r="112" spans="27:30">
      <c r="AA112" t="s">
        <v>286</v>
      </c>
      <c r="AB112">
        <v>-16044387926</v>
      </c>
      <c r="AC112" t="e">
        <v>#VALUE!</v>
      </c>
      <c r="AD112">
        <v>7710391644</v>
      </c>
    </row>
  </sheetData>
  <mergeCells count="1">
    <mergeCell ref="M3:M8"/>
  </mergeCells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2"/>
  <sheetViews>
    <sheetView topLeftCell="C1" workbookViewId="0">
      <pane ySplit="3" topLeftCell="A96" activePane="bottomLeft" state="frozen"/>
      <selection/>
      <selection pane="bottomLeft" activeCell="I100" sqref="I10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5" width="19.625" style="1" customWidth="1"/>
    <col min="6" max="6" width="19.625" customWidth="1"/>
    <col min="7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53" customHeight="1" spans="6:13">
      <c r="F1" s="1"/>
      <c r="M1" s="9" t="s">
        <v>351</v>
      </c>
    </row>
    <row r="2" ht="253" customHeight="1" spans="6:6">
      <c r="F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43751</v>
      </c>
      <c r="B4" s="5">
        <v>0.535416666666667</v>
      </c>
      <c r="C4" s="6">
        <v>0.86</v>
      </c>
      <c r="D4" s="1">
        <v>13083876757</v>
      </c>
      <c r="F4" s="1">
        <v>0</v>
      </c>
      <c r="G4" s="1">
        <v>-425191647</v>
      </c>
      <c r="H4" s="1">
        <v>-425191647</v>
      </c>
      <c r="L4" s="1">
        <f t="shared" ref="L4:L67" si="0">G4+F4</f>
        <v>-425191647</v>
      </c>
      <c r="M4" s="10"/>
      <c r="N4" s="7">
        <v>43750</v>
      </c>
      <c r="O4" s="8">
        <v>0.895833333333333</v>
      </c>
      <c r="P4" s="6">
        <v>0.86</v>
      </c>
      <c r="Q4" s="6">
        <v>0.097</v>
      </c>
      <c r="R4" s="6">
        <v>0.86</v>
      </c>
      <c r="S4" s="1">
        <v>20325257216</v>
      </c>
      <c r="U4" s="1">
        <v>7555368448</v>
      </c>
      <c r="V4" s="1">
        <v>7411214848</v>
      </c>
      <c r="W4" s="1">
        <v>144153600</v>
      </c>
      <c r="X4" s="1">
        <v>20325256320</v>
      </c>
      <c r="Y4">
        <v>8</v>
      </c>
      <c r="AA4" t="s">
        <v>284</v>
      </c>
    </row>
    <row r="5" spans="1:30">
      <c r="A5" s="7">
        <v>43752</v>
      </c>
      <c r="B5" s="8">
        <v>0.45625</v>
      </c>
      <c r="C5" s="6">
        <v>0.86</v>
      </c>
      <c r="D5" s="1">
        <v>13083876757</v>
      </c>
      <c r="F5" s="1">
        <v>0</v>
      </c>
      <c r="G5" s="1">
        <v>-1108042677</v>
      </c>
      <c r="H5" s="1">
        <v>-1108042677</v>
      </c>
      <c r="L5" s="1">
        <f t="shared" si="0"/>
        <v>-1108042677</v>
      </c>
      <c r="M5" s="10"/>
      <c r="AA5" s="7">
        <v>43751</v>
      </c>
      <c r="AB5">
        <v>-425191647</v>
      </c>
      <c r="AC5">
        <v>-425191647</v>
      </c>
      <c r="AD5">
        <v>-425191647</v>
      </c>
    </row>
    <row r="6" spans="1:30">
      <c r="A6" s="7">
        <v>43753</v>
      </c>
      <c r="B6" s="8">
        <v>0.909722222222222</v>
      </c>
      <c r="C6" s="6">
        <v>0.86</v>
      </c>
      <c r="D6" s="1">
        <v>13083876757</v>
      </c>
      <c r="F6" s="1">
        <v>0</v>
      </c>
      <c r="G6" s="1">
        <v>-1023773157</v>
      </c>
      <c r="H6" s="1">
        <v>-2131815834</v>
      </c>
      <c r="L6" s="1">
        <f t="shared" si="0"/>
        <v>-1023773157</v>
      </c>
      <c r="M6" s="10"/>
      <c r="AA6" s="7">
        <v>43752</v>
      </c>
      <c r="AB6">
        <v>-1108042677</v>
      </c>
      <c r="AC6">
        <v>-1108042677</v>
      </c>
      <c r="AD6">
        <v>-1108042677</v>
      </c>
    </row>
    <row r="7" spans="1:30">
      <c r="A7" s="7">
        <v>43754</v>
      </c>
      <c r="B7" s="8">
        <v>0.84375</v>
      </c>
      <c r="C7" s="6">
        <v>0.86</v>
      </c>
      <c r="D7" s="1">
        <v>13083876757</v>
      </c>
      <c r="F7" s="1">
        <v>0</v>
      </c>
      <c r="G7" s="1">
        <v>-1711225395</v>
      </c>
      <c r="H7" s="1">
        <v>-2819268072</v>
      </c>
      <c r="L7" s="1">
        <f t="shared" si="0"/>
        <v>-1711225395</v>
      </c>
      <c r="AA7" s="7">
        <v>43753</v>
      </c>
      <c r="AB7">
        <v>-1023773157</v>
      </c>
      <c r="AC7">
        <v>-1023773157</v>
      </c>
      <c r="AD7">
        <v>-2131815834</v>
      </c>
    </row>
    <row r="8" spans="1:30">
      <c r="A8" s="7">
        <v>43755</v>
      </c>
      <c r="B8" s="8">
        <v>0.80625</v>
      </c>
      <c r="C8" s="6">
        <v>0.86</v>
      </c>
      <c r="D8" s="1">
        <v>13083876757</v>
      </c>
      <c r="F8" s="1">
        <v>0</v>
      </c>
      <c r="G8" s="1">
        <v>-927164409</v>
      </c>
      <c r="H8" s="1">
        <v>-3516621646</v>
      </c>
      <c r="L8" s="1">
        <f t="shared" si="0"/>
        <v>-927164409</v>
      </c>
      <c r="AA8" s="7">
        <v>43754</v>
      </c>
      <c r="AB8">
        <v>-1711225395</v>
      </c>
      <c r="AC8">
        <v>-1711225395</v>
      </c>
      <c r="AD8">
        <v>-2819268072</v>
      </c>
    </row>
    <row r="9" spans="1:30">
      <c r="A9" s="7">
        <v>43756</v>
      </c>
      <c r="B9" s="8">
        <v>0.773611111111111</v>
      </c>
      <c r="C9" s="6">
        <v>0.86</v>
      </c>
      <c r="D9" s="1">
        <v>19083876757</v>
      </c>
      <c r="F9" s="1">
        <v>0</v>
      </c>
      <c r="G9" s="1">
        <v>-1385388244</v>
      </c>
      <c r="H9" s="1">
        <v>-4204656316</v>
      </c>
      <c r="L9" s="1">
        <f t="shared" si="0"/>
        <v>-1385388244</v>
      </c>
      <c r="AA9" s="7">
        <v>43755</v>
      </c>
      <c r="AB9">
        <v>-927164409</v>
      </c>
      <c r="AC9">
        <v>-927164409</v>
      </c>
      <c r="AD9">
        <v>-3516621646</v>
      </c>
    </row>
    <row r="10" spans="1:30">
      <c r="A10" s="7">
        <v>43757</v>
      </c>
      <c r="B10" s="8">
        <v>0.822222222222222</v>
      </c>
      <c r="C10" s="6">
        <v>0.86</v>
      </c>
      <c r="D10" s="1">
        <v>19083876757</v>
      </c>
      <c r="F10" s="1">
        <v>0</v>
      </c>
      <c r="G10" s="1">
        <v>-720825564</v>
      </c>
      <c r="H10" s="1">
        <v>-4925481880</v>
      </c>
      <c r="L10" s="1">
        <f t="shared" si="0"/>
        <v>-720825564</v>
      </c>
      <c r="AA10" s="7">
        <v>43756</v>
      </c>
      <c r="AB10">
        <v>-1385388244</v>
      </c>
      <c r="AC10">
        <v>-1385388244</v>
      </c>
      <c r="AD10">
        <v>-4204656316</v>
      </c>
    </row>
    <row r="11" spans="1:30">
      <c r="A11" s="7">
        <v>43758</v>
      </c>
      <c r="B11" s="8">
        <v>0.720833333333333</v>
      </c>
      <c r="C11" s="6">
        <v>0.86</v>
      </c>
      <c r="D11" s="1">
        <v>19083876757</v>
      </c>
      <c r="F11" s="1">
        <v>0</v>
      </c>
      <c r="G11" s="1">
        <v>-1401979222</v>
      </c>
      <c r="H11" s="1">
        <v>-5606635538</v>
      </c>
      <c r="L11" s="1">
        <f t="shared" si="0"/>
        <v>-1401979222</v>
      </c>
      <c r="AA11" s="7">
        <v>43757</v>
      </c>
      <c r="AB11">
        <v>-720825564</v>
      </c>
      <c r="AC11">
        <v>-720825564</v>
      </c>
      <c r="AD11">
        <v>-4925481880</v>
      </c>
    </row>
    <row r="12" spans="1:30">
      <c r="A12" s="7">
        <v>43759</v>
      </c>
      <c r="B12" s="8">
        <v>0.788194444444444</v>
      </c>
      <c r="C12" s="6">
        <v>0.86</v>
      </c>
      <c r="D12" s="1">
        <v>19083876757</v>
      </c>
      <c r="E12" s="1">
        <v>18528039755</v>
      </c>
      <c r="F12" s="1">
        <v>5379791734</v>
      </c>
      <c r="G12" s="1">
        <v>-759340928</v>
      </c>
      <c r="H12" s="1">
        <v>-560993085</v>
      </c>
      <c r="I12" s="1">
        <v>904886000</v>
      </c>
      <c r="J12" s="1">
        <v>835915000</v>
      </c>
      <c r="K12" s="1">
        <v>555839685</v>
      </c>
      <c r="L12" s="1">
        <f t="shared" si="0"/>
        <v>4620450806</v>
      </c>
      <c r="AA12" s="7">
        <v>43758</v>
      </c>
      <c r="AB12">
        <v>-1401979222</v>
      </c>
      <c r="AC12">
        <v>-1401979222</v>
      </c>
      <c r="AD12">
        <v>-5606635538</v>
      </c>
    </row>
    <row r="13" spans="1:30">
      <c r="A13" s="7">
        <v>43760</v>
      </c>
      <c r="B13" s="8">
        <v>0.829166666666667</v>
      </c>
      <c r="C13" s="6">
        <v>0.86</v>
      </c>
      <c r="D13" s="1">
        <v>19083876757</v>
      </c>
      <c r="E13" s="1">
        <v>18528039755</v>
      </c>
      <c r="F13" s="1">
        <v>803947020</v>
      </c>
      <c r="G13" s="1">
        <v>-724145424</v>
      </c>
      <c r="H13" s="1">
        <v>201659541</v>
      </c>
      <c r="I13" s="1">
        <v>904886000</v>
      </c>
      <c r="J13" s="1">
        <v>835915000</v>
      </c>
      <c r="K13" s="1">
        <v>555839685</v>
      </c>
      <c r="L13" s="1">
        <f t="shared" si="0"/>
        <v>79801596</v>
      </c>
      <c r="AA13" s="7">
        <v>43759</v>
      </c>
      <c r="AB13">
        <v>-759340928</v>
      </c>
      <c r="AC13">
        <v>4620450806</v>
      </c>
      <c r="AD13">
        <v>-560993085</v>
      </c>
    </row>
    <row r="14" spans="1:30">
      <c r="A14" s="7">
        <v>43761</v>
      </c>
      <c r="B14" s="8">
        <v>0.819444444444444</v>
      </c>
      <c r="C14" s="6">
        <v>0.86</v>
      </c>
      <c r="D14" s="1">
        <v>19083876757</v>
      </c>
      <c r="E14" s="1">
        <v>18528039755</v>
      </c>
      <c r="F14" s="1">
        <v>737358672</v>
      </c>
      <c r="G14" s="1">
        <v>-713495248</v>
      </c>
      <c r="H14" s="1">
        <v>1249296122</v>
      </c>
      <c r="I14" s="1">
        <v>904886000</v>
      </c>
      <c r="J14" s="1">
        <v>835915000</v>
      </c>
      <c r="K14" s="1">
        <v>555839685</v>
      </c>
      <c r="L14" s="1">
        <f t="shared" si="0"/>
        <v>23863424</v>
      </c>
      <c r="AA14" s="7">
        <v>43760</v>
      </c>
      <c r="AB14">
        <v>-724145424</v>
      </c>
      <c r="AC14">
        <v>79801596</v>
      </c>
      <c r="AD14">
        <v>201659541</v>
      </c>
    </row>
    <row r="15" spans="1:30">
      <c r="A15" s="7">
        <v>43762</v>
      </c>
      <c r="B15" s="8">
        <v>0.811805555555556</v>
      </c>
      <c r="C15" s="6">
        <v>0.86</v>
      </c>
      <c r="D15" s="1">
        <v>19083876757</v>
      </c>
      <c r="E15" s="1">
        <v>18528039755</v>
      </c>
      <c r="F15" s="1">
        <v>771687827</v>
      </c>
      <c r="G15" s="1">
        <v>-745171202</v>
      </c>
      <c r="H15" s="1">
        <v>1963264985</v>
      </c>
      <c r="I15" s="1">
        <v>904886000</v>
      </c>
      <c r="J15" s="1">
        <v>835915000</v>
      </c>
      <c r="K15" s="1">
        <v>555839685</v>
      </c>
      <c r="L15" s="1">
        <f t="shared" si="0"/>
        <v>26516625</v>
      </c>
      <c r="AA15" s="7">
        <v>43761</v>
      </c>
      <c r="AB15">
        <v>-713495248</v>
      </c>
      <c r="AC15">
        <v>23863424</v>
      </c>
      <c r="AD15">
        <v>1249296122</v>
      </c>
    </row>
    <row r="16" spans="1:30">
      <c r="A16" s="7">
        <v>43763</v>
      </c>
      <c r="B16" s="8">
        <v>0.746527777777778</v>
      </c>
      <c r="C16" s="6">
        <v>0.86</v>
      </c>
      <c r="D16" s="1">
        <v>19083876757</v>
      </c>
      <c r="E16" s="1">
        <v>18528039755</v>
      </c>
      <c r="F16" s="1">
        <v>1539011466</v>
      </c>
      <c r="G16" s="1">
        <v>-1420841682</v>
      </c>
      <c r="H16" s="1">
        <v>2752271718</v>
      </c>
      <c r="I16" s="1">
        <v>904886000</v>
      </c>
      <c r="J16" s="1">
        <v>835915000</v>
      </c>
      <c r="K16" s="1">
        <v>555839685</v>
      </c>
      <c r="L16" s="1">
        <f t="shared" si="0"/>
        <v>118169784</v>
      </c>
      <c r="AA16" s="7">
        <v>43762</v>
      </c>
      <c r="AB16">
        <v>-745171202</v>
      </c>
      <c r="AC16">
        <v>26516625</v>
      </c>
      <c r="AD16">
        <v>1963264985</v>
      </c>
    </row>
    <row r="17" spans="1:30">
      <c r="A17" s="7">
        <v>43764</v>
      </c>
      <c r="B17" s="8">
        <v>0.835416666666667</v>
      </c>
      <c r="C17" s="6">
        <v>0.86</v>
      </c>
      <c r="D17" s="1">
        <v>19083876757</v>
      </c>
      <c r="E17" s="1">
        <v>18528039755</v>
      </c>
      <c r="F17" s="1">
        <v>866258049</v>
      </c>
      <c r="G17" s="1">
        <v>-784244036</v>
      </c>
      <c r="H17" s="1">
        <v>3522320401</v>
      </c>
      <c r="I17" s="1">
        <v>904886000</v>
      </c>
      <c r="J17" s="1">
        <v>835915000</v>
      </c>
      <c r="K17" s="1">
        <v>555839685</v>
      </c>
      <c r="L17" s="1">
        <f t="shared" si="0"/>
        <v>82014013</v>
      </c>
      <c r="AA17" s="7">
        <v>43763</v>
      </c>
      <c r="AB17">
        <v>-1420841682</v>
      </c>
      <c r="AC17">
        <v>118169784</v>
      </c>
      <c r="AD17">
        <v>2752271718</v>
      </c>
    </row>
    <row r="18" spans="1:30">
      <c r="A18" s="7">
        <v>43765</v>
      </c>
      <c r="B18" s="8">
        <v>0.788194444444444</v>
      </c>
      <c r="C18" s="6">
        <v>0.86</v>
      </c>
      <c r="D18" s="1">
        <v>19083876757</v>
      </c>
      <c r="E18" s="1">
        <v>18528039755</v>
      </c>
      <c r="F18" s="1">
        <v>1524554072</v>
      </c>
      <c r="G18" s="1">
        <v>-1437382738</v>
      </c>
      <c r="H18" s="1">
        <v>4248303286</v>
      </c>
      <c r="I18" s="1">
        <v>904886000</v>
      </c>
      <c r="J18" s="1">
        <v>835915000</v>
      </c>
      <c r="K18" s="1">
        <v>555839685</v>
      </c>
      <c r="L18" s="1">
        <f t="shared" si="0"/>
        <v>87171334</v>
      </c>
      <c r="AA18" s="7">
        <v>43764</v>
      </c>
      <c r="AB18">
        <v>-784244036</v>
      </c>
      <c r="AC18">
        <v>82014013</v>
      </c>
      <c r="AD18">
        <v>3522320401</v>
      </c>
    </row>
    <row r="19" spans="1:30">
      <c r="A19" s="7">
        <v>43766</v>
      </c>
      <c r="B19" s="8">
        <v>0.729166666666667</v>
      </c>
      <c r="C19" s="6">
        <v>0.86</v>
      </c>
      <c r="D19" s="1">
        <v>19083876757</v>
      </c>
      <c r="E19" s="1">
        <v>18528039755</v>
      </c>
      <c r="F19" s="1">
        <v>1386713978</v>
      </c>
      <c r="G19" s="1">
        <v>-1348661777</v>
      </c>
      <c r="H19" s="1">
        <v>5196139834</v>
      </c>
      <c r="I19" s="1">
        <v>904886000</v>
      </c>
      <c r="J19" s="1">
        <v>835915000</v>
      </c>
      <c r="K19" s="1">
        <v>555839685</v>
      </c>
      <c r="L19" s="1">
        <f t="shared" si="0"/>
        <v>38052201</v>
      </c>
      <c r="AA19" s="7">
        <v>43765</v>
      </c>
      <c r="AB19">
        <v>-1437382738</v>
      </c>
      <c r="AC19">
        <v>87171334</v>
      </c>
      <c r="AD19">
        <v>4248303286</v>
      </c>
    </row>
    <row r="20" spans="1:30">
      <c r="A20" s="7">
        <v>43767</v>
      </c>
      <c r="B20" s="8">
        <v>0.893055555555556</v>
      </c>
      <c r="C20" s="6">
        <v>0.86</v>
      </c>
      <c r="D20" s="1">
        <v>19083876757</v>
      </c>
      <c r="E20" s="1">
        <v>18528039755</v>
      </c>
      <c r="F20" s="1" t="s">
        <v>285</v>
      </c>
      <c r="G20" s="1">
        <v>-840407074</v>
      </c>
      <c r="H20" s="1">
        <v>-322752938</v>
      </c>
      <c r="I20" s="1" t="s">
        <v>285</v>
      </c>
      <c r="J20" s="1">
        <v>835915000</v>
      </c>
      <c r="K20" s="1">
        <v>555839685</v>
      </c>
      <c r="L20" s="1" t="e">
        <f t="shared" si="0"/>
        <v>#VALUE!</v>
      </c>
      <c r="AA20" s="7">
        <v>43766</v>
      </c>
      <c r="AB20">
        <v>-1348661777</v>
      </c>
      <c r="AC20">
        <v>38052201</v>
      </c>
      <c r="AD20">
        <v>5196139834</v>
      </c>
    </row>
    <row r="21" spans="1:30">
      <c r="A21" s="7">
        <v>43768</v>
      </c>
      <c r="B21" s="8">
        <v>0.621527777777778</v>
      </c>
      <c r="C21" s="6">
        <v>0.86</v>
      </c>
      <c r="D21" s="1">
        <v>19083876757</v>
      </c>
      <c r="E21" s="1">
        <v>18528039755</v>
      </c>
      <c r="F21" s="1" t="s">
        <v>285</v>
      </c>
      <c r="G21" s="1">
        <v>-921731155</v>
      </c>
      <c r="H21" s="1">
        <v>-911275181</v>
      </c>
      <c r="I21" s="1" t="s">
        <v>285</v>
      </c>
      <c r="J21" s="1">
        <v>835915000</v>
      </c>
      <c r="K21" s="1">
        <v>555839685</v>
      </c>
      <c r="L21" s="1" t="e">
        <f t="shared" si="0"/>
        <v>#VALUE!</v>
      </c>
      <c r="AA21" s="7">
        <v>43767</v>
      </c>
      <c r="AB21">
        <v>-840407074</v>
      </c>
      <c r="AC21" t="e">
        <v>#VALUE!</v>
      </c>
      <c r="AD21">
        <v>-322752938</v>
      </c>
    </row>
    <row r="22" spans="1:30">
      <c r="A22" s="7">
        <v>43769</v>
      </c>
      <c r="B22" s="8">
        <v>0.781944444444444</v>
      </c>
      <c r="C22" s="6">
        <v>0.86</v>
      </c>
      <c r="D22" s="1">
        <v>19083876757</v>
      </c>
      <c r="E22" s="1">
        <v>18528039755</v>
      </c>
      <c r="F22" s="1">
        <v>0</v>
      </c>
      <c r="G22" s="1">
        <v>-796549982</v>
      </c>
      <c r="H22" s="1">
        <v>-1731688587</v>
      </c>
      <c r="I22" s="1">
        <v>904886000</v>
      </c>
      <c r="J22" s="1">
        <v>835915000</v>
      </c>
      <c r="K22" s="1">
        <v>555839685</v>
      </c>
      <c r="L22" s="1">
        <f t="shared" si="0"/>
        <v>-796549982</v>
      </c>
      <c r="AA22" s="7">
        <v>43768</v>
      </c>
      <c r="AB22">
        <v>-921731155</v>
      </c>
      <c r="AC22" t="e">
        <v>#VALUE!</v>
      </c>
      <c r="AD22">
        <v>-911275181</v>
      </c>
    </row>
    <row r="23" spans="1:30">
      <c r="A23" s="7">
        <v>43770</v>
      </c>
      <c r="B23" s="8">
        <v>0.779861111111111</v>
      </c>
      <c r="C23" s="6">
        <v>0.86</v>
      </c>
      <c r="D23" s="1">
        <v>19083876757</v>
      </c>
      <c r="E23" s="1">
        <v>18528039755</v>
      </c>
      <c r="F23" s="1" t="s">
        <v>285</v>
      </c>
      <c r="G23" s="1">
        <v>-728338931</v>
      </c>
      <c r="H23" s="1">
        <v>457219671</v>
      </c>
      <c r="I23" s="1" t="s">
        <v>285</v>
      </c>
      <c r="J23" s="1">
        <v>835915000</v>
      </c>
      <c r="K23" s="1">
        <v>555839685</v>
      </c>
      <c r="L23" s="1" t="e">
        <f t="shared" si="0"/>
        <v>#VALUE!</v>
      </c>
      <c r="AA23" s="7">
        <v>43769</v>
      </c>
      <c r="AB23">
        <v>-796549982</v>
      </c>
      <c r="AC23">
        <v>-796549982</v>
      </c>
      <c r="AD23">
        <v>-1731688587</v>
      </c>
    </row>
    <row r="24" spans="1:30">
      <c r="A24" s="7">
        <v>43771</v>
      </c>
      <c r="B24" s="8">
        <v>0.510416666666667</v>
      </c>
      <c r="C24" s="6">
        <v>0.86</v>
      </c>
      <c r="D24" s="1">
        <v>19083876757</v>
      </c>
      <c r="E24" s="1">
        <v>18528039755</v>
      </c>
      <c r="F24" s="1">
        <v>3543239542</v>
      </c>
      <c r="G24" s="1">
        <v>-1278337330</v>
      </c>
      <c r="H24" s="1">
        <v>415043841</v>
      </c>
      <c r="I24" s="1">
        <v>903496000</v>
      </c>
      <c r="J24" s="1">
        <v>835915000</v>
      </c>
      <c r="K24" s="1">
        <v>555839685</v>
      </c>
      <c r="L24" s="1">
        <f t="shared" si="0"/>
        <v>2264902212</v>
      </c>
      <c r="AA24" s="7">
        <v>43770</v>
      </c>
      <c r="AB24">
        <v>-728338931</v>
      </c>
      <c r="AC24" t="e">
        <v>#VALUE!</v>
      </c>
      <c r="AD24">
        <v>457219671</v>
      </c>
    </row>
    <row r="25" spans="1:30">
      <c r="A25" s="7">
        <v>43772</v>
      </c>
      <c r="B25" s="8">
        <v>0.454861111111111</v>
      </c>
      <c r="C25" s="6">
        <v>0.86</v>
      </c>
      <c r="D25" s="1">
        <v>19083876757</v>
      </c>
      <c r="E25" s="1">
        <v>18528039755</v>
      </c>
      <c r="F25" s="1">
        <v>1274304669</v>
      </c>
      <c r="G25" s="1">
        <v>-925217424</v>
      </c>
      <c r="H25" s="1">
        <v>357168696</v>
      </c>
      <c r="I25" s="1">
        <v>903496000</v>
      </c>
      <c r="J25" s="1">
        <v>835915000</v>
      </c>
      <c r="K25" s="1">
        <v>555839685</v>
      </c>
      <c r="L25" s="1">
        <f t="shared" si="0"/>
        <v>349087245</v>
      </c>
      <c r="AA25" s="7">
        <v>43771</v>
      </c>
      <c r="AB25">
        <v>-1278337330</v>
      </c>
      <c r="AC25">
        <v>2264902212</v>
      </c>
      <c r="AD25">
        <v>415043841</v>
      </c>
    </row>
    <row r="26" spans="1:30">
      <c r="A26" s="7">
        <v>43773</v>
      </c>
      <c r="B26" s="8">
        <v>0.467361111111111</v>
      </c>
      <c r="C26" s="6">
        <v>0.86</v>
      </c>
      <c r="D26" s="1">
        <v>19083876757</v>
      </c>
      <c r="E26" s="1">
        <v>18528039755</v>
      </c>
      <c r="F26" s="1">
        <v>796615466</v>
      </c>
      <c r="G26" s="1">
        <v>-707446280</v>
      </c>
      <c r="H26" s="1">
        <v>441180561</v>
      </c>
      <c r="I26" s="1">
        <v>903496000</v>
      </c>
      <c r="J26" s="1">
        <v>835915000</v>
      </c>
      <c r="K26" s="1">
        <v>555839685</v>
      </c>
      <c r="L26" s="1">
        <f t="shared" si="0"/>
        <v>89169186</v>
      </c>
      <c r="AA26" s="7">
        <v>43772</v>
      </c>
      <c r="AB26">
        <v>-925217424</v>
      </c>
      <c r="AC26">
        <v>349087245</v>
      </c>
      <c r="AD26">
        <v>357168696</v>
      </c>
    </row>
    <row r="27" spans="1:30">
      <c r="A27" s="7">
        <v>43774</v>
      </c>
      <c r="B27" s="8">
        <v>0.568055555555556</v>
      </c>
      <c r="C27" s="6">
        <v>0.86</v>
      </c>
      <c r="D27" s="1">
        <v>19083876757</v>
      </c>
      <c r="E27" s="1">
        <v>18528039755</v>
      </c>
      <c r="F27" s="1">
        <v>891653953</v>
      </c>
      <c r="G27" s="1">
        <v>-809072260</v>
      </c>
      <c r="H27" s="1">
        <v>742510822</v>
      </c>
      <c r="I27" s="1">
        <v>903496000</v>
      </c>
      <c r="J27" s="1">
        <v>835915000</v>
      </c>
      <c r="K27" s="1">
        <v>555839685</v>
      </c>
      <c r="L27" s="1">
        <f t="shared" si="0"/>
        <v>82581693</v>
      </c>
      <c r="AA27" s="7">
        <v>43773</v>
      </c>
      <c r="AB27">
        <v>-707446280</v>
      </c>
      <c r="AC27">
        <v>89169186</v>
      </c>
      <c r="AD27">
        <v>441180561</v>
      </c>
    </row>
    <row r="28" spans="1:30">
      <c r="A28" s="7">
        <v>43775</v>
      </c>
      <c r="B28" s="8">
        <v>0.628472222222222</v>
      </c>
      <c r="C28" s="6">
        <v>0.86</v>
      </c>
      <c r="D28" s="1">
        <v>19083876757</v>
      </c>
      <c r="E28" s="1">
        <v>18528039755</v>
      </c>
      <c r="F28" s="1">
        <v>842704995</v>
      </c>
      <c r="G28" s="1">
        <v>-726733084</v>
      </c>
      <c r="H28" s="1">
        <v>1271493241</v>
      </c>
      <c r="I28" s="1">
        <v>903496000</v>
      </c>
      <c r="J28" s="1">
        <v>835915000</v>
      </c>
      <c r="K28" s="1">
        <v>555839685</v>
      </c>
      <c r="L28" s="1">
        <f t="shared" si="0"/>
        <v>115971911</v>
      </c>
      <c r="AA28" s="7">
        <v>43774</v>
      </c>
      <c r="AB28">
        <v>-809072260</v>
      </c>
      <c r="AC28">
        <v>82581693</v>
      </c>
      <c r="AD28">
        <v>742510822</v>
      </c>
    </row>
    <row r="29" spans="1:30">
      <c r="A29" s="7">
        <v>43776</v>
      </c>
      <c r="B29" s="8">
        <v>0.797222222222222</v>
      </c>
      <c r="C29" s="6">
        <v>0.86</v>
      </c>
      <c r="D29" s="1">
        <v>19083876757</v>
      </c>
      <c r="E29" s="1">
        <v>18528039755</v>
      </c>
      <c r="F29" s="1">
        <v>906920099</v>
      </c>
      <c r="G29" s="1">
        <v>-876900570</v>
      </c>
      <c r="H29" s="1">
        <v>1810233417</v>
      </c>
      <c r="I29" s="1">
        <v>903496000</v>
      </c>
      <c r="J29" s="1">
        <v>835915000</v>
      </c>
      <c r="K29" s="1">
        <v>555839685</v>
      </c>
      <c r="L29" s="1">
        <f t="shared" si="0"/>
        <v>30019529</v>
      </c>
      <c r="AA29" s="7">
        <v>43775</v>
      </c>
      <c r="AB29">
        <v>-726733084</v>
      </c>
      <c r="AC29">
        <v>115971911</v>
      </c>
      <c r="AD29">
        <v>1271493241</v>
      </c>
    </row>
    <row r="30" spans="1:30">
      <c r="A30" s="7">
        <v>43777</v>
      </c>
      <c r="B30" s="8">
        <v>0.779166666666667</v>
      </c>
      <c r="C30" s="6">
        <v>0.86</v>
      </c>
      <c r="D30" s="1">
        <v>19083876757</v>
      </c>
      <c r="E30" s="1">
        <v>18528039755</v>
      </c>
      <c r="F30" s="1">
        <v>1624297106</v>
      </c>
      <c r="G30" s="1">
        <v>-1584022353</v>
      </c>
      <c r="H30" s="1">
        <v>2617038623</v>
      </c>
      <c r="I30" s="1">
        <v>903496000</v>
      </c>
      <c r="J30" s="1">
        <v>835915000</v>
      </c>
      <c r="K30" s="1">
        <v>555839685</v>
      </c>
      <c r="L30" s="1">
        <f t="shared" si="0"/>
        <v>40274753</v>
      </c>
      <c r="AA30" s="7">
        <v>43776</v>
      </c>
      <c r="AB30">
        <v>-876900570</v>
      </c>
      <c r="AC30">
        <v>30019529</v>
      </c>
      <c r="AD30">
        <v>1810233417</v>
      </c>
    </row>
    <row r="31" spans="1:30">
      <c r="A31" s="7">
        <v>43778</v>
      </c>
      <c r="B31" s="8">
        <v>0.479166666666667</v>
      </c>
      <c r="C31" s="6">
        <v>0.86</v>
      </c>
      <c r="D31" s="1">
        <v>19083876757</v>
      </c>
      <c r="E31" s="1">
        <v>18528039755</v>
      </c>
      <c r="F31" s="1">
        <v>1226634495</v>
      </c>
      <c r="G31" s="1">
        <v>-1179681753</v>
      </c>
      <c r="H31" s="1">
        <v>713782306</v>
      </c>
      <c r="I31" s="1">
        <v>903496000</v>
      </c>
      <c r="J31" s="1">
        <v>835915000</v>
      </c>
      <c r="K31" s="1">
        <v>555839685</v>
      </c>
      <c r="L31" s="1">
        <f t="shared" si="0"/>
        <v>46952742</v>
      </c>
      <c r="AA31" s="7">
        <v>43777</v>
      </c>
      <c r="AB31">
        <v>-1584022353</v>
      </c>
      <c r="AC31">
        <v>40274753</v>
      </c>
      <c r="AD31">
        <v>2617038623</v>
      </c>
    </row>
    <row r="32" spans="1:30">
      <c r="A32" s="7">
        <v>43779</v>
      </c>
      <c r="B32" s="8">
        <v>0.71875</v>
      </c>
      <c r="C32" s="6">
        <v>0.86</v>
      </c>
      <c r="D32" s="1">
        <v>19083876757</v>
      </c>
      <c r="E32" s="1">
        <v>18528039755</v>
      </c>
      <c r="F32" s="1">
        <v>902979645</v>
      </c>
      <c r="G32" s="1">
        <v>-919301584</v>
      </c>
      <c r="H32" s="1">
        <v>372511990</v>
      </c>
      <c r="I32" s="1">
        <v>903496000</v>
      </c>
      <c r="J32" s="1">
        <v>835915000</v>
      </c>
      <c r="K32" s="1">
        <v>555839685</v>
      </c>
      <c r="L32" s="1">
        <f t="shared" si="0"/>
        <v>-16321939</v>
      </c>
      <c r="AA32" s="7">
        <v>43778</v>
      </c>
      <c r="AB32">
        <v>-1179681753</v>
      </c>
      <c r="AC32">
        <v>46952742</v>
      </c>
      <c r="AD32">
        <v>713782306</v>
      </c>
    </row>
    <row r="33" spans="1:30">
      <c r="A33" s="7">
        <v>43780</v>
      </c>
      <c r="B33" s="8">
        <v>0.591666666666667</v>
      </c>
      <c r="C33" s="6">
        <v>0.86</v>
      </c>
      <c r="D33" s="1">
        <v>19083876757</v>
      </c>
      <c r="E33" s="1">
        <v>18528039755</v>
      </c>
      <c r="F33" s="1">
        <v>1612436901</v>
      </c>
      <c r="G33" s="1">
        <v>-1545981254</v>
      </c>
      <c r="H33" s="1">
        <v>431150708</v>
      </c>
      <c r="I33" s="1">
        <v>903496000</v>
      </c>
      <c r="J33" s="1">
        <v>835915000</v>
      </c>
      <c r="K33" s="1">
        <v>555839685</v>
      </c>
      <c r="L33" s="1">
        <f t="shared" si="0"/>
        <v>66455647</v>
      </c>
      <c r="AA33" s="7">
        <v>43779</v>
      </c>
      <c r="AB33">
        <v>-919301584</v>
      </c>
      <c r="AC33">
        <v>-16321939</v>
      </c>
      <c r="AD33">
        <v>372511990</v>
      </c>
    </row>
    <row r="34" spans="1:30">
      <c r="A34" s="7">
        <v>43781</v>
      </c>
      <c r="B34" s="8">
        <v>0.635416666666667</v>
      </c>
      <c r="C34" s="6">
        <v>0.86</v>
      </c>
      <c r="D34" s="1">
        <v>19083876757</v>
      </c>
      <c r="E34" s="1">
        <v>18528039755</v>
      </c>
      <c r="F34" s="1">
        <v>762459490</v>
      </c>
      <c r="G34" s="1">
        <v>-734753998</v>
      </c>
      <c r="H34" s="1">
        <v>369687014</v>
      </c>
      <c r="I34" s="1">
        <v>903496000</v>
      </c>
      <c r="J34" s="1">
        <v>835915000</v>
      </c>
      <c r="K34" s="1">
        <v>555839685</v>
      </c>
      <c r="L34" s="1">
        <f t="shared" si="0"/>
        <v>27705492</v>
      </c>
      <c r="AA34" s="7">
        <v>43780</v>
      </c>
      <c r="AB34">
        <v>-1545981254</v>
      </c>
      <c r="AC34">
        <v>66455647</v>
      </c>
      <c r="AD34">
        <v>431150708</v>
      </c>
    </row>
    <row r="35" spans="1:30">
      <c r="A35" s="7">
        <v>43782</v>
      </c>
      <c r="B35" s="8">
        <v>0.682638888888889</v>
      </c>
      <c r="C35" s="6">
        <v>0.86</v>
      </c>
      <c r="D35" s="1">
        <v>19083876757</v>
      </c>
      <c r="E35" s="1">
        <v>18528039755</v>
      </c>
      <c r="F35" s="1">
        <v>1432147623</v>
      </c>
      <c r="G35" s="1">
        <v>-1335889886</v>
      </c>
      <c r="H35" s="1">
        <v>355657566</v>
      </c>
      <c r="I35" s="1">
        <v>903496000</v>
      </c>
      <c r="J35" s="1">
        <v>835915000</v>
      </c>
      <c r="K35" s="1">
        <v>555839685</v>
      </c>
      <c r="L35" s="1">
        <f t="shared" si="0"/>
        <v>96257737</v>
      </c>
      <c r="AA35" s="7">
        <v>43781</v>
      </c>
      <c r="AB35">
        <v>-734753998</v>
      </c>
      <c r="AC35">
        <v>27705492</v>
      </c>
      <c r="AD35">
        <v>369687014</v>
      </c>
    </row>
    <row r="36" spans="1:30">
      <c r="A36" s="7">
        <v>43783</v>
      </c>
      <c r="B36" s="8">
        <v>0.468055555555556</v>
      </c>
      <c r="C36" s="6">
        <v>0.86</v>
      </c>
      <c r="D36" s="1">
        <v>19083876757</v>
      </c>
      <c r="E36" s="1">
        <v>18528039755</v>
      </c>
      <c r="F36" s="1">
        <v>1079225535</v>
      </c>
      <c r="G36" s="1">
        <v>-1042602336</v>
      </c>
      <c r="H36" s="1">
        <v>260453790</v>
      </c>
      <c r="I36" s="1">
        <v>903496000</v>
      </c>
      <c r="J36" s="1">
        <v>835915000</v>
      </c>
      <c r="K36" s="1">
        <v>555839685</v>
      </c>
      <c r="L36" s="1">
        <f t="shared" si="0"/>
        <v>36623199</v>
      </c>
      <c r="AA36" s="7">
        <v>43782</v>
      </c>
      <c r="AB36">
        <v>-1335889886</v>
      </c>
      <c r="AC36">
        <v>96257737</v>
      </c>
      <c r="AD36">
        <v>355657566</v>
      </c>
    </row>
    <row r="37" spans="1:30">
      <c r="A37" s="7">
        <v>43784</v>
      </c>
      <c r="B37" s="8">
        <v>0.797916666666667</v>
      </c>
      <c r="C37" s="6">
        <v>0.86</v>
      </c>
      <c r="D37" s="1">
        <v>19083876757</v>
      </c>
      <c r="E37" s="1">
        <v>18528039755</v>
      </c>
      <c r="F37" s="1">
        <v>884694144</v>
      </c>
      <c r="G37" s="1">
        <v>-874512600</v>
      </c>
      <c r="H37" s="1">
        <v>240615805</v>
      </c>
      <c r="I37" s="1">
        <v>902207000</v>
      </c>
      <c r="J37" s="1">
        <v>835915000</v>
      </c>
      <c r="K37" s="1">
        <v>555839685</v>
      </c>
      <c r="L37" s="1">
        <f t="shared" si="0"/>
        <v>10181544</v>
      </c>
      <c r="AA37" s="7">
        <v>43783</v>
      </c>
      <c r="AB37">
        <v>-1042602336</v>
      </c>
      <c r="AC37">
        <v>36623199</v>
      </c>
      <c r="AD37">
        <v>260453790</v>
      </c>
    </row>
    <row r="38" spans="1:30">
      <c r="A38" s="7">
        <v>43785</v>
      </c>
      <c r="B38" s="8">
        <v>0.635416666666667</v>
      </c>
      <c r="C38" s="6">
        <v>0.86</v>
      </c>
      <c r="D38" s="1">
        <v>19083876757</v>
      </c>
      <c r="E38" s="1">
        <v>18528039755</v>
      </c>
      <c r="F38" s="1">
        <v>871280393</v>
      </c>
      <c r="G38" s="1">
        <v>-818890390</v>
      </c>
      <c r="H38" s="1">
        <v>266236053</v>
      </c>
      <c r="I38" s="1">
        <v>902207000</v>
      </c>
      <c r="J38" s="1">
        <v>835915000</v>
      </c>
      <c r="K38" s="1">
        <v>555839685</v>
      </c>
      <c r="L38" s="1">
        <f t="shared" si="0"/>
        <v>52390003</v>
      </c>
      <c r="AA38" s="7">
        <v>43784</v>
      </c>
      <c r="AB38">
        <v>-874512600</v>
      </c>
      <c r="AC38">
        <v>10181544</v>
      </c>
      <c r="AD38">
        <v>240615805</v>
      </c>
    </row>
    <row r="39" spans="1:30">
      <c r="A39" s="7">
        <v>43786</v>
      </c>
      <c r="B39" s="8">
        <v>0.555555555555556</v>
      </c>
      <c r="C39" s="6">
        <v>0.86</v>
      </c>
      <c r="D39" s="1">
        <v>19083876757</v>
      </c>
      <c r="E39" s="1">
        <v>18528039755</v>
      </c>
      <c r="F39" s="1">
        <v>1202094887</v>
      </c>
      <c r="G39" s="1">
        <v>-1130749186</v>
      </c>
      <c r="H39" s="1">
        <v>269536575</v>
      </c>
      <c r="I39" s="1">
        <v>902207000</v>
      </c>
      <c r="J39" s="1">
        <v>835915000</v>
      </c>
      <c r="K39" s="1">
        <v>555839685</v>
      </c>
      <c r="L39" s="1">
        <f t="shared" si="0"/>
        <v>71345701</v>
      </c>
      <c r="AA39" s="7">
        <v>43785</v>
      </c>
      <c r="AB39">
        <v>-818890390</v>
      </c>
      <c r="AC39">
        <v>52390003</v>
      </c>
      <c r="AD39">
        <v>266236053</v>
      </c>
    </row>
    <row r="40" spans="1:30">
      <c r="A40" s="7">
        <v>43787</v>
      </c>
      <c r="B40" s="8">
        <v>0.461111111111111</v>
      </c>
      <c r="C40" s="6">
        <v>0.86</v>
      </c>
      <c r="D40" s="1">
        <v>19083876757</v>
      </c>
      <c r="E40" s="1">
        <v>18528039755</v>
      </c>
      <c r="F40" s="1">
        <v>1375430141</v>
      </c>
      <c r="G40" s="1">
        <v>-1329474819</v>
      </c>
      <c r="H40" s="1">
        <v>308950948</v>
      </c>
      <c r="I40" s="1">
        <v>902207000</v>
      </c>
      <c r="J40" s="1">
        <v>835915000</v>
      </c>
      <c r="K40" s="1">
        <v>555839685</v>
      </c>
      <c r="L40" s="1">
        <f t="shared" si="0"/>
        <v>45955322</v>
      </c>
      <c r="AA40" s="7">
        <v>43786</v>
      </c>
      <c r="AB40">
        <v>-1130749186</v>
      </c>
      <c r="AC40">
        <v>71345701</v>
      </c>
      <c r="AD40">
        <v>269536575</v>
      </c>
    </row>
    <row r="41" spans="1:30">
      <c r="A41" s="7">
        <v>43788</v>
      </c>
      <c r="B41" s="8">
        <v>0.875</v>
      </c>
      <c r="C41" s="6">
        <v>0.86</v>
      </c>
      <c r="D41" s="1">
        <v>19083876757</v>
      </c>
      <c r="E41" s="1">
        <v>18528039755</v>
      </c>
      <c r="F41" s="1">
        <v>1147970581</v>
      </c>
      <c r="G41" s="1">
        <v>-1015402784</v>
      </c>
      <c r="H41" s="1">
        <v>358741159</v>
      </c>
      <c r="I41" s="1">
        <v>902207000</v>
      </c>
      <c r="J41" s="1">
        <v>835915000</v>
      </c>
      <c r="K41" s="1">
        <v>555839685</v>
      </c>
      <c r="L41" s="1">
        <f t="shared" si="0"/>
        <v>132567797</v>
      </c>
      <c r="AA41" s="7">
        <v>43787</v>
      </c>
      <c r="AB41">
        <v>-1329474819</v>
      </c>
      <c r="AC41">
        <v>45955322</v>
      </c>
      <c r="AD41">
        <v>308950948</v>
      </c>
    </row>
    <row r="42" spans="1:30">
      <c r="A42" s="7">
        <v>43789</v>
      </c>
      <c r="B42" s="8">
        <v>0.674305555555556</v>
      </c>
      <c r="C42" s="6">
        <v>0.86</v>
      </c>
      <c r="D42" s="1">
        <v>19083876757</v>
      </c>
      <c r="E42" s="1">
        <v>18528039755</v>
      </c>
      <c r="F42" s="1">
        <v>618197366</v>
      </c>
      <c r="G42" s="1">
        <v>-601377181</v>
      </c>
      <c r="H42" s="1">
        <v>286719198</v>
      </c>
      <c r="I42" s="1">
        <v>902207000</v>
      </c>
      <c r="J42" s="1">
        <v>835915000</v>
      </c>
      <c r="K42" s="1">
        <v>555839685</v>
      </c>
      <c r="L42" s="1">
        <f t="shared" si="0"/>
        <v>16820185</v>
      </c>
      <c r="AA42" s="7">
        <v>43788</v>
      </c>
      <c r="AB42">
        <v>-1015402784</v>
      </c>
      <c r="AC42">
        <v>132567797</v>
      </c>
      <c r="AD42">
        <v>358741159</v>
      </c>
    </row>
    <row r="43" spans="1:30">
      <c r="A43" s="7">
        <v>43790</v>
      </c>
      <c r="B43" s="8">
        <v>0.791666666666667</v>
      </c>
      <c r="C43" s="6">
        <v>0.86</v>
      </c>
      <c r="D43" s="1">
        <v>19083876757</v>
      </c>
      <c r="E43" s="1">
        <v>18528039755</v>
      </c>
      <c r="F43" s="1">
        <v>1031857884</v>
      </c>
      <c r="G43" s="1">
        <v>-891835778</v>
      </c>
      <c r="H43" s="1">
        <v>375504839</v>
      </c>
      <c r="I43" s="1">
        <v>902207000</v>
      </c>
      <c r="J43" s="1">
        <v>835915000</v>
      </c>
      <c r="K43" s="1">
        <v>555839685</v>
      </c>
      <c r="L43" s="1">
        <f t="shared" si="0"/>
        <v>140022106</v>
      </c>
      <c r="AA43" s="7">
        <v>43789</v>
      </c>
      <c r="AB43">
        <v>-601377181</v>
      </c>
      <c r="AC43">
        <v>16820185</v>
      </c>
      <c r="AD43">
        <v>286719198</v>
      </c>
    </row>
    <row r="44" spans="1:30">
      <c r="A44" s="7">
        <v>43791</v>
      </c>
      <c r="B44" s="8">
        <v>0.570138888888889</v>
      </c>
      <c r="C44" s="6">
        <v>0.86</v>
      </c>
      <c r="D44" s="1">
        <v>19083876757</v>
      </c>
      <c r="E44" s="1">
        <v>18528039755</v>
      </c>
      <c r="F44" s="1">
        <v>1348159046</v>
      </c>
      <c r="G44" s="1">
        <v>-1219794644</v>
      </c>
      <c r="H44" s="1">
        <v>410421801</v>
      </c>
      <c r="I44" s="1">
        <v>902207000</v>
      </c>
      <c r="J44" s="1">
        <v>835915000</v>
      </c>
      <c r="K44" s="1">
        <v>555839685</v>
      </c>
      <c r="L44" s="1">
        <f t="shared" si="0"/>
        <v>128364402</v>
      </c>
      <c r="AA44" s="7">
        <v>43790</v>
      </c>
      <c r="AB44">
        <v>-891835778</v>
      </c>
      <c r="AC44">
        <v>140022106</v>
      </c>
      <c r="AD44">
        <v>375504839</v>
      </c>
    </row>
    <row r="45" spans="1:30">
      <c r="A45" s="7">
        <v>43792</v>
      </c>
      <c r="B45" s="8">
        <v>0.548611111111111</v>
      </c>
      <c r="C45" s="6">
        <v>0.86</v>
      </c>
      <c r="D45" s="1">
        <v>19083876757</v>
      </c>
      <c r="E45" s="1">
        <v>18528039755</v>
      </c>
      <c r="F45" s="1">
        <v>795385889</v>
      </c>
      <c r="G45" s="1">
        <v>-739829473</v>
      </c>
      <c r="H45" s="1">
        <v>451268862</v>
      </c>
      <c r="I45" s="1">
        <v>902207000</v>
      </c>
      <c r="J45" s="1">
        <v>835915000</v>
      </c>
      <c r="K45" s="1">
        <v>555839685</v>
      </c>
      <c r="L45" s="1">
        <f t="shared" si="0"/>
        <v>55556416</v>
      </c>
      <c r="AA45" s="7">
        <v>43791</v>
      </c>
      <c r="AB45">
        <v>-1219794644</v>
      </c>
      <c r="AC45">
        <v>128364402</v>
      </c>
      <c r="AD45">
        <v>410421801</v>
      </c>
    </row>
    <row r="46" spans="1:30">
      <c r="A46" s="7">
        <v>43793</v>
      </c>
      <c r="B46" s="8">
        <v>0.479166666666667</v>
      </c>
      <c r="C46" s="6">
        <v>0.86</v>
      </c>
      <c r="D46" s="1">
        <v>19083876757</v>
      </c>
      <c r="E46" s="1">
        <v>18528039755</v>
      </c>
      <c r="F46" s="1">
        <v>1503374520</v>
      </c>
      <c r="G46" s="1">
        <v>-1421191142</v>
      </c>
      <c r="H46" s="1">
        <v>429413011</v>
      </c>
      <c r="I46" s="1">
        <v>902207000</v>
      </c>
      <c r="J46" s="1">
        <v>835915000</v>
      </c>
      <c r="K46" s="1">
        <v>555839685</v>
      </c>
      <c r="L46" s="1">
        <f t="shared" si="0"/>
        <v>82183378</v>
      </c>
      <c r="AA46" s="7">
        <v>43792</v>
      </c>
      <c r="AB46">
        <v>-739829473</v>
      </c>
      <c r="AC46">
        <v>55556416</v>
      </c>
      <c r="AD46">
        <v>451268862</v>
      </c>
    </row>
    <row r="47" spans="1:30">
      <c r="A47" s="7">
        <v>43794</v>
      </c>
      <c r="B47" s="8">
        <v>0.7375</v>
      </c>
      <c r="C47" s="6">
        <v>0.86</v>
      </c>
      <c r="D47" s="1">
        <v>19083876757</v>
      </c>
      <c r="E47" s="1">
        <v>18528039755</v>
      </c>
      <c r="F47" s="1">
        <v>876215726</v>
      </c>
      <c r="G47" s="1">
        <v>-797140732</v>
      </c>
      <c r="H47" s="1">
        <v>485625117</v>
      </c>
      <c r="I47" s="1">
        <v>902207000</v>
      </c>
      <c r="J47" s="1">
        <v>835915000</v>
      </c>
      <c r="K47" s="1">
        <v>555839685</v>
      </c>
      <c r="L47" s="1">
        <f t="shared" si="0"/>
        <v>79074994</v>
      </c>
      <c r="AA47" s="7">
        <v>43793</v>
      </c>
      <c r="AB47">
        <v>-1421191142</v>
      </c>
      <c r="AC47">
        <v>82183378</v>
      </c>
      <c r="AD47">
        <v>429413011</v>
      </c>
    </row>
    <row r="48" spans="1:30">
      <c r="A48" s="7">
        <v>43795</v>
      </c>
      <c r="B48" s="8">
        <v>0.8125</v>
      </c>
      <c r="C48" s="6">
        <v>0.86</v>
      </c>
      <c r="D48" s="1">
        <v>19083876757</v>
      </c>
      <c r="E48" s="1">
        <v>18528039755</v>
      </c>
      <c r="F48" s="1">
        <v>807926983</v>
      </c>
      <c r="G48" s="1">
        <v>-739604819</v>
      </c>
      <c r="H48" s="1">
        <v>558337979</v>
      </c>
      <c r="I48" s="1">
        <v>902207000</v>
      </c>
      <c r="J48" s="1">
        <v>835915000</v>
      </c>
      <c r="K48" s="1">
        <v>555839685</v>
      </c>
      <c r="L48" s="1">
        <f t="shared" si="0"/>
        <v>68322164</v>
      </c>
      <c r="AA48" s="7">
        <v>43794</v>
      </c>
      <c r="AB48">
        <v>-797140732</v>
      </c>
      <c r="AC48">
        <v>79074994</v>
      </c>
      <c r="AD48">
        <v>485625117</v>
      </c>
    </row>
    <row r="49" spans="1:30">
      <c r="A49" s="7">
        <v>43796</v>
      </c>
      <c r="B49" s="8">
        <v>0.716666666666667</v>
      </c>
      <c r="C49" s="6">
        <v>0.86</v>
      </c>
      <c r="D49" s="1">
        <v>19083876757</v>
      </c>
      <c r="E49" s="1">
        <v>18528039755</v>
      </c>
      <c r="F49" s="1">
        <v>813629305</v>
      </c>
      <c r="G49" s="1">
        <v>-746960098</v>
      </c>
      <c r="H49" s="1">
        <v>492603746</v>
      </c>
      <c r="I49" s="1">
        <v>902207000</v>
      </c>
      <c r="J49" s="1">
        <v>835915000</v>
      </c>
      <c r="K49" s="1">
        <v>555839685</v>
      </c>
      <c r="L49" s="1">
        <f t="shared" si="0"/>
        <v>66669207</v>
      </c>
      <c r="AA49" s="7">
        <v>43795</v>
      </c>
      <c r="AB49">
        <v>-739604819</v>
      </c>
      <c r="AC49">
        <v>68322164</v>
      </c>
      <c r="AD49">
        <v>558337979</v>
      </c>
    </row>
    <row r="50" spans="1:30">
      <c r="A50" s="7">
        <v>43797</v>
      </c>
      <c r="B50" s="8">
        <v>0.960416666666667</v>
      </c>
      <c r="C50" s="6">
        <v>0.86</v>
      </c>
      <c r="D50" s="1">
        <v>19083876757</v>
      </c>
      <c r="E50" s="1">
        <v>18528039755</v>
      </c>
      <c r="F50" s="1">
        <v>1101074457</v>
      </c>
      <c r="G50" s="1">
        <v>-976446436</v>
      </c>
      <c r="H50" s="1">
        <v>576889655</v>
      </c>
      <c r="I50" s="1">
        <v>902207000</v>
      </c>
      <c r="J50" s="1">
        <v>835915000</v>
      </c>
      <c r="K50" s="1">
        <v>555839685</v>
      </c>
      <c r="L50" s="1">
        <f t="shared" si="0"/>
        <v>124628021</v>
      </c>
      <c r="AA50" s="7">
        <v>43796</v>
      </c>
      <c r="AB50">
        <v>-746960098</v>
      </c>
      <c r="AC50">
        <v>66669207</v>
      </c>
      <c r="AD50">
        <v>492603746</v>
      </c>
    </row>
    <row r="51" spans="1:30">
      <c r="A51" s="7">
        <v>43798</v>
      </c>
      <c r="B51" s="8">
        <v>0.959722222222222</v>
      </c>
      <c r="C51" s="6">
        <v>0.86</v>
      </c>
      <c r="D51" s="1">
        <v>19083876757</v>
      </c>
      <c r="E51" s="1">
        <v>18528039755</v>
      </c>
      <c r="F51" s="1">
        <v>1891720088</v>
      </c>
      <c r="G51" s="1">
        <v>-1660071267</v>
      </c>
      <c r="H51" s="1">
        <v>575849749</v>
      </c>
      <c r="I51" s="1">
        <v>902207000</v>
      </c>
      <c r="J51" s="1">
        <v>835915000</v>
      </c>
      <c r="K51" s="1">
        <v>555839685</v>
      </c>
      <c r="L51" s="1">
        <f t="shared" si="0"/>
        <v>231648821</v>
      </c>
      <c r="AA51" s="7">
        <v>43797</v>
      </c>
      <c r="AB51">
        <v>-976446436</v>
      </c>
      <c r="AC51">
        <v>124628021</v>
      </c>
      <c r="AD51">
        <v>576889655</v>
      </c>
    </row>
    <row r="52" spans="1:30">
      <c r="A52" s="7">
        <v>43799</v>
      </c>
      <c r="B52" s="8">
        <v>0.971527777777778</v>
      </c>
      <c r="C52" s="6">
        <v>0.86</v>
      </c>
      <c r="D52" s="1">
        <v>19083876757</v>
      </c>
      <c r="E52" s="1">
        <v>18528039755</v>
      </c>
      <c r="F52" s="1">
        <v>0</v>
      </c>
      <c r="G52" s="1">
        <v>-765115321</v>
      </c>
      <c r="H52" s="1">
        <v>-209569268</v>
      </c>
      <c r="I52" s="1">
        <v>902207000</v>
      </c>
      <c r="J52" s="1">
        <v>835915000</v>
      </c>
      <c r="K52" s="1">
        <v>555839685</v>
      </c>
      <c r="L52" s="1">
        <f t="shared" si="0"/>
        <v>-765115321</v>
      </c>
      <c r="AA52" s="7">
        <v>43798</v>
      </c>
      <c r="AB52">
        <v>-1660071267</v>
      </c>
      <c r="AC52">
        <v>231648821</v>
      </c>
      <c r="AD52">
        <v>575849749</v>
      </c>
    </row>
    <row r="53" spans="1:30">
      <c r="A53" s="7">
        <v>43800</v>
      </c>
      <c r="B53" s="8">
        <v>0.894444444444444</v>
      </c>
      <c r="C53" s="6">
        <v>0.86</v>
      </c>
      <c r="D53" s="1">
        <v>19083876757</v>
      </c>
      <c r="E53" s="1">
        <v>18528039755</v>
      </c>
      <c r="F53" s="1">
        <v>1541292880</v>
      </c>
      <c r="G53" s="1">
        <v>-1421981584</v>
      </c>
      <c r="H53" s="1">
        <v>619300933</v>
      </c>
      <c r="I53" s="1">
        <v>902207000</v>
      </c>
      <c r="J53" s="1">
        <v>835915000</v>
      </c>
      <c r="K53" s="1">
        <v>555839685</v>
      </c>
      <c r="L53" s="1">
        <f t="shared" si="0"/>
        <v>119311296</v>
      </c>
      <c r="AA53" s="7">
        <v>43799</v>
      </c>
      <c r="AB53">
        <v>-765115321</v>
      </c>
      <c r="AC53">
        <v>-765115321</v>
      </c>
      <c r="AD53">
        <v>-209569268</v>
      </c>
    </row>
    <row r="54" spans="1:30">
      <c r="A54" s="7">
        <v>43801</v>
      </c>
      <c r="B54" s="8">
        <v>0.95</v>
      </c>
      <c r="C54" s="6">
        <v>0.86</v>
      </c>
      <c r="D54" s="1">
        <v>19083876757</v>
      </c>
      <c r="E54" s="1">
        <v>18528039755</v>
      </c>
      <c r="F54" s="1">
        <v>766383216</v>
      </c>
      <c r="G54" s="1">
        <v>-752842657</v>
      </c>
      <c r="H54" s="1">
        <v>552722456</v>
      </c>
      <c r="I54" s="1">
        <v>902207000</v>
      </c>
      <c r="J54" s="1">
        <v>835915000</v>
      </c>
      <c r="K54" s="1">
        <v>555839685</v>
      </c>
      <c r="L54" s="1">
        <f t="shared" si="0"/>
        <v>13540559</v>
      </c>
      <c r="AA54" s="7">
        <v>43800</v>
      </c>
      <c r="AB54">
        <v>-1421981584</v>
      </c>
      <c r="AC54">
        <v>119311296</v>
      </c>
      <c r="AD54">
        <v>619300933</v>
      </c>
    </row>
    <row r="55" spans="1:30">
      <c r="A55" s="7">
        <v>43802</v>
      </c>
      <c r="B55" s="8">
        <v>0.895833333333333</v>
      </c>
      <c r="C55" s="6">
        <v>0.86</v>
      </c>
      <c r="D55" s="1">
        <v>19083876757</v>
      </c>
      <c r="E55" s="1">
        <v>18528039755</v>
      </c>
      <c r="F55" s="1">
        <v>1172816662</v>
      </c>
      <c r="G55" s="1">
        <v>-1109731728</v>
      </c>
      <c r="H55" s="1">
        <v>528276856</v>
      </c>
      <c r="I55" s="1">
        <v>902207000</v>
      </c>
      <c r="J55" s="1">
        <v>835915000</v>
      </c>
      <c r="K55" s="1">
        <v>555839685</v>
      </c>
      <c r="L55" s="1">
        <f t="shared" si="0"/>
        <v>63084934</v>
      </c>
      <c r="AA55" s="7">
        <v>43801</v>
      </c>
      <c r="AB55">
        <v>-752842657</v>
      </c>
      <c r="AC55">
        <v>13540559</v>
      </c>
      <c r="AD55">
        <v>552722456</v>
      </c>
    </row>
    <row r="56" spans="1:30">
      <c r="A56" s="7">
        <v>43803</v>
      </c>
      <c r="B56" s="8">
        <v>0.855555555555556</v>
      </c>
      <c r="C56" s="6">
        <v>0.86</v>
      </c>
      <c r="D56" s="1">
        <v>19083876757</v>
      </c>
      <c r="E56" s="1">
        <v>18528039755</v>
      </c>
      <c r="F56" s="1">
        <v>1051224680</v>
      </c>
      <c r="G56" s="1">
        <v>-1345891066</v>
      </c>
      <c r="H56" s="1">
        <v>136667854</v>
      </c>
      <c r="I56" s="1">
        <v>902207000</v>
      </c>
      <c r="J56" s="1">
        <v>835915000</v>
      </c>
      <c r="K56" s="1">
        <v>555839685</v>
      </c>
      <c r="L56" s="1">
        <f t="shared" si="0"/>
        <v>-294666386</v>
      </c>
      <c r="AA56" s="7">
        <v>43802</v>
      </c>
      <c r="AB56">
        <v>-1109731728</v>
      </c>
      <c r="AC56">
        <v>63084934</v>
      </c>
      <c r="AD56">
        <v>528276856</v>
      </c>
    </row>
    <row r="57" spans="1:30">
      <c r="A57" s="7">
        <v>43804</v>
      </c>
      <c r="B57" s="8">
        <v>0.661111111111111</v>
      </c>
      <c r="C57" s="6">
        <v>0.86</v>
      </c>
      <c r="D57" s="1">
        <v>19083876757</v>
      </c>
      <c r="E57" s="1">
        <v>18528039755</v>
      </c>
      <c r="F57" s="1">
        <v>884490116</v>
      </c>
      <c r="G57" s="1">
        <v>-812516925</v>
      </c>
      <c r="H57" s="1">
        <v>488237746</v>
      </c>
      <c r="I57" s="1">
        <v>902207000</v>
      </c>
      <c r="J57" s="1">
        <v>835915000</v>
      </c>
      <c r="K57" s="1">
        <v>555839685</v>
      </c>
      <c r="L57" s="1">
        <f t="shared" si="0"/>
        <v>71973191</v>
      </c>
      <c r="AA57" s="7">
        <v>43803</v>
      </c>
      <c r="AB57">
        <v>-1345891066</v>
      </c>
      <c r="AC57">
        <v>-294666386</v>
      </c>
      <c r="AD57">
        <v>136667854</v>
      </c>
    </row>
    <row r="58" spans="1:30">
      <c r="A58" s="7">
        <v>43805</v>
      </c>
      <c r="B58" s="8">
        <v>0.750694444444444</v>
      </c>
      <c r="C58" s="6">
        <v>0.86</v>
      </c>
      <c r="D58" s="1">
        <v>19083876757</v>
      </c>
      <c r="E58" s="1">
        <v>18528039755</v>
      </c>
      <c r="F58" s="1">
        <v>807469281</v>
      </c>
      <c r="G58" s="1">
        <v>-763301463</v>
      </c>
      <c r="H58" s="1">
        <v>432325960</v>
      </c>
      <c r="I58" s="1">
        <v>902207000</v>
      </c>
      <c r="J58" s="1">
        <v>835915000</v>
      </c>
      <c r="K58" s="1">
        <v>555839685</v>
      </c>
      <c r="L58" s="1">
        <f t="shared" si="0"/>
        <v>44167818</v>
      </c>
      <c r="AA58" s="7">
        <v>43804</v>
      </c>
      <c r="AB58">
        <v>-812516925</v>
      </c>
      <c r="AC58">
        <v>71973191</v>
      </c>
      <c r="AD58">
        <v>488237746</v>
      </c>
    </row>
    <row r="59" spans="1:30">
      <c r="A59" s="7">
        <v>43806</v>
      </c>
      <c r="B59" s="8">
        <v>0.755555555555556</v>
      </c>
      <c r="C59" s="6">
        <v>0.86</v>
      </c>
      <c r="D59" s="1">
        <v>19083876757</v>
      </c>
      <c r="E59" s="1">
        <v>18528039755</v>
      </c>
      <c r="F59" s="1">
        <v>954319947</v>
      </c>
      <c r="G59" s="1">
        <v>-891203423</v>
      </c>
      <c r="H59" s="1">
        <v>353555767</v>
      </c>
      <c r="I59" s="1">
        <v>902207000</v>
      </c>
      <c r="J59" s="1">
        <v>835915000</v>
      </c>
      <c r="K59" s="1">
        <v>555839685</v>
      </c>
      <c r="L59" s="1">
        <f t="shared" si="0"/>
        <v>63116524</v>
      </c>
      <c r="AA59" s="7">
        <v>43805</v>
      </c>
      <c r="AB59">
        <v>-763301463</v>
      </c>
      <c r="AC59">
        <v>44167818</v>
      </c>
      <c r="AD59">
        <v>432325960</v>
      </c>
    </row>
    <row r="60" spans="1:30">
      <c r="A60" s="7">
        <v>43807</v>
      </c>
      <c r="B60" s="8">
        <v>0.48125</v>
      </c>
      <c r="C60" s="6">
        <v>0.86</v>
      </c>
      <c r="D60" s="1">
        <v>19083876757</v>
      </c>
      <c r="E60" s="1">
        <v>18528039755</v>
      </c>
      <c r="F60" s="1">
        <v>1257326075</v>
      </c>
      <c r="G60" s="1">
        <v>-1244123640</v>
      </c>
      <c r="H60" s="1">
        <v>1103622916</v>
      </c>
      <c r="I60" s="1">
        <v>902207000</v>
      </c>
      <c r="J60" s="1">
        <v>835915000</v>
      </c>
      <c r="K60" s="1">
        <v>555839685</v>
      </c>
      <c r="L60" s="1">
        <f t="shared" si="0"/>
        <v>13202435</v>
      </c>
      <c r="AA60" s="7">
        <v>43806</v>
      </c>
      <c r="AB60">
        <v>-891203423</v>
      </c>
      <c r="AC60">
        <v>63116524</v>
      </c>
      <c r="AD60">
        <v>353555767</v>
      </c>
    </row>
    <row r="61" spans="1:30">
      <c r="A61" s="7">
        <v>43808</v>
      </c>
      <c r="B61" s="8">
        <v>0.683333333333333</v>
      </c>
      <c r="C61" s="6">
        <v>0.86</v>
      </c>
      <c r="D61" s="1">
        <v>19083876757</v>
      </c>
      <c r="E61" s="1">
        <v>18528039755</v>
      </c>
      <c r="F61" s="1">
        <v>833310194</v>
      </c>
      <c r="G61" s="1">
        <v>-734803920</v>
      </c>
      <c r="H61" s="1">
        <v>317702573</v>
      </c>
      <c r="I61" s="1">
        <v>901012000</v>
      </c>
      <c r="J61" s="1">
        <v>835915000</v>
      </c>
      <c r="K61" s="1">
        <v>555839685</v>
      </c>
      <c r="L61" s="1">
        <f t="shared" si="0"/>
        <v>98506274</v>
      </c>
      <c r="AA61" s="7">
        <v>43807</v>
      </c>
      <c r="AB61">
        <v>-1244123640</v>
      </c>
      <c r="AC61">
        <v>13202435</v>
      </c>
      <c r="AD61">
        <v>1103622916</v>
      </c>
    </row>
    <row r="62" spans="1:30">
      <c r="A62" s="7">
        <v>43809</v>
      </c>
      <c r="B62" s="8">
        <v>0.763888888888889</v>
      </c>
      <c r="C62" s="6">
        <v>0.86</v>
      </c>
      <c r="D62" s="1">
        <v>19083876757</v>
      </c>
      <c r="E62" s="1">
        <v>18528039755</v>
      </c>
      <c r="F62" s="1">
        <v>734134724</v>
      </c>
      <c r="G62" s="1">
        <v>-624907414</v>
      </c>
      <c r="H62" s="1">
        <v>412049964</v>
      </c>
      <c r="I62" s="1">
        <v>901012000</v>
      </c>
      <c r="J62" s="1">
        <v>835915000</v>
      </c>
      <c r="K62" s="1">
        <v>555839685</v>
      </c>
      <c r="L62" s="1">
        <f t="shared" si="0"/>
        <v>109227310</v>
      </c>
      <c r="AA62" s="7">
        <v>43808</v>
      </c>
      <c r="AB62">
        <v>-734803920</v>
      </c>
      <c r="AC62">
        <v>98506274</v>
      </c>
      <c r="AD62">
        <v>317702573</v>
      </c>
    </row>
    <row r="63" spans="1:30">
      <c r="A63" s="7">
        <v>43810</v>
      </c>
      <c r="B63" s="8">
        <v>0.795138888888889</v>
      </c>
      <c r="C63" s="6">
        <v>0.86</v>
      </c>
      <c r="D63" s="1">
        <v>19083876757</v>
      </c>
      <c r="E63" s="1">
        <v>18528039755</v>
      </c>
      <c r="F63" s="1">
        <v>998577322</v>
      </c>
      <c r="G63" s="1">
        <v>-872640499</v>
      </c>
      <c r="H63" s="1">
        <v>486222908</v>
      </c>
      <c r="I63" s="1">
        <v>901012000</v>
      </c>
      <c r="J63" s="1">
        <v>835915000</v>
      </c>
      <c r="K63" s="1">
        <v>555839685</v>
      </c>
      <c r="L63" s="1">
        <f t="shared" si="0"/>
        <v>125936823</v>
      </c>
      <c r="AA63" s="7">
        <v>43809</v>
      </c>
      <c r="AB63">
        <v>-624907414</v>
      </c>
      <c r="AC63">
        <v>109227310</v>
      </c>
      <c r="AD63">
        <v>412049964</v>
      </c>
    </row>
    <row r="64" spans="1:30">
      <c r="A64" s="7">
        <v>43811</v>
      </c>
      <c r="B64" s="8">
        <v>0.957638888888889</v>
      </c>
      <c r="C64" s="6">
        <v>0.86</v>
      </c>
      <c r="D64" s="1">
        <v>19083876757</v>
      </c>
      <c r="E64" s="1">
        <v>18528039755</v>
      </c>
      <c r="F64" s="1">
        <v>923572419</v>
      </c>
      <c r="G64" s="1">
        <v>-838601537</v>
      </c>
      <c r="H64" s="1">
        <v>917624055</v>
      </c>
      <c r="I64" s="1">
        <v>901012000</v>
      </c>
      <c r="J64" s="1">
        <v>835915000</v>
      </c>
      <c r="K64" s="1">
        <v>555839685</v>
      </c>
      <c r="L64" s="1">
        <f t="shared" si="0"/>
        <v>84970882</v>
      </c>
      <c r="AA64" s="7">
        <v>43810</v>
      </c>
      <c r="AB64">
        <v>-872640499</v>
      </c>
      <c r="AC64">
        <v>125936823</v>
      </c>
      <c r="AD64">
        <v>486222908</v>
      </c>
    </row>
    <row r="65" spans="1:30">
      <c r="A65" s="7">
        <v>43812</v>
      </c>
      <c r="B65" s="8">
        <v>0.924305555555556</v>
      </c>
      <c r="C65" s="6">
        <v>0.86</v>
      </c>
      <c r="D65" s="1">
        <v>19083876757</v>
      </c>
      <c r="E65" s="1">
        <v>18528039755</v>
      </c>
      <c r="F65" s="1">
        <v>1733611824</v>
      </c>
      <c r="G65" s="1">
        <v>-1535197950</v>
      </c>
      <c r="H65" s="1">
        <v>588115174</v>
      </c>
      <c r="I65" s="1">
        <v>901012000</v>
      </c>
      <c r="J65" s="1">
        <v>835915000</v>
      </c>
      <c r="K65" s="1">
        <v>555839685</v>
      </c>
      <c r="L65" s="1">
        <f t="shared" si="0"/>
        <v>198413874</v>
      </c>
      <c r="AA65" s="7">
        <v>43811</v>
      </c>
      <c r="AB65">
        <v>-838601537</v>
      </c>
      <c r="AC65">
        <v>84970882</v>
      </c>
      <c r="AD65">
        <v>917624055</v>
      </c>
    </row>
    <row r="66" spans="1:30">
      <c r="A66" s="7">
        <v>43813</v>
      </c>
      <c r="B66" s="8">
        <v>0.722916666666667</v>
      </c>
      <c r="C66" s="6">
        <v>0.86</v>
      </c>
      <c r="D66" s="1">
        <v>19083876757</v>
      </c>
      <c r="E66" s="1">
        <v>18528039755</v>
      </c>
      <c r="F66" s="1">
        <v>1250539087</v>
      </c>
      <c r="G66" s="1">
        <v>-1140134653</v>
      </c>
      <c r="H66" s="1">
        <v>540908798</v>
      </c>
      <c r="I66" s="1">
        <v>901012000</v>
      </c>
      <c r="J66" s="1">
        <v>835915000</v>
      </c>
      <c r="K66" s="1">
        <v>555839685</v>
      </c>
      <c r="L66" s="1">
        <f t="shared" si="0"/>
        <v>110404434</v>
      </c>
      <c r="AA66" s="7">
        <v>43812</v>
      </c>
      <c r="AB66">
        <v>-1535197950</v>
      </c>
      <c r="AC66">
        <v>198413874</v>
      </c>
      <c r="AD66">
        <v>588115174</v>
      </c>
    </row>
    <row r="67" spans="1:30">
      <c r="A67" s="7">
        <v>43814</v>
      </c>
      <c r="B67" s="8">
        <v>0.488888888888889</v>
      </c>
      <c r="C67" s="6">
        <v>0.86</v>
      </c>
      <c r="D67" s="1">
        <v>19083876757</v>
      </c>
      <c r="E67" s="1">
        <v>18528039755</v>
      </c>
      <c r="F67" s="1">
        <v>1213122838</v>
      </c>
      <c r="G67" s="1">
        <v>-1103990617</v>
      </c>
      <c r="H67" s="1">
        <v>624828970</v>
      </c>
      <c r="I67" s="1">
        <v>901012000</v>
      </c>
      <c r="J67" s="1">
        <v>835915000</v>
      </c>
      <c r="K67" s="1">
        <v>555839685</v>
      </c>
      <c r="L67" s="1">
        <f t="shared" si="0"/>
        <v>109132221</v>
      </c>
      <c r="AA67" s="7">
        <v>43813</v>
      </c>
      <c r="AB67">
        <v>-1140134653</v>
      </c>
      <c r="AC67">
        <v>110404434</v>
      </c>
      <c r="AD67">
        <v>540908798</v>
      </c>
    </row>
    <row r="68" spans="1:30">
      <c r="A68" s="7">
        <v>43815</v>
      </c>
      <c r="B68" s="8">
        <v>0.779166666666667</v>
      </c>
      <c r="C68" s="6">
        <v>0.86</v>
      </c>
      <c r="D68" s="1">
        <v>19083876757</v>
      </c>
      <c r="E68" s="1">
        <v>18528039755</v>
      </c>
      <c r="F68" s="1">
        <v>985589107</v>
      </c>
      <c r="G68" s="1">
        <v>-945253068</v>
      </c>
      <c r="H68" s="1">
        <v>998212468</v>
      </c>
      <c r="I68" s="1">
        <v>901012000</v>
      </c>
      <c r="J68" s="1">
        <v>835915000</v>
      </c>
      <c r="K68" s="1">
        <v>555839685</v>
      </c>
      <c r="L68" s="1">
        <f t="shared" ref="L68:L100" si="1">G68+F68</f>
        <v>40336039</v>
      </c>
      <c r="AA68" s="7">
        <v>43814</v>
      </c>
      <c r="AB68">
        <v>-1103990617</v>
      </c>
      <c r="AC68">
        <v>109132221</v>
      </c>
      <c r="AD68">
        <v>624828970</v>
      </c>
    </row>
    <row r="69" spans="1:30">
      <c r="A69" s="7">
        <v>43816</v>
      </c>
      <c r="B69" s="8">
        <v>0.555555555555556</v>
      </c>
      <c r="C69" s="6">
        <v>0.86</v>
      </c>
      <c r="D69" s="1">
        <v>19083876757</v>
      </c>
      <c r="E69" s="1">
        <v>18528039755</v>
      </c>
      <c r="F69" s="1">
        <v>1561216049</v>
      </c>
      <c r="G69" s="1">
        <v>-1455030412</v>
      </c>
      <c r="H69" s="1">
        <v>611547776</v>
      </c>
      <c r="I69" s="1">
        <v>901012000</v>
      </c>
      <c r="J69" s="1">
        <v>835915000</v>
      </c>
      <c r="K69" s="1">
        <v>555839685</v>
      </c>
      <c r="L69" s="1">
        <f t="shared" si="1"/>
        <v>106185637</v>
      </c>
      <c r="AA69" s="7">
        <v>43815</v>
      </c>
      <c r="AB69">
        <v>-945253068</v>
      </c>
      <c r="AC69">
        <v>40336039</v>
      </c>
      <c r="AD69">
        <v>998212468</v>
      </c>
    </row>
    <row r="70" spans="1:30">
      <c r="A70" s="7">
        <v>43817</v>
      </c>
      <c r="B70" s="8">
        <v>0.852777777777778</v>
      </c>
      <c r="C70" s="6">
        <v>0.86</v>
      </c>
      <c r="D70" s="1">
        <v>19083876757</v>
      </c>
      <c r="E70" s="1">
        <v>18528039755</v>
      </c>
      <c r="F70" s="1">
        <v>997383514</v>
      </c>
      <c r="G70" s="1">
        <v>-899881653</v>
      </c>
      <c r="H70" s="1">
        <v>639005077</v>
      </c>
      <c r="I70" s="1">
        <v>901012000</v>
      </c>
      <c r="J70" s="1">
        <v>835915000</v>
      </c>
      <c r="K70" s="1">
        <v>555839685</v>
      </c>
      <c r="L70" s="1">
        <f t="shared" si="1"/>
        <v>97501861</v>
      </c>
      <c r="AA70" s="7">
        <v>43816</v>
      </c>
      <c r="AB70">
        <v>-1455030412</v>
      </c>
      <c r="AC70">
        <v>106185637</v>
      </c>
      <c r="AD70">
        <v>611547776</v>
      </c>
    </row>
    <row r="71" spans="1:30">
      <c r="A71" s="7">
        <v>43818</v>
      </c>
      <c r="B71" s="8">
        <v>0.777777777777778</v>
      </c>
      <c r="C71" s="6">
        <v>0.86</v>
      </c>
      <c r="D71" s="1">
        <v>19083876757</v>
      </c>
      <c r="E71" s="1">
        <v>18528039755</v>
      </c>
      <c r="F71" s="1">
        <v>667241307</v>
      </c>
      <c r="G71" s="1">
        <v>-615338896</v>
      </c>
      <c r="H71" s="1">
        <v>563136004</v>
      </c>
      <c r="I71" s="1">
        <v>901012000</v>
      </c>
      <c r="J71" s="1">
        <v>835915000</v>
      </c>
      <c r="K71" s="1">
        <v>555839685</v>
      </c>
      <c r="L71" s="1">
        <f t="shared" si="1"/>
        <v>51902411</v>
      </c>
      <c r="AA71" s="7">
        <v>43817</v>
      </c>
      <c r="AB71">
        <v>-899881653</v>
      </c>
      <c r="AC71">
        <v>97501861</v>
      </c>
      <c r="AD71">
        <v>639005077</v>
      </c>
    </row>
    <row r="72" spans="1:30">
      <c r="A72" s="7">
        <v>43819</v>
      </c>
      <c r="B72" s="8">
        <v>0.757638888888889</v>
      </c>
      <c r="C72" s="6">
        <v>0.86</v>
      </c>
      <c r="D72" s="1">
        <v>19083876757</v>
      </c>
      <c r="E72" s="1">
        <v>18528039755</v>
      </c>
      <c r="F72" s="1">
        <v>775016974</v>
      </c>
      <c r="G72" s="1">
        <v>-755563444</v>
      </c>
      <c r="H72" s="1">
        <v>497618652</v>
      </c>
      <c r="I72" s="1">
        <v>901012000</v>
      </c>
      <c r="J72" s="1">
        <v>835915000</v>
      </c>
      <c r="K72" s="1">
        <v>555839685</v>
      </c>
      <c r="L72" s="1">
        <f t="shared" si="1"/>
        <v>19453530</v>
      </c>
      <c r="AA72" s="7">
        <v>43818</v>
      </c>
      <c r="AB72">
        <v>-615338896</v>
      </c>
      <c r="AC72">
        <v>51902411</v>
      </c>
      <c r="AD72">
        <v>563136004</v>
      </c>
    </row>
    <row r="73" spans="1:30">
      <c r="A73" s="7">
        <v>43820</v>
      </c>
      <c r="B73" s="8">
        <v>0.732638888888889</v>
      </c>
      <c r="C73" s="6">
        <v>0.86</v>
      </c>
      <c r="D73" s="1">
        <v>19083876757</v>
      </c>
      <c r="E73" s="1">
        <v>18528039755</v>
      </c>
      <c r="F73" s="1">
        <v>793889602</v>
      </c>
      <c r="G73" s="1">
        <v>-777754085</v>
      </c>
      <c r="H73" s="1">
        <v>400311177</v>
      </c>
      <c r="I73" s="1">
        <v>901012000</v>
      </c>
      <c r="J73" s="1">
        <v>835915000</v>
      </c>
      <c r="K73" s="1">
        <v>555839685</v>
      </c>
      <c r="L73" s="1">
        <f t="shared" si="1"/>
        <v>16135517</v>
      </c>
      <c r="AA73" s="7">
        <v>43819</v>
      </c>
      <c r="AB73">
        <v>-755563444</v>
      </c>
      <c r="AC73">
        <v>19453530</v>
      </c>
      <c r="AD73">
        <v>497618652</v>
      </c>
    </row>
    <row r="74" spans="1:30">
      <c r="A74" s="7">
        <v>43821</v>
      </c>
      <c r="B74" s="8">
        <v>0.740972222222222</v>
      </c>
      <c r="C74" s="6">
        <v>0.86</v>
      </c>
      <c r="D74" s="1">
        <v>19083876757</v>
      </c>
      <c r="E74" s="1">
        <v>18528039755</v>
      </c>
      <c r="F74" s="1">
        <v>1475591179</v>
      </c>
      <c r="G74" s="1">
        <v>-1373365194</v>
      </c>
      <c r="H74" s="1">
        <v>462475276</v>
      </c>
      <c r="I74" s="1">
        <v>901012000</v>
      </c>
      <c r="J74" s="1">
        <v>835915000</v>
      </c>
      <c r="K74" s="1">
        <v>555839685</v>
      </c>
      <c r="L74" s="1">
        <f t="shared" si="1"/>
        <v>102225985</v>
      </c>
      <c r="AA74" s="7">
        <v>43820</v>
      </c>
      <c r="AB74">
        <v>-777754085</v>
      </c>
      <c r="AC74">
        <v>16135517</v>
      </c>
      <c r="AD74">
        <v>400311177</v>
      </c>
    </row>
    <row r="75" spans="1:30">
      <c r="A75" s="7">
        <v>43822</v>
      </c>
      <c r="B75" s="8">
        <v>0.774305555555556</v>
      </c>
      <c r="C75" s="6">
        <v>0.86</v>
      </c>
      <c r="D75" s="1">
        <v>19083876757</v>
      </c>
      <c r="E75" s="1">
        <v>18528039755</v>
      </c>
      <c r="F75" s="1">
        <v>1385314047</v>
      </c>
      <c r="G75" s="1">
        <v>-1234704890</v>
      </c>
      <c r="H75" s="1">
        <v>441788113</v>
      </c>
      <c r="I75" s="1">
        <v>901012000</v>
      </c>
      <c r="J75" s="1">
        <v>835915000</v>
      </c>
      <c r="K75" s="1">
        <v>555839685</v>
      </c>
      <c r="L75" s="1">
        <f t="shared" si="1"/>
        <v>150609157</v>
      </c>
      <c r="AA75" s="7">
        <v>43821</v>
      </c>
      <c r="AB75">
        <v>-1373365194</v>
      </c>
      <c r="AC75">
        <v>102225985</v>
      </c>
      <c r="AD75">
        <v>462475276</v>
      </c>
    </row>
    <row r="76" spans="1:30">
      <c r="A76" s="7">
        <v>43823</v>
      </c>
      <c r="B76" s="8">
        <v>0.852083333333333</v>
      </c>
      <c r="C76" s="6">
        <v>0.86</v>
      </c>
      <c r="D76" s="1">
        <v>19083876757</v>
      </c>
      <c r="E76" s="1">
        <v>18528039755</v>
      </c>
      <c r="F76" s="1">
        <v>929663007</v>
      </c>
      <c r="G76" s="1">
        <v>-899382426</v>
      </c>
      <c r="H76" s="1">
        <v>431732655</v>
      </c>
      <c r="I76" s="1">
        <v>901012000</v>
      </c>
      <c r="J76" s="1">
        <v>835915000</v>
      </c>
      <c r="K76" s="1">
        <v>555839685</v>
      </c>
      <c r="L76" s="1">
        <f t="shared" si="1"/>
        <v>30280581</v>
      </c>
      <c r="AA76" s="7">
        <v>43822</v>
      </c>
      <c r="AB76">
        <v>-1234704890</v>
      </c>
      <c r="AC76">
        <v>150609157</v>
      </c>
      <c r="AD76">
        <v>441788113</v>
      </c>
    </row>
    <row r="77" spans="1:30">
      <c r="A77" s="7">
        <v>43824</v>
      </c>
      <c r="B77" s="8">
        <v>0.681944444444444</v>
      </c>
      <c r="C77" s="6">
        <v>0.86</v>
      </c>
      <c r="D77" s="1">
        <v>19083876757</v>
      </c>
      <c r="E77" s="1">
        <v>18528039755</v>
      </c>
      <c r="F77" s="1">
        <v>1418821168</v>
      </c>
      <c r="G77" s="1">
        <v>-1360959403</v>
      </c>
      <c r="H77" s="1">
        <v>390071007</v>
      </c>
      <c r="I77" s="1">
        <v>901012000</v>
      </c>
      <c r="J77" s="1">
        <v>835915000</v>
      </c>
      <c r="K77" s="1">
        <v>555839685</v>
      </c>
      <c r="L77" s="1">
        <f t="shared" si="1"/>
        <v>57861765</v>
      </c>
      <c r="AA77" s="7">
        <v>43823</v>
      </c>
      <c r="AB77">
        <v>-899382426</v>
      </c>
      <c r="AC77">
        <v>30280581</v>
      </c>
      <c r="AD77">
        <v>431732655</v>
      </c>
    </row>
    <row r="78" spans="1:30">
      <c r="A78" s="7">
        <v>43825</v>
      </c>
      <c r="B78" s="8">
        <v>0.788194444444444</v>
      </c>
      <c r="C78" s="6">
        <v>0.86</v>
      </c>
      <c r="D78" s="1">
        <v>19083876757</v>
      </c>
      <c r="E78" s="1">
        <v>18528039755</v>
      </c>
      <c r="F78" s="1">
        <v>808304412</v>
      </c>
      <c r="G78" s="1">
        <v>-766879255</v>
      </c>
      <c r="H78" s="1">
        <v>333994303</v>
      </c>
      <c r="I78" s="1">
        <v>901012000</v>
      </c>
      <c r="J78" s="1">
        <v>835915000</v>
      </c>
      <c r="K78" s="1">
        <v>555839685</v>
      </c>
      <c r="L78" s="1">
        <f t="shared" si="1"/>
        <v>41425157</v>
      </c>
      <c r="AA78" s="7">
        <v>43824</v>
      </c>
      <c r="AB78">
        <v>-1360959403</v>
      </c>
      <c r="AC78">
        <v>57861765</v>
      </c>
      <c r="AD78">
        <v>390071007</v>
      </c>
    </row>
    <row r="79" spans="1:30">
      <c r="A79" s="7">
        <v>43826</v>
      </c>
      <c r="B79" s="8">
        <v>0.925</v>
      </c>
      <c r="C79" s="6">
        <v>0.86</v>
      </c>
      <c r="D79" s="1">
        <v>19083876757</v>
      </c>
      <c r="E79" s="1">
        <v>18528039755</v>
      </c>
      <c r="F79" s="1">
        <v>906287152</v>
      </c>
      <c r="G79" s="1">
        <v>-823915943</v>
      </c>
      <c r="H79" s="1">
        <v>362775059</v>
      </c>
      <c r="I79" s="1">
        <v>901012000</v>
      </c>
      <c r="J79" s="1">
        <v>835915000</v>
      </c>
      <c r="K79" s="1">
        <v>555839685</v>
      </c>
      <c r="L79" s="1">
        <f t="shared" si="1"/>
        <v>82371209</v>
      </c>
      <c r="AA79" s="7">
        <v>43825</v>
      </c>
      <c r="AB79">
        <v>-766879255</v>
      </c>
      <c r="AC79">
        <v>41425157</v>
      </c>
      <c r="AD79">
        <v>333994303</v>
      </c>
    </row>
    <row r="80" spans="1:30">
      <c r="A80" s="7">
        <v>43827</v>
      </c>
      <c r="B80" s="8">
        <v>0.476388888888889</v>
      </c>
      <c r="C80" s="6">
        <v>0.86</v>
      </c>
      <c r="D80" s="1">
        <v>19083876757</v>
      </c>
      <c r="E80" s="1">
        <v>18528039755</v>
      </c>
      <c r="F80" s="1">
        <v>1306850368</v>
      </c>
      <c r="G80" s="1">
        <v>-1235478693</v>
      </c>
      <c r="H80" s="1">
        <v>334010037</v>
      </c>
      <c r="I80" s="1">
        <v>901012000</v>
      </c>
      <c r="J80" s="1">
        <v>835915000</v>
      </c>
      <c r="K80" s="1">
        <v>555839685</v>
      </c>
      <c r="L80" s="1">
        <f t="shared" si="1"/>
        <v>71371675</v>
      </c>
      <c r="AA80" s="7">
        <v>43826</v>
      </c>
      <c r="AB80">
        <v>-823915943</v>
      </c>
      <c r="AC80">
        <v>82371209</v>
      </c>
      <c r="AD80">
        <v>362775059</v>
      </c>
    </row>
    <row r="81" spans="1:30">
      <c r="A81" s="7">
        <v>43828</v>
      </c>
      <c r="B81" s="8">
        <v>0.715972222222222</v>
      </c>
      <c r="C81" s="6">
        <v>0.86</v>
      </c>
      <c r="D81" s="1">
        <v>19083876757</v>
      </c>
      <c r="E81" s="1">
        <v>18528039755</v>
      </c>
      <c r="F81" s="1">
        <v>1022926435</v>
      </c>
      <c r="G81" s="1">
        <v>-892592939</v>
      </c>
      <c r="H81" s="1">
        <v>448208016</v>
      </c>
      <c r="I81" s="1">
        <v>901012000</v>
      </c>
      <c r="J81" s="1">
        <v>835915000</v>
      </c>
      <c r="K81" s="1">
        <v>555839685</v>
      </c>
      <c r="L81" s="1">
        <f t="shared" si="1"/>
        <v>130333496</v>
      </c>
      <c r="AA81" s="7">
        <v>43827</v>
      </c>
      <c r="AB81">
        <v>-1235478693</v>
      </c>
      <c r="AC81">
        <v>71371675</v>
      </c>
      <c r="AD81">
        <v>334010037</v>
      </c>
    </row>
    <row r="82" spans="1:30">
      <c r="A82" s="7">
        <v>43829</v>
      </c>
      <c r="B82" s="8">
        <v>0.572916666666667</v>
      </c>
      <c r="C82" s="6">
        <v>0.86</v>
      </c>
      <c r="D82" s="1">
        <v>19083876757</v>
      </c>
      <c r="E82" s="1">
        <v>18528039755</v>
      </c>
      <c r="F82" s="1">
        <v>1651026286</v>
      </c>
      <c r="G82" s="1">
        <v>-1507715504</v>
      </c>
      <c r="H82" s="1">
        <v>355025145</v>
      </c>
      <c r="I82" s="1">
        <v>901012000</v>
      </c>
      <c r="J82" s="1">
        <v>835915000</v>
      </c>
      <c r="K82" s="1">
        <v>555839685</v>
      </c>
      <c r="L82" s="1">
        <f t="shared" si="1"/>
        <v>143310782</v>
      </c>
      <c r="AA82" s="7">
        <v>43828</v>
      </c>
      <c r="AB82">
        <v>-892592939</v>
      </c>
      <c r="AC82">
        <v>130333496</v>
      </c>
      <c r="AD82">
        <v>448208016</v>
      </c>
    </row>
    <row r="83" spans="1:30">
      <c r="A83" s="7">
        <v>43830</v>
      </c>
      <c r="B83" s="8">
        <v>0.822916666666667</v>
      </c>
      <c r="C83" s="6">
        <v>0.86</v>
      </c>
      <c r="D83" s="1">
        <v>19083876757</v>
      </c>
      <c r="E83" s="1">
        <v>18528039755</v>
      </c>
      <c r="F83" s="1">
        <v>1028669061</v>
      </c>
      <c r="G83" s="1">
        <v>-905356510</v>
      </c>
      <c r="H83" s="1">
        <v>437281930</v>
      </c>
      <c r="I83" s="1">
        <v>901012000</v>
      </c>
      <c r="J83" s="1">
        <v>835915000</v>
      </c>
      <c r="K83" s="1">
        <v>555839685</v>
      </c>
      <c r="L83" s="1">
        <f t="shared" si="1"/>
        <v>123312551</v>
      </c>
      <c r="AA83" s="7">
        <v>43829</v>
      </c>
      <c r="AB83">
        <v>-1507715504</v>
      </c>
      <c r="AC83">
        <v>143310782</v>
      </c>
      <c r="AD83">
        <v>355025145</v>
      </c>
    </row>
    <row r="84" spans="1:30">
      <c r="A84" s="7">
        <v>43831</v>
      </c>
      <c r="B84" s="8">
        <v>0.806944444444444</v>
      </c>
      <c r="C84" s="6">
        <v>0.86</v>
      </c>
      <c r="D84" s="1">
        <v>19083876757</v>
      </c>
      <c r="E84" s="1">
        <v>18528039755</v>
      </c>
      <c r="F84" s="1">
        <v>1701139399</v>
      </c>
      <c r="G84" s="1">
        <v>-1597459880</v>
      </c>
      <c r="H84" s="1">
        <v>383975083</v>
      </c>
      <c r="I84" s="1">
        <v>901012000</v>
      </c>
      <c r="J84" s="1">
        <v>835915000</v>
      </c>
      <c r="K84" s="1">
        <v>555839685</v>
      </c>
      <c r="L84" s="1">
        <f t="shared" si="1"/>
        <v>103679519</v>
      </c>
      <c r="AA84" s="7">
        <v>43830</v>
      </c>
      <c r="AB84">
        <v>-905356510</v>
      </c>
      <c r="AC84">
        <v>123312551</v>
      </c>
      <c r="AD84">
        <v>437281930</v>
      </c>
    </row>
    <row r="85" spans="1:30">
      <c r="A85" s="7">
        <v>43832</v>
      </c>
      <c r="B85" s="8">
        <v>0.476388888888889</v>
      </c>
      <c r="C85" s="6">
        <v>0.86</v>
      </c>
      <c r="D85" s="1">
        <v>19083876757</v>
      </c>
      <c r="E85" s="1">
        <v>18528039755</v>
      </c>
      <c r="F85" s="1">
        <v>1166216343</v>
      </c>
      <c r="G85" s="1">
        <v>-1184640741</v>
      </c>
      <c r="H85" s="1">
        <v>339771227</v>
      </c>
      <c r="I85" s="1">
        <v>901012000</v>
      </c>
      <c r="J85" s="1">
        <v>835915000</v>
      </c>
      <c r="K85" s="1">
        <v>555839685</v>
      </c>
      <c r="L85" s="1">
        <f t="shared" si="1"/>
        <v>-18424398</v>
      </c>
      <c r="AA85" s="7">
        <v>43831</v>
      </c>
      <c r="AB85">
        <v>-1597459880</v>
      </c>
      <c r="AC85">
        <v>103679519</v>
      </c>
      <c r="AD85">
        <v>383975083</v>
      </c>
    </row>
    <row r="86" spans="1:30">
      <c r="A86" s="7">
        <v>43833</v>
      </c>
      <c r="B86" s="8">
        <v>0.595138888888889</v>
      </c>
      <c r="C86" s="6">
        <v>0.86</v>
      </c>
      <c r="D86" s="1">
        <v>19083876757</v>
      </c>
      <c r="E86" s="1">
        <v>18528039755</v>
      </c>
      <c r="F86" s="1">
        <v>847280998</v>
      </c>
      <c r="G86" s="1">
        <v>-781872708</v>
      </c>
      <c r="H86" s="1">
        <v>384978900</v>
      </c>
      <c r="I86" s="1">
        <v>1162304620</v>
      </c>
      <c r="J86" s="1">
        <v>1078330780</v>
      </c>
      <c r="K86" s="1">
        <v>555839685</v>
      </c>
      <c r="L86" s="1">
        <f t="shared" si="1"/>
        <v>65408290</v>
      </c>
      <c r="AA86" s="7">
        <v>43832</v>
      </c>
      <c r="AB86">
        <v>-1184640741</v>
      </c>
      <c r="AC86">
        <v>-18424398</v>
      </c>
      <c r="AD86">
        <v>339771227</v>
      </c>
    </row>
    <row r="87" spans="1:30">
      <c r="A87" s="7">
        <v>43834</v>
      </c>
      <c r="B87" s="8">
        <v>0.7375</v>
      </c>
      <c r="C87" s="6">
        <v>0.86</v>
      </c>
      <c r="D87" s="1">
        <v>19083876757</v>
      </c>
      <c r="E87" s="1">
        <v>18528039755</v>
      </c>
      <c r="F87" s="1">
        <v>1232162485</v>
      </c>
      <c r="G87" s="1">
        <v>-1256380165</v>
      </c>
      <c r="H87" s="1">
        <v>278390011</v>
      </c>
      <c r="I87" s="1">
        <v>1162304620</v>
      </c>
      <c r="J87" s="1">
        <v>1078330780</v>
      </c>
      <c r="K87" s="1">
        <v>555839685</v>
      </c>
      <c r="L87" s="1">
        <f t="shared" si="1"/>
        <v>-24217680</v>
      </c>
      <c r="AA87" s="7">
        <v>43833</v>
      </c>
      <c r="AB87">
        <v>-781872708</v>
      </c>
      <c r="AC87">
        <v>65408290</v>
      </c>
      <c r="AD87">
        <v>384978900</v>
      </c>
    </row>
    <row r="88" spans="1:30">
      <c r="A88" s="7">
        <v>43835</v>
      </c>
      <c r="B88" s="8">
        <v>0.700694444444444</v>
      </c>
      <c r="C88" s="6">
        <v>0.86</v>
      </c>
      <c r="D88" s="1">
        <v>19083876757</v>
      </c>
      <c r="E88" s="1">
        <v>18528039755</v>
      </c>
      <c r="F88" s="1">
        <v>1958750835</v>
      </c>
      <c r="G88" s="1">
        <v>-2233209671</v>
      </c>
      <c r="H88" s="1">
        <v>39148389</v>
      </c>
      <c r="I88" s="1">
        <v>774870320</v>
      </c>
      <c r="J88" s="1">
        <v>718886900</v>
      </c>
      <c r="K88" s="1">
        <v>555839685</v>
      </c>
      <c r="L88" s="1">
        <f t="shared" si="1"/>
        <v>-274458836</v>
      </c>
      <c r="AA88" s="7">
        <v>43834</v>
      </c>
      <c r="AB88">
        <v>-1256380165</v>
      </c>
      <c r="AC88">
        <v>-24217680</v>
      </c>
      <c r="AD88">
        <v>278390011</v>
      </c>
    </row>
    <row r="89" spans="1:30">
      <c r="A89" s="7">
        <v>43836</v>
      </c>
      <c r="B89" s="8">
        <v>0.588194444444444</v>
      </c>
      <c r="C89" s="6">
        <v>0.86</v>
      </c>
      <c r="D89" s="1">
        <v>19083876757</v>
      </c>
      <c r="E89" s="1">
        <v>18528039755</v>
      </c>
      <c r="F89" s="1">
        <v>1394155093</v>
      </c>
      <c r="G89" s="1">
        <v>-747700618</v>
      </c>
      <c r="H89" s="1">
        <v>-21010049</v>
      </c>
      <c r="I89" s="1">
        <v>774870320</v>
      </c>
      <c r="J89" s="1">
        <v>718886900</v>
      </c>
      <c r="K89" s="1">
        <v>555839685</v>
      </c>
      <c r="L89" s="1">
        <f t="shared" si="1"/>
        <v>646454475</v>
      </c>
      <c r="AA89" s="7">
        <v>43835</v>
      </c>
      <c r="AB89">
        <v>-2233209671</v>
      </c>
      <c r="AC89">
        <v>-274458836</v>
      </c>
      <c r="AD89">
        <v>39148389</v>
      </c>
    </row>
    <row r="90" spans="1:30">
      <c r="A90" s="7">
        <v>43837</v>
      </c>
      <c r="B90" s="8">
        <v>0.688888888888889</v>
      </c>
      <c r="C90" s="6">
        <v>0.86</v>
      </c>
      <c r="D90" s="1">
        <v>19083876757</v>
      </c>
      <c r="E90" s="1">
        <v>18528039755</v>
      </c>
      <c r="F90" s="1">
        <v>865325264</v>
      </c>
      <c r="G90" s="1">
        <v>-816677150</v>
      </c>
      <c r="H90" s="1">
        <v>14660779</v>
      </c>
      <c r="I90" s="1">
        <v>774870320</v>
      </c>
      <c r="J90" s="1">
        <v>718886900</v>
      </c>
      <c r="K90" s="1">
        <v>555839685</v>
      </c>
      <c r="L90" s="1">
        <f t="shared" si="1"/>
        <v>48648114</v>
      </c>
      <c r="AA90" s="7">
        <v>43836</v>
      </c>
      <c r="AB90">
        <v>-747700618</v>
      </c>
      <c r="AC90">
        <v>646454475</v>
      </c>
      <c r="AD90">
        <v>-21010049</v>
      </c>
    </row>
    <row r="91" spans="1:30">
      <c r="A91" s="7">
        <v>43838</v>
      </c>
      <c r="B91" s="8">
        <v>0.736805555555556</v>
      </c>
      <c r="C91" s="6">
        <v>0.86</v>
      </c>
      <c r="D91" s="1">
        <v>19083876757</v>
      </c>
      <c r="E91" s="1">
        <v>18528039755</v>
      </c>
      <c r="F91" s="1">
        <v>919024133</v>
      </c>
      <c r="G91" s="1">
        <v>-814389026</v>
      </c>
      <c r="H91" s="1">
        <v>-6413537</v>
      </c>
      <c r="I91" s="1">
        <v>774870320</v>
      </c>
      <c r="J91" s="1">
        <v>718886900</v>
      </c>
      <c r="K91" s="1">
        <v>555839685</v>
      </c>
      <c r="L91" s="1">
        <f t="shared" si="1"/>
        <v>104635107</v>
      </c>
      <c r="AA91" s="7">
        <v>43837</v>
      </c>
      <c r="AB91">
        <v>-816677150</v>
      </c>
      <c r="AC91">
        <v>48648114</v>
      </c>
      <c r="AD91">
        <v>14660779</v>
      </c>
    </row>
    <row r="92" spans="1:30">
      <c r="A92" s="7">
        <v>43839</v>
      </c>
      <c r="B92" s="8">
        <v>0.651388888888889</v>
      </c>
      <c r="C92" s="6">
        <v>0.86</v>
      </c>
      <c r="D92" s="1">
        <v>19083876757</v>
      </c>
      <c r="E92" s="1">
        <v>18528039755</v>
      </c>
      <c r="F92" s="1">
        <v>764728347</v>
      </c>
      <c r="G92" s="1">
        <v>-723022163</v>
      </c>
      <c r="H92" s="1">
        <v>54925679</v>
      </c>
      <c r="I92" s="1">
        <v>774870320</v>
      </c>
      <c r="J92" s="1">
        <v>718886900</v>
      </c>
      <c r="K92" s="1">
        <v>555839685</v>
      </c>
      <c r="L92" s="1">
        <f t="shared" si="1"/>
        <v>41706184</v>
      </c>
      <c r="AA92" s="7">
        <v>43838</v>
      </c>
      <c r="AB92">
        <v>-814389026</v>
      </c>
      <c r="AC92">
        <v>104635107</v>
      </c>
      <c r="AD92">
        <v>-6413537</v>
      </c>
    </row>
    <row r="93" spans="1:30">
      <c r="A93" s="7">
        <v>43840</v>
      </c>
      <c r="B93" s="8">
        <v>0.554166666666667</v>
      </c>
      <c r="C93" s="6">
        <v>0.86</v>
      </c>
      <c r="D93" s="1">
        <v>19083876757</v>
      </c>
      <c r="E93" s="1">
        <v>18528039755</v>
      </c>
      <c r="F93" s="1">
        <v>1489099884</v>
      </c>
      <c r="G93" s="1">
        <v>-1424103299</v>
      </c>
      <c r="H93" s="1">
        <v>77007446</v>
      </c>
      <c r="I93" s="1">
        <v>774870320</v>
      </c>
      <c r="J93" s="1">
        <v>718886900</v>
      </c>
      <c r="K93" s="1">
        <v>555839685</v>
      </c>
      <c r="L93" s="1">
        <f t="shared" si="1"/>
        <v>64996585</v>
      </c>
      <c r="AA93" s="7">
        <v>43839</v>
      </c>
      <c r="AB93">
        <v>-723022163</v>
      </c>
      <c r="AC93">
        <v>41706184</v>
      </c>
      <c r="AD93">
        <v>54925679</v>
      </c>
    </row>
    <row r="94" spans="1:30">
      <c r="A94" s="7">
        <v>43841</v>
      </c>
      <c r="B94" s="8">
        <v>0.788194444444444</v>
      </c>
      <c r="C94" s="6">
        <v>0.86</v>
      </c>
      <c r="D94" s="1">
        <v>19083876757</v>
      </c>
      <c r="E94" s="1">
        <v>18528039755</v>
      </c>
      <c r="F94" s="1">
        <v>943746770</v>
      </c>
      <c r="G94" s="1">
        <v>-851772810</v>
      </c>
      <c r="H94" s="1">
        <v>103573116</v>
      </c>
      <c r="I94" s="1">
        <v>774870320</v>
      </c>
      <c r="J94" s="1">
        <v>718886900</v>
      </c>
      <c r="K94" s="1">
        <v>555839685</v>
      </c>
      <c r="L94" s="1">
        <f t="shared" si="1"/>
        <v>91973960</v>
      </c>
      <c r="AA94" s="7">
        <v>43840</v>
      </c>
      <c r="AB94">
        <v>-1424103299</v>
      </c>
      <c r="AC94">
        <v>64996585</v>
      </c>
      <c r="AD94">
        <v>77007446</v>
      </c>
    </row>
    <row r="95" spans="1:30">
      <c r="A95" s="7">
        <v>43842</v>
      </c>
      <c r="B95" s="8">
        <v>0.829166666666667</v>
      </c>
      <c r="C95" s="6">
        <v>0.86</v>
      </c>
      <c r="D95" s="1">
        <v>19083876757</v>
      </c>
      <c r="E95" s="1">
        <v>18528039755</v>
      </c>
      <c r="F95" s="1">
        <v>868462025</v>
      </c>
      <c r="G95" s="1">
        <v>-780017247</v>
      </c>
      <c r="H95" s="1">
        <v>216235574</v>
      </c>
      <c r="I95" s="1">
        <v>774870320</v>
      </c>
      <c r="J95" s="1">
        <v>718886900</v>
      </c>
      <c r="K95" s="1">
        <v>555839685</v>
      </c>
      <c r="L95" s="1">
        <f t="shared" si="1"/>
        <v>88444778</v>
      </c>
      <c r="AA95" s="7">
        <v>43841</v>
      </c>
      <c r="AB95">
        <v>-851772810</v>
      </c>
      <c r="AC95">
        <v>91973960</v>
      </c>
      <c r="AD95">
        <v>103573116</v>
      </c>
    </row>
    <row r="96" spans="1:30">
      <c r="A96" s="7">
        <v>43843</v>
      </c>
      <c r="B96" s="8">
        <v>0.675</v>
      </c>
      <c r="C96" s="6">
        <v>0.86</v>
      </c>
      <c r="D96" s="1">
        <v>19083876757</v>
      </c>
      <c r="E96" s="1">
        <v>18528039755</v>
      </c>
      <c r="F96" s="1">
        <v>1279362850</v>
      </c>
      <c r="G96" s="1">
        <v>-1140409228</v>
      </c>
      <c r="H96" s="1">
        <v>518109242</v>
      </c>
      <c r="I96" s="1">
        <v>774870320</v>
      </c>
      <c r="J96" s="1">
        <v>718886900</v>
      </c>
      <c r="K96" s="1">
        <v>555839685</v>
      </c>
      <c r="L96" s="1">
        <f t="shared" si="1"/>
        <v>138953622</v>
      </c>
      <c r="AA96" s="7">
        <v>43842</v>
      </c>
      <c r="AB96">
        <v>-780017247</v>
      </c>
      <c r="AC96">
        <v>88444778</v>
      </c>
      <c r="AD96">
        <v>216235574</v>
      </c>
    </row>
    <row r="97" spans="1:30">
      <c r="A97" s="7">
        <v>43844</v>
      </c>
      <c r="B97" s="8">
        <v>0.710416666666667</v>
      </c>
      <c r="C97" s="6">
        <v>0.86</v>
      </c>
      <c r="D97" s="1">
        <v>19083876757</v>
      </c>
      <c r="E97" s="1">
        <v>18528039755</v>
      </c>
      <c r="F97" s="1">
        <v>792905654</v>
      </c>
      <c r="G97" s="1">
        <v>-722972241</v>
      </c>
      <c r="H97" s="1">
        <v>517867597</v>
      </c>
      <c r="I97" s="1">
        <v>774870320</v>
      </c>
      <c r="J97" s="1">
        <v>718886900</v>
      </c>
      <c r="K97" s="1">
        <v>555839685</v>
      </c>
      <c r="L97" s="1">
        <f t="shared" si="1"/>
        <v>69933413</v>
      </c>
      <c r="AA97" s="7">
        <v>43843</v>
      </c>
      <c r="AB97">
        <v>-1140409228</v>
      </c>
      <c r="AC97">
        <v>138953622</v>
      </c>
      <c r="AD97">
        <v>518109242</v>
      </c>
    </row>
    <row r="98" spans="1:30">
      <c r="A98" s="7">
        <v>43845</v>
      </c>
      <c r="B98" s="8">
        <v>0.781944444444444</v>
      </c>
      <c r="C98" s="6">
        <v>0.86</v>
      </c>
      <c r="D98" s="1">
        <v>19083876757</v>
      </c>
      <c r="E98" s="1">
        <v>18528039755</v>
      </c>
      <c r="F98" s="1">
        <v>889628988</v>
      </c>
      <c r="G98" s="1">
        <v>-777046847</v>
      </c>
      <c r="H98" s="1">
        <v>581781624</v>
      </c>
      <c r="I98" s="1">
        <v>774870320</v>
      </c>
      <c r="J98" s="1">
        <v>718886900</v>
      </c>
      <c r="K98" s="1">
        <v>555839685</v>
      </c>
      <c r="L98" s="1">
        <f t="shared" si="1"/>
        <v>112582141</v>
      </c>
      <c r="AA98" s="7">
        <v>43844</v>
      </c>
      <c r="AB98">
        <v>-722972241</v>
      </c>
      <c r="AC98">
        <v>69933413</v>
      </c>
      <c r="AD98">
        <v>517867597</v>
      </c>
    </row>
    <row r="99" spans="1:30">
      <c r="A99" s="7">
        <v>43846</v>
      </c>
      <c r="B99" s="8">
        <v>0.740972222222222</v>
      </c>
      <c r="C99" s="6">
        <v>0.86</v>
      </c>
      <c r="D99" s="1">
        <v>19083876757</v>
      </c>
      <c r="E99" s="1">
        <v>18528039755</v>
      </c>
      <c r="F99" s="1">
        <v>1510753353</v>
      </c>
      <c r="G99" s="1">
        <v>-1350933260</v>
      </c>
      <c r="H99" s="1">
        <v>526801341</v>
      </c>
      <c r="I99" s="1">
        <v>774870320</v>
      </c>
      <c r="J99" s="1">
        <v>718886900</v>
      </c>
      <c r="K99" s="1">
        <v>555839685</v>
      </c>
      <c r="L99" s="1">
        <f t="shared" si="1"/>
        <v>159820093</v>
      </c>
      <c r="AA99" s="7">
        <v>43845</v>
      </c>
      <c r="AB99">
        <v>-777046847</v>
      </c>
      <c r="AC99">
        <v>112582141</v>
      </c>
      <c r="AD99">
        <v>581781624</v>
      </c>
    </row>
    <row r="100" spans="1:30">
      <c r="A100" s="7">
        <v>43847</v>
      </c>
      <c r="B100" s="8">
        <v>0.675</v>
      </c>
      <c r="C100" s="6">
        <v>0.86</v>
      </c>
      <c r="D100" s="1">
        <v>19083876757</v>
      </c>
      <c r="E100" s="1">
        <v>18528039755</v>
      </c>
      <c r="F100" s="1">
        <v>793381328</v>
      </c>
      <c r="G100" s="1">
        <v>-771480465</v>
      </c>
      <c r="H100" s="1">
        <v>506996020</v>
      </c>
      <c r="I100" s="1">
        <v>774870320</v>
      </c>
      <c r="J100" s="1">
        <v>718886900</v>
      </c>
      <c r="K100" s="1">
        <v>555839685</v>
      </c>
      <c r="L100" s="1">
        <f t="shared" si="1"/>
        <v>21900863</v>
      </c>
      <c r="AA100" s="7">
        <v>43846</v>
      </c>
      <c r="AB100">
        <v>-1350933260</v>
      </c>
      <c r="AC100">
        <v>159820093</v>
      </c>
      <c r="AD100">
        <v>526801341</v>
      </c>
    </row>
    <row r="101" spans="27:30">
      <c r="AA101" s="7">
        <v>43847</v>
      </c>
      <c r="AB101">
        <v>-771480465</v>
      </c>
      <c r="AC101">
        <v>21900863</v>
      </c>
      <c r="AD101">
        <v>506996020</v>
      </c>
    </row>
    <row r="102" spans="27:30">
      <c r="AA102" t="s">
        <v>286</v>
      </c>
      <c r="AB102">
        <v>-98933366184</v>
      </c>
      <c r="AC102" t="e">
        <v>#VALUE!</v>
      </c>
      <c r="AD102">
        <v>27687264028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80"/>
  <sheetViews>
    <sheetView topLeftCell="C1" workbookViewId="0">
      <pane ySplit="3" topLeftCell="A64" activePane="bottomLeft" state="frozen"/>
      <selection/>
      <selection pane="bottomLeft" activeCell="I78" sqref="I7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3" width="18.25" customWidth="1"/>
    <col min="24" max="24" width="20.375" customWidth="1"/>
    <col min="27" max="27" width="11.5"/>
    <col min="28" max="30" width="26.625"/>
  </cols>
  <sheetData>
    <row r="1" ht="200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00" customHeight="1" spans="4:11">
      <c r="D2" s="1"/>
      <c r="F2" s="1"/>
      <c r="G2" s="1"/>
      <c r="H2" s="1"/>
      <c r="I2" s="1"/>
      <c r="J2" s="1"/>
      <c r="K2" s="1"/>
    </row>
    <row r="3" ht="56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43773</v>
      </c>
      <c r="B4" s="5">
        <v>0.479166666666667</v>
      </c>
      <c r="C4" s="6">
        <v>1</v>
      </c>
      <c r="D4" s="1">
        <v>22190554000</v>
      </c>
      <c r="F4" s="1">
        <v>0</v>
      </c>
      <c r="G4" s="1">
        <v>-768664477</v>
      </c>
      <c r="H4" s="1">
        <v>-768664477</v>
      </c>
      <c r="I4" s="1"/>
      <c r="J4" s="1"/>
      <c r="K4" s="1"/>
      <c r="L4" s="1">
        <f t="shared" ref="L4:L67" si="0">F4+G4</f>
        <v>-768664477</v>
      </c>
      <c r="M4" s="10"/>
      <c r="N4" s="7">
        <v>43772</v>
      </c>
      <c r="O4" s="8">
        <v>0.501388888888889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8771811328</v>
      </c>
      <c r="V4" s="1">
        <v>8617691136</v>
      </c>
      <c r="W4" s="1">
        <v>154120192</v>
      </c>
      <c r="X4" s="1">
        <v>23634018973</v>
      </c>
      <c r="Y4">
        <v>9</v>
      </c>
      <c r="AA4" t="s">
        <v>284</v>
      </c>
    </row>
    <row r="5" spans="1:30">
      <c r="A5" s="4">
        <v>43774</v>
      </c>
      <c r="B5" s="5">
        <v>0.479166666666667</v>
      </c>
      <c r="C5" s="6">
        <v>1</v>
      </c>
      <c r="D5" s="1">
        <v>22190554000</v>
      </c>
      <c r="F5" s="1">
        <v>0</v>
      </c>
      <c r="G5" s="1">
        <v>-940781697</v>
      </c>
      <c r="H5" s="1">
        <v>-1709446174</v>
      </c>
      <c r="I5" s="1"/>
      <c r="J5" s="1"/>
      <c r="K5" s="1"/>
      <c r="L5" s="1">
        <f t="shared" si="0"/>
        <v>-940781697</v>
      </c>
      <c r="AA5" s="7">
        <v>43773</v>
      </c>
      <c r="AB5">
        <v>-768664477</v>
      </c>
      <c r="AC5">
        <v>-768664477</v>
      </c>
      <c r="AD5">
        <v>-768664477</v>
      </c>
    </row>
    <row r="6" spans="1:30">
      <c r="A6" s="7">
        <v>43775</v>
      </c>
      <c r="B6" s="8">
        <v>0.629166666666667</v>
      </c>
      <c r="C6" s="6">
        <v>1</v>
      </c>
      <c r="D6" s="1">
        <v>22190554000</v>
      </c>
      <c r="F6" s="1">
        <v>0</v>
      </c>
      <c r="G6" s="1">
        <v>-845038470</v>
      </c>
      <c r="H6" s="1">
        <v>-2554484644</v>
      </c>
      <c r="I6" s="1"/>
      <c r="J6" s="1"/>
      <c r="K6" s="1"/>
      <c r="L6" s="1">
        <f t="shared" si="0"/>
        <v>-845038470</v>
      </c>
      <c r="AA6" s="7">
        <v>43774</v>
      </c>
      <c r="AB6">
        <v>-940781697</v>
      </c>
      <c r="AC6">
        <v>-940781697</v>
      </c>
      <c r="AD6">
        <v>-1709446174</v>
      </c>
    </row>
    <row r="7" spans="1:30">
      <c r="A7" s="7">
        <v>43776</v>
      </c>
      <c r="B7" s="8">
        <v>0.797916666666667</v>
      </c>
      <c r="C7" s="6">
        <v>1</v>
      </c>
      <c r="D7" s="1">
        <v>22190554000</v>
      </c>
      <c r="F7" s="1">
        <v>0</v>
      </c>
      <c r="G7" s="1">
        <v>-1019651825</v>
      </c>
      <c r="H7" s="1">
        <v>-3574136469</v>
      </c>
      <c r="I7" s="1"/>
      <c r="J7" s="1"/>
      <c r="K7" s="1"/>
      <c r="L7" s="1">
        <f t="shared" si="0"/>
        <v>-1019651825</v>
      </c>
      <c r="AA7" s="7">
        <v>43775</v>
      </c>
      <c r="AB7">
        <v>-845038470</v>
      </c>
      <c r="AC7">
        <v>-845038470</v>
      </c>
      <c r="AD7">
        <v>-2554484644</v>
      </c>
    </row>
    <row r="8" spans="1:30">
      <c r="A8" s="7">
        <v>43777</v>
      </c>
      <c r="B8" s="8">
        <v>0.78125</v>
      </c>
      <c r="C8" s="6">
        <v>1</v>
      </c>
      <c r="D8" s="1">
        <v>22190554000</v>
      </c>
      <c r="F8" s="1">
        <v>0</v>
      </c>
      <c r="G8" s="1">
        <v>-1841876781</v>
      </c>
      <c r="H8" s="1">
        <v>-4396361425</v>
      </c>
      <c r="I8" s="1"/>
      <c r="J8" s="1"/>
      <c r="K8" s="1"/>
      <c r="L8" s="1">
        <f t="shared" si="0"/>
        <v>-1841876781</v>
      </c>
      <c r="AA8" s="7">
        <v>43776</v>
      </c>
      <c r="AB8">
        <v>-1019651825</v>
      </c>
      <c r="AC8">
        <v>-1019651825</v>
      </c>
      <c r="AD8">
        <v>-3574136469</v>
      </c>
    </row>
    <row r="9" spans="1:30">
      <c r="A9" s="7">
        <v>43778</v>
      </c>
      <c r="B9" s="8">
        <v>0.480555555555556</v>
      </c>
      <c r="C9" s="6">
        <v>1</v>
      </c>
      <c r="D9" s="1">
        <v>22190554000</v>
      </c>
      <c r="F9" s="1">
        <v>0</v>
      </c>
      <c r="G9" s="1">
        <v>-1371713294</v>
      </c>
      <c r="H9" s="1">
        <v>-4945849763</v>
      </c>
      <c r="I9" s="1"/>
      <c r="J9" s="1"/>
      <c r="K9" s="1"/>
      <c r="L9" s="1">
        <f t="shared" si="0"/>
        <v>-1371713294</v>
      </c>
      <c r="AA9" s="7">
        <v>43777</v>
      </c>
      <c r="AB9">
        <v>-1841876781</v>
      </c>
      <c r="AC9">
        <v>-1841876781</v>
      </c>
      <c r="AD9">
        <v>-4396361425</v>
      </c>
    </row>
    <row r="10" spans="1:30">
      <c r="A10" s="7">
        <v>43779</v>
      </c>
      <c r="B10" s="8">
        <v>0.720138888888889</v>
      </c>
      <c r="C10" s="6">
        <v>1</v>
      </c>
      <c r="D10" s="1">
        <v>22190554000</v>
      </c>
      <c r="F10" s="1">
        <v>0</v>
      </c>
      <c r="G10" s="1">
        <v>-1068955331</v>
      </c>
      <c r="H10" s="1">
        <v>-6014805094</v>
      </c>
      <c r="I10" s="1"/>
      <c r="J10" s="1"/>
      <c r="K10" s="1"/>
      <c r="L10" s="1">
        <f t="shared" si="0"/>
        <v>-1068955331</v>
      </c>
      <c r="AA10" s="7">
        <v>43778</v>
      </c>
      <c r="AB10">
        <v>-1371713294</v>
      </c>
      <c r="AC10">
        <v>-1371713294</v>
      </c>
      <c r="AD10">
        <v>-4945849763</v>
      </c>
    </row>
    <row r="11" spans="1:30">
      <c r="A11" s="7">
        <v>43780</v>
      </c>
      <c r="B11" s="8">
        <v>0.592361111111111</v>
      </c>
      <c r="C11" s="6">
        <v>1</v>
      </c>
      <c r="D11" s="1">
        <v>22190554000</v>
      </c>
      <c r="F11" s="1">
        <v>0</v>
      </c>
      <c r="G11" s="1">
        <v>-1797652622</v>
      </c>
      <c r="H11" s="1">
        <v>-6743502385</v>
      </c>
      <c r="I11" s="1"/>
      <c r="J11" s="1"/>
      <c r="K11" s="1"/>
      <c r="L11" s="1">
        <f t="shared" si="0"/>
        <v>-1797652622</v>
      </c>
      <c r="AA11" s="7">
        <v>43779</v>
      </c>
      <c r="AB11">
        <v>-1068955331</v>
      </c>
      <c r="AC11">
        <v>-1068955331</v>
      </c>
      <c r="AD11">
        <v>-6014805094</v>
      </c>
    </row>
    <row r="12" spans="1:30">
      <c r="A12" s="7">
        <v>43781</v>
      </c>
      <c r="B12" s="8">
        <v>0.636111111111111</v>
      </c>
      <c r="C12" s="6">
        <v>1</v>
      </c>
      <c r="D12" s="1">
        <v>22190554000</v>
      </c>
      <c r="E12" s="1">
        <v>21544228782</v>
      </c>
      <c r="F12" s="1">
        <v>6117241506</v>
      </c>
      <c r="G12" s="1">
        <v>-854365114</v>
      </c>
      <c r="H12" s="1">
        <v>-711961516</v>
      </c>
      <c r="I12" s="1">
        <v>903496000</v>
      </c>
      <c r="J12" s="1">
        <v>835915000</v>
      </c>
      <c r="K12" s="1">
        <v>646325218</v>
      </c>
      <c r="L12" s="1">
        <f t="shared" si="0"/>
        <v>5262876392</v>
      </c>
      <c r="AA12" s="7">
        <v>43780</v>
      </c>
      <c r="AB12">
        <v>-1797652622</v>
      </c>
      <c r="AC12">
        <v>-1797652622</v>
      </c>
      <c r="AD12">
        <v>-6743502385</v>
      </c>
    </row>
    <row r="13" spans="1:30">
      <c r="A13" s="7">
        <v>43782</v>
      </c>
      <c r="B13" s="8">
        <v>0.683333333333333</v>
      </c>
      <c r="C13" s="6">
        <v>1</v>
      </c>
      <c r="D13" s="1">
        <v>22190554000</v>
      </c>
      <c r="E13" s="1">
        <v>21544228782</v>
      </c>
      <c r="F13" s="1">
        <v>6903110939</v>
      </c>
      <c r="G13" s="1">
        <v>-1553350657</v>
      </c>
      <c r="H13" s="1">
        <v>315704071</v>
      </c>
      <c r="I13" s="1">
        <v>903496000</v>
      </c>
      <c r="J13" s="1">
        <v>835915000</v>
      </c>
      <c r="K13" s="1">
        <v>646325218</v>
      </c>
      <c r="L13" s="1">
        <f t="shared" si="0"/>
        <v>5349760282</v>
      </c>
      <c r="AA13" s="7">
        <v>43781</v>
      </c>
      <c r="AB13">
        <v>-854365114</v>
      </c>
      <c r="AC13">
        <v>5262876392</v>
      </c>
      <c r="AD13">
        <v>-711961516</v>
      </c>
    </row>
    <row r="14" spans="1:30">
      <c r="A14" s="7">
        <v>43783</v>
      </c>
      <c r="B14" s="8">
        <v>0.469444444444444</v>
      </c>
      <c r="C14" s="6">
        <v>1</v>
      </c>
      <c r="D14" s="1">
        <v>22190554000</v>
      </c>
      <c r="E14" s="1">
        <v>21544228782</v>
      </c>
      <c r="F14" s="1">
        <v>1269774594</v>
      </c>
      <c r="G14" s="1">
        <v>-1212318622</v>
      </c>
      <c r="H14" s="1">
        <v>1175820350</v>
      </c>
      <c r="I14" s="1">
        <v>903496000</v>
      </c>
      <c r="J14" s="1">
        <v>835915000</v>
      </c>
      <c r="K14" s="1">
        <v>646325218</v>
      </c>
      <c r="L14" s="1">
        <f t="shared" si="0"/>
        <v>57455972</v>
      </c>
      <c r="AA14" s="7">
        <v>43782</v>
      </c>
      <c r="AB14">
        <v>-1553350657</v>
      </c>
      <c r="AC14">
        <v>5349760282</v>
      </c>
      <c r="AD14">
        <v>315704071</v>
      </c>
    </row>
    <row r="15" spans="1:30">
      <c r="A15" s="7">
        <v>43784</v>
      </c>
      <c r="B15" s="8">
        <v>0.799305555555556</v>
      </c>
      <c r="C15" s="6">
        <v>1</v>
      </c>
      <c r="D15" s="1">
        <v>22190554000</v>
      </c>
      <c r="E15" s="1">
        <v>21544228782</v>
      </c>
      <c r="F15" s="1">
        <v>1047404537</v>
      </c>
      <c r="G15" s="1">
        <v>-1016875117</v>
      </c>
      <c r="H15" s="1">
        <v>2226001595</v>
      </c>
      <c r="I15" s="1">
        <v>902207000</v>
      </c>
      <c r="J15" s="1">
        <v>835915000</v>
      </c>
      <c r="K15" s="1">
        <v>646325218</v>
      </c>
      <c r="L15" s="1">
        <f t="shared" si="0"/>
        <v>30529420</v>
      </c>
      <c r="AA15" s="7">
        <v>43783</v>
      </c>
      <c r="AB15">
        <v>-1212318622</v>
      </c>
      <c r="AC15">
        <v>57455972</v>
      </c>
      <c r="AD15">
        <v>1175820350</v>
      </c>
    </row>
    <row r="16" spans="1:30">
      <c r="A16" s="7">
        <v>43785</v>
      </c>
      <c r="B16" s="8">
        <v>0.636111111111111</v>
      </c>
      <c r="C16" s="6">
        <v>1</v>
      </c>
      <c r="D16" s="1">
        <v>22190554000</v>
      </c>
      <c r="E16" s="1">
        <v>21544228782</v>
      </c>
      <c r="F16" s="1">
        <v>1044916538</v>
      </c>
      <c r="G16" s="1">
        <v>-952198129</v>
      </c>
      <c r="H16" s="1">
        <v>3296398025</v>
      </c>
      <c r="I16" s="1">
        <v>902207000</v>
      </c>
      <c r="J16" s="1">
        <v>835915000</v>
      </c>
      <c r="K16" s="1">
        <v>646325218</v>
      </c>
      <c r="L16" s="1">
        <f t="shared" si="0"/>
        <v>92718409</v>
      </c>
      <c r="AA16" s="7">
        <v>43784</v>
      </c>
      <c r="AB16">
        <v>-1016875117</v>
      </c>
      <c r="AC16">
        <v>30529420</v>
      </c>
      <c r="AD16">
        <v>2226001595</v>
      </c>
    </row>
    <row r="17" spans="1:30">
      <c r="A17" s="7">
        <v>43786</v>
      </c>
      <c r="B17" s="8">
        <v>0.55625</v>
      </c>
      <c r="C17" s="6">
        <v>1</v>
      </c>
      <c r="D17" s="1">
        <v>22190554000</v>
      </c>
      <c r="E17" s="1">
        <v>21544228782</v>
      </c>
      <c r="F17" s="1">
        <v>1477991610</v>
      </c>
      <c r="G17" s="1">
        <v>-1314824635</v>
      </c>
      <c r="H17" s="1">
        <v>3786428554</v>
      </c>
      <c r="I17" s="1">
        <v>902207000</v>
      </c>
      <c r="J17" s="1">
        <v>835915000</v>
      </c>
      <c r="K17" s="1">
        <v>646325218</v>
      </c>
      <c r="L17" s="1">
        <f t="shared" si="0"/>
        <v>163166975</v>
      </c>
      <c r="AA17" s="7">
        <v>43785</v>
      </c>
      <c r="AB17">
        <v>-952198129</v>
      </c>
      <c r="AC17">
        <v>92718409</v>
      </c>
      <c r="AD17">
        <v>3296398025</v>
      </c>
    </row>
    <row r="18" spans="1:30">
      <c r="A18" s="7">
        <v>43787</v>
      </c>
      <c r="B18" s="8">
        <v>0.463194444444444</v>
      </c>
      <c r="C18" s="6">
        <v>1</v>
      </c>
      <c r="D18" s="1">
        <v>22190554000</v>
      </c>
      <c r="E18" s="1">
        <v>21544228782</v>
      </c>
      <c r="F18" s="1">
        <v>1731802868</v>
      </c>
      <c r="G18" s="1">
        <v>-1545900953</v>
      </c>
      <c r="H18" s="1">
        <v>4924553238</v>
      </c>
      <c r="I18" s="1">
        <v>902207000</v>
      </c>
      <c r="J18" s="1">
        <v>835915000</v>
      </c>
      <c r="K18" s="1">
        <v>646325218</v>
      </c>
      <c r="L18" s="1">
        <f t="shared" si="0"/>
        <v>185901915</v>
      </c>
      <c r="AA18" s="7">
        <v>43786</v>
      </c>
      <c r="AB18">
        <v>-1314824635</v>
      </c>
      <c r="AC18">
        <v>163166975</v>
      </c>
      <c r="AD18">
        <v>3786428554</v>
      </c>
    </row>
    <row r="19" spans="1:30">
      <c r="A19" s="7">
        <v>43788</v>
      </c>
      <c r="B19" s="8">
        <v>0.875694444444444</v>
      </c>
      <c r="C19" s="6">
        <v>1</v>
      </c>
      <c r="D19" s="1">
        <v>22190554000</v>
      </c>
      <c r="E19" s="1">
        <v>21544228782</v>
      </c>
      <c r="F19" s="1">
        <v>1270365923</v>
      </c>
      <c r="G19" s="1">
        <v>-1180710587</v>
      </c>
      <c r="H19" s="1">
        <v>5742905865</v>
      </c>
      <c r="I19" s="1">
        <v>902207000</v>
      </c>
      <c r="J19" s="1">
        <v>835915000</v>
      </c>
      <c r="K19" s="1">
        <v>646325218</v>
      </c>
      <c r="L19" s="1">
        <f t="shared" si="0"/>
        <v>89655336</v>
      </c>
      <c r="AA19" s="7">
        <v>43787</v>
      </c>
      <c r="AB19">
        <v>-1545900953</v>
      </c>
      <c r="AC19">
        <v>185901915</v>
      </c>
      <c r="AD19">
        <v>4924553238</v>
      </c>
    </row>
    <row r="20" spans="1:30">
      <c r="A20" s="7">
        <v>43789</v>
      </c>
      <c r="B20" s="8">
        <v>0.761805555555556</v>
      </c>
      <c r="C20" s="6">
        <v>1</v>
      </c>
      <c r="D20" s="1">
        <v>22190554000</v>
      </c>
      <c r="E20" s="1">
        <v>21544228782</v>
      </c>
      <c r="F20" s="1">
        <v>712994244</v>
      </c>
      <c r="G20" s="1">
        <v>-699275792</v>
      </c>
      <c r="H20" s="1">
        <v>451058584</v>
      </c>
      <c r="I20" s="1">
        <v>902207000</v>
      </c>
      <c r="J20" s="1">
        <v>835915000</v>
      </c>
      <c r="K20" s="1">
        <v>646325218</v>
      </c>
      <c r="L20" s="1">
        <f t="shared" si="0"/>
        <v>13718452</v>
      </c>
      <c r="AA20" s="7">
        <v>43788</v>
      </c>
      <c r="AB20">
        <v>-1180710587</v>
      </c>
      <c r="AC20">
        <v>89655336</v>
      </c>
      <c r="AD20">
        <v>5742905865</v>
      </c>
    </row>
    <row r="21" spans="1:30">
      <c r="A21" s="7">
        <v>43790</v>
      </c>
      <c r="B21" s="8">
        <v>0.792361111111111</v>
      </c>
      <c r="C21" s="6">
        <v>1</v>
      </c>
      <c r="D21" s="1">
        <v>22190554000</v>
      </c>
      <c r="E21" s="1">
        <v>21544228782</v>
      </c>
      <c r="F21" s="1">
        <v>1152692440</v>
      </c>
      <c r="G21" s="1">
        <v>-1037018346</v>
      </c>
      <c r="H21" s="1">
        <v>497977608</v>
      </c>
      <c r="I21" s="1">
        <v>902207000</v>
      </c>
      <c r="J21" s="1">
        <v>835915000</v>
      </c>
      <c r="K21" s="1">
        <v>646325218</v>
      </c>
      <c r="L21" s="1">
        <f t="shared" si="0"/>
        <v>115674094</v>
      </c>
      <c r="AA21" s="7">
        <v>43789</v>
      </c>
      <c r="AB21">
        <v>-699275792</v>
      </c>
      <c r="AC21">
        <v>13718452</v>
      </c>
      <c r="AD21">
        <v>451058584</v>
      </c>
    </row>
    <row r="22" spans="1:30">
      <c r="A22" s="7">
        <v>43791</v>
      </c>
      <c r="B22" s="8">
        <v>0.570833333333333</v>
      </c>
      <c r="C22" s="6">
        <v>1</v>
      </c>
      <c r="D22" s="1">
        <v>22190554000</v>
      </c>
      <c r="E22" s="1">
        <v>21544228782</v>
      </c>
      <c r="F22" s="1">
        <v>1616228908</v>
      </c>
      <c r="G22" s="1">
        <v>-1418365865</v>
      </c>
      <c r="H22" s="1">
        <v>589673492</v>
      </c>
      <c r="I22" s="1">
        <v>902207000</v>
      </c>
      <c r="J22" s="1">
        <v>835915000</v>
      </c>
      <c r="K22" s="1">
        <v>646325218</v>
      </c>
      <c r="L22" s="1">
        <f t="shared" si="0"/>
        <v>197863043</v>
      </c>
      <c r="AA22" s="7">
        <v>43790</v>
      </c>
      <c r="AB22">
        <v>-1037018346</v>
      </c>
      <c r="AC22">
        <v>115674094</v>
      </c>
      <c r="AD22">
        <v>497977608</v>
      </c>
    </row>
    <row r="23" spans="1:30">
      <c r="A23" s="7">
        <v>43792</v>
      </c>
      <c r="B23" s="8">
        <v>0.549305555555556</v>
      </c>
      <c r="C23" s="6">
        <v>1</v>
      </c>
      <c r="D23" s="1">
        <v>22190554000</v>
      </c>
      <c r="E23" s="1">
        <v>21544228782</v>
      </c>
      <c r="F23" s="1">
        <v>987778714</v>
      </c>
      <c r="G23" s="1">
        <v>-860257154</v>
      </c>
      <c r="H23" s="1">
        <v>661118942</v>
      </c>
      <c r="I23" s="1">
        <v>902207000</v>
      </c>
      <c r="J23" s="1">
        <v>835915000</v>
      </c>
      <c r="K23" s="1">
        <v>646325218</v>
      </c>
      <c r="L23" s="1">
        <f t="shared" si="0"/>
        <v>127521560</v>
      </c>
      <c r="AA23" s="7">
        <v>43791</v>
      </c>
      <c r="AB23">
        <v>-1418365865</v>
      </c>
      <c r="AC23">
        <v>197863043</v>
      </c>
      <c r="AD23">
        <v>589673492</v>
      </c>
    </row>
    <row r="24" spans="1:30">
      <c r="A24" s="7">
        <v>43793</v>
      </c>
      <c r="B24" s="8">
        <v>0.479861111111111</v>
      </c>
      <c r="C24" s="6">
        <v>1</v>
      </c>
      <c r="D24" s="1">
        <v>22190554000</v>
      </c>
      <c r="E24" s="1">
        <v>21544228782</v>
      </c>
      <c r="F24" s="1">
        <v>1867726950</v>
      </c>
      <c r="G24" s="1">
        <v>-1652538164</v>
      </c>
      <c r="H24" s="1">
        <v>702351755</v>
      </c>
      <c r="I24" s="1">
        <v>902207000</v>
      </c>
      <c r="J24" s="1">
        <v>835915000</v>
      </c>
      <c r="K24" s="1">
        <v>646325218</v>
      </c>
      <c r="L24" s="1">
        <f t="shared" si="0"/>
        <v>215188786</v>
      </c>
      <c r="AA24" s="7">
        <v>43792</v>
      </c>
      <c r="AB24">
        <v>-860257154</v>
      </c>
      <c r="AC24">
        <v>127521560</v>
      </c>
      <c r="AD24">
        <v>661118942</v>
      </c>
    </row>
    <row r="25" spans="1:30">
      <c r="A25" s="7">
        <v>43794</v>
      </c>
      <c r="B25" s="8">
        <v>0.738194444444444</v>
      </c>
      <c r="C25" s="6">
        <v>1</v>
      </c>
      <c r="D25" s="1">
        <v>22190554000</v>
      </c>
      <c r="E25" s="1">
        <v>21544228782</v>
      </c>
      <c r="F25" s="1">
        <v>945589798</v>
      </c>
      <c r="G25" s="1">
        <v>-926917504</v>
      </c>
      <c r="H25" s="1">
        <v>604291487</v>
      </c>
      <c r="I25" s="1">
        <v>902207000</v>
      </c>
      <c r="J25" s="1">
        <v>835915000</v>
      </c>
      <c r="K25" s="1">
        <v>646325218</v>
      </c>
      <c r="L25" s="1">
        <f t="shared" si="0"/>
        <v>18672294</v>
      </c>
      <c r="AA25" s="7">
        <v>43793</v>
      </c>
      <c r="AB25">
        <v>-1652538164</v>
      </c>
      <c r="AC25">
        <v>215188786</v>
      </c>
      <c r="AD25">
        <v>702351755</v>
      </c>
    </row>
    <row r="26" spans="1:30">
      <c r="A26" s="7">
        <v>43795</v>
      </c>
      <c r="B26" s="8">
        <v>0.813194444444444</v>
      </c>
      <c r="C26" s="6">
        <v>1</v>
      </c>
      <c r="D26" s="1">
        <v>22190554000</v>
      </c>
      <c r="E26" s="1">
        <v>21544228782</v>
      </c>
      <c r="F26" s="1">
        <v>924691457</v>
      </c>
      <c r="G26" s="1">
        <v>-860005604</v>
      </c>
      <c r="H26" s="1">
        <v>631261887</v>
      </c>
      <c r="I26" s="1">
        <v>902207000</v>
      </c>
      <c r="J26" s="1">
        <v>835915000</v>
      </c>
      <c r="K26" s="1">
        <v>646325218</v>
      </c>
      <c r="L26" s="1">
        <f t="shared" si="0"/>
        <v>64685853</v>
      </c>
      <c r="AA26" s="7">
        <v>43794</v>
      </c>
      <c r="AB26">
        <v>-926917504</v>
      </c>
      <c r="AC26">
        <v>18672294</v>
      </c>
      <c r="AD26">
        <v>604291487</v>
      </c>
    </row>
    <row r="27" spans="1:30">
      <c r="A27" s="7">
        <v>43796</v>
      </c>
      <c r="B27" s="8">
        <v>0.717361111111111</v>
      </c>
      <c r="C27" s="6">
        <v>1</v>
      </c>
      <c r="D27" s="1">
        <v>22190554000</v>
      </c>
      <c r="E27" s="1">
        <v>21544228782</v>
      </c>
      <c r="F27" s="1">
        <v>1007027429</v>
      </c>
      <c r="G27" s="1">
        <v>-868558253</v>
      </c>
      <c r="H27" s="1">
        <v>647695299</v>
      </c>
      <c r="I27" s="1">
        <v>902207000</v>
      </c>
      <c r="J27" s="1">
        <v>835915000</v>
      </c>
      <c r="K27" s="1">
        <v>646325218</v>
      </c>
      <c r="L27" s="1">
        <f t="shared" si="0"/>
        <v>138469176</v>
      </c>
      <c r="AA27" s="7">
        <v>43795</v>
      </c>
      <c r="AB27">
        <v>-860005604</v>
      </c>
      <c r="AC27">
        <v>64685853</v>
      </c>
      <c r="AD27">
        <v>631261887</v>
      </c>
    </row>
    <row r="28" spans="1:30">
      <c r="A28" s="7">
        <v>43797</v>
      </c>
      <c r="B28" s="8">
        <v>0.961111111111111</v>
      </c>
      <c r="C28" s="6">
        <v>1</v>
      </c>
      <c r="D28" s="1">
        <v>22190554000</v>
      </c>
      <c r="E28" s="1">
        <v>21544228782</v>
      </c>
      <c r="F28" s="1">
        <v>1332456799</v>
      </c>
      <c r="G28" s="1">
        <v>-1135402833</v>
      </c>
      <c r="H28" s="1">
        <v>831006590</v>
      </c>
      <c r="I28" s="1">
        <v>902207000</v>
      </c>
      <c r="J28" s="1">
        <v>835915000</v>
      </c>
      <c r="K28" s="1">
        <v>646325218</v>
      </c>
      <c r="L28" s="1">
        <f t="shared" si="0"/>
        <v>197053966</v>
      </c>
      <c r="AA28" s="7">
        <v>43796</v>
      </c>
      <c r="AB28">
        <v>-868558253</v>
      </c>
      <c r="AC28">
        <v>138469176</v>
      </c>
      <c r="AD28">
        <v>647695299</v>
      </c>
    </row>
    <row r="29" spans="1:30">
      <c r="A29" s="7">
        <v>43798</v>
      </c>
      <c r="B29" s="8">
        <v>0.9625</v>
      </c>
      <c r="C29" s="6">
        <v>1</v>
      </c>
      <c r="D29" s="1">
        <v>22190554000</v>
      </c>
      <c r="E29" s="1">
        <v>21544228782</v>
      </c>
      <c r="F29" s="1">
        <v>794000058</v>
      </c>
      <c r="G29" s="1">
        <v>-794912595</v>
      </c>
      <c r="H29" s="1">
        <v>712627796</v>
      </c>
      <c r="I29" s="1">
        <v>902207000</v>
      </c>
      <c r="J29" s="1">
        <v>835915000</v>
      </c>
      <c r="K29" s="1">
        <v>646325218</v>
      </c>
      <c r="L29" s="1">
        <f t="shared" si="0"/>
        <v>-912537</v>
      </c>
      <c r="AA29" s="7">
        <v>43797</v>
      </c>
      <c r="AB29">
        <v>-1135402833</v>
      </c>
      <c r="AC29">
        <v>197053966</v>
      </c>
      <c r="AD29">
        <v>831006590</v>
      </c>
    </row>
    <row r="30" spans="1:30">
      <c r="A30" s="7">
        <v>43799</v>
      </c>
      <c r="B30" s="8">
        <v>0.971527777777778</v>
      </c>
      <c r="C30" s="6">
        <v>1</v>
      </c>
      <c r="D30" s="1">
        <v>22190554000</v>
      </c>
      <c r="E30" s="1">
        <v>21544228782</v>
      </c>
      <c r="F30" s="1">
        <v>0</v>
      </c>
      <c r="G30" s="1">
        <v>-889668978</v>
      </c>
      <c r="H30" s="1">
        <v>-257437968</v>
      </c>
      <c r="I30" s="1">
        <v>902207000</v>
      </c>
      <c r="J30" s="1">
        <v>835915000</v>
      </c>
      <c r="K30" s="1">
        <v>646325218</v>
      </c>
      <c r="L30" s="1">
        <f t="shared" si="0"/>
        <v>-889668978</v>
      </c>
      <c r="AA30" s="7">
        <v>43798</v>
      </c>
      <c r="AB30">
        <v>-794912595</v>
      </c>
      <c r="AC30">
        <v>-912537</v>
      </c>
      <c r="AD30">
        <v>712627796</v>
      </c>
    </row>
    <row r="31" spans="1:30">
      <c r="A31" s="7">
        <v>43800</v>
      </c>
      <c r="B31" s="8">
        <v>0.895138888888889</v>
      </c>
      <c r="C31" s="6">
        <v>1</v>
      </c>
      <c r="D31" s="1">
        <v>22190554000</v>
      </c>
      <c r="E31" s="1">
        <v>21544228782</v>
      </c>
      <c r="F31" s="1">
        <v>1959230602</v>
      </c>
      <c r="G31" s="1">
        <v>-1653466959</v>
      </c>
      <c r="H31" s="1">
        <v>810473093</v>
      </c>
      <c r="I31" s="1">
        <v>902207000</v>
      </c>
      <c r="J31" s="1">
        <v>835915000</v>
      </c>
      <c r="K31" s="1">
        <v>646325218</v>
      </c>
      <c r="L31" s="1">
        <f t="shared" si="0"/>
        <v>305763643</v>
      </c>
      <c r="AA31" s="7">
        <v>43799</v>
      </c>
      <c r="AB31">
        <v>-889668978</v>
      </c>
      <c r="AC31">
        <v>-889668978</v>
      </c>
      <c r="AD31">
        <v>-257437968</v>
      </c>
    </row>
    <row r="32" spans="1:30">
      <c r="A32" s="7">
        <v>43801</v>
      </c>
      <c r="B32" s="8">
        <v>0.950694444444444</v>
      </c>
      <c r="C32" s="6">
        <v>1</v>
      </c>
      <c r="D32" s="1">
        <v>22190554000</v>
      </c>
      <c r="E32" s="1">
        <v>21544228782</v>
      </c>
      <c r="F32" s="1">
        <v>945385000</v>
      </c>
      <c r="G32" s="1">
        <v>-875398438</v>
      </c>
      <c r="H32" s="1">
        <v>775210358</v>
      </c>
      <c r="I32" s="1">
        <v>902207000</v>
      </c>
      <c r="J32" s="1">
        <v>835915000</v>
      </c>
      <c r="K32" s="1">
        <v>646325218</v>
      </c>
      <c r="L32" s="1">
        <f t="shared" si="0"/>
        <v>69986562</v>
      </c>
      <c r="AA32" s="7">
        <v>43800</v>
      </c>
      <c r="AB32">
        <v>-1653466959</v>
      </c>
      <c r="AC32">
        <v>305763643</v>
      </c>
      <c r="AD32">
        <v>810473093</v>
      </c>
    </row>
    <row r="33" spans="1:30">
      <c r="A33" s="7">
        <v>43802</v>
      </c>
      <c r="B33" s="8">
        <v>0.896527777777778</v>
      </c>
      <c r="C33" s="6">
        <v>1</v>
      </c>
      <c r="D33" s="1">
        <v>22190554000</v>
      </c>
      <c r="E33" s="1">
        <v>21544228782</v>
      </c>
      <c r="F33" s="1">
        <v>1280770412</v>
      </c>
      <c r="G33" s="1">
        <v>-1290385731</v>
      </c>
      <c r="H33" s="1">
        <v>716125714</v>
      </c>
      <c r="I33" s="1">
        <v>902207000</v>
      </c>
      <c r="J33" s="1">
        <v>835915000</v>
      </c>
      <c r="K33" s="1">
        <v>646325218</v>
      </c>
      <c r="L33" s="1">
        <f t="shared" si="0"/>
        <v>-9615319</v>
      </c>
      <c r="AA33" s="7">
        <v>43801</v>
      </c>
      <c r="AB33">
        <v>-875398438</v>
      </c>
      <c r="AC33">
        <v>69986562</v>
      </c>
      <c r="AD33">
        <v>775210358</v>
      </c>
    </row>
    <row r="34" spans="1:30">
      <c r="A34" s="7">
        <v>43803</v>
      </c>
      <c r="B34" s="8">
        <v>0.85625</v>
      </c>
      <c r="C34" s="6">
        <v>1</v>
      </c>
      <c r="D34" s="1">
        <v>22190554000</v>
      </c>
      <c r="E34" s="1">
        <v>21544228782</v>
      </c>
      <c r="F34" s="1">
        <v>1155836978</v>
      </c>
      <c r="G34" s="1">
        <v>-1564989613</v>
      </c>
      <c r="H34" s="1">
        <v>268827747</v>
      </c>
      <c r="I34" s="1">
        <v>902207000</v>
      </c>
      <c r="J34" s="1">
        <v>835915000</v>
      </c>
      <c r="K34" s="1">
        <v>646325218</v>
      </c>
      <c r="L34" s="1">
        <f t="shared" si="0"/>
        <v>-409152635</v>
      </c>
      <c r="AA34" s="7">
        <v>43802</v>
      </c>
      <c r="AB34">
        <v>-1290385731</v>
      </c>
      <c r="AC34">
        <v>-9615319</v>
      </c>
      <c r="AD34">
        <v>716125714</v>
      </c>
    </row>
    <row r="35" spans="1:30">
      <c r="A35" s="7">
        <v>43804</v>
      </c>
      <c r="B35" s="8">
        <v>0.661805555555556</v>
      </c>
      <c r="C35" s="6">
        <v>1</v>
      </c>
      <c r="D35" s="1">
        <v>22190554000</v>
      </c>
      <c r="E35" s="1">
        <v>21544228782</v>
      </c>
      <c r="F35" s="1">
        <v>970319831</v>
      </c>
      <c r="G35" s="1">
        <v>-944796798</v>
      </c>
      <c r="H35" s="1">
        <v>591087922</v>
      </c>
      <c r="I35" s="1">
        <v>902207000</v>
      </c>
      <c r="J35" s="1">
        <v>835915000</v>
      </c>
      <c r="K35" s="1">
        <v>646325218</v>
      </c>
      <c r="L35" s="1">
        <f t="shared" si="0"/>
        <v>25523033</v>
      </c>
      <c r="AA35" s="7">
        <v>43803</v>
      </c>
      <c r="AB35">
        <v>-1564989613</v>
      </c>
      <c r="AC35">
        <v>-409152635</v>
      </c>
      <c r="AD35">
        <v>268827747</v>
      </c>
    </row>
    <row r="36" spans="1:30">
      <c r="A36" s="7">
        <v>43805</v>
      </c>
      <c r="B36" s="8">
        <v>0.750694444444444</v>
      </c>
      <c r="C36" s="6">
        <v>1</v>
      </c>
      <c r="D36" s="1">
        <v>22190554000</v>
      </c>
      <c r="E36" s="1">
        <v>21544228782</v>
      </c>
      <c r="F36" s="1">
        <v>1003963646</v>
      </c>
      <c r="G36" s="1">
        <v>-887550165</v>
      </c>
      <c r="H36" s="1">
        <v>512192395</v>
      </c>
      <c r="I36" s="1">
        <v>902207000</v>
      </c>
      <c r="J36" s="1">
        <v>835915000</v>
      </c>
      <c r="K36" s="1">
        <v>646325218</v>
      </c>
      <c r="L36" s="1">
        <f t="shared" si="0"/>
        <v>116413481</v>
      </c>
      <c r="AA36" s="7">
        <v>43804</v>
      </c>
      <c r="AB36">
        <v>-944796798</v>
      </c>
      <c r="AC36">
        <v>25523033</v>
      </c>
      <c r="AD36">
        <v>591087922</v>
      </c>
    </row>
    <row r="37" spans="1:30">
      <c r="A37" s="7">
        <v>43806</v>
      </c>
      <c r="B37" s="8">
        <v>0.75625</v>
      </c>
      <c r="C37" s="6">
        <v>1</v>
      </c>
      <c r="D37" s="1">
        <v>22190554000</v>
      </c>
      <c r="E37" s="1">
        <v>21544228782</v>
      </c>
      <c r="F37" s="1">
        <v>1208345372</v>
      </c>
      <c r="G37" s="1">
        <v>-1036273376</v>
      </c>
      <c r="H37" s="1">
        <v>643514820</v>
      </c>
      <c r="I37" s="1">
        <v>902207000</v>
      </c>
      <c r="J37" s="1">
        <v>835915000</v>
      </c>
      <c r="K37" s="1">
        <v>646325218</v>
      </c>
      <c r="L37" s="1">
        <f t="shared" si="0"/>
        <v>172071996</v>
      </c>
      <c r="AA37" s="7">
        <v>43805</v>
      </c>
      <c r="AB37">
        <v>-887550165</v>
      </c>
      <c r="AC37">
        <v>116413481</v>
      </c>
      <c r="AD37">
        <v>512192395</v>
      </c>
    </row>
    <row r="38" spans="1:30">
      <c r="A38" s="7">
        <v>43807</v>
      </c>
      <c r="B38" s="8">
        <v>0.486111111111111</v>
      </c>
      <c r="C38" s="6">
        <v>1</v>
      </c>
      <c r="D38" s="1">
        <v>22190554000</v>
      </c>
      <c r="E38" s="1">
        <v>21544228782</v>
      </c>
      <c r="F38" s="1">
        <v>1653602424</v>
      </c>
      <c r="G38" s="1">
        <v>-1446655396</v>
      </c>
      <c r="H38" s="1">
        <v>1609720938</v>
      </c>
      <c r="I38" s="1">
        <v>902207000</v>
      </c>
      <c r="J38" s="1">
        <v>835915000</v>
      </c>
      <c r="K38" s="1">
        <v>646325218</v>
      </c>
      <c r="L38" s="1">
        <f t="shared" si="0"/>
        <v>206947028</v>
      </c>
      <c r="AA38" s="7">
        <v>43806</v>
      </c>
      <c r="AB38">
        <v>-1036273376</v>
      </c>
      <c r="AC38">
        <v>172071996</v>
      </c>
      <c r="AD38">
        <v>643514820</v>
      </c>
    </row>
    <row r="39" spans="1:30">
      <c r="A39" s="7">
        <v>43808</v>
      </c>
      <c r="B39" s="8">
        <v>0.684722222222222</v>
      </c>
      <c r="C39" s="6">
        <v>1</v>
      </c>
      <c r="D39" s="1">
        <v>22190554000</v>
      </c>
      <c r="E39" s="1">
        <v>21544228782</v>
      </c>
      <c r="F39" s="1">
        <v>866128463</v>
      </c>
      <c r="G39" s="1">
        <v>-854423164</v>
      </c>
      <c r="H39" s="1">
        <v>425993616</v>
      </c>
      <c r="I39" s="1">
        <v>901012000</v>
      </c>
      <c r="J39" s="1">
        <v>835915000</v>
      </c>
      <c r="K39" s="1">
        <v>646325218</v>
      </c>
      <c r="L39" s="1">
        <f t="shared" si="0"/>
        <v>11705299</v>
      </c>
      <c r="AA39" s="7">
        <v>43807</v>
      </c>
      <c r="AB39">
        <v>-1446655396</v>
      </c>
      <c r="AC39">
        <v>206947028</v>
      </c>
      <c r="AD39">
        <v>1609720938</v>
      </c>
    </row>
    <row r="40" spans="1:30">
      <c r="A40" s="7">
        <v>43809</v>
      </c>
      <c r="B40" s="8">
        <v>0.767361111111111</v>
      </c>
      <c r="C40" s="6">
        <v>1</v>
      </c>
      <c r="D40" s="1">
        <v>22190554000</v>
      </c>
      <c r="E40" s="1">
        <v>21544228782</v>
      </c>
      <c r="F40" s="1">
        <v>800491701</v>
      </c>
      <c r="G40" s="1">
        <v>-726636528</v>
      </c>
      <c r="H40" s="1">
        <v>457850398</v>
      </c>
      <c r="I40" s="1">
        <v>901012000</v>
      </c>
      <c r="J40" s="1">
        <v>835915000</v>
      </c>
      <c r="K40" s="1">
        <v>646325218</v>
      </c>
      <c r="L40" s="1">
        <f t="shared" si="0"/>
        <v>73855173</v>
      </c>
      <c r="AA40" s="7">
        <v>43808</v>
      </c>
      <c r="AB40">
        <v>-854423164</v>
      </c>
      <c r="AC40">
        <v>11705299</v>
      </c>
      <c r="AD40">
        <v>425993616</v>
      </c>
    </row>
    <row r="41" spans="1:30">
      <c r="A41" s="7">
        <v>43810</v>
      </c>
      <c r="B41" s="8">
        <v>0.795833333333333</v>
      </c>
      <c r="C41" s="6">
        <v>1</v>
      </c>
      <c r="D41" s="1">
        <v>22190554000</v>
      </c>
      <c r="E41" s="1">
        <v>21544228782</v>
      </c>
      <c r="F41" s="1">
        <v>1178926999</v>
      </c>
      <c r="G41" s="1">
        <v>-1014707929</v>
      </c>
      <c r="H41" s="1">
        <v>628396213</v>
      </c>
      <c r="I41" s="1">
        <v>901012000</v>
      </c>
      <c r="J41" s="1">
        <v>835915000</v>
      </c>
      <c r="K41" s="1">
        <v>646325218</v>
      </c>
      <c r="L41" s="1">
        <f t="shared" si="0"/>
        <v>164219070</v>
      </c>
      <c r="AA41" s="7">
        <v>43809</v>
      </c>
      <c r="AB41">
        <v>-726636528</v>
      </c>
      <c r="AC41">
        <v>73855173</v>
      </c>
      <c r="AD41">
        <v>457850398</v>
      </c>
    </row>
    <row r="42" spans="1:30">
      <c r="A42" s="7">
        <v>43811</v>
      </c>
      <c r="B42" s="8">
        <v>0.957638888888889</v>
      </c>
      <c r="C42" s="6">
        <v>1</v>
      </c>
      <c r="D42" s="1">
        <v>22190554000</v>
      </c>
      <c r="E42" s="1">
        <v>21544228782</v>
      </c>
      <c r="F42" s="1">
        <v>951568385</v>
      </c>
      <c r="G42" s="1">
        <v>-975118067</v>
      </c>
      <c r="H42" s="1">
        <v>1007672421</v>
      </c>
      <c r="I42" s="1">
        <v>901012000</v>
      </c>
      <c r="J42" s="1">
        <v>835915000</v>
      </c>
      <c r="K42" s="1">
        <v>646325218</v>
      </c>
      <c r="L42" s="1">
        <f t="shared" si="0"/>
        <v>-23549682</v>
      </c>
      <c r="AA42" s="7">
        <v>43810</v>
      </c>
      <c r="AB42">
        <v>-1014707929</v>
      </c>
      <c r="AC42">
        <v>164219070</v>
      </c>
      <c r="AD42">
        <v>628396213</v>
      </c>
    </row>
    <row r="43" spans="1:30">
      <c r="A43" s="7">
        <v>43812</v>
      </c>
      <c r="B43" s="8">
        <v>0.924305555555556</v>
      </c>
      <c r="C43" s="6">
        <v>1</v>
      </c>
      <c r="D43" s="1">
        <v>22190554000</v>
      </c>
      <c r="E43" s="1">
        <v>21544228782</v>
      </c>
      <c r="F43" s="1">
        <v>1876524907</v>
      </c>
      <c r="G43" s="1">
        <v>-1785113897</v>
      </c>
      <c r="H43" s="1">
        <v>692539232</v>
      </c>
      <c r="I43" s="1">
        <v>901012000</v>
      </c>
      <c r="J43" s="1">
        <v>835915000</v>
      </c>
      <c r="K43" s="1">
        <v>646325218</v>
      </c>
      <c r="L43" s="1">
        <f t="shared" si="0"/>
        <v>91411010</v>
      </c>
      <c r="AA43" s="7">
        <v>43811</v>
      </c>
      <c r="AB43">
        <v>-975118067</v>
      </c>
      <c r="AC43">
        <v>-23549682</v>
      </c>
      <c r="AD43">
        <v>1007672421</v>
      </c>
    </row>
    <row r="44" spans="1:30">
      <c r="A44" s="7">
        <v>43813</v>
      </c>
      <c r="B44" s="8">
        <v>0.723611111111111</v>
      </c>
      <c r="C44" s="6">
        <v>1</v>
      </c>
      <c r="D44" s="1">
        <v>22190554000</v>
      </c>
      <c r="E44" s="1">
        <v>21544228782</v>
      </c>
      <c r="F44" s="1">
        <v>1456925553</v>
      </c>
      <c r="G44" s="1">
        <v>-1325737970</v>
      </c>
      <c r="H44" s="1">
        <v>592352642</v>
      </c>
      <c r="I44" s="1">
        <v>901012000</v>
      </c>
      <c r="J44" s="1">
        <v>835915000</v>
      </c>
      <c r="K44" s="1">
        <v>646325218</v>
      </c>
      <c r="L44" s="1">
        <f t="shared" si="0"/>
        <v>131187583</v>
      </c>
      <c r="AA44" s="7">
        <v>43812</v>
      </c>
      <c r="AB44">
        <v>-1785113897</v>
      </c>
      <c r="AC44">
        <v>91411010</v>
      </c>
      <c r="AD44">
        <v>692539232</v>
      </c>
    </row>
    <row r="45" spans="1:30">
      <c r="A45" s="7">
        <v>43814</v>
      </c>
      <c r="B45" s="8">
        <v>0.488888888888889</v>
      </c>
      <c r="C45" s="6">
        <v>1</v>
      </c>
      <c r="D45" s="1">
        <v>22190554000</v>
      </c>
      <c r="E45" s="1">
        <v>21544228782</v>
      </c>
      <c r="F45" s="1">
        <v>1377636431</v>
      </c>
      <c r="G45" s="1">
        <v>-1283710021</v>
      </c>
      <c r="H45" s="1">
        <v>539642273</v>
      </c>
      <c r="I45" s="1">
        <v>901012000</v>
      </c>
      <c r="J45" s="1">
        <v>835915000</v>
      </c>
      <c r="K45" s="1">
        <v>646325218</v>
      </c>
      <c r="L45" s="1">
        <f t="shared" si="0"/>
        <v>93926410</v>
      </c>
      <c r="AA45" s="7">
        <v>43813</v>
      </c>
      <c r="AB45">
        <v>-1325737970</v>
      </c>
      <c r="AC45">
        <v>131187583</v>
      </c>
      <c r="AD45">
        <v>592352642</v>
      </c>
    </row>
    <row r="46" spans="1:30">
      <c r="A46" s="7">
        <v>43815</v>
      </c>
      <c r="B46" s="8">
        <v>0.779166666666667</v>
      </c>
      <c r="C46" s="6">
        <v>1</v>
      </c>
      <c r="D46" s="1">
        <v>22190554000</v>
      </c>
      <c r="E46" s="1">
        <v>21544228782</v>
      </c>
      <c r="F46" s="1">
        <v>1223287865</v>
      </c>
      <c r="G46" s="1">
        <v>-1099131474</v>
      </c>
      <c r="H46" s="1">
        <v>957028137</v>
      </c>
      <c r="I46" s="1">
        <v>901012000</v>
      </c>
      <c r="J46" s="1">
        <v>835915000</v>
      </c>
      <c r="K46" s="1">
        <v>646325218</v>
      </c>
      <c r="L46" s="1">
        <f t="shared" si="0"/>
        <v>124156391</v>
      </c>
      <c r="AA46" s="7">
        <v>43814</v>
      </c>
      <c r="AB46">
        <v>-1283710021</v>
      </c>
      <c r="AC46">
        <v>93926410</v>
      </c>
      <c r="AD46">
        <v>539642273</v>
      </c>
    </row>
    <row r="47" spans="1:30">
      <c r="A47" s="7">
        <v>43816</v>
      </c>
      <c r="B47" s="8">
        <v>0.555555555555556</v>
      </c>
      <c r="C47" s="6">
        <v>1</v>
      </c>
      <c r="D47" s="1">
        <v>22190554000</v>
      </c>
      <c r="E47" s="1">
        <v>21544228782</v>
      </c>
      <c r="F47" s="1">
        <v>1922781114</v>
      </c>
      <c r="G47" s="1">
        <v>-1691895828</v>
      </c>
      <c r="H47" s="1">
        <v>652506283</v>
      </c>
      <c r="I47" s="1">
        <v>901012000</v>
      </c>
      <c r="J47" s="1">
        <v>835915000</v>
      </c>
      <c r="K47" s="1">
        <v>646325218</v>
      </c>
      <c r="L47" s="1">
        <f t="shared" si="0"/>
        <v>230885286</v>
      </c>
      <c r="AA47" s="7">
        <v>43815</v>
      </c>
      <c r="AB47">
        <v>-1099131474</v>
      </c>
      <c r="AC47">
        <v>124156391</v>
      </c>
      <c r="AD47">
        <v>957028137</v>
      </c>
    </row>
    <row r="48" spans="1:30">
      <c r="A48" s="7">
        <v>43817</v>
      </c>
      <c r="B48" s="8">
        <v>0.853472222222222</v>
      </c>
      <c r="C48" s="6">
        <v>1</v>
      </c>
      <c r="D48" s="1">
        <v>22190554000</v>
      </c>
      <c r="E48" s="1">
        <v>21544228782</v>
      </c>
      <c r="F48" s="1">
        <v>1163009793</v>
      </c>
      <c r="G48" s="1">
        <v>-1046374016</v>
      </c>
      <c r="H48" s="1">
        <v>678999971</v>
      </c>
      <c r="I48" s="1">
        <v>901012000</v>
      </c>
      <c r="J48" s="1">
        <v>835915000</v>
      </c>
      <c r="K48" s="1">
        <v>646325218</v>
      </c>
      <c r="L48" s="1">
        <f t="shared" si="0"/>
        <v>116635777</v>
      </c>
      <c r="AA48" s="7">
        <v>43816</v>
      </c>
      <c r="AB48">
        <v>-1691895828</v>
      </c>
      <c r="AC48">
        <v>230885286</v>
      </c>
      <c r="AD48">
        <v>652506283</v>
      </c>
    </row>
    <row r="49" spans="1:30">
      <c r="A49" s="7">
        <v>43818</v>
      </c>
      <c r="B49" s="8">
        <v>0.778472222222222</v>
      </c>
      <c r="C49" s="6">
        <v>1</v>
      </c>
      <c r="D49" s="1">
        <v>22190554000</v>
      </c>
      <c r="E49" s="1">
        <v>21544228782</v>
      </c>
      <c r="F49" s="1">
        <v>799727388</v>
      </c>
      <c r="G49" s="1">
        <v>-715510345</v>
      </c>
      <c r="H49" s="1">
        <v>617075526</v>
      </c>
      <c r="I49" s="1">
        <v>901012000</v>
      </c>
      <c r="J49" s="1">
        <v>835915000</v>
      </c>
      <c r="K49" s="1">
        <v>646325218</v>
      </c>
      <c r="L49" s="1">
        <f t="shared" si="0"/>
        <v>84217043</v>
      </c>
      <c r="AA49" s="7">
        <v>43817</v>
      </c>
      <c r="AB49">
        <v>-1046374016</v>
      </c>
      <c r="AC49">
        <v>116635777</v>
      </c>
      <c r="AD49">
        <v>678999971</v>
      </c>
    </row>
    <row r="50" spans="1:30">
      <c r="A50" s="7">
        <v>43819</v>
      </c>
      <c r="B50" s="8">
        <v>0.757638888888889</v>
      </c>
      <c r="C50" s="6">
        <v>1</v>
      </c>
      <c r="D50" s="1">
        <v>22190554000</v>
      </c>
      <c r="E50" s="1">
        <v>21544228782</v>
      </c>
      <c r="F50" s="1">
        <v>933623181</v>
      </c>
      <c r="G50" s="1">
        <v>-878562144</v>
      </c>
      <c r="H50" s="1">
        <v>695686245</v>
      </c>
      <c r="I50" s="1">
        <v>901012000</v>
      </c>
      <c r="J50" s="1">
        <v>835915000</v>
      </c>
      <c r="K50" s="1">
        <v>646325218</v>
      </c>
      <c r="L50" s="1">
        <f t="shared" si="0"/>
        <v>55061037</v>
      </c>
      <c r="AA50" s="7">
        <v>43818</v>
      </c>
      <c r="AB50">
        <v>-715510345</v>
      </c>
      <c r="AC50">
        <v>84217043</v>
      </c>
      <c r="AD50">
        <v>617075526</v>
      </c>
    </row>
    <row r="51" spans="1:30">
      <c r="A51" s="7">
        <v>43820</v>
      </c>
      <c r="B51" s="8">
        <v>0.732638888888889</v>
      </c>
      <c r="C51" s="6">
        <v>1</v>
      </c>
      <c r="D51" s="1">
        <v>22190554000</v>
      </c>
      <c r="E51" s="1">
        <v>21544228782</v>
      </c>
      <c r="F51" s="1">
        <v>1031476799</v>
      </c>
      <c r="G51" s="1">
        <v>-904365215</v>
      </c>
      <c r="H51" s="1">
        <v>707837137</v>
      </c>
      <c r="I51" s="1">
        <v>901012000</v>
      </c>
      <c r="J51" s="1">
        <v>835915000</v>
      </c>
      <c r="K51" s="1">
        <v>646325218</v>
      </c>
      <c r="L51" s="1">
        <f t="shared" si="0"/>
        <v>127111584</v>
      </c>
      <c r="AA51" s="7">
        <v>43819</v>
      </c>
      <c r="AB51">
        <v>-878562144</v>
      </c>
      <c r="AC51">
        <v>55061037</v>
      </c>
      <c r="AD51">
        <v>695686245</v>
      </c>
    </row>
    <row r="52" spans="1:30">
      <c r="A52" s="7">
        <v>43821</v>
      </c>
      <c r="B52" s="8">
        <v>0.741666666666667</v>
      </c>
      <c r="C52" s="6">
        <v>1</v>
      </c>
      <c r="D52" s="1">
        <v>22190554000</v>
      </c>
      <c r="E52" s="1">
        <v>21544228782</v>
      </c>
      <c r="F52" s="1">
        <v>1748196409</v>
      </c>
      <c r="G52" s="1">
        <v>-1596936272</v>
      </c>
      <c r="H52" s="1">
        <v>716329070</v>
      </c>
      <c r="I52" s="1">
        <v>901012000</v>
      </c>
      <c r="J52" s="1">
        <v>835915000</v>
      </c>
      <c r="K52" s="1">
        <v>646325218</v>
      </c>
      <c r="L52" s="1">
        <f t="shared" si="0"/>
        <v>151260137</v>
      </c>
      <c r="AA52" s="7">
        <v>43820</v>
      </c>
      <c r="AB52">
        <v>-904365215</v>
      </c>
      <c r="AC52">
        <v>127111584</v>
      </c>
      <c r="AD52">
        <v>707837137</v>
      </c>
    </row>
    <row r="53" spans="1:30">
      <c r="A53" s="7">
        <v>43822</v>
      </c>
      <c r="B53" s="8">
        <v>0.774305555555556</v>
      </c>
      <c r="C53" s="6">
        <v>1</v>
      </c>
      <c r="D53" s="1">
        <v>22190554000</v>
      </c>
      <c r="E53" s="1">
        <v>21544228782</v>
      </c>
      <c r="F53" s="1">
        <v>1571955274</v>
      </c>
      <c r="G53" s="1">
        <v>-1435693686</v>
      </c>
      <c r="H53" s="1">
        <v>750172315</v>
      </c>
      <c r="I53" s="1">
        <v>901012000</v>
      </c>
      <c r="J53" s="1">
        <v>835915000</v>
      </c>
      <c r="K53" s="1">
        <v>646325218</v>
      </c>
      <c r="L53" s="1">
        <f t="shared" si="0"/>
        <v>136261588</v>
      </c>
      <c r="AA53" s="7">
        <v>43821</v>
      </c>
      <c r="AB53">
        <v>-1596936272</v>
      </c>
      <c r="AC53">
        <v>151260137</v>
      </c>
      <c r="AD53">
        <v>716329070</v>
      </c>
    </row>
    <row r="54" spans="1:30">
      <c r="A54" s="7">
        <v>43823</v>
      </c>
      <c r="B54" s="8">
        <v>0.852083333333333</v>
      </c>
      <c r="C54" s="6">
        <v>1</v>
      </c>
      <c r="D54" s="1">
        <v>22190554000</v>
      </c>
      <c r="E54" s="1">
        <v>21544228782</v>
      </c>
      <c r="F54" s="1">
        <v>1157341030</v>
      </c>
      <c r="G54" s="1">
        <v>-1045793518</v>
      </c>
      <c r="H54" s="1">
        <v>737563436</v>
      </c>
      <c r="I54" s="1">
        <v>901012000</v>
      </c>
      <c r="J54" s="1">
        <v>835915000</v>
      </c>
      <c r="K54" s="1">
        <v>646325218</v>
      </c>
      <c r="L54" s="1">
        <f t="shared" si="0"/>
        <v>111547512</v>
      </c>
      <c r="AA54" s="7">
        <v>43822</v>
      </c>
      <c r="AB54">
        <v>-1435693686</v>
      </c>
      <c r="AC54">
        <v>136261588</v>
      </c>
      <c r="AD54">
        <v>750172315</v>
      </c>
    </row>
    <row r="55" spans="1:30">
      <c r="A55" s="7">
        <v>43824</v>
      </c>
      <c r="B55" s="8">
        <v>0.682638888888889</v>
      </c>
      <c r="C55" s="6">
        <v>1</v>
      </c>
      <c r="D55" s="1">
        <v>22190554000</v>
      </c>
      <c r="E55" s="1">
        <v>21544228782</v>
      </c>
      <c r="F55" s="1">
        <v>1708003723</v>
      </c>
      <c r="G55" s="1">
        <v>-1582510933</v>
      </c>
      <c r="H55" s="1">
        <v>687063482</v>
      </c>
      <c r="I55" s="1">
        <v>901012000</v>
      </c>
      <c r="J55" s="1">
        <v>835915000</v>
      </c>
      <c r="K55" s="1">
        <v>646325218</v>
      </c>
      <c r="L55" s="1">
        <f t="shared" si="0"/>
        <v>125492790</v>
      </c>
      <c r="AA55" s="7">
        <v>43823</v>
      </c>
      <c r="AB55">
        <v>-1045793518</v>
      </c>
      <c r="AC55">
        <v>111547512</v>
      </c>
      <c r="AD55">
        <v>737563436</v>
      </c>
    </row>
    <row r="56" spans="1:30">
      <c r="A56" s="7">
        <v>43825</v>
      </c>
      <c r="B56" s="8">
        <v>0.788194444444444</v>
      </c>
      <c r="C56" s="6">
        <v>1</v>
      </c>
      <c r="D56" s="1">
        <v>22190554000</v>
      </c>
      <c r="E56" s="1">
        <v>21544228782</v>
      </c>
      <c r="F56" s="1">
        <v>980073078</v>
      </c>
      <c r="G56" s="1">
        <v>-891720064</v>
      </c>
      <c r="H56" s="1">
        <v>658780719</v>
      </c>
      <c r="I56" s="1">
        <v>901012000</v>
      </c>
      <c r="J56" s="1">
        <v>835915000</v>
      </c>
      <c r="K56" s="1">
        <v>646325218</v>
      </c>
      <c r="L56" s="1">
        <f t="shared" si="0"/>
        <v>88353014</v>
      </c>
      <c r="AA56" s="7">
        <v>43824</v>
      </c>
      <c r="AB56">
        <v>-1582510933</v>
      </c>
      <c r="AC56">
        <v>125492790</v>
      </c>
      <c r="AD56">
        <v>687063482</v>
      </c>
    </row>
    <row r="57" spans="1:30">
      <c r="A57" s="7">
        <v>43826</v>
      </c>
      <c r="B57" s="8">
        <v>0.925</v>
      </c>
      <c r="C57" s="6">
        <v>1</v>
      </c>
      <c r="D57" s="1">
        <v>22190554000</v>
      </c>
      <c r="E57" s="1">
        <v>21544228782</v>
      </c>
      <c r="F57" s="1">
        <v>1126438954</v>
      </c>
      <c r="G57" s="1">
        <v>-958041794</v>
      </c>
      <c r="H57" s="1">
        <v>741151738</v>
      </c>
      <c r="I57" s="1">
        <v>901012000</v>
      </c>
      <c r="J57" s="1">
        <v>835915000</v>
      </c>
      <c r="K57" s="1">
        <v>646325218</v>
      </c>
      <c r="L57" s="1">
        <f t="shared" si="0"/>
        <v>168397160</v>
      </c>
      <c r="AA57" s="7">
        <v>43825</v>
      </c>
      <c r="AB57">
        <v>-891720064</v>
      </c>
      <c r="AC57">
        <v>88353014</v>
      </c>
      <c r="AD57">
        <v>658780719</v>
      </c>
    </row>
    <row r="58" spans="1:30">
      <c r="A58" s="7">
        <v>43827</v>
      </c>
      <c r="B58" s="8">
        <v>0.477777777777778</v>
      </c>
      <c r="C58" s="6">
        <v>1</v>
      </c>
      <c r="D58" s="1">
        <v>22190554000</v>
      </c>
      <c r="E58" s="1">
        <v>21544228782</v>
      </c>
      <c r="F58" s="1">
        <v>1671507714</v>
      </c>
      <c r="G58" s="1">
        <v>-1436603131</v>
      </c>
      <c r="H58" s="1">
        <v>754407222</v>
      </c>
      <c r="I58" s="1">
        <v>901012000</v>
      </c>
      <c r="J58" s="1">
        <v>835915000</v>
      </c>
      <c r="K58" s="1">
        <v>646325218</v>
      </c>
      <c r="L58" s="1">
        <f t="shared" si="0"/>
        <v>234904583</v>
      </c>
      <c r="AA58" s="7">
        <v>43826</v>
      </c>
      <c r="AB58">
        <v>-958041794</v>
      </c>
      <c r="AC58">
        <v>168397160</v>
      </c>
      <c r="AD58">
        <v>741151738</v>
      </c>
    </row>
    <row r="59" spans="1:30">
      <c r="A59" s="7">
        <v>43828</v>
      </c>
      <c r="B59" s="8">
        <v>0.715972222222222</v>
      </c>
      <c r="C59" s="6">
        <v>1</v>
      </c>
      <c r="D59" s="1">
        <v>22190554000</v>
      </c>
      <c r="E59" s="1">
        <v>21544228782</v>
      </c>
      <c r="F59" s="1">
        <v>1213958702</v>
      </c>
      <c r="G59" s="1">
        <v>-1037898766</v>
      </c>
      <c r="H59" s="1">
        <v>803355574</v>
      </c>
      <c r="I59" s="1">
        <v>901012000</v>
      </c>
      <c r="J59" s="1">
        <v>835915000</v>
      </c>
      <c r="K59" s="1">
        <v>646325218</v>
      </c>
      <c r="L59" s="1">
        <f t="shared" si="0"/>
        <v>176059936</v>
      </c>
      <c r="AA59" s="7">
        <v>43827</v>
      </c>
      <c r="AB59">
        <v>-1436603131</v>
      </c>
      <c r="AC59">
        <v>234904583</v>
      </c>
      <c r="AD59">
        <v>754407222</v>
      </c>
    </row>
    <row r="60" spans="1:30">
      <c r="A60" s="7">
        <v>43829</v>
      </c>
      <c r="B60" s="8">
        <v>0.573611111111111</v>
      </c>
      <c r="C60" s="6">
        <v>1</v>
      </c>
      <c r="D60" s="1">
        <v>22190554000</v>
      </c>
      <c r="E60" s="1">
        <v>21544228782</v>
      </c>
      <c r="F60" s="1">
        <v>1922708042</v>
      </c>
      <c r="G60" s="1">
        <v>-1753157562</v>
      </c>
      <c r="H60" s="1">
        <v>737465513</v>
      </c>
      <c r="I60" s="1">
        <v>901012000</v>
      </c>
      <c r="J60" s="1">
        <v>835915000</v>
      </c>
      <c r="K60" s="1">
        <v>646325218</v>
      </c>
      <c r="L60" s="1">
        <f t="shared" si="0"/>
        <v>169550480</v>
      </c>
      <c r="AA60" s="7">
        <v>43828</v>
      </c>
      <c r="AB60">
        <v>-1037898766</v>
      </c>
      <c r="AC60">
        <v>176059936</v>
      </c>
      <c r="AD60">
        <v>803355574</v>
      </c>
    </row>
    <row r="61" spans="1:30">
      <c r="A61" s="7">
        <v>43830</v>
      </c>
      <c r="B61" s="8">
        <v>0.822916666666667</v>
      </c>
      <c r="C61" s="6">
        <v>1</v>
      </c>
      <c r="D61" s="1">
        <v>22190554000</v>
      </c>
      <c r="E61" s="1">
        <v>21544228782</v>
      </c>
      <c r="F61" s="1">
        <v>1234331526</v>
      </c>
      <c r="G61" s="1">
        <v>-1052740128</v>
      </c>
      <c r="H61" s="1">
        <v>799892265</v>
      </c>
      <c r="I61" s="1">
        <v>901012000</v>
      </c>
      <c r="J61" s="1">
        <v>835915000</v>
      </c>
      <c r="K61" s="1">
        <v>646325218</v>
      </c>
      <c r="L61" s="1">
        <f t="shared" si="0"/>
        <v>181591398</v>
      </c>
      <c r="AA61" s="7">
        <v>43829</v>
      </c>
      <c r="AB61">
        <v>-1753157562</v>
      </c>
      <c r="AC61">
        <v>169550480</v>
      </c>
      <c r="AD61">
        <v>737465513</v>
      </c>
    </row>
    <row r="62" spans="1:30">
      <c r="A62" s="7">
        <v>43831</v>
      </c>
      <c r="B62" s="8">
        <v>0.808333333333333</v>
      </c>
      <c r="C62" s="6">
        <v>1</v>
      </c>
      <c r="D62" s="1">
        <v>22190554000</v>
      </c>
      <c r="E62" s="1">
        <v>21544228782</v>
      </c>
      <c r="F62" s="1">
        <v>2127373757</v>
      </c>
      <c r="G62" s="1">
        <v>-1857511489</v>
      </c>
      <c r="H62" s="1">
        <v>818899286</v>
      </c>
      <c r="I62" s="1">
        <v>901012000</v>
      </c>
      <c r="J62" s="1">
        <v>835915000</v>
      </c>
      <c r="K62" s="1">
        <v>646325218</v>
      </c>
      <c r="L62" s="1">
        <f t="shared" si="0"/>
        <v>269862268</v>
      </c>
      <c r="AA62" s="7">
        <v>43830</v>
      </c>
      <c r="AB62">
        <v>-1052740128</v>
      </c>
      <c r="AC62">
        <v>181591398</v>
      </c>
      <c r="AD62">
        <v>799892265</v>
      </c>
    </row>
    <row r="63" spans="1:30">
      <c r="A63" s="7">
        <v>43832</v>
      </c>
      <c r="B63" s="8">
        <v>0.476388888888889</v>
      </c>
      <c r="C63" s="6">
        <v>1</v>
      </c>
      <c r="D63" s="1">
        <v>22190554000</v>
      </c>
      <c r="E63" s="1">
        <v>21544228782</v>
      </c>
      <c r="F63" s="1">
        <v>1531175565</v>
      </c>
      <c r="G63" s="1">
        <v>-1377489235</v>
      </c>
      <c r="H63" s="1">
        <v>820380356</v>
      </c>
      <c r="I63" s="1">
        <v>901012000</v>
      </c>
      <c r="J63" s="1">
        <v>835915000</v>
      </c>
      <c r="K63" s="1">
        <v>646325218</v>
      </c>
      <c r="L63" s="1">
        <f t="shared" si="0"/>
        <v>153686330</v>
      </c>
      <c r="AA63" s="7">
        <v>43831</v>
      </c>
      <c r="AB63">
        <v>-1857511489</v>
      </c>
      <c r="AC63">
        <v>269862268</v>
      </c>
      <c r="AD63">
        <v>818899286</v>
      </c>
    </row>
    <row r="64" spans="1:30">
      <c r="A64" s="7">
        <v>43833</v>
      </c>
      <c r="B64" s="8">
        <v>0.597916666666667</v>
      </c>
      <c r="C64" s="6">
        <v>1</v>
      </c>
      <c r="D64" s="1">
        <v>22190554000</v>
      </c>
      <c r="E64" s="1">
        <v>21544228782</v>
      </c>
      <c r="F64" s="1">
        <v>1056401434</v>
      </c>
      <c r="G64" s="1">
        <v>-909154311</v>
      </c>
      <c r="H64" s="1">
        <v>886979914</v>
      </c>
      <c r="I64" s="1">
        <v>1351517000</v>
      </c>
      <c r="J64" s="1">
        <v>1253873000</v>
      </c>
      <c r="K64" s="1">
        <v>646325218</v>
      </c>
      <c r="L64" s="1">
        <f t="shared" si="0"/>
        <v>147247123</v>
      </c>
      <c r="AA64" s="7">
        <v>43832</v>
      </c>
      <c r="AB64">
        <v>-1377489235</v>
      </c>
      <c r="AC64">
        <v>153686330</v>
      </c>
      <c r="AD64">
        <v>820380356</v>
      </c>
    </row>
    <row r="65" spans="1:30">
      <c r="A65" s="7">
        <v>43834</v>
      </c>
      <c r="B65" s="8">
        <v>0.738194444444444</v>
      </c>
      <c r="C65" s="6">
        <v>1</v>
      </c>
      <c r="D65" s="1">
        <v>22190554000</v>
      </c>
      <c r="E65" s="1">
        <v>21544228782</v>
      </c>
      <c r="F65" s="1">
        <v>1440741429</v>
      </c>
      <c r="G65" s="1">
        <v>-1460907169</v>
      </c>
      <c r="H65" s="1">
        <v>698417014</v>
      </c>
      <c r="I65" s="1">
        <v>1351517000</v>
      </c>
      <c r="J65" s="1">
        <v>1253873000</v>
      </c>
      <c r="K65" s="1">
        <v>646325218</v>
      </c>
      <c r="L65" s="1">
        <f t="shared" si="0"/>
        <v>-20165740</v>
      </c>
      <c r="AA65" s="7">
        <v>43833</v>
      </c>
      <c r="AB65">
        <v>-909154311</v>
      </c>
      <c r="AC65">
        <v>147247123</v>
      </c>
      <c r="AD65">
        <v>886979914</v>
      </c>
    </row>
    <row r="66" spans="1:30">
      <c r="A66" s="7">
        <v>43835</v>
      </c>
      <c r="B66" s="8">
        <v>0.701388888888889</v>
      </c>
      <c r="C66" s="6">
        <v>1</v>
      </c>
      <c r="D66" s="1">
        <v>22190554000</v>
      </c>
      <c r="E66" s="1">
        <v>21544228782</v>
      </c>
      <c r="F66" s="1">
        <v>2368681586</v>
      </c>
      <c r="G66" s="1">
        <v>-2596755432</v>
      </c>
      <c r="H66" s="1">
        <v>424001485</v>
      </c>
      <c r="I66" s="1">
        <v>901012000</v>
      </c>
      <c r="J66" s="1">
        <v>835915000</v>
      </c>
      <c r="K66" s="1">
        <v>646325218</v>
      </c>
      <c r="L66" s="1">
        <f t="shared" si="0"/>
        <v>-228073846</v>
      </c>
      <c r="AA66" s="7">
        <v>43834</v>
      </c>
      <c r="AB66">
        <v>-1460907169</v>
      </c>
      <c r="AC66">
        <v>-20165740</v>
      </c>
      <c r="AD66">
        <v>698417014</v>
      </c>
    </row>
    <row r="67" spans="1:30">
      <c r="A67" s="7">
        <v>43836</v>
      </c>
      <c r="B67" s="8">
        <v>0.588194444444444</v>
      </c>
      <c r="C67" s="6">
        <v>1</v>
      </c>
      <c r="D67" s="1">
        <v>22190554000</v>
      </c>
      <c r="E67" s="1">
        <v>21544228782</v>
      </c>
      <c r="F67" s="1">
        <v>1652196550</v>
      </c>
      <c r="G67" s="1">
        <v>-869419324</v>
      </c>
      <c r="H67" s="1">
        <v>277556447</v>
      </c>
      <c r="I67" s="1">
        <v>901012000</v>
      </c>
      <c r="J67" s="1">
        <v>835915000</v>
      </c>
      <c r="K67" s="1">
        <v>646325218</v>
      </c>
      <c r="L67" s="1">
        <f t="shared" si="0"/>
        <v>782777226</v>
      </c>
      <c r="AA67" s="7">
        <v>43835</v>
      </c>
      <c r="AB67">
        <v>-2596755432</v>
      </c>
      <c r="AC67">
        <v>-228073846</v>
      </c>
      <c r="AD67">
        <v>424001485</v>
      </c>
    </row>
    <row r="68" spans="1:30">
      <c r="A68" s="7">
        <v>43837</v>
      </c>
      <c r="B68" s="8">
        <v>0.694444444444444</v>
      </c>
      <c r="C68" s="6">
        <v>1</v>
      </c>
      <c r="D68" s="1">
        <v>22190554000</v>
      </c>
      <c r="E68" s="1">
        <v>21544228782</v>
      </c>
      <c r="F68" s="1">
        <v>938801080</v>
      </c>
      <c r="G68" s="1">
        <v>-949624594</v>
      </c>
      <c r="H68" s="1">
        <v>273242389</v>
      </c>
      <c r="I68" s="1">
        <v>901012000</v>
      </c>
      <c r="J68" s="1">
        <v>835915000</v>
      </c>
      <c r="K68" s="1">
        <v>646325218</v>
      </c>
      <c r="L68" s="1">
        <f t="shared" ref="L68:L78" si="1">F68+G68</f>
        <v>-10823514</v>
      </c>
      <c r="AA68" s="7">
        <v>43836</v>
      </c>
      <c r="AB68">
        <v>-869419324</v>
      </c>
      <c r="AC68">
        <v>782777226</v>
      </c>
      <c r="AD68">
        <v>277556447</v>
      </c>
    </row>
    <row r="69" spans="1:30">
      <c r="A69" s="7">
        <v>43838</v>
      </c>
      <c r="B69" s="8">
        <v>0.736805555555556</v>
      </c>
      <c r="C69" s="6">
        <v>1</v>
      </c>
      <c r="D69" s="1">
        <v>22190554000</v>
      </c>
      <c r="E69" s="1">
        <v>21544228782</v>
      </c>
      <c r="F69" s="1">
        <v>1023321489</v>
      </c>
      <c r="G69" s="1">
        <v>-946963985</v>
      </c>
      <c r="H69" s="1">
        <v>161144276</v>
      </c>
      <c r="I69" s="1">
        <v>901012000</v>
      </c>
      <c r="J69" s="1">
        <v>835915000</v>
      </c>
      <c r="K69" s="1">
        <v>646325218</v>
      </c>
      <c r="L69" s="1">
        <f t="shared" si="1"/>
        <v>76357504</v>
      </c>
      <c r="AA69" s="7">
        <v>43837</v>
      </c>
      <c r="AB69">
        <v>-949624594</v>
      </c>
      <c r="AC69">
        <v>-10823514</v>
      </c>
      <c r="AD69">
        <v>273242389</v>
      </c>
    </row>
    <row r="70" spans="1:30">
      <c r="A70" s="7">
        <v>43839</v>
      </c>
      <c r="B70" s="8">
        <v>0.651388888888889</v>
      </c>
      <c r="C70" s="6">
        <v>1</v>
      </c>
      <c r="D70" s="1">
        <v>22190554000</v>
      </c>
      <c r="E70" s="1">
        <v>21544228782</v>
      </c>
      <c r="F70" s="1">
        <v>986509514</v>
      </c>
      <c r="G70" s="1">
        <v>-840723446</v>
      </c>
      <c r="H70" s="1">
        <v>218659474</v>
      </c>
      <c r="I70" s="1">
        <v>901012000</v>
      </c>
      <c r="J70" s="1">
        <v>835915000</v>
      </c>
      <c r="K70" s="1">
        <v>646325218</v>
      </c>
      <c r="L70" s="1">
        <f t="shared" si="1"/>
        <v>145786068</v>
      </c>
      <c r="AA70" s="7">
        <v>43838</v>
      </c>
      <c r="AB70">
        <v>-946963985</v>
      </c>
      <c r="AC70">
        <v>76357504</v>
      </c>
      <c r="AD70">
        <v>161144276</v>
      </c>
    </row>
    <row r="71" spans="1:30">
      <c r="A71" s="7">
        <v>43840</v>
      </c>
      <c r="B71" s="8">
        <v>0.554166666666667</v>
      </c>
      <c r="C71" s="6">
        <v>1</v>
      </c>
      <c r="D71" s="1">
        <v>22190554000</v>
      </c>
      <c r="E71" s="1">
        <v>21544228782</v>
      </c>
      <c r="F71" s="1">
        <v>1900049283</v>
      </c>
      <c r="G71" s="1">
        <v>-1655934069</v>
      </c>
      <c r="H71" s="1">
        <v>251573160</v>
      </c>
      <c r="I71" s="1">
        <v>901012000</v>
      </c>
      <c r="J71" s="1">
        <v>835915000</v>
      </c>
      <c r="K71" s="1">
        <v>646325218</v>
      </c>
      <c r="L71" s="1">
        <f t="shared" si="1"/>
        <v>244115214</v>
      </c>
      <c r="AA71" s="7">
        <v>43839</v>
      </c>
      <c r="AB71">
        <v>-840723446</v>
      </c>
      <c r="AC71">
        <v>145786068</v>
      </c>
      <c r="AD71">
        <v>218659474</v>
      </c>
    </row>
    <row r="72" spans="1:30">
      <c r="A72" s="7">
        <v>43841</v>
      </c>
      <c r="B72" s="8">
        <v>0.788194444444444</v>
      </c>
      <c r="C72" s="6">
        <v>1</v>
      </c>
      <c r="D72" s="1">
        <v>22190554000</v>
      </c>
      <c r="E72" s="1">
        <v>21544228782</v>
      </c>
      <c r="F72" s="1">
        <v>1119155849</v>
      </c>
      <c r="G72" s="1">
        <v>-990433500</v>
      </c>
      <c r="H72" s="1">
        <v>233048386</v>
      </c>
      <c r="I72" s="1">
        <v>901012000</v>
      </c>
      <c r="J72" s="1">
        <v>835915000</v>
      </c>
      <c r="K72" s="1">
        <v>646325218</v>
      </c>
      <c r="L72" s="1">
        <f t="shared" si="1"/>
        <v>128722349</v>
      </c>
      <c r="AA72" s="7">
        <v>43840</v>
      </c>
      <c r="AB72">
        <v>-1655934069</v>
      </c>
      <c r="AC72">
        <v>244115214</v>
      </c>
      <c r="AD72">
        <v>251573160</v>
      </c>
    </row>
    <row r="73" spans="1:30">
      <c r="A73" s="7">
        <v>43842</v>
      </c>
      <c r="B73" s="8">
        <v>0.829166666666667</v>
      </c>
      <c r="C73" s="6">
        <v>1</v>
      </c>
      <c r="D73" s="1">
        <v>22190554000</v>
      </c>
      <c r="E73" s="1">
        <v>21544228782</v>
      </c>
      <c r="F73" s="1">
        <v>1021308190</v>
      </c>
      <c r="G73" s="1">
        <v>-906996799</v>
      </c>
      <c r="H73" s="1">
        <v>367525517</v>
      </c>
      <c r="I73" s="1">
        <v>901012000</v>
      </c>
      <c r="J73" s="1">
        <v>835915000</v>
      </c>
      <c r="K73" s="1">
        <v>646325218</v>
      </c>
      <c r="L73" s="1">
        <f t="shared" si="1"/>
        <v>114311391</v>
      </c>
      <c r="AA73" s="7">
        <v>43841</v>
      </c>
      <c r="AB73">
        <v>-990433500</v>
      </c>
      <c r="AC73">
        <v>128722349</v>
      </c>
      <c r="AD73">
        <v>233048386</v>
      </c>
    </row>
    <row r="74" spans="1:30">
      <c r="A74" s="7">
        <v>43843</v>
      </c>
      <c r="B74" s="8">
        <v>0.675</v>
      </c>
      <c r="C74" s="6">
        <v>1</v>
      </c>
      <c r="D74" s="1">
        <v>22190554000</v>
      </c>
      <c r="E74" s="1">
        <v>21544228782</v>
      </c>
      <c r="F74" s="1">
        <v>1556957750</v>
      </c>
      <c r="G74" s="1">
        <v>-1326057242</v>
      </c>
      <c r="H74" s="1">
        <v>700541301</v>
      </c>
      <c r="I74" s="1">
        <v>901012000</v>
      </c>
      <c r="J74" s="1">
        <v>835915000</v>
      </c>
      <c r="K74" s="1">
        <v>646325218</v>
      </c>
      <c r="L74" s="1">
        <f t="shared" si="1"/>
        <v>230900508</v>
      </c>
      <c r="AA74" s="7">
        <v>43842</v>
      </c>
      <c r="AB74">
        <v>-906996799</v>
      </c>
      <c r="AC74">
        <v>114311391</v>
      </c>
      <c r="AD74">
        <v>367525517</v>
      </c>
    </row>
    <row r="75" spans="1:30">
      <c r="A75" s="7">
        <v>43844</v>
      </c>
      <c r="B75" s="8">
        <v>0.711111111111111</v>
      </c>
      <c r="C75" s="6">
        <v>1</v>
      </c>
      <c r="D75" s="1">
        <v>22190554000</v>
      </c>
      <c r="E75" s="1">
        <v>21544228782</v>
      </c>
      <c r="F75" s="1">
        <v>962533724</v>
      </c>
      <c r="G75" s="1">
        <v>-840665396</v>
      </c>
      <c r="H75" s="1">
        <v>792794731</v>
      </c>
      <c r="I75" s="1">
        <v>901012000</v>
      </c>
      <c r="J75" s="1">
        <v>835915000</v>
      </c>
      <c r="K75" s="1">
        <v>646325218</v>
      </c>
      <c r="L75" s="1">
        <f t="shared" si="1"/>
        <v>121868328</v>
      </c>
      <c r="AA75" s="7">
        <v>43843</v>
      </c>
      <c r="AB75">
        <v>-1326057242</v>
      </c>
      <c r="AC75">
        <v>230900508</v>
      </c>
      <c r="AD75">
        <v>700541301</v>
      </c>
    </row>
    <row r="76" spans="1:30">
      <c r="A76" s="7">
        <v>43845</v>
      </c>
      <c r="B76" s="8">
        <v>0.781944444444444</v>
      </c>
      <c r="C76" s="6">
        <v>1</v>
      </c>
      <c r="D76" s="1">
        <v>22190554000</v>
      </c>
      <c r="E76" s="1">
        <v>21544228782</v>
      </c>
      <c r="F76" s="1">
        <v>1036863780</v>
      </c>
      <c r="G76" s="1">
        <v>-903542845</v>
      </c>
      <c r="H76" s="1">
        <v>936939180</v>
      </c>
      <c r="I76" s="1">
        <v>901012000</v>
      </c>
      <c r="J76" s="1">
        <v>835915000</v>
      </c>
      <c r="K76" s="1">
        <v>646325218</v>
      </c>
      <c r="L76" s="1">
        <f t="shared" si="1"/>
        <v>133320935</v>
      </c>
      <c r="AA76" s="7">
        <v>43844</v>
      </c>
      <c r="AB76">
        <v>-840665396</v>
      </c>
      <c r="AC76">
        <v>121868328</v>
      </c>
      <c r="AD76">
        <v>792794731</v>
      </c>
    </row>
    <row r="77" spans="1:30">
      <c r="A77" s="7">
        <v>43846</v>
      </c>
      <c r="B77" s="8">
        <v>0.740972222222222</v>
      </c>
      <c r="C77" s="6">
        <v>1</v>
      </c>
      <c r="D77" s="1">
        <v>22190554000</v>
      </c>
      <c r="E77" s="1">
        <v>21544228782</v>
      </c>
      <c r="F77" s="1">
        <v>1716350157</v>
      </c>
      <c r="G77" s="1">
        <v>-1570852627</v>
      </c>
      <c r="H77" s="1">
        <v>879622490</v>
      </c>
      <c r="I77" s="1">
        <v>901012000</v>
      </c>
      <c r="J77" s="1">
        <v>835915000</v>
      </c>
      <c r="K77" s="1">
        <v>646325218</v>
      </c>
      <c r="L77" s="1">
        <f t="shared" si="1"/>
        <v>145497530</v>
      </c>
      <c r="AA77" s="7">
        <v>43845</v>
      </c>
      <c r="AB77">
        <v>-903542845</v>
      </c>
      <c r="AC77">
        <v>133320935</v>
      </c>
      <c r="AD77">
        <v>936939180</v>
      </c>
    </row>
    <row r="78" spans="1:30">
      <c r="A78" s="7">
        <v>43847</v>
      </c>
      <c r="B78" s="8">
        <v>0.675</v>
      </c>
      <c r="C78" s="6">
        <v>1</v>
      </c>
      <c r="D78" s="1">
        <v>22190554000</v>
      </c>
      <c r="E78" s="1">
        <v>21544228782</v>
      </c>
      <c r="F78" s="1">
        <v>1017970622</v>
      </c>
      <c r="G78" s="1">
        <v>-897070309</v>
      </c>
      <c r="H78" s="1">
        <v>854736735</v>
      </c>
      <c r="I78" s="1">
        <v>901012000</v>
      </c>
      <c r="J78" s="1">
        <v>835915000</v>
      </c>
      <c r="K78" s="1">
        <v>646325218</v>
      </c>
      <c r="L78" s="1">
        <f t="shared" si="1"/>
        <v>120900313</v>
      </c>
      <c r="AA78" s="7">
        <v>43846</v>
      </c>
      <c r="AB78">
        <v>-1570852627</v>
      </c>
      <c r="AC78">
        <v>145497530</v>
      </c>
      <c r="AD78">
        <v>879622490</v>
      </c>
    </row>
    <row r="79" spans="27:30">
      <c r="AA79" s="7">
        <v>43847</v>
      </c>
      <c r="AB79">
        <v>-897070309</v>
      </c>
      <c r="AC79">
        <v>120900313</v>
      </c>
      <c r="AD79">
        <v>854736735</v>
      </c>
    </row>
    <row r="80" spans="27:30">
      <c r="AA80" t="s">
        <v>286</v>
      </c>
      <c r="AB80">
        <v>-88119800099</v>
      </c>
      <c r="AC80">
        <v>7634464268</v>
      </c>
      <c r="AD80">
        <v>27683201779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1048576"/>
  <sheetViews>
    <sheetView topLeftCell="C1" workbookViewId="0">
      <pane ySplit="3" topLeftCell="A61" activePane="bottomLeft" state="frozen"/>
      <selection/>
      <selection pane="bottomLeft" activeCell="I73" sqref="I7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18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1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43778</v>
      </c>
      <c r="B4" s="5">
        <v>0.496527777777778</v>
      </c>
      <c r="C4" s="6">
        <v>1</v>
      </c>
      <c r="D4" s="1">
        <v>28633976000</v>
      </c>
      <c r="F4" s="1">
        <v>0</v>
      </c>
      <c r="G4" s="1">
        <v>-392617105</v>
      </c>
      <c r="H4" s="1">
        <v>-392617105</v>
      </c>
      <c r="I4" s="1"/>
      <c r="J4" s="1"/>
      <c r="K4" s="1"/>
      <c r="L4" s="1">
        <f t="shared" ref="L4:L67" si="0">F4+G4</f>
        <v>-392617105</v>
      </c>
      <c r="M4" s="10"/>
      <c r="N4" s="7">
        <v>43778</v>
      </c>
      <c r="O4" s="8">
        <v>0.0541666666666667</v>
      </c>
      <c r="P4" s="6">
        <v>1</v>
      </c>
      <c r="Q4" s="6">
        <v>0.097</v>
      </c>
      <c r="R4" s="6">
        <v>1</v>
      </c>
      <c r="S4" s="1">
        <v>30496575488</v>
      </c>
      <c r="U4" s="1">
        <v>11318861824</v>
      </c>
      <c r="V4" s="1">
        <v>11119990784</v>
      </c>
      <c r="W4" s="1">
        <v>198871040</v>
      </c>
      <c r="X4" s="1">
        <v>30496575793</v>
      </c>
      <c r="Y4">
        <v>9</v>
      </c>
      <c r="AA4" t="s">
        <v>284</v>
      </c>
    </row>
    <row r="5" spans="1:30">
      <c r="A5" s="7">
        <v>43779</v>
      </c>
      <c r="B5" s="8">
        <v>0.720138888888889</v>
      </c>
      <c r="C5" s="6">
        <v>1</v>
      </c>
      <c r="D5" s="1">
        <v>28633976000</v>
      </c>
      <c r="F5" s="1">
        <v>0</v>
      </c>
      <c r="G5" s="1">
        <v>-1379347073</v>
      </c>
      <c r="H5" s="1">
        <v>-1771964178</v>
      </c>
      <c r="I5" s="1"/>
      <c r="J5" s="1"/>
      <c r="K5" s="1"/>
      <c r="L5" s="1">
        <f t="shared" si="0"/>
        <v>-1379347073</v>
      </c>
      <c r="M5" s="10"/>
      <c r="AA5" s="7">
        <v>43778</v>
      </c>
      <c r="AB5">
        <v>-392617105</v>
      </c>
      <c r="AC5">
        <v>-392617105</v>
      </c>
      <c r="AD5">
        <v>-392617105</v>
      </c>
    </row>
    <row r="6" spans="1:30">
      <c r="A6" s="7">
        <v>43780</v>
      </c>
      <c r="B6" s="8">
        <v>0.592361111111111</v>
      </c>
      <c r="C6" s="6">
        <v>1</v>
      </c>
      <c r="D6" s="1">
        <v>28633976000</v>
      </c>
      <c r="F6" s="1">
        <v>0</v>
      </c>
      <c r="G6" s="1">
        <v>-2319635640</v>
      </c>
      <c r="H6" s="1">
        <v>-2712252745</v>
      </c>
      <c r="I6" s="1"/>
      <c r="J6" s="1"/>
      <c r="K6" s="1"/>
      <c r="L6" s="1">
        <f t="shared" si="0"/>
        <v>-2319635640</v>
      </c>
      <c r="AA6" s="7">
        <v>43779</v>
      </c>
      <c r="AB6">
        <v>-1379347073</v>
      </c>
      <c r="AC6">
        <v>-1379347073</v>
      </c>
      <c r="AD6">
        <v>-1771964178</v>
      </c>
    </row>
    <row r="7" spans="1:30">
      <c r="A7" s="7">
        <v>43781</v>
      </c>
      <c r="B7" s="8">
        <v>0.636805555555556</v>
      </c>
      <c r="C7" s="6">
        <v>1</v>
      </c>
      <c r="D7" s="1">
        <v>28633976000</v>
      </c>
      <c r="F7" s="1">
        <v>0</v>
      </c>
      <c r="G7" s="1">
        <v>-1102446460</v>
      </c>
      <c r="H7" s="1">
        <v>-3814699205</v>
      </c>
      <c r="I7" s="1"/>
      <c r="J7" s="1"/>
      <c r="K7" s="1"/>
      <c r="L7" s="1">
        <f t="shared" si="0"/>
        <v>-1102446460</v>
      </c>
      <c r="AA7" s="7">
        <v>43780</v>
      </c>
      <c r="AB7">
        <v>-2319635640</v>
      </c>
      <c r="AC7">
        <v>-2319635640</v>
      </c>
      <c r="AD7">
        <v>-2712252745</v>
      </c>
    </row>
    <row r="8" spans="1:30">
      <c r="A8" s="7">
        <v>43782</v>
      </c>
      <c r="B8" s="8">
        <v>0.684027777777778</v>
      </c>
      <c r="C8" s="6">
        <v>1</v>
      </c>
      <c r="D8" s="1">
        <v>28633976000</v>
      </c>
      <c r="F8" s="1">
        <v>0</v>
      </c>
      <c r="G8" s="1">
        <v>-2004395901</v>
      </c>
      <c r="H8" s="1">
        <v>-4716648646</v>
      </c>
      <c r="I8" s="1"/>
      <c r="J8" s="1"/>
      <c r="K8" s="1"/>
      <c r="L8" s="1">
        <f t="shared" si="0"/>
        <v>-2004395901</v>
      </c>
      <c r="AA8" s="7">
        <v>43781</v>
      </c>
      <c r="AB8">
        <v>-1102446460</v>
      </c>
      <c r="AC8">
        <v>-1102446460</v>
      </c>
      <c r="AD8">
        <v>-3814699205</v>
      </c>
    </row>
    <row r="9" spans="1:30">
      <c r="A9" s="7">
        <v>43783</v>
      </c>
      <c r="B9" s="8">
        <v>0.472916666666667</v>
      </c>
      <c r="C9" s="6">
        <v>1</v>
      </c>
      <c r="D9" s="1">
        <v>28633976000</v>
      </c>
      <c r="F9" s="1">
        <v>0</v>
      </c>
      <c r="G9" s="1">
        <v>-1097552634</v>
      </c>
      <c r="H9" s="1">
        <v>-5814201280</v>
      </c>
      <c r="I9" s="1"/>
      <c r="J9" s="1"/>
      <c r="K9" s="1"/>
      <c r="L9" s="1">
        <f t="shared" si="0"/>
        <v>-1097552634</v>
      </c>
      <c r="AA9" s="7">
        <v>43782</v>
      </c>
      <c r="AB9">
        <v>-2004395901</v>
      </c>
      <c r="AC9">
        <v>-2004395901</v>
      </c>
      <c r="AD9">
        <v>-4716648646</v>
      </c>
    </row>
    <row r="10" spans="1:30">
      <c r="A10" s="7">
        <v>43784</v>
      </c>
      <c r="B10" s="8">
        <v>0.8</v>
      </c>
      <c r="C10" s="6">
        <v>1</v>
      </c>
      <c r="D10" s="1">
        <v>28633976000</v>
      </c>
      <c r="F10" s="1">
        <v>0</v>
      </c>
      <c r="G10" s="1">
        <v>-1312144368</v>
      </c>
      <c r="H10" s="1">
        <v>-7126345648</v>
      </c>
      <c r="I10" s="1"/>
      <c r="J10" s="1"/>
      <c r="K10" s="1"/>
      <c r="L10" s="1">
        <f t="shared" si="0"/>
        <v>-1312144368</v>
      </c>
      <c r="AA10" s="7">
        <v>43783</v>
      </c>
      <c r="AB10">
        <v>-1097552634</v>
      </c>
      <c r="AC10">
        <v>-1097552634</v>
      </c>
      <c r="AD10">
        <v>-5814201280</v>
      </c>
    </row>
    <row r="11" spans="1:30">
      <c r="A11" s="7">
        <v>43785</v>
      </c>
      <c r="B11" s="8">
        <v>0.636111111111111</v>
      </c>
      <c r="C11" s="6">
        <v>1</v>
      </c>
      <c r="D11" s="1">
        <v>28633976000</v>
      </c>
      <c r="F11" s="1">
        <v>0</v>
      </c>
      <c r="G11" s="1">
        <v>-1228687172</v>
      </c>
      <c r="H11" s="1">
        <v>-8130266425</v>
      </c>
      <c r="I11" s="1"/>
      <c r="J11" s="1"/>
      <c r="K11" s="1"/>
      <c r="L11" s="1">
        <f t="shared" si="0"/>
        <v>-1228687172</v>
      </c>
      <c r="AA11" s="7">
        <v>43784</v>
      </c>
      <c r="AB11">
        <v>-1312144368</v>
      </c>
      <c r="AC11">
        <v>-1312144368</v>
      </c>
      <c r="AD11">
        <v>-7126345648</v>
      </c>
    </row>
    <row r="12" spans="1:30">
      <c r="A12" s="7">
        <v>43786</v>
      </c>
      <c r="B12" s="8">
        <v>0.556944444444444</v>
      </c>
      <c r="C12" s="6">
        <v>1</v>
      </c>
      <c r="D12" s="1">
        <v>28633976000</v>
      </c>
      <c r="F12" s="1">
        <v>0</v>
      </c>
      <c r="G12" s="1">
        <v>-1696609260</v>
      </c>
      <c r="H12" s="1">
        <v>-8715091008</v>
      </c>
      <c r="I12" s="1"/>
      <c r="J12" s="1"/>
      <c r="K12" s="1"/>
      <c r="L12" s="1">
        <f t="shared" si="0"/>
        <v>-1696609260</v>
      </c>
      <c r="AA12" s="7">
        <v>43785</v>
      </c>
      <c r="AB12">
        <v>-1228687172</v>
      </c>
      <c r="AC12">
        <v>-1228687172</v>
      </c>
      <c r="AD12">
        <v>-8130266425</v>
      </c>
    </row>
    <row r="13" spans="1:30">
      <c r="A13" s="7">
        <v>43787</v>
      </c>
      <c r="B13" s="8">
        <v>0.463194444444444</v>
      </c>
      <c r="C13" s="6">
        <v>1</v>
      </c>
      <c r="D13" s="1">
        <v>28633976000</v>
      </c>
      <c r="E13" s="1">
        <v>27799977934</v>
      </c>
      <c r="F13" s="1">
        <v>8252175286</v>
      </c>
      <c r="G13" s="1">
        <v>-1994783031</v>
      </c>
      <c r="H13" s="1">
        <v>-100909992</v>
      </c>
      <c r="I13" s="1">
        <v>1164180000</v>
      </c>
      <c r="J13" s="1">
        <v>1078639000</v>
      </c>
      <c r="K13" s="1">
        <v>833998066</v>
      </c>
      <c r="L13" s="1">
        <f t="shared" si="0"/>
        <v>6257392255</v>
      </c>
      <c r="AA13" s="7">
        <v>43786</v>
      </c>
      <c r="AB13">
        <v>-1696609260</v>
      </c>
      <c r="AC13">
        <v>-1696609260</v>
      </c>
      <c r="AD13">
        <v>-8715091008</v>
      </c>
    </row>
    <row r="14" spans="1:30">
      <c r="A14" s="7">
        <v>43788</v>
      </c>
      <c r="B14" s="8">
        <v>0.875694444444444</v>
      </c>
      <c r="C14" s="6">
        <v>1</v>
      </c>
      <c r="D14" s="1">
        <v>28633976000</v>
      </c>
      <c r="E14" s="1">
        <v>27799977934</v>
      </c>
      <c r="F14" s="1">
        <v>1656428286</v>
      </c>
      <c r="G14" s="1">
        <v>-1523552618</v>
      </c>
      <c r="H14" s="1">
        <v>972254243</v>
      </c>
      <c r="I14" s="1">
        <v>1164180000</v>
      </c>
      <c r="J14" s="1">
        <v>1078639000</v>
      </c>
      <c r="K14" s="1">
        <v>833998066</v>
      </c>
      <c r="L14" s="1">
        <f t="shared" si="0"/>
        <v>132875668</v>
      </c>
      <c r="AA14" s="7">
        <v>43787</v>
      </c>
      <c r="AB14">
        <v>-1994783031</v>
      </c>
      <c r="AC14">
        <v>6257392255</v>
      </c>
      <c r="AD14">
        <v>-100909992</v>
      </c>
    </row>
    <row r="15" spans="1:30">
      <c r="A15" s="7">
        <v>43789</v>
      </c>
      <c r="B15" s="8">
        <v>0.763194444444444</v>
      </c>
      <c r="C15" s="6">
        <v>1</v>
      </c>
      <c r="D15" s="1">
        <v>28633976000</v>
      </c>
      <c r="E15" s="1">
        <v>27799977934</v>
      </c>
      <c r="F15" s="1">
        <v>930257416</v>
      </c>
      <c r="G15" s="1">
        <v>-802323969</v>
      </c>
      <c r="H15" s="1">
        <v>2507402680</v>
      </c>
      <c r="I15" s="1">
        <v>1164180000</v>
      </c>
      <c r="J15" s="1">
        <v>1078639000</v>
      </c>
      <c r="K15" s="1">
        <v>833998066</v>
      </c>
      <c r="L15" s="1">
        <f t="shared" si="0"/>
        <v>127933447</v>
      </c>
      <c r="AA15" s="7">
        <v>43788</v>
      </c>
      <c r="AB15">
        <v>-1523552618</v>
      </c>
      <c r="AC15">
        <v>132875668</v>
      </c>
      <c r="AD15">
        <v>972254243</v>
      </c>
    </row>
    <row r="16" spans="1:30">
      <c r="A16" s="7">
        <v>43790</v>
      </c>
      <c r="B16" s="8">
        <v>0.793055555555556</v>
      </c>
      <c r="C16" s="6">
        <v>1</v>
      </c>
      <c r="D16" s="1">
        <v>28633976000</v>
      </c>
      <c r="E16" s="1">
        <v>27799977934</v>
      </c>
      <c r="F16" s="1">
        <v>1410413655</v>
      </c>
      <c r="G16" s="1">
        <v>-1338136571</v>
      </c>
      <c r="H16" s="1">
        <v>3329596037</v>
      </c>
      <c r="I16" s="1">
        <v>1164180000</v>
      </c>
      <c r="J16" s="1">
        <v>1078639000</v>
      </c>
      <c r="K16" s="1">
        <v>833998066</v>
      </c>
      <c r="L16" s="1">
        <f t="shared" si="0"/>
        <v>72277084</v>
      </c>
      <c r="AA16" s="7">
        <v>43789</v>
      </c>
      <c r="AB16">
        <v>-802323969</v>
      </c>
      <c r="AC16">
        <v>127933447</v>
      </c>
      <c r="AD16">
        <v>2507402680</v>
      </c>
    </row>
    <row r="17" spans="1:30">
      <c r="A17" s="7">
        <v>43791</v>
      </c>
      <c r="B17" s="8">
        <v>0.570833333333333</v>
      </c>
      <c r="C17" s="6">
        <v>1</v>
      </c>
      <c r="D17" s="1">
        <v>28633976000</v>
      </c>
      <c r="E17" s="1">
        <v>27799977934</v>
      </c>
      <c r="F17" s="1">
        <v>2039123973</v>
      </c>
      <c r="G17" s="1">
        <v>-1830215678</v>
      </c>
      <c r="H17" s="1">
        <v>4280898042</v>
      </c>
      <c r="I17" s="1">
        <v>1164180000</v>
      </c>
      <c r="J17" s="1">
        <v>1078639000</v>
      </c>
      <c r="K17" s="1">
        <v>833998066</v>
      </c>
      <c r="L17" s="1">
        <f t="shared" si="0"/>
        <v>208908295</v>
      </c>
      <c r="AA17" s="7">
        <v>43790</v>
      </c>
      <c r="AB17">
        <v>-1338136571</v>
      </c>
      <c r="AC17">
        <v>72277084</v>
      </c>
      <c r="AD17">
        <v>3329596037</v>
      </c>
    </row>
    <row r="18" spans="1:30">
      <c r="A18" s="7">
        <v>43792</v>
      </c>
      <c r="B18" s="8">
        <v>0.55</v>
      </c>
      <c r="C18" s="6">
        <v>1</v>
      </c>
      <c r="D18" s="1">
        <v>28633976000</v>
      </c>
      <c r="E18" s="1">
        <v>27799977934</v>
      </c>
      <c r="F18" s="1">
        <v>1285246127</v>
      </c>
      <c r="G18" s="1">
        <v>-1110049367</v>
      </c>
      <c r="H18" s="1">
        <v>6052992375</v>
      </c>
      <c r="I18" s="1">
        <v>1164180000</v>
      </c>
      <c r="J18" s="1">
        <v>1078639000</v>
      </c>
      <c r="K18" s="1">
        <v>833998066</v>
      </c>
      <c r="L18" s="1">
        <f t="shared" si="0"/>
        <v>175196760</v>
      </c>
      <c r="AA18" s="7">
        <v>43791</v>
      </c>
      <c r="AB18">
        <v>-1830215678</v>
      </c>
      <c r="AC18">
        <v>208908295</v>
      </c>
      <c r="AD18">
        <v>4280898042</v>
      </c>
    </row>
    <row r="19" spans="1:30">
      <c r="A19" s="7">
        <v>43793</v>
      </c>
      <c r="B19" s="8">
        <v>0.480555555555556</v>
      </c>
      <c r="C19" s="6">
        <v>1</v>
      </c>
      <c r="D19" s="1">
        <v>28633976000</v>
      </c>
      <c r="E19" s="1">
        <v>27799977934</v>
      </c>
      <c r="F19" s="1">
        <v>2351026434</v>
      </c>
      <c r="G19" s="1">
        <v>-2132384409</v>
      </c>
      <c r="H19" s="1">
        <v>6815605212</v>
      </c>
      <c r="I19" s="1">
        <v>1164180000</v>
      </c>
      <c r="J19" s="1">
        <v>1078639000</v>
      </c>
      <c r="K19" s="1">
        <v>833998066</v>
      </c>
      <c r="L19" s="1">
        <f t="shared" si="0"/>
        <v>218642025</v>
      </c>
      <c r="AA19" s="7">
        <v>43792</v>
      </c>
      <c r="AB19">
        <v>-1110049367</v>
      </c>
      <c r="AC19">
        <v>175196760</v>
      </c>
      <c r="AD19">
        <v>6052992375</v>
      </c>
    </row>
    <row r="20" spans="1:30">
      <c r="A20" s="7">
        <v>43794</v>
      </c>
      <c r="B20" s="8">
        <v>0.738194444444444</v>
      </c>
      <c r="C20" s="6">
        <v>1</v>
      </c>
      <c r="D20" s="1">
        <v>28633976000</v>
      </c>
      <c r="E20" s="1">
        <v>27799977934</v>
      </c>
      <c r="F20" s="1">
        <v>1220377091</v>
      </c>
      <c r="G20" s="1">
        <v>-1196065832</v>
      </c>
      <c r="H20" s="1">
        <v>7817358159</v>
      </c>
      <c r="I20" s="1">
        <v>1164180000</v>
      </c>
      <c r="J20" s="1">
        <v>1078639000</v>
      </c>
      <c r="K20" s="1">
        <v>833998066</v>
      </c>
      <c r="L20" s="1">
        <f t="shared" si="0"/>
        <v>24311259</v>
      </c>
      <c r="AA20" s="7">
        <v>43793</v>
      </c>
      <c r="AB20">
        <v>-2132384409</v>
      </c>
      <c r="AC20">
        <v>218642025</v>
      </c>
      <c r="AD20">
        <v>6815605212</v>
      </c>
    </row>
    <row r="21" spans="1:30">
      <c r="A21" s="7">
        <v>43795</v>
      </c>
      <c r="B21" s="8">
        <v>0.813888888888889</v>
      </c>
      <c r="C21" s="6">
        <v>1</v>
      </c>
      <c r="D21" s="1">
        <v>28633976000</v>
      </c>
      <c r="E21" s="1">
        <v>27799977934</v>
      </c>
      <c r="F21" s="1">
        <v>1228532627</v>
      </c>
      <c r="G21" s="1">
        <v>-1109724775</v>
      </c>
      <c r="H21" s="1">
        <v>708607597</v>
      </c>
      <c r="I21" s="1">
        <v>1164180000</v>
      </c>
      <c r="J21" s="1">
        <v>1078639000</v>
      </c>
      <c r="K21" s="1">
        <v>833998066</v>
      </c>
      <c r="L21" s="1">
        <f t="shared" si="0"/>
        <v>118807852</v>
      </c>
      <c r="AA21" s="7">
        <v>43794</v>
      </c>
      <c r="AB21">
        <v>-1196065832</v>
      </c>
      <c r="AC21">
        <v>24311259</v>
      </c>
      <c r="AD21">
        <v>7817358159</v>
      </c>
    </row>
    <row r="22" spans="1:30">
      <c r="A22" s="7">
        <v>43796</v>
      </c>
      <c r="B22" s="8">
        <v>0.718055555555556</v>
      </c>
      <c r="C22" s="6">
        <v>1</v>
      </c>
      <c r="D22" s="1">
        <v>28633976000</v>
      </c>
      <c r="E22" s="1">
        <v>27799977934</v>
      </c>
      <c r="F22" s="1">
        <v>1165629261</v>
      </c>
      <c r="G22" s="1">
        <v>-1120760851</v>
      </c>
      <c r="H22" s="1">
        <v>580254694</v>
      </c>
      <c r="I22" s="1">
        <v>1164180000</v>
      </c>
      <c r="J22" s="1">
        <v>1078639000</v>
      </c>
      <c r="K22" s="1">
        <v>833998066</v>
      </c>
      <c r="L22" s="1">
        <f t="shared" si="0"/>
        <v>44868410</v>
      </c>
      <c r="AA22" s="7">
        <v>43795</v>
      </c>
      <c r="AB22">
        <v>-1109724775</v>
      </c>
      <c r="AC22">
        <v>118807852</v>
      </c>
      <c r="AD22">
        <v>708607597</v>
      </c>
    </row>
    <row r="23" spans="1:30">
      <c r="A23" s="7">
        <v>43797</v>
      </c>
      <c r="B23" s="8">
        <v>0.961111111111111</v>
      </c>
      <c r="C23" s="6">
        <v>1</v>
      </c>
      <c r="D23" s="1">
        <v>28633976000</v>
      </c>
      <c r="E23" s="1">
        <v>27799977934</v>
      </c>
      <c r="F23" s="1">
        <v>1597275418</v>
      </c>
      <c r="G23" s="1">
        <v>-1465088887</v>
      </c>
      <c r="H23" s="1">
        <v>714654256</v>
      </c>
      <c r="I23" s="1">
        <v>1164180000</v>
      </c>
      <c r="J23" s="1">
        <v>1078639000</v>
      </c>
      <c r="K23" s="1">
        <v>833998066</v>
      </c>
      <c r="L23" s="1">
        <f t="shared" si="0"/>
        <v>132186531</v>
      </c>
      <c r="AA23" s="7">
        <v>43796</v>
      </c>
      <c r="AB23">
        <v>-1120760851</v>
      </c>
      <c r="AC23">
        <v>44868410</v>
      </c>
      <c r="AD23">
        <v>580254694</v>
      </c>
    </row>
    <row r="24" spans="1:30">
      <c r="A24" s="7">
        <v>43798</v>
      </c>
      <c r="B24" s="8">
        <v>0.963194444444444</v>
      </c>
      <c r="C24" s="6">
        <v>1</v>
      </c>
      <c r="D24" s="1">
        <v>28633976000</v>
      </c>
      <c r="E24" s="1">
        <v>27799977934</v>
      </c>
      <c r="F24" s="1">
        <v>1015989655</v>
      </c>
      <c r="G24" s="1">
        <v>-1025730758</v>
      </c>
      <c r="H24" s="1">
        <v>632884482</v>
      </c>
      <c r="I24" s="1">
        <v>1164180000</v>
      </c>
      <c r="J24" s="1">
        <v>1078639000</v>
      </c>
      <c r="K24" s="1">
        <v>833998066</v>
      </c>
      <c r="L24" s="1">
        <f t="shared" si="0"/>
        <v>-9741103</v>
      </c>
      <c r="AA24" s="7">
        <v>43797</v>
      </c>
      <c r="AB24">
        <v>-1465088887</v>
      </c>
      <c r="AC24">
        <v>132186531</v>
      </c>
      <c r="AD24">
        <v>714654256</v>
      </c>
    </row>
    <row r="25" spans="1:30">
      <c r="A25" s="7">
        <v>43799</v>
      </c>
      <c r="B25" s="8">
        <v>0.972222222222222</v>
      </c>
      <c r="C25" s="6">
        <v>1</v>
      </c>
      <c r="D25" s="1">
        <v>28633976000</v>
      </c>
      <c r="E25" s="1">
        <v>27799977934</v>
      </c>
      <c r="F25" s="1">
        <v>0</v>
      </c>
      <c r="G25" s="1">
        <v>-1148001480</v>
      </c>
      <c r="H25" s="1">
        <v>-651996622</v>
      </c>
      <c r="I25" s="1">
        <v>1164180000</v>
      </c>
      <c r="J25" s="1">
        <v>1078639000</v>
      </c>
      <c r="K25" s="1">
        <v>833998066</v>
      </c>
      <c r="L25" s="1">
        <f t="shared" si="0"/>
        <v>-1148001480</v>
      </c>
      <c r="AA25" s="7">
        <v>43798</v>
      </c>
      <c r="AB25">
        <v>-1025730758</v>
      </c>
      <c r="AC25">
        <v>-9741103</v>
      </c>
      <c r="AD25">
        <v>632884482</v>
      </c>
    </row>
    <row r="26" spans="1:30">
      <c r="A26" s="7">
        <v>43800</v>
      </c>
      <c r="B26" s="8">
        <v>0.895833333333333</v>
      </c>
      <c r="C26" s="6">
        <v>1</v>
      </c>
      <c r="D26" s="1">
        <v>28633976000</v>
      </c>
      <c r="E26" s="1">
        <v>27799977934</v>
      </c>
      <c r="F26" s="1">
        <v>2345626188</v>
      </c>
      <c r="G26" s="1">
        <v>-2133582897</v>
      </c>
      <c r="H26" s="1">
        <v>532851389</v>
      </c>
      <c r="I26" s="1">
        <v>1164180000</v>
      </c>
      <c r="J26" s="1">
        <v>1078639000</v>
      </c>
      <c r="K26" s="1">
        <v>833998066</v>
      </c>
      <c r="L26" s="1">
        <f t="shared" si="0"/>
        <v>212043291</v>
      </c>
      <c r="AA26" s="7">
        <v>43799</v>
      </c>
      <c r="AB26">
        <v>-1148001480</v>
      </c>
      <c r="AC26">
        <v>-1148001480</v>
      </c>
      <c r="AD26">
        <v>-651996622</v>
      </c>
    </row>
    <row r="27" spans="1:30">
      <c r="A27" s="7">
        <v>43801</v>
      </c>
      <c r="B27" s="8">
        <v>0.950694444444444</v>
      </c>
      <c r="C27" s="6">
        <v>1</v>
      </c>
      <c r="D27" s="1">
        <v>28633976000</v>
      </c>
      <c r="E27" s="1">
        <v>27799977934</v>
      </c>
      <c r="F27" s="1">
        <v>1116173709</v>
      </c>
      <c r="G27" s="1">
        <v>-1125879124</v>
      </c>
      <c r="H27" s="1">
        <v>454924382</v>
      </c>
      <c r="I27" s="1">
        <v>1164180000</v>
      </c>
      <c r="J27" s="1">
        <v>1078639000</v>
      </c>
      <c r="K27" s="1">
        <v>833998066</v>
      </c>
      <c r="L27" s="1">
        <f t="shared" si="0"/>
        <v>-9705415</v>
      </c>
      <c r="AA27" s="7">
        <v>43800</v>
      </c>
      <c r="AB27">
        <v>-2133582897</v>
      </c>
      <c r="AC27">
        <v>212043291</v>
      </c>
      <c r="AD27">
        <v>532851389</v>
      </c>
    </row>
    <row r="28" spans="1:30">
      <c r="A28" s="7">
        <v>43802</v>
      </c>
      <c r="B28" s="8">
        <v>0.897222222222222</v>
      </c>
      <c r="C28" s="6">
        <v>1</v>
      </c>
      <c r="D28" s="1">
        <v>28633976000</v>
      </c>
      <c r="E28" s="1">
        <v>27799977934</v>
      </c>
      <c r="F28" s="1">
        <v>1756692813</v>
      </c>
      <c r="G28" s="1">
        <v>-1665074050</v>
      </c>
      <c r="H28" s="1">
        <v>580500857</v>
      </c>
      <c r="I28" s="1">
        <v>1164180000</v>
      </c>
      <c r="J28" s="1">
        <v>1078639000</v>
      </c>
      <c r="K28" s="1">
        <v>833998066</v>
      </c>
      <c r="L28" s="1">
        <f t="shared" si="0"/>
        <v>91618763</v>
      </c>
      <c r="AA28" s="7">
        <v>43801</v>
      </c>
      <c r="AB28">
        <v>-1125879124</v>
      </c>
      <c r="AC28">
        <v>-9705415</v>
      </c>
      <c r="AD28">
        <v>454924382</v>
      </c>
    </row>
    <row r="29" spans="1:30">
      <c r="A29" s="7">
        <v>43803</v>
      </c>
      <c r="B29" s="8">
        <v>0.85625</v>
      </c>
      <c r="C29" s="6">
        <v>1</v>
      </c>
      <c r="D29" s="1">
        <v>28633976000</v>
      </c>
      <c r="E29" s="1">
        <v>27799977934</v>
      </c>
      <c r="F29" s="1">
        <v>1688592502</v>
      </c>
      <c r="G29" s="1">
        <v>-2019414451</v>
      </c>
      <c r="H29" s="1">
        <v>-5223970</v>
      </c>
      <c r="I29" s="1">
        <v>1164180000</v>
      </c>
      <c r="J29" s="1">
        <v>1078639000</v>
      </c>
      <c r="K29" s="1">
        <v>833998066</v>
      </c>
      <c r="L29" s="1">
        <f t="shared" si="0"/>
        <v>-330821949</v>
      </c>
      <c r="AA29" s="7">
        <v>43802</v>
      </c>
      <c r="AB29">
        <v>-1665074050</v>
      </c>
      <c r="AC29">
        <v>91618763</v>
      </c>
      <c r="AD29">
        <v>580500857</v>
      </c>
    </row>
    <row r="30" spans="1:30">
      <c r="A30" s="7">
        <v>43804</v>
      </c>
      <c r="B30" s="8">
        <v>0.661805555555556</v>
      </c>
      <c r="C30" s="6">
        <v>1</v>
      </c>
      <c r="D30" s="1">
        <v>28633976000</v>
      </c>
      <c r="E30" s="1">
        <v>27799977934</v>
      </c>
      <c r="F30" s="1">
        <v>1378039030</v>
      </c>
      <c r="G30" s="1">
        <v>-1219136722</v>
      </c>
      <c r="H30" s="1">
        <v>668949709</v>
      </c>
      <c r="I30" s="1">
        <v>1164180000</v>
      </c>
      <c r="J30" s="1">
        <v>1078639000</v>
      </c>
      <c r="K30" s="1">
        <v>833998066</v>
      </c>
      <c r="L30" s="1">
        <f t="shared" si="0"/>
        <v>158902308</v>
      </c>
      <c r="AA30" s="7">
        <v>43803</v>
      </c>
      <c r="AB30">
        <v>-2019414451</v>
      </c>
      <c r="AC30">
        <v>-330821949</v>
      </c>
      <c r="AD30">
        <v>-5223970</v>
      </c>
    </row>
    <row r="31" spans="1:30">
      <c r="A31" s="7">
        <v>43805</v>
      </c>
      <c r="B31" s="8">
        <v>0.751388888888889</v>
      </c>
      <c r="C31" s="6">
        <v>1</v>
      </c>
      <c r="D31" s="1">
        <v>28633976000</v>
      </c>
      <c r="E31" s="1">
        <v>27799977934</v>
      </c>
      <c r="F31" s="1">
        <v>1236874233</v>
      </c>
      <c r="G31" s="1">
        <v>-1145267429</v>
      </c>
      <c r="H31" s="1">
        <v>633063319</v>
      </c>
      <c r="I31" s="1">
        <v>1164180000</v>
      </c>
      <c r="J31" s="1">
        <v>1078639000</v>
      </c>
      <c r="K31" s="1">
        <v>833998066</v>
      </c>
      <c r="L31" s="1">
        <f t="shared" si="0"/>
        <v>91606804</v>
      </c>
      <c r="AA31" s="7">
        <v>43804</v>
      </c>
      <c r="AB31">
        <v>-1219136722</v>
      </c>
      <c r="AC31">
        <v>158902308</v>
      </c>
      <c r="AD31">
        <v>668949709</v>
      </c>
    </row>
    <row r="32" spans="1:30">
      <c r="A32" s="7">
        <v>43806</v>
      </c>
      <c r="B32" s="8">
        <v>0.75625</v>
      </c>
      <c r="C32" s="6">
        <v>1</v>
      </c>
      <c r="D32" s="1">
        <v>28633976000</v>
      </c>
      <c r="E32" s="1">
        <v>27799977934</v>
      </c>
      <c r="F32" s="1">
        <v>1346922436</v>
      </c>
      <c r="G32" s="1">
        <v>-1337175285</v>
      </c>
      <c r="H32" s="1">
        <v>641073322</v>
      </c>
      <c r="I32" s="1">
        <v>1164180000</v>
      </c>
      <c r="J32" s="1">
        <v>1078639000</v>
      </c>
      <c r="K32" s="1">
        <v>833998066</v>
      </c>
      <c r="L32" s="1">
        <f t="shared" si="0"/>
        <v>9747151</v>
      </c>
      <c r="AA32" s="7">
        <v>43805</v>
      </c>
      <c r="AB32">
        <v>-1145267429</v>
      </c>
      <c r="AC32">
        <v>91606804</v>
      </c>
      <c r="AD32">
        <v>633063319</v>
      </c>
    </row>
    <row r="33" spans="1:30">
      <c r="A33" s="7">
        <v>43807</v>
      </c>
      <c r="B33" s="8">
        <v>0.486111111111111</v>
      </c>
      <c r="C33" s="6">
        <v>1</v>
      </c>
      <c r="D33" s="1">
        <v>28633976000</v>
      </c>
      <c r="E33" s="1">
        <v>27799977934</v>
      </c>
      <c r="F33" s="1">
        <v>2002134365</v>
      </c>
      <c r="G33" s="1">
        <v>-1866719619</v>
      </c>
      <c r="H33" s="1">
        <v>1926220648</v>
      </c>
      <c r="I33" s="1">
        <v>1164180000</v>
      </c>
      <c r="J33" s="1">
        <v>1078639000</v>
      </c>
      <c r="K33" s="1">
        <v>833998066</v>
      </c>
      <c r="L33" s="1">
        <f t="shared" si="0"/>
        <v>135414746</v>
      </c>
      <c r="AA33" s="7">
        <v>43806</v>
      </c>
      <c r="AB33">
        <v>-1337175285</v>
      </c>
      <c r="AC33">
        <v>9747151</v>
      </c>
      <c r="AD33">
        <v>641073322</v>
      </c>
    </row>
    <row r="34" spans="1:30">
      <c r="A34" s="7">
        <v>43808</v>
      </c>
      <c r="B34" s="8">
        <v>0.685416666666667</v>
      </c>
      <c r="C34" s="6">
        <v>1</v>
      </c>
      <c r="D34" s="1">
        <v>28633976000</v>
      </c>
      <c r="E34" s="1">
        <v>27799977934</v>
      </c>
      <c r="F34" s="1">
        <v>1198559999</v>
      </c>
      <c r="G34" s="1">
        <v>-1102521365</v>
      </c>
      <c r="H34" s="1">
        <v>662214511</v>
      </c>
      <c r="I34" s="1">
        <v>1162637000</v>
      </c>
      <c r="J34" s="1">
        <v>1078639000</v>
      </c>
      <c r="K34" s="1">
        <v>833998066</v>
      </c>
      <c r="L34" s="1">
        <f t="shared" si="0"/>
        <v>96038634</v>
      </c>
      <c r="AA34" s="7">
        <v>43807</v>
      </c>
      <c r="AB34">
        <v>-1866719619</v>
      </c>
      <c r="AC34">
        <v>135414746</v>
      </c>
      <c r="AD34">
        <v>1926220648</v>
      </c>
    </row>
    <row r="35" spans="1:30">
      <c r="A35" s="7">
        <v>43809</v>
      </c>
      <c r="B35" s="8">
        <v>0.767361111111111</v>
      </c>
      <c r="C35" s="6">
        <v>1</v>
      </c>
      <c r="D35" s="1">
        <v>28633976000</v>
      </c>
      <c r="E35" s="1">
        <v>27799977934</v>
      </c>
      <c r="F35" s="1">
        <v>959632448</v>
      </c>
      <c r="G35" s="1">
        <v>-937629421</v>
      </c>
      <c r="H35" s="1">
        <v>724175996</v>
      </c>
      <c r="I35" s="1">
        <v>1162637000</v>
      </c>
      <c r="J35" s="1">
        <v>1078639000</v>
      </c>
      <c r="K35" s="1">
        <v>833998066</v>
      </c>
      <c r="L35" s="1">
        <f t="shared" si="0"/>
        <v>22003027</v>
      </c>
      <c r="AA35" s="7">
        <v>43808</v>
      </c>
      <c r="AB35">
        <v>-1102521365</v>
      </c>
      <c r="AC35">
        <v>96038634</v>
      </c>
      <c r="AD35">
        <v>662214511</v>
      </c>
    </row>
    <row r="36" spans="1:30">
      <c r="A36" s="7">
        <v>43810</v>
      </c>
      <c r="B36" s="8">
        <v>0.795833333333333</v>
      </c>
      <c r="C36" s="6">
        <v>1</v>
      </c>
      <c r="D36" s="1">
        <v>28633976000</v>
      </c>
      <c r="E36" s="1">
        <v>27799977934</v>
      </c>
      <c r="F36" s="1">
        <v>1453461764</v>
      </c>
      <c r="G36" s="1">
        <v>-1309347896</v>
      </c>
      <c r="H36" s="1">
        <v>679317677</v>
      </c>
      <c r="I36" s="1">
        <v>1162637000</v>
      </c>
      <c r="J36" s="1">
        <v>1078639000</v>
      </c>
      <c r="K36" s="1">
        <v>833998066</v>
      </c>
      <c r="L36" s="1">
        <f t="shared" si="0"/>
        <v>144113868</v>
      </c>
      <c r="AA36" s="7">
        <v>43809</v>
      </c>
      <c r="AB36">
        <v>-937629421</v>
      </c>
      <c r="AC36">
        <v>22003027</v>
      </c>
      <c r="AD36">
        <v>724175996</v>
      </c>
    </row>
    <row r="37" spans="1:30">
      <c r="A37" s="7">
        <v>43811</v>
      </c>
      <c r="B37" s="8">
        <v>0.958333333333333</v>
      </c>
      <c r="C37" s="6">
        <v>1</v>
      </c>
      <c r="D37" s="1">
        <v>28633976000</v>
      </c>
      <c r="E37" s="1">
        <v>27799977934</v>
      </c>
      <c r="F37" s="1">
        <v>1291423136</v>
      </c>
      <c r="G37" s="1">
        <v>-1258262355</v>
      </c>
      <c r="H37" s="1">
        <v>1232272594</v>
      </c>
      <c r="I37" s="1">
        <v>1162637000</v>
      </c>
      <c r="J37" s="1">
        <v>1078639000</v>
      </c>
      <c r="K37" s="1">
        <v>833998066</v>
      </c>
      <c r="L37" s="1">
        <f t="shared" si="0"/>
        <v>33160781</v>
      </c>
      <c r="AA37" s="7">
        <v>43810</v>
      </c>
      <c r="AB37">
        <v>-1309347896</v>
      </c>
      <c r="AC37">
        <v>144113868</v>
      </c>
      <c r="AD37">
        <v>679317677</v>
      </c>
    </row>
    <row r="38" spans="1:30">
      <c r="A38" s="7">
        <v>43812</v>
      </c>
      <c r="B38" s="8">
        <v>0.925</v>
      </c>
      <c r="C38" s="6">
        <v>1</v>
      </c>
      <c r="D38" s="1">
        <v>28633976000</v>
      </c>
      <c r="E38" s="1">
        <v>27799977934</v>
      </c>
      <c r="F38" s="1">
        <v>2387138155</v>
      </c>
      <c r="G38" s="1">
        <v>-2303456055</v>
      </c>
      <c r="H38" s="1">
        <v>599404132</v>
      </c>
      <c r="I38" s="1">
        <v>1162637000</v>
      </c>
      <c r="J38" s="1">
        <v>1078639000</v>
      </c>
      <c r="K38" s="1">
        <v>833998066</v>
      </c>
      <c r="L38" s="1">
        <f t="shared" si="0"/>
        <v>83682100</v>
      </c>
      <c r="AA38" s="7">
        <v>43811</v>
      </c>
      <c r="AB38">
        <v>-1258262355</v>
      </c>
      <c r="AC38">
        <v>33160781</v>
      </c>
      <c r="AD38">
        <v>1232272594</v>
      </c>
    </row>
    <row r="39" spans="1:30">
      <c r="A39" s="7">
        <v>43813</v>
      </c>
      <c r="B39" s="8">
        <v>0.723611111111111</v>
      </c>
      <c r="C39" s="6">
        <v>1</v>
      </c>
      <c r="D39" s="1">
        <v>28633976000</v>
      </c>
      <c r="E39" s="1">
        <v>27799977934</v>
      </c>
      <c r="F39" s="1">
        <v>1790134977</v>
      </c>
      <c r="G39" s="1">
        <v>-1710691491</v>
      </c>
      <c r="H39" s="1">
        <v>536719495</v>
      </c>
      <c r="I39" s="1">
        <v>1162637000</v>
      </c>
      <c r="J39" s="1">
        <v>1078639000</v>
      </c>
      <c r="K39" s="1">
        <v>833998066</v>
      </c>
      <c r="L39" s="1">
        <f t="shared" si="0"/>
        <v>79443486</v>
      </c>
      <c r="AA39" s="7">
        <v>43812</v>
      </c>
      <c r="AB39">
        <v>-2303456055</v>
      </c>
      <c r="AC39">
        <v>83682100</v>
      </c>
      <c r="AD39">
        <v>599404132</v>
      </c>
    </row>
    <row r="40" spans="1:30">
      <c r="A40" s="7">
        <v>43814</v>
      </c>
      <c r="B40" s="8">
        <v>0.489583333333333</v>
      </c>
      <c r="C40" s="6">
        <v>1</v>
      </c>
      <c r="D40" s="1">
        <v>28633976000</v>
      </c>
      <c r="E40" s="1">
        <v>27799977934</v>
      </c>
      <c r="F40" s="1">
        <v>1704673114</v>
      </c>
      <c r="G40" s="1">
        <v>-1656459919</v>
      </c>
      <c r="H40" s="1">
        <v>557741623</v>
      </c>
      <c r="I40" s="1">
        <v>1162637000</v>
      </c>
      <c r="J40" s="1">
        <v>1078639000</v>
      </c>
      <c r="K40" s="1">
        <v>833998066</v>
      </c>
      <c r="L40" s="1">
        <f t="shared" si="0"/>
        <v>48213195</v>
      </c>
      <c r="AA40" s="7">
        <v>43813</v>
      </c>
      <c r="AB40">
        <v>-1710691491</v>
      </c>
      <c r="AC40">
        <v>79443486</v>
      </c>
      <c r="AD40">
        <v>536719495</v>
      </c>
    </row>
    <row r="41" spans="1:30">
      <c r="A41" s="7">
        <v>43815</v>
      </c>
      <c r="B41" s="8">
        <v>0.779166666666667</v>
      </c>
      <c r="C41" s="6">
        <v>1</v>
      </c>
      <c r="D41" s="1">
        <v>28633976000</v>
      </c>
      <c r="E41" s="1">
        <v>27799977934</v>
      </c>
      <c r="F41" s="1">
        <v>1656514171</v>
      </c>
      <c r="G41" s="1">
        <v>-1418285441</v>
      </c>
      <c r="H41" s="1">
        <v>1135959969</v>
      </c>
      <c r="I41" s="1">
        <v>1162637000</v>
      </c>
      <c r="J41" s="1">
        <v>1078639000</v>
      </c>
      <c r="K41" s="1">
        <v>833998066</v>
      </c>
      <c r="L41" s="1">
        <f t="shared" si="0"/>
        <v>238228730</v>
      </c>
      <c r="AA41" s="7">
        <v>43814</v>
      </c>
      <c r="AB41">
        <v>-1656459919</v>
      </c>
      <c r="AC41">
        <v>48213195</v>
      </c>
      <c r="AD41">
        <v>557741623</v>
      </c>
    </row>
    <row r="42" spans="1:30">
      <c r="A42" s="7">
        <v>43816</v>
      </c>
      <c r="B42" s="8">
        <v>0.555555555555556</v>
      </c>
      <c r="C42" s="6">
        <v>1</v>
      </c>
      <c r="D42" s="1">
        <v>28633976000</v>
      </c>
      <c r="E42" s="1">
        <v>27799977934</v>
      </c>
      <c r="F42" s="1">
        <v>2486575475</v>
      </c>
      <c r="G42" s="1">
        <v>-2183170328</v>
      </c>
      <c r="H42" s="1">
        <v>580021037</v>
      </c>
      <c r="I42" s="1">
        <v>1162637000</v>
      </c>
      <c r="J42" s="1">
        <v>1078639000</v>
      </c>
      <c r="K42" s="1">
        <v>833998066</v>
      </c>
      <c r="L42" s="1">
        <f t="shared" si="0"/>
        <v>303405147</v>
      </c>
      <c r="AA42" s="7">
        <v>43815</v>
      </c>
      <c r="AB42">
        <v>-1418285441</v>
      </c>
      <c r="AC42">
        <v>238228730</v>
      </c>
      <c r="AD42">
        <v>1135959969</v>
      </c>
    </row>
    <row r="43" spans="1:30">
      <c r="A43" s="7">
        <v>43817</v>
      </c>
      <c r="B43" s="8">
        <v>0.853472222222222</v>
      </c>
      <c r="C43" s="6">
        <v>1</v>
      </c>
      <c r="D43" s="1">
        <v>28633976000</v>
      </c>
      <c r="E43" s="1">
        <v>27799977934</v>
      </c>
      <c r="F43" s="1">
        <v>1524379428</v>
      </c>
      <c r="G43" s="1">
        <v>-1350208839</v>
      </c>
      <c r="H43" s="1">
        <v>748529749</v>
      </c>
      <c r="I43" s="1">
        <v>1162637000</v>
      </c>
      <c r="J43" s="1">
        <v>1078639000</v>
      </c>
      <c r="K43" s="1">
        <v>833998066</v>
      </c>
      <c r="L43" s="1">
        <f t="shared" si="0"/>
        <v>174170589</v>
      </c>
      <c r="AA43" s="7">
        <v>43816</v>
      </c>
      <c r="AB43">
        <v>-2183170328</v>
      </c>
      <c r="AC43">
        <v>303405147</v>
      </c>
      <c r="AD43">
        <v>580021037</v>
      </c>
    </row>
    <row r="44" spans="1:30">
      <c r="A44" s="7">
        <v>43818</v>
      </c>
      <c r="B44" s="8">
        <v>0.778472222222222</v>
      </c>
      <c r="C44" s="6">
        <v>1</v>
      </c>
      <c r="D44" s="1">
        <v>28633976000</v>
      </c>
      <c r="E44" s="1">
        <v>27799977934</v>
      </c>
      <c r="F44" s="1">
        <v>945514672</v>
      </c>
      <c r="G44" s="1">
        <v>-923272537</v>
      </c>
      <c r="H44" s="1">
        <v>631713166</v>
      </c>
      <c r="I44" s="1">
        <v>1162637000</v>
      </c>
      <c r="J44" s="1">
        <v>1078639000</v>
      </c>
      <c r="K44" s="1">
        <v>833998066</v>
      </c>
      <c r="L44" s="1">
        <f t="shared" si="0"/>
        <v>22242135</v>
      </c>
      <c r="AA44" s="7">
        <v>43817</v>
      </c>
      <c r="AB44">
        <v>-1350208839</v>
      </c>
      <c r="AC44">
        <v>174170589</v>
      </c>
      <c r="AD44">
        <v>748529749</v>
      </c>
    </row>
    <row r="45" spans="1:30">
      <c r="A45" s="7">
        <v>43819</v>
      </c>
      <c r="B45" s="8">
        <v>0.757638888888889</v>
      </c>
      <c r="C45" s="6">
        <v>1</v>
      </c>
      <c r="D45" s="1">
        <v>28633976000</v>
      </c>
      <c r="E45" s="1">
        <v>27799977934</v>
      </c>
      <c r="F45" s="1">
        <v>1239821725</v>
      </c>
      <c r="G45" s="1">
        <v>-1133669563</v>
      </c>
      <c r="H45" s="1">
        <v>704704547</v>
      </c>
      <c r="I45" s="1">
        <v>1162637000</v>
      </c>
      <c r="J45" s="1">
        <v>1078639000</v>
      </c>
      <c r="K45" s="1">
        <v>833998066</v>
      </c>
      <c r="L45" s="1">
        <f t="shared" si="0"/>
        <v>106152162</v>
      </c>
      <c r="AA45" s="7">
        <v>43818</v>
      </c>
      <c r="AB45">
        <v>-923272537</v>
      </c>
      <c r="AC45">
        <v>22242135</v>
      </c>
      <c r="AD45">
        <v>631713166</v>
      </c>
    </row>
    <row r="46" spans="1:30">
      <c r="A46" s="7">
        <v>43820</v>
      </c>
      <c r="B46" s="8">
        <v>0.733333333333333</v>
      </c>
      <c r="C46" s="6">
        <v>1</v>
      </c>
      <c r="D46" s="1">
        <v>28633976000</v>
      </c>
      <c r="E46" s="1">
        <v>27799977934</v>
      </c>
      <c r="F46" s="1">
        <v>1235746869</v>
      </c>
      <c r="G46" s="1">
        <v>-1166965052</v>
      </c>
      <c r="H46" s="1">
        <v>722965045</v>
      </c>
      <c r="I46" s="1">
        <v>1162637000</v>
      </c>
      <c r="J46" s="1">
        <v>1078639000</v>
      </c>
      <c r="K46" s="1">
        <v>833998066</v>
      </c>
      <c r="L46" s="1">
        <f t="shared" si="0"/>
        <v>68781817</v>
      </c>
      <c r="AA46" s="7">
        <v>43819</v>
      </c>
      <c r="AB46">
        <v>-1133669563</v>
      </c>
      <c r="AC46">
        <v>106152162</v>
      </c>
      <c r="AD46">
        <v>704704547</v>
      </c>
    </row>
    <row r="47" spans="1:30">
      <c r="A47" s="7">
        <v>43821</v>
      </c>
      <c r="B47" s="8">
        <v>0.742361111111111</v>
      </c>
      <c r="C47" s="6">
        <v>1</v>
      </c>
      <c r="D47" s="1">
        <v>28633976000</v>
      </c>
      <c r="E47" s="1">
        <v>27799977934</v>
      </c>
      <c r="F47" s="1">
        <v>2275900194</v>
      </c>
      <c r="G47" s="1">
        <v>-2060637438</v>
      </c>
      <c r="H47" s="1">
        <v>826641754</v>
      </c>
      <c r="I47" s="1">
        <v>1162637000</v>
      </c>
      <c r="J47" s="1">
        <v>1078639000</v>
      </c>
      <c r="K47" s="1">
        <v>833998066</v>
      </c>
      <c r="L47" s="1">
        <f t="shared" si="0"/>
        <v>215262756</v>
      </c>
      <c r="AA47" s="7">
        <v>43820</v>
      </c>
      <c r="AB47">
        <v>-1166965052</v>
      </c>
      <c r="AC47">
        <v>68781817</v>
      </c>
      <c r="AD47">
        <v>722965045</v>
      </c>
    </row>
    <row r="48" spans="1:30">
      <c r="A48" s="7">
        <v>43822</v>
      </c>
      <c r="B48" s="8">
        <v>0.774305555555556</v>
      </c>
      <c r="C48" s="6">
        <v>1</v>
      </c>
      <c r="D48" s="1">
        <v>28633976000</v>
      </c>
      <c r="E48" s="1">
        <v>27799977934</v>
      </c>
      <c r="F48" s="1">
        <v>2009552144</v>
      </c>
      <c r="G48" s="1">
        <v>-1852574966</v>
      </c>
      <c r="H48" s="1">
        <v>831729028</v>
      </c>
      <c r="I48" s="1">
        <v>1162637000</v>
      </c>
      <c r="J48" s="1">
        <v>1078639000</v>
      </c>
      <c r="K48" s="1">
        <v>833998066</v>
      </c>
      <c r="L48" s="1">
        <f t="shared" si="0"/>
        <v>156977178</v>
      </c>
      <c r="AA48" s="7">
        <v>43821</v>
      </c>
      <c r="AB48">
        <v>-2060637438</v>
      </c>
      <c r="AC48">
        <v>215262756</v>
      </c>
      <c r="AD48">
        <v>826641754</v>
      </c>
    </row>
    <row r="49" spans="1:30">
      <c r="A49" s="7">
        <v>43823</v>
      </c>
      <c r="B49" s="8">
        <v>0.852083333333333</v>
      </c>
      <c r="C49" s="6">
        <v>1</v>
      </c>
      <c r="D49" s="1">
        <v>28633976000</v>
      </c>
      <c r="E49" s="1">
        <v>27799977934</v>
      </c>
      <c r="F49" s="1">
        <v>1459730245</v>
      </c>
      <c r="G49" s="1">
        <v>-1349459784</v>
      </c>
      <c r="H49" s="1">
        <v>703770759</v>
      </c>
      <c r="I49" s="1">
        <v>1162637000</v>
      </c>
      <c r="J49" s="1">
        <v>1078639000</v>
      </c>
      <c r="K49" s="1">
        <v>833998066</v>
      </c>
      <c r="L49" s="1">
        <f t="shared" si="0"/>
        <v>110270461</v>
      </c>
      <c r="AA49" s="7">
        <v>43822</v>
      </c>
      <c r="AB49">
        <v>-1852574966</v>
      </c>
      <c r="AC49">
        <v>156977178</v>
      </c>
      <c r="AD49">
        <v>831729028</v>
      </c>
    </row>
    <row r="50" spans="1:30">
      <c r="A50" s="7">
        <v>43824</v>
      </c>
      <c r="B50" s="8">
        <v>0.682638888888889</v>
      </c>
      <c r="C50" s="6">
        <v>1</v>
      </c>
      <c r="D50" s="1">
        <v>28633976000</v>
      </c>
      <c r="E50" s="1">
        <v>27799977934</v>
      </c>
      <c r="F50" s="1">
        <v>2152406136</v>
      </c>
      <c r="G50" s="1">
        <v>-2042023424</v>
      </c>
      <c r="H50" s="1">
        <v>681883995</v>
      </c>
      <c r="I50" s="1">
        <v>1162637000</v>
      </c>
      <c r="J50" s="1">
        <v>1078639000</v>
      </c>
      <c r="K50" s="1">
        <v>833998066</v>
      </c>
      <c r="L50" s="1">
        <f t="shared" si="0"/>
        <v>110382712</v>
      </c>
      <c r="AA50" s="7">
        <v>43823</v>
      </c>
      <c r="AB50">
        <v>-1349459784</v>
      </c>
      <c r="AC50">
        <v>110270461</v>
      </c>
      <c r="AD50">
        <v>703770759</v>
      </c>
    </row>
    <row r="51" spans="1:30">
      <c r="A51" s="7">
        <v>43825</v>
      </c>
      <c r="B51" s="8">
        <v>0.788888888888889</v>
      </c>
      <c r="C51" s="6">
        <v>1</v>
      </c>
      <c r="D51" s="1">
        <v>28633976000</v>
      </c>
      <c r="E51" s="1">
        <v>27799977934</v>
      </c>
      <c r="F51" s="1">
        <v>1225128232</v>
      </c>
      <c r="G51" s="1">
        <v>-1150648139</v>
      </c>
      <c r="H51" s="1">
        <v>582193499</v>
      </c>
      <c r="I51" s="1">
        <v>1162637000</v>
      </c>
      <c r="J51" s="1">
        <v>1078639000</v>
      </c>
      <c r="K51" s="1">
        <v>833998066</v>
      </c>
      <c r="L51" s="1">
        <f t="shared" si="0"/>
        <v>74480093</v>
      </c>
      <c r="AA51" s="7">
        <v>43824</v>
      </c>
      <c r="AB51">
        <v>-2042023424</v>
      </c>
      <c r="AC51">
        <v>110382712</v>
      </c>
      <c r="AD51">
        <v>681883995</v>
      </c>
    </row>
    <row r="52" spans="1:30">
      <c r="A52" s="7">
        <v>43826</v>
      </c>
      <c r="B52" s="8">
        <v>0.925694444444444</v>
      </c>
      <c r="C52" s="6">
        <v>1</v>
      </c>
      <c r="D52" s="1">
        <v>28633976000</v>
      </c>
      <c r="E52" s="1">
        <v>27799977934</v>
      </c>
      <c r="F52" s="1">
        <v>1411583005</v>
      </c>
      <c r="G52" s="1">
        <v>-1236227658</v>
      </c>
      <c r="H52" s="1">
        <v>711759694</v>
      </c>
      <c r="I52" s="1">
        <v>1162637000</v>
      </c>
      <c r="J52" s="1">
        <v>1078639000</v>
      </c>
      <c r="K52" s="1">
        <v>833998066</v>
      </c>
      <c r="L52" s="1">
        <f t="shared" si="0"/>
        <v>175355347</v>
      </c>
      <c r="AA52" s="7">
        <v>43825</v>
      </c>
      <c r="AB52">
        <v>-1150648139</v>
      </c>
      <c r="AC52">
        <v>74480093</v>
      </c>
      <c r="AD52">
        <v>582193499</v>
      </c>
    </row>
    <row r="53" spans="1:30">
      <c r="A53" s="7">
        <v>43827</v>
      </c>
      <c r="B53" s="8">
        <v>0.477777777777778</v>
      </c>
      <c r="C53" s="6">
        <v>1</v>
      </c>
      <c r="D53" s="1">
        <v>28633976000</v>
      </c>
      <c r="E53" s="1">
        <v>27799977934</v>
      </c>
      <c r="F53" s="1">
        <v>2025186176</v>
      </c>
      <c r="G53" s="1">
        <v>-1853748485</v>
      </c>
      <c r="H53" s="1">
        <v>625236893</v>
      </c>
      <c r="I53" s="1">
        <v>1162637000</v>
      </c>
      <c r="J53" s="1">
        <v>1078639000</v>
      </c>
      <c r="K53" s="1">
        <v>833998066</v>
      </c>
      <c r="L53" s="1">
        <f t="shared" si="0"/>
        <v>171437691</v>
      </c>
      <c r="AA53" s="7">
        <v>43826</v>
      </c>
      <c r="AB53">
        <v>-1236227658</v>
      </c>
      <c r="AC53">
        <v>175355347</v>
      </c>
      <c r="AD53">
        <v>711759694</v>
      </c>
    </row>
    <row r="54" spans="1:30">
      <c r="A54" s="7">
        <v>43828</v>
      </c>
      <c r="B54" s="8">
        <v>0.716666666666667</v>
      </c>
      <c r="C54" s="6">
        <v>1</v>
      </c>
      <c r="D54" s="1">
        <v>28633976000</v>
      </c>
      <c r="E54" s="1">
        <v>27799977934</v>
      </c>
      <c r="F54" s="1">
        <v>1506266953</v>
      </c>
      <c r="G54" s="1">
        <v>-1339272638</v>
      </c>
      <c r="H54" s="1">
        <v>723449391</v>
      </c>
      <c r="I54" s="1">
        <v>1162637000</v>
      </c>
      <c r="J54" s="1">
        <v>1078639000</v>
      </c>
      <c r="K54" s="1">
        <v>833998066</v>
      </c>
      <c r="L54" s="1">
        <f t="shared" si="0"/>
        <v>166994315</v>
      </c>
      <c r="AA54" s="7">
        <v>43827</v>
      </c>
      <c r="AB54">
        <v>-1853748485</v>
      </c>
      <c r="AC54">
        <v>171437691</v>
      </c>
      <c r="AD54">
        <v>625236893</v>
      </c>
    </row>
    <row r="55" spans="1:30">
      <c r="A55" s="7">
        <v>43829</v>
      </c>
      <c r="B55" s="8">
        <v>0.573611111111111</v>
      </c>
      <c r="C55" s="6">
        <v>1</v>
      </c>
      <c r="D55" s="1">
        <v>28633976000</v>
      </c>
      <c r="E55" s="1">
        <v>27799977934</v>
      </c>
      <c r="F55" s="1">
        <v>2573316055</v>
      </c>
      <c r="G55" s="1">
        <v>-2262220585</v>
      </c>
      <c r="H55" s="1">
        <v>695267941</v>
      </c>
      <c r="I55" s="1">
        <v>1162637000</v>
      </c>
      <c r="J55" s="1">
        <v>1078639000</v>
      </c>
      <c r="K55" s="1">
        <v>833998066</v>
      </c>
      <c r="L55" s="1">
        <f t="shared" si="0"/>
        <v>311095470</v>
      </c>
      <c r="AA55" s="7">
        <v>43828</v>
      </c>
      <c r="AB55">
        <v>-1339272638</v>
      </c>
      <c r="AC55">
        <v>166994315</v>
      </c>
      <c r="AD55">
        <v>723449391</v>
      </c>
    </row>
    <row r="56" spans="1:30">
      <c r="A56" s="7">
        <v>43830</v>
      </c>
      <c r="B56" s="8">
        <v>0.822916666666667</v>
      </c>
      <c r="C56" s="6">
        <v>1</v>
      </c>
      <c r="D56" s="1">
        <v>28633976000</v>
      </c>
      <c r="E56" s="1">
        <v>27799977934</v>
      </c>
      <c r="F56" s="1">
        <v>1555535037</v>
      </c>
      <c r="G56" s="1">
        <v>-1358423474</v>
      </c>
      <c r="H56" s="1">
        <v>864507529</v>
      </c>
      <c r="I56" s="1">
        <v>1162637000</v>
      </c>
      <c r="J56" s="1">
        <v>1078639000</v>
      </c>
      <c r="K56" s="1">
        <v>833998066</v>
      </c>
      <c r="L56" s="1">
        <f t="shared" si="0"/>
        <v>197111563</v>
      </c>
      <c r="AA56" s="7">
        <v>43829</v>
      </c>
      <c r="AB56">
        <v>-2262220585</v>
      </c>
      <c r="AC56">
        <v>311095470</v>
      </c>
      <c r="AD56">
        <v>695267941</v>
      </c>
    </row>
    <row r="57" spans="1:30">
      <c r="A57" s="7">
        <v>43831</v>
      </c>
      <c r="B57" s="8">
        <v>0.809027777777778</v>
      </c>
      <c r="C57" s="6">
        <v>1</v>
      </c>
      <c r="D57" s="1">
        <v>28633976000</v>
      </c>
      <c r="E57" s="1">
        <v>27799977934</v>
      </c>
      <c r="F57" s="1">
        <v>2658245729</v>
      </c>
      <c r="G57" s="1">
        <v>-2396875680</v>
      </c>
      <c r="H57" s="1">
        <v>861672956</v>
      </c>
      <c r="I57" s="1">
        <v>1162637000</v>
      </c>
      <c r="J57" s="1">
        <v>1078639000</v>
      </c>
      <c r="K57" s="1">
        <v>833998066</v>
      </c>
      <c r="L57" s="1">
        <f t="shared" si="0"/>
        <v>261370049</v>
      </c>
      <c r="AA57" s="7">
        <v>43830</v>
      </c>
      <c r="AB57">
        <v>-1358423474</v>
      </c>
      <c r="AC57">
        <v>197111563</v>
      </c>
      <c r="AD57">
        <v>864507529</v>
      </c>
    </row>
    <row r="58" spans="1:30">
      <c r="A58" s="7">
        <v>43832</v>
      </c>
      <c r="B58" s="8">
        <v>0.476388888888889</v>
      </c>
      <c r="C58" s="6">
        <v>1</v>
      </c>
      <c r="D58" s="1">
        <v>28633976000</v>
      </c>
      <c r="E58" s="1">
        <v>27799977934</v>
      </c>
      <c r="F58" s="1">
        <v>1904352486</v>
      </c>
      <c r="G58" s="1">
        <v>-1777469731</v>
      </c>
      <c r="H58" s="1">
        <v>888056255</v>
      </c>
      <c r="I58" s="1">
        <v>1162637000</v>
      </c>
      <c r="J58" s="1">
        <v>1078639000</v>
      </c>
      <c r="K58" s="1">
        <v>833998066</v>
      </c>
      <c r="L58" s="1">
        <f t="shared" si="0"/>
        <v>126882755</v>
      </c>
      <c r="AA58" s="7">
        <v>43831</v>
      </c>
      <c r="AB58">
        <v>-2396875680</v>
      </c>
      <c r="AC58">
        <v>261370049</v>
      </c>
      <c r="AD58">
        <v>861672956</v>
      </c>
    </row>
    <row r="59" spans="1:30">
      <c r="A59" s="7">
        <v>43833</v>
      </c>
      <c r="B59" s="8">
        <v>0.597916666666667</v>
      </c>
      <c r="C59" s="6">
        <v>1</v>
      </c>
      <c r="D59" s="1">
        <v>28633976000</v>
      </c>
      <c r="E59" s="1">
        <v>27799977934</v>
      </c>
      <c r="F59" s="1">
        <v>1337762253</v>
      </c>
      <c r="G59" s="1">
        <v>-1173144754</v>
      </c>
      <c r="H59" s="1">
        <v>971144978</v>
      </c>
      <c r="I59" s="1">
        <v>1743955000</v>
      </c>
      <c r="J59" s="1">
        <v>1617958000</v>
      </c>
      <c r="K59" s="1">
        <v>833998066</v>
      </c>
      <c r="L59" s="1">
        <f t="shared" si="0"/>
        <v>164617499</v>
      </c>
      <c r="AA59" s="7">
        <v>43832</v>
      </c>
      <c r="AB59">
        <v>-1777469731</v>
      </c>
      <c r="AC59">
        <v>126882755</v>
      </c>
      <c r="AD59">
        <v>888056255</v>
      </c>
    </row>
    <row r="60" spans="1:30">
      <c r="A60" s="7">
        <v>43834</v>
      </c>
      <c r="B60" s="8">
        <v>0.738194444444444</v>
      </c>
      <c r="C60" s="6">
        <v>1</v>
      </c>
      <c r="D60" s="1">
        <v>28633976000</v>
      </c>
      <c r="E60" s="1">
        <v>27799977934</v>
      </c>
      <c r="F60" s="1">
        <v>2129250806</v>
      </c>
      <c r="G60" s="1">
        <v>-1885108333</v>
      </c>
      <c r="H60" s="1">
        <v>1039932104</v>
      </c>
      <c r="I60" s="1">
        <v>1743955000</v>
      </c>
      <c r="J60" s="1">
        <v>1617958000</v>
      </c>
      <c r="K60" s="1">
        <v>833998066</v>
      </c>
      <c r="L60" s="1">
        <f t="shared" si="0"/>
        <v>244142473</v>
      </c>
      <c r="AA60" s="7">
        <v>43833</v>
      </c>
      <c r="AB60">
        <v>-1173144754</v>
      </c>
      <c r="AC60">
        <v>164617499</v>
      </c>
      <c r="AD60">
        <v>971144978</v>
      </c>
    </row>
    <row r="61" spans="1:30">
      <c r="A61" s="7">
        <v>43835</v>
      </c>
      <c r="B61" s="8">
        <v>0.703472222222222</v>
      </c>
      <c r="C61" s="6">
        <v>1</v>
      </c>
      <c r="D61" s="1">
        <v>28633976000</v>
      </c>
      <c r="E61" s="1">
        <v>27799977934</v>
      </c>
      <c r="F61" s="1">
        <v>3293704427</v>
      </c>
      <c r="G61" s="1">
        <v>-3350771111</v>
      </c>
      <c r="H61" s="1">
        <v>742640603</v>
      </c>
      <c r="I61" s="1">
        <v>1162637000</v>
      </c>
      <c r="J61" s="1">
        <v>1078639000</v>
      </c>
      <c r="K61" s="1">
        <v>833998066</v>
      </c>
      <c r="L61" s="1">
        <f t="shared" si="0"/>
        <v>-57066684</v>
      </c>
      <c r="AA61" s="7">
        <v>43834</v>
      </c>
      <c r="AB61">
        <v>-1885108333</v>
      </c>
      <c r="AC61">
        <v>244142473</v>
      </c>
      <c r="AD61">
        <v>1039932104</v>
      </c>
    </row>
    <row r="62" spans="1:30">
      <c r="A62" s="7">
        <v>43836</v>
      </c>
      <c r="B62" s="8">
        <v>0.588888888888889</v>
      </c>
      <c r="C62" s="6">
        <v>1</v>
      </c>
      <c r="D62" s="1">
        <v>28633976000</v>
      </c>
      <c r="E62" s="1">
        <v>27799977934</v>
      </c>
      <c r="F62" s="1">
        <v>2088126695</v>
      </c>
      <c r="G62" s="1">
        <v>-1121871949</v>
      </c>
      <c r="H62" s="1">
        <v>602975347</v>
      </c>
      <c r="I62" s="1">
        <v>1162637000</v>
      </c>
      <c r="J62" s="1">
        <v>1078639000</v>
      </c>
      <c r="K62" s="1">
        <v>833998066</v>
      </c>
      <c r="L62" s="1">
        <f t="shared" si="0"/>
        <v>966254746</v>
      </c>
      <c r="AA62" s="7">
        <v>43835</v>
      </c>
      <c r="AB62">
        <v>-3350771111</v>
      </c>
      <c r="AC62">
        <v>-57066684</v>
      </c>
      <c r="AD62">
        <v>742640603</v>
      </c>
    </row>
    <row r="63" spans="1:30">
      <c r="A63" s="7">
        <v>43837</v>
      </c>
      <c r="B63" s="8">
        <v>0.694444444444444</v>
      </c>
      <c r="C63" s="6">
        <v>1</v>
      </c>
      <c r="D63" s="1">
        <v>28633976000</v>
      </c>
      <c r="E63" s="1">
        <v>27799977934</v>
      </c>
      <c r="F63" s="1">
        <v>1303532278</v>
      </c>
      <c r="G63" s="1">
        <v>-1225378847</v>
      </c>
      <c r="H63" s="1">
        <v>537027623</v>
      </c>
      <c r="I63" s="1">
        <v>1162637000</v>
      </c>
      <c r="J63" s="1">
        <v>1078639000</v>
      </c>
      <c r="K63" s="1">
        <v>833998066</v>
      </c>
      <c r="L63" s="1">
        <f t="shared" si="0"/>
        <v>78153431</v>
      </c>
      <c r="AA63" s="7">
        <v>43836</v>
      </c>
      <c r="AB63">
        <v>-1121871949</v>
      </c>
      <c r="AC63">
        <v>966254746</v>
      </c>
      <c r="AD63">
        <v>602975347</v>
      </c>
    </row>
    <row r="64" spans="1:30">
      <c r="A64" s="7">
        <v>43838</v>
      </c>
      <c r="B64" s="8">
        <v>0.739583333333333</v>
      </c>
      <c r="C64" s="6">
        <v>1</v>
      </c>
      <c r="D64" s="1">
        <v>28633976000</v>
      </c>
      <c r="E64" s="1">
        <v>27799977934</v>
      </c>
      <c r="F64" s="1">
        <v>960619148</v>
      </c>
      <c r="G64" s="1">
        <v>-967304479</v>
      </c>
      <c r="H64" s="1">
        <v>333230729</v>
      </c>
      <c r="I64" s="1">
        <v>1162637000</v>
      </c>
      <c r="J64" s="1">
        <v>1078639000</v>
      </c>
      <c r="K64" s="1">
        <v>833998066</v>
      </c>
      <c r="L64" s="1">
        <f t="shared" si="0"/>
        <v>-6685331</v>
      </c>
      <c r="AA64" s="7">
        <v>43837</v>
      </c>
      <c r="AB64">
        <v>-1225378847</v>
      </c>
      <c r="AC64">
        <v>78153431</v>
      </c>
      <c r="AD64">
        <v>537027623</v>
      </c>
    </row>
    <row r="65" spans="1:30">
      <c r="A65" s="7">
        <v>43839</v>
      </c>
      <c r="B65" s="8">
        <v>0.666666666666667</v>
      </c>
      <c r="C65" s="6">
        <v>1</v>
      </c>
      <c r="D65" s="1">
        <v>28633976000</v>
      </c>
      <c r="E65" s="1">
        <v>27799977934</v>
      </c>
      <c r="F65" s="1">
        <v>1134389691</v>
      </c>
      <c r="G65" s="1">
        <v>-1084843671</v>
      </c>
      <c r="H65" s="1">
        <v>318518263</v>
      </c>
      <c r="I65" s="1">
        <v>1162637000</v>
      </c>
      <c r="J65" s="1">
        <v>1078639000</v>
      </c>
      <c r="K65" s="1">
        <v>833998066</v>
      </c>
      <c r="L65" s="1">
        <f t="shared" si="0"/>
        <v>49546020</v>
      </c>
      <c r="AA65" s="7">
        <v>43838</v>
      </c>
      <c r="AB65">
        <v>-967304479</v>
      </c>
      <c r="AC65">
        <v>-6685331</v>
      </c>
      <c r="AD65">
        <v>333230729</v>
      </c>
    </row>
    <row r="66" spans="1:30">
      <c r="A66" s="7">
        <v>43840</v>
      </c>
      <c r="B66" s="8">
        <v>0.555555555555556</v>
      </c>
      <c r="C66" s="6">
        <v>1</v>
      </c>
      <c r="D66" s="1">
        <v>28633976000</v>
      </c>
      <c r="E66" s="1">
        <v>27799977934</v>
      </c>
      <c r="F66" s="1">
        <v>2300984664</v>
      </c>
      <c r="G66" s="1">
        <v>-2136766380</v>
      </c>
      <c r="H66" s="1">
        <v>370566258</v>
      </c>
      <c r="I66" s="1">
        <v>1162637000</v>
      </c>
      <c r="J66" s="1">
        <v>1078639000</v>
      </c>
      <c r="K66" s="1">
        <v>833998066</v>
      </c>
      <c r="L66" s="1">
        <f t="shared" si="0"/>
        <v>164218284</v>
      </c>
      <c r="AA66" s="7">
        <v>43839</v>
      </c>
      <c r="AB66">
        <v>-1084843671</v>
      </c>
      <c r="AC66">
        <v>49546020</v>
      </c>
      <c r="AD66">
        <v>318518263</v>
      </c>
    </row>
    <row r="67" spans="1:30">
      <c r="A67" s="7">
        <v>43841</v>
      </c>
      <c r="B67" s="8">
        <v>0.788888888888889</v>
      </c>
      <c r="C67" s="6">
        <v>1</v>
      </c>
      <c r="D67" s="1">
        <v>28633976000</v>
      </c>
      <c r="E67" s="1">
        <v>27799977934</v>
      </c>
      <c r="F67" s="1">
        <v>1330081865</v>
      </c>
      <c r="G67" s="1">
        <v>-1278024919</v>
      </c>
      <c r="H67" s="1">
        <v>258005705</v>
      </c>
      <c r="I67" s="1">
        <v>1162637000</v>
      </c>
      <c r="J67" s="1">
        <v>1078639000</v>
      </c>
      <c r="K67" s="1">
        <v>833998066</v>
      </c>
      <c r="L67" s="1">
        <f t="shared" si="0"/>
        <v>52056946</v>
      </c>
      <c r="AA67" s="7">
        <v>43840</v>
      </c>
      <c r="AB67">
        <v>-2136766380</v>
      </c>
      <c r="AC67">
        <v>164218284</v>
      </c>
      <c r="AD67">
        <v>370566258</v>
      </c>
    </row>
    <row r="68" spans="1:30">
      <c r="A68" s="7">
        <v>43842</v>
      </c>
      <c r="B68" s="8">
        <v>0.829166666666667</v>
      </c>
      <c r="C68" s="6">
        <v>1</v>
      </c>
      <c r="D68" s="1">
        <v>28633976000</v>
      </c>
      <c r="E68" s="1">
        <v>27799977934</v>
      </c>
      <c r="F68" s="1">
        <v>1375333146</v>
      </c>
      <c r="G68" s="1">
        <v>-1170360767</v>
      </c>
      <c r="H68" s="1">
        <v>218835161</v>
      </c>
      <c r="I68" s="1">
        <v>1162637000</v>
      </c>
      <c r="J68" s="1">
        <v>1078639000</v>
      </c>
      <c r="K68" s="1">
        <v>833998066</v>
      </c>
      <c r="L68" s="1">
        <f t="shared" ref="L68:L73" si="1">F68+G68</f>
        <v>204972379</v>
      </c>
      <c r="AA68" s="7">
        <v>43841</v>
      </c>
      <c r="AB68">
        <v>-1278024919</v>
      </c>
      <c r="AC68">
        <v>52056946</v>
      </c>
      <c r="AD68">
        <v>258005705</v>
      </c>
    </row>
    <row r="69" spans="1:30">
      <c r="A69" s="7">
        <v>43843</v>
      </c>
      <c r="B69" s="8">
        <v>0.675694444444444</v>
      </c>
      <c r="C69" s="6">
        <v>1</v>
      </c>
      <c r="D69" s="1">
        <v>28633976000</v>
      </c>
      <c r="E69" s="1">
        <v>27799977934</v>
      </c>
      <c r="F69" s="1">
        <v>1865486096</v>
      </c>
      <c r="G69" s="1">
        <v>-1711103471</v>
      </c>
      <c r="H69" s="1">
        <v>530075283</v>
      </c>
      <c r="I69" s="1">
        <v>1162637000</v>
      </c>
      <c r="J69" s="1">
        <v>1078639000</v>
      </c>
      <c r="K69" s="1">
        <v>833998066</v>
      </c>
      <c r="L69" s="1">
        <f t="shared" si="1"/>
        <v>154382625</v>
      </c>
      <c r="AA69" s="7">
        <v>43842</v>
      </c>
      <c r="AB69">
        <v>-1170360767</v>
      </c>
      <c r="AC69">
        <v>204972379</v>
      </c>
      <c r="AD69">
        <v>218835161</v>
      </c>
    </row>
    <row r="70" spans="1:30">
      <c r="A70" s="7">
        <v>43844</v>
      </c>
      <c r="B70" s="8">
        <v>0.711111111111111</v>
      </c>
      <c r="C70" s="6">
        <v>1</v>
      </c>
      <c r="D70" s="1">
        <v>28633976000</v>
      </c>
      <c r="E70" s="1">
        <v>27799977934</v>
      </c>
      <c r="F70" s="1">
        <v>1189695402</v>
      </c>
      <c r="G70" s="1">
        <v>-1084768765</v>
      </c>
      <c r="H70" s="1">
        <v>607672861</v>
      </c>
      <c r="I70" s="1">
        <v>1162637000</v>
      </c>
      <c r="J70" s="1">
        <v>1078639000</v>
      </c>
      <c r="K70" s="1">
        <v>833998066</v>
      </c>
      <c r="L70" s="1">
        <f t="shared" si="1"/>
        <v>104926637</v>
      </c>
      <c r="AA70" s="7">
        <v>43843</v>
      </c>
      <c r="AB70">
        <v>-1711103471</v>
      </c>
      <c r="AC70">
        <v>154382625</v>
      </c>
      <c r="AD70">
        <v>530075283</v>
      </c>
    </row>
    <row r="71" spans="1:30">
      <c r="A71" s="7">
        <v>43845</v>
      </c>
      <c r="B71" s="8">
        <v>0.781944444444444</v>
      </c>
      <c r="C71" s="6">
        <v>1</v>
      </c>
      <c r="D71" s="1">
        <v>28633976000</v>
      </c>
      <c r="E71" s="1">
        <v>27799977934</v>
      </c>
      <c r="F71" s="1">
        <v>1360740782</v>
      </c>
      <c r="G71" s="1">
        <v>-1165903891</v>
      </c>
      <c r="H71" s="1">
        <v>724356321</v>
      </c>
      <c r="I71" s="1">
        <v>1162637000</v>
      </c>
      <c r="J71" s="1">
        <v>1078639000</v>
      </c>
      <c r="K71" s="1">
        <v>833998066</v>
      </c>
      <c r="L71" s="1">
        <f t="shared" si="1"/>
        <v>194836891</v>
      </c>
      <c r="AA71" s="7">
        <v>43844</v>
      </c>
      <c r="AB71">
        <v>-1084768765</v>
      </c>
      <c r="AC71">
        <v>104926637</v>
      </c>
      <c r="AD71">
        <v>607672861</v>
      </c>
    </row>
    <row r="72" spans="1:30">
      <c r="A72" s="7">
        <v>43846</v>
      </c>
      <c r="B72" s="8">
        <v>0.741666666666667</v>
      </c>
      <c r="C72" s="6">
        <v>1</v>
      </c>
      <c r="D72" s="1">
        <v>28633976000</v>
      </c>
      <c r="E72" s="1">
        <v>27799977934</v>
      </c>
      <c r="F72" s="1">
        <v>2286273186</v>
      </c>
      <c r="G72" s="1">
        <v>-2026979905</v>
      </c>
      <c r="H72" s="1">
        <v>795498042</v>
      </c>
      <c r="I72" s="1">
        <v>1162637000</v>
      </c>
      <c r="J72" s="1">
        <v>1078639000</v>
      </c>
      <c r="K72" s="1">
        <v>833998066</v>
      </c>
      <c r="L72" s="1">
        <f t="shared" si="1"/>
        <v>259293281</v>
      </c>
      <c r="AA72" s="7">
        <v>43845</v>
      </c>
      <c r="AB72">
        <v>-1165903891</v>
      </c>
      <c r="AC72">
        <v>194836891</v>
      </c>
      <c r="AD72">
        <v>724356321</v>
      </c>
    </row>
    <row r="73" spans="1:30">
      <c r="A73" s="7">
        <v>43847</v>
      </c>
      <c r="B73" s="8">
        <v>0.675</v>
      </c>
      <c r="C73" s="6">
        <v>1</v>
      </c>
      <c r="D73" s="1">
        <v>28633976000</v>
      </c>
      <c r="E73" s="1">
        <v>27799977934</v>
      </c>
      <c r="F73" s="1">
        <v>1291449546</v>
      </c>
      <c r="G73" s="1">
        <v>-1157551929</v>
      </c>
      <c r="H73" s="1">
        <v>879849639</v>
      </c>
      <c r="I73" s="1">
        <v>1162637000</v>
      </c>
      <c r="J73" s="1">
        <v>1078639000</v>
      </c>
      <c r="K73" s="1">
        <v>833998066</v>
      </c>
      <c r="L73" s="1">
        <f t="shared" si="1"/>
        <v>133897617</v>
      </c>
      <c r="AA73" s="7">
        <v>43846</v>
      </c>
      <c r="AB73">
        <v>-2026979905</v>
      </c>
      <c r="AC73">
        <v>259293281</v>
      </c>
      <c r="AD73">
        <v>795498042</v>
      </c>
    </row>
    <row r="74" spans="27:30">
      <c r="AA74" s="7">
        <v>43847</v>
      </c>
      <c r="AB74">
        <v>-1157551929</v>
      </c>
      <c r="AC74">
        <v>133897617</v>
      </c>
      <c r="AD74">
        <v>879849639</v>
      </c>
    </row>
    <row r="75" spans="27:30">
      <c r="AA75" t="s">
        <v>286</v>
      </c>
      <c r="AB75">
        <v>-104515908851</v>
      </c>
      <c r="AC75">
        <v>385829964</v>
      </c>
      <c r="AD75">
        <v>23340112731</v>
      </c>
    </row>
    <row r="1048576" customFormat="1" spans="5:14">
      <c r="E1048576" s="1"/>
      <c r="M1048576" s="7"/>
      <c r="N1048576" s="8"/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3"/>
  <sheetViews>
    <sheetView workbookViewId="0">
      <pane ySplit="3" topLeftCell="A63" activePane="bottomLeft" state="frozen"/>
      <selection/>
      <selection pane="bottomLeft" activeCell="A71" sqref="A7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3" customHeight="1" spans="4:11">
      <c r="D2" s="1"/>
      <c r="E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239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43780</v>
      </c>
      <c r="B4" s="5">
        <v>0.595833333333333</v>
      </c>
      <c r="C4" s="6">
        <v>1</v>
      </c>
      <c r="D4" s="1">
        <v>5757969000</v>
      </c>
      <c r="E4" s="1"/>
      <c r="F4" s="1">
        <v>0</v>
      </c>
      <c r="G4" s="1">
        <v>-182021110</v>
      </c>
      <c r="H4" s="1">
        <v>-182021110</v>
      </c>
      <c r="I4" s="1"/>
      <c r="J4" s="1"/>
      <c r="K4" s="1"/>
      <c r="L4" s="1">
        <f t="shared" ref="L4:L59" si="0">F4+G4</f>
        <v>-182021110</v>
      </c>
      <c r="M4" s="10"/>
      <c r="N4" s="7">
        <v>43779</v>
      </c>
      <c r="O4" s="8">
        <v>0.729861111111111</v>
      </c>
      <c r="P4" s="6">
        <v>1</v>
      </c>
      <c r="Q4" s="6">
        <v>0.097</v>
      </c>
      <c r="R4" s="6">
        <v>1</v>
      </c>
      <c r="S4" s="1">
        <v>6132517888</v>
      </c>
      <c r="U4" s="1">
        <v>2276095488</v>
      </c>
      <c r="V4" s="1">
        <v>2236104960</v>
      </c>
      <c r="W4" s="1">
        <v>39990528</v>
      </c>
      <c r="X4" s="1">
        <v>6132518019</v>
      </c>
      <c r="Y4">
        <v>6</v>
      </c>
      <c r="AA4" t="s">
        <v>284</v>
      </c>
    </row>
    <row r="5" spans="1:30">
      <c r="A5" s="7">
        <v>43781</v>
      </c>
      <c r="B5" s="8">
        <v>0.6375</v>
      </c>
      <c r="C5" s="6">
        <v>1</v>
      </c>
      <c r="D5" s="1">
        <v>5757969000</v>
      </c>
      <c r="E5" s="1"/>
      <c r="F5" s="1">
        <v>0</v>
      </c>
      <c r="G5" s="1">
        <v>-221688386</v>
      </c>
      <c r="H5" s="1">
        <v>-403709496</v>
      </c>
      <c r="I5" s="1"/>
      <c r="J5" s="1"/>
      <c r="K5" s="1"/>
      <c r="L5" s="1">
        <f t="shared" si="0"/>
        <v>-221688386</v>
      </c>
      <c r="AA5" s="7">
        <v>43780</v>
      </c>
      <c r="AB5">
        <v>-182021110</v>
      </c>
      <c r="AC5">
        <v>-182021110</v>
      </c>
      <c r="AD5">
        <v>-182021110</v>
      </c>
    </row>
    <row r="6" spans="1:30">
      <c r="A6" s="7">
        <v>43782</v>
      </c>
      <c r="B6" s="8">
        <v>0.684027777777778</v>
      </c>
      <c r="C6" s="6">
        <v>1</v>
      </c>
      <c r="D6" s="1">
        <v>5757969000</v>
      </c>
      <c r="E6" s="1"/>
      <c r="F6" s="1">
        <v>0</v>
      </c>
      <c r="G6" s="1">
        <v>-403061804</v>
      </c>
      <c r="H6" s="1">
        <v>-585082914</v>
      </c>
      <c r="I6" s="1"/>
      <c r="J6" s="1"/>
      <c r="K6" s="1"/>
      <c r="L6" s="1">
        <f t="shared" si="0"/>
        <v>-403061804</v>
      </c>
      <c r="AA6" s="7">
        <v>43781</v>
      </c>
      <c r="AB6">
        <v>-221688386</v>
      </c>
      <c r="AC6">
        <v>-221688386</v>
      </c>
      <c r="AD6">
        <v>-403709496</v>
      </c>
    </row>
    <row r="7" spans="1:30">
      <c r="A7" s="7">
        <v>43783</v>
      </c>
      <c r="B7" s="8">
        <v>0.473611111111111</v>
      </c>
      <c r="C7" s="6">
        <v>1</v>
      </c>
      <c r="D7" s="1">
        <v>5757969000</v>
      </c>
      <c r="E7" s="1"/>
      <c r="F7" s="1">
        <v>0</v>
      </c>
      <c r="G7" s="1">
        <v>-220706808</v>
      </c>
      <c r="H7" s="1">
        <v>-805789722</v>
      </c>
      <c r="I7" s="1"/>
      <c r="J7" s="1"/>
      <c r="K7" s="1"/>
      <c r="L7" s="1">
        <f t="shared" si="0"/>
        <v>-220706808</v>
      </c>
      <c r="AA7" s="7">
        <v>43782</v>
      </c>
      <c r="AB7">
        <v>-403061804</v>
      </c>
      <c r="AC7">
        <v>-403061804</v>
      </c>
      <c r="AD7">
        <v>-585082914</v>
      </c>
    </row>
    <row r="8" spans="1:30">
      <c r="A8" s="7">
        <v>43784</v>
      </c>
      <c r="B8" s="8">
        <v>0.8</v>
      </c>
      <c r="C8" s="6">
        <v>1</v>
      </c>
      <c r="D8" s="1">
        <v>5757969000</v>
      </c>
      <c r="E8" s="1"/>
      <c r="F8" s="1">
        <v>0</v>
      </c>
      <c r="G8" s="1">
        <v>-263858559</v>
      </c>
      <c r="H8" s="1">
        <v>-1069648281</v>
      </c>
      <c r="I8" s="1"/>
      <c r="J8" s="1"/>
      <c r="K8" s="1"/>
      <c r="L8" s="1">
        <f t="shared" si="0"/>
        <v>-263858559</v>
      </c>
      <c r="AA8" s="7">
        <v>43783</v>
      </c>
      <c r="AB8">
        <v>-220706808</v>
      </c>
      <c r="AC8">
        <v>-220706808</v>
      </c>
      <c r="AD8">
        <v>-805789722</v>
      </c>
    </row>
    <row r="9" spans="1:30">
      <c r="A9" s="7">
        <v>43785</v>
      </c>
      <c r="B9" s="8">
        <v>0.636805555555556</v>
      </c>
      <c r="C9" s="6">
        <v>1</v>
      </c>
      <c r="D9" s="1">
        <v>5757969000</v>
      </c>
      <c r="E9" s="1">
        <v>5590262552</v>
      </c>
      <c r="F9" s="1">
        <v>1279981885</v>
      </c>
      <c r="G9" s="1">
        <v>-247078856</v>
      </c>
      <c r="H9" s="1">
        <v>8455008</v>
      </c>
      <c r="I9" s="1">
        <v>234102000</v>
      </c>
      <c r="J9" s="1">
        <v>216901000</v>
      </c>
      <c r="K9" s="1">
        <v>167706448</v>
      </c>
      <c r="L9" s="1">
        <f t="shared" si="0"/>
        <v>1032903029</v>
      </c>
      <c r="AA9" s="7">
        <v>43784</v>
      </c>
      <c r="AB9">
        <v>-263858559</v>
      </c>
      <c r="AC9">
        <v>-263858559</v>
      </c>
      <c r="AD9">
        <v>-1069648281</v>
      </c>
    </row>
    <row r="10" spans="1:30">
      <c r="A10" s="7">
        <v>43786</v>
      </c>
      <c r="B10" s="8">
        <v>0.556944444444444</v>
      </c>
      <c r="C10" s="6">
        <v>1</v>
      </c>
      <c r="D10" s="1">
        <v>5757969000</v>
      </c>
      <c r="E10" s="1">
        <v>5590262552</v>
      </c>
      <c r="F10" s="1">
        <v>1482016674</v>
      </c>
      <c r="G10" s="1">
        <v>-341167197</v>
      </c>
      <c r="H10" s="1">
        <v>13940839</v>
      </c>
      <c r="I10" s="1">
        <v>234102000</v>
      </c>
      <c r="J10" s="1">
        <v>216901000</v>
      </c>
      <c r="K10" s="1">
        <v>167706448</v>
      </c>
      <c r="L10" s="1">
        <f t="shared" si="0"/>
        <v>1140849477</v>
      </c>
      <c r="AA10" s="7">
        <v>43785</v>
      </c>
      <c r="AB10">
        <v>-247078856</v>
      </c>
      <c r="AC10">
        <v>1032903029</v>
      </c>
      <c r="AD10">
        <v>8455008</v>
      </c>
    </row>
    <row r="11" spans="1:30">
      <c r="A11" s="7">
        <v>43787</v>
      </c>
      <c r="B11" s="8">
        <v>0.477777777777778</v>
      </c>
      <c r="C11" s="6">
        <v>1</v>
      </c>
      <c r="D11" s="1">
        <v>5757969000</v>
      </c>
      <c r="E11" s="1">
        <v>5590262552</v>
      </c>
      <c r="F11" s="1">
        <v>240973323</v>
      </c>
      <c r="G11" s="1">
        <v>-204574797</v>
      </c>
      <c r="H11" s="1">
        <v>50339365</v>
      </c>
      <c r="I11" s="1">
        <v>234102000</v>
      </c>
      <c r="J11" s="1">
        <v>216901000</v>
      </c>
      <c r="K11" s="1">
        <v>167706448</v>
      </c>
      <c r="L11" s="1">
        <f t="shared" si="0"/>
        <v>36398526</v>
      </c>
      <c r="AA11" s="7">
        <v>43786</v>
      </c>
      <c r="AB11">
        <v>-341167197</v>
      </c>
      <c r="AC11">
        <v>1140849477</v>
      </c>
      <c r="AD11">
        <v>13940839</v>
      </c>
    </row>
    <row r="12" spans="1:30">
      <c r="A12" s="7">
        <v>43788</v>
      </c>
      <c r="B12" s="8">
        <v>0.876388888888889</v>
      </c>
      <c r="C12" s="6">
        <v>1</v>
      </c>
      <c r="D12" s="1">
        <v>5757969000</v>
      </c>
      <c r="E12" s="1">
        <v>5590262552</v>
      </c>
      <c r="F12" s="1">
        <v>347822142</v>
      </c>
      <c r="G12" s="1">
        <v>-306367641</v>
      </c>
      <c r="H12" s="1">
        <v>273814976</v>
      </c>
      <c r="I12" s="1">
        <v>234102000</v>
      </c>
      <c r="J12" s="1">
        <v>216901000</v>
      </c>
      <c r="K12" s="1">
        <v>167706448</v>
      </c>
      <c r="L12" s="1">
        <f t="shared" si="0"/>
        <v>41454501</v>
      </c>
      <c r="AA12" s="7">
        <v>43787</v>
      </c>
      <c r="AB12">
        <v>-204574797</v>
      </c>
      <c r="AC12">
        <v>36398526</v>
      </c>
      <c r="AD12">
        <v>50339365</v>
      </c>
    </row>
    <row r="13" spans="1:30">
      <c r="A13" s="7">
        <v>43789</v>
      </c>
      <c r="B13" s="8">
        <v>0.763194444444444</v>
      </c>
      <c r="C13" s="6">
        <v>1</v>
      </c>
      <c r="D13" s="1">
        <v>5757969000</v>
      </c>
      <c r="E13" s="1">
        <v>5590262552</v>
      </c>
      <c r="F13" s="1">
        <v>202740678</v>
      </c>
      <c r="G13" s="1">
        <v>-181446221</v>
      </c>
      <c r="H13" s="1">
        <v>601733781</v>
      </c>
      <c r="I13" s="1">
        <v>234102000</v>
      </c>
      <c r="J13" s="1">
        <v>216901000</v>
      </c>
      <c r="K13" s="1">
        <v>167706448</v>
      </c>
      <c r="L13" s="1">
        <f t="shared" si="0"/>
        <v>21294457</v>
      </c>
      <c r="AA13" s="7">
        <v>43788</v>
      </c>
      <c r="AB13">
        <v>-306367641</v>
      </c>
      <c r="AC13">
        <v>41454501</v>
      </c>
      <c r="AD13">
        <v>273814976</v>
      </c>
    </row>
    <row r="14" spans="1:30">
      <c r="A14" s="7">
        <v>43790</v>
      </c>
      <c r="B14" s="8">
        <v>0.793055555555556</v>
      </c>
      <c r="C14" s="6">
        <v>1</v>
      </c>
      <c r="D14" s="1">
        <v>5757969000</v>
      </c>
      <c r="E14" s="1">
        <v>5590262552</v>
      </c>
      <c r="F14" s="1">
        <v>297417885</v>
      </c>
      <c r="G14" s="1">
        <v>-269082761</v>
      </c>
      <c r="H14" s="1">
        <v>780870328</v>
      </c>
      <c r="I14" s="1">
        <v>234102000</v>
      </c>
      <c r="J14" s="1">
        <v>216901000</v>
      </c>
      <c r="K14" s="1">
        <v>167706448</v>
      </c>
      <c r="L14" s="1">
        <f t="shared" si="0"/>
        <v>28335124</v>
      </c>
      <c r="AA14" s="7">
        <v>43789</v>
      </c>
      <c r="AB14">
        <v>-181446221</v>
      </c>
      <c r="AC14">
        <v>21294457</v>
      </c>
      <c r="AD14">
        <v>601733781</v>
      </c>
    </row>
    <row r="15" spans="1:30">
      <c r="A15" s="7">
        <v>43791</v>
      </c>
      <c r="B15" s="8">
        <v>0.570833333333333</v>
      </c>
      <c r="C15" s="6">
        <v>1</v>
      </c>
      <c r="D15" s="1">
        <v>5757969000</v>
      </c>
      <c r="E15" s="1">
        <v>5590262552</v>
      </c>
      <c r="F15" s="1">
        <v>406206919</v>
      </c>
      <c r="G15" s="1">
        <v>-368033800</v>
      </c>
      <c r="H15" s="1">
        <v>954515517</v>
      </c>
      <c r="I15" s="1">
        <v>234102000</v>
      </c>
      <c r="J15" s="1">
        <v>216901000</v>
      </c>
      <c r="K15" s="1">
        <v>167706448</v>
      </c>
      <c r="L15" s="1">
        <f t="shared" si="0"/>
        <v>38173119</v>
      </c>
      <c r="AA15" s="7">
        <v>43790</v>
      </c>
      <c r="AB15">
        <v>-269082761</v>
      </c>
      <c r="AC15">
        <v>28335124</v>
      </c>
      <c r="AD15">
        <v>780870328</v>
      </c>
    </row>
    <row r="16" spans="1:30">
      <c r="A16" s="7">
        <v>43792</v>
      </c>
      <c r="B16" s="8">
        <v>0.55</v>
      </c>
      <c r="C16" s="6">
        <v>1</v>
      </c>
      <c r="D16" s="1">
        <v>5757969000</v>
      </c>
      <c r="E16" s="1">
        <v>5590262552</v>
      </c>
      <c r="F16" s="1">
        <v>234806829</v>
      </c>
      <c r="G16" s="1">
        <v>-223217237</v>
      </c>
      <c r="H16" s="1">
        <v>1298224025</v>
      </c>
      <c r="I16" s="1">
        <v>234102000</v>
      </c>
      <c r="J16" s="1">
        <v>216901000</v>
      </c>
      <c r="K16" s="1">
        <v>167706448</v>
      </c>
      <c r="L16" s="1">
        <f t="shared" si="0"/>
        <v>11589592</v>
      </c>
      <c r="AA16" s="7">
        <v>43791</v>
      </c>
      <c r="AB16">
        <v>-368033800</v>
      </c>
      <c r="AC16">
        <v>38173119</v>
      </c>
      <c r="AD16">
        <v>954515517</v>
      </c>
    </row>
    <row r="17" spans="1:30">
      <c r="A17" s="7">
        <v>43793</v>
      </c>
      <c r="B17" s="8">
        <v>0.480555555555556</v>
      </c>
      <c r="C17" s="6">
        <v>1</v>
      </c>
      <c r="D17" s="1">
        <v>5757969000</v>
      </c>
      <c r="E17" s="1">
        <v>5590262552</v>
      </c>
      <c r="F17" s="1">
        <v>441762738</v>
      </c>
      <c r="G17" s="1">
        <v>-428796205</v>
      </c>
      <c r="H17" s="1">
        <v>164237320</v>
      </c>
      <c r="I17" s="1">
        <v>234102000</v>
      </c>
      <c r="J17" s="1">
        <v>216901000</v>
      </c>
      <c r="K17" s="1">
        <v>167706448</v>
      </c>
      <c r="L17" s="1">
        <f t="shared" si="0"/>
        <v>12966533</v>
      </c>
      <c r="AA17" s="7">
        <v>43792</v>
      </c>
      <c r="AB17">
        <v>-223217237</v>
      </c>
      <c r="AC17">
        <v>11589592</v>
      </c>
      <c r="AD17">
        <v>1298224025</v>
      </c>
    </row>
    <row r="18" spans="1:30">
      <c r="A18" s="7">
        <v>43794</v>
      </c>
      <c r="B18" s="8">
        <v>0.738888888888889</v>
      </c>
      <c r="C18" s="6">
        <v>1</v>
      </c>
      <c r="D18" s="1">
        <v>5757969000</v>
      </c>
      <c r="E18" s="1">
        <v>5590262552</v>
      </c>
      <c r="F18" s="1">
        <v>255431175</v>
      </c>
      <c r="G18" s="1">
        <v>-240514087</v>
      </c>
      <c r="H18" s="1">
        <v>173668577</v>
      </c>
      <c r="I18" s="1">
        <v>234102000</v>
      </c>
      <c r="J18" s="1">
        <v>216901000</v>
      </c>
      <c r="K18" s="1">
        <v>167706448</v>
      </c>
      <c r="L18" s="1">
        <f t="shared" si="0"/>
        <v>14917088</v>
      </c>
      <c r="AA18" s="7">
        <v>43793</v>
      </c>
      <c r="AB18">
        <v>-428796205</v>
      </c>
      <c r="AC18">
        <v>12966533</v>
      </c>
      <c r="AD18">
        <v>164237320</v>
      </c>
    </row>
    <row r="19" spans="1:30">
      <c r="A19" s="7">
        <v>43795</v>
      </c>
      <c r="B19" s="8">
        <v>0.813888888888889</v>
      </c>
      <c r="C19" s="6">
        <v>1</v>
      </c>
      <c r="D19" s="1">
        <v>5757969000</v>
      </c>
      <c r="E19" s="1">
        <v>5590262552</v>
      </c>
      <c r="F19" s="1">
        <v>244989699</v>
      </c>
      <c r="G19" s="1">
        <v>-223151965</v>
      </c>
      <c r="H19" s="1">
        <v>164662017</v>
      </c>
      <c r="I19" s="1">
        <v>234102000</v>
      </c>
      <c r="J19" s="1">
        <v>216901000</v>
      </c>
      <c r="K19" s="1">
        <v>167706448</v>
      </c>
      <c r="L19" s="1">
        <f t="shared" si="0"/>
        <v>21837734</v>
      </c>
      <c r="AA19" s="7">
        <v>43794</v>
      </c>
      <c r="AB19">
        <v>-240514087</v>
      </c>
      <c r="AC19">
        <v>14917088</v>
      </c>
      <c r="AD19">
        <v>173668577</v>
      </c>
    </row>
    <row r="20" spans="1:30">
      <c r="A20" s="7">
        <v>43796</v>
      </c>
      <c r="B20" s="8">
        <v>0.718055555555556</v>
      </c>
      <c r="C20" s="6">
        <v>1</v>
      </c>
      <c r="D20" s="1">
        <v>5757969000</v>
      </c>
      <c r="E20" s="1">
        <v>5590262552</v>
      </c>
      <c r="F20" s="1">
        <v>260313895</v>
      </c>
      <c r="G20" s="1">
        <v>-225371184</v>
      </c>
      <c r="H20" s="1">
        <v>149259009</v>
      </c>
      <c r="I20" s="1">
        <v>234102000</v>
      </c>
      <c r="J20" s="1">
        <v>216901000</v>
      </c>
      <c r="K20" s="1">
        <v>167706448</v>
      </c>
      <c r="L20" s="1">
        <f t="shared" si="0"/>
        <v>34942711</v>
      </c>
      <c r="AA20" s="7">
        <v>43795</v>
      </c>
      <c r="AB20">
        <v>-223151965</v>
      </c>
      <c r="AC20">
        <v>21837734</v>
      </c>
      <c r="AD20">
        <v>164662017</v>
      </c>
    </row>
    <row r="21" spans="1:30">
      <c r="A21" s="7">
        <v>43797</v>
      </c>
      <c r="B21" s="8">
        <v>0.961111111111111</v>
      </c>
      <c r="C21" s="6">
        <v>1</v>
      </c>
      <c r="D21" s="1">
        <v>5757969000</v>
      </c>
      <c r="E21" s="1">
        <v>5590262552</v>
      </c>
      <c r="F21" s="1">
        <v>327866377</v>
      </c>
      <c r="G21" s="1">
        <v>-294608795</v>
      </c>
      <c r="H21" s="1">
        <v>152757781</v>
      </c>
      <c r="I21" s="1">
        <v>234102000</v>
      </c>
      <c r="J21" s="1">
        <v>216901000</v>
      </c>
      <c r="K21" s="1">
        <v>167706448</v>
      </c>
      <c r="L21" s="1">
        <f t="shared" si="0"/>
        <v>33257582</v>
      </c>
      <c r="AA21" s="7">
        <v>43796</v>
      </c>
      <c r="AB21">
        <v>-225371184</v>
      </c>
      <c r="AC21">
        <v>34942711</v>
      </c>
      <c r="AD21">
        <v>149259009</v>
      </c>
    </row>
    <row r="22" spans="1:30">
      <c r="A22" s="7">
        <v>43798</v>
      </c>
      <c r="B22" s="8">
        <v>0.963194444444444</v>
      </c>
      <c r="C22" s="6">
        <v>1</v>
      </c>
      <c r="D22" s="1">
        <v>5757969000</v>
      </c>
      <c r="E22" s="1">
        <v>5590262552</v>
      </c>
      <c r="F22" s="1">
        <v>219151398</v>
      </c>
      <c r="G22" s="1">
        <v>-206261805</v>
      </c>
      <c r="H22" s="1">
        <v>148349148</v>
      </c>
      <c r="I22" s="1">
        <v>234102000</v>
      </c>
      <c r="J22" s="1">
        <v>216901000</v>
      </c>
      <c r="K22" s="1">
        <v>167706448</v>
      </c>
      <c r="L22" s="1">
        <f t="shared" si="0"/>
        <v>12889593</v>
      </c>
      <c r="AA22" s="7">
        <v>43797</v>
      </c>
      <c r="AB22">
        <v>-294608795</v>
      </c>
      <c r="AC22">
        <v>33257582</v>
      </c>
      <c r="AD22">
        <v>152757781</v>
      </c>
    </row>
    <row r="23" spans="1:30">
      <c r="A23" s="7">
        <v>43799</v>
      </c>
      <c r="B23" s="8">
        <v>0.972222222222222</v>
      </c>
      <c r="C23" s="6">
        <v>1</v>
      </c>
      <c r="D23" s="1">
        <v>5757969000</v>
      </c>
      <c r="E23" s="1">
        <v>5590262552</v>
      </c>
      <c r="F23" s="1">
        <v>0</v>
      </c>
      <c r="G23" s="1">
        <v>-230848939</v>
      </c>
      <c r="H23" s="1">
        <v>-103374684</v>
      </c>
      <c r="I23" s="1">
        <v>234102000</v>
      </c>
      <c r="J23" s="1">
        <v>216901000</v>
      </c>
      <c r="K23" s="1">
        <v>167706448</v>
      </c>
      <c r="L23" s="1">
        <f t="shared" si="0"/>
        <v>-230848939</v>
      </c>
      <c r="AA23" s="7">
        <v>43798</v>
      </c>
      <c r="AB23">
        <v>-206261805</v>
      </c>
      <c r="AC23">
        <v>12889593</v>
      </c>
      <c r="AD23">
        <v>148349148</v>
      </c>
    </row>
    <row r="24" spans="1:30">
      <c r="A24" s="7">
        <v>43800</v>
      </c>
      <c r="B24" s="8">
        <v>0.895833333333333</v>
      </c>
      <c r="C24" s="6">
        <v>1</v>
      </c>
      <c r="D24" s="1">
        <v>5757969000</v>
      </c>
      <c r="E24" s="1">
        <v>5590262552</v>
      </c>
      <c r="F24" s="1">
        <v>438052056</v>
      </c>
      <c r="G24" s="1">
        <v>-429037206</v>
      </c>
      <c r="H24" s="1">
        <v>124899513</v>
      </c>
      <c r="I24" s="1">
        <v>234102000</v>
      </c>
      <c r="J24" s="1">
        <v>216901000</v>
      </c>
      <c r="K24" s="1">
        <v>167706448</v>
      </c>
      <c r="L24" s="1">
        <f t="shared" si="0"/>
        <v>9014850</v>
      </c>
      <c r="AA24" s="7">
        <v>43799</v>
      </c>
      <c r="AB24">
        <v>-230848939</v>
      </c>
      <c r="AC24">
        <v>-230848939</v>
      </c>
      <c r="AD24">
        <v>-103374684</v>
      </c>
    </row>
    <row r="25" spans="1:30">
      <c r="A25" s="7">
        <v>43801</v>
      </c>
      <c r="B25" s="8">
        <v>0.951388888888889</v>
      </c>
      <c r="C25" s="6">
        <v>1</v>
      </c>
      <c r="D25" s="1">
        <v>5757969000</v>
      </c>
      <c r="E25" s="1">
        <v>5590262552</v>
      </c>
      <c r="F25" s="1">
        <v>236815239</v>
      </c>
      <c r="G25" s="1">
        <v>-227146057</v>
      </c>
      <c r="H25" s="1">
        <v>125801148</v>
      </c>
      <c r="I25" s="1">
        <v>234102000</v>
      </c>
      <c r="J25" s="1">
        <v>216901000</v>
      </c>
      <c r="K25" s="1">
        <v>167706448</v>
      </c>
      <c r="L25" s="1">
        <f t="shared" si="0"/>
        <v>9669182</v>
      </c>
      <c r="AA25" s="7">
        <v>43800</v>
      </c>
      <c r="AB25">
        <v>-429037206</v>
      </c>
      <c r="AC25">
        <v>9014850</v>
      </c>
      <c r="AD25">
        <v>124899513</v>
      </c>
    </row>
    <row r="26" spans="1:30">
      <c r="A26" s="7">
        <v>43802</v>
      </c>
      <c r="B26" s="8">
        <v>0.897222222222222</v>
      </c>
      <c r="C26" s="6">
        <v>1</v>
      </c>
      <c r="D26" s="1">
        <v>5757969000</v>
      </c>
      <c r="E26" s="1">
        <v>5590262552</v>
      </c>
      <c r="F26" s="1">
        <v>339152190</v>
      </c>
      <c r="G26" s="1">
        <v>-334825855</v>
      </c>
      <c r="H26" s="1">
        <v>113837256</v>
      </c>
      <c r="I26" s="1">
        <v>234102000</v>
      </c>
      <c r="J26" s="1">
        <v>216901000</v>
      </c>
      <c r="K26" s="1">
        <v>167706448</v>
      </c>
      <c r="L26" s="1">
        <f t="shared" si="0"/>
        <v>4326335</v>
      </c>
      <c r="AA26" s="7">
        <v>43801</v>
      </c>
      <c r="AB26">
        <v>-227146057</v>
      </c>
      <c r="AC26">
        <v>9669182</v>
      </c>
      <c r="AD26">
        <v>125801148</v>
      </c>
    </row>
    <row r="27" spans="1:30">
      <c r="A27" s="7">
        <v>43803</v>
      </c>
      <c r="B27" s="8">
        <v>0.85625</v>
      </c>
      <c r="C27" s="6">
        <v>1</v>
      </c>
      <c r="D27" s="1">
        <v>5757969000</v>
      </c>
      <c r="E27" s="1">
        <v>5590262552</v>
      </c>
      <c r="F27" s="1">
        <v>311495928</v>
      </c>
      <c r="G27" s="1">
        <v>-406079339</v>
      </c>
      <c r="H27" s="1">
        <v>-3700711</v>
      </c>
      <c r="I27" s="1">
        <v>234102000</v>
      </c>
      <c r="J27" s="1">
        <v>216901000</v>
      </c>
      <c r="K27" s="1">
        <v>167706448</v>
      </c>
      <c r="L27" s="1">
        <f t="shared" si="0"/>
        <v>-94583411</v>
      </c>
      <c r="AA27" s="7">
        <v>43802</v>
      </c>
      <c r="AB27">
        <v>-334825855</v>
      </c>
      <c r="AC27">
        <v>4326335</v>
      </c>
      <c r="AD27">
        <v>113837256</v>
      </c>
    </row>
    <row r="28" spans="1:30">
      <c r="A28" s="7">
        <v>43804</v>
      </c>
      <c r="B28" s="8">
        <v>0.6625</v>
      </c>
      <c r="C28" s="6">
        <v>1</v>
      </c>
      <c r="D28" s="1">
        <v>5757969000</v>
      </c>
      <c r="E28" s="1">
        <v>5590262552</v>
      </c>
      <c r="F28" s="1">
        <v>269341041</v>
      </c>
      <c r="G28" s="1">
        <v>-245150848</v>
      </c>
      <c r="H28" s="1">
        <v>98962179</v>
      </c>
      <c r="I28" s="1">
        <v>234102000</v>
      </c>
      <c r="J28" s="1">
        <v>216901000</v>
      </c>
      <c r="K28" s="1">
        <v>167706448</v>
      </c>
      <c r="L28" s="1">
        <f t="shared" si="0"/>
        <v>24190193</v>
      </c>
      <c r="AA28" s="7">
        <v>43803</v>
      </c>
      <c r="AB28">
        <v>-406079339</v>
      </c>
      <c r="AC28">
        <v>-94583411</v>
      </c>
      <c r="AD28">
        <v>-3700711</v>
      </c>
    </row>
    <row r="29" spans="1:30">
      <c r="A29" s="7">
        <v>43805</v>
      </c>
      <c r="B29" s="8">
        <v>0.751388888888889</v>
      </c>
      <c r="C29" s="6">
        <v>1</v>
      </c>
      <c r="D29" s="1">
        <v>5757969000</v>
      </c>
      <c r="E29" s="1">
        <v>5590262552</v>
      </c>
      <c r="F29" s="1">
        <v>261828063</v>
      </c>
      <c r="G29" s="1">
        <v>-230301665</v>
      </c>
      <c r="H29" s="1">
        <v>102535170</v>
      </c>
      <c r="I29" s="1">
        <v>234102000</v>
      </c>
      <c r="J29" s="1">
        <v>216901000</v>
      </c>
      <c r="K29" s="1">
        <v>167706448</v>
      </c>
      <c r="L29" s="1">
        <f t="shared" si="0"/>
        <v>31526398</v>
      </c>
      <c r="AA29" s="7">
        <v>43804</v>
      </c>
      <c r="AB29">
        <v>-245150848</v>
      </c>
      <c r="AC29">
        <v>24190193</v>
      </c>
      <c r="AD29">
        <v>98962179</v>
      </c>
    </row>
    <row r="30" spans="1:30">
      <c r="A30" s="7">
        <v>43806</v>
      </c>
      <c r="B30" s="8">
        <v>0.756944444444444</v>
      </c>
      <c r="C30" s="6">
        <v>1</v>
      </c>
      <c r="D30" s="1">
        <v>5757969000</v>
      </c>
      <c r="E30" s="1">
        <v>5590262552</v>
      </c>
      <c r="F30" s="1">
        <v>303112056</v>
      </c>
      <c r="G30" s="1">
        <v>-268891968</v>
      </c>
      <c r="H30" s="1">
        <v>112586498</v>
      </c>
      <c r="I30" s="1">
        <v>234102000</v>
      </c>
      <c r="J30" s="1">
        <v>216901000</v>
      </c>
      <c r="K30" s="1">
        <v>167706448</v>
      </c>
      <c r="L30" s="1">
        <f t="shared" si="0"/>
        <v>34220088</v>
      </c>
      <c r="AA30" s="7">
        <v>43805</v>
      </c>
      <c r="AB30">
        <v>-230301665</v>
      </c>
      <c r="AC30">
        <v>31526398</v>
      </c>
      <c r="AD30">
        <v>102535170</v>
      </c>
    </row>
    <row r="31" spans="1:30">
      <c r="A31" s="7">
        <v>43807</v>
      </c>
      <c r="B31" s="8">
        <v>0.486111111111111</v>
      </c>
      <c r="C31" s="6">
        <v>1</v>
      </c>
      <c r="D31" s="1">
        <v>5757969000</v>
      </c>
      <c r="E31" s="1">
        <v>5590262552</v>
      </c>
      <c r="F31" s="1">
        <v>421984009</v>
      </c>
      <c r="G31" s="1">
        <v>-375374292</v>
      </c>
      <c r="H31" s="1">
        <v>367104233</v>
      </c>
      <c r="I31" s="1">
        <v>234102000</v>
      </c>
      <c r="J31" s="1">
        <v>216901000</v>
      </c>
      <c r="K31" s="1">
        <v>167706448</v>
      </c>
      <c r="L31" s="1">
        <f t="shared" si="0"/>
        <v>46609717</v>
      </c>
      <c r="AA31" s="7">
        <v>43806</v>
      </c>
      <c r="AB31">
        <v>-268891968</v>
      </c>
      <c r="AC31">
        <v>34220088</v>
      </c>
      <c r="AD31">
        <v>112586498</v>
      </c>
    </row>
    <row r="32" spans="1:30">
      <c r="A32" s="7">
        <v>43808</v>
      </c>
      <c r="B32" s="8">
        <v>0.686111111111111</v>
      </c>
      <c r="C32" s="6">
        <v>1</v>
      </c>
      <c r="D32" s="1">
        <v>5757969000</v>
      </c>
      <c r="E32" s="1">
        <v>5590262552</v>
      </c>
      <c r="F32" s="1">
        <v>239462352</v>
      </c>
      <c r="G32" s="1">
        <v>-221705959</v>
      </c>
      <c r="H32" s="1">
        <v>144996837</v>
      </c>
      <c r="I32" s="1">
        <v>233792000</v>
      </c>
      <c r="J32" s="1">
        <v>216901000</v>
      </c>
      <c r="K32" s="1">
        <v>167706448</v>
      </c>
      <c r="L32" s="1">
        <f t="shared" si="0"/>
        <v>17756393</v>
      </c>
      <c r="AA32" s="7">
        <v>43807</v>
      </c>
      <c r="AB32">
        <v>-375374292</v>
      </c>
      <c r="AC32">
        <v>46609717</v>
      </c>
      <c r="AD32">
        <v>367104233</v>
      </c>
    </row>
    <row r="33" spans="1:30">
      <c r="A33" s="7">
        <v>43809</v>
      </c>
      <c r="B33" s="8">
        <v>0.768055555555556</v>
      </c>
      <c r="C33" s="6">
        <v>1</v>
      </c>
      <c r="D33" s="1">
        <v>5757969000</v>
      </c>
      <c r="E33" s="1">
        <v>5590262552</v>
      </c>
      <c r="F33" s="1">
        <v>212417935</v>
      </c>
      <c r="G33" s="1">
        <v>-188545712</v>
      </c>
      <c r="H33" s="1">
        <v>167390905</v>
      </c>
      <c r="I33" s="1">
        <v>233792000</v>
      </c>
      <c r="J33" s="1">
        <v>216901000</v>
      </c>
      <c r="K33" s="1">
        <v>167706448</v>
      </c>
      <c r="L33" s="1">
        <f t="shared" si="0"/>
        <v>23872223</v>
      </c>
      <c r="AA33" s="7">
        <v>43808</v>
      </c>
      <c r="AB33">
        <v>-221705959</v>
      </c>
      <c r="AC33">
        <v>17756393</v>
      </c>
      <c r="AD33">
        <v>144996837</v>
      </c>
    </row>
    <row r="34" spans="1:30">
      <c r="A34" s="7">
        <v>43810</v>
      </c>
      <c r="B34" s="8">
        <v>0.795833333333333</v>
      </c>
      <c r="C34" s="6">
        <v>1</v>
      </c>
      <c r="D34" s="1">
        <v>5757969000</v>
      </c>
      <c r="E34" s="1">
        <v>5590262552</v>
      </c>
      <c r="F34" s="1">
        <v>284498158</v>
      </c>
      <c r="G34" s="1">
        <v>-263291202</v>
      </c>
      <c r="H34" s="1">
        <v>178657082</v>
      </c>
      <c r="I34" s="1">
        <v>233792000</v>
      </c>
      <c r="J34" s="1">
        <v>216901000</v>
      </c>
      <c r="K34" s="1">
        <v>167706448</v>
      </c>
      <c r="L34" s="1">
        <f t="shared" si="0"/>
        <v>21206956</v>
      </c>
      <c r="AA34" s="7">
        <v>43809</v>
      </c>
      <c r="AB34">
        <v>-188545712</v>
      </c>
      <c r="AC34">
        <v>23872223</v>
      </c>
      <c r="AD34">
        <v>167390905</v>
      </c>
    </row>
    <row r="35" spans="1:30">
      <c r="A35" s="7">
        <v>43811</v>
      </c>
      <c r="B35" s="8">
        <v>0.958333333333333</v>
      </c>
      <c r="C35" s="6">
        <v>1</v>
      </c>
      <c r="D35" s="1">
        <v>5757969000</v>
      </c>
      <c r="E35" s="1">
        <v>5590262552</v>
      </c>
      <c r="F35" s="1">
        <v>290328947</v>
      </c>
      <c r="G35" s="1">
        <v>-253021041</v>
      </c>
      <c r="H35" s="1">
        <v>320489178</v>
      </c>
      <c r="I35" s="1">
        <v>233792000</v>
      </c>
      <c r="J35" s="1">
        <v>216901000</v>
      </c>
      <c r="K35" s="1">
        <v>167706448</v>
      </c>
      <c r="L35" s="1">
        <f t="shared" si="0"/>
        <v>37307906</v>
      </c>
      <c r="AA35" s="7">
        <v>43810</v>
      </c>
      <c r="AB35">
        <v>-263291202</v>
      </c>
      <c r="AC35">
        <v>21206956</v>
      </c>
      <c r="AD35">
        <v>178657082</v>
      </c>
    </row>
    <row r="36" spans="1:30">
      <c r="A36" s="7">
        <v>43812</v>
      </c>
      <c r="B36" s="8">
        <v>0.925</v>
      </c>
      <c r="C36" s="6">
        <v>1</v>
      </c>
      <c r="D36" s="1">
        <v>5757969000</v>
      </c>
      <c r="E36" s="1">
        <v>5590262552</v>
      </c>
      <c r="F36" s="1">
        <v>497293826</v>
      </c>
      <c r="G36" s="1">
        <v>-463196603</v>
      </c>
      <c r="H36" s="1">
        <v>183259937</v>
      </c>
      <c r="I36" s="1">
        <v>233792000</v>
      </c>
      <c r="J36" s="1">
        <v>216901000</v>
      </c>
      <c r="K36" s="1">
        <v>167706448</v>
      </c>
      <c r="L36" s="1">
        <f t="shared" si="0"/>
        <v>34097223</v>
      </c>
      <c r="AA36" s="7">
        <v>43811</v>
      </c>
      <c r="AB36">
        <v>-253021041</v>
      </c>
      <c r="AC36">
        <v>37307906</v>
      </c>
      <c r="AD36">
        <v>320489178</v>
      </c>
    </row>
    <row r="37" spans="1:30">
      <c r="A37" s="7">
        <v>43813</v>
      </c>
      <c r="B37" s="8">
        <v>0.723611111111111</v>
      </c>
      <c r="C37" s="6">
        <v>1</v>
      </c>
      <c r="D37" s="1">
        <v>5757969000</v>
      </c>
      <c r="E37" s="1">
        <v>5590262552</v>
      </c>
      <c r="F37" s="1">
        <v>348811797</v>
      </c>
      <c r="G37" s="1">
        <v>-343998960</v>
      </c>
      <c r="H37" s="1">
        <v>159757059</v>
      </c>
      <c r="I37" s="1">
        <v>233792000</v>
      </c>
      <c r="J37" s="1">
        <v>216901000</v>
      </c>
      <c r="K37" s="1">
        <v>167706448</v>
      </c>
      <c r="L37" s="1">
        <f t="shared" si="0"/>
        <v>4812837</v>
      </c>
      <c r="AA37" s="7">
        <v>43812</v>
      </c>
      <c r="AB37">
        <v>-463196603</v>
      </c>
      <c r="AC37">
        <v>34097223</v>
      </c>
      <c r="AD37">
        <v>183259937</v>
      </c>
    </row>
    <row r="38" spans="1:30">
      <c r="A38" s="7">
        <v>43814</v>
      </c>
      <c r="B38" s="8">
        <v>0.489583333333333</v>
      </c>
      <c r="C38" s="6">
        <v>1</v>
      </c>
      <c r="D38" s="1">
        <v>5757969000</v>
      </c>
      <c r="E38" s="1">
        <v>5590262552</v>
      </c>
      <c r="F38" s="1">
        <v>372745159</v>
      </c>
      <c r="G38" s="1">
        <v>-333093660</v>
      </c>
      <c r="H38" s="1">
        <v>168444117</v>
      </c>
      <c r="I38" s="1">
        <v>233792000</v>
      </c>
      <c r="J38" s="1">
        <v>216901000</v>
      </c>
      <c r="K38" s="1">
        <v>167706448</v>
      </c>
      <c r="L38" s="1">
        <f t="shared" si="0"/>
        <v>39651499</v>
      </c>
      <c r="AA38" s="7">
        <v>43813</v>
      </c>
      <c r="AB38">
        <v>-343998960</v>
      </c>
      <c r="AC38">
        <v>4812837</v>
      </c>
      <c r="AD38">
        <v>159757059</v>
      </c>
    </row>
    <row r="39" spans="1:30">
      <c r="A39" s="7">
        <v>43815</v>
      </c>
      <c r="B39" s="8">
        <v>0.779861111111111</v>
      </c>
      <c r="C39" s="6">
        <v>1</v>
      </c>
      <c r="D39" s="1">
        <v>5757969000</v>
      </c>
      <c r="E39" s="1">
        <v>5590262552</v>
      </c>
      <c r="F39" s="1">
        <v>303395367</v>
      </c>
      <c r="G39" s="1">
        <v>-285197199</v>
      </c>
      <c r="H39" s="1">
        <v>258922056</v>
      </c>
      <c r="I39" s="1">
        <v>233792000</v>
      </c>
      <c r="J39" s="1">
        <v>216901000</v>
      </c>
      <c r="K39" s="1">
        <v>167706448</v>
      </c>
      <c r="L39" s="1">
        <f t="shared" si="0"/>
        <v>18198168</v>
      </c>
      <c r="AA39" s="7">
        <v>43814</v>
      </c>
      <c r="AB39">
        <v>-333093660</v>
      </c>
      <c r="AC39">
        <v>39651499</v>
      </c>
      <c r="AD39">
        <v>168444117</v>
      </c>
    </row>
    <row r="40" spans="1:30">
      <c r="A40" s="7">
        <v>43816</v>
      </c>
      <c r="B40" s="8">
        <v>0.55625</v>
      </c>
      <c r="C40" s="6">
        <v>1</v>
      </c>
      <c r="D40" s="1">
        <v>5757969000</v>
      </c>
      <c r="E40" s="1">
        <v>5590262552</v>
      </c>
      <c r="F40" s="1">
        <v>484833975</v>
      </c>
      <c r="G40" s="1">
        <v>-439006116</v>
      </c>
      <c r="H40" s="1">
        <v>161725754</v>
      </c>
      <c r="I40" s="1">
        <v>233792000</v>
      </c>
      <c r="J40" s="1">
        <v>216901000</v>
      </c>
      <c r="K40" s="1">
        <v>167706448</v>
      </c>
      <c r="L40" s="1">
        <f t="shared" si="0"/>
        <v>45827859</v>
      </c>
      <c r="AA40" s="7">
        <v>43815</v>
      </c>
      <c r="AB40">
        <v>-285197199</v>
      </c>
      <c r="AC40">
        <v>18198168</v>
      </c>
      <c r="AD40">
        <v>258922056</v>
      </c>
    </row>
    <row r="41" spans="1:30">
      <c r="A41" s="7">
        <v>43817</v>
      </c>
      <c r="B41" s="8">
        <v>0.853472222222222</v>
      </c>
      <c r="C41" s="6">
        <v>1</v>
      </c>
      <c r="D41" s="1">
        <v>5757969000</v>
      </c>
      <c r="E41" s="1">
        <v>5590262552</v>
      </c>
      <c r="F41" s="1">
        <v>284608929</v>
      </c>
      <c r="G41" s="1">
        <v>-271510345</v>
      </c>
      <c r="H41" s="1">
        <v>154011732</v>
      </c>
      <c r="I41" s="1">
        <v>233792000</v>
      </c>
      <c r="J41" s="1">
        <v>216901000</v>
      </c>
      <c r="K41" s="1">
        <v>167706448</v>
      </c>
      <c r="L41" s="1">
        <f t="shared" si="0"/>
        <v>13098584</v>
      </c>
      <c r="AA41" s="7">
        <v>43816</v>
      </c>
      <c r="AB41">
        <v>-439006116</v>
      </c>
      <c r="AC41">
        <v>45827859</v>
      </c>
      <c r="AD41">
        <v>161725754</v>
      </c>
    </row>
    <row r="42" spans="1:30">
      <c r="A42" s="7">
        <v>43818</v>
      </c>
      <c r="B42" s="8">
        <v>0.778472222222222</v>
      </c>
      <c r="C42" s="6">
        <v>1</v>
      </c>
      <c r="D42" s="1">
        <v>5757969000</v>
      </c>
      <c r="E42" s="1">
        <v>5590262552</v>
      </c>
      <c r="F42" s="1">
        <v>201607434</v>
      </c>
      <c r="G42" s="1">
        <v>-185658720</v>
      </c>
      <c r="H42" s="1">
        <v>148623879</v>
      </c>
      <c r="I42" s="1">
        <v>233792000</v>
      </c>
      <c r="J42" s="1">
        <v>216901000</v>
      </c>
      <c r="K42" s="1">
        <v>167706448</v>
      </c>
      <c r="L42" s="1">
        <f t="shared" si="0"/>
        <v>15948714</v>
      </c>
      <c r="AA42" s="7">
        <v>43817</v>
      </c>
      <c r="AB42">
        <v>-271510345</v>
      </c>
      <c r="AC42">
        <v>13098584</v>
      </c>
      <c r="AD42">
        <v>154011732</v>
      </c>
    </row>
    <row r="43" spans="1:30">
      <c r="A43" s="7">
        <v>43819</v>
      </c>
      <c r="B43" s="8">
        <v>0.757638888888889</v>
      </c>
      <c r="C43" s="6">
        <v>1</v>
      </c>
      <c r="D43" s="1">
        <v>5757969000</v>
      </c>
      <c r="E43" s="1">
        <v>5590262552</v>
      </c>
      <c r="F43" s="1">
        <v>224727912</v>
      </c>
      <c r="G43" s="1">
        <v>-227966966</v>
      </c>
      <c r="H43" s="1">
        <v>108076919</v>
      </c>
      <c r="I43" s="1">
        <v>233792000</v>
      </c>
      <c r="J43" s="1">
        <v>216901000</v>
      </c>
      <c r="K43" s="1">
        <v>167706448</v>
      </c>
      <c r="L43" s="1">
        <f t="shared" si="0"/>
        <v>-3239054</v>
      </c>
      <c r="AA43" s="7">
        <v>43818</v>
      </c>
      <c r="AB43">
        <v>-185658720</v>
      </c>
      <c r="AC43">
        <v>15948714</v>
      </c>
      <c r="AD43">
        <v>148623879</v>
      </c>
    </row>
    <row r="44" spans="1:30">
      <c r="A44" s="7">
        <v>43820</v>
      </c>
      <c r="B44" s="8">
        <v>0.733333333333333</v>
      </c>
      <c r="C44" s="6">
        <v>1</v>
      </c>
      <c r="D44" s="1">
        <v>5757969000</v>
      </c>
      <c r="E44" s="1">
        <v>5590262552</v>
      </c>
      <c r="F44" s="1">
        <v>254496347</v>
      </c>
      <c r="G44" s="1">
        <v>-234662279</v>
      </c>
      <c r="H44" s="1">
        <v>131121670</v>
      </c>
      <c r="I44" s="1">
        <v>233792000</v>
      </c>
      <c r="J44" s="1">
        <v>216901000</v>
      </c>
      <c r="K44" s="1">
        <v>167706448</v>
      </c>
      <c r="L44" s="1">
        <f t="shared" si="0"/>
        <v>19834068</v>
      </c>
      <c r="AA44" s="7">
        <v>43819</v>
      </c>
      <c r="AB44">
        <v>-227966966</v>
      </c>
      <c r="AC44">
        <v>-3239054</v>
      </c>
      <c r="AD44">
        <v>108076919</v>
      </c>
    </row>
    <row r="45" spans="1:30">
      <c r="A45" s="7">
        <v>43821</v>
      </c>
      <c r="B45" s="8">
        <v>0.742361111111111</v>
      </c>
      <c r="C45" s="6">
        <v>1</v>
      </c>
      <c r="D45" s="1">
        <v>5757969000</v>
      </c>
      <c r="E45" s="1">
        <v>5590262552</v>
      </c>
      <c r="F45" s="1">
        <v>457160368</v>
      </c>
      <c r="G45" s="1">
        <v>-414368774</v>
      </c>
      <c r="H45" s="1">
        <v>141383078</v>
      </c>
      <c r="I45" s="1">
        <v>233792000</v>
      </c>
      <c r="J45" s="1">
        <v>216901000</v>
      </c>
      <c r="K45" s="1">
        <v>167706448</v>
      </c>
      <c r="L45" s="1">
        <f t="shared" si="0"/>
        <v>42791594</v>
      </c>
      <c r="AA45" s="7">
        <v>43820</v>
      </c>
      <c r="AB45">
        <v>-234662279</v>
      </c>
      <c r="AC45">
        <v>19834068</v>
      </c>
      <c r="AD45">
        <v>131121670</v>
      </c>
    </row>
    <row r="46" spans="1:30">
      <c r="A46" s="7">
        <v>43822</v>
      </c>
      <c r="B46" s="8">
        <v>0.775</v>
      </c>
      <c r="C46" s="6">
        <v>1</v>
      </c>
      <c r="D46" s="1">
        <v>5757969000</v>
      </c>
      <c r="E46" s="1">
        <v>5590262552</v>
      </c>
      <c r="F46" s="1">
        <v>416731112</v>
      </c>
      <c r="G46" s="1">
        <v>-372529976</v>
      </c>
      <c r="H46" s="1">
        <v>135671307</v>
      </c>
      <c r="I46" s="1">
        <v>233792000</v>
      </c>
      <c r="J46" s="1">
        <v>216901000</v>
      </c>
      <c r="K46" s="1">
        <v>167706448</v>
      </c>
      <c r="L46" s="1">
        <f t="shared" si="0"/>
        <v>44201136</v>
      </c>
      <c r="AA46" s="7">
        <v>43821</v>
      </c>
      <c r="AB46">
        <v>-414368774</v>
      </c>
      <c r="AC46">
        <v>42791594</v>
      </c>
      <c r="AD46">
        <v>141383078</v>
      </c>
    </row>
    <row r="47" spans="1:30">
      <c r="A47" s="7">
        <v>43823</v>
      </c>
      <c r="B47" s="8">
        <v>0.852083333333333</v>
      </c>
      <c r="C47" s="6">
        <v>1</v>
      </c>
      <c r="D47" s="1">
        <v>5757969000</v>
      </c>
      <c r="E47" s="1">
        <v>5590262552</v>
      </c>
      <c r="F47" s="1">
        <v>269630660</v>
      </c>
      <c r="G47" s="1">
        <v>-271359719</v>
      </c>
      <c r="H47" s="1">
        <v>115744080</v>
      </c>
      <c r="I47" s="1">
        <v>233792000</v>
      </c>
      <c r="J47" s="1">
        <v>216901000</v>
      </c>
      <c r="K47" s="1">
        <v>167706448</v>
      </c>
      <c r="L47" s="1">
        <f t="shared" si="0"/>
        <v>-1729059</v>
      </c>
      <c r="AA47" s="7">
        <v>43822</v>
      </c>
      <c r="AB47">
        <v>-372529976</v>
      </c>
      <c r="AC47">
        <v>44201136</v>
      </c>
      <c r="AD47">
        <v>135671307</v>
      </c>
    </row>
    <row r="48" spans="1:30">
      <c r="A48" s="7">
        <v>43824</v>
      </c>
      <c r="B48" s="8">
        <v>0.682638888888889</v>
      </c>
      <c r="C48" s="6">
        <v>1</v>
      </c>
      <c r="D48" s="1">
        <v>5757969000</v>
      </c>
      <c r="E48" s="1">
        <v>5590262552</v>
      </c>
      <c r="F48" s="1">
        <v>431088721</v>
      </c>
      <c r="G48" s="1">
        <v>-410625726</v>
      </c>
      <c r="H48" s="1">
        <v>109300133</v>
      </c>
      <c r="I48" s="1">
        <v>233792000</v>
      </c>
      <c r="J48" s="1">
        <v>216901000</v>
      </c>
      <c r="K48" s="1">
        <v>167706448</v>
      </c>
      <c r="L48" s="1">
        <f t="shared" si="0"/>
        <v>20462995</v>
      </c>
      <c r="AA48" s="7">
        <v>43823</v>
      </c>
      <c r="AB48">
        <v>-271359719</v>
      </c>
      <c r="AC48">
        <v>-1729059</v>
      </c>
      <c r="AD48">
        <v>115744080</v>
      </c>
    </row>
    <row r="49" spans="1:30">
      <c r="A49" s="7">
        <v>43825</v>
      </c>
      <c r="B49" s="8">
        <v>0.790972222222222</v>
      </c>
      <c r="C49" s="6">
        <v>1</v>
      </c>
      <c r="D49" s="1">
        <v>5757969000</v>
      </c>
      <c r="E49" s="1">
        <v>5590262552</v>
      </c>
      <c r="F49" s="1">
        <v>250137411</v>
      </c>
      <c r="G49" s="1">
        <v>-231383659</v>
      </c>
      <c r="H49" s="1">
        <v>114955301</v>
      </c>
      <c r="I49" s="1">
        <v>233792000</v>
      </c>
      <c r="J49" s="1">
        <v>216901000</v>
      </c>
      <c r="K49" s="1">
        <v>167706448</v>
      </c>
      <c r="L49" s="1">
        <f t="shared" si="0"/>
        <v>18753752</v>
      </c>
      <c r="AA49" s="7">
        <v>43824</v>
      </c>
      <c r="AB49">
        <v>-410625726</v>
      </c>
      <c r="AC49">
        <v>20462995</v>
      </c>
      <c r="AD49">
        <v>109300133</v>
      </c>
    </row>
    <row r="50" spans="1:30">
      <c r="A50" s="7">
        <v>43826</v>
      </c>
      <c r="B50" s="8">
        <v>0.925694444444444</v>
      </c>
      <c r="C50" s="6">
        <v>1</v>
      </c>
      <c r="D50" s="1">
        <v>5757969000</v>
      </c>
      <c r="E50" s="1">
        <v>5590262552</v>
      </c>
      <c r="F50" s="1">
        <v>255270577</v>
      </c>
      <c r="G50" s="1">
        <v>-248590135</v>
      </c>
      <c r="H50" s="1">
        <v>105014040</v>
      </c>
      <c r="I50" s="1">
        <v>233792000</v>
      </c>
      <c r="J50" s="1">
        <v>216901000</v>
      </c>
      <c r="K50" s="1">
        <v>167706448</v>
      </c>
      <c r="L50" s="1">
        <f t="shared" si="0"/>
        <v>6680442</v>
      </c>
      <c r="AA50" s="7">
        <v>43825</v>
      </c>
      <c r="AB50">
        <v>-231383659</v>
      </c>
      <c r="AC50">
        <v>18753752</v>
      </c>
      <c r="AD50">
        <v>114955301</v>
      </c>
    </row>
    <row r="51" spans="1:30">
      <c r="A51" s="7">
        <v>43827</v>
      </c>
      <c r="B51" s="8">
        <v>0.477777777777778</v>
      </c>
      <c r="C51" s="6">
        <v>1</v>
      </c>
      <c r="D51" s="1">
        <v>5757969000</v>
      </c>
      <c r="E51" s="1">
        <v>5590262552</v>
      </c>
      <c r="F51" s="1">
        <v>386182382</v>
      </c>
      <c r="G51" s="1">
        <v>-372765957</v>
      </c>
      <c r="H51" s="1">
        <v>115662066</v>
      </c>
      <c r="I51" s="1">
        <v>233792000</v>
      </c>
      <c r="J51" s="1">
        <v>216901000</v>
      </c>
      <c r="K51" s="1">
        <v>167706448</v>
      </c>
      <c r="L51" s="1">
        <f t="shared" si="0"/>
        <v>13416425</v>
      </c>
      <c r="AA51" s="7">
        <v>43826</v>
      </c>
      <c r="AB51">
        <v>-248590135</v>
      </c>
      <c r="AC51">
        <v>6680442</v>
      </c>
      <c r="AD51">
        <v>105014040</v>
      </c>
    </row>
    <row r="52" spans="1:30">
      <c r="A52" s="7">
        <v>43828</v>
      </c>
      <c r="B52" s="8">
        <v>0.716666666666667</v>
      </c>
      <c r="C52" s="6">
        <v>1</v>
      </c>
      <c r="D52" s="1">
        <v>5757969000</v>
      </c>
      <c r="E52" s="1">
        <v>5590262552</v>
      </c>
      <c r="F52" s="1">
        <v>316640198</v>
      </c>
      <c r="G52" s="1">
        <v>-269311210</v>
      </c>
      <c r="H52" s="1">
        <v>143156986</v>
      </c>
      <c r="I52" s="1">
        <v>233792000</v>
      </c>
      <c r="J52" s="1">
        <v>216901000</v>
      </c>
      <c r="K52" s="1">
        <v>167706448</v>
      </c>
      <c r="L52" s="1">
        <f t="shared" si="0"/>
        <v>47328988</v>
      </c>
      <c r="AA52" s="7">
        <v>43827</v>
      </c>
      <c r="AB52">
        <v>-372765957</v>
      </c>
      <c r="AC52">
        <v>13416425</v>
      </c>
      <c r="AD52">
        <v>115662066</v>
      </c>
    </row>
    <row r="53" spans="1:30">
      <c r="A53" s="7">
        <v>43829</v>
      </c>
      <c r="B53" s="8">
        <v>0.573611111111111</v>
      </c>
      <c r="C53" s="6">
        <v>1</v>
      </c>
      <c r="D53" s="1">
        <v>5757969000</v>
      </c>
      <c r="E53" s="1">
        <v>5590262552</v>
      </c>
      <c r="F53" s="1">
        <v>503723504</v>
      </c>
      <c r="G53" s="1">
        <v>-454907169</v>
      </c>
      <c r="H53" s="1">
        <v>120746567</v>
      </c>
      <c r="I53" s="1">
        <v>233792000</v>
      </c>
      <c r="J53" s="1">
        <v>216901000</v>
      </c>
      <c r="K53" s="1">
        <v>167706448</v>
      </c>
      <c r="L53" s="1">
        <f t="shared" si="0"/>
        <v>48816335</v>
      </c>
      <c r="AA53" s="7">
        <v>43828</v>
      </c>
      <c r="AB53">
        <v>-269311210</v>
      </c>
      <c r="AC53">
        <v>47328988</v>
      </c>
      <c r="AD53">
        <v>143156986</v>
      </c>
    </row>
    <row r="54" spans="1:30">
      <c r="A54" s="7">
        <v>43830</v>
      </c>
      <c r="B54" s="8">
        <v>0.823611111111111</v>
      </c>
      <c r="C54" s="6">
        <v>1</v>
      </c>
      <c r="D54" s="1">
        <v>5757969000</v>
      </c>
      <c r="E54" s="1">
        <v>5590262552</v>
      </c>
      <c r="F54" s="1">
        <v>294392353</v>
      </c>
      <c r="G54" s="1">
        <v>-273162207</v>
      </c>
      <c r="H54" s="1">
        <v>122679653</v>
      </c>
      <c r="I54" s="1">
        <v>233792000</v>
      </c>
      <c r="J54" s="1">
        <v>216901000</v>
      </c>
      <c r="K54" s="1">
        <v>167706448</v>
      </c>
      <c r="L54" s="1">
        <f t="shared" si="0"/>
        <v>21230146</v>
      </c>
      <c r="AA54" s="7">
        <v>43829</v>
      </c>
      <c r="AB54">
        <v>-454907169</v>
      </c>
      <c r="AC54">
        <v>48816335</v>
      </c>
      <c r="AD54">
        <v>120746567</v>
      </c>
    </row>
    <row r="55" spans="1:30">
      <c r="A55" s="7">
        <v>43831</v>
      </c>
      <c r="B55" s="8">
        <v>0.809027777777778</v>
      </c>
      <c r="C55" s="6">
        <v>1</v>
      </c>
      <c r="D55" s="1">
        <v>5757969000</v>
      </c>
      <c r="E55" s="1">
        <v>5590262552</v>
      </c>
      <c r="F55" s="1">
        <v>525165579</v>
      </c>
      <c r="G55" s="1">
        <v>-481982138</v>
      </c>
      <c r="H55" s="1">
        <v>145355697</v>
      </c>
      <c r="I55" s="1">
        <v>233792000</v>
      </c>
      <c r="J55" s="1">
        <v>216901000</v>
      </c>
      <c r="K55" s="1">
        <v>167706448</v>
      </c>
      <c r="L55" s="1">
        <f t="shared" si="0"/>
        <v>43183441</v>
      </c>
      <c r="AA55" s="7">
        <v>43830</v>
      </c>
      <c r="AB55">
        <v>-273162207</v>
      </c>
      <c r="AC55">
        <v>21230146</v>
      </c>
      <c r="AD55">
        <v>122679653</v>
      </c>
    </row>
    <row r="56" spans="1:30">
      <c r="A56" s="7">
        <v>43832</v>
      </c>
      <c r="B56" s="8">
        <v>0.477083333333333</v>
      </c>
      <c r="C56" s="6">
        <v>1</v>
      </c>
      <c r="D56" s="1">
        <v>5757969000</v>
      </c>
      <c r="E56" s="1">
        <v>5590262552</v>
      </c>
      <c r="F56" s="1">
        <v>396534819</v>
      </c>
      <c r="G56" s="1">
        <v>-357427241</v>
      </c>
      <c r="H56" s="1">
        <v>139819830</v>
      </c>
      <c r="I56" s="1">
        <v>233792000</v>
      </c>
      <c r="J56" s="1">
        <v>216901000</v>
      </c>
      <c r="K56" s="1">
        <v>167706448</v>
      </c>
      <c r="L56" s="1">
        <f t="shared" si="0"/>
        <v>39107578</v>
      </c>
      <c r="AA56" s="7">
        <v>43831</v>
      </c>
      <c r="AB56">
        <v>-481982138</v>
      </c>
      <c r="AC56">
        <v>43183441</v>
      </c>
      <c r="AD56">
        <v>145355697</v>
      </c>
    </row>
    <row r="57" spans="1:30">
      <c r="A57" s="7">
        <v>43833</v>
      </c>
      <c r="B57" s="8">
        <v>0.606944444444444</v>
      </c>
      <c r="C57" s="6">
        <v>1</v>
      </c>
      <c r="D57" s="1">
        <v>5757969000</v>
      </c>
      <c r="E57" s="1">
        <v>5590262552</v>
      </c>
      <c r="F57" s="1">
        <v>251084606</v>
      </c>
      <c r="G57" s="1">
        <v>-235904841</v>
      </c>
      <c r="H57" s="1">
        <v>137750149</v>
      </c>
      <c r="I57" s="1">
        <v>350689000</v>
      </c>
      <c r="J57" s="1">
        <v>325352000</v>
      </c>
      <c r="K57" s="1">
        <v>167706448</v>
      </c>
      <c r="L57" s="1">
        <f t="shared" si="0"/>
        <v>15179765</v>
      </c>
      <c r="AA57" s="7">
        <v>43832</v>
      </c>
      <c r="AB57">
        <v>-357427241</v>
      </c>
      <c r="AC57">
        <v>39107578</v>
      </c>
      <c r="AD57">
        <v>139819830</v>
      </c>
    </row>
    <row r="58" spans="1:30">
      <c r="A58" s="7">
        <v>43834</v>
      </c>
      <c r="B58" s="8">
        <v>0.738194444444444</v>
      </c>
      <c r="C58" s="6">
        <v>1</v>
      </c>
      <c r="D58" s="1">
        <v>5757969000</v>
      </c>
      <c r="E58" s="1">
        <v>5590262552</v>
      </c>
      <c r="F58" s="1">
        <v>436050242</v>
      </c>
      <c r="G58" s="1">
        <v>-379072736</v>
      </c>
      <c r="H58" s="1">
        <v>188047213</v>
      </c>
      <c r="I58" s="1">
        <v>350689000</v>
      </c>
      <c r="J58" s="1">
        <v>325352000</v>
      </c>
      <c r="K58" s="1">
        <v>167706448</v>
      </c>
      <c r="L58" s="1">
        <f t="shared" si="0"/>
        <v>56977506</v>
      </c>
      <c r="AA58" s="7">
        <v>43833</v>
      </c>
      <c r="AB58">
        <v>-235904841</v>
      </c>
      <c r="AC58">
        <v>15179765</v>
      </c>
      <c r="AD58">
        <v>137750149</v>
      </c>
    </row>
    <row r="59" spans="1:30">
      <c r="A59" s="7">
        <v>43835</v>
      </c>
      <c r="B59" s="8">
        <v>0.704166666666667</v>
      </c>
      <c r="C59" s="6">
        <v>1</v>
      </c>
      <c r="D59" s="1">
        <v>5757969000</v>
      </c>
      <c r="E59" s="1">
        <v>5590262552</v>
      </c>
      <c r="F59" s="1">
        <v>656773554</v>
      </c>
      <c r="G59" s="1">
        <v>-673799904</v>
      </c>
      <c r="H59" s="1">
        <v>107307374</v>
      </c>
      <c r="I59" s="1">
        <v>233792000</v>
      </c>
      <c r="J59" s="1">
        <v>216901000</v>
      </c>
      <c r="K59" s="1">
        <v>167706448</v>
      </c>
      <c r="L59" s="1">
        <f t="array" ref="L59">F59+G59</f>
        <v>-17026350</v>
      </c>
      <c r="AA59" s="7">
        <v>43834</v>
      </c>
      <c r="AB59">
        <v>-379072736</v>
      </c>
      <c r="AC59">
        <v>56977506</v>
      </c>
      <c r="AD59">
        <v>188047213</v>
      </c>
    </row>
    <row r="60" spans="1:30">
      <c r="A60" s="7">
        <v>43836</v>
      </c>
      <c r="B60" s="8">
        <v>0.590972222222222</v>
      </c>
      <c r="C60" s="6">
        <v>1</v>
      </c>
      <c r="D60" s="1">
        <v>5757969000</v>
      </c>
      <c r="E60" s="1">
        <v>5590262552</v>
      </c>
      <c r="F60" s="1">
        <v>428358754</v>
      </c>
      <c r="G60" s="1">
        <v>-225594612</v>
      </c>
      <c r="H60" s="1">
        <v>87370102</v>
      </c>
      <c r="I60" s="1">
        <v>233792000</v>
      </c>
      <c r="J60" s="1">
        <v>216901000</v>
      </c>
      <c r="K60" s="1">
        <v>167706448</v>
      </c>
      <c r="L60" s="1">
        <f t="array" ref="L60">F60+G60</f>
        <v>202764142</v>
      </c>
      <c r="AA60" s="7">
        <v>43835</v>
      </c>
      <c r="AB60">
        <v>-673799904</v>
      </c>
      <c r="AC60">
        <v>-17026350</v>
      </c>
      <c r="AD60">
        <v>107307374</v>
      </c>
    </row>
    <row r="61" spans="1:30">
      <c r="A61" s="7">
        <v>43837</v>
      </c>
      <c r="B61" s="8">
        <v>0.694444444444444</v>
      </c>
      <c r="C61" s="6">
        <v>1</v>
      </c>
      <c r="D61" s="1">
        <v>5757969000</v>
      </c>
      <c r="E61" s="1">
        <v>5590262552</v>
      </c>
      <c r="F61" s="1">
        <v>253393916</v>
      </c>
      <c r="G61" s="1">
        <v>-246408573</v>
      </c>
      <c r="H61" s="1">
        <v>92868098</v>
      </c>
      <c r="I61" s="1">
        <v>233792000</v>
      </c>
      <c r="J61" s="1">
        <v>216901000</v>
      </c>
      <c r="K61" s="1">
        <v>167706448</v>
      </c>
      <c r="L61" s="1">
        <f t="array" ref="L61">F61+G61</f>
        <v>6985343</v>
      </c>
      <c r="AA61" s="7">
        <v>43836</v>
      </c>
      <c r="AB61">
        <v>-225594612</v>
      </c>
      <c r="AC61">
        <v>202764142</v>
      </c>
      <c r="AD61">
        <v>87370102</v>
      </c>
    </row>
    <row r="62" spans="1:30">
      <c r="A62" s="7">
        <v>43838</v>
      </c>
      <c r="B62" s="8">
        <v>0.739583333333333</v>
      </c>
      <c r="C62" s="6">
        <v>1</v>
      </c>
      <c r="D62" s="1">
        <v>5757969000</v>
      </c>
      <c r="E62" s="1">
        <v>5590262552</v>
      </c>
      <c r="F62" s="1">
        <v>192082295</v>
      </c>
      <c r="G62" s="1">
        <v>-194513000</v>
      </c>
      <c r="H62" s="1">
        <v>69207247</v>
      </c>
      <c r="I62" s="1">
        <v>233792000</v>
      </c>
      <c r="J62" s="1">
        <v>216901000</v>
      </c>
      <c r="K62" s="1">
        <v>167706448</v>
      </c>
      <c r="L62" s="1">
        <f t="array" ref="L62">F62+G62</f>
        <v>-2430705</v>
      </c>
      <c r="AA62" s="7">
        <v>43837</v>
      </c>
      <c r="AB62">
        <v>-246408573</v>
      </c>
      <c r="AC62">
        <v>6985343</v>
      </c>
      <c r="AD62">
        <v>92868098</v>
      </c>
    </row>
    <row r="63" spans="1:30">
      <c r="A63" s="7">
        <v>43839</v>
      </c>
      <c r="B63" s="8">
        <v>0.666666666666667</v>
      </c>
      <c r="C63" s="6">
        <v>1</v>
      </c>
      <c r="D63" s="1">
        <v>5757969000</v>
      </c>
      <c r="E63" s="1">
        <v>5590262552</v>
      </c>
      <c r="F63" s="1">
        <v>214108973</v>
      </c>
      <c r="G63" s="1">
        <v>-218151193</v>
      </c>
      <c r="H63" s="1">
        <v>43211732</v>
      </c>
      <c r="I63" s="1">
        <v>233792000</v>
      </c>
      <c r="J63" s="1">
        <v>216901000</v>
      </c>
      <c r="K63" s="1">
        <v>167706448</v>
      </c>
      <c r="L63" s="1">
        <f t="array" ref="L63">F63+G63</f>
        <v>-4042220</v>
      </c>
      <c r="AA63" s="7">
        <v>43838</v>
      </c>
      <c r="AB63">
        <v>-194513000</v>
      </c>
      <c r="AC63">
        <v>-2430705</v>
      </c>
      <c r="AD63">
        <v>69207247</v>
      </c>
    </row>
    <row r="64" spans="1:30">
      <c r="A64" s="7">
        <v>43840</v>
      </c>
      <c r="B64" s="8">
        <v>0.555555555555556</v>
      </c>
      <c r="C64" s="6">
        <v>1</v>
      </c>
      <c r="D64" s="1">
        <v>5757969000</v>
      </c>
      <c r="E64" s="1">
        <v>5590262552</v>
      </c>
      <c r="F64" s="1">
        <v>445205983</v>
      </c>
      <c r="G64" s="1">
        <v>-429679876</v>
      </c>
      <c r="H64" s="1">
        <v>45625776</v>
      </c>
      <c r="I64" s="1">
        <v>233792000</v>
      </c>
      <c r="J64" s="1">
        <v>216901000</v>
      </c>
      <c r="K64" s="1">
        <v>167706448</v>
      </c>
      <c r="L64" s="1">
        <f t="array" ref="L64">F64+G64</f>
        <v>15526107</v>
      </c>
      <c r="AA64" s="7">
        <v>43839</v>
      </c>
      <c r="AB64">
        <v>-218151193</v>
      </c>
      <c r="AC64">
        <v>-4042220</v>
      </c>
      <c r="AD64">
        <v>43211732</v>
      </c>
    </row>
    <row r="65" spans="1:30">
      <c r="A65" s="7">
        <v>43841</v>
      </c>
      <c r="B65" s="8">
        <v>0.788888888888889</v>
      </c>
      <c r="C65" s="6">
        <v>1</v>
      </c>
      <c r="D65" s="1">
        <v>5757969000</v>
      </c>
      <c r="E65" s="1">
        <v>5590262552</v>
      </c>
      <c r="F65" s="1">
        <v>277483251</v>
      </c>
      <c r="G65" s="1">
        <v>-256995049</v>
      </c>
      <c r="H65" s="1">
        <v>50934313</v>
      </c>
      <c r="I65" s="1">
        <v>233792000</v>
      </c>
      <c r="J65" s="1">
        <v>216901000</v>
      </c>
      <c r="K65" s="1">
        <v>167706448</v>
      </c>
      <c r="L65" s="1">
        <f t="array" ref="L65">F65+G65</f>
        <v>20488202</v>
      </c>
      <c r="AA65" s="7">
        <v>43840</v>
      </c>
      <c r="AB65">
        <v>-429679876</v>
      </c>
      <c r="AC65">
        <v>15526107</v>
      </c>
      <c r="AD65">
        <v>45625776</v>
      </c>
    </row>
    <row r="66" spans="1:30">
      <c r="A66" s="7">
        <v>43842</v>
      </c>
      <c r="B66" s="8">
        <v>0.829861111111111</v>
      </c>
      <c r="C66" s="6">
        <v>1</v>
      </c>
      <c r="D66" s="1">
        <v>5757969000</v>
      </c>
      <c r="E66" s="1">
        <v>5590262552</v>
      </c>
      <c r="F66" s="1">
        <v>246222343</v>
      </c>
      <c r="G66" s="1">
        <v>-235345115</v>
      </c>
      <c r="H66" s="1">
        <v>4834035</v>
      </c>
      <c r="I66" s="1">
        <v>233792000</v>
      </c>
      <c r="J66" s="1">
        <v>216901000</v>
      </c>
      <c r="K66" s="1">
        <v>167706448</v>
      </c>
      <c r="L66" s="1">
        <f t="array" ref="L66">F66+G66</f>
        <v>10877228</v>
      </c>
      <c r="AA66" s="7">
        <v>43841</v>
      </c>
      <c r="AB66">
        <v>-256995049</v>
      </c>
      <c r="AC66">
        <v>20488202</v>
      </c>
      <c r="AD66">
        <v>50934313</v>
      </c>
    </row>
    <row r="67" spans="1:30">
      <c r="A67" s="7">
        <v>43843</v>
      </c>
      <c r="B67" s="8">
        <v>0.675694444444444</v>
      </c>
      <c r="C67" s="6">
        <v>1</v>
      </c>
      <c r="D67" s="1">
        <v>5757969000</v>
      </c>
      <c r="E67" s="1">
        <v>5590262552</v>
      </c>
      <c r="F67" s="1">
        <v>364713561</v>
      </c>
      <c r="G67" s="1">
        <v>-344081803</v>
      </c>
      <c r="H67" s="1">
        <v>100699129</v>
      </c>
      <c r="I67" s="1">
        <v>233792000</v>
      </c>
      <c r="J67" s="1">
        <v>216901000</v>
      </c>
      <c r="K67" s="1">
        <v>167706448</v>
      </c>
      <c r="L67" s="1">
        <f t="array" ref="L67">F67+G67</f>
        <v>20631758</v>
      </c>
      <c r="AA67" s="7">
        <v>43842</v>
      </c>
      <c r="AB67">
        <v>-235345115</v>
      </c>
      <c r="AC67">
        <v>10877228</v>
      </c>
      <c r="AD67">
        <v>4834035</v>
      </c>
    </row>
    <row r="68" spans="1:30">
      <c r="A68" s="7">
        <v>43844</v>
      </c>
      <c r="B68" s="8">
        <v>0.711805555555556</v>
      </c>
      <c r="C68" s="6">
        <v>1</v>
      </c>
      <c r="D68" s="1">
        <v>5757969000</v>
      </c>
      <c r="E68" s="1">
        <v>5590262552</v>
      </c>
      <c r="F68" s="1">
        <v>228876961</v>
      </c>
      <c r="G68" s="1">
        <v>-218133620</v>
      </c>
      <c r="H68" s="1">
        <v>84050754</v>
      </c>
      <c r="I68" s="1">
        <v>233792000</v>
      </c>
      <c r="J68" s="1">
        <v>216901000</v>
      </c>
      <c r="K68" s="1">
        <v>167706448</v>
      </c>
      <c r="L68" s="1">
        <f t="array" ref="L68">F68+G68</f>
        <v>10743341</v>
      </c>
      <c r="AA68" s="7">
        <v>43843</v>
      </c>
      <c r="AB68">
        <v>-344081803</v>
      </c>
      <c r="AC68">
        <v>20631758</v>
      </c>
      <c r="AD68">
        <v>100699129</v>
      </c>
    </row>
    <row r="69" spans="1:30">
      <c r="A69" s="7">
        <v>43845</v>
      </c>
      <c r="B69" s="8">
        <v>0.782638888888889</v>
      </c>
      <c r="C69" s="6">
        <v>1</v>
      </c>
      <c r="D69" s="1">
        <v>5757969000</v>
      </c>
      <c r="E69" s="1">
        <v>5590262552</v>
      </c>
      <c r="F69" s="1">
        <v>249748423</v>
      </c>
      <c r="G69" s="1">
        <v>-234448893</v>
      </c>
      <c r="H69" s="1">
        <v>92364941</v>
      </c>
      <c r="I69" s="1">
        <v>233792000</v>
      </c>
      <c r="J69" s="1">
        <v>216901000</v>
      </c>
      <c r="K69" s="1">
        <v>167706448</v>
      </c>
      <c r="L69" s="1">
        <f t="array" ref="L69">F69+G69</f>
        <v>15299530</v>
      </c>
      <c r="AA69" s="7">
        <v>43844</v>
      </c>
      <c r="AB69">
        <v>-218133620</v>
      </c>
      <c r="AC69">
        <v>10743341</v>
      </c>
      <c r="AD69">
        <v>84050754</v>
      </c>
    </row>
    <row r="70" spans="1:30">
      <c r="A70" s="7">
        <v>43846</v>
      </c>
      <c r="B70" s="8">
        <v>0.741666666666667</v>
      </c>
      <c r="C70" s="6">
        <v>1</v>
      </c>
      <c r="D70" s="1">
        <v>5757969000</v>
      </c>
      <c r="E70" s="1">
        <v>5590262552</v>
      </c>
      <c r="F70" s="1">
        <v>419171720</v>
      </c>
      <c r="G70" s="1">
        <v>-407603169</v>
      </c>
      <c r="H70" s="1">
        <v>91064667</v>
      </c>
      <c r="I70" s="1">
        <v>233792000</v>
      </c>
      <c r="J70" s="1">
        <v>216901000</v>
      </c>
      <c r="K70" s="1">
        <v>167706448</v>
      </c>
      <c r="L70" s="1">
        <f t="array" ref="L70">F70+G70</f>
        <v>11568551</v>
      </c>
      <c r="AA70" s="7">
        <v>43845</v>
      </c>
      <c r="AB70">
        <v>-234448893</v>
      </c>
      <c r="AC70">
        <v>15299530</v>
      </c>
      <c r="AD70">
        <v>92364941</v>
      </c>
    </row>
    <row r="71" spans="1:30">
      <c r="A71" s="7">
        <v>43847</v>
      </c>
      <c r="B71" s="8">
        <v>0.675694444444444</v>
      </c>
      <c r="C71" s="6">
        <v>1</v>
      </c>
      <c r="D71" s="1">
        <v>5757969000</v>
      </c>
      <c r="E71" s="1">
        <v>5590262552</v>
      </c>
      <c r="F71" s="1">
        <v>242802116</v>
      </c>
      <c r="G71" s="1">
        <v>-232771926</v>
      </c>
      <c r="H71" s="1">
        <v>105137077</v>
      </c>
      <c r="I71" s="1">
        <v>233792000</v>
      </c>
      <c r="J71" s="1">
        <v>216901000</v>
      </c>
      <c r="K71" s="1">
        <v>167706448</v>
      </c>
      <c r="L71" s="1">
        <f t="array" ref="L71">F71+G71</f>
        <v>10030190</v>
      </c>
      <c r="AA71" s="7">
        <v>43846</v>
      </c>
      <c r="AB71">
        <v>-407603169</v>
      </c>
      <c r="AC71">
        <v>11568551</v>
      </c>
      <c r="AD71">
        <v>91064667</v>
      </c>
    </row>
    <row r="72" spans="27:30">
      <c r="AA72" s="7">
        <v>43847</v>
      </c>
      <c r="AB72">
        <v>-232771926</v>
      </c>
      <c r="AC72">
        <v>10030190</v>
      </c>
      <c r="AD72">
        <v>105137077</v>
      </c>
    </row>
    <row r="73" spans="27:30">
      <c r="AA73" t="s">
        <v>286</v>
      </c>
      <c r="AB73">
        <v>-20200438370</v>
      </c>
      <c r="AC73">
        <v>2030786349</v>
      </c>
      <c r="AD73">
        <v>7922665240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71"/>
  <sheetViews>
    <sheetView topLeftCell="C1" workbookViewId="0">
      <pane ySplit="3" topLeftCell="A64" activePane="bottomLeft" state="frozen"/>
      <selection/>
      <selection pane="bottomLeft" activeCell="I69" sqref="I69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2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22" customHeight="1" spans="4:11">
      <c r="D2" s="1"/>
      <c r="F2" s="1"/>
      <c r="G2" s="1"/>
      <c r="H2" s="1"/>
      <c r="I2" s="1"/>
      <c r="J2" s="1"/>
      <c r="K2" s="1"/>
    </row>
    <row r="3" ht="45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240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43782</v>
      </c>
      <c r="B4" s="5">
        <v>0.686111111111111</v>
      </c>
      <c r="C4" s="6">
        <v>1</v>
      </c>
      <c r="D4" s="1">
        <v>6214278000</v>
      </c>
      <c r="F4" s="1">
        <v>0</v>
      </c>
      <c r="G4" s="1">
        <v>-183505324</v>
      </c>
      <c r="H4" s="1">
        <v>-183505324</v>
      </c>
      <c r="I4" s="1"/>
      <c r="J4" s="1"/>
      <c r="K4" s="1"/>
      <c r="L4" s="1">
        <f t="shared" ref="L4:L67" si="0">F4+G4</f>
        <v>-183505324</v>
      </c>
      <c r="M4" s="10"/>
      <c r="N4" s="7">
        <v>43781</v>
      </c>
      <c r="O4" s="8">
        <v>0.643055555555556</v>
      </c>
      <c r="P4" s="6">
        <v>1</v>
      </c>
      <c r="Q4" s="6">
        <v>0.097</v>
      </c>
      <c r="R4" s="6">
        <v>1</v>
      </c>
      <c r="S4" s="1">
        <v>6618508800</v>
      </c>
      <c r="U4" s="1">
        <v>2456472064</v>
      </c>
      <c r="V4" s="1">
        <v>2413312256</v>
      </c>
      <c r="W4" s="1">
        <v>43159808</v>
      </c>
      <c r="X4" s="1">
        <v>6618508573</v>
      </c>
      <c r="Y4">
        <v>6</v>
      </c>
      <c r="AA4" t="s">
        <v>284</v>
      </c>
    </row>
    <row r="5" spans="1:30">
      <c r="A5" s="7">
        <v>43783</v>
      </c>
      <c r="B5" s="8">
        <v>0.473611111111111</v>
      </c>
      <c r="C5" s="6">
        <v>1</v>
      </c>
      <c r="D5" s="1">
        <v>6214278000</v>
      </c>
      <c r="F5" s="1">
        <v>0</v>
      </c>
      <c r="G5" s="1">
        <v>-238195720</v>
      </c>
      <c r="H5" s="1">
        <v>-421781044</v>
      </c>
      <c r="I5" s="1"/>
      <c r="J5" s="1"/>
      <c r="K5" s="1"/>
      <c r="L5" s="1">
        <f t="shared" si="0"/>
        <v>-238195720</v>
      </c>
      <c r="AA5" s="7">
        <v>43782</v>
      </c>
      <c r="AB5">
        <v>-183505324</v>
      </c>
      <c r="AC5">
        <v>-183505324</v>
      </c>
      <c r="AD5">
        <v>-183505324</v>
      </c>
    </row>
    <row r="6" spans="1:30">
      <c r="A6" s="7">
        <v>43784</v>
      </c>
      <c r="B6" s="8">
        <v>0.800694444444444</v>
      </c>
      <c r="C6" s="6">
        <v>1</v>
      </c>
      <c r="D6" s="1">
        <v>6214278000</v>
      </c>
      <c r="F6" s="1">
        <v>0</v>
      </c>
      <c r="G6" s="1">
        <v>-284767365</v>
      </c>
      <c r="H6" s="1">
        <v>-706548409</v>
      </c>
      <c r="I6" s="1"/>
      <c r="J6" s="1"/>
      <c r="K6" s="1"/>
      <c r="L6" s="1">
        <f t="shared" si="0"/>
        <v>-284767365</v>
      </c>
      <c r="AA6" s="7">
        <v>43783</v>
      </c>
      <c r="AB6">
        <v>-238195720</v>
      </c>
      <c r="AC6">
        <v>-238195720</v>
      </c>
      <c r="AD6">
        <v>-421781044</v>
      </c>
    </row>
    <row r="7" spans="1:30">
      <c r="A7" s="7">
        <v>43785</v>
      </c>
      <c r="B7" s="8">
        <v>0.641666666666667</v>
      </c>
      <c r="C7" s="6">
        <v>1</v>
      </c>
      <c r="D7" s="1">
        <v>6214278000</v>
      </c>
      <c r="F7" s="1">
        <v>0</v>
      </c>
      <c r="G7" s="1">
        <v>-266655115</v>
      </c>
      <c r="H7" s="1">
        <v>-924423729</v>
      </c>
      <c r="I7" s="1"/>
      <c r="J7" s="1"/>
      <c r="K7" s="1"/>
      <c r="L7" s="1">
        <f t="shared" si="0"/>
        <v>-266655115</v>
      </c>
      <c r="AA7" s="7">
        <v>43784</v>
      </c>
      <c r="AB7">
        <v>-284767365</v>
      </c>
      <c r="AC7">
        <v>-284767365</v>
      </c>
      <c r="AD7">
        <v>-706548409</v>
      </c>
    </row>
    <row r="8" spans="1:30">
      <c r="A8" s="7">
        <v>43786</v>
      </c>
      <c r="B8" s="8">
        <v>0.557638888888889</v>
      </c>
      <c r="C8" s="6">
        <v>1</v>
      </c>
      <c r="D8" s="1">
        <v>6214278000</v>
      </c>
      <c r="F8" s="1">
        <v>0</v>
      </c>
      <c r="G8" s="1">
        <v>-368205634</v>
      </c>
      <c r="H8" s="1">
        <v>-1136552441</v>
      </c>
      <c r="I8" s="1"/>
      <c r="J8" s="1"/>
      <c r="K8" s="1"/>
      <c r="L8" s="1">
        <f t="shared" si="0"/>
        <v>-368205634</v>
      </c>
      <c r="AA8" s="7">
        <v>43785</v>
      </c>
      <c r="AB8">
        <v>-266655115</v>
      </c>
      <c r="AC8">
        <v>-266655115</v>
      </c>
      <c r="AD8">
        <v>-924423729</v>
      </c>
    </row>
    <row r="9" spans="1:30">
      <c r="A9" s="7">
        <v>43787</v>
      </c>
      <c r="B9" s="8">
        <v>0.573611111111111</v>
      </c>
      <c r="C9" s="6">
        <v>1</v>
      </c>
      <c r="D9" s="1">
        <v>6214278000</v>
      </c>
      <c r="E9" s="1">
        <v>6033280377</v>
      </c>
      <c r="F9" s="1">
        <v>1327408770</v>
      </c>
      <c r="G9" s="1">
        <v>-220787911</v>
      </c>
      <c r="H9" s="1">
        <v>-29931582</v>
      </c>
      <c r="I9" s="1">
        <v>252654000</v>
      </c>
      <c r="J9" s="1">
        <v>234091000</v>
      </c>
      <c r="K9" s="1">
        <v>180997623</v>
      </c>
      <c r="L9" s="1">
        <f t="shared" si="0"/>
        <v>1106620859</v>
      </c>
      <c r="AA9" s="7">
        <v>43786</v>
      </c>
      <c r="AB9">
        <v>-368205634</v>
      </c>
      <c r="AC9">
        <v>-368205634</v>
      </c>
      <c r="AD9">
        <v>-1136552441</v>
      </c>
    </row>
    <row r="10" spans="1:30">
      <c r="A10" s="7">
        <v>43788</v>
      </c>
      <c r="B10" s="8">
        <v>0.876388888888889</v>
      </c>
      <c r="C10" s="6">
        <v>1</v>
      </c>
      <c r="D10" s="1">
        <v>6214278000</v>
      </c>
      <c r="E10" s="1">
        <v>6033280377</v>
      </c>
      <c r="F10" s="1">
        <v>379023428</v>
      </c>
      <c r="G10" s="1">
        <v>-330648118</v>
      </c>
      <c r="H10" s="1">
        <v>18443728</v>
      </c>
      <c r="I10" s="1">
        <v>252654000</v>
      </c>
      <c r="J10" s="1">
        <v>234091000</v>
      </c>
      <c r="K10" s="1">
        <v>180997623</v>
      </c>
      <c r="L10" s="1">
        <f t="shared" si="0"/>
        <v>48375310</v>
      </c>
      <c r="AA10" s="7">
        <v>43787</v>
      </c>
      <c r="AB10">
        <v>-220787911</v>
      </c>
      <c r="AC10">
        <v>1106620859</v>
      </c>
      <c r="AD10">
        <v>-29931582</v>
      </c>
    </row>
    <row r="11" spans="1:30">
      <c r="A11" s="7">
        <v>43789</v>
      </c>
      <c r="B11" s="8">
        <v>0.763888888888889</v>
      </c>
      <c r="C11" s="6">
        <v>1</v>
      </c>
      <c r="D11" s="1">
        <v>6214278000</v>
      </c>
      <c r="E11" s="1">
        <v>6033280377</v>
      </c>
      <c r="F11" s="1">
        <v>198647883</v>
      </c>
      <c r="G11" s="1">
        <v>-195826332</v>
      </c>
      <c r="H11" s="1">
        <v>104020980</v>
      </c>
      <c r="I11" s="1">
        <v>252654000</v>
      </c>
      <c r="J11" s="1">
        <v>234091000</v>
      </c>
      <c r="K11" s="1">
        <v>180997623</v>
      </c>
      <c r="L11" s="1">
        <f t="shared" si="0"/>
        <v>2821551</v>
      </c>
      <c r="AA11" s="7">
        <v>43788</v>
      </c>
      <c r="AB11">
        <v>-330648118</v>
      </c>
      <c r="AC11">
        <v>48375310</v>
      </c>
      <c r="AD11">
        <v>18443728</v>
      </c>
    </row>
    <row r="12" spans="1:30">
      <c r="A12" s="7">
        <v>43790</v>
      </c>
      <c r="B12" s="8">
        <v>0.793055555555556</v>
      </c>
      <c r="C12" s="6">
        <v>1</v>
      </c>
      <c r="D12" s="1">
        <v>6214278000</v>
      </c>
      <c r="E12" s="1">
        <v>6033280377</v>
      </c>
      <c r="F12" s="1">
        <v>308421592</v>
      </c>
      <c r="G12" s="1">
        <v>-290408308</v>
      </c>
      <c r="H12" s="1">
        <v>284784406</v>
      </c>
      <c r="I12" s="1">
        <v>252654000</v>
      </c>
      <c r="J12" s="1">
        <v>234091000</v>
      </c>
      <c r="K12" s="1">
        <v>180997623</v>
      </c>
      <c r="L12" s="1">
        <f t="shared" si="0"/>
        <v>18013284</v>
      </c>
      <c r="AA12" s="7">
        <v>43789</v>
      </c>
      <c r="AB12">
        <v>-195826332</v>
      </c>
      <c r="AC12">
        <v>2821551</v>
      </c>
      <c r="AD12">
        <v>104020980</v>
      </c>
    </row>
    <row r="13" spans="1:30">
      <c r="A13" s="7">
        <v>43791</v>
      </c>
      <c r="B13" s="8">
        <v>0.571527777777778</v>
      </c>
      <c r="C13" s="6">
        <v>1</v>
      </c>
      <c r="D13" s="1">
        <v>6214278000</v>
      </c>
      <c r="E13" s="1">
        <v>6033280377</v>
      </c>
      <c r="F13" s="1">
        <v>407401820</v>
      </c>
      <c r="G13" s="1">
        <v>-397201489</v>
      </c>
      <c r="H13" s="1">
        <v>466800685</v>
      </c>
      <c r="I13" s="1">
        <v>252654000</v>
      </c>
      <c r="J13" s="1">
        <v>234091000</v>
      </c>
      <c r="K13" s="1">
        <v>180997623</v>
      </c>
      <c r="L13" s="1">
        <f t="shared" si="0"/>
        <v>10200331</v>
      </c>
      <c r="AA13" s="7">
        <v>43790</v>
      </c>
      <c r="AB13">
        <v>-290408308</v>
      </c>
      <c r="AC13">
        <v>18013284</v>
      </c>
      <c r="AD13">
        <v>284784406</v>
      </c>
    </row>
    <row r="14" spans="1:30">
      <c r="A14" s="7">
        <v>43792</v>
      </c>
      <c r="B14" s="8">
        <v>0.55</v>
      </c>
      <c r="C14" s="6">
        <v>1</v>
      </c>
      <c r="D14" s="1">
        <v>6214278000</v>
      </c>
      <c r="E14" s="1">
        <v>6033280377</v>
      </c>
      <c r="F14" s="1">
        <v>253748339</v>
      </c>
      <c r="G14" s="1">
        <v>-240910526</v>
      </c>
      <c r="H14" s="1">
        <v>826204261</v>
      </c>
      <c r="I14" s="1">
        <v>252654000</v>
      </c>
      <c r="J14" s="1">
        <v>234091000</v>
      </c>
      <c r="K14" s="1">
        <v>180997623</v>
      </c>
      <c r="L14" s="1">
        <f t="shared" si="0"/>
        <v>12837813</v>
      </c>
      <c r="AA14" s="7">
        <v>43791</v>
      </c>
      <c r="AB14">
        <v>-397201489</v>
      </c>
      <c r="AC14">
        <v>10200331</v>
      </c>
      <c r="AD14">
        <v>466800685</v>
      </c>
    </row>
    <row r="15" spans="1:30">
      <c r="A15" s="7">
        <v>43793</v>
      </c>
      <c r="B15" s="8">
        <v>0.48125</v>
      </c>
      <c r="C15" s="6">
        <v>1</v>
      </c>
      <c r="D15" s="1">
        <v>6214278000</v>
      </c>
      <c r="E15" s="1">
        <v>6033280377</v>
      </c>
      <c r="F15" s="1">
        <v>482209760</v>
      </c>
      <c r="G15" s="1">
        <v>-462782192</v>
      </c>
      <c r="H15" s="1">
        <v>988870938</v>
      </c>
      <c r="I15" s="1">
        <v>252654000</v>
      </c>
      <c r="J15" s="1">
        <v>234091000</v>
      </c>
      <c r="K15" s="1">
        <v>180997623</v>
      </c>
      <c r="L15" s="1">
        <f t="shared" si="0"/>
        <v>19427568</v>
      </c>
      <c r="AA15" s="7">
        <v>43792</v>
      </c>
      <c r="AB15">
        <v>-240910526</v>
      </c>
      <c r="AC15">
        <v>12837813</v>
      </c>
      <c r="AD15">
        <v>826204261</v>
      </c>
    </row>
    <row r="16" spans="1:30">
      <c r="A16" s="7">
        <v>43794</v>
      </c>
      <c r="B16" s="8">
        <v>0.738888888888889</v>
      </c>
      <c r="C16" s="6">
        <v>1</v>
      </c>
      <c r="D16" s="1">
        <v>6214278000</v>
      </c>
      <c r="E16" s="1">
        <v>6033280377</v>
      </c>
      <c r="F16" s="1">
        <v>279194457</v>
      </c>
      <c r="G16" s="1">
        <v>-259575488</v>
      </c>
      <c r="H16" s="1">
        <v>1220618619</v>
      </c>
      <c r="I16" s="1">
        <v>252654000</v>
      </c>
      <c r="J16" s="1">
        <v>234091000</v>
      </c>
      <c r="K16" s="1">
        <v>180997623</v>
      </c>
      <c r="L16" s="1">
        <f t="shared" si="0"/>
        <v>19618969</v>
      </c>
      <c r="AA16" s="7">
        <v>43793</v>
      </c>
      <c r="AB16">
        <v>-462782192</v>
      </c>
      <c r="AC16">
        <v>19427568</v>
      </c>
      <c r="AD16">
        <v>988870938</v>
      </c>
    </row>
    <row r="17" spans="1:30">
      <c r="A17" s="7">
        <v>43795</v>
      </c>
      <c r="B17" s="8">
        <v>0.813888888888889</v>
      </c>
      <c r="C17" s="6">
        <v>1</v>
      </c>
      <c r="D17" s="1">
        <v>6214278000</v>
      </c>
      <c r="E17" s="1">
        <v>6033280377</v>
      </c>
      <c r="F17" s="1">
        <v>246951866</v>
      </c>
      <c r="G17" s="1">
        <v>-240837371</v>
      </c>
      <c r="H17" s="1">
        <v>120839309</v>
      </c>
      <c r="I17" s="1">
        <v>252654000</v>
      </c>
      <c r="J17" s="1">
        <v>234091000</v>
      </c>
      <c r="K17" s="1">
        <v>180997623</v>
      </c>
      <c r="L17" s="1">
        <f t="shared" si="0"/>
        <v>6114495</v>
      </c>
      <c r="AA17" s="7">
        <v>43794</v>
      </c>
      <c r="AB17">
        <v>-259575488</v>
      </c>
      <c r="AC17">
        <v>19618969</v>
      </c>
      <c r="AD17">
        <v>1220618619</v>
      </c>
    </row>
    <row r="18" spans="1:30">
      <c r="A18" s="7">
        <v>43796</v>
      </c>
      <c r="B18" s="8">
        <v>0.718055555555556</v>
      </c>
      <c r="C18" s="6">
        <v>1</v>
      </c>
      <c r="D18" s="1">
        <v>6214278000</v>
      </c>
      <c r="E18" s="1">
        <v>6033280377</v>
      </c>
      <c r="F18" s="1">
        <v>242437662</v>
      </c>
      <c r="G18" s="1">
        <v>-243232469</v>
      </c>
      <c r="H18" s="1">
        <v>69494528</v>
      </c>
      <c r="I18" s="1">
        <v>252654000</v>
      </c>
      <c r="J18" s="1">
        <v>234091000</v>
      </c>
      <c r="K18" s="1">
        <v>180997623</v>
      </c>
      <c r="L18" s="1">
        <f t="shared" si="0"/>
        <v>-794807</v>
      </c>
      <c r="AA18" s="7">
        <v>43795</v>
      </c>
      <c r="AB18">
        <v>-240837371</v>
      </c>
      <c r="AC18">
        <v>6114495</v>
      </c>
      <c r="AD18">
        <v>120839309</v>
      </c>
    </row>
    <row r="19" spans="1:30">
      <c r="A19" s="7">
        <v>43797</v>
      </c>
      <c r="B19" s="8">
        <v>0.961805555555556</v>
      </c>
      <c r="C19" s="6">
        <v>1</v>
      </c>
      <c r="D19" s="1">
        <v>6214278000</v>
      </c>
      <c r="E19" s="1">
        <v>6033280377</v>
      </c>
      <c r="F19" s="1">
        <v>344315315</v>
      </c>
      <c r="G19" s="1">
        <v>-317960061</v>
      </c>
      <c r="H19" s="1">
        <v>79474100</v>
      </c>
      <c r="I19" s="1">
        <v>252654000</v>
      </c>
      <c r="J19" s="1">
        <v>234091000</v>
      </c>
      <c r="K19" s="1">
        <v>180997623</v>
      </c>
      <c r="L19" s="1">
        <f t="shared" si="0"/>
        <v>26355254</v>
      </c>
      <c r="AA19" s="7">
        <v>43796</v>
      </c>
      <c r="AB19">
        <v>-243232469</v>
      </c>
      <c r="AC19">
        <v>-794807</v>
      </c>
      <c r="AD19">
        <v>69494528</v>
      </c>
    </row>
    <row r="20" spans="1:30">
      <c r="A20" s="7">
        <v>43798</v>
      </c>
      <c r="B20" s="8">
        <v>0.963194444444444</v>
      </c>
      <c r="C20" s="6">
        <v>1</v>
      </c>
      <c r="D20" s="1">
        <v>6214278000</v>
      </c>
      <c r="E20" s="1">
        <v>6033280377</v>
      </c>
      <c r="F20" s="1">
        <v>224637802</v>
      </c>
      <c r="G20" s="1">
        <v>-222608619</v>
      </c>
      <c r="H20" s="1">
        <v>76569789</v>
      </c>
      <c r="I20" s="1">
        <v>252654000</v>
      </c>
      <c r="J20" s="1">
        <v>234091000</v>
      </c>
      <c r="K20" s="1">
        <v>180997623</v>
      </c>
      <c r="L20" s="1">
        <f t="shared" si="0"/>
        <v>2029183</v>
      </c>
      <c r="AA20" s="7">
        <v>43797</v>
      </c>
      <c r="AB20">
        <v>-317960061</v>
      </c>
      <c r="AC20">
        <v>26355254</v>
      </c>
      <c r="AD20">
        <v>79474100</v>
      </c>
    </row>
    <row r="21" spans="1:30">
      <c r="A21" s="7">
        <v>43799</v>
      </c>
      <c r="B21" s="8">
        <v>0.972222222222222</v>
      </c>
      <c r="C21" s="6">
        <v>1</v>
      </c>
      <c r="D21" s="1">
        <v>6214278000</v>
      </c>
      <c r="E21" s="1">
        <v>6033280377</v>
      </c>
      <c r="F21" s="1">
        <v>0</v>
      </c>
      <c r="G21" s="1">
        <v>-249144351</v>
      </c>
      <c r="H21" s="1">
        <v>-177841299</v>
      </c>
      <c r="I21" s="1">
        <v>252654000</v>
      </c>
      <c r="J21" s="1">
        <v>234091000</v>
      </c>
      <c r="K21" s="1">
        <v>180997623</v>
      </c>
      <c r="L21" s="1">
        <f t="shared" si="0"/>
        <v>-249144351</v>
      </c>
      <c r="AA21" s="7">
        <v>43798</v>
      </c>
      <c r="AB21">
        <v>-222608619</v>
      </c>
      <c r="AC21">
        <v>2029183</v>
      </c>
      <c r="AD21">
        <v>76569789</v>
      </c>
    </row>
    <row r="22" spans="1:30">
      <c r="A22" s="7">
        <v>43800</v>
      </c>
      <c r="B22" s="8">
        <v>0.895833333333333</v>
      </c>
      <c r="C22" s="6">
        <v>1</v>
      </c>
      <c r="D22" s="1">
        <v>6214278000</v>
      </c>
      <c r="E22" s="1">
        <v>6033280377</v>
      </c>
      <c r="F22" s="1">
        <v>527867248</v>
      </c>
      <c r="G22" s="1">
        <v>-463093583</v>
      </c>
      <c r="H22" s="1">
        <v>123292904</v>
      </c>
      <c r="I22" s="1">
        <v>252654000</v>
      </c>
      <c r="J22" s="1">
        <v>234091000</v>
      </c>
      <c r="K22" s="1">
        <v>180997623</v>
      </c>
      <c r="L22" s="1">
        <f t="shared" si="0"/>
        <v>64773665</v>
      </c>
      <c r="AA22" s="7">
        <v>43799</v>
      </c>
      <c r="AB22">
        <v>-249144351</v>
      </c>
      <c r="AC22">
        <v>-249144351</v>
      </c>
      <c r="AD22">
        <v>-177841299</v>
      </c>
    </row>
    <row r="23" spans="1:30">
      <c r="A23" s="7">
        <v>43801</v>
      </c>
      <c r="B23" s="8">
        <v>0.951388888888889</v>
      </c>
      <c r="C23" s="6">
        <v>1</v>
      </c>
      <c r="D23" s="1">
        <v>6214278000</v>
      </c>
      <c r="E23" s="1">
        <v>6033280377</v>
      </c>
      <c r="F23" s="1">
        <v>270148090</v>
      </c>
      <c r="G23" s="1">
        <v>-245148005</v>
      </c>
      <c r="H23" s="1">
        <v>120645185</v>
      </c>
      <c r="I23" s="1">
        <v>252654000</v>
      </c>
      <c r="J23" s="1">
        <v>234091000</v>
      </c>
      <c r="K23" s="1">
        <v>180997623</v>
      </c>
      <c r="L23" s="1">
        <f t="shared" si="0"/>
        <v>25000085</v>
      </c>
      <c r="AA23" s="7">
        <v>43800</v>
      </c>
      <c r="AB23">
        <v>-463093583</v>
      </c>
      <c r="AC23">
        <v>64773665</v>
      </c>
      <c r="AD23">
        <v>123292904</v>
      </c>
    </row>
    <row r="24" spans="1:30">
      <c r="A24" s="7">
        <v>43802</v>
      </c>
      <c r="B24" s="8">
        <v>0.897222222222222</v>
      </c>
      <c r="C24" s="6">
        <v>1</v>
      </c>
      <c r="D24" s="1">
        <v>6214278000</v>
      </c>
      <c r="E24" s="1">
        <v>6033280377</v>
      </c>
      <c r="F24" s="1">
        <v>365346047</v>
      </c>
      <c r="G24" s="1">
        <v>-361361724</v>
      </c>
      <c r="H24" s="1">
        <v>112401729</v>
      </c>
      <c r="I24" s="1">
        <v>252654000</v>
      </c>
      <c r="J24" s="1">
        <v>234091000</v>
      </c>
      <c r="K24" s="1">
        <v>180997623</v>
      </c>
      <c r="L24" s="1">
        <f t="shared" si="0"/>
        <v>3984323</v>
      </c>
      <c r="AA24" s="7">
        <v>43801</v>
      </c>
      <c r="AB24">
        <v>-245148005</v>
      </c>
      <c r="AC24">
        <v>25000085</v>
      </c>
      <c r="AD24">
        <v>120645185</v>
      </c>
    </row>
    <row r="25" spans="1:30">
      <c r="A25" s="7">
        <v>43803</v>
      </c>
      <c r="B25" s="8">
        <v>0.856944444444444</v>
      </c>
      <c r="C25" s="6">
        <v>1</v>
      </c>
      <c r="D25" s="1">
        <v>6214278000</v>
      </c>
      <c r="E25" s="1">
        <v>6033280377</v>
      </c>
      <c r="F25" s="1">
        <v>336577925</v>
      </c>
      <c r="G25" s="1">
        <v>-438262243</v>
      </c>
      <c r="H25" s="1">
        <v>135583998</v>
      </c>
      <c r="I25" s="1">
        <v>252654000</v>
      </c>
      <c r="J25" s="1">
        <v>234091000</v>
      </c>
      <c r="K25" s="1">
        <v>180997623</v>
      </c>
      <c r="L25" s="1">
        <f t="shared" si="0"/>
        <v>-101684318</v>
      </c>
      <c r="AA25" s="7">
        <v>43802</v>
      </c>
      <c r="AB25">
        <v>-361361724</v>
      </c>
      <c r="AC25">
        <v>3984323</v>
      </c>
      <c r="AD25">
        <v>112401729</v>
      </c>
    </row>
    <row r="26" spans="1:30">
      <c r="A26" s="7">
        <v>43804</v>
      </c>
      <c r="B26" s="8">
        <v>0.6625</v>
      </c>
      <c r="C26" s="6">
        <v>1</v>
      </c>
      <c r="D26" s="1">
        <v>6214278000</v>
      </c>
      <c r="E26" s="1">
        <v>6033280377</v>
      </c>
      <c r="F26" s="1">
        <v>293316275</v>
      </c>
      <c r="G26" s="1">
        <v>-264582436</v>
      </c>
      <c r="H26" s="1">
        <v>158069727</v>
      </c>
      <c r="I26" s="1">
        <v>252654000</v>
      </c>
      <c r="J26" s="1">
        <v>234091000</v>
      </c>
      <c r="K26" s="1">
        <v>180997623</v>
      </c>
      <c r="L26" s="1">
        <f t="shared" si="0"/>
        <v>28733839</v>
      </c>
      <c r="AA26" s="7">
        <v>43803</v>
      </c>
      <c r="AB26">
        <v>-438262243</v>
      </c>
      <c r="AC26">
        <v>-101684318</v>
      </c>
      <c r="AD26">
        <v>135583998</v>
      </c>
    </row>
    <row r="27" spans="1:30">
      <c r="A27" s="7">
        <v>43805</v>
      </c>
      <c r="B27" s="8">
        <v>0.751388888888889</v>
      </c>
      <c r="C27" s="6">
        <v>1</v>
      </c>
      <c r="D27" s="1">
        <v>6214278000</v>
      </c>
      <c r="E27" s="1">
        <v>6033280377</v>
      </c>
      <c r="F27" s="1">
        <v>278737528</v>
      </c>
      <c r="G27" s="1">
        <v>-248550995</v>
      </c>
      <c r="H27" s="1">
        <v>162970368</v>
      </c>
      <c r="I27" s="1">
        <v>252654000</v>
      </c>
      <c r="J27" s="1">
        <v>234091000</v>
      </c>
      <c r="K27" s="1">
        <v>180997623</v>
      </c>
      <c r="L27" s="1">
        <f t="shared" si="0"/>
        <v>30186533</v>
      </c>
      <c r="AA27" s="7">
        <v>43804</v>
      </c>
      <c r="AB27">
        <v>-264582436</v>
      </c>
      <c r="AC27">
        <v>28733839</v>
      </c>
      <c r="AD27">
        <v>158069727</v>
      </c>
    </row>
    <row r="28" spans="1:30">
      <c r="A28" s="7">
        <v>43806</v>
      </c>
      <c r="B28" s="8">
        <v>0.756944444444444</v>
      </c>
      <c r="C28" s="6">
        <v>1</v>
      </c>
      <c r="D28" s="1">
        <v>6214278000</v>
      </c>
      <c r="E28" s="1">
        <v>6033280377</v>
      </c>
      <c r="F28" s="1">
        <v>300958720</v>
      </c>
      <c r="G28" s="1">
        <v>-290199686</v>
      </c>
      <c r="H28" s="1">
        <v>162677857</v>
      </c>
      <c r="I28" s="1">
        <v>252654000</v>
      </c>
      <c r="J28" s="1">
        <v>234091000</v>
      </c>
      <c r="K28" s="1">
        <v>180997623</v>
      </c>
      <c r="L28" s="1">
        <f t="shared" si="0"/>
        <v>10759034</v>
      </c>
      <c r="AA28" s="7">
        <v>43805</v>
      </c>
      <c r="AB28">
        <v>-248550995</v>
      </c>
      <c r="AC28">
        <v>30186533</v>
      </c>
      <c r="AD28">
        <v>162970368</v>
      </c>
    </row>
    <row r="29" spans="1:30">
      <c r="A29" s="7">
        <v>43807</v>
      </c>
      <c r="B29" s="8">
        <v>0.486805555555556</v>
      </c>
      <c r="C29" s="6">
        <v>1</v>
      </c>
      <c r="D29" s="1">
        <v>6214278000</v>
      </c>
      <c r="E29" s="1">
        <v>6033280377</v>
      </c>
      <c r="F29" s="1">
        <v>403114483</v>
      </c>
      <c r="G29" s="1">
        <v>-405123736</v>
      </c>
      <c r="H29" s="1">
        <v>408076283</v>
      </c>
      <c r="I29" s="1">
        <v>252654000</v>
      </c>
      <c r="J29" s="1">
        <v>234091000</v>
      </c>
      <c r="K29" s="1">
        <v>180997623</v>
      </c>
      <c r="L29" s="1">
        <f t="shared" si="0"/>
        <v>-2009253</v>
      </c>
      <c r="AA29" s="7">
        <v>43806</v>
      </c>
      <c r="AB29">
        <v>-290199686</v>
      </c>
      <c r="AC29">
        <v>10759034</v>
      </c>
      <c r="AD29">
        <v>162677857</v>
      </c>
    </row>
    <row r="30" spans="1:30">
      <c r="A30" s="7">
        <v>43808</v>
      </c>
      <c r="B30" s="8">
        <v>0.686111111111111</v>
      </c>
      <c r="C30" s="6">
        <v>1</v>
      </c>
      <c r="D30" s="1">
        <v>6214278000</v>
      </c>
      <c r="E30" s="1">
        <v>6033280377</v>
      </c>
      <c r="F30" s="1">
        <v>277652028</v>
      </c>
      <c r="G30" s="1">
        <v>-239274056</v>
      </c>
      <c r="H30" s="1">
        <v>132482239</v>
      </c>
      <c r="I30" s="1">
        <v>252320000</v>
      </c>
      <c r="J30" s="1">
        <v>234091000</v>
      </c>
      <c r="K30" s="1">
        <v>180997623</v>
      </c>
      <c r="L30" s="1">
        <f t="shared" si="0"/>
        <v>38377972</v>
      </c>
      <c r="AA30" s="7">
        <v>43807</v>
      </c>
      <c r="AB30">
        <v>-405123736</v>
      </c>
      <c r="AC30">
        <v>-2009253</v>
      </c>
      <c r="AD30">
        <v>408076283</v>
      </c>
    </row>
    <row r="31" spans="1:30">
      <c r="A31" s="7">
        <v>43809</v>
      </c>
      <c r="B31" s="8">
        <v>0.768055555555556</v>
      </c>
      <c r="C31" s="6">
        <v>1</v>
      </c>
      <c r="D31" s="1">
        <v>6214278000</v>
      </c>
      <c r="E31" s="1">
        <v>6033280377</v>
      </c>
      <c r="F31" s="1">
        <v>212073913</v>
      </c>
      <c r="G31" s="1">
        <v>-203488478</v>
      </c>
      <c r="H31" s="1">
        <v>123389956</v>
      </c>
      <c r="I31" s="1">
        <v>252320000</v>
      </c>
      <c r="J31" s="1">
        <v>234091000</v>
      </c>
      <c r="K31" s="1">
        <v>180997623</v>
      </c>
      <c r="L31" s="1">
        <f t="shared" si="0"/>
        <v>8585435</v>
      </c>
      <c r="AA31" s="7">
        <v>43808</v>
      </c>
      <c r="AB31">
        <v>-239274056</v>
      </c>
      <c r="AC31">
        <v>38377972</v>
      </c>
      <c r="AD31">
        <v>132482239</v>
      </c>
    </row>
    <row r="32" spans="1:30">
      <c r="A32" s="7">
        <v>43810</v>
      </c>
      <c r="B32" s="8">
        <v>0.795833333333333</v>
      </c>
      <c r="C32" s="6">
        <v>1</v>
      </c>
      <c r="D32" s="1">
        <v>6214278000</v>
      </c>
      <c r="E32" s="1">
        <v>6033280377</v>
      </c>
      <c r="F32" s="1">
        <v>317032665</v>
      </c>
      <c r="G32" s="1">
        <v>-284160463</v>
      </c>
      <c r="H32" s="1">
        <v>145138457</v>
      </c>
      <c r="I32" s="1">
        <v>252320000</v>
      </c>
      <c r="J32" s="1">
        <v>234091000</v>
      </c>
      <c r="K32" s="1">
        <v>180997623</v>
      </c>
      <c r="L32" s="1">
        <f t="shared" si="0"/>
        <v>32872202</v>
      </c>
      <c r="AA32" s="7">
        <v>43809</v>
      </c>
      <c r="AB32">
        <v>-203488478</v>
      </c>
      <c r="AC32">
        <v>8585435</v>
      </c>
      <c r="AD32">
        <v>123389956</v>
      </c>
    </row>
    <row r="33" spans="1:30">
      <c r="A33" s="7">
        <v>43811</v>
      </c>
      <c r="B33" s="8">
        <v>0.958333333333333</v>
      </c>
      <c r="C33" s="6">
        <v>1</v>
      </c>
      <c r="D33" s="1">
        <v>6214278000</v>
      </c>
      <c r="E33" s="1">
        <v>6033280377</v>
      </c>
      <c r="F33" s="1">
        <v>276198717</v>
      </c>
      <c r="G33" s="1">
        <v>-273073654</v>
      </c>
      <c r="H33" s="1">
        <v>261071539</v>
      </c>
      <c r="I33" s="1">
        <v>252320000</v>
      </c>
      <c r="J33" s="1">
        <v>234091000</v>
      </c>
      <c r="K33" s="1">
        <v>180997623</v>
      </c>
      <c r="L33" s="1">
        <f t="shared" si="0"/>
        <v>3125063</v>
      </c>
      <c r="AA33" s="7">
        <v>43810</v>
      </c>
      <c r="AB33">
        <v>-284160463</v>
      </c>
      <c r="AC33">
        <v>32872202</v>
      </c>
      <c r="AD33">
        <v>145138457</v>
      </c>
    </row>
    <row r="34" spans="1:30">
      <c r="A34" s="7">
        <v>43812</v>
      </c>
      <c r="B34" s="8">
        <v>0.925</v>
      </c>
      <c r="C34" s="6">
        <v>1</v>
      </c>
      <c r="D34" s="1">
        <v>6214278000</v>
      </c>
      <c r="E34" s="1">
        <v>6033280377</v>
      </c>
      <c r="F34" s="1">
        <v>532819145</v>
      </c>
      <c r="G34" s="1">
        <v>-499906207</v>
      </c>
      <c r="H34" s="1">
        <v>148248194</v>
      </c>
      <c r="I34" s="1">
        <v>252320000</v>
      </c>
      <c r="J34" s="1">
        <v>234091000</v>
      </c>
      <c r="K34" s="1">
        <v>180997623</v>
      </c>
      <c r="L34" s="1">
        <f t="shared" si="0"/>
        <v>32912938</v>
      </c>
      <c r="AA34" s="7">
        <v>43811</v>
      </c>
      <c r="AB34">
        <v>-273073654</v>
      </c>
      <c r="AC34">
        <v>3125063</v>
      </c>
      <c r="AD34">
        <v>261071539</v>
      </c>
    </row>
    <row r="35" spans="1:30">
      <c r="A35" s="7">
        <v>43813</v>
      </c>
      <c r="B35" s="8">
        <v>0.724305555555556</v>
      </c>
      <c r="C35" s="6">
        <v>1</v>
      </c>
      <c r="D35" s="1">
        <v>6214278000</v>
      </c>
      <c r="E35" s="1">
        <v>6033280377</v>
      </c>
      <c r="F35" s="1">
        <v>412572498</v>
      </c>
      <c r="G35" s="1">
        <v>-371261823</v>
      </c>
      <c r="H35" s="1">
        <v>129584461</v>
      </c>
      <c r="I35" s="1">
        <v>252320000</v>
      </c>
      <c r="J35" s="1">
        <v>234091000</v>
      </c>
      <c r="K35" s="1">
        <v>180997623</v>
      </c>
      <c r="L35" s="1">
        <f t="shared" si="0"/>
        <v>41310675</v>
      </c>
      <c r="AA35" s="7">
        <v>43812</v>
      </c>
      <c r="AB35">
        <v>-499906207</v>
      </c>
      <c r="AC35">
        <v>32912938</v>
      </c>
      <c r="AD35">
        <v>148248194</v>
      </c>
    </row>
    <row r="36" spans="1:30">
      <c r="A36" s="7">
        <v>43814</v>
      </c>
      <c r="B36" s="8">
        <v>0.489583333333333</v>
      </c>
      <c r="C36" s="6">
        <v>1</v>
      </c>
      <c r="D36" s="1">
        <v>6214278000</v>
      </c>
      <c r="E36" s="1">
        <v>6033280377</v>
      </c>
      <c r="F36" s="1">
        <v>400664864</v>
      </c>
      <c r="G36" s="1">
        <v>-359492247</v>
      </c>
      <c r="H36" s="1">
        <v>157497606</v>
      </c>
      <c r="I36" s="1">
        <v>252320000</v>
      </c>
      <c r="J36" s="1">
        <v>234091000</v>
      </c>
      <c r="K36" s="1">
        <v>180997623</v>
      </c>
      <c r="L36" s="1">
        <f t="shared" si="0"/>
        <v>41172617</v>
      </c>
      <c r="AA36" s="7">
        <v>43813</v>
      </c>
      <c r="AB36">
        <v>-371261823</v>
      </c>
      <c r="AC36">
        <v>41310675</v>
      </c>
      <c r="AD36">
        <v>129584461</v>
      </c>
    </row>
    <row r="37" spans="1:30">
      <c r="A37" s="7">
        <v>43815</v>
      </c>
      <c r="B37" s="8">
        <v>0.779861111111111</v>
      </c>
      <c r="C37" s="6">
        <v>1</v>
      </c>
      <c r="D37" s="1">
        <v>6214278000</v>
      </c>
      <c r="E37" s="1">
        <v>6033280377</v>
      </c>
      <c r="F37" s="1">
        <v>312403495</v>
      </c>
      <c r="G37" s="1">
        <v>-307802570</v>
      </c>
      <c r="H37" s="1">
        <v>269394501</v>
      </c>
      <c r="I37" s="1">
        <v>252320000</v>
      </c>
      <c r="J37" s="1">
        <v>234091000</v>
      </c>
      <c r="K37" s="1">
        <v>180997623</v>
      </c>
      <c r="L37" s="1">
        <f t="shared" si="0"/>
        <v>4600925</v>
      </c>
      <c r="AA37" s="7">
        <v>43814</v>
      </c>
      <c r="AB37">
        <v>-359492247</v>
      </c>
      <c r="AC37">
        <v>41172617</v>
      </c>
      <c r="AD37">
        <v>157497606</v>
      </c>
    </row>
    <row r="38" spans="1:30">
      <c r="A38" s="7">
        <v>43816</v>
      </c>
      <c r="B38" s="8">
        <v>0.55625</v>
      </c>
      <c r="C38" s="6">
        <v>1</v>
      </c>
      <c r="D38" s="1">
        <v>6214278000</v>
      </c>
      <c r="E38" s="1">
        <v>6033280377</v>
      </c>
      <c r="F38" s="1">
        <v>499812664</v>
      </c>
      <c r="G38" s="1">
        <v>-473801266</v>
      </c>
      <c r="H38" s="1">
        <v>142363692</v>
      </c>
      <c r="I38" s="1">
        <v>252320000</v>
      </c>
      <c r="J38" s="1">
        <v>234091000</v>
      </c>
      <c r="K38" s="1">
        <v>180997623</v>
      </c>
      <c r="L38" s="1">
        <f t="shared" si="0"/>
        <v>26011398</v>
      </c>
      <c r="AA38" s="7">
        <v>43815</v>
      </c>
      <c r="AB38">
        <v>-307802570</v>
      </c>
      <c r="AC38">
        <v>4600925</v>
      </c>
      <c r="AD38">
        <v>269394501</v>
      </c>
    </row>
    <row r="39" spans="1:30">
      <c r="A39" s="7">
        <v>43817</v>
      </c>
      <c r="B39" s="8">
        <v>0.854166666666667</v>
      </c>
      <c r="C39" s="6">
        <v>1</v>
      </c>
      <c r="D39" s="1">
        <v>6214278000</v>
      </c>
      <c r="E39" s="1">
        <v>6033280377</v>
      </c>
      <c r="F39" s="1">
        <v>316800240</v>
      </c>
      <c r="G39" s="1">
        <v>-293028286</v>
      </c>
      <c r="H39" s="1">
        <v>155099402</v>
      </c>
      <c r="I39" s="1">
        <v>252320000</v>
      </c>
      <c r="J39" s="1">
        <v>234091000</v>
      </c>
      <c r="K39" s="1">
        <v>180997623</v>
      </c>
      <c r="L39" s="1">
        <f t="shared" si="0"/>
        <v>23771954</v>
      </c>
      <c r="AA39" s="7">
        <v>43816</v>
      </c>
      <c r="AB39">
        <v>-473801266</v>
      </c>
      <c r="AC39">
        <v>26011398</v>
      </c>
      <c r="AD39">
        <v>142363692</v>
      </c>
    </row>
    <row r="40" spans="1:30">
      <c r="A40" s="7">
        <v>43818</v>
      </c>
      <c r="B40" s="8">
        <v>0.779166666666667</v>
      </c>
      <c r="C40" s="6">
        <v>1</v>
      </c>
      <c r="D40" s="1">
        <v>6214278000</v>
      </c>
      <c r="E40" s="1">
        <v>6033280377</v>
      </c>
      <c r="F40" s="1">
        <v>194567241</v>
      </c>
      <c r="G40" s="1">
        <v>-200372684</v>
      </c>
      <c r="H40" s="1">
        <v>118063464</v>
      </c>
      <c r="I40" s="1">
        <v>252320000</v>
      </c>
      <c r="J40" s="1">
        <v>234091000</v>
      </c>
      <c r="K40" s="1">
        <v>180997623</v>
      </c>
      <c r="L40" s="1">
        <f t="shared" si="0"/>
        <v>-5805443</v>
      </c>
      <c r="AA40" s="7">
        <v>43817</v>
      </c>
      <c r="AB40">
        <v>-293028286</v>
      </c>
      <c r="AC40">
        <v>23771954</v>
      </c>
      <c r="AD40">
        <v>155099402</v>
      </c>
    </row>
    <row r="41" spans="1:30">
      <c r="A41" s="7">
        <v>43819</v>
      </c>
      <c r="B41" s="8">
        <v>0.763194444444444</v>
      </c>
      <c r="C41" s="6">
        <v>1</v>
      </c>
      <c r="D41" s="1">
        <v>6214278000</v>
      </c>
      <c r="E41" s="1">
        <v>6033280377</v>
      </c>
      <c r="F41" s="1">
        <v>255565183</v>
      </c>
      <c r="G41" s="1">
        <v>-246033975</v>
      </c>
      <c r="H41" s="1">
        <v>124469609</v>
      </c>
      <c r="I41" s="1">
        <v>252320000</v>
      </c>
      <c r="J41" s="1">
        <v>234091000</v>
      </c>
      <c r="K41" s="1">
        <v>180997623</v>
      </c>
      <c r="L41" s="1">
        <f t="shared" si="0"/>
        <v>9531208</v>
      </c>
      <c r="AA41" s="7">
        <v>43818</v>
      </c>
      <c r="AB41">
        <v>-200372684</v>
      </c>
      <c r="AC41">
        <v>-5805443</v>
      </c>
      <c r="AD41">
        <v>118063464</v>
      </c>
    </row>
    <row r="42" spans="1:30">
      <c r="A42" s="7">
        <v>43820</v>
      </c>
      <c r="B42" s="8">
        <v>0.733333333333333</v>
      </c>
      <c r="C42" s="6">
        <v>1</v>
      </c>
      <c r="D42" s="1">
        <v>6214278000</v>
      </c>
      <c r="E42" s="1">
        <v>6033280377</v>
      </c>
      <c r="F42" s="1">
        <v>290700489</v>
      </c>
      <c r="G42" s="1">
        <v>-253259910</v>
      </c>
      <c r="H42" s="1">
        <v>132122313</v>
      </c>
      <c r="I42" s="1">
        <v>252320000</v>
      </c>
      <c r="J42" s="1">
        <v>234091000</v>
      </c>
      <c r="K42" s="1">
        <v>180997623</v>
      </c>
      <c r="L42" s="1">
        <f t="shared" si="0"/>
        <v>37440579</v>
      </c>
      <c r="AA42" s="7">
        <v>43819</v>
      </c>
      <c r="AB42">
        <v>-246033975</v>
      </c>
      <c r="AC42">
        <v>9531208</v>
      </c>
      <c r="AD42">
        <v>124469609</v>
      </c>
    </row>
    <row r="43" spans="1:30">
      <c r="A43" s="7">
        <v>43821</v>
      </c>
      <c r="B43" s="8">
        <v>0.743055555555556</v>
      </c>
      <c r="C43" s="6">
        <v>1</v>
      </c>
      <c r="D43" s="1">
        <v>6214278000</v>
      </c>
      <c r="E43" s="1">
        <v>6033280377</v>
      </c>
      <c r="F43" s="1">
        <v>496314104</v>
      </c>
      <c r="G43" s="1">
        <v>-447208638</v>
      </c>
      <c r="H43" s="1">
        <v>127058406</v>
      </c>
      <c r="I43" s="1">
        <v>252320000</v>
      </c>
      <c r="J43" s="1">
        <v>234091000</v>
      </c>
      <c r="K43" s="1">
        <v>180997623</v>
      </c>
      <c r="L43" s="1">
        <f t="shared" si="0"/>
        <v>49105466</v>
      </c>
      <c r="AA43" s="7">
        <v>43820</v>
      </c>
      <c r="AB43">
        <v>-253259910</v>
      </c>
      <c r="AC43">
        <v>37440579</v>
      </c>
      <c r="AD43">
        <v>132122313</v>
      </c>
    </row>
    <row r="44" spans="1:30">
      <c r="A44" s="7">
        <v>43822</v>
      </c>
      <c r="B44" s="8">
        <v>0.775</v>
      </c>
      <c r="C44" s="6">
        <v>1</v>
      </c>
      <c r="D44" s="1">
        <v>6214278000</v>
      </c>
      <c r="E44" s="1">
        <v>6033280377</v>
      </c>
      <c r="F44" s="1">
        <v>451536858</v>
      </c>
      <c r="G44" s="1">
        <v>-402056709</v>
      </c>
      <c r="H44" s="1">
        <v>140429845</v>
      </c>
      <c r="I44" s="1">
        <v>252320000</v>
      </c>
      <c r="J44" s="1">
        <v>234091000</v>
      </c>
      <c r="K44" s="1">
        <v>180997623</v>
      </c>
      <c r="L44" s="1">
        <f t="shared" si="0"/>
        <v>49480149</v>
      </c>
      <c r="AA44" s="7">
        <v>43821</v>
      </c>
      <c r="AB44">
        <v>-447208638</v>
      </c>
      <c r="AC44">
        <v>49105466</v>
      </c>
      <c r="AD44">
        <v>127058406</v>
      </c>
    </row>
    <row r="45" spans="1:30">
      <c r="A45" s="7">
        <v>43823</v>
      </c>
      <c r="B45" s="8">
        <v>0.852777777777778</v>
      </c>
      <c r="C45" s="6">
        <v>1</v>
      </c>
      <c r="D45" s="1">
        <v>6214278000</v>
      </c>
      <c r="E45" s="1">
        <v>6033280377</v>
      </c>
      <c r="F45" s="1">
        <v>313389632</v>
      </c>
      <c r="G45" s="1">
        <v>-292865722</v>
      </c>
      <c r="H45" s="1">
        <v>156352830</v>
      </c>
      <c r="I45" s="1">
        <v>252320000</v>
      </c>
      <c r="J45" s="1">
        <v>234091000</v>
      </c>
      <c r="K45" s="1">
        <v>180997623</v>
      </c>
      <c r="L45" s="1">
        <f t="shared" si="0"/>
        <v>20523910</v>
      </c>
      <c r="AA45" s="7">
        <v>43822</v>
      </c>
      <c r="AB45">
        <v>-402056709</v>
      </c>
      <c r="AC45">
        <v>49480149</v>
      </c>
      <c r="AD45">
        <v>140429845</v>
      </c>
    </row>
    <row r="46" spans="1:30">
      <c r="A46" s="7">
        <v>43824</v>
      </c>
      <c r="B46" s="8">
        <v>0.683333333333333</v>
      </c>
      <c r="C46" s="6">
        <v>1</v>
      </c>
      <c r="D46" s="1">
        <v>6214278000</v>
      </c>
      <c r="E46" s="1">
        <v>6033280377</v>
      </c>
      <c r="F46" s="1">
        <v>455937051</v>
      </c>
      <c r="G46" s="1">
        <v>-443168941</v>
      </c>
      <c r="H46" s="1">
        <v>133223774</v>
      </c>
      <c r="I46" s="1">
        <v>252320000</v>
      </c>
      <c r="J46" s="1">
        <v>234091000</v>
      </c>
      <c r="K46" s="1">
        <v>180997623</v>
      </c>
      <c r="L46" s="1">
        <f t="shared" si="0"/>
        <v>12768110</v>
      </c>
      <c r="AA46" s="7">
        <v>43823</v>
      </c>
      <c r="AB46">
        <v>-292865722</v>
      </c>
      <c r="AC46">
        <v>20523910</v>
      </c>
      <c r="AD46">
        <v>156352830</v>
      </c>
    </row>
    <row r="47" spans="1:30">
      <c r="A47" s="7">
        <v>43825</v>
      </c>
      <c r="B47" s="8">
        <v>0.790972222222222</v>
      </c>
      <c r="C47" s="6">
        <v>1</v>
      </c>
      <c r="D47" s="1">
        <v>6214278000</v>
      </c>
      <c r="E47" s="1">
        <v>6033280377</v>
      </c>
      <c r="F47" s="1">
        <v>254827587</v>
      </c>
      <c r="G47" s="1">
        <v>-249718740</v>
      </c>
      <c r="H47" s="1">
        <v>114560667</v>
      </c>
      <c r="I47" s="1">
        <v>252320000</v>
      </c>
      <c r="J47" s="1">
        <v>234091000</v>
      </c>
      <c r="K47" s="1">
        <v>180997623</v>
      </c>
      <c r="L47" s="1">
        <f t="shared" si="0"/>
        <v>5108847</v>
      </c>
      <c r="AA47" s="7">
        <v>43824</v>
      </c>
      <c r="AB47">
        <v>-443168941</v>
      </c>
      <c r="AC47">
        <v>12768110</v>
      </c>
      <c r="AD47">
        <v>133223774</v>
      </c>
    </row>
    <row r="48" spans="1:30">
      <c r="A48" s="7">
        <v>43826</v>
      </c>
      <c r="B48" s="8">
        <v>0.926388888888889</v>
      </c>
      <c r="C48" s="6">
        <v>1</v>
      </c>
      <c r="D48" s="1">
        <v>6214278000</v>
      </c>
      <c r="E48" s="1">
        <v>6033280377</v>
      </c>
      <c r="F48" s="1">
        <v>304139144</v>
      </c>
      <c r="G48" s="1">
        <v>-268291586</v>
      </c>
      <c r="H48" s="1">
        <v>155081182</v>
      </c>
      <c r="I48" s="1">
        <v>252320000</v>
      </c>
      <c r="J48" s="1">
        <v>234091000</v>
      </c>
      <c r="K48" s="1">
        <v>180997623</v>
      </c>
      <c r="L48" s="1">
        <f t="shared" si="0"/>
        <v>35847558</v>
      </c>
      <c r="AA48" s="7">
        <v>43825</v>
      </c>
      <c r="AB48">
        <v>-249718740</v>
      </c>
      <c r="AC48">
        <v>5108847</v>
      </c>
      <c r="AD48">
        <v>114560667</v>
      </c>
    </row>
    <row r="49" spans="1:30">
      <c r="A49" s="7">
        <v>43827</v>
      </c>
      <c r="B49" s="8">
        <v>0.477777777777778</v>
      </c>
      <c r="C49" s="6">
        <v>1</v>
      </c>
      <c r="D49" s="1">
        <v>6214278000</v>
      </c>
      <c r="E49" s="1">
        <v>6033280377</v>
      </c>
      <c r="F49" s="1">
        <v>454533379</v>
      </c>
      <c r="G49" s="1">
        <v>-402308683</v>
      </c>
      <c r="H49" s="1">
        <v>163059598</v>
      </c>
      <c r="I49" s="1">
        <v>252320000</v>
      </c>
      <c r="J49" s="1">
        <v>234091000</v>
      </c>
      <c r="K49" s="1">
        <v>180997623</v>
      </c>
      <c r="L49" s="1">
        <f t="shared" si="0"/>
        <v>52224696</v>
      </c>
      <c r="AA49" s="7">
        <v>43826</v>
      </c>
      <c r="AB49">
        <v>-268291586</v>
      </c>
      <c r="AC49">
        <v>35847558</v>
      </c>
      <c r="AD49">
        <v>155081182</v>
      </c>
    </row>
    <row r="50" spans="1:30">
      <c r="A50" s="7">
        <v>43828</v>
      </c>
      <c r="B50" s="8">
        <v>0.716666666666667</v>
      </c>
      <c r="C50" s="6">
        <v>1</v>
      </c>
      <c r="D50" s="1">
        <v>6214278000</v>
      </c>
      <c r="E50" s="1">
        <v>6033280377</v>
      </c>
      <c r="F50" s="1">
        <v>294047001</v>
      </c>
      <c r="G50" s="1">
        <v>-290654863</v>
      </c>
      <c r="H50" s="1">
        <v>129011157</v>
      </c>
      <c r="I50" s="1">
        <v>252320000</v>
      </c>
      <c r="J50" s="1">
        <v>234091000</v>
      </c>
      <c r="K50" s="1">
        <v>180997623</v>
      </c>
      <c r="L50" s="1">
        <f t="shared" si="0"/>
        <v>3392138</v>
      </c>
      <c r="AA50" s="7">
        <v>43827</v>
      </c>
      <c r="AB50">
        <v>-402308683</v>
      </c>
      <c r="AC50">
        <v>52224696</v>
      </c>
      <c r="AD50">
        <v>163059598</v>
      </c>
    </row>
    <row r="51" spans="1:30">
      <c r="A51" s="7">
        <v>43829</v>
      </c>
      <c r="B51" s="8">
        <v>0.574305555555556</v>
      </c>
      <c r="C51" s="6">
        <v>1</v>
      </c>
      <c r="D51" s="1">
        <v>6214278000</v>
      </c>
      <c r="E51" s="1">
        <v>6033280377</v>
      </c>
      <c r="F51" s="1">
        <v>501369514</v>
      </c>
      <c r="G51" s="1">
        <v>-490957103</v>
      </c>
      <c r="H51" s="1">
        <v>114596237</v>
      </c>
      <c r="I51" s="1">
        <v>252320000</v>
      </c>
      <c r="J51" s="1">
        <v>234091000</v>
      </c>
      <c r="K51" s="1">
        <v>180997623</v>
      </c>
      <c r="L51" s="1">
        <f t="shared" si="0"/>
        <v>10412411</v>
      </c>
      <c r="AA51" s="7">
        <v>43828</v>
      </c>
      <c r="AB51">
        <v>-290654863</v>
      </c>
      <c r="AC51">
        <v>3392138</v>
      </c>
      <c r="AD51">
        <v>129011157</v>
      </c>
    </row>
    <row r="52" spans="1:30">
      <c r="A52" s="7">
        <v>43830</v>
      </c>
      <c r="B52" s="8">
        <v>0.823611111111111</v>
      </c>
      <c r="C52" s="6">
        <v>1</v>
      </c>
      <c r="D52" s="1">
        <v>6214278000</v>
      </c>
      <c r="E52" s="1">
        <v>6033280377</v>
      </c>
      <c r="F52" s="1">
        <v>290934592</v>
      </c>
      <c r="G52" s="1">
        <v>-294811062</v>
      </c>
      <c r="H52" s="1">
        <v>76637594</v>
      </c>
      <c r="I52" s="1">
        <v>252320000</v>
      </c>
      <c r="J52" s="1">
        <v>234091000</v>
      </c>
      <c r="K52" s="1">
        <v>180997623</v>
      </c>
      <c r="L52" s="1">
        <f t="shared" si="0"/>
        <v>-3876470</v>
      </c>
      <c r="AA52" s="7">
        <v>43829</v>
      </c>
      <c r="AB52">
        <v>-490957103</v>
      </c>
      <c r="AC52">
        <v>10412411</v>
      </c>
      <c r="AD52">
        <v>114596237</v>
      </c>
    </row>
    <row r="53" spans="1:30">
      <c r="A53" s="7">
        <v>43831</v>
      </c>
      <c r="B53" s="8">
        <v>0.809722222222222</v>
      </c>
      <c r="C53" s="6">
        <v>1</v>
      </c>
      <c r="D53" s="1">
        <v>6214278000</v>
      </c>
      <c r="E53" s="1">
        <v>6033280377</v>
      </c>
      <c r="F53" s="1">
        <v>552089401</v>
      </c>
      <c r="G53" s="1">
        <v>-520180546</v>
      </c>
      <c r="H53" s="1">
        <v>97936226</v>
      </c>
      <c r="I53" s="1">
        <v>252320000</v>
      </c>
      <c r="J53" s="1">
        <v>234091000</v>
      </c>
      <c r="K53" s="1">
        <v>180997623</v>
      </c>
      <c r="L53" s="1">
        <f t="shared" si="0"/>
        <v>31908855</v>
      </c>
      <c r="AA53" s="7">
        <v>43830</v>
      </c>
      <c r="AB53">
        <v>-294811062</v>
      </c>
      <c r="AC53">
        <v>-3876470</v>
      </c>
      <c r="AD53">
        <v>76637594</v>
      </c>
    </row>
    <row r="54" spans="1:30">
      <c r="A54" s="7">
        <v>43832</v>
      </c>
      <c r="B54" s="8">
        <v>0.477083333333333</v>
      </c>
      <c r="C54" s="6">
        <v>1</v>
      </c>
      <c r="D54" s="1">
        <v>6214278000</v>
      </c>
      <c r="E54" s="1">
        <v>6033280377</v>
      </c>
      <c r="F54" s="1">
        <v>431540695</v>
      </c>
      <c r="G54" s="1">
        <v>-385754331</v>
      </c>
      <c r="H54" s="1">
        <v>109885931</v>
      </c>
      <c r="I54" s="1">
        <v>252320000</v>
      </c>
      <c r="J54" s="1">
        <v>234091000</v>
      </c>
      <c r="K54" s="1">
        <v>180997623</v>
      </c>
      <c r="L54" s="1">
        <f t="shared" si="0"/>
        <v>45786364</v>
      </c>
      <c r="AA54" s="7">
        <v>43831</v>
      </c>
      <c r="AB54">
        <v>-520180546</v>
      </c>
      <c r="AC54">
        <v>31908855</v>
      </c>
      <c r="AD54">
        <v>97936226</v>
      </c>
    </row>
    <row r="55" spans="1:30">
      <c r="A55" s="7">
        <v>43833</v>
      </c>
      <c r="B55" s="8">
        <v>0.606944444444444</v>
      </c>
      <c r="C55" s="6">
        <v>1</v>
      </c>
      <c r="D55" s="1">
        <v>6214278000</v>
      </c>
      <c r="E55" s="1">
        <v>6033280377</v>
      </c>
      <c r="F55" s="1">
        <v>253754572</v>
      </c>
      <c r="G55" s="1">
        <v>-254601056</v>
      </c>
      <c r="H55" s="1">
        <v>103700517</v>
      </c>
      <c r="I55" s="1">
        <v>378480000</v>
      </c>
      <c r="J55" s="1">
        <v>351136000</v>
      </c>
      <c r="K55" s="1">
        <v>180997623</v>
      </c>
      <c r="L55" s="1">
        <f t="shared" si="0"/>
        <v>-846484</v>
      </c>
      <c r="AA55" s="7">
        <v>43832</v>
      </c>
      <c r="AB55">
        <v>-385754331</v>
      </c>
      <c r="AC55">
        <v>45786364</v>
      </c>
      <c r="AD55">
        <v>109885931</v>
      </c>
    </row>
    <row r="56" spans="1:30">
      <c r="A56" s="7">
        <v>43834</v>
      </c>
      <c r="B56" s="8">
        <v>0.738888888888889</v>
      </c>
      <c r="C56" s="6">
        <v>1</v>
      </c>
      <c r="D56" s="1">
        <v>6214278000</v>
      </c>
      <c r="E56" s="1">
        <v>6033280377</v>
      </c>
      <c r="F56" s="1">
        <v>454076297</v>
      </c>
      <c r="G56" s="1">
        <v>-409114080</v>
      </c>
      <c r="H56" s="1">
        <v>112815176</v>
      </c>
      <c r="I56" s="1">
        <v>378480000</v>
      </c>
      <c r="J56" s="1">
        <v>351136000</v>
      </c>
      <c r="K56" s="1">
        <v>180997623</v>
      </c>
      <c r="L56" s="1">
        <f t="shared" si="0"/>
        <v>44962217</v>
      </c>
      <c r="AA56" s="7">
        <v>43833</v>
      </c>
      <c r="AB56">
        <v>-254601056</v>
      </c>
      <c r="AC56">
        <v>-846484</v>
      </c>
      <c r="AD56">
        <v>103700517</v>
      </c>
    </row>
    <row r="57" spans="1:30">
      <c r="A57" s="7">
        <v>43835</v>
      </c>
      <c r="B57" s="8">
        <v>0.704861111111111</v>
      </c>
      <c r="C57" s="6">
        <v>1</v>
      </c>
      <c r="D57" s="1">
        <v>6214278000</v>
      </c>
      <c r="E57" s="1">
        <v>6033280377</v>
      </c>
      <c r="F57" s="1">
        <v>716426412</v>
      </c>
      <c r="G57" s="1">
        <v>-727198389</v>
      </c>
      <c r="H57" s="1">
        <v>40703844</v>
      </c>
      <c r="I57" s="1">
        <v>252320000</v>
      </c>
      <c r="J57" s="1">
        <v>234091000</v>
      </c>
      <c r="K57" s="1">
        <v>180997623</v>
      </c>
      <c r="L57" s="1">
        <f t="shared" si="0"/>
        <v>-10771977</v>
      </c>
      <c r="AA57" s="7">
        <v>43834</v>
      </c>
      <c r="AB57">
        <v>-409114080</v>
      </c>
      <c r="AC57">
        <v>44962217</v>
      </c>
      <c r="AD57">
        <v>112815176</v>
      </c>
    </row>
    <row r="58" spans="1:30">
      <c r="A58" s="7">
        <v>43836</v>
      </c>
      <c r="B58" s="8">
        <v>0.590972222222222</v>
      </c>
      <c r="C58" s="6">
        <v>1</v>
      </c>
      <c r="D58" s="1">
        <v>6214278000</v>
      </c>
      <c r="E58" s="1">
        <v>6033280377</v>
      </c>
      <c r="F58" s="1">
        <v>476959523</v>
      </c>
      <c r="G58" s="1">
        <v>-243473605</v>
      </c>
      <c r="H58" s="1">
        <v>57392577</v>
      </c>
      <c r="I58" s="1">
        <v>252320000</v>
      </c>
      <c r="J58" s="1">
        <v>234091000</v>
      </c>
      <c r="K58" s="1">
        <v>180997623</v>
      </c>
      <c r="L58" s="1">
        <f t="shared" si="0"/>
        <v>233485918</v>
      </c>
      <c r="AA58" s="7">
        <v>43835</v>
      </c>
      <c r="AB58">
        <v>-727198389</v>
      </c>
      <c r="AC58">
        <v>-10771977</v>
      </c>
      <c r="AD58">
        <v>40703844</v>
      </c>
    </row>
    <row r="59" spans="1:30">
      <c r="A59" s="7">
        <v>43837</v>
      </c>
      <c r="B59" s="8">
        <v>0.696527777777778</v>
      </c>
      <c r="C59" s="6">
        <v>1</v>
      </c>
      <c r="D59" s="1">
        <v>6214278000</v>
      </c>
      <c r="E59" s="1">
        <v>6033280377</v>
      </c>
      <c r="F59" s="1">
        <v>278666269</v>
      </c>
      <c r="G59" s="1">
        <v>-265934419</v>
      </c>
      <c r="H59" s="1">
        <v>63104154</v>
      </c>
      <c r="I59" s="1">
        <v>252320000</v>
      </c>
      <c r="J59" s="1">
        <v>234091000</v>
      </c>
      <c r="K59" s="1">
        <v>180997623</v>
      </c>
      <c r="L59" s="1">
        <f t="shared" si="0"/>
        <v>12731850</v>
      </c>
      <c r="AA59" s="7">
        <v>43836</v>
      </c>
      <c r="AB59">
        <v>-243473605</v>
      </c>
      <c r="AC59">
        <v>233485918</v>
      </c>
      <c r="AD59">
        <v>57392577</v>
      </c>
    </row>
    <row r="60" spans="1:30">
      <c r="A60" s="7">
        <v>43838</v>
      </c>
      <c r="B60" s="8">
        <v>0.740277777777778</v>
      </c>
      <c r="C60" s="6">
        <v>1</v>
      </c>
      <c r="D60" s="1">
        <v>6214278000</v>
      </c>
      <c r="E60" s="1">
        <v>6033280377</v>
      </c>
      <c r="F60" s="1">
        <v>235048325</v>
      </c>
      <c r="G60" s="1">
        <v>-209928690</v>
      </c>
      <c r="H60" s="1">
        <v>92100259</v>
      </c>
      <c r="I60" s="1">
        <v>252320000</v>
      </c>
      <c r="J60" s="1">
        <v>234091000</v>
      </c>
      <c r="K60" s="1">
        <v>180997623</v>
      </c>
      <c r="L60" s="1">
        <f t="shared" si="0"/>
        <v>25119635</v>
      </c>
      <c r="M60" s="1"/>
      <c r="N60" s="1"/>
      <c r="O60" s="1"/>
      <c r="AA60" s="7">
        <v>43837</v>
      </c>
      <c r="AB60">
        <v>-265934419</v>
      </c>
      <c r="AC60">
        <v>12731850</v>
      </c>
      <c r="AD60">
        <v>63104154</v>
      </c>
    </row>
    <row r="61" spans="1:30">
      <c r="A61" s="7">
        <v>43839</v>
      </c>
      <c r="B61" s="8">
        <v>0.667361111111111</v>
      </c>
      <c r="C61" s="6">
        <v>1</v>
      </c>
      <c r="D61" s="1">
        <v>6214278000</v>
      </c>
      <c r="E61" s="1">
        <v>6033280377</v>
      </c>
      <c r="F61" s="1">
        <v>249453371</v>
      </c>
      <c r="G61" s="1">
        <v>-235437565</v>
      </c>
      <c r="H61" s="1">
        <v>70330740</v>
      </c>
      <c r="I61" s="1">
        <v>252320000</v>
      </c>
      <c r="J61" s="1">
        <v>234091000</v>
      </c>
      <c r="K61" s="1">
        <v>180997623</v>
      </c>
      <c r="L61" s="1">
        <f t="shared" si="0"/>
        <v>14015806</v>
      </c>
      <c r="AA61" s="7">
        <v>43838</v>
      </c>
      <c r="AB61">
        <v>-209928690</v>
      </c>
      <c r="AC61">
        <v>25119635</v>
      </c>
      <c r="AD61">
        <v>92100259</v>
      </c>
    </row>
    <row r="62" spans="1:30">
      <c r="A62" s="7">
        <v>43840</v>
      </c>
      <c r="B62" s="8">
        <v>0.55625</v>
      </c>
      <c r="C62" s="6">
        <v>1</v>
      </c>
      <c r="D62" s="1">
        <v>6214278000</v>
      </c>
      <c r="E62" s="1">
        <v>6033280377</v>
      </c>
      <c r="F62" s="1">
        <v>496881339</v>
      </c>
      <c r="G62" s="1">
        <v>-463730477</v>
      </c>
      <c r="H62" s="1">
        <v>79464757</v>
      </c>
      <c r="I62" s="1">
        <v>252320000</v>
      </c>
      <c r="J62" s="1">
        <v>234091000</v>
      </c>
      <c r="K62" s="1">
        <v>180997623</v>
      </c>
      <c r="L62" s="1">
        <f t="shared" si="0"/>
        <v>33150862</v>
      </c>
      <c r="AA62" s="7">
        <v>43839</v>
      </c>
      <c r="AB62">
        <v>-235437565</v>
      </c>
      <c r="AC62">
        <v>14015806</v>
      </c>
      <c r="AD62">
        <v>70330740</v>
      </c>
    </row>
    <row r="63" spans="1:30">
      <c r="A63" s="7">
        <v>43841</v>
      </c>
      <c r="B63" s="8">
        <v>0.788888888888889</v>
      </c>
      <c r="C63" s="6">
        <v>1</v>
      </c>
      <c r="D63" s="1">
        <v>6214278000</v>
      </c>
      <c r="E63" s="1">
        <v>6033280377</v>
      </c>
      <c r="F63" s="1">
        <v>316227446</v>
      </c>
      <c r="G63" s="1">
        <v>-277362612</v>
      </c>
      <c r="H63" s="1">
        <v>119176075</v>
      </c>
      <c r="I63" s="1">
        <v>252320000</v>
      </c>
      <c r="J63" s="1">
        <v>234091000</v>
      </c>
      <c r="K63" s="1">
        <v>180997623</v>
      </c>
      <c r="L63" s="1">
        <f t="shared" si="0"/>
        <v>38864834</v>
      </c>
      <c r="AA63" s="7">
        <v>43840</v>
      </c>
      <c r="AB63">
        <v>-463730477</v>
      </c>
      <c r="AC63">
        <v>33150862</v>
      </c>
      <c r="AD63">
        <v>79464757</v>
      </c>
    </row>
    <row r="64" spans="1:30">
      <c r="A64" s="7">
        <v>43842</v>
      </c>
      <c r="B64" s="8">
        <v>0.829861111111111</v>
      </c>
      <c r="C64" s="6">
        <v>1</v>
      </c>
      <c r="D64" s="1">
        <v>6214278000</v>
      </c>
      <c r="E64" s="1">
        <v>6033280377</v>
      </c>
      <c r="F64" s="1">
        <v>263818236</v>
      </c>
      <c r="G64" s="1">
        <v>-253996862</v>
      </c>
      <c r="H64" s="1">
        <v>84035232</v>
      </c>
      <c r="I64" s="1">
        <v>252320000</v>
      </c>
      <c r="J64" s="1">
        <v>234091000</v>
      </c>
      <c r="K64" s="1">
        <v>180997623</v>
      </c>
      <c r="L64" s="1">
        <f t="shared" si="0"/>
        <v>9821374</v>
      </c>
      <c r="AA64" s="7">
        <v>43841</v>
      </c>
      <c r="AB64">
        <v>-277362612</v>
      </c>
      <c r="AC64">
        <v>38864834</v>
      </c>
      <c r="AD64">
        <v>119176075</v>
      </c>
    </row>
    <row r="65" spans="1:30">
      <c r="A65" s="7">
        <v>43843</v>
      </c>
      <c r="B65" s="8">
        <v>0.676388888888889</v>
      </c>
      <c r="C65" s="6">
        <v>1</v>
      </c>
      <c r="D65" s="1">
        <v>6214278000</v>
      </c>
      <c r="E65" s="1">
        <v>6033280377</v>
      </c>
      <c r="F65" s="1">
        <v>391227313</v>
      </c>
      <c r="G65" s="1">
        <v>-371351232</v>
      </c>
      <c r="H65" s="1">
        <v>161420330</v>
      </c>
      <c r="I65" s="1">
        <v>252320000</v>
      </c>
      <c r="J65" s="1">
        <v>234091000</v>
      </c>
      <c r="K65" s="1">
        <v>180997623</v>
      </c>
      <c r="L65" s="1">
        <f t="shared" si="0"/>
        <v>19876081</v>
      </c>
      <c r="AA65" s="7">
        <v>43842</v>
      </c>
      <c r="AB65">
        <v>-253996862</v>
      </c>
      <c r="AC65">
        <v>9821374</v>
      </c>
      <c r="AD65">
        <v>84035232</v>
      </c>
    </row>
    <row r="66" spans="1:30">
      <c r="A66" s="7">
        <v>43844</v>
      </c>
      <c r="B66" s="8">
        <v>0.711805555555556</v>
      </c>
      <c r="C66" s="6">
        <v>1</v>
      </c>
      <c r="D66" s="1">
        <v>6214278000</v>
      </c>
      <c r="E66" s="1">
        <v>6033280377</v>
      </c>
      <c r="F66" s="1">
        <v>265327094</v>
      </c>
      <c r="G66" s="1">
        <v>-235421308</v>
      </c>
      <c r="H66" s="1">
        <v>171245245</v>
      </c>
      <c r="I66" s="1">
        <v>252320000</v>
      </c>
      <c r="J66" s="1">
        <v>234091000</v>
      </c>
      <c r="K66" s="1">
        <v>180997623</v>
      </c>
      <c r="L66" s="1">
        <f t="shared" si="0"/>
        <v>29905786</v>
      </c>
      <c r="AA66" s="7">
        <v>43843</v>
      </c>
      <c r="AB66">
        <v>-371351232</v>
      </c>
      <c r="AC66">
        <v>19876081</v>
      </c>
      <c r="AD66">
        <v>161420330</v>
      </c>
    </row>
    <row r="67" spans="1:30">
      <c r="A67" s="7">
        <v>43845</v>
      </c>
      <c r="B67" s="8">
        <v>0.782638888888889</v>
      </c>
      <c r="C67" s="6">
        <v>1</v>
      </c>
      <c r="D67" s="1">
        <v>6214278000</v>
      </c>
      <c r="E67" s="1">
        <v>6033280377</v>
      </c>
      <c r="F67" s="1">
        <v>248847180</v>
      </c>
      <c r="G67" s="1">
        <v>-253029612</v>
      </c>
      <c r="H67" s="1">
        <v>154330963</v>
      </c>
      <c r="I67" s="1">
        <v>252320000</v>
      </c>
      <c r="J67" s="1">
        <v>234091000</v>
      </c>
      <c r="K67" s="1">
        <v>180997623</v>
      </c>
      <c r="L67" s="1">
        <f t="shared" si="0"/>
        <v>-4182432</v>
      </c>
      <c r="AA67" s="7">
        <v>43844</v>
      </c>
      <c r="AB67">
        <v>-235421308</v>
      </c>
      <c r="AC67">
        <v>29905786</v>
      </c>
      <c r="AD67">
        <v>171245245</v>
      </c>
    </row>
    <row r="68" spans="1:30">
      <c r="A68" s="7">
        <v>43846</v>
      </c>
      <c r="B68" s="8">
        <v>0.741666666666667</v>
      </c>
      <c r="C68" s="6">
        <v>1</v>
      </c>
      <c r="D68" s="1">
        <v>6214278000</v>
      </c>
      <c r="E68" s="1">
        <v>6033280377</v>
      </c>
      <c r="F68" s="1">
        <v>460700672</v>
      </c>
      <c r="G68" s="1">
        <v>-439904131</v>
      </c>
      <c r="H68" s="1">
        <v>154190301</v>
      </c>
      <c r="I68" s="1">
        <v>252320000</v>
      </c>
      <c r="J68" s="1">
        <v>234091000</v>
      </c>
      <c r="K68" s="1">
        <v>180997623</v>
      </c>
      <c r="L68" s="1">
        <f>F68+G68</f>
        <v>20796541</v>
      </c>
      <c r="AA68" s="7">
        <v>43845</v>
      </c>
      <c r="AB68">
        <v>-253029612</v>
      </c>
      <c r="AC68">
        <v>-4182432</v>
      </c>
      <c r="AD68">
        <v>154330963</v>
      </c>
    </row>
    <row r="69" spans="1:30">
      <c r="A69" s="7">
        <v>43847</v>
      </c>
      <c r="B69" s="8">
        <v>0.676388888888889</v>
      </c>
      <c r="C69" s="6">
        <v>1</v>
      </c>
      <c r="D69" s="1">
        <v>6214278000</v>
      </c>
      <c r="E69" s="1">
        <v>6033280377</v>
      </c>
      <c r="F69" s="1">
        <v>260106997</v>
      </c>
      <c r="G69" s="1">
        <v>-251217031</v>
      </c>
      <c r="H69" s="1">
        <v>149064461</v>
      </c>
      <c r="I69" s="1">
        <v>252320000</v>
      </c>
      <c r="J69" s="1">
        <v>234091000</v>
      </c>
      <c r="K69" s="1">
        <v>180997623</v>
      </c>
      <c r="L69" s="1">
        <f>F69+G69</f>
        <v>8889966</v>
      </c>
      <c r="M69" s="8"/>
      <c r="AA69" s="7">
        <v>43846</v>
      </c>
      <c r="AB69">
        <v>-439904131</v>
      </c>
      <c r="AC69">
        <v>20796541</v>
      </c>
      <c r="AD69">
        <v>154190301</v>
      </c>
    </row>
    <row r="70" spans="27:30">
      <c r="AA70" s="7">
        <v>43847</v>
      </c>
      <c r="AB70">
        <v>-251217031</v>
      </c>
      <c r="AC70">
        <v>8889966</v>
      </c>
      <c r="AD70">
        <v>149064461</v>
      </c>
    </row>
    <row r="71" spans="27:30">
      <c r="AA71" t="s">
        <v>286</v>
      </c>
      <c r="AB71">
        <v>-21114208413</v>
      </c>
      <c r="AC71">
        <v>823299743</v>
      </c>
      <c r="AD71">
        <v>7229089077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9"/>
  <sheetViews>
    <sheetView topLeftCell="C1" workbookViewId="0">
      <pane ySplit="3" topLeftCell="A57" activePane="bottomLeft" state="frozen"/>
      <selection/>
      <selection pane="bottomLeft" activeCell="I67" sqref="I6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31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3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/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43784</v>
      </c>
      <c r="B4" s="5">
        <v>0.802777777777778</v>
      </c>
      <c r="C4" s="6">
        <v>0.676</v>
      </c>
      <c r="D4" s="1">
        <v>15000814482</v>
      </c>
      <c r="F4" s="1">
        <v>0</v>
      </c>
      <c r="G4" s="1">
        <v>-648800418</v>
      </c>
      <c r="H4" s="1">
        <v>-648800418</v>
      </c>
      <c r="I4" s="1"/>
      <c r="J4" s="1"/>
      <c r="K4" s="1"/>
      <c r="L4" s="1">
        <f t="shared" ref="L4:L67" si="0">F4+G4</f>
        <v>-648800418</v>
      </c>
      <c r="M4" s="10"/>
      <c r="N4" s="7">
        <v>43783</v>
      </c>
      <c r="O4" s="8">
        <v>0.511805555555556</v>
      </c>
      <c r="P4" s="6">
        <v>0.676</v>
      </c>
      <c r="Q4" s="6">
        <v>0.097</v>
      </c>
      <c r="R4" s="6">
        <v>0.676</v>
      </c>
      <c r="S4" s="1">
        <v>15976595456</v>
      </c>
      <c r="U4" s="1">
        <v>5929744384</v>
      </c>
      <c r="V4" s="1">
        <v>5825559552</v>
      </c>
      <c r="W4" s="1">
        <v>104184832</v>
      </c>
      <c r="X4" s="1">
        <v>15976596825</v>
      </c>
      <c r="Y4">
        <v>8</v>
      </c>
      <c r="AA4" t="s">
        <v>284</v>
      </c>
    </row>
    <row r="5" spans="1:30">
      <c r="A5" s="7">
        <v>43785</v>
      </c>
      <c r="B5" s="8">
        <v>0.642361111111111</v>
      </c>
      <c r="C5" s="6">
        <v>0.676</v>
      </c>
      <c r="D5" s="1">
        <v>15000814482</v>
      </c>
      <c r="F5" s="1">
        <v>0</v>
      </c>
      <c r="G5" s="1">
        <v>-643685934</v>
      </c>
      <c r="H5" s="1">
        <v>-1174735496</v>
      </c>
      <c r="I5" s="1"/>
      <c r="J5" s="1"/>
      <c r="K5" s="1"/>
      <c r="L5" s="1">
        <f t="shared" si="0"/>
        <v>-643685934</v>
      </c>
      <c r="M5" s="10"/>
      <c r="AA5" s="7">
        <v>43784</v>
      </c>
      <c r="AB5">
        <v>-648800418</v>
      </c>
      <c r="AC5">
        <v>-648800418</v>
      </c>
      <c r="AD5">
        <v>-648800418</v>
      </c>
    </row>
    <row r="6" spans="1:30">
      <c r="A6" s="7">
        <v>43786</v>
      </c>
      <c r="B6" s="8">
        <v>0.557638888888889</v>
      </c>
      <c r="C6" s="6">
        <v>0.676</v>
      </c>
      <c r="D6" s="1">
        <v>15000814482</v>
      </c>
      <c r="F6" s="1">
        <v>0</v>
      </c>
      <c r="G6" s="1">
        <v>-888821453</v>
      </c>
      <c r="H6" s="1">
        <v>-1686798681</v>
      </c>
      <c r="I6" s="1"/>
      <c r="J6" s="1"/>
      <c r="K6" s="1"/>
      <c r="L6" s="1">
        <f t="shared" si="0"/>
        <v>-888821453</v>
      </c>
      <c r="AA6" s="7">
        <v>43785</v>
      </c>
      <c r="AB6">
        <v>-643685934</v>
      </c>
      <c r="AC6">
        <v>-643685934</v>
      </c>
      <c r="AD6">
        <v>-1174735496</v>
      </c>
    </row>
    <row r="7" spans="1:30">
      <c r="A7" s="7">
        <v>43787</v>
      </c>
      <c r="B7" s="8">
        <v>0.574305555555556</v>
      </c>
      <c r="C7" s="6">
        <v>0.676</v>
      </c>
      <c r="D7" s="1">
        <v>15000814482</v>
      </c>
      <c r="F7" s="1">
        <v>0</v>
      </c>
      <c r="G7" s="1">
        <v>-532965859</v>
      </c>
      <c r="H7" s="1">
        <v>-2219764540</v>
      </c>
      <c r="I7" s="1"/>
      <c r="J7" s="1"/>
      <c r="K7" s="1"/>
      <c r="L7" s="1">
        <f t="shared" si="0"/>
        <v>-532965859</v>
      </c>
      <c r="AA7" s="7">
        <v>43786</v>
      </c>
      <c r="AB7">
        <v>-888821453</v>
      </c>
      <c r="AC7">
        <v>-888821453</v>
      </c>
      <c r="AD7">
        <v>-1686798681</v>
      </c>
    </row>
    <row r="8" spans="1:30">
      <c r="A8" s="7">
        <v>43788</v>
      </c>
      <c r="B8" s="8">
        <v>0.876388888888889</v>
      </c>
      <c r="C8" s="6">
        <v>0.676</v>
      </c>
      <c r="D8" s="1">
        <v>15000814482</v>
      </c>
      <c r="F8" s="1">
        <v>0</v>
      </c>
      <c r="G8" s="1">
        <v>-798160356</v>
      </c>
      <c r="H8" s="1">
        <v>-3017924896</v>
      </c>
      <c r="I8" s="1"/>
      <c r="J8" s="1"/>
      <c r="K8" s="1"/>
      <c r="L8" s="1">
        <f t="shared" si="0"/>
        <v>-798160356</v>
      </c>
      <c r="AA8" s="7">
        <v>43787</v>
      </c>
      <c r="AB8">
        <v>-532965859</v>
      </c>
      <c r="AC8">
        <v>-532965859</v>
      </c>
      <c r="AD8">
        <v>-2219764540</v>
      </c>
    </row>
    <row r="9" spans="1:30">
      <c r="A9" s="7">
        <v>43789</v>
      </c>
      <c r="B9" s="8">
        <v>0.763888888888889</v>
      </c>
      <c r="C9" s="6">
        <v>0.676</v>
      </c>
      <c r="D9" s="1">
        <v>15000814482</v>
      </c>
      <c r="F9" s="1">
        <v>0</v>
      </c>
      <c r="G9" s="1">
        <v>-472710435</v>
      </c>
      <c r="H9" s="1">
        <v>-3368711788</v>
      </c>
      <c r="I9" s="1"/>
      <c r="J9" s="1"/>
      <c r="K9" s="1"/>
      <c r="L9" s="1">
        <f t="shared" si="0"/>
        <v>-472710435</v>
      </c>
      <c r="AA9" s="7">
        <v>43788</v>
      </c>
      <c r="AB9">
        <v>-798160356</v>
      </c>
      <c r="AC9">
        <v>-798160356</v>
      </c>
      <c r="AD9">
        <v>-3017924896</v>
      </c>
    </row>
    <row r="10" spans="1:30">
      <c r="A10" s="7">
        <v>43790</v>
      </c>
      <c r="B10" s="8">
        <v>0.793055555555556</v>
      </c>
      <c r="C10" s="6">
        <v>0.676</v>
      </c>
      <c r="D10" s="1">
        <v>15000814482</v>
      </c>
      <c r="E10" s="1">
        <v>14563898656</v>
      </c>
      <c r="F10" s="1">
        <v>3937109060</v>
      </c>
      <c r="G10" s="1">
        <v>-701024401</v>
      </c>
      <c r="H10" s="1">
        <v>-132627129</v>
      </c>
      <c r="I10" s="1">
        <v>902207000</v>
      </c>
      <c r="J10" s="1">
        <v>835915000</v>
      </c>
      <c r="K10" s="1">
        <v>436915848</v>
      </c>
      <c r="L10" s="1">
        <f t="shared" si="0"/>
        <v>3236084659</v>
      </c>
      <c r="AA10" s="7">
        <v>43789</v>
      </c>
      <c r="AB10">
        <v>-472710435</v>
      </c>
      <c r="AC10">
        <v>-472710435</v>
      </c>
      <c r="AD10">
        <v>-3368711788</v>
      </c>
    </row>
    <row r="11" spans="1:30">
      <c r="A11" s="7">
        <v>43791</v>
      </c>
      <c r="B11" s="8">
        <v>0.571527777777778</v>
      </c>
      <c r="C11" s="6">
        <v>0.676</v>
      </c>
      <c r="D11" s="1">
        <v>15000814482</v>
      </c>
      <c r="E11" s="1">
        <v>14563898656</v>
      </c>
      <c r="F11" s="1">
        <v>4356934987</v>
      </c>
      <c r="G11" s="1">
        <v>-958815324</v>
      </c>
      <c r="H11" s="1">
        <v>140364216</v>
      </c>
      <c r="I11" s="1">
        <v>902207000</v>
      </c>
      <c r="J11" s="1">
        <v>835915000</v>
      </c>
      <c r="K11" s="1">
        <v>436915848</v>
      </c>
      <c r="L11" s="1">
        <f t="shared" si="0"/>
        <v>3398119663</v>
      </c>
      <c r="AA11" s="7">
        <v>43790</v>
      </c>
      <c r="AB11">
        <v>-701024401</v>
      </c>
      <c r="AC11">
        <v>3236084659</v>
      </c>
      <c r="AD11">
        <v>-132627129</v>
      </c>
    </row>
    <row r="12" spans="1:30">
      <c r="A12" s="7">
        <v>43792</v>
      </c>
      <c r="B12" s="8">
        <v>0.550694444444444</v>
      </c>
      <c r="C12" s="6">
        <v>0.676</v>
      </c>
      <c r="D12" s="1">
        <v>15000814482</v>
      </c>
      <c r="E12" s="1">
        <v>14563898656</v>
      </c>
      <c r="F12" s="1">
        <v>636988816</v>
      </c>
      <c r="G12" s="1">
        <v>-581533836</v>
      </c>
      <c r="H12" s="1">
        <v>713067992</v>
      </c>
      <c r="I12" s="1">
        <v>902207000</v>
      </c>
      <c r="J12" s="1">
        <v>835915000</v>
      </c>
      <c r="K12" s="1">
        <v>436915848</v>
      </c>
      <c r="L12" s="1">
        <f t="shared" si="0"/>
        <v>55454980</v>
      </c>
      <c r="AA12" s="7">
        <v>43791</v>
      </c>
      <c r="AB12">
        <v>-958815324</v>
      </c>
      <c r="AC12">
        <v>3398119663</v>
      </c>
      <c r="AD12">
        <v>140364216</v>
      </c>
    </row>
    <row r="13" spans="1:30">
      <c r="A13" s="7">
        <v>43793</v>
      </c>
      <c r="B13" s="8">
        <v>0.481944444444444</v>
      </c>
      <c r="C13" s="6">
        <v>0.676</v>
      </c>
      <c r="D13" s="1">
        <v>15000814482</v>
      </c>
      <c r="E13" s="1">
        <v>14563898656</v>
      </c>
      <c r="F13" s="1">
        <v>1201503829</v>
      </c>
      <c r="G13" s="1">
        <v>-1117115799</v>
      </c>
      <c r="H13" s="1">
        <v>1118759310</v>
      </c>
      <c r="I13" s="1">
        <v>902207000</v>
      </c>
      <c r="J13" s="1">
        <v>835915000</v>
      </c>
      <c r="K13" s="1">
        <v>436915848</v>
      </c>
      <c r="L13" s="1">
        <f t="shared" si="0"/>
        <v>84388030</v>
      </c>
      <c r="AA13" s="7">
        <v>43792</v>
      </c>
      <c r="AB13">
        <v>-581533836</v>
      </c>
      <c r="AC13">
        <v>55454980</v>
      </c>
      <c r="AD13">
        <v>713067992</v>
      </c>
    </row>
    <row r="14" spans="1:30">
      <c r="A14" s="7">
        <v>43794</v>
      </c>
      <c r="B14" s="8">
        <v>0.738888888888889</v>
      </c>
      <c r="C14" s="6">
        <v>0.676</v>
      </c>
      <c r="D14" s="1">
        <v>15000814482</v>
      </c>
      <c r="E14" s="1">
        <v>14563898656</v>
      </c>
      <c r="F14" s="1">
        <v>665057571</v>
      </c>
      <c r="G14" s="1">
        <v>-626596232</v>
      </c>
      <c r="H14" s="1">
        <v>1669283834</v>
      </c>
      <c r="I14" s="1">
        <v>902207000</v>
      </c>
      <c r="J14" s="1">
        <v>835915000</v>
      </c>
      <c r="K14" s="1">
        <v>436915848</v>
      </c>
      <c r="L14" s="1">
        <f t="shared" si="0"/>
        <v>38461339</v>
      </c>
      <c r="AA14" s="7">
        <v>43793</v>
      </c>
      <c r="AB14">
        <v>-1117115799</v>
      </c>
      <c r="AC14">
        <v>84388030</v>
      </c>
      <c r="AD14">
        <v>1118759310</v>
      </c>
    </row>
    <row r="15" spans="1:30">
      <c r="A15" s="7">
        <v>43795</v>
      </c>
      <c r="B15" s="8">
        <v>0.814583333333333</v>
      </c>
      <c r="C15" s="6">
        <v>0.676</v>
      </c>
      <c r="D15" s="1">
        <v>15000814482</v>
      </c>
      <c r="E15" s="1">
        <v>14563898656</v>
      </c>
      <c r="F15" s="1">
        <v>639866288</v>
      </c>
      <c r="G15" s="1">
        <v>-581363788</v>
      </c>
      <c r="H15" s="1">
        <v>2266870720</v>
      </c>
      <c r="I15" s="1">
        <v>902207000</v>
      </c>
      <c r="J15" s="1">
        <v>835915000</v>
      </c>
      <c r="K15" s="1">
        <v>436915848</v>
      </c>
      <c r="L15" s="1">
        <f t="shared" si="0"/>
        <v>58502500</v>
      </c>
      <c r="AA15" s="7">
        <v>43794</v>
      </c>
      <c r="AB15">
        <v>-626596232</v>
      </c>
      <c r="AC15">
        <v>38461339</v>
      </c>
      <c r="AD15">
        <v>1669283834</v>
      </c>
    </row>
    <row r="16" spans="1:30">
      <c r="A16" s="7">
        <v>43796</v>
      </c>
      <c r="B16" s="8">
        <v>0.71875</v>
      </c>
      <c r="C16" s="6">
        <v>0.676</v>
      </c>
      <c r="D16" s="1">
        <v>15000814482</v>
      </c>
      <c r="E16" s="1">
        <v>14563898656</v>
      </c>
      <c r="F16" s="1">
        <v>681489716</v>
      </c>
      <c r="G16" s="1">
        <v>-587145379</v>
      </c>
      <c r="H16" s="1">
        <v>3135911681</v>
      </c>
      <c r="I16" s="1">
        <v>902207000</v>
      </c>
      <c r="J16" s="1">
        <v>835915000</v>
      </c>
      <c r="K16" s="1">
        <v>436915848</v>
      </c>
      <c r="L16" s="1">
        <f t="shared" si="0"/>
        <v>94344337</v>
      </c>
      <c r="AA16" s="7">
        <v>43795</v>
      </c>
      <c r="AB16">
        <v>-581363788</v>
      </c>
      <c r="AC16">
        <v>58502500</v>
      </c>
      <c r="AD16">
        <v>2266870720</v>
      </c>
    </row>
    <row r="17" spans="1:30">
      <c r="A17" s="7">
        <v>43797</v>
      </c>
      <c r="B17" s="8">
        <v>0.961805555555556</v>
      </c>
      <c r="C17" s="6">
        <v>0.676</v>
      </c>
      <c r="D17" s="1">
        <v>15000814482</v>
      </c>
      <c r="E17" s="1">
        <v>14563898656</v>
      </c>
      <c r="F17" s="1">
        <v>799195380</v>
      </c>
      <c r="G17" s="1">
        <v>-767532315</v>
      </c>
      <c r="H17" s="1">
        <v>3688133729</v>
      </c>
      <c r="I17" s="1">
        <v>902207000</v>
      </c>
      <c r="J17" s="1">
        <v>835915000</v>
      </c>
      <c r="K17" s="1">
        <v>436915848</v>
      </c>
      <c r="L17" s="1">
        <f t="shared" si="0"/>
        <v>31663065</v>
      </c>
      <c r="AA17" s="7">
        <v>43796</v>
      </c>
      <c r="AB17">
        <v>-587145379</v>
      </c>
      <c r="AC17">
        <v>94344337</v>
      </c>
      <c r="AD17">
        <v>3135911681</v>
      </c>
    </row>
    <row r="18" spans="1:30">
      <c r="A18" s="7">
        <v>43798</v>
      </c>
      <c r="B18" s="8">
        <v>0.963194444444444</v>
      </c>
      <c r="C18" s="6">
        <v>0.676</v>
      </c>
      <c r="D18" s="1">
        <v>15000814482</v>
      </c>
      <c r="E18" s="1">
        <v>14563898656</v>
      </c>
      <c r="F18" s="1">
        <v>562270833</v>
      </c>
      <c r="G18" s="1">
        <v>-537360914</v>
      </c>
      <c r="H18" s="1">
        <v>307186898</v>
      </c>
      <c r="I18" s="1">
        <v>902207000</v>
      </c>
      <c r="J18" s="1">
        <v>835915000</v>
      </c>
      <c r="K18" s="1">
        <v>436915848</v>
      </c>
      <c r="L18" s="1">
        <f t="shared" si="0"/>
        <v>24909919</v>
      </c>
      <c r="AA18" s="7">
        <v>43797</v>
      </c>
      <c r="AB18">
        <v>-767532315</v>
      </c>
      <c r="AC18">
        <v>31663065</v>
      </c>
      <c r="AD18">
        <v>3688133729</v>
      </c>
    </row>
    <row r="19" spans="1:30">
      <c r="A19" s="7">
        <v>43799</v>
      </c>
      <c r="B19" s="8">
        <v>0.972222222222222</v>
      </c>
      <c r="C19" s="6">
        <v>0.676</v>
      </c>
      <c r="D19" s="1">
        <v>15000814482</v>
      </c>
      <c r="E19" s="1">
        <v>14563898656</v>
      </c>
      <c r="F19" s="1">
        <v>0</v>
      </c>
      <c r="G19" s="1">
        <v>-601422769</v>
      </c>
      <c r="H19" s="1">
        <v>-286498784</v>
      </c>
      <c r="I19" s="1">
        <v>902207000</v>
      </c>
      <c r="J19" s="1">
        <v>835915000</v>
      </c>
      <c r="K19" s="1">
        <v>436915848</v>
      </c>
      <c r="L19" s="1">
        <f t="shared" si="0"/>
        <v>-601422769</v>
      </c>
      <c r="AA19" s="7">
        <v>43798</v>
      </c>
      <c r="AB19">
        <v>-537360914</v>
      </c>
      <c r="AC19">
        <v>24909919</v>
      </c>
      <c r="AD19">
        <v>307186898</v>
      </c>
    </row>
    <row r="20" spans="1:30">
      <c r="A20" s="7">
        <v>43800</v>
      </c>
      <c r="B20" s="8">
        <v>0.895833333333333</v>
      </c>
      <c r="C20" s="6">
        <v>0.676</v>
      </c>
      <c r="D20" s="1">
        <v>15000814482</v>
      </c>
      <c r="E20" s="1">
        <v>14563898656</v>
      </c>
      <c r="F20" s="1">
        <v>1157858996</v>
      </c>
      <c r="G20" s="1">
        <v>-1117750204</v>
      </c>
      <c r="H20" s="1">
        <v>299577797</v>
      </c>
      <c r="I20" s="1">
        <v>902207000</v>
      </c>
      <c r="J20" s="1">
        <v>835915000</v>
      </c>
      <c r="K20" s="1">
        <v>436915848</v>
      </c>
      <c r="L20" s="1">
        <f t="shared" si="0"/>
        <v>40108792</v>
      </c>
      <c r="AA20" s="7">
        <v>43799</v>
      </c>
      <c r="AB20">
        <v>-601422769</v>
      </c>
      <c r="AC20">
        <v>-601422769</v>
      </c>
      <c r="AD20">
        <v>-286498784</v>
      </c>
    </row>
    <row r="21" spans="1:30">
      <c r="A21" s="7">
        <v>43801</v>
      </c>
      <c r="B21" s="8">
        <v>0.951388888888889</v>
      </c>
      <c r="C21" s="6">
        <v>0.676</v>
      </c>
      <c r="D21" s="1">
        <v>15000814482</v>
      </c>
      <c r="E21" s="1">
        <v>14563898656</v>
      </c>
      <c r="F21" s="1">
        <v>673023037</v>
      </c>
      <c r="G21" s="1">
        <v>-591769343</v>
      </c>
      <c r="H21" s="1">
        <v>335872194</v>
      </c>
      <c r="I21" s="1">
        <v>902207000</v>
      </c>
      <c r="J21" s="1">
        <v>835915000</v>
      </c>
      <c r="K21" s="1">
        <v>436915848</v>
      </c>
      <c r="L21" s="1">
        <f t="shared" si="0"/>
        <v>81253694</v>
      </c>
      <c r="AA21" s="7">
        <v>43800</v>
      </c>
      <c r="AB21">
        <v>-1117750204</v>
      </c>
      <c r="AC21">
        <v>40108792</v>
      </c>
      <c r="AD21">
        <v>299577797</v>
      </c>
    </row>
    <row r="22" spans="1:30">
      <c r="A22" s="7">
        <v>43802</v>
      </c>
      <c r="B22" s="8">
        <v>0.897916666666667</v>
      </c>
      <c r="C22" s="6">
        <v>0.676</v>
      </c>
      <c r="D22" s="1">
        <v>15000814482</v>
      </c>
      <c r="E22" s="1">
        <v>14563898656</v>
      </c>
      <c r="F22" s="1">
        <v>943459711</v>
      </c>
      <c r="G22" s="1">
        <v>-872300753</v>
      </c>
      <c r="H22" s="1">
        <v>326033094</v>
      </c>
      <c r="I22" s="1">
        <v>902207000</v>
      </c>
      <c r="J22" s="1">
        <v>835915000</v>
      </c>
      <c r="K22" s="1">
        <v>436915848</v>
      </c>
      <c r="L22" s="1">
        <f t="shared" si="0"/>
        <v>71158958</v>
      </c>
      <c r="AA22" s="7">
        <v>43801</v>
      </c>
      <c r="AB22">
        <v>-591769343</v>
      </c>
      <c r="AC22">
        <v>81253694</v>
      </c>
      <c r="AD22">
        <v>335872194</v>
      </c>
    </row>
    <row r="23" spans="1:30">
      <c r="A23" s="7">
        <v>43803</v>
      </c>
      <c r="B23" s="8">
        <v>0.856944444444444</v>
      </c>
      <c r="C23" s="6">
        <v>0.676</v>
      </c>
      <c r="D23" s="1">
        <v>15000814482</v>
      </c>
      <c r="E23" s="1">
        <v>14563898656</v>
      </c>
      <c r="F23" s="1">
        <v>845672581</v>
      </c>
      <c r="G23" s="1">
        <v>-1057932977</v>
      </c>
      <c r="H23" s="1">
        <v>36555679</v>
      </c>
      <c r="I23" s="1">
        <v>902207000</v>
      </c>
      <c r="J23" s="1">
        <v>835915000</v>
      </c>
      <c r="K23" s="1">
        <v>436915848</v>
      </c>
      <c r="L23" s="1">
        <f t="shared" si="0"/>
        <v>-212260396</v>
      </c>
      <c r="AA23" s="7">
        <v>43802</v>
      </c>
      <c r="AB23">
        <v>-872300753</v>
      </c>
      <c r="AC23">
        <v>71158958</v>
      </c>
      <c r="AD23">
        <v>326033094</v>
      </c>
    </row>
    <row r="24" spans="1:30">
      <c r="A24" s="7">
        <v>43804</v>
      </c>
      <c r="B24" s="8">
        <v>0.6625</v>
      </c>
      <c r="C24" s="6">
        <v>0.676</v>
      </c>
      <c r="D24" s="1">
        <v>15000814482</v>
      </c>
      <c r="E24" s="1">
        <v>14563898656</v>
      </c>
      <c r="F24" s="1">
        <v>668941021</v>
      </c>
      <c r="G24" s="1">
        <v>-638682634</v>
      </c>
      <c r="H24" s="1">
        <v>268243762</v>
      </c>
      <c r="I24" s="1">
        <v>902207000</v>
      </c>
      <c r="J24" s="1">
        <v>835915000</v>
      </c>
      <c r="K24" s="1">
        <v>436915848</v>
      </c>
      <c r="L24" s="1">
        <f t="shared" si="0"/>
        <v>30258387</v>
      </c>
      <c r="AA24" s="7">
        <v>43803</v>
      </c>
      <c r="AB24">
        <v>-1057932977</v>
      </c>
      <c r="AC24">
        <v>-212260396</v>
      </c>
      <c r="AD24">
        <v>36555679</v>
      </c>
    </row>
    <row r="25" spans="1:30">
      <c r="A25" s="7">
        <v>43805</v>
      </c>
      <c r="B25" s="8">
        <v>0.752083333333333</v>
      </c>
      <c r="C25" s="6">
        <v>0.676</v>
      </c>
      <c r="D25" s="1">
        <v>15000814482</v>
      </c>
      <c r="E25" s="1">
        <v>14563898656</v>
      </c>
      <c r="F25" s="1">
        <v>627224003</v>
      </c>
      <c r="G25" s="1">
        <v>-599983911</v>
      </c>
      <c r="H25" s="1">
        <v>273866892</v>
      </c>
      <c r="I25" s="1">
        <v>902207000</v>
      </c>
      <c r="J25" s="1">
        <v>835915000</v>
      </c>
      <c r="K25" s="1">
        <v>436915848</v>
      </c>
      <c r="L25" s="1">
        <f t="shared" si="0"/>
        <v>27240092</v>
      </c>
      <c r="AA25" s="7">
        <v>43804</v>
      </c>
      <c r="AB25">
        <v>-638682634</v>
      </c>
      <c r="AC25">
        <v>30258387</v>
      </c>
      <c r="AD25">
        <v>268243762</v>
      </c>
    </row>
    <row r="26" spans="1:30">
      <c r="A26" s="7">
        <v>43806</v>
      </c>
      <c r="B26" s="8">
        <v>0.756944444444444</v>
      </c>
      <c r="C26" s="6">
        <v>0.676</v>
      </c>
      <c r="D26" s="1">
        <v>15000814482</v>
      </c>
      <c r="E26" s="1">
        <v>14563898656</v>
      </c>
      <c r="F26" s="1">
        <v>732199624</v>
      </c>
      <c r="G26" s="1">
        <v>-700520801</v>
      </c>
      <c r="H26" s="1">
        <v>255879235</v>
      </c>
      <c r="I26" s="1">
        <v>902207000</v>
      </c>
      <c r="J26" s="1">
        <v>835915000</v>
      </c>
      <c r="K26" s="1">
        <v>436915848</v>
      </c>
      <c r="L26" s="1">
        <f t="shared" si="0"/>
        <v>31678823</v>
      </c>
      <c r="AA26" s="7">
        <v>43805</v>
      </c>
      <c r="AB26">
        <v>-599983911</v>
      </c>
      <c r="AC26">
        <v>27240092</v>
      </c>
      <c r="AD26">
        <v>273866892</v>
      </c>
    </row>
    <row r="27" spans="1:30">
      <c r="A27" s="7">
        <v>43807</v>
      </c>
      <c r="B27" s="8">
        <v>0.486805555555556</v>
      </c>
      <c r="C27" s="6">
        <v>0.676</v>
      </c>
      <c r="D27" s="1">
        <v>15000814482</v>
      </c>
      <c r="E27" s="1">
        <v>14563898656</v>
      </c>
      <c r="F27" s="1">
        <v>979429220</v>
      </c>
      <c r="G27" s="1">
        <v>-977939047</v>
      </c>
      <c r="H27" s="1">
        <v>851869915</v>
      </c>
      <c r="I27" s="1">
        <v>902207000</v>
      </c>
      <c r="J27" s="1">
        <v>835915000</v>
      </c>
      <c r="K27" s="1">
        <v>436915848</v>
      </c>
      <c r="L27" s="1">
        <f t="shared" si="0"/>
        <v>1490173</v>
      </c>
      <c r="AA27" s="7">
        <v>43806</v>
      </c>
      <c r="AB27">
        <v>-700520801</v>
      </c>
      <c r="AC27">
        <v>31678823</v>
      </c>
      <c r="AD27">
        <v>255879235</v>
      </c>
    </row>
    <row r="28" spans="1:30">
      <c r="A28" s="7">
        <v>43808</v>
      </c>
      <c r="B28" s="8">
        <v>0.686805555555556</v>
      </c>
      <c r="C28" s="6">
        <v>0.676</v>
      </c>
      <c r="D28" s="1">
        <v>15000814482</v>
      </c>
      <c r="E28" s="1">
        <v>14563898656</v>
      </c>
      <c r="F28" s="1">
        <v>635657208</v>
      </c>
      <c r="G28" s="1">
        <v>-577590058</v>
      </c>
      <c r="H28" s="1">
        <v>268405504</v>
      </c>
      <c r="I28" s="1">
        <v>901012000</v>
      </c>
      <c r="J28" s="1">
        <v>835915000</v>
      </c>
      <c r="K28" s="1">
        <v>436915848</v>
      </c>
      <c r="L28" s="1">
        <f t="shared" si="0"/>
        <v>58067150</v>
      </c>
      <c r="AA28" s="7">
        <v>43807</v>
      </c>
      <c r="AB28">
        <v>-977939047</v>
      </c>
      <c r="AC28">
        <v>1490173</v>
      </c>
      <c r="AD28">
        <v>851869915</v>
      </c>
    </row>
    <row r="29" spans="1:30">
      <c r="A29" s="7">
        <v>43809</v>
      </c>
      <c r="B29" s="8">
        <v>0.768055555555556</v>
      </c>
      <c r="C29" s="6">
        <v>0.676</v>
      </c>
      <c r="D29" s="1">
        <v>15000814482</v>
      </c>
      <c r="E29" s="1">
        <v>14563898656</v>
      </c>
      <c r="F29" s="1">
        <v>540181716</v>
      </c>
      <c r="G29" s="1">
        <v>-491206293</v>
      </c>
      <c r="H29" s="1">
        <v>242986831</v>
      </c>
      <c r="I29" s="1">
        <v>901012000</v>
      </c>
      <c r="J29" s="1">
        <v>835915000</v>
      </c>
      <c r="K29" s="1">
        <v>436915848</v>
      </c>
      <c r="L29" s="1">
        <f t="shared" si="0"/>
        <v>48975423</v>
      </c>
      <c r="AA29" s="7">
        <v>43808</v>
      </c>
      <c r="AB29">
        <v>-577590058</v>
      </c>
      <c r="AC29">
        <v>58067150</v>
      </c>
      <c r="AD29">
        <v>268405504</v>
      </c>
    </row>
    <row r="30" spans="1:30">
      <c r="A30" s="7">
        <v>43810</v>
      </c>
      <c r="B30" s="8">
        <v>0.796527777777778</v>
      </c>
      <c r="C30" s="6">
        <v>0.676</v>
      </c>
      <c r="D30" s="1">
        <v>15000814482</v>
      </c>
      <c r="E30" s="1">
        <v>14563898656</v>
      </c>
      <c r="F30" s="1">
        <v>785983566</v>
      </c>
      <c r="G30" s="1">
        <v>-685942560</v>
      </c>
      <c r="H30" s="1">
        <v>282977932</v>
      </c>
      <c r="I30" s="1">
        <v>901012000</v>
      </c>
      <c r="J30" s="1">
        <v>835915000</v>
      </c>
      <c r="K30" s="1">
        <v>436915848</v>
      </c>
      <c r="L30" s="1">
        <f t="shared" si="0"/>
        <v>100041006</v>
      </c>
      <c r="AA30" s="7">
        <v>43809</v>
      </c>
      <c r="AB30">
        <v>-491206293</v>
      </c>
      <c r="AC30">
        <v>48975423</v>
      </c>
      <c r="AD30">
        <v>242986831</v>
      </c>
    </row>
    <row r="31" spans="1:30">
      <c r="A31" s="7">
        <v>43811</v>
      </c>
      <c r="B31" s="8">
        <v>0.959027777777778</v>
      </c>
      <c r="C31" s="6">
        <v>0.676</v>
      </c>
      <c r="D31" s="1">
        <v>15000814482</v>
      </c>
      <c r="E31" s="1">
        <v>14563898656</v>
      </c>
      <c r="F31" s="1">
        <v>652120895</v>
      </c>
      <c r="G31" s="1">
        <v>-659179813</v>
      </c>
      <c r="H31" s="1">
        <v>548229315</v>
      </c>
      <c r="I31" s="1">
        <v>901012000</v>
      </c>
      <c r="J31" s="1">
        <v>835915000</v>
      </c>
      <c r="K31" s="1">
        <v>436915848</v>
      </c>
      <c r="L31" s="1">
        <f t="shared" si="0"/>
        <v>-7058918</v>
      </c>
      <c r="AA31" s="7">
        <v>43810</v>
      </c>
      <c r="AB31">
        <v>-685942560</v>
      </c>
      <c r="AC31">
        <v>100041006</v>
      </c>
      <c r="AD31">
        <v>282977932</v>
      </c>
    </row>
    <row r="32" spans="1:30">
      <c r="A32" s="7">
        <v>43812</v>
      </c>
      <c r="B32" s="8">
        <v>0.925</v>
      </c>
      <c r="C32" s="6">
        <v>0.676</v>
      </c>
      <c r="D32" s="1">
        <v>15000814482</v>
      </c>
      <c r="E32" s="1">
        <v>14563898656</v>
      </c>
      <c r="F32" s="1">
        <v>1295683784</v>
      </c>
      <c r="G32" s="1">
        <v>-1206736994</v>
      </c>
      <c r="H32" s="1">
        <v>331620232</v>
      </c>
      <c r="I32" s="1">
        <v>901012000</v>
      </c>
      <c r="J32" s="1">
        <v>835915000</v>
      </c>
      <c r="K32" s="1">
        <v>436915848</v>
      </c>
      <c r="L32" s="1">
        <f t="shared" si="0"/>
        <v>88946790</v>
      </c>
      <c r="AA32" s="7">
        <v>43811</v>
      </c>
      <c r="AB32">
        <v>-659179813</v>
      </c>
      <c r="AC32">
        <v>-7058918</v>
      </c>
      <c r="AD32">
        <v>548229315</v>
      </c>
    </row>
    <row r="33" spans="1:30">
      <c r="A33" s="7">
        <v>43813</v>
      </c>
      <c r="B33" s="8">
        <v>0.724305555555556</v>
      </c>
      <c r="C33" s="6">
        <v>0.676</v>
      </c>
      <c r="D33" s="1">
        <v>15000814482</v>
      </c>
      <c r="E33" s="1">
        <v>14563898656</v>
      </c>
      <c r="F33" s="1">
        <v>988964239</v>
      </c>
      <c r="G33" s="1">
        <v>-896198867</v>
      </c>
      <c r="H33" s="1">
        <v>301139804</v>
      </c>
      <c r="I33" s="1">
        <v>901012000</v>
      </c>
      <c r="J33" s="1">
        <v>835915000</v>
      </c>
      <c r="K33" s="1">
        <v>436915848</v>
      </c>
      <c r="L33" s="1">
        <f t="shared" si="0"/>
        <v>92765372</v>
      </c>
      <c r="AA33" s="7">
        <v>43812</v>
      </c>
      <c r="AB33">
        <v>-1206736994</v>
      </c>
      <c r="AC33">
        <v>88946790</v>
      </c>
      <c r="AD33">
        <v>331620232</v>
      </c>
    </row>
    <row r="34" spans="1:30">
      <c r="A34" s="7">
        <v>43814</v>
      </c>
      <c r="B34" s="8">
        <v>0.489583333333333</v>
      </c>
      <c r="C34" s="6">
        <v>0.676</v>
      </c>
      <c r="D34" s="1">
        <v>15000814482</v>
      </c>
      <c r="E34" s="1">
        <v>14563898656</v>
      </c>
      <c r="F34" s="1">
        <v>937533225</v>
      </c>
      <c r="G34" s="1">
        <v>-867787972</v>
      </c>
      <c r="H34" s="1">
        <v>367203131</v>
      </c>
      <c r="I34" s="1">
        <v>901012000</v>
      </c>
      <c r="J34" s="1">
        <v>835915000</v>
      </c>
      <c r="K34" s="1">
        <v>436915848</v>
      </c>
      <c r="L34" s="1">
        <f t="shared" si="0"/>
        <v>69745253</v>
      </c>
      <c r="AA34" s="7">
        <v>43813</v>
      </c>
      <c r="AB34">
        <v>-896198867</v>
      </c>
      <c r="AC34">
        <v>92765372</v>
      </c>
      <c r="AD34">
        <v>301139804</v>
      </c>
    </row>
    <row r="35" spans="1:30">
      <c r="A35" s="7">
        <v>43815</v>
      </c>
      <c r="B35" s="8">
        <v>0.780555555555556</v>
      </c>
      <c r="C35" s="6">
        <v>0.676</v>
      </c>
      <c r="D35" s="1">
        <v>15000814482</v>
      </c>
      <c r="E35" s="1">
        <v>14563898656</v>
      </c>
      <c r="F35" s="1">
        <v>815142343</v>
      </c>
      <c r="G35" s="1">
        <v>-743012877</v>
      </c>
      <c r="H35" s="1">
        <v>694726916</v>
      </c>
      <c r="I35" s="1">
        <v>901012000</v>
      </c>
      <c r="J35" s="1">
        <v>835915000</v>
      </c>
      <c r="K35" s="1">
        <v>436915848</v>
      </c>
      <c r="L35" s="1">
        <f t="shared" si="0"/>
        <v>72129466</v>
      </c>
      <c r="AA35" s="7">
        <v>43814</v>
      </c>
      <c r="AB35">
        <v>-867787972</v>
      </c>
      <c r="AC35">
        <v>69745253</v>
      </c>
      <c r="AD35">
        <v>367203131</v>
      </c>
    </row>
    <row r="36" spans="1:30">
      <c r="A36" s="7">
        <v>43816</v>
      </c>
      <c r="B36" s="8">
        <v>0.55625</v>
      </c>
      <c r="C36" s="6">
        <v>0.676</v>
      </c>
      <c r="D36" s="1">
        <v>15000814482</v>
      </c>
      <c r="E36" s="1">
        <v>14563898656</v>
      </c>
      <c r="F36" s="1">
        <v>1235977692</v>
      </c>
      <c r="G36" s="1">
        <v>-1143721580</v>
      </c>
      <c r="H36" s="1">
        <v>394918626</v>
      </c>
      <c r="I36" s="1">
        <v>901012000</v>
      </c>
      <c r="J36" s="1">
        <v>835915000</v>
      </c>
      <c r="K36" s="1">
        <v>436915848</v>
      </c>
      <c r="L36" s="1">
        <f t="shared" si="0"/>
        <v>92256112</v>
      </c>
      <c r="AA36" s="7">
        <v>43815</v>
      </c>
      <c r="AB36">
        <v>-743012877</v>
      </c>
      <c r="AC36">
        <v>72129466</v>
      </c>
      <c r="AD36">
        <v>694726916</v>
      </c>
    </row>
    <row r="37" spans="1:30">
      <c r="A37" s="7">
        <v>43817</v>
      </c>
      <c r="B37" s="8">
        <v>0.854166666666667</v>
      </c>
      <c r="C37" s="6">
        <v>0.676</v>
      </c>
      <c r="D37" s="1">
        <v>15000814482</v>
      </c>
      <c r="E37" s="1">
        <v>14563898656</v>
      </c>
      <c r="F37" s="1">
        <v>765646850</v>
      </c>
      <c r="G37" s="1">
        <v>-707348834</v>
      </c>
      <c r="H37" s="1">
        <v>391789165</v>
      </c>
      <c r="I37" s="1">
        <v>901012000</v>
      </c>
      <c r="J37" s="1">
        <v>835915000</v>
      </c>
      <c r="K37" s="1">
        <v>436915848</v>
      </c>
      <c r="L37" s="1">
        <f t="shared" si="0"/>
        <v>58298016</v>
      </c>
      <c r="AA37" s="7">
        <v>43816</v>
      </c>
      <c r="AB37">
        <v>-1143721580</v>
      </c>
      <c r="AC37">
        <v>92256112</v>
      </c>
      <c r="AD37">
        <v>394918626</v>
      </c>
    </row>
    <row r="38" spans="1:30">
      <c r="A38" s="7">
        <v>43818</v>
      </c>
      <c r="B38" s="8">
        <v>0.779166666666667</v>
      </c>
      <c r="C38" s="6">
        <v>0.676</v>
      </c>
      <c r="D38" s="1">
        <v>15000814482</v>
      </c>
      <c r="E38" s="1">
        <v>14563898656</v>
      </c>
      <c r="F38" s="1">
        <v>552811640</v>
      </c>
      <c r="G38" s="1">
        <v>-483684993</v>
      </c>
      <c r="H38" s="1">
        <v>378372818</v>
      </c>
      <c r="I38" s="1">
        <v>901012000</v>
      </c>
      <c r="J38" s="1">
        <v>835915000</v>
      </c>
      <c r="K38" s="1">
        <v>436915848</v>
      </c>
      <c r="L38" s="1">
        <f t="shared" si="0"/>
        <v>69126647</v>
      </c>
      <c r="AA38" s="7">
        <v>43817</v>
      </c>
      <c r="AB38">
        <v>-707348834</v>
      </c>
      <c r="AC38">
        <v>58298016</v>
      </c>
      <c r="AD38">
        <v>391789165</v>
      </c>
    </row>
    <row r="39" spans="1:30">
      <c r="A39" s="7">
        <v>43819</v>
      </c>
      <c r="B39" s="8">
        <v>0.763194444444444</v>
      </c>
      <c r="C39" s="6">
        <v>0.676</v>
      </c>
      <c r="D39" s="1">
        <v>15000814482</v>
      </c>
      <c r="E39" s="1">
        <v>14563898656</v>
      </c>
      <c r="F39" s="1">
        <v>605849429</v>
      </c>
      <c r="G39" s="1">
        <v>-593908009</v>
      </c>
      <c r="H39" s="1">
        <v>397373156</v>
      </c>
      <c r="I39" s="1">
        <v>901012000</v>
      </c>
      <c r="J39" s="1">
        <v>835915000</v>
      </c>
      <c r="K39" s="1">
        <v>436915848</v>
      </c>
      <c r="L39" s="1">
        <f t="shared" si="0"/>
        <v>11941420</v>
      </c>
      <c r="AA39" s="7">
        <v>43818</v>
      </c>
      <c r="AB39">
        <v>-483684993</v>
      </c>
      <c r="AC39">
        <v>69126647</v>
      </c>
      <c r="AD39">
        <v>378372818</v>
      </c>
    </row>
    <row r="40" spans="1:30">
      <c r="A40" s="7">
        <v>43820</v>
      </c>
      <c r="B40" s="8">
        <v>0.734027777777778</v>
      </c>
      <c r="C40" s="6">
        <v>0.676</v>
      </c>
      <c r="D40" s="1">
        <v>15000814482</v>
      </c>
      <c r="E40" s="1">
        <v>14563898656</v>
      </c>
      <c r="F40" s="1">
        <v>717230224</v>
      </c>
      <c r="G40" s="1">
        <v>-611350885</v>
      </c>
      <c r="H40" s="1">
        <v>407246787</v>
      </c>
      <c r="I40" s="1">
        <v>901012000</v>
      </c>
      <c r="J40" s="1">
        <v>835915000</v>
      </c>
      <c r="K40" s="1">
        <v>436915848</v>
      </c>
      <c r="L40" s="1">
        <f t="shared" si="0"/>
        <v>105879339</v>
      </c>
      <c r="AA40" s="7">
        <v>43819</v>
      </c>
      <c r="AB40">
        <v>-593908009</v>
      </c>
      <c r="AC40">
        <v>11941420</v>
      </c>
      <c r="AD40">
        <v>397373156</v>
      </c>
    </row>
    <row r="41" spans="1:30">
      <c r="A41" s="7">
        <v>43821</v>
      </c>
      <c r="B41" s="8">
        <v>0.743055555555556</v>
      </c>
      <c r="C41" s="6">
        <v>0.676</v>
      </c>
      <c r="D41" s="1">
        <v>15000814482</v>
      </c>
      <c r="E41" s="1">
        <v>14563898656</v>
      </c>
      <c r="F41" s="1">
        <v>1175345108</v>
      </c>
      <c r="G41" s="1">
        <v>-1079528919</v>
      </c>
      <c r="H41" s="1">
        <v>383601523</v>
      </c>
      <c r="I41" s="1">
        <v>901012000</v>
      </c>
      <c r="J41" s="1">
        <v>835915000</v>
      </c>
      <c r="K41" s="1">
        <v>436915848</v>
      </c>
      <c r="L41" s="1">
        <f t="shared" si="0"/>
        <v>95816189</v>
      </c>
      <c r="AA41" s="7">
        <v>43820</v>
      </c>
      <c r="AB41">
        <v>-611350885</v>
      </c>
      <c r="AC41">
        <v>105879339</v>
      </c>
      <c r="AD41">
        <v>407246787</v>
      </c>
    </row>
    <row r="42" spans="1:30">
      <c r="A42" s="7">
        <v>43822</v>
      </c>
      <c r="B42" s="8">
        <v>0.775694444444444</v>
      </c>
      <c r="C42" s="6">
        <v>0.676</v>
      </c>
      <c r="D42" s="1">
        <v>15000814482</v>
      </c>
      <c r="E42" s="1">
        <v>14563898656</v>
      </c>
      <c r="F42" s="1">
        <v>1016891786</v>
      </c>
      <c r="G42" s="1">
        <v>-970528931</v>
      </c>
      <c r="H42" s="1">
        <v>383864389</v>
      </c>
      <c r="I42" s="1">
        <v>901012000</v>
      </c>
      <c r="J42" s="1">
        <v>835915000</v>
      </c>
      <c r="K42" s="1">
        <v>436915848</v>
      </c>
      <c r="L42" s="1">
        <f t="shared" si="0"/>
        <v>46362855</v>
      </c>
      <c r="AA42" s="7">
        <v>43821</v>
      </c>
      <c r="AB42">
        <v>-1079528919</v>
      </c>
      <c r="AC42">
        <v>95816189</v>
      </c>
      <c r="AD42">
        <v>383601523</v>
      </c>
    </row>
    <row r="43" spans="1:30">
      <c r="A43" s="7">
        <v>43823</v>
      </c>
      <c r="B43" s="8">
        <v>0.852777777777778</v>
      </c>
      <c r="C43" s="6">
        <v>0.676</v>
      </c>
      <c r="D43" s="1">
        <v>15000814482</v>
      </c>
      <c r="E43" s="1">
        <v>14563898656</v>
      </c>
      <c r="F43" s="1">
        <v>745046564</v>
      </c>
      <c r="G43" s="1">
        <v>-706962958</v>
      </c>
      <c r="H43" s="1">
        <v>349818529</v>
      </c>
      <c r="I43" s="1">
        <v>901012000</v>
      </c>
      <c r="J43" s="1">
        <v>835915000</v>
      </c>
      <c r="K43" s="1">
        <v>436915848</v>
      </c>
      <c r="L43" s="1">
        <f t="shared" si="0"/>
        <v>38083606</v>
      </c>
      <c r="AA43" s="7">
        <v>43822</v>
      </c>
      <c r="AB43">
        <v>-970528931</v>
      </c>
      <c r="AC43">
        <v>46362855</v>
      </c>
      <c r="AD43">
        <v>383864389</v>
      </c>
    </row>
    <row r="44" spans="1:30">
      <c r="A44" s="7">
        <v>43824</v>
      </c>
      <c r="B44" s="8">
        <v>0.683333333333333</v>
      </c>
      <c r="C44" s="6">
        <v>0.676</v>
      </c>
      <c r="D44" s="1">
        <v>15000814482</v>
      </c>
      <c r="E44" s="1">
        <v>14563898656</v>
      </c>
      <c r="F44" s="1">
        <v>1137017085</v>
      </c>
      <c r="G44" s="1">
        <v>-1069783930</v>
      </c>
      <c r="H44" s="1">
        <v>372879573</v>
      </c>
      <c r="I44" s="1">
        <v>901012000</v>
      </c>
      <c r="J44" s="1">
        <v>835915000</v>
      </c>
      <c r="K44" s="1">
        <v>436915848</v>
      </c>
      <c r="L44" s="1">
        <f t="shared" si="0"/>
        <v>67233155</v>
      </c>
      <c r="AA44" s="7">
        <v>43823</v>
      </c>
      <c r="AB44">
        <v>-706962958</v>
      </c>
      <c r="AC44">
        <v>38083606</v>
      </c>
      <c r="AD44">
        <v>349818529</v>
      </c>
    </row>
    <row r="45" spans="1:30">
      <c r="A45" s="7">
        <v>43825</v>
      </c>
      <c r="B45" s="8">
        <v>0.790972222222222</v>
      </c>
      <c r="C45" s="6">
        <v>0.676</v>
      </c>
      <c r="D45" s="1">
        <v>15000814482</v>
      </c>
      <c r="E45" s="1">
        <v>14563898656</v>
      </c>
      <c r="F45" s="1">
        <v>685638567</v>
      </c>
      <c r="G45" s="1">
        <v>-602802763</v>
      </c>
      <c r="H45" s="1">
        <v>397417361</v>
      </c>
      <c r="I45" s="1">
        <v>901012000</v>
      </c>
      <c r="J45" s="1">
        <v>835915000</v>
      </c>
      <c r="K45" s="1">
        <v>436915848</v>
      </c>
      <c r="L45" s="1">
        <f t="shared" si="0"/>
        <v>82835804</v>
      </c>
      <c r="AA45" s="7">
        <v>43824</v>
      </c>
      <c r="AB45">
        <v>-1069783930</v>
      </c>
      <c r="AC45">
        <v>67233155</v>
      </c>
      <c r="AD45">
        <v>372879573</v>
      </c>
    </row>
    <row r="46" spans="1:30">
      <c r="A46" s="7">
        <v>43826</v>
      </c>
      <c r="B46" s="8">
        <v>0.926388888888889</v>
      </c>
      <c r="C46" s="6">
        <v>0.676</v>
      </c>
      <c r="D46" s="1">
        <v>15000814482</v>
      </c>
      <c r="E46" s="1">
        <v>14563898656</v>
      </c>
      <c r="F46" s="1">
        <v>635117600</v>
      </c>
      <c r="G46" s="1">
        <v>-647629712</v>
      </c>
      <c r="H46" s="1">
        <v>316930050</v>
      </c>
      <c r="I46" s="1">
        <v>901012000</v>
      </c>
      <c r="J46" s="1">
        <v>835915000</v>
      </c>
      <c r="K46" s="1">
        <v>436915848</v>
      </c>
      <c r="L46" s="1">
        <f t="shared" si="0"/>
        <v>-12512112</v>
      </c>
      <c r="AA46" s="7">
        <v>43825</v>
      </c>
      <c r="AB46">
        <v>-602802763</v>
      </c>
      <c r="AC46">
        <v>82835804</v>
      </c>
      <c r="AD46">
        <v>397417361</v>
      </c>
    </row>
    <row r="47" spans="1:30">
      <c r="A47" s="7">
        <v>43827</v>
      </c>
      <c r="B47" s="8">
        <v>0.478472222222222</v>
      </c>
      <c r="C47" s="6">
        <v>0.676</v>
      </c>
      <c r="D47" s="1">
        <v>15000814482</v>
      </c>
      <c r="E47" s="1">
        <v>14563898656</v>
      </c>
      <c r="F47" s="1">
        <v>961016478</v>
      </c>
      <c r="G47" s="1">
        <v>-971137176</v>
      </c>
      <c r="H47" s="1">
        <v>306228596</v>
      </c>
      <c r="I47" s="1">
        <v>901012000</v>
      </c>
      <c r="J47" s="1">
        <v>835915000</v>
      </c>
      <c r="K47" s="1">
        <v>436915848</v>
      </c>
      <c r="L47" s="1">
        <f t="shared" si="0"/>
        <v>-10120698</v>
      </c>
      <c r="AA47" s="7">
        <v>43826</v>
      </c>
      <c r="AB47">
        <v>-647629712</v>
      </c>
      <c r="AC47">
        <v>-12512112</v>
      </c>
      <c r="AD47">
        <v>316930050</v>
      </c>
    </row>
    <row r="48" spans="1:30">
      <c r="A48" s="7">
        <v>43828</v>
      </c>
      <c r="B48" s="8">
        <v>0.717361111111111</v>
      </c>
      <c r="C48" s="6">
        <v>0.676</v>
      </c>
      <c r="D48" s="1">
        <v>15000814482</v>
      </c>
      <c r="E48" s="1">
        <v>14563898656</v>
      </c>
      <c r="F48" s="1">
        <v>819568549</v>
      </c>
      <c r="G48" s="1">
        <v>-701619566</v>
      </c>
      <c r="H48" s="1">
        <v>318298240</v>
      </c>
      <c r="I48" s="1">
        <v>901012000</v>
      </c>
      <c r="J48" s="1">
        <v>835915000</v>
      </c>
      <c r="K48" s="1">
        <v>436915848</v>
      </c>
      <c r="L48" s="1">
        <f t="shared" si="0"/>
        <v>117948983</v>
      </c>
      <c r="AA48" s="7">
        <v>43827</v>
      </c>
      <c r="AB48">
        <v>-971137176</v>
      </c>
      <c r="AC48">
        <v>-10120698</v>
      </c>
      <c r="AD48">
        <v>306228596</v>
      </c>
    </row>
    <row r="49" spans="1:30">
      <c r="A49" s="7">
        <v>43829</v>
      </c>
      <c r="B49" s="8">
        <v>0.574305555555556</v>
      </c>
      <c r="C49" s="6">
        <v>0.676</v>
      </c>
      <c r="D49" s="1">
        <v>15000814482</v>
      </c>
      <c r="E49" s="1">
        <v>14563898656</v>
      </c>
      <c r="F49" s="1">
        <v>1356009055</v>
      </c>
      <c r="G49" s="1">
        <v>-1185134512</v>
      </c>
      <c r="H49" s="1">
        <v>381696413</v>
      </c>
      <c r="I49" s="1">
        <v>901012000</v>
      </c>
      <c r="J49" s="1">
        <v>835915000</v>
      </c>
      <c r="K49" s="1">
        <v>436915848</v>
      </c>
      <c r="L49" s="1">
        <f t="shared" si="0"/>
        <v>170874543</v>
      </c>
      <c r="AA49" s="7">
        <v>43828</v>
      </c>
      <c r="AB49">
        <v>-701619566</v>
      </c>
      <c r="AC49">
        <v>117948983</v>
      </c>
      <c r="AD49">
        <v>318298240</v>
      </c>
    </row>
    <row r="50" spans="1:30">
      <c r="A50" s="7">
        <v>43830</v>
      </c>
      <c r="B50" s="8">
        <v>0.824305555555556</v>
      </c>
      <c r="C50" s="6">
        <v>0.676</v>
      </c>
      <c r="D50" s="1">
        <v>15000814482</v>
      </c>
      <c r="E50" s="1">
        <v>14563898656</v>
      </c>
      <c r="F50" s="1">
        <v>700848748</v>
      </c>
      <c r="G50" s="1">
        <v>-711652326</v>
      </c>
      <c r="H50" s="1">
        <v>300019226</v>
      </c>
      <c r="I50" s="1">
        <v>901012000</v>
      </c>
      <c r="J50" s="1">
        <v>835915000</v>
      </c>
      <c r="K50" s="1">
        <v>436915848</v>
      </c>
      <c r="L50" s="1">
        <f t="shared" si="0"/>
        <v>-10803578</v>
      </c>
      <c r="AA50" s="7">
        <v>43829</v>
      </c>
      <c r="AB50">
        <v>-1185134512</v>
      </c>
      <c r="AC50">
        <v>170874543</v>
      </c>
      <c r="AD50">
        <v>381696413</v>
      </c>
    </row>
    <row r="51" spans="1:30">
      <c r="A51" s="7">
        <v>43831</v>
      </c>
      <c r="B51" s="8">
        <v>0.809722222222222</v>
      </c>
      <c r="C51" s="6">
        <v>0.676</v>
      </c>
      <c r="D51" s="1">
        <v>15000814482</v>
      </c>
      <c r="E51" s="1">
        <v>14563898656</v>
      </c>
      <c r="F51" s="1">
        <v>1343757420</v>
      </c>
      <c r="G51" s="1">
        <v>-1255677766</v>
      </c>
      <c r="H51" s="1">
        <v>374856993</v>
      </c>
      <c r="I51" s="1">
        <v>901012000</v>
      </c>
      <c r="J51" s="1">
        <v>835915000</v>
      </c>
      <c r="K51" s="1">
        <v>436915848</v>
      </c>
      <c r="L51" s="1">
        <f t="shared" si="0"/>
        <v>88079654</v>
      </c>
      <c r="AA51" s="7">
        <v>43830</v>
      </c>
      <c r="AB51">
        <v>-711652326</v>
      </c>
      <c r="AC51">
        <v>-10803578</v>
      </c>
      <c r="AD51">
        <v>300019226</v>
      </c>
    </row>
    <row r="52" spans="1:30">
      <c r="A52" s="7">
        <v>43832</v>
      </c>
      <c r="B52" s="8">
        <v>0.477083333333333</v>
      </c>
      <c r="C52" s="6">
        <v>0.676</v>
      </c>
      <c r="D52" s="1">
        <v>15000814482</v>
      </c>
      <c r="E52" s="1">
        <v>14563898656</v>
      </c>
      <c r="F52" s="1">
        <v>1082483117</v>
      </c>
      <c r="G52" s="1">
        <v>-931182723</v>
      </c>
      <c r="H52" s="1">
        <v>359702915</v>
      </c>
      <c r="I52" s="1">
        <v>901012000</v>
      </c>
      <c r="J52" s="1">
        <v>835915000</v>
      </c>
      <c r="K52" s="1">
        <v>436915848</v>
      </c>
      <c r="L52" s="1">
        <f t="shared" si="0"/>
        <v>151300394</v>
      </c>
      <c r="AA52" s="7">
        <v>43831</v>
      </c>
      <c r="AB52">
        <v>-1255677766</v>
      </c>
      <c r="AC52">
        <v>88079654</v>
      </c>
      <c r="AD52">
        <v>374856993</v>
      </c>
    </row>
    <row r="53" spans="1:30">
      <c r="A53" s="7">
        <v>43833</v>
      </c>
      <c r="B53" s="8">
        <v>0.607638888888889</v>
      </c>
      <c r="C53" s="6">
        <v>0.676</v>
      </c>
      <c r="D53" s="1">
        <v>15000814482</v>
      </c>
      <c r="E53" s="1">
        <v>14563898656</v>
      </c>
      <c r="F53" s="1">
        <v>677220763</v>
      </c>
      <c r="G53" s="1">
        <v>-614588314</v>
      </c>
      <c r="H53" s="1">
        <v>363883110</v>
      </c>
      <c r="I53" s="1">
        <v>913625492</v>
      </c>
      <c r="J53" s="1">
        <v>847618148</v>
      </c>
      <c r="K53" s="1">
        <v>436915848</v>
      </c>
      <c r="L53" s="1">
        <f t="shared" si="0"/>
        <v>62632449</v>
      </c>
      <c r="AA53" s="7">
        <v>43832</v>
      </c>
      <c r="AB53">
        <v>-931182723</v>
      </c>
      <c r="AC53">
        <v>151300394</v>
      </c>
      <c r="AD53">
        <v>359702915</v>
      </c>
    </row>
    <row r="54" spans="1:30">
      <c r="A54" s="7">
        <v>43834</v>
      </c>
      <c r="B54" s="8">
        <v>0.738888888888889</v>
      </c>
      <c r="C54" s="6">
        <v>0.676</v>
      </c>
      <c r="D54" s="1">
        <v>15000814482</v>
      </c>
      <c r="E54" s="1">
        <v>14563898656</v>
      </c>
      <c r="F54" s="1">
        <v>959909386</v>
      </c>
      <c r="G54" s="1">
        <v>-987573246</v>
      </c>
      <c r="H54" s="1">
        <v>348731362</v>
      </c>
      <c r="I54" s="1">
        <v>913625492</v>
      </c>
      <c r="J54" s="1">
        <v>847618148</v>
      </c>
      <c r="K54" s="1">
        <v>436915848</v>
      </c>
      <c r="L54" s="1">
        <f t="shared" si="0"/>
        <v>-27663860</v>
      </c>
      <c r="M54" s="8"/>
      <c r="AA54" s="7">
        <v>43833</v>
      </c>
      <c r="AB54">
        <v>-614588314</v>
      </c>
      <c r="AC54">
        <v>62632449</v>
      </c>
      <c r="AD54">
        <v>363883110</v>
      </c>
    </row>
    <row r="55" spans="1:30">
      <c r="A55" s="7">
        <v>43835</v>
      </c>
      <c r="B55" s="8">
        <v>0.704861111111111</v>
      </c>
      <c r="C55" s="6">
        <v>0.676</v>
      </c>
      <c r="D55" s="1">
        <v>15000814482</v>
      </c>
      <c r="E55" s="1">
        <v>14563898656</v>
      </c>
      <c r="F55" s="1">
        <v>1570528138</v>
      </c>
      <c r="G55" s="1">
        <v>-1755406671</v>
      </c>
      <c r="H55" s="1">
        <v>189125275</v>
      </c>
      <c r="I55" s="1">
        <v>609084112</v>
      </c>
      <c r="J55" s="1">
        <v>565078540</v>
      </c>
      <c r="K55" s="1">
        <v>436915848</v>
      </c>
      <c r="L55" s="1">
        <f t="shared" si="0"/>
        <v>-184878533</v>
      </c>
      <c r="AA55" s="7">
        <v>43834</v>
      </c>
      <c r="AB55">
        <v>-987573246</v>
      </c>
      <c r="AC55">
        <v>-27663860</v>
      </c>
      <c r="AD55">
        <v>348731362</v>
      </c>
    </row>
    <row r="56" spans="1:30">
      <c r="A56" s="7">
        <v>43836</v>
      </c>
      <c r="B56" s="8">
        <v>0.591666666666667</v>
      </c>
      <c r="C56" s="6">
        <v>0.676</v>
      </c>
      <c r="D56" s="1">
        <v>15000814482</v>
      </c>
      <c r="E56" s="1">
        <v>14563898656</v>
      </c>
      <c r="F56" s="1">
        <v>1094174011</v>
      </c>
      <c r="G56" s="1">
        <v>-587727462</v>
      </c>
      <c r="H56" s="1">
        <v>85153901</v>
      </c>
      <c r="I56" s="1">
        <v>609084112</v>
      </c>
      <c r="J56" s="1">
        <v>565078540</v>
      </c>
      <c r="K56" s="1">
        <v>436915848</v>
      </c>
      <c r="L56" s="1">
        <f t="shared" si="0"/>
        <v>506446549</v>
      </c>
      <c r="AA56" s="7">
        <v>43835</v>
      </c>
      <c r="AB56">
        <v>-1755406671</v>
      </c>
      <c r="AC56">
        <v>-184878533</v>
      </c>
      <c r="AD56">
        <v>189125275</v>
      </c>
    </row>
    <row r="57" spans="1:30">
      <c r="A57" s="7">
        <v>43837</v>
      </c>
      <c r="B57" s="8">
        <v>0.696527777777778</v>
      </c>
      <c r="C57" s="6">
        <v>0.676</v>
      </c>
      <c r="D57" s="1">
        <v>15000814482</v>
      </c>
      <c r="E57" s="1">
        <v>14563898656</v>
      </c>
      <c r="F57" s="1">
        <v>659220200</v>
      </c>
      <c r="G57" s="1">
        <v>-641952766</v>
      </c>
      <c r="H57" s="1">
        <v>49495775</v>
      </c>
      <c r="I57" s="1">
        <v>609084112</v>
      </c>
      <c r="J57" s="1">
        <v>565078540</v>
      </c>
      <c r="K57" s="1">
        <v>436915848</v>
      </c>
      <c r="L57" s="1">
        <f t="shared" si="0"/>
        <v>17267434</v>
      </c>
      <c r="AA57" s="7">
        <v>43836</v>
      </c>
      <c r="AB57">
        <v>-587727462</v>
      </c>
      <c r="AC57">
        <v>506446549</v>
      </c>
      <c r="AD57">
        <v>85153901</v>
      </c>
    </row>
    <row r="58" spans="1:30">
      <c r="A58" s="7">
        <v>43838</v>
      </c>
      <c r="B58" s="8">
        <v>0.740972222222222</v>
      </c>
      <c r="C58" s="6">
        <v>0.676</v>
      </c>
      <c r="D58" s="1">
        <v>15000814482</v>
      </c>
      <c r="E58" s="1">
        <v>14563898656</v>
      </c>
      <c r="F58" s="1">
        <v>580340869</v>
      </c>
      <c r="G58" s="1">
        <v>-506752493</v>
      </c>
      <c r="H58" s="1">
        <v>133887729</v>
      </c>
      <c r="I58" s="1">
        <v>609084112</v>
      </c>
      <c r="J58" s="1">
        <v>565078540</v>
      </c>
      <c r="K58" s="1">
        <v>436915848</v>
      </c>
      <c r="L58" s="1">
        <f t="shared" si="0"/>
        <v>73588376</v>
      </c>
      <c r="AA58" s="7">
        <v>43837</v>
      </c>
      <c r="AB58">
        <v>-641952766</v>
      </c>
      <c r="AC58">
        <v>17267434</v>
      </c>
      <c r="AD58">
        <v>49495775</v>
      </c>
    </row>
    <row r="59" spans="1:30">
      <c r="A59" s="7">
        <v>43839</v>
      </c>
      <c r="B59" s="8">
        <v>0.667361111111111</v>
      </c>
      <c r="C59" s="6">
        <v>0.676</v>
      </c>
      <c r="D59" s="1">
        <v>15000814482</v>
      </c>
      <c r="E59" s="1">
        <v>14563898656</v>
      </c>
      <c r="F59" s="1">
        <v>586657776</v>
      </c>
      <c r="G59" s="1">
        <v>-568329049</v>
      </c>
      <c r="H59" s="1">
        <v>53333224</v>
      </c>
      <c r="I59" s="1">
        <v>609084112</v>
      </c>
      <c r="J59" s="1">
        <v>565078540</v>
      </c>
      <c r="K59" s="1">
        <v>436915848</v>
      </c>
      <c r="L59" s="1">
        <f t="shared" si="0"/>
        <v>18328727</v>
      </c>
      <c r="AA59" s="7">
        <v>43838</v>
      </c>
      <c r="AB59">
        <v>-506752493</v>
      </c>
      <c r="AC59">
        <v>73588376</v>
      </c>
      <c r="AD59">
        <v>133887729</v>
      </c>
    </row>
    <row r="60" spans="1:30">
      <c r="A60" s="7">
        <v>43840</v>
      </c>
      <c r="B60" s="8">
        <v>0.55625</v>
      </c>
      <c r="C60" s="6">
        <v>0.676</v>
      </c>
      <c r="D60" s="1">
        <v>15000814482</v>
      </c>
      <c r="E60" s="1">
        <v>14563898656</v>
      </c>
      <c r="F60" s="1">
        <v>1211118953</v>
      </c>
      <c r="G60" s="1">
        <v>-1119411430</v>
      </c>
      <c r="H60" s="1">
        <v>74294858</v>
      </c>
      <c r="I60" s="1">
        <v>609084112</v>
      </c>
      <c r="J60" s="1">
        <v>565078540</v>
      </c>
      <c r="K60" s="1">
        <v>436915848</v>
      </c>
      <c r="L60" s="1">
        <f t="shared" si="0"/>
        <v>91707523</v>
      </c>
      <c r="AA60" s="7">
        <v>43839</v>
      </c>
      <c r="AB60">
        <v>-568329049</v>
      </c>
      <c r="AC60">
        <v>18328727</v>
      </c>
      <c r="AD60">
        <v>53333224</v>
      </c>
    </row>
    <row r="61" spans="1:30">
      <c r="A61" s="7">
        <v>43841</v>
      </c>
      <c r="B61" s="8">
        <v>0.788888888888889</v>
      </c>
      <c r="C61" s="6">
        <v>0.676</v>
      </c>
      <c r="D61" s="1">
        <v>15000814482</v>
      </c>
      <c r="E61" s="1">
        <v>14563898656</v>
      </c>
      <c r="F61" s="1">
        <v>722359487</v>
      </c>
      <c r="G61" s="1">
        <v>-669533046</v>
      </c>
      <c r="H61" s="1">
        <v>64488850</v>
      </c>
      <c r="I61" s="1">
        <v>609084112</v>
      </c>
      <c r="J61" s="1">
        <v>565078540</v>
      </c>
      <c r="K61" s="1">
        <v>436915848</v>
      </c>
      <c r="L61" s="1">
        <f t="shared" si="0"/>
        <v>52826441</v>
      </c>
      <c r="AA61" s="7">
        <v>43840</v>
      </c>
      <c r="AB61">
        <v>-1119411430</v>
      </c>
      <c r="AC61">
        <v>91707523</v>
      </c>
      <c r="AD61">
        <v>74294858</v>
      </c>
    </row>
    <row r="62" spans="1:30">
      <c r="A62" s="7">
        <v>43842</v>
      </c>
      <c r="B62" s="8">
        <v>0.829861111111111</v>
      </c>
      <c r="C62" s="6">
        <v>0.676</v>
      </c>
      <c r="D62" s="1">
        <v>15000814482</v>
      </c>
      <c r="E62" s="1">
        <v>14563898656</v>
      </c>
      <c r="F62" s="1">
        <v>630431975</v>
      </c>
      <c r="G62" s="1">
        <v>-613129836</v>
      </c>
      <c r="H62" s="1">
        <v>109454849</v>
      </c>
      <c r="I62" s="1">
        <v>609084112</v>
      </c>
      <c r="J62" s="1">
        <v>565078540</v>
      </c>
      <c r="K62" s="1">
        <v>436915848</v>
      </c>
      <c r="L62" s="1">
        <f t="shared" si="0"/>
        <v>17302139</v>
      </c>
      <c r="AA62" s="7">
        <v>43841</v>
      </c>
      <c r="AB62">
        <v>-669533046</v>
      </c>
      <c r="AC62">
        <v>52826441</v>
      </c>
      <c r="AD62">
        <v>64488850</v>
      </c>
    </row>
    <row r="63" spans="1:30">
      <c r="A63" s="7">
        <v>43843</v>
      </c>
      <c r="B63" s="8">
        <v>0.676388888888889</v>
      </c>
      <c r="C63" s="6">
        <v>0.676</v>
      </c>
      <c r="D63" s="1">
        <v>15000814482</v>
      </c>
      <c r="E63" s="1">
        <v>14563898656</v>
      </c>
      <c r="F63" s="1">
        <v>918910653</v>
      </c>
      <c r="G63" s="1">
        <v>-896414695</v>
      </c>
      <c r="H63" s="1">
        <v>300269408</v>
      </c>
      <c r="I63" s="1">
        <v>609084112</v>
      </c>
      <c r="J63" s="1">
        <v>565078540</v>
      </c>
      <c r="K63" s="1">
        <v>436915848</v>
      </c>
      <c r="L63" s="1">
        <f t="shared" si="0"/>
        <v>22495958</v>
      </c>
      <c r="AA63" s="7">
        <v>43842</v>
      </c>
      <c r="AB63">
        <v>-613129836</v>
      </c>
      <c r="AC63">
        <v>17302139</v>
      </c>
      <c r="AD63">
        <v>109454849</v>
      </c>
    </row>
    <row r="64" spans="1:30">
      <c r="A64" s="7">
        <v>43844</v>
      </c>
      <c r="B64" s="8">
        <v>0.7125</v>
      </c>
      <c r="C64" s="6">
        <v>0.676</v>
      </c>
      <c r="D64" s="1">
        <v>15000814482</v>
      </c>
      <c r="E64" s="1">
        <v>14563898656</v>
      </c>
      <c r="F64" s="1">
        <v>590807888</v>
      </c>
      <c r="G64" s="1">
        <v>-568289808</v>
      </c>
      <c r="H64" s="1">
        <v>308809879</v>
      </c>
      <c r="I64" s="1">
        <v>609084112</v>
      </c>
      <c r="J64" s="1">
        <v>565078540</v>
      </c>
      <c r="K64" s="1">
        <v>436915848</v>
      </c>
      <c r="L64" s="1">
        <f t="shared" si="0"/>
        <v>22518080</v>
      </c>
      <c r="AA64" s="7">
        <v>43843</v>
      </c>
      <c r="AB64">
        <v>-896414695</v>
      </c>
      <c r="AC64">
        <v>22495958</v>
      </c>
      <c r="AD64">
        <v>300269408</v>
      </c>
    </row>
    <row r="65" spans="1:30">
      <c r="A65" s="7">
        <v>43845</v>
      </c>
      <c r="B65" s="8">
        <v>0.783333333333333</v>
      </c>
      <c r="C65" s="6">
        <v>0.676</v>
      </c>
      <c r="D65" s="1">
        <v>15000814482</v>
      </c>
      <c r="E65" s="1">
        <v>14563898656</v>
      </c>
      <c r="F65" s="1">
        <v>721632806</v>
      </c>
      <c r="G65" s="1">
        <v>-610794963</v>
      </c>
      <c r="H65" s="1">
        <v>402380288</v>
      </c>
      <c r="I65" s="1">
        <v>609084112</v>
      </c>
      <c r="J65" s="1">
        <v>565078540</v>
      </c>
      <c r="K65" s="1">
        <v>436915848</v>
      </c>
      <c r="L65" s="1">
        <f t="shared" si="0"/>
        <v>110837843</v>
      </c>
      <c r="AA65" s="7">
        <v>43844</v>
      </c>
      <c r="AB65">
        <v>-568289808</v>
      </c>
      <c r="AC65">
        <v>22518080</v>
      </c>
      <c r="AD65">
        <v>308809879</v>
      </c>
    </row>
    <row r="66" spans="1:30">
      <c r="A66" s="7">
        <v>43846</v>
      </c>
      <c r="B66" s="8">
        <v>0.761111111111111</v>
      </c>
      <c r="C66" s="6">
        <v>0.676</v>
      </c>
      <c r="D66" s="1">
        <v>15000814482</v>
      </c>
      <c r="E66" s="1">
        <v>14563898656</v>
      </c>
      <c r="F66" s="1">
        <v>1172098495</v>
      </c>
      <c r="G66" s="1">
        <v>-1064896375</v>
      </c>
      <c r="H66" s="1">
        <v>328156189</v>
      </c>
      <c r="I66" s="1">
        <v>609084112</v>
      </c>
      <c r="J66" s="1">
        <v>565078540</v>
      </c>
      <c r="K66" s="1">
        <v>436915848</v>
      </c>
      <c r="L66" s="1">
        <f t="shared" si="0"/>
        <v>107202120</v>
      </c>
      <c r="AA66" s="7">
        <v>43845</v>
      </c>
      <c r="AB66">
        <v>-610794963</v>
      </c>
      <c r="AC66">
        <v>110837843</v>
      </c>
      <c r="AD66">
        <v>402380288</v>
      </c>
    </row>
    <row r="67" spans="1:30">
      <c r="A67" s="7">
        <v>43847</v>
      </c>
      <c r="B67" s="8">
        <v>0.676388888888889</v>
      </c>
      <c r="C67" s="6">
        <v>0.676</v>
      </c>
      <c r="D67" s="1">
        <v>15000814482</v>
      </c>
      <c r="E67" s="1">
        <v>14563898656</v>
      </c>
      <c r="F67" s="1">
        <v>634843469</v>
      </c>
      <c r="G67" s="1">
        <v>-606419528</v>
      </c>
      <c r="H67" s="1">
        <v>338251403</v>
      </c>
      <c r="I67" s="1">
        <v>609084112</v>
      </c>
      <c r="J67" s="1">
        <v>565078540</v>
      </c>
      <c r="K67" s="1">
        <v>436915848</v>
      </c>
      <c r="L67" s="1">
        <f t="shared" si="0"/>
        <v>28423941</v>
      </c>
      <c r="AA67" s="7">
        <v>43846</v>
      </c>
      <c r="AB67">
        <v>-1064896375</v>
      </c>
      <c r="AC67">
        <v>107202120</v>
      </c>
      <c r="AD67">
        <v>328156189</v>
      </c>
    </row>
    <row r="68" spans="27:30">
      <c r="AA68" s="7">
        <v>43847</v>
      </c>
      <c r="AB68">
        <v>-606419528</v>
      </c>
      <c r="AC68">
        <v>28423941</v>
      </c>
      <c r="AD68">
        <v>338251403</v>
      </c>
    </row>
    <row r="69" spans="27:30">
      <c r="AA69" t="s">
        <v>286</v>
      </c>
      <c r="AB69">
        <v>-49914465581</v>
      </c>
      <c r="AC69">
        <v>5111536849</v>
      </c>
      <c r="AD69">
        <v>15553635341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63"/>
  <sheetViews>
    <sheetView topLeftCell="C1" workbookViewId="0">
      <pane ySplit="3" topLeftCell="A50" activePane="bottomLeft" state="frozen"/>
      <selection/>
      <selection pane="bottomLeft" activeCell="I61" sqref="I61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27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27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43790</v>
      </c>
      <c r="B4" s="5">
        <v>0.797916666666667</v>
      </c>
      <c r="C4" s="6">
        <v>0.836</v>
      </c>
      <c r="D4" s="1">
        <v>5295028536</v>
      </c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61" si="0">F4+G4</f>
        <v>0</v>
      </c>
      <c r="M4" s="10"/>
      <c r="N4" s="7">
        <v>43790</v>
      </c>
      <c r="O4" s="8">
        <v>0.759722222222222</v>
      </c>
      <c r="P4" s="6">
        <v>0.836</v>
      </c>
      <c r="Q4" s="6">
        <v>0.097</v>
      </c>
      <c r="R4" s="6">
        <v>0.836</v>
      </c>
      <c r="S4" s="1">
        <v>5639463936</v>
      </c>
      <c r="U4" s="1">
        <v>2090112768</v>
      </c>
      <c r="V4" s="1">
        <v>2056322048</v>
      </c>
      <c r="W4" s="1">
        <v>33790720</v>
      </c>
      <c r="X4" s="1" t="s">
        <v>244</v>
      </c>
      <c r="Y4">
        <v>5</v>
      </c>
      <c r="AA4" t="s">
        <v>284</v>
      </c>
    </row>
    <row r="5" spans="1:30">
      <c r="A5" s="7">
        <v>43791</v>
      </c>
      <c r="B5" s="8">
        <v>0.572222222222222</v>
      </c>
      <c r="C5" s="6">
        <v>0.836</v>
      </c>
      <c r="D5" s="1">
        <v>5295028536</v>
      </c>
      <c r="F5" s="1">
        <v>0</v>
      </c>
      <c r="G5" s="1">
        <v>-142029002</v>
      </c>
      <c r="H5" s="1">
        <v>-142029002</v>
      </c>
      <c r="I5" s="1"/>
      <c r="J5" s="1"/>
      <c r="K5" s="1"/>
      <c r="L5" s="1">
        <f t="shared" si="0"/>
        <v>-142029002</v>
      </c>
      <c r="AA5" s="7">
        <v>43790</v>
      </c>
      <c r="AB5">
        <v>0</v>
      </c>
      <c r="AC5">
        <v>0</v>
      </c>
      <c r="AD5">
        <v>0</v>
      </c>
    </row>
    <row r="6" spans="1:30">
      <c r="A6" s="7">
        <v>43792</v>
      </c>
      <c r="B6" s="8">
        <v>0.550694444444444</v>
      </c>
      <c r="C6" s="6">
        <v>0.836</v>
      </c>
      <c r="D6" s="1">
        <v>5295028536</v>
      </c>
      <c r="F6" s="1">
        <v>0</v>
      </c>
      <c r="G6" s="1">
        <v>-205270485</v>
      </c>
      <c r="H6" s="1">
        <v>-347299487</v>
      </c>
      <c r="I6" s="1"/>
      <c r="J6" s="1"/>
      <c r="K6" s="1"/>
      <c r="L6" s="1">
        <f t="shared" si="0"/>
        <v>-205270485</v>
      </c>
      <c r="AA6" s="7">
        <v>43791</v>
      </c>
      <c r="AB6">
        <v>-142029002</v>
      </c>
      <c r="AC6">
        <v>-142029002</v>
      </c>
      <c r="AD6">
        <v>-142029002</v>
      </c>
    </row>
    <row r="7" spans="1:30">
      <c r="A7" s="7">
        <v>43793</v>
      </c>
      <c r="B7" s="8">
        <v>0.481944444444444</v>
      </c>
      <c r="C7" s="6">
        <v>0.836</v>
      </c>
      <c r="D7" s="1">
        <v>5295028536</v>
      </c>
      <c r="F7" s="1">
        <v>0</v>
      </c>
      <c r="G7" s="1">
        <v>-394320825</v>
      </c>
      <c r="H7" s="1">
        <v>-536349827</v>
      </c>
      <c r="I7" s="1"/>
      <c r="J7" s="1"/>
      <c r="K7" s="1"/>
      <c r="L7" s="1">
        <f t="shared" si="0"/>
        <v>-394320825</v>
      </c>
      <c r="AA7" s="7">
        <v>43792</v>
      </c>
      <c r="AB7">
        <v>-205270485</v>
      </c>
      <c r="AC7">
        <v>-205270485</v>
      </c>
      <c r="AD7">
        <v>-347299487</v>
      </c>
    </row>
    <row r="8" spans="1:30">
      <c r="A8" s="7">
        <v>43794</v>
      </c>
      <c r="B8" s="8">
        <v>0.739583333333333</v>
      </c>
      <c r="C8" s="6">
        <v>0.836</v>
      </c>
      <c r="D8" s="1">
        <v>5295028536</v>
      </c>
      <c r="F8" s="1">
        <v>0</v>
      </c>
      <c r="G8" s="1">
        <v>-221176662</v>
      </c>
      <c r="H8" s="1">
        <v>-757526489</v>
      </c>
      <c r="I8" s="1"/>
      <c r="J8" s="1"/>
      <c r="K8" s="1"/>
      <c r="L8" s="1">
        <f t="shared" si="0"/>
        <v>-221176662</v>
      </c>
      <c r="AA8" s="7">
        <v>43793</v>
      </c>
      <c r="AB8">
        <v>-394320825</v>
      </c>
      <c r="AC8">
        <v>-394320825</v>
      </c>
      <c r="AD8">
        <v>-536349827</v>
      </c>
    </row>
    <row r="9" spans="1:30">
      <c r="A9" s="7">
        <v>43795</v>
      </c>
      <c r="B9" s="8">
        <v>0.814583333333333</v>
      </c>
      <c r="C9" s="6">
        <v>0.836</v>
      </c>
      <c r="D9" s="1">
        <v>5295028536</v>
      </c>
      <c r="F9" s="1">
        <v>0</v>
      </c>
      <c r="G9" s="1">
        <v>-205210460</v>
      </c>
      <c r="H9" s="1">
        <v>-1004746340</v>
      </c>
      <c r="I9" s="1"/>
      <c r="J9" s="1"/>
      <c r="K9" s="1"/>
      <c r="L9" s="1">
        <f t="shared" si="0"/>
        <v>-205210460</v>
      </c>
      <c r="AA9" s="7">
        <v>43794</v>
      </c>
      <c r="AB9">
        <v>-221176662</v>
      </c>
      <c r="AC9">
        <v>-221176662</v>
      </c>
      <c r="AD9">
        <v>-757526489</v>
      </c>
    </row>
    <row r="10" spans="1:30">
      <c r="A10" s="7">
        <v>43796</v>
      </c>
      <c r="B10" s="8">
        <v>0.71875</v>
      </c>
      <c r="C10" s="6">
        <v>0.836</v>
      </c>
      <c r="D10" s="1">
        <v>5295028536</v>
      </c>
      <c r="E10" s="1">
        <v>5140805442</v>
      </c>
      <c r="F10" s="1">
        <v>1216477582</v>
      </c>
      <c r="G10" s="1">
        <v>-207251253</v>
      </c>
      <c r="H10" s="1">
        <v>55148896</v>
      </c>
      <c r="I10" s="1">
        <v>257513000</v>
      </c>
      <c r="J10" s="1">
        <v>238591000</v>
      </c>
      <c r="K10" s="1">
        <v>154222934</v>
      </c>
      <c r="L10" s="1">
        <f t="shared" si="0"/>
        <v>1009226329</v>
      </c>
      <c r="AA10" s="7">
        <v>43795</v>
      </c>
      <c r="AB10">
        <v>-205210460</v>
      </c>
      <c r="AC10">
        <v>-205210460</v>
      </c>
      <c r="AD10">
        <v>-1004746340</v>
      </c>
    </row>
    <row r="11" spans="1:30">
      <c r="A11" s="7">
        <v>43797</v>
      </c>
      <c r="B11" s="8">
        <v>0.961805555555556</v>
      </c>
      <c r="C11" s="6">
        <v>0.836</v>
      </c>
      <c r="D11" s="1">
        <v>5295028536</v>
      </c>
      <c r="E11" s="1">
        <v>5140805442</v>
      </c>
      <c r="F11" s="1">
        <v>275073639</v>
      </c>
      <c r="G11" s="1">
        <v>-270923135</v>
      </c>
      <c r="H11" s="1">
        <v>59300400</v>
      </c>
      <c r="I11" s="1">
        <v>257513000</v>
      </c>
      <c r="J11" s="1">
        <v>238591000</v>
      </c>
      <c r="K11" s="1">
        <v>154222934</v>
      </c>
      <c r="L11" s="1">
        <f t="shared" si="0"/>
        <v>4150504</v>
      </c>
      <c r="AA11" s="7">
        <v>43796</v>
      </c>
      <c r="AB11">
        <v>-207251253</v>
      </c>
      <c r="AC11">
        <v>1009226329</v>
      </c>
      <c r="AD11">
        <v>55148896</v>
      </c>
    </row>
    <row r="12" spans="1:30">
      <c r="A12" s="7">
        <v>43798</v>
      </c>
      <c r="B12" s="8">
        <v>0.963888888888889</v>
      </c>
      <c r="C12" s="6">
        <v>0.836</v>
      </c>
      <c r="D12" s="1">
        <v>5295028536</v>
      </c>
      <c r="E12" s="1">
        <v>5140805442</v>
      </c>
      <c r="F12" s="1">
        <v>211209746</v>
      </c>
      <c r="G12" s="1">
        <v>-189678276</v>
      </c>
      <c r="H12" s="1">
        <v>80831870</v>
      </c>
      <c r="I12" s="1">
        <v>257513000</v>
      </c>
      <c r="J12" s="1">
        <v>238591000</v>
      </c>
      <c r="K12" s="1">
        <v>154222934</v>
      </c>
      <c r="L12" s="1">
        <f t="shared" si="0"/>
        <v>21531470</v>
      </c>
      <c r="AA12" s="7">
        <v>43797</v>
      </c>
      <c r="AB12">
        <v>-270923135</v>
      </c>
      <c r="AC12">
        <v>4150504</v>
      </c>
      <c r="AD12">
        <v>59300400</v>
      </c>
    </row>
    <row r="13" spans="1:30">
      <c r="A13" s="7">
        <v>43799</v>
      </c>
      <c r="B13" s="8">
        <v>0.972916666666667</v>
      </c>
      <c r="C13" s="6">
        <v>0.836</v>
      </c>
      <c r="D13" s="1">
        <v>5295028536</v>
      </c>
      <c r="E13" s="1">
        <v>5140805442</v>
      </c>
      <c r="F13" s="1">
        <v>0</v>
      </c>
      <c r="G13" s="1">
        <v>-212288595</v>
      </c>
      <c r="H13" s="1">
        <v>10572277</v>
      </c>
      <c r="I13" s="1">
        <v>257513000</v>
      </c>
      <c r="J13" s="1">
        <v>238591000</v>
      </c>
      <c r="K13" s="1">
        <v>154222934</v>
      </c>
      <c r="L13" s="1">
        <f t="shared" si="0"/>
        <v>-212288595</v>
      </c>
      <c r="AA13" s="7">
        <v>43798</v>
      </c>
      <c r="AB13">
        <v>-189678276</v>
      </c>
      <c r="AC13">
        <v>21531470</v>
      </c>
      <c r="AD13">
        <v>80831870</v>
      </c>
    </row>
    <row r="14" spans="1:30">
      <c r="A14" s="7">
        <v>43800</v>
      </c>
      <c r="B14" s="8">
        <v>0.896527777777778</v>
      </c>
      <c r="C14" s="6">
        <v>0.836</v>
      </c>
      <c r="D14" s="1">
        <v>5295028536</v>
      </c>
      <c r="E14" s="1">
        <v>5140805442</v>
      </c>
      <c r="F14" s="1">
        <v>437540584</v>
      </c>
      <c r="G14" s="1">
        <v>-394542449</v>
      </c>
      <c r="H14" s="1">
        <v>471129492</v>
      </c>
      <c r="I14" s="1">
        <v>257513000</v>
      </c>
      <c r="J14" s="1">
        <v>238591000</v>
      </c>
      <c r="K14" s="1">
        <v>154222934</v>
      </c>
      <c r="L14" s="1">
        <f t="shared" si="0"/>
        <v>42998135</v>
      </c>
      <c r="AA14" s="7">
        <v>43799</v>
      </c>
      <c r="AB14">
        <v>-212288595</v>
      </c>
      <c r="AC14">
        <v>-212288595</v>
      </c>
      <c r="AD14">
        <v>10572277</v>
      </c>
    </row>
    <row r="15" spans="1:30">
      <c r="A15" s="7">
        <v>43801</v>
      </c>
      <c r="B15" s="8">
        <v>0.954166666666667</v>
      </c>
      <c r="C15" s="6">
        <v>0.836</v>
      </c>
      <c r="D15" s="1">
        <v>5295028536</v>
      </c>
      <c r="E15" s="1">
        <v>5140805442</v>
      </c>
      <c r="F15" s="1">
        <v>220188047</v>
      </c>
      <c r="G15" s="1">
        <v>-208883426</v>
      </c>
      <c r="H15" s="1">
        <v>835047972</v>
      </c>
      <c r="I15" s="1">
        <v>257513000</v>
      </c>
      <c r="J15" s="1">
        <v>238591000</v>
      </c>
      <c r="K15" s="1">
        <v>154222934</v>
      </c>
      <c r="L15" s="1">
        <f t="shared" si="0"/>
        <v>11304621</v>
      </c>
      <c r="AA15" s="7">
        <v>43800</v>
      </c>
      <c r="AB15">
        <v>-394542449</v>
      </c>
      <c r="AC15">
        <v>42998135</v>
      </c>
      <c r="AD15">
        <v>471129492</v>
      </c>
    </row>
    <row r="16" spans="1:30">
      <c r="A16" s="7">
        <v>43802</v>
      </c>
      <c r="B16" s="8">
        <v>0.897916666666667</v>
      </c>
      <c r="C16" s="6">
        <v>0.836</v>
      </c>
      <c r="D16" s="1">
        <v>5295028536</v>
      </c>
      <c r="E16" s="1">
        <v>5140805442</v>
      </c>
      <c r="F16" s="1">
        <v>320436291</v>
      </c>
      <c r="G16" s="1">
        <v>-307905727</v>
      </c>
      <c r="H16" s="1">
        <v>978420197</v>
      </c>
      <c r="I16" s="1">
        <v>257513000</v>
      </c>
      <c r="J16" s="1">
        <v>238591000</v>
      </c>
      <c r="K16" s="1">
        <v>154222934</v>
      </c>
      <c r="L16" s="1">
        <f t="shared" si="0"/>
        <v>12530564</v>
      </c>
      <c r="AA16" s="7">
        <v>43801</v>
      </c>
      <c r="AB16">
        <v>-208883426</v>
      </c>
      <c r="AC16">
        <v>11304621</v>
      </c>
      <c r="AD16">
        <v>835047972</v>
      </c>
    </row>
    <row r="17" spans="1:30">
      <c r="A17" s="7">
        <v>43803</v>
      </c>
      <c r="B17" s="8">
        <v>0.856944444444444</v>
      </c>
      <c r="C17" s="6">
        <v>0.836</v>
      </c>
      <c r="D17" s="1">
        <v>5295028536</v>
      </c>
      <c r="E17" s="1">
        <v>5140805442</v>
      </c>
      <c r="F17" s="1">
        <v>286125071</v>
      </c>
      <c r="G17" s="1">
        <v>-373430404</v>
      </c>
      <c r="H17" s="1">
        <v>1052575633</v>
      </c>
      <c r="I17" s="1">
        <v>257513000</v>
      </c>
      <c r="J17" s="1">
        <v>238591000</v>
      </c>
      <c r="K17" s="1">
        <v>154222934</v>
      </c>
      <c r="L17" s="1">
        <f t="shared" si="0"/>
        <v>-87305333</v>
      </c>
      <c r="AA17" s="7">
        <v>43802</v>
      </c>
      <c r="AB17">
        <v>-307905727</v>
      </c>
      <c r="AC17">
        <v>12530564</v>
      </c>
      <c r="AD17">
        <v>978420197</v>
      </c>
    </row>
    <row r="18" spans="1:30">
      <c r="A18" s="7">
        <v>43804</v>
      </c>
      <c r="B18" s="8">
        <v>0.663194444444444</v>
      </c>
      <c r="C18" s="6">
        <v>0.836</v>
      </c>
      <c r="D18" s="1">
        <v>5295028536</v>
      </c>
      <c r="E18" s="1">
        <v>5140805442</v>
      </c>
      <c r="F18" s="1">
        <v>241188763</v>
      </c>
      <c r="G18" s="1">
        <v>-225440626</v>
      </c>
      <c r="H18" s="1">
        <v>104548939</v>
      </c>
      <c r="I18" s="1">
        <v>257513000</v>
      </c>
      <c r="J18" s="1">
        <v>238591000</v>
      </c>
      <c r="K18" s="1">
        <v>154222934</v>
      </c>
      <c r="L18" s="1">
        <f t="shared" si="0"/>
        <v>15748137</v>
      </c>
      <c r="AA18" s="7">
        <v>43803</v>
      </c>
      <c r="AB18">
        <v>-373430404</v>
      </c>
      <c r="AC18">
        <v>-87305333</v>
      </c>
      <c r="AD18">
        <v>1052575633</v>
      </c>
    </row>
    <row r="19" spans="1:30">
      <c r="A19" s="7">
        <v>43805</v>
      </c>
      <c r="B19" s="8">
        <v>0.752083333333333</v>
      </c>
      <c r="C19" s="6">
        <v>0.836</v>
      </c>
      <c r="D19" s="1">
        <v>5295028536</v>
      </c>
      <c r="E19" s="1">
        <v>5140805442</v>
      </c>
      <c r="F19" s="1">
        <v>232900293</v>
      </c>
      <c r="G19" s="1">
        <v>-211785322</v>
      </c>
      <c r="H19" s="1">
        <v>124919761</v>
      </c>
      <c r="I19" s="1">
        <v>257513000</v>
      </c>
      <c r="J19" s="1">
        <v>238591000</v>
      </c>
      <c r="K19" s="1">
        <v>154222934</v>
      </c>
      <c r="L19" s="1">
        <f t="shared" si="0"/>
        <v>21114971</v>
      </c>
      <c r="AA19" s="7">
        <v>43804</v>
      </c>
      <c r="AB19">
        <v>-225440626</v>
      </c>
      <c r="AC19">
        <v>15748137</v>
      </c>
      <c r="AD19">
        <v>104548939</v>
      </c>
    </row>
    <row r="20" spans="1:30">
      <c r="A20" s="7">
        <v>43806</v>
      </c>
      <c r="B20" s="8">
        <v>0.756944444444444</v>
      </c>
      <c r="C20" s="6">
        <v>0.836</v>
      </c>
      <c r="D20" s="1">
        <v>5295028536</v>
      </c>
      <c r="E20" s="1">
        <v>5140805442</v>
      </c>
      <c r="F20" s="1">
        <v>285097471</v>
      </c>
      <c r="G20" s="1">
        <v>-247272950</v>
      </c>
      <c r="H20" s="1">
        <v>131532025</v>
      </c>
      <c r="I20" s="1">
        <v>257513000</v>
      </c>
      <c r="J20" s="1">
        <v>238591000</v>
      </c>
      <c r="K20" s="1">
        <v>154222934</v>
      </c>
      <c r="L20" s="1">
        <f t="shared" si="0"/>
        <v>37824521</v>
      </c>
      <c r="AA20" s="7">
        <v>43805</v>
      </c>
      <c r="AB20">
        <v>-211785322</v>
      </c>
      <c r="AC20">
        <v>21114971</v>
      </c>
      <c r="AD20">
        <v>124919761</v>
      </c>
    </row>
    <row r="21" spans="1:30">
      <c r="A21" s="7">
        <v>43807</v>
      </c>
      <c r="B21" s="8">
        <v>0.4875</v>
      </c>
      <c r="C21" s="6">
        <v>0.836</v>
      </c>
      <c r="D21" s="1">
        <v>5295028536</v>
      </c>
      <c r="E21" s="1">
        <v>5140805442</v>
      </c>
      <c r="F21" s="1">
        <v>397800900</v>
      </c>
      <c r="G21" s="1">
        <v>-345194054</v>
      </c>
      <c r="H21" s="1">
        <v>368283732</v>
      </c>
      <c r="I21" s="1">
        <v>257513000</v>
      </c>
      <c r="J21" s="1">
        <v>238591000</v>
      </c>
      <c r="K21" s="1">
        <v>154222934</v>
      </c>
      <c r="L21" s="1">
        <f t="shared" si="0"/>
        <v>52606846</v>
      </c>
      <c r="AA21" s="7">
        <v>43806</v>
      </c>
      <c r="AB21">
        <v>-247272950</v>
      </c>
      <c r="AC21">
        <v>37824521</v>
      </c>
      <c r="AD21">
        <v>131532025</v>
      </c>
    </row>
    <row r="22" spans="1:30">
      <c r="A22" s="7">
        <v>43808</v>
      </c>
      <c r="B22" s="8">
        <v>0.686805555555556</v>
      </c>
      <c r="C22" s="6">
        <v>0.836</v>
      </c>
      <c r="D22" s="1">
        <v>5295028536</v>
      </c>
      <c r="E22" s="1">
        <v>5140805442</v>
      </c>
      <c r="F22" s="1">
        <v>228912353</v>
      </c>
      <c r="G22" s="1">
        <v>-203880714</v>
      </c>
      <c r="H22" s="1">
        <v>138028641</v>
      </c>
      <c r="I22" s="1">
        <v>257172000</v>
      </c>
      <c r="J22" s="1">
        <v>238591000</v>
      </c>
      <c r="K22" s="1">
        <v>154222934</v>
      </c>
      <c r="L22" s="1">
        <f t="shared" si="0"/>
        <v>25031639</v>
      </c>
      <c r="AA22" s="7">
        <v>43807</v>
      </c>
      <c r="AB22">
        <v>-345194054</v>
      </c>
      <c r="AC22">
        <v>52606846</v>
      </c>
      <c r="AD22">
        <v>368283732</v>
      </c>
    </row>
    <row r="23" spans="1:30">
      <c r="A23" s="7">
        <v>43809</v>
      </c>
      <c r="B23" s="8">
        <v>0.76875</v>
      </c>
      <c r="C23" s="6">
        <v>0.836</v>
      </c>
      <c r="D23" s="1">
        <v>5295028536</v>
      </c>
      <c r="E23" s="1">
        <v>5140805442</v>
      </c>
      <c r="F23" s="1">
        <v>195510138</v>
      </c>
      <c r="G23" s="1">
        <v>-173386564</v>
      </c>
      <c r="H23" s="1">
        <v>139759226</v>
      </c>
      <c r="I23" s="1">
        <v>257172000</v>
      </c>
      <c r="J23" s="1">
        <v>238591000</v>
      </c>
      <c r="K23" s="1">
        <v>154222934</v>
      </c>
      <c r="L23" s="1">
        <f t="shared" si="0"/>
        <v>22123574</v>
      </c>
      <c r="AA23" s="7">
        <v>43808</v>
      </c>
      <c r="AB23">
        <v>-203880714</v>
      </c>
      <c r="AC23">
        <v>25031639</v>
      </c>
      <c r="AD23">
        <v>138028641</v>
      </c>
    </row>
    <row r="24" spans="1:30">
      <c r="A24" s="7">
        <v>43810</v>
      </c>
      <c r="B24" s="8">
        <v>0.796527777777778</v>
      </c>
      <c r="C24" s="6">
        <v>0.836</v>
      </c>
      <c r="D24" s="1">
        <v>5295028536</v>
      </c>
      <c r="E24" s="1">
        <v>5140805442</v>
      </c>
      <c r="F24" s="1">
        <v>281010522</v>
      </c>
      <c r="G24" s="1">
        <v>-242122488</v>
      </c>
      <c r="H24" s="1">
        <v>169832188</v>
      </c>
      <c r="I24" s="1">
        <v>257172000</v>
      </c>
      <c r="J24" s="1">
        <v>238591000</v>
      </c>
      <c r="K24" s="1">
        <v>154222934</v>
      </c>
      <c r="L24" s="1">
        <f t="shared" si="0"/>
        <v>38888034</v>
      </c>
      <c r="AA24" s="7">
        <v>43809</v>
      </c>
      <c r="AB24">
        <v>-173386564</v>
      </c>
      <c r="AC24">
        <v>22123574</v>
      </c>
      <c r="AD24">
        <v>139759226</v>
      </c>
    </row>
    <row r="25" spans="1:30">
      <c r="A25" s="7">
        <v>43811</v>
      </c>
      <c r="B25" s="8">
        <v>0.959027777777778</v>
      </c>
      <c r="C25" s="6">
        <v>0.836</v>
      </c>
      <c r="D25" s="1">
        <v>5295028536</v>
      </c>
      <c r="E25" s="1">
        <v>5140805442</v>
      </c>
      <c r="F25" s="1">
        <v>234350631</v>
      </c>
      <c r="G25" s="1">
        <v>-232678052</v>
      </c>
      <c r="H25" s="1">
        <v>267625172</v>
      </c>
      <c r="I25" s="1">
        <v>257172000</v>
      </c>
      <c r="J25" s="1">
        <v>238591000</v>
      </c>
      <c r="K25" s="1">
        <v>154222934</v>
      </c>
      <c r="L25" s="1">
        <f t="shared" si="0"/>
        <v>1672579</v>
      </c>
      <c r="AA25" s="7">
        <v>43810</v>
      </c>
      <c r="AB25">
        <v>-242122488</v>
      </c>
      <c r="AC25">
        <v>38888034</v>
      </c>
      <c r="AD25">
        <v>169832188</v>
      </c>
    </row>
    <row r="26" spans="1:30">
      <c r="A26" s="7">
        <v>43812</v>
      </c>
      <c r="B26" s="8">
        <v>0.925694444444444</v>
      </c>
      <c r="C26" s="6">
        <v>0.836</v>
      </c>
      <c r="D26" s="1">
        <v>5295028536</v>
      </c>
      <c r="E26" s="1">
        <v>5140805442</v>
      </c>
      <c r="F26" s="1">
        <v>423030456</v>
      </c>
      <c r="G26" s="1">
        <v>-425955418</v>
      </c>
      <c r="H26" s="1">
        <v>147751734</v>
      </c>
      <c r="I26" s="1">
        <v>257172000</v>
      </c>
      <c r="J26" s="1">
        <v>238591000</v>
      </c>
      <c r="K26" s="1">
        <v>154222934</v>
      </c>
      <c r="L26" s="1">
        <f t="shared" si="0"/>
        <v>-2924962</v>
      </c>
      <c r="AA26" s="7">
        <v>43811</v>
      </c>
      <c r="AB26">
        <v>-232678052</v>
      </c>
      <c r="AC26">
        <v>1672579</v>
      </c>
      <c r="AD26">
        <v>267625172</v>
      </c>
    </row>
    <row r="27" spans="1:30">
      <c r="A27" s="7">
        <v>43813</v>
      </c>
      <c r="B27" s="8">
        <v>0.724305555555556</v>
      </c>
      <c r="C27" s="6">
        <v>0.836</v>
      </c>
      <c r="D27" s="1">
        <v>5295028536</v>
      </c>
      <c r="E27" s="1">
        <v>5140805442</v>
      </c>
      <c r="F27" s="1">
        <v>316118545</v>
      </c>
      <c r="G27" s="1">
        <v>-316341311</v>
      </c>
      <c r="H27" s="1">
        <v>131011538</v>
      </c>
      <c r="I27" s="1">
        <v>257172000</v>
      </c>
      <c r="J27" s="1">
        <v>238591000</v>
      </c>
      <c r="K27" s="1">
        <v>154222934</v>
      </c>
      <c r="L27" s="1">
        <f t="shared" si="0"/>
        <v>-222766</v>
      </c>
      <c r="AA27" s="7">
        <v>43812</v>
      </c>
      <c r="AB27">
        <v>-425955418</v>
      </c>
      <c r="AC27">
        <v>-2924962</v>
      </c>
      <c r="AD27">
        <v>147751734</v>
      </c>
    </row>
    <row r="28" spans="1:30">
      <c r="A28" s="7">
        <v>43814</v>
      </c>
      <c r="B28" s="8">
        <v>0.490277777777778</v>
      </c>
      <c r="C28" s="6">
        <v>0.836</v>
      </c>
      <c r="D28" s="1">
        <v>5295028536</v>
      </c>
      <c r="E28" s="1">
        <v>5140805442</v>
      </c>
      <c r="F28" s="1">
        <v>312060999</v>
      </c>
      <c r="G28" s="1">
        <v>-306312801</v>
      </c>
      <c r="H28" s="1">
        <v>104241227</v>
      </c>
      <c r="I28" s="1">
        <v>257172000</v>
      </c>
      <c r="J28" s="1">
        <v>238591000</v>
      </c>
      <c r="K28" s="1">
        <v>154222934</v>
      </c>
      <c r="L28" s="1">
        <f t="shared" si="0"/>
        <v>5748198</v>
      </c>
      <c r="AA28" s="7">
        <v>43813</v>
      </c>
      <c r="AB28">
        <v>-316341311</v>
      </c>
      <c r="AC28">
        <v>-222766</v>
      </c>
      <c r="AD28">
        <v>131011538</v>
      </c>
    </row>
    <row r="29" spans="1:30">
      <c r="A29" s="7">
        <v>43815</v>
      </c>
      <c r="B29" s="8">
        <v>0.780555555555556</v>
      </c>
      <c r="C29" s="6">
        <v>0.836</v>
      </c>
      <c r="D29" s="1">
        <v>5295028536</v>
      </c>
      <c r="E29" s="1">
        <v>5140805442</v>
      </c>
      <c r="F29" s="1">
        <v>278969320</v>
      </c>
      <c r="G29" s="1">
        <v>-262267234</v>
      </c>
      <c r="H29" s="1">
        <v>184714466</v>
      </c>
      <c r="I29" s="1">
        <v>257172000</v>
      </c>
      <c r="J29" s="1">
        <v>238591000</v>
      </c>
      <c r="K29" s="1">
        <v>154222934</v>
      </c>
      <c r="L29" s="1">
        <f t="shared" si="0"/>
        <v>16702086</v>
      </c>
      <c r="AA29" s="7">
        <v>43814</v>
      </c>
      <c r="AB29">
        <v>-306312801</v>
      </c>
      <c r="AC29">
        <v>5748198</v>
      </c>
      <c r="AD29">
        <v>104241227</v>
      </c>
    </row>
    <row r="30" spans="1:30">
      <c r="A30" s="7">
        <v>43816</v>
      </c>
      <c r="B30" s="8">
        <v>0.55625</v>
      </c>
      <c r="C30" s="6">
        <v>0.836</v>
      </c>
      <c r="D30" s="1">
        <v>5295028536</v>
      </c>
      <c r="E30" s="1">
        <v>5140805442</v>
      </c>
      <c r="F30" s="1">
        <v>439407564</v>
      </c>
      <c r="G30" s="1">
        <v>-403709855</v>
      </c>
      <c r="H30" s="1">
        <v>81654159</v>
      </c>
      <c r="I30" s="1">
        <v>257172000</v>
      </c>
      <c r="J30" s="1">
        <v>238591000</v>
      </c>
      <c r="K30" s="1">
        <v>154222934</v>
      </c>
      <c r="L30" s="1">
        <f t="shared" si="0"/>
        <v>35697709</v>
      </c>
      <c r="AA30" s="7">
        <v>43815</v>
      </c>
      <c r="AB30">
        <v>-262267234</v>
      </c>
      <c r="AC30">
        <v>16702086</v>
      </c>
      <c r="AD30">
        <v>184714466</v>
      </c>
    </row>
    <row r="31" spans="1:30">
      <c r="A31" s="7">
        <v>43817</v>
      </c>
      <c r="B31" s="8">
        <v>0.854166666666667</v>
      </c>
      <c r="C31" s="6">
        <v>0.836</v>
      </c>
      <c r="D31" s="1">
        <v>5295028536</v>
      </c>
      <c r="E31" s="1">
        <v>5140805442</v>
      </c>
      <c r="F31" s="1">
        <v>285769042</v>
      </c>
      <c r="G31" s="1">
        <v>-249680809</v>
      </c>
      <c r="H31" s="1">
        <v>110671734</v>
      </c>
      <c r="I31" s="1">
        <v>257172000</v>
      </c>
      <c r="J31" s="1">
        <v>238591000</v>
      </c>
      <c r="K31" s="1">
        <v>154222934</v>
      </c>
      <c r="L31" s="1">
        <f t="shared" si="0"/>
        <v>36088233</v>
      </c>
      <c r="AA31" s="7">
        <v>43816</v>
      </c>
      <c r="AB31">
        <v>-403709855</v>
      </c>
      <c r="AC31">
        <v>35697709</v>
      </c>
      <c r="AD31">
        <v>81654159</v>
      </c>
    </row>
    <row r="32" spans="1:30">
      <c r="A32" s="7">
        <v>43818</v>
      </c>
      <c r="B32" s="8">
        <v>0.779166666666667</v>
      </c>
      <c r="C32" s="6">
        <v>0.836</v>
      </c>
      <c r="D32" s="1">
        <v>5295028536</v>
      </c>
      <c r="E32" s="1">
        <v>5140805442</v>
      </c>
      <c r="F32" s="1">
        <v>186901267</v>
      </c>
      <c r="G32" s="1">
        <v>-170731687</v>
      </c>
      <c r="H32" s="1">
        <v>90778758</v>
      </c>
      <c r="I32" s="1">
        <v>257172000</v>
      </c>
      <c r="J32" s="1">
        <v>238591000</v>
      </c>
      <c r="K32" s="1">
        <v>154222934</v>
      </c>
      <c r="L32" s="1">
        <f t="shared" si="0"/>
        <v>16169580</v>
      </c>
      <c r="AA32" s="7">
        <v>43817</v>
      </c>
      <c r="AB32">
        <v>-249680809</v>
      </c>
      <c r="AC32">
        <v>36088233</v>
      </c>
      <c r="AD32">
        <v>110671734</v>
      </c>
    </row>
    <row r="33" spans="1:30">
      <c r="A33" s="7">
        <v>43819</v>
      </c>
      <c r="B33" s="8">
        <v>0.763888888888889</v>
      </c>
      <c r="C33" s="6">
        <v>0.836</v>
      </c>
      <c r="D33" s="1">
        <v>5295028536</v>
      </c>
      <c r="E33" s="1">
        <v>5140805442</v>
      </c>
      <c r="F33" s="1">
        <v>211100658</v>
      </c>
      <c r="G33" s="1">
        <v>-209638335</v>
      </c>
      <c r="H33" s="1">
        <v>90568502</v>
      </c>
      <c r="I33" s="1">
        <v>257172000</v>
      </c>
      <c r="J33" s="1">
        <v>238591000</v>
      </c>
      <c r="K33" s="1">
        <v>154222934</v>
      </c>
      <c r="L33" s="1">
        <f t="shared" si="0"/>
        <v>1462323</v>
      </c>
      <c r="AA33" s="7">
        <v>43818</v>
      </c>
      <c r="AB33">
        <v>-170731687</v>
      </c>
      <c r="AC33">
        <v>16169580</v>
      </c>
      <c r="AD33">
        <v>90778758</v>
      </c>
    </row>
    <row r="34" spans="1:30">
      <c r="A34" s="7">
        <v>43820</v>
      </c>
      <c r="B34" s="8">
        <v>0.734027777777778</v>
      </c>
      <c r="C34" s="6">
        <v>0.836</v>
      </c>
      <c r="D34" s="1">
        <v>5295028536</v>
      </c>
      <c r="E34" s="1">
        <v>5140805442</v>
      </c>
      <c r="F34" s="1">
        <v>215226781</v>
      </c>
      <c r="G34" s="1">
        <v>-215795342</v>
      </c>
      <c r="H34" s="1">
        <v>94597482</v>
      </c>
      <c r="I34" s="1">
        <v>257172000</v>
      </c>
      <c r="J34" s="1">
        <v>238591000</v>
      </c>
      <c r="K34" s="1">
        <v>154222934</v>
      </c>
      <c r="L34" s="1">
        <f t="shared" si="0"/>
        <v>-568561</v>
      </c>
      <c r="AA34" s="7">
        <v>43819</v>
      </c>
      <c r="AB34">
        <v>-209638335</v>
      </c>
      <c r="AC34">
        <v>1462323</v>
      </c>
      <c r="AD34">
        <v>90568502</v>
      </c>
    </row>
    <row r="35" spans="1:30">
      <c r="A35" s="7">
        <v>43821</v>
      </c>
      <c r="B35" s="8">
        <v>0.743055555555556</v>
      </c>
      <c r="C35" s="6">
        <v>0.836</v>
      </c>
      <c r="D35" s="1">
        <v>5295028536</v>
      </c>
      <c r="E35" s="1">
        <v>5140805442</v>
      </c>
      <c r="F35" s="1">
        <v>380046086</v>
      </c>
      <c r="G35" s="1">
        <v>-381053365</v>
      </c>
      <c r="H35" s="1">
        <v>85842621</v>
      </c>
      <c r="I35" s="1">
        <v>257172000</v>
      </c>
      <c r="J35" s="1">
        <v>238591000</v>
      </c>
      <c r="K35" s="1">
        <v>154222934</v>
      </c>
      <c r="L35" s="1">
        <f t="shared" si="0"/>
        <v>-1007279</v>
      </c>
      <c r="AA35" s="7">
        <v>43820</v>
      </c>
      <c r="AB35">
        <v>-215795342</v>
      </c>
      <c r="AC35">
        <v>-568561</v>
      </c>
      <c r="AD35">
        <v>94597482</v>
      </c>
    </row>
    <row r="36" spans="1:30">
      <c r="A36" s="7">
        <v>43822</v>
      </c>
      <c r="B36" s="8">
        <v>0.775694444444444</v>
      </c>
      <c r="C36" s="6">
        <v>0.836</v>
      </c>
      <c r="D36" s="1">
        <v>5295028536</v>
      </c>
      <c r="E36" s="1">
        <v>5140805442</v>
      </c>
      <c r="F36" s="1">
        <v>362308000</v>
      </c>
      <c r="G36" s="1">
        <v>-342578423</v>
      </c>
      <c r="H36" s="1">
        <v>108578861</v>
      </c>
      <c r="I36" s="1">
        <v>257172000</v>
      </c>
      <c r="J36" s="1">
        <v>238591000</v>
      </c>
      <c r="K36" s="1">
        <v>154222934</v>
      </c>
      <c r="L36" s="1">
        <f t="shared" si="0"/>
        <v>19729577</v>
      </c>
      <c r="AA36" s="7">
        <v>43821</v>
      </c>
      <c r="AB36">
        <v>-381053365</v>
      </c>
      <c r="AC36">
        <v>-1007279</v>
      </c>
      <c r="AD36">
        <v>85842621</v>
      </c>
    </row>
    <row r="37" spans="1:30">
      <c r="A37" s="7">
        <v>43823</v>
      </c>
      <c r="B37" s="8">
        <v>0.852777777777778</v>
      </c>
      <c r="C37" s="6">
        <v>0.836</v>
      </c>
      <c r="D37" s="1">
        <v>5295028536</v>
      </c>
      <c r="E37" s="1">
        <v>5140805442</v>
      </c>
      <c r="F37" s="1">
        <v>290297406</v>
      </c>
      <c r="G37" s="1">
        <v>-249542293</v>
      </c>
      <c r="H37" s="1">
        <v>132631888</v>
      </c>
      <c r="I37" s="1">
        <v>257172000</v>
      </c>
      <c r="J37" s="1">
        <v>238591000</v>
      </c>
      <c r="K37" s="1">
        <v>154222934</v>
      </c>
      <c r="L37" s="1">
        <f t="shared" si="0"/>
        <v>40755113</v>
      </c>
      <c r="AA37" s="7">
        <v>43822</v>
      </c>
      <c r="AB37">
        <v>-342578423</v>
      </c>
      <c r="AC37">
        <v>19729577</v>
      </c>
      <c r="AD37">
        <v>108578861</v>
      </c>
    </row>
    <row r="38" spans="1:30">
      <c r="A38" s="7">
        <v>43824</v>
      </c>
      <c r="B38" s="8">
        <v>0.683333333333333</v>
      </c>
      <c r="C38" s="6">
        <v>0.836</v>
      </c>
      <c r="D38" s="1">
        <v>5295028536</v>
      </c>
      <c r="E38" s="1">
        <v>5140805442</v>
      </c>
      <c r="F38" s="1">
        <v>413097523</v>
      </c>
      <c r="G38" s="1">
        <v>-377611258</v>
      </c>
      <c r="H38" s="1">
        <v>117966690</v>
      </c>
      <c r="I38" s="1">
        <v>257172000</v>
      </c>
      <c r="J38" s="1">
        <v>238591000</v>
      </c>
      <c r="K38" s="1">
        <v>154222934</v>
      </c>
      <c r="L38" s="1">
        <f t="shared" si="0"/>
        <v>35486265</v>
      </c>
      <c r="AA38" s="7">
        <v>43823</v>
      </c>
      <c r="AB38">
        <v>-249542293</v>
      </c>
      <c r="AC38">
        <v>40755113</v>
      </c>
      <c r="AD38">
        <v>132631888</v>
      </c>
    </row>
    <row r="39" spans="1:30">
      <c r="A39" s="7">
        <v>43825</v>
      </c>
      <c r="B39" s="8">
        <v>0.794444444444444</v>
      </c>
      <c r="C39" s="6">
        <v>0.836</v>
      </c>
      <c r="D39" s="1">
        <v>5295028536</v>
      </c>
      <c r="E39" s="1">
        <v>5140805442</v>
      </c>
      <c r="F39" s="1">
        <v>221342895</v>
      </c>
      <c r="G39" s="1">
        <v>-212780324</v>
      </c>
      <c r="H39" s="1">
        <v>90441028</v>
      </c>
      <c r="I39" s="1">
        <v>257172000</v>
      </c>
      <c r="J39" s="1">
        <v>238591000</v>
      </c>
      <c r="K39" s="1">
        <v>154222934</v>
      </c>
      <c r="L39" s="1">
        <f t="shared" si="0"/>
        <v>8562571</v>
      </c>
      <c r="AA39" s="7">
        <v>43824</v>
      </c>
      <c r="AB39">
        <v>-377611258</v>
      </c>
      <c r="AC39">
        <v>35486265</v>
      </c>
      <c r="AD39">
        <v>117966690</v>
      </c>
    </row>
    <row r="40" spans="1:30">
      <c r="A40" s="7">
        <v>43826</v>
      </c>
      <c r="B40" s="8">
        <v>0.926388888888889</v>
      </c>
      <c r="C40" s="6">
        <v>0.836</v>
      </c>
      <c r="D40" s="1">
        <v>5295028536</v>
      </c>
      <c r="E40" s="1">
        <v>5140805442</v>
      </c>
      <c r="F40" s="1">
        <v>267509971</v>
      </c>
      <c r="G40" s="1">
        <v>-228603392</v>
      </c>
      <c r="H40" s="1">
        <v>109692364</v>
      </c>
      <c r="I40" s="1">
        <v>257172000</v>
      </c>
      <c r="J40" s="1">
        <v>238591000</v>
      </c>
      <c r="K40" s="1">
        <v>154222934</v>
      </c>
      <c r="L40" s="1">
        <f t="shared" si="0"/>
        <v>38906579</v>
      </c>
      <c r="AA40" s="7">
        <v>43825</v>
      </c>
      <c r="AB40">
        <v>-212780324</v>
      </c>
      <c r="AC40">
        <v>8562571</v>
      </c>
      <c r="AD40">
        <v>90441028</v>
      </c>
    </row>
    <row r="41" spans="1:30">
      <c r="A41" s="7">
        <v>43827</v>
      </c>
      <c r="B41" s="8">
        <v>0.478472222222222</v>
      </c>
      <c r="C41" s="6">
        <v>0.836</v>
      </c>
      <c r="D41" s="1">
        <v>5295028536</v>
      </c>
      <c r="E41" s="1">
        <v>5140805442</v>
      </c>
      <c r="F41" s="1">
        <v>384577492</v>
      </c>
      <c r="G41" s="1">
        <v>-342795430</v>
      </c>
      <c r="H41" s="1">
        <v>114591187</v>
      </c>
      <c r="I41" s="1">
        <v>257172000</v>
      </c>
      <c r="J41" s="1">
        <v>238591000</v>
      </c>
      <c r="K41" s="1">
        <v>154222934</v>
      </c>
      <c r="L41" s="1">
        <f t="shared" si="0"/>
        <v>41782062</v>
      </c>
      <c r="AA41" s="7">
        <v>43826</v>
      </c>
      <c r="AB41">
        <v>-228603392</v>
      </c>
      <c r="AC41">
        <v>38906579</v>
      </c>
      <c r="AD41">
        <v>109692364</v>
      </c>
    </row>
    <row r="42" spans="1:30">
      <c r="A42" s="7">
        <v>43828</v>
      </c>
      <c r="B42" s="8">
        <v>0.717361111111111</v>
      </c>
      <c r="C42" s="6">
        <v>0.836</v>
      </c>
      <c r="D42" s="1">
        <v>5295028536</v>
      </c>
      <c r="E42" s="1">
        <v>5140805442</v>
      </c>
      <c r="F42" s="1">
        <v>249119100</v>
      </c>
      <c r="G42" s="1">
        <v>-247658485</v>
      </c>
      <c r="H42" s="1">
        <v>116620363</v>
      </c>
      <c r="I42" s="1">
        <v>257172000</v>
      </c>
      <c r="J42" s="1">
        <v>238591000</v>
      </c>
      <c r="K42" s="1">
        <v>154222934</v>
      </c>
      <c r="L42" s="1">
        <f t="shared" si="0"/>
        <v>1460615</v>
      </c>
      <c r="AA42" s="7">
        <v>43827</v>
      </c>
      <c r="AB42">
        <v>-342795430</v>
      </c>
      <c r="AC42">
        <v>41782062</v>
      </c>
      <c r="AD42">
        <v>114591187</v>
      </c>
    </row>
    <row r="43" spans="1:30">
      <c r="A43" s="7">
        <v>43829</v>
      </c>
      <c r="B43" s="8">
        <v>0.574305555555556</v>
      </c>
      <c r="C43" s="6">
        <v>0.836</v>
      </c>
      <c r="D43" s="1">
        <v>5295028536</v>
      </c>
      <c r="E43" s="1">
        <v>5140805442</v>
      </c>
      <c r="F43" s="1">
        <v>448981096</v>
      </c>
      <c r="G43" s="1">
        <v>-418332458</v>
      </c>
      <c r="H43" s="1">
        <v>138278761</v>
      </c>
      <c r="I43" s="1">
        <v>257172000</v>
      </c>
      <c r="J43" s="1">
        <v>238591000</v>
      </c>
      <c r="K43" s="1">
        <v>154222934</v>
      </c>
      <c r="L43" s="1">
        <f t="shared" si="0"/>
        <v>30648638</v>
      </c>
      <c r="AA43" s="7">
        <v>43828</v>
      </c>
      <c r="AB43">
        <v>-247658485</v>
      </c>
      <c r="AC43">
        <v>1460615</v>
      </c>
      <c r="AD43">
        <v>116620363</v>
      </c>
    </row>
    <row r="44" spans="1:30">
      <c r="A44" s="7">
        <v>43830</v>
      </c>
      <c r="B44" s="8">
        <v>0.824305555555556</v>
      </c>
      <c r="C44" s="6">
        <v>0.836</v>
      </c>
      <c r="D44" s="1">
        <v>5295028536</v>
      </c>
      <c r="E44" s="1">
        <v>5140805442</v>
      </c>
      <c r="F44" s="1">
        <v>254884903</v>
      </c>
      <c r="G44" s="1">
        <v>-251199860</v>
      </c>
      <c r="H44" s="1">
        <v>120164579</v>
      </c>
      <c r="I44" s="1">
        <v>257172000</v>
      </c>
      <c r="J44" s="1">
        <v>238591000</v>
      </c>
      <c r="K44" s="1">
        <v>154222934</v>
      </c>
      <c r="L44" s="1">
        <f t="shared" si="0"/>
        <v>3685043</v>
      </c>
      <c r="AA44" s="7">
        <v>43829</v>
      </c>
      <c r="AB44">
        <v>-418332458</v>
      </c>
      <c r="AC44">
        <v>30648638</v>
      </c>
      <c r="AD44">
        <v>138278761</v>
      </c>
    </row>
    <row r="45" spans="1:30">
      <c r="A45" s="7">
        <v>43831</v>
      </c>
      <c r="B45" s="8">
        <v>0.810416666666667</v>
      </c>
      <c r="C45" s="6">
        <v>0.836</v>
      </c>
      <c r="D45" s="1">
        <v>5295028536</v>
      </c>
      <c r="E45" s="1">
        <v>5140805442</v>
      </c>
      <c r="F45" s="1">
        <v>454879020</v>
      </c>
      <c r="G45" s="1">
        <v>-443230588</v>
      </c>
      <c r="H45" s="1">
        <v>96972128</v>
      </c>
      <c r="I45" s="1">
        <v>257172000</v>
      </c>
      <c r="J45" s="1">
        <v>238591000</v>
      </c>
      <c r="K45" s="1">
        <v>154222934</v>
      </c>
      <c r="L45" s="1">
        <f t="shared" si="0"/>
        <v>11648432</v>
      </c>
      <c r="AA45" s="7">
        <v>43830</v>
      </c>
      <c r="AB45">
        <v>-251199860</v>
      </c>
      <c r="AC45">
        <v>3685043</v>
      </c>
      <c r="AD45">
        <v>120164579</v>
      </c>
    </row>
    <row r="46" spans="1:30">
      <c r="A46" s="7">
        <v>43832</v>
      </c>
      <c r="B46" s="8">
        <v>0.477777777777778</v>
      </c>
      <c r="C46" s="6">
        <v>0.836</v>
      </c>
      <c r="D46" s="1">
        <v>5295028536</v>
      </c>
      <c r="E46" s="1">
        <v>5140805442</v>
      </c>
      <c r="F46" s="1">
        <v>355157241</v>
      </c>
      <c r="G46" s="1">
        <v>-328689953</v>
      </c>
      <c r="H46" s="1">
        <v>108708928</v>
      </c>
      <c r="I46" s="1">
        <v>257172000</v>
      </c>
      <c r="J46" s="1">
        <v>238591000</v>
      </c>
      <c r="K46" s="1">
        <v>154222934</v>
      </c>
      <c r="L46" s="1">
        <f t="shared" si="0"/>
        <v>26467288</v>
      </c>
      <c r="AA46" s="7">
        <v>43831</v>
      </c>
      <c r="AB46">
        <v>-443230588</v>
      </c>
      <c r="AC46">
        <v>11648432</v>
      </c>
      <c r="AD46">
        <v>96972128</v>
      </c>
    </row>
    <row r="47" spans="1:30">
      <c r="A47" s="7">
        <v>43833</v>
      </c>
      <c r="B47" s="8">
        <v>0.619444444444444</v>
      </c>
      <c r="C47" s="6">
        <v>0.836</v>
      </c>
      <c r="D47" s="1">
        <v>5295028536</v>
      </c>
      <c r="E47" s="1">
        <v>5140805442</v>
      </c>
      <c r="F47" s="1">
        <v>226390354</v>
      </c>
      <c r="G47" s="1">
        <v>-216938093</v>
      </c>
      <c r="H47" s="1">
        <v>112035292</v>
      </c>
      <c r="I47" s="1">
        <v>322493688</v>
      </c>
      <c r="J47" s="1">
        <v>299194368</v>
      </c>
      <c r="K47" s="1">
        <v>154222934</v>
      </c>
      <c r="L47" s="1">
        <f t="shared" si="0"/>
        <v>9452261</v>
      </c>
      <c r="AA47" s="7">
        <v>43832</v>
      </c>
      <c r="AB47">
        <v>-328689953</v>
      </c>
      <c r="AC47">
        <v>26467288</v>
      </c>
      <c r="AD47">
        <v>108708928</v>
      </c>
    </row>
    <row r="48" spans="1:30">
      <c r="A48" s="7">
        <v>43834</v>
      </c>
      <c r="B48" s="8">
        <v>0.739583333333333</v>
      </c>
      <c r="C48" s="6">
        <v>0.836</v>
      </c>
      <c r="D48" s="1">
        <v>5295028536</v>
      </c>
      <c r="E48" s="1">
        <v>5140805442</v>
      </c>
      <c r="F48" s="1">
        <v>390798635</v>
      </c>
      <c r="G48" s="1">
        <v>-348596067</v>
      </c>
      <c r="H48" s="1">
        <v>115331281</v>
      </c>
      <c r="I48" s="1">
        <v>322493688</v>
      </c>
      <c r="J48" s="1">
        <v>299194368</v>
      </c>
      <c r="K48" s="1">
        <v>154222934</v>
      </c>
      <c r="L48" s="1">
        <f t="shared" si="0"/>
        <v>42202568</v>
      </c>
      <c r="AA48" s="7">
        <v>43833</v>
      </c>
      <c r="AB48">
        <v>-216938093</v>
      </c>
      <c r="AC48">
        <v>9452261</v>
      </c>
      <c r="AD48">
        <v>112035292</v>
      </c>
    </row>
    <row r="49" spans="1:30">
      <c r="A49" s="7">
        <v>43835</v>
      </c>
      <c r="B49" s="8">
        <v>0.705555555555556</v>
      </c>
      <c r="C49" s="6">
        <v>0.836</v>
      </c>
      <c r="D49" s="1">
        <v>5295028536</v>
      </c>
      <c r="E49" s="1">
        <v>5140805442</v>
      </c>
      <c r="F49" s="1">
        <v>592893437</v>
      </c>
      <c r="G49" s="1">
        <v>-619627666</v>
      </c>
      <c r="H49" s="1">
        <v>43519001</v>
      </c>
      <c r="I49" s="1">
        <v>214995792</v>
      </c>
      <c r="J49" s="1">
        <v>199462076</v>
      </c>
      <c r="K49" s="1">
        <v>154222934</v>
      </c>
      <c r="L49" s="1">
        <f t="shared" si="0"/>
        <v>-26734229</v>
      </c>
      <c r="AA49" s="7">
        <v>43834</v>
      </c>
      <c r="AB49">
        <v>-348596067</v>
      </c>
      <c r="AC49">
        <v>42202568</v>
      </c>
      <c r="AD49">
        <v>115331281</v>
      </c>
    </row>
    <row r="50" spans="1:30">
      <c r="A50" s="7">
        <v>43836</v>
      </c>
      <c r="B50" s="8">
        <v>0.592361111111111</v>
      </c>
      <c r="C50" s="6">
        <v>0.836</v>
      </c>
      <c r="D50" s="1">
        <v>5295028536</v>
      </c>
      <c r="E50" s="1">
        <v>5140805442</v>
      </c>
      <c r="F50" s="1">
        <v>375870854</v>
      </c>
      <c r="G50" s="1">
        <v>-207456718</v>
      </c>
      <c r="H50" s="1">
        <v>50082377</v>
      </c>
      <c r="I50" s="1">
        <v>214995792</v>
      </c>
      <c r="J50" s="1">
        <v>199462076</v>
      </c>
      <c r="K50" s="1">
        <v>154222934</v>
      </c>
      <c r="L50" s="1">
        <f t="shared" si="0"/>
        <v>168414136</v>
      </c>
      <c r="AA50" s="7">
        <v>43835</v>
      </c>
      <c r="AB50">
        <v>-619627666</v>
      </c>
      <c r="AC50">
        <v>-26734229</v>
      </c>
      <c r="AD50">
        <v>43519001</v>
      </c>
    </row>
    <row r="51" spans="1:30">
      <c r="A51" s="7">
        <v>43837</v>
      </c>
      <c r="B51" s="8">
        <v>0.696527777777778</v>
      </c>
      <c r="C51" s="6">
        <v>0.836</v>
      </c>
      <c r="D51" s="1">
        <v>5295028536</v>
      </c>
      <c r="E51" s="1">
        <v>5140805442</v>
      </c>
      <c r="F51" s="1">
        <v>260206914</v>
      </c>
      <c r="G51" s="1">
        <v>-226597229</v>
      </c>
      <c r="H51" s="1">
        <v>54504039</v>
      </c>
      <c r="I51" s="1">
        <v>214995792</v>
      </c>
      <c r="J51" s="1">
        <v>199462076</v>
      </c>
      <c r="K51" s="1">
        <v>154222934</v>
      </c>
      <c r="L51" s="1">
        <f t="shared" si="0"/>
        <v>33609685</v>
      </c>
      <c r="AA51" s="7">
        <v>43836</v>
      </c>
      <c r="AB51">
        <v>-207456718</v>
      </c>
      <c r="AC51">
        <v>168414136</v>
      </c>
      <c r="AD51">
        <v>50082377</v>
      </c>
    </row>
    <row r="52" spans="1:30">
      <c r="A52" s="7">
        <v>43838</v>
      </c>
      <c r="B52" s="8">
        <v>0.741666666666667</v>
      </c>
      <c r="C52" s="6">
        <v>0.836</v>
      </c>
      <c r="D52" s="1">
        <v>5295028536</v>
      </c>
      <c r="E52" s="1">
        <v>5140805442</v>
      </c>
      <c r="F52" s="1">
        <v>178317697</v>
      </c>
      <c r="G52" s="1">
        <v>-178874080</v>
      </c>
      <c r="H52" s="1">
        <v>50262613</v>
      </c>
      <c r="I52" s="1">
        <v>214995792</v>
      </c>
      <c r="J52" s="1">
        <v>199462076</v>
      </c>
      <c r="K52" s="1">
        <v>154222934</v>
      </c>
      <c r="L52" s="1">
        <f t="shared" si="0"/>
        <v>-556383</v>
      </c>
      <c r="AA52" s="7">
        <v>43837</v>
      </c>
      <c r="AB52">
        <v>-226597229</v>
      </c>
      <c r="AC52">
        <v>33609685</v>
      </c>
      <c r="AD52">
        <v>54504039</v>
      </c>
    </row>
    <row r="53" spans="1:30">
      <c r="A53" s="7">
        <v>43839</v>
      </c>
      <c r="B53" s="8">
        <v>0.667361111111111</v>
      </c>
      <c r="C53" s="6">
        <v>0.836</v>
      </c>
      <c r="D53" s="1">
        <v>5295028536</v>
      </c>
      <c r="E53" s="1">
        <v>5140805442</v>
      </c>
      <c r="F53" s="1">
        <v>234468753</v>
      </c>
      <c r="G53" s="1">
        <v>-200611753</v>
      </c>
      <c r="H53" s="1">
        <v>76156224</v>
      </c>
      <c r="I53" s="1">
        <v>214995792</v>
      </c>
      <c r="J53" s="1">
        <v>199462076</v>
      </c>
      <c r="K53" s="1">
        <v>154222934</v>
      </c>
      <c r="L53" s="1">
        <f t="shared" si="0"/>
        <v>33857000</v>
      </c>
      <c r="AA53" s="7">
        <v>43838</v>
      </c>
      <c r="AB53">
        <v>-178874080</v>
      </c>
      <c r="AC53">
        <v>-556383</v>
      </c>
      <c r="AD53">
        <v>50262613</v>
      </c>
    </row>
    <row r="54" spans="1:30">
      <c r="A54" s="7">
        <v>43840</v>
      </c>
      <c r="B54" s="8">
        <v>0.556944444444444</v>
      </c>
      <c r="C54" s="6">
        <v>0.836</v>
      </c>
      <c r="D54" s="1">
        <v>5295028536</v>
      </c>
      <c r="E54" s="1">
        <v>5140805442</v>
      </c>
      <c r="F54" s="1">
        <v>455553053</v>
      </c>
      <c r="G54" s="1">
        <v>-395133448</v>
      </c>
      <c r="H54" s="1">
        <v>84214930</v>
      </c>
      <c r="I54" s="1">
        <v>214995792</v>
      </c>
      <c r="J54" s="1">
        <v>199462076</v>
      </c>
      <c r="K54" s="1">
        <v>154222934</v>
      </c>
      <c r="L54" s="1">
        <f t="shared" si="0"/>
        <v>60419605</v>
      </c>
      <c r="AA54" s="7">
        <v>43839</v>
      </c>
      <c r="AB54">
        <v>-200611753</v>
      </c>
      <c r="AC54">
        <v>33857000</v>
      </c>
      <c r="AD54">
        <v>76156224</v>
      </c>
    </row>
    <row r="55" spans="1:30">
      <c r="A55" s="7">
        <v>43841</v>
      </c>
      <c r="B55" s="8">
        <v>0.789583333333333</v>
      </c>
      <c r="C55" s="6">
        <v>0.836</v>
      </c>
      <c r="D55" s="1">
        <v>5295028536</v>
      </c>
      <c r="E55" s="1">
        <v>5140805442</v>
      </c>
      <c r="F55" s="1">
        <v>239987632</v>
      </c>
      <c r="G55" s="1">
        <v>-236332548</v>
      </c>
      <c r="H55" s="1">
        <v>78417753</v>
      </c>
      <c r="I55" s="1">
        <v>214995792</v>
      </c>
      <c r="J55" s="1">
        <v>199462076</v>
      </c>
      <c r="K55" s="1">
        <v>154222934</v>
      </c>
      <c r="L55" s="1">
        <f t="shared" si="0"/>
        <v>3655084</v>
      </c>
      <c r="AA55" s="7">
        <v>43840</v>
      </c>
      <c r="AB55">
        <v>-395133448</v>
      </c>
      <c r="AC55">
        <v>60419605</v>
      </c>
      <c r="AD55">
        <v>84214930</v>
      </c>
    </row>
    <row r="56" spans="1:30">
      <c r="A56" s="7">
        <v>43842</v>
      </c>
      <c r="B56" s="8">
        <v>0.830555555555556</v>
      </c>
      <c r="C56" s="6">
        <v>0.836</v>
      </c>
      <c r="D56" s="1">
        <v>5295028536</v>
      </c>
      <c r="E56" s="1">
        <v>5140805442</v>
      </c>
      <c r="F56" s="1">
        <v>240618455</v>
      </c>
      <c r="G56" s="1">
        <v>-216423277</v>
      </c>
      <c r="H56" s="1">
        <v>60410363</v>
      </c>
      <c r="I56" s="1">
        <v>214995792</v>
      </c>
      <c r="J56" s="1">
        <v>199462076</v>
      </c>
      <c r="K56" s="1">
        <v>154222934</v>
      </c>
      <c r="L56" s="1">
        <f t="shared" si="0"/>
        <v>24195178</v>
      </c>
      <c r="AA56" s="7">
        <v>43841</v>
      </c>
      <c r="AB56">
        <v>-236332548</v>
      </c>
      <c r="AC56">
        <v>3655084</v>
      </c>
      <c r="AD56">
        <v>78417753</v>
      </c>
    </row>
    <row r="57" spans="1:30">
      <c r="A57" s="7">
        <v>43843</v>
      </c>
      <c r="B57" s="8">
        <v>0.676388888888889</v>
      </c>
      <c r="C57" s="6">
        <v>0.836</v>
      </c>
      <c r="D57" s="1">
        <v>5295028536</v>
      </c>
      <c r="E57" s="1">
        <v>5140805442</v>
      </c>
      <c r="F57" s="1">
        <v>343282351</v>
      </c>
      <c r="G57" s="1">
        <v>-316417494</v>
      </c>
      <c r="H57" s="1">
        <v>138524000</v>
      </c>
      <c r="I57" s="1">
        <v>214995792</v>
      </c>
      <c r="J57" s="1">
        <v>199462076</v>
      </c>
      <c r="K57" s="1">
        <v>154222934</v>
      </c>
      <c r="L57" s="1">
        <f t="shared" si="0"/>
        <v>26864857</v>
      </c>
      <c r="AA57" s="7">
        <v>43842</v>
      </c>
      <c r="AB57">
        <v>-216423277</v>
      </c>
      <c r="AC57">
        <v>24195178</v>
      </c>
      <c r="AD57">
        <v>60410363</v>
      </c>
    </row>
    <row r="58" spans="1:30">
      <c r="A58" s="7">
        <v>43844</v>
      </c>
      <c r="B58" s="8">
        <v>0.7125</v>
      </c>
      <c r="C58" s="6">
        <v>0.836</v>
      </c>
      <c r="D58" s="1">
        <v>5295028536</v>
      </c>
      <c r="E58" s="1">
        <v>5140805442</v>
      </c>
      <c r="F58" s="1">
        <v>228771150</v>
      </c>
      <c r="G58" s="1">
        <v>-200595593</v>
      </c>
      <c r="H58" s="1">
        <v>158675566</v>
      </c>
      <c r="I58" s="1">
        <v>214995792</v>
      </c>
      <c r="J58" s="1">
        <v>199462076</v>
      </c>
      <c r="K58" s="1">
        <v>154222934</v>
      </c>
      <c r="L58" s="1">
        <f t="shared" si="0"/>
        <v>28175557</v>
      </c>
      <c r="AA58" s="7">
        <v>43843</v>
      </c>
      <c r="AB58">
        <v>-316417494</v>
      </c>
      <c r="AC58">
        <v>26864857</v>
      </c>
      <c r="AD58">
        <v>138524000</v>
      </c>
    </row>
    <row r="59" spans="1:30">
      <c r="A59" s="7">
        <v>43845</v>
      </c>
      <c r="B59" s="8">
        <v>0.784027777777778</v>
      </c>
      <c r="C59" s="6">
        <v>0.836</v>
      </c>
      <c r="D59" s="1">
        <v>5295028536</v>
      </c>
      <c r="E59" s="1">
        <v>5140805442</v>
      </c>
      <c r="F59" s="1">
        <v>218519225</v>
      </c>
      <c r="G59" s="1">
        <v>-215599112</v>
      </c>
      <c r="H59" s="1">
        <v>127985994</v>
      </c>
      <c r="I59" s="1">
        <v>214995792</v>
      </c>
      <c r="J59" s="1">
        <v>199462076</v>
      </c>
      <c r="K59" s="1">
        <v>154222934</v>
      </c>
      <c r="L59" s="1">
        <f t="shared" si="0"/>
        <v>2920113</v>
      </c>
      <c r="AA59" s="7">
        <v>43844</v>
      </c>
      <c r="AB59">
        <v>-200595593</v>
      </c>
      <c r="AC59">
        <v>28175557</v>
      </c>
      <c r="AD59">
        <v>158675566</v>
      </c>
    </row>
    <row r="60" spans="1:30">
      <c r="A60" s="7">
        <v>43846</v>
      </c>
      <c r="B60" s="8">
        <v>0.761805555555556</v>
      </c>
      <c r="C60" s="6">
        <v>0.836</v>
      </c>
      <c r="D60" s="1">
        <v>5295028536</v>
      </c>
      <c r="E60" s="1">
        <v>5140805442</v>
      </c>
      <c r="F60" s="1">
        <v>383489778</v>
      </c>
      <c r="G60" s="1">
        <v>-374831718</v>
      </c>
      <c r="H60" s="1">
        <v>134280324</v>
      </c>
      <c r="I60" s="1">
        <v>214995792</v>
      </c>
      <c r="J60" s="1">
        <v>199462076</v>
      </c>
      <c r="K60" s="1">
        <v>154222934</v>
      </c>
      <c r="L60" s="1">
        <f t="shared" si="0"/>
        <v>8658060</v>
      </c>
      <c r="AA60" s="7">
        <v>43845</v>
      </c>
      <c r="AB60">
        <v>-215599112</v>
      </c>
      <c r="AC60">
        <v>2920113</v>
      </c>
      <c r="AD60">
        <v>127985994</v>
      </c>
    </row>
    <row r="61" spans="1:30">
      <c r="A61" s="7">
        <v>43847</v>
      </c>
      <c r="B61" s="8">
        <v>0.677083333333333</v>
      </c>
      <c r="C61" s="6">
        <v>0.836</v>
      </c>
      <c r="D61" s="1">
        <v>5295028536</v>
      </c>
      <c r="E61" s="1">
        <v>5140805442</v>
      </c>
      <c r="F61" s="1">
        <v>240247570</v>
      </c>
      <c r="G61" s="1">
        <v>-214056974</v>
      </c>
      <c r="H61" s="1">
        <v>126613920</v>
      </c>
      <c r="I61" s="1">
        <v>214995792</v>
      </c>
      <c r="J61" s="1">
        <v>199462076</v>
      </c>
      <c r="K61" s="1">
        <v>154222934</v>
      </c>
      <c r="L61" s="1">
        <f t="shared" si="0"/>
        <v>26190596</v>
      </c>
      <c r="AA61" s="7">
        <v>43846</v>
      </c>
      <c r="AB61">
        <v>-374831718</v>
      </c>
      <c r="AC61">
        <v>8658060</v>
      </c>
      <c r="AD61">
        <v>134280324</v>
      </c>
    </row>
    <row r="62" spans="27:30">
      <c r="AA62" s="7">
        <v>43847</v>
      </c>
      <c r="AB62">
        <v>-214056974</v>
      </c>
      <c r="AC62">
        <v>26190596</v>
      </c>
      <c r="AD62">
        <v>126613920</v>
      </c>
    </row>
    <row r="63" spans="27:30">
      <c r="AA63" t="s">
        <v>286</v>
      </c>
      <c r="AB63">
        <v>-15767271860</v>
      </c>
      <c r="AC63">
        <v>656751394</v>
      </c>
      <c r="AD63">
        <v>5987097951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2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68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0.756944444444444</v>
      </c>
      <c r="C4" s="6">
        <v>1</v>
      </c>
      <c r="D4" s="1">
        <v>23300083000</v>
      </c>
      <c r="F4" s="1">
        <v>0</v>
      </c>
      <c r="G4" s="1">
        <v>-554786493</v>
      </c>
      <c r="H4" s="1">
        <v>-554786493</v>
      </c>
      <c r="I4" s="1"/>
      <c r="J4" s="1"/>
      <c r="K4" s="1"/>
      <c r="L4" s="1">
        <f t="shared" ref="L4:L57" si="0">F4+G4</f>
        <v>-554786493</v>
      </c>
      <c r="M4" s="10"/>
      <c r="N4" s="7">
        <v>43793</v>
      </c>
      <c r="O4" s="8">
        <v>0.925694444444444</v>
      </c>
      <c r="P4" s="6">
        <v>1</v>
      </c>
      <c r="Q4" s="6">
        <v>0.097</v>
      </c>
      <c r="R4" s="6">
        <v>1</v>
      </c>
      <c r="S4" s="1">
        <v>24815720448</v>
      </c>
      <c r="U4" s="1">
        <v>9197266944</v>
      </c>
      <c r="V4" s="1">
        <v>9048576000</v>
      </c>
      <c r="W4" s="1">
        <v>148690944</v>
      </c>
      <c r="X4" s="1">
        <v>24815719922</v>
      </c>
      <c r="Y4">
        <v>9</v>
      </c>
      <c r="AA4" t="s">
        <v>284</v>
      </c>
    </row>
    <row r="5" spans="1:30">
      <c r="A5" s="7">
        <v>43795</v>
      </c>
      <c r="B5" s="8">
        <v>0.815277777777778</v>
      </c>
      <c r="C5" s="6">
        <v>1</v>
      </c>
      <c r="D5" s="1">
        <v>23300083000</v>
      </c>
      <c r="F5" s="1">
        <v>0</v>
      </c>
      <c r="G5" s="1">
        <v>-903006142</v>
      </c>
      <c r="H5" s="1">
        <v>-1642650355</v>
      </c>
      <c r="I5" s="1"/>
      <c r="J5" s="1"/>
      <c r="K5" s="1"/>
      <c r="L5" s="1">
        <f t="shared" si="0"/>
        <v>-903006142</v>
      </c>
      <c r="AA5" s="7">
        <v>43794</v>
      </c>
      <c r="AB5">
        <v>-554786493</v>
      </c>
      <c r="AC5">
        <v>-554786493</v>
      </c>
      <c r="AD5">
        <v>-554786493</v>
      </c>
    </row>
    <row r="6" spans="1:30">
      <c r="A6" s="7">
        <v>43796</v>
      </c>
      <c r="B6" s="8">
        <v>0.720138888888889</v>
      </c>
      <c r="C6" s="6">
        <v>1</v>
      </c>
      <c r="D6" s="1">
        <v>23300083000</v>
      </c>
      <c r="F6" s="1">
        <v>0</v>
      </c>
      <c r="G6" s="1">
        <v>-911986426</v>
      </c>
      <c r="H6" s="1">
        <v>-2331673807</v>
      </c>
      <c r="I6" s="1"/>
      <c r="J6" s="1"/>
      <c r="K6" s="1"/>
      <c r="L6" s="1">
        <f t="shared" si="0"/>
        <v>-911986426</v>
      </c>
      <c r="AA6" s="7">
        <v>43795</v>
      </c>
      <c r="AB6">
        <v>-903006142</v>
      </c>
      <c r="AC6">
        <v>-903006142</v>
      </c>
      <c r="AD6">
        <v>-1642650355</v>
      </c>
    </row>
    <row r="7" spans="1:30">
      <c r="A7" s="7">
        <v>43797</v>
      </c>
      <c r="B7" s="8">
        <v>0.9625</v>
      </c>
      <c r="C7" s="6">
        <v>1</v>
      </c>
      <c r="D7" s="1">
        <v>23300083000</v>
      </c>
      <c r="F7" s="1">
        <v>0</v>
      </c>
      <c r="G7" s="1">
        <v>-1192173314</v>
      </c>
      <c r="H7" s="1">
        <v>-3523847121</v>
      </c>
      <c r="I7" s="1"/>
      <c r="J7" s="1"/>
      <c r="K7" s="1"/>
      <c r="L7" s="1">
        <f t="shared" si="0"/>
        <v>-1192173314</v>
      </c>
      <c r="AA7" s="7">
        <v>43796</v>
      </c>
      <c r="AB7">
        <v>-911986426</v>
      </c>
      <c r="AC7">
        <v>-911986426</v>
      </c>
      <c r="AD7">
        <v>-2331673807</v>
      </c>
    </row>
    <row r="8" spans="1:30">
      <c r="A8" s="7">
        <v>43798</v>
      </c>
      <c r="B8" s="8">
        <v>0.963888888888889</v>
      </c>
      <c r="C8" s="6">
        <v>1</v>
      </c>
      <c r="D8" s="1">
        <v>23300083000</v>
      </c>
      <c r="F8" s="1">
        <v>0</v>
      </c>
      <c r="G8" s="1">
        <v>-834658462</v>
      </c>
      <c r="H8" s="1">
        <v>-4358505583</v>
      </c>
      <c r="I8" s="1"/>
      <c r="J8" s="1"/>
      <c r="K8" s="1"/>
      <c r="L8" s="1">
        <f t="shared" si="0"/>
        <v>-834658462</v>
      </c>
      <c r="AA8" s="7">
        <v>43797</v>
      </c>
      <c r="AB8">
        <v>-1192173314</v>
      </c>
      <c r="AC8">
        <v>-1192173314</v>
      </c>
      <c r="AD8">
        <v>-3523847121</v>
      </c>
    </row>
    <row r="9" spans="1:30">
      <c r="A9" s="7">
        <v>43799</v>
      </c>
      <c r="B9" s="8">
        <v>0.972916666666667</v>
      </c>
      <c r="C9" s="6">
        <v>1</v>
      </c>
      <c r="D9" s="1">
        <v>23300083000</v>
      </c>
      <c r="F9" s="1">
        <v>0</v>
      </c>
      <c r="G9" s="1">
        <v>-934152693</v>
      </c>
      <c r="H9" s="1">
        <v>-5292658276</v>
      </c>
      <c r="I9" s="1"/>
      <c r="J9" s="1"/>
      <c r="K9" s="1"/>
      <c r="L9" s="1">
        <f t="shared" si="0"/>
        <v>-934152693</v>
      </c>
      <c r="AA9" s="7">
        <v>43798</v>
      </c>
      <c r="AB9">
        <v>-834658462</v>
      </c>
      <c r="AC9">
        <v>-834658462</v>
      </c>
      <c r="AD9">
        <v>-4358505583</v>
      </c>
    </row>
    <row r="10" spans="1:30">
      <c r="A10" s="7">
        <v>43800</v>
      </c>
      <c r="B10" s="8">
        <v>0.896527777777778</v>
      </c>
      <c r="C10" s="6">
        <v>1</v>
      </c>
      <c r="D10" s="1">
        <v>23300083000</v>
      </c>
      <c r="F10" s="1">
        <v>0</v>
      </c>
      <c r="G10" s="1">
        <v>-1736140801</v>
      </c>
      <c r="H10" s="1">
        <v>-6094646384</v>
      </c>
      <c r="I10" s="1"/>
      <c r="J10" s="1"/>
      <c r="K10" s="1"/>
      <c r="L10" s="1">
        <f t="shared" si="0"/>
        <v>-1736140801</v>
      </c>
      <c r="AA10" s="7">
        <v>43799</v>
      </c>
      <c r="AB10">
        <v>-934152693</v>
      </c>
      <c r="AC10">
        <v>-934152693</v>
      </c>
      <c r="AD10">
        <v>-5292658276</v>
      </c>
    </row>
    <row r="11" spans="1:30">
      <c r="A11" s="7">
        <v>43801</v>
      </c>
      <c r="B11" s="8">
        <v>0.954166666666667</v>
      </c>
      <c r="C11" s="6">
        <v>1</v>
      </c>
      <c r="D11" s="1">
        <v>23300083000</v>
      </c>
      <c r="F11" s="1">
        <v>0</v>
      </c>
      <c r="G11" s="1">
        <v>-919168621</v>
      </c>
      <c r="H11" s="1">
        <v>-6712548832</v>
      </c>
      <c r="I11" s="1"/>
      <c r="J11" s="1"/>
      <c r="K11" s="1"/>
      <c r="L11" s="1">
        <f t="shared" si="0"/>
        <v>-919168621</v>
      </c>
      <c r="AA11" s="7">
        <v>43800</v>
      </c>
      <c r="AB11">
        <v>-1736140801</v>
      </c>
      <c r="AC11">
        <v>-1736140801</v>
      </c>
      <c r="AD11">
        <v>-6094646384</v>
      </c>
    </row>
    <row r="12" spans="1:30">
      <c r="A12" s="7">
        <v>43802</v>
      </c>
      <c r="B12" s="8">
        <v>0.898611111111111</v>
      </c>
      <c r="C12" s="6">
        <v>1</v>
      </c>
      <c r="D12" s="1">
        <v>23300083000</v>
      </c>
      <c r="F12" s="1">
        <v>0</v>
      </c>
      <c r="G12" s="1">
        <v>-1354904503</v>
      </c>
      <c r="H12" s="1">
        <v>-6935024191</v>
      </c>
      <c r="I12" s="1"/>
      <c r="J12" s="1"/>
      <c r="K12" s="1"/>
      <c r="L12" s="1">
        <f t="shared" si="0"/>
        <v>-1354904503</v>
      </c>
      <c r="AA12" s="7">
        <v>43801</v>
      </c>
      <c r="AB12">
        <v>-919168621</v>
      </c>
      <c r="AC12">
        <v>-919168621</v>
      </c>
      <c r="AD12">
        <v>-6712548832</v>
      </c>
    </row>
    <row r="13" spans="1:30">
      <c r="A13" s="7">
        <v>43803</v>
      </c>
      <c r="B13" s="8">
        <v>0.857638888888889</v>
      </c>
      <c r="C13" s="6">
        <v>1</v>
      </c>
      <c r="D13" s="1">
        <v>23300083000</v>
      </c>
      <c r="E13" s="1">
        <v>22621440221</v>
      </c>
      <c r="F13" s="1">
        <v>1915992566</v>
      </c>
      <c r="G13" s="1">
        <v>-1643239561</v>
      </c>
      <c r="H13" s="1">
        <v>-5098411645</v>
      </c>
      <c r="I13" s="1">
        <v>947317000</v>
      </c>
      <c r="J13" s="1">
        <v>877711000</v>
      </c>
      <c r="K13" s="1">
        <v>678642779</v>
      </c>
      <c r="L13" s="1">
        <f t="shared" si="0"/>
        <v>272753005</v>
      </c>
      <c r="AA13" s="7">
        <v>43802</v>
      </c>
      <c r="AB13">
        <v>-1354904503</v>
      </c>
      <c r="AC13">
        <v>-1354904503</v>
      </c>
      <c r="AD13">
        <v>-6935024191</v>
      </c>
    </row>
    <row r="14" spans="1:30">
      <c r="A14" s="7">
        <v>43804</v>
      </c>
      <c r="B14" s="8">
        <v>0.663194444444444</v>
      </c>
      <c r="C14" s="6">
        <v>1</v>
      </c>
      <c r="D14" s="1">
        <v>23300083000</v>
      </c>
      <c r="E14" s="1">
        <v>22621440221</v>
      </c>
      <c r="F14" s="1">
        <v>1009012997</v>
      </c>
      <c r="G14" s="1">
        <v>-992026762</v>
      </c>
      <c r="H14" s="1">
        <v>-3969434653</v>
      </c>
      <c r="I14" s="1">
        <v>947317000</v>
      </c>
      <c r="J14" s="1">
        <v>877711000</v>
      </c>
      <c r="K14" s="1">
        <v>678642779</v>
      </c>
      <c r="L14" s="1">
        <f t="shared" si="0"/>
        <v>16986235</v>
      </c>
      <c r="AA14" s="7">
        <v>43803</v>
      </c>
      <c r="AB14">
        <v>-1643239561</v>
      </c>
      <c r="AC14">
        <v>272753005</v>
      </c>
      <c r="AD14">
        <v>-5098411645</v>
      </c>
    </row>
    <row r="15" spans="1:30">
      <c r="A15" s="7">
        <v>43805</v>
      </c>
      <c r="B15" s="8">
        <v>0.752083333333333</v>
      </c>
      <c r="C15" s="6">
        <v>1</v>
      </c>
      <c r="D15" s="1">
        <v>23300083000</v>
      </c>
      <c r="E15" s="1">
        <v>22621440221</v>
      </c>
      <c r="F15" s="1">
        <v>1042513763</v>
      </c>
      <c r="G15" s="1">
        <v>-931938098</v>
      </c>
      <c r="H15" s="1">
        <v>-2634510237</v>
      </c>
      <c r="I15" s="1">
        <v>947317000</v>
      </c>
      <c r="J15" s="1">
        <v>877711000</v>
      </c>
      <c r="K15" s="1">
        <v>678642779</v>
      </c>
      <c r="L15" s="1">
        <f t="shared" si="0"/>
        <v>110575665</v>
      </c>
      <c r="AA15" s="7">
        <v>43804</v>
      </c>
      <c r="AB15">
        <v>-992026762</v>
      </c>
      <c r="AC15">
        <v>16986235</v>
      </c>
      <c r="AD15">
        <v>-3969434653</v>
      </c>
    </row>
    <row r="16" spans="1:30">
      <c r="A16" s="7">
        <v>43806</v>
      </c>
      <c r="B16" s="8">
        <v>0.757638888888889</v>
      </c>
      <c r="C16" s="6">
        <v>1</v>
      </c>
      <c r="D16" s="1">
        <v>23300083000</v>
      </c>
      <c r="E16" s="1">
        <v>22621440221</v>
      </c>
      <c r="F16" s="1">
        <v>1167624402</v>
      </c>
      <c r="G16" s="1">
        <v>-1088097513</v>
      </c>
      <c r="H16" s="1">
        <v>-1749810726</v>
      </c>
      <c r="I16" s="1">
        <v>947317000</v>
      </c>
      <c r="J16" s="1">
        <v>877711000</v>
      </c>
      <c r="K16" s="1">
        <v>678642779</v>
      </c>
      <c r="L16" s="1">
        <f t="shared" si="0"/>
        <v>79526889</v>
      </c>
      <c r="AA16" s="7">
        <v>43805</v>
      </c>
      <c r="AB16">
        <v>-931938098</v>
      </c>
      <c r="AC16">
        <v>110575665</v>
      </c>
      <c r="AD16">
        <v>-2634510237</v>
      </c>
    </row>
    <row r="17" spans="1:30">
      <c r="A17" s="7">
        <v>43807</v>
      </c>
      <c r="B17" s="8">
        <v>0.4875</v>
      </c>
      <c r="C17" s="6">
        <v>1</v>
      </c>
      <c r="D17" s="1">
        <v>23300083000</v>
      </c>
      <c r="E17" s="1">
        <v>22621440221</v>
      </c>
      <c r="F17" s="1">
        <v>1653742625</v>
      </c>
      <c r="G17" s="1">
        <v>-1518988598</v>
      </c>
      <c r="H17" s="1">
        <v>-730945055</v>
      </c>
      <c r="I17" s="1">
        <v>947317000</v>
      </c>
      <c r="J17" s="1">
        <v>877711000</v>
      </c>
      <c r="K17" s="1">
        <v>678642779</v>
      </c>
      <c r="L17" s="1">
        <f t="shared" si="0"/>
        <v>134754027</v>
      </c>
      <c r="AA17" s="7">
        <v>43806</v>
      </c>
      <c r="AB17">
        <v>-1088097513</v>
      </c>
      <c r="AC17">
        <v>79526889</v>
      </c>
      <c r="AD17">
        <v>-1749810726</v>
      </c>
    </row>
    <row r="18" spans="1:30">
      <c r="A18" s="7">
        <v>43808</v>
      </c>
      <c r="B18" s="8">
        <v>0.6875</v>
      </c>
      <c r="C18" s="6">
        <v>1</v>
      </c>
      <c r="D18" s="1">
        <v>23300083000</v>
      </c>
      <c r="E18" s="1">
        <v>22621440221</v>
      </c>
      <c r="F18" s="1">
        <v>951129004</v>
      </c>
      <c r="G18" s="1">
        <v>-897144577</v>
      </c>
      <c r="H18" s="1">
        <v>125027480</v>
      </c>
      <c r="I18" s="1">
        <v>946062000</v>
      </c>
      <c r="J18" s="1">
        <v>877711000</v>
      </c>
      <c r="K18" s="1">
        <v>678642779</v>
      </c>
      <c r="L18" s="1">
        <f t="shared" si="0"/>
        <v>53984427</v>
      </c>
      <c r="AA18" s="7">
        <v>43807</v>
      </c>
      <c r="AB18">
        <v>-1518988598</v>
      </c>
      <c r="AC18">
        <v>134754027</v>
      </c>
      <c r="AD18">
        <v>-730945055</v>
      </c>
    </row>
    <row r="19" spans="1:30">
      <c r="A19" s="7">
        <v>43809</v>
      </c>
      <c r="B19" s="8">
        <v>0.76875</v>
      </c>
      <c r="C19" s="6">
        <v>1</v>
      </c>
      <c r="D19" s="1">
        <v>23300083000</v>
      </c>
      <c r="E19" s="1">
        <v>22621440221</v>
      </c>
      <c r="F19" s="1">
        <v>774068716</v>
      </c>
      <c r="G19" s="1">
        <v>-762958412</v>
      </c>
      <c r="H19" s="1">
        <v>1078484380</v>
      </c>
      <c r="I19" s="1">
        <v>946062000</v>
      </c>
      <c r="J19" s="1">
        <v>877711000</v>
      </c>
      <c r="K19" s="1">
        <v>678642779</v>
      </c>
      <c r="L19" s="1">
        <f t="shared" si="0"/>
        <v>11110304</v>
      </c>
      <c r="AA19" s="7">
        <v>43808</v>
      </c>
      <c r="AB19">
        <v>-897144577</v>
      </c>
      <c r="AC19">
        <v>53984427</v>
      </c>
      <c r="AD19">
        <v>125027480</v>
      </c>
    </row>
    <row r="20" spans="1:30">
      <c r="A20" s="7">
        <v>43810</v>
      </c>
      <c r="B20" s="8">
        <v>0.796527777777778</v>
      </c>
      <c r="C20" s="6">
        <v>1</v>
      </c>
      <c r="D20" s="1">
        <v>23300083000</v>
      </c>
      <c r="E20" s="1">
        <v>22621440221</v>
      </c>
      <c r="F20" s="1">
        <v>1142937155</v>
      </c>
      <c r="G20" s="1">
        <v>-1065433470</v>
      </c>
      <c r="H20" s="1">
        <v>460267755</v>
      </c>
      <c r="I20" s="1">
        <v>946062000</v>
      </c>
      <c r="J20" s="1">
        <v>877711000</v>
      </c>
      <c r="K20" s="1">
        <v>678642779</v>
      </c>
      <c r="L20" s="1">
        <f t="shared" si="0"/>
        <v>77503685</v>
      </c>
      <c r="AA20" s="7">
        <v>43809</v>
      </c>
      <c r="AB20">
        <v>-762958412</v>
      </c>
      <c r="AC20">
        <v>11110304</v>
      </c>
      <c r="AD20">
        <v>1078484380</v>
      </c>
    </row>
    <row r="21" spans="1:30">
      <c r="A21" s="7">
        <v>43811</v>
      </c>
      <c r="B21" s="8">
        <v>0.959027777777778</v>
      </c>
      <c r="C21" s="6">
        <v>1</v>
      </c>
      <c r="D21" s="1">
        <v>23300083000</v>
      </c>
      <c r="E21" s="1">
        <v>22621440221</v>
      </c>
      <c r="F21" s="1">
        <v>1144562277</v>
      </c>
      <c r="G21" s="1">
        <v>-1023874262</v>
      </c>
      <c r="H21" s="1">
        <v>1003923075</v>
      </c>
      <c r="I21" s="1">
        <v>946062000</v>
      </c>
      <c r="J21" s="1">
        <v>877711000</v>
      </c>
      <c r="K21" s="1">
        <v>678642779</v>
      </c>
      <c r="L21" s="1">
        <f t="shared" si="0"/>
        <v>120688015</v>
      </c>
      <c r="AA21" s="7">
        <v>43810</v>
      </c>
      <c r="AB21">
        <v>-1065433470</v>
      </c>
      <c r="AC21">
        <v>77503685</v>
      </c>
      <c r="AD21">
        <v>460267755</v>
      </c>
    </row>
    <row r="22" spans="1:30">
      <c r="A22" s="7">
        <v>43812</v>
      </c>
      <c r="B22" s="8">
        <v>0.925694444444444</v>
      </c>
      <c r="C22" s="6">
        <v>1</v>
      </c>
      <c r="D22" s="1">
        <v>23300083000</v>
      </c>
      <c r="E22" s="1">
        <v>22621440221</v>
      </c>
      <c r="F22" s="1">
        <v>1981145938</v>
      </c>
      <c r="G22" s="1">
        <v>-1874370125</v>
      </c>
      <c r="H22" s="1">
        <v>517881896</v>
      </c>
      <c r="I22" s="1">
        <v>946062000</v>
      </c>
      <c r="J22" s="1">
        <v>877711000</v>
      </c>
      <c r="K22" s="1">
        <v>678642779</v>
      </c>
      <c r="L22" s="1">
        <f t="shared" si="0"/>
        <v>106775813</v>
      </c>
      <c r="AA22" s="7">
        <v>43811</v>
      </c>
      <c r="AB22">
        <v>-1023874262</v>
      </c>
      <c r="AC22">
        <v>120688015</v>
      </c>
      <c r="AD22">
        <v>1003923075</v>
      </c>
    </row>
    <row r="23" spans="1:30">
      <c r="A23" s="7">
        <v>43813</v>
      </c>
      <c r="B23" s="8">
        <v>0.725</v>
      </c>
      <c r="C23" s="6">
        <v>1</v>
      </c>
      <c r="D23" s="1">
        <v>23300083000</v>
      </c>
      <c r="E23" s="1">
        <v>22621440221</v>
      </c>
      <c r="F23" s="1">
        <v>1379214956</v>
      </c>
      <c r="G23" s="1">
        <v>-1392025264</v>
      </c>
      <c r="H23" s="1">
        <v>408408125</v>
      </c>
      <c r="I23" s="1">
        <v>946062000</v>
      </c>
      <c r="J23" s="1">
        <v>877711000</v>
      </c>
      <c r="K23" s="1">
        <v>678642779</v>
      </c>
      <c r="L23" s="1">
        <f t="shared" si="0"/>
        <v>-12810308</v>
      </c>
      <c r="AA23" s="7">
        <v>43812</v>
      </c>
      <c r="AB23">
        <v>-1874370125</v>
      </c>
      <c r="AC23">
        <v>106775813</v>
      </c>
      <c r="AD23">
        <v>517881896</v>
      </c>
    </row>
    <row r="24" spans="1:30">
      <c r="A24" s="7">
        <v>43814</v>
      </c>
      <c r="B24" s="8">
        <v>0.490277777777778</v>
      </c>
      <c r="C24" s="6">
        <v>1</v>
      </c>
      <c r="D24" s="1">
        <v>23300083000</v>
      </c>
      <c r="E24" s="1">
        <v>22621440221</v>
      </c>
      <c r="F24" s="1">
        <v>1418007191</v>
      </c>
      <c r="G24" s="1">
        <v>-1347895906</v>
      </c>
      <c r="H24" s="1">
        <v>427376467</v>
      </c>
      <c r="I24" s="1">
        <v>946062000</v>
      </c>
      <c r="J24" s="1">
        <v>877711000</v>
      </c>
      <c r="K24" s="1">
        <v>678642779</v>
      </c>
      <c r="L24" s="1">
        <f t="shared" si="0"/>
        <v>70111285</v>
      </c>
      <c r="AA24" s="7">
        <v>43813</v>
      </c>
      <c r="AB24">
        <v>-1392025264</v>
      </c>
      <c r="AC24">
        <v>-12810308</v>
      </c>
      <c r="AD24">
        <v>408408125</v>
      </c>
    </row>
    <row r="25" spans="1:30">
      <c r="A25" s="7">
        <v>43815</v>
      </c>
      <c r="B25" s="8">
        <v>0.780555555555556</v>
      </c>
      <c r="C25" s="6">
        <v>1</v>
      </c>
      <c r="D25" s="1">
        <v>23300083000</v>
      </c>
      <c r="E25" s="1">
        <v>22621440221</v>
      </c>
      <c r="F25" s="1">
        <v>1309192499</v>
      </c>
      <c r="G25" s="1">
        <v>-1154078218</v>
      </c>
      <c r="H25" s="1">
        <v>886032824</v>
      </c>
      <c r="I25" s="1">
        <v>946062000</v>
      </c>
      <c r="J25" s="1">
        <v>877711000</v>
      </c>
      <c r="K25" s="1">
        <v>678642779</v>
      </c>
      <c r="L25" s="1">
        <f t="shared" si="0"/>
        <v>155114281</v>
      </c>
      <c r="AA25" s="7">
        <v>43814</v>
      </c>
      <c r="AB25">
        <v>-1347895906</v>
      </c>
      <c r="AC25">
        <v>70111285</v>
      </c>
      <c r="AD25">
        <v>427376467</v>
      </c>
    </row>
    <row r="26" spans="1:30">
      <c r="A26" s="7">
        <v>43816</v>
      </c>
      <c r="B26" s="8">
        <v>0.556944444444444</v>
      </c>
      <c r="C26" s="6">
        <v>1</v>
      </c>
      <c r="D26" s="1">
        <v>23300083000</v>
      </c>
      <c r="E26" s="1">
        <v>22621440221</v>
      </c>
      <c r="F26" s="1">
        <v>2029907266</v>
      </c>
      <c r="G26" s="1">
        <v>-1776480967</v>
      </c>
      <c r="H26" s="1">
        <v>507057575</v>
      </c>
      <c r="I26" s="1">
        <v>946062000</v>
      </c>
      <c r="J26" s="1">
        <v>877711000</v>
      </c>
      <c r="K26" s="1">
        <v>678642779</v>
      </c>
      <c r="L26" s="1">
        <f t="shared" si="0"/>
        <v>253426299</v>
      </c>
      <c r="AA26" s="7">
        <v>43815</v>
      </c>
      <c r="AB26">
        <v>-1154078218</v>
      </c>
      <c r="AC26">
        <v>155114281</v>
      </c>
      <c r="AD26">
        <v>886032824</v>
      </c>
    </row>
    <row r="27" spans="1:30">
      <c r="A27" s="7">
        <v>43817</v>
      </c>
      <c r="B27" s="8">
        <v>0.854166666666667</v>
      </c>
      <c r="C27" s="6">
        <v>1</v>
      </c>
      <c r="D27" s="1">
        <v>23300083000</v>
      </c>
      <c r="E27" s="1">
        <v>22621440221</v>
      </c>
      <c r="F27" s="1">
        <v>1081621853</v>
      </c>
      <c r="G27" s="1">
        <v>-1098693029</v>
      </c>
      <c r="H27" s="1">
        <v>490698256</v>
      </c>
      <c r="I27" s="1">
        <v>946062000</v>
      </c>
      <c r="J27" s="1">
        <v>877711000</v>
      </c>
      <c r="K27" s="1">
        <v>678642779</v>
      </c>
      <c r="L27" s="1">
        <f t="shared" si="0"/>
        <v>-17071176</v>
      </c>
      <c r="AA27" s="7">
        <v>43816</v>
      </c>
      <c r="AB27">
        <v>-1776480967</v>
      </c>
      <c r="AC27">
        <v>253426299</v>
      </c>
      <c r="AD27">
        <v>507057575</v>
      </c>
    </row>
    <row r="28" spans="1:30">
      <c r="A28" s="7">
        <v>43818</v>
      </c>
      <c r="B28" s="8">
        <v>0.779861111111111</v>
      </c>
      <c r="C28" s="6">
        <v>1</v>
      </c>
      <c r="D28" s="1">
        <v>23300083000</v>
      </c>
      <c r="E28" s="1">
        <v>22621440221</v>
      </c>
      <c r="F28" s="1">
        <v>822378144</v>
      </c>
      <c r="G28" s="1">
        <v>-751286076</v>
      </c>
      <c r="H28" s="1">
        <v>484334289</v>
      </c>
      <c r="I28" s="1">
        <v>946062000</v>
      </c>
      <c r="J28" s="1">
        <v>877711000</v>
      </c>
      <c r="K28" s="1">
        <v>678642779</v>
      </c>
      <c r="L28" s="1">
        <f t="shared" si="0"/>
        <v>71092068</v>
      </c>
      <c r="AA28" s="7">
        <v>43817</v>
      </c>
      <c r="AB28">
        <v>-1098693029</v>
      </c>
      <c r="AC28">
        <v>-17071176</v>
      </c>
      <c r="AD28">
        <v>490698256</v>
      </c>
    </row>
    <row r="29" spans="1:30">
      <c r="A29" s="7">
        <v>43819</v>
      </c>
      <c r="B29" s="8">
        <v>0.763888888888889</v>
      </c>
      <c r="C29" s="6">
        <v>1</v>
      </c>
      <c r="D29" s="1">
        <v>23300083000</v>
      </c>
      <c r="E29" s="1">
        <v>22621440221</v>
      </c>
      <c r="F29" s="1">
        <v>1074549186</v>
      </c>
      <c r="G29" s="1">
        <v>-922490513</v>
      </c>
      <c r="H29" s="1">
        <v>515704947</v>
      </c>
      <c r="I29" s="1">
        <v>946062000</v>
      </c>
      <c r="J29" s="1">
        <v>877711000</v>
      </c>
      <c r="K29" s="1">
        <v>678642779</v>
      </c>
      <c r="L29" s="1">
        <f t="shared" si="0"/>
        <v>152058673</v>
      </c>
      <c r="AA29" s="7">
        <v>43818</v>
      </c>
      <c r="AB29">
        <v>-751286076</v>
      </c>
      <c r="AC29">
        <v>71092068</v>
      </c>
      <c r="AD29">
        <v>484334289</v>
      </c>
    </row>
    <row r="30" spans="1:30">
      <c r="A30" s="7">
        <v>43820</v>
      </c>
      <c r="B30" s="8">
        <v>0.734027777777778</v>
      </c>
      <c r="C30" s="6">
        <v>1</v>
      </c>
      <c r="D30" s="1">
        <v>23300083000</v>
      </c>
      <c r="E30" s="1">
        <v>22621440221</v>
      </c>
      <c r="F30" s="1">
        <v>931605603</v>
      </c>
      <c r="G30" s="1">
        <v>-949583746</v>
      </c>
      <c r="H30" s="1">
        <v>511639006</v>
      </c>
      <c r="I30" s="1">
        <v>946062000</v>
      </c>
      <c r="J30" s="1">
        <v>877711000</v>
      </c>
      <c r="K30" s="1">
        <v>678642779</v>
      </c>
      <c r="L30" s="1">
        <f t="shared" si="0"/>
        <v>-17978143</v>
      </c>
      <c r="AA30" s="7">
        <v>43819</v>
      </c>
      <c r="AB30">
        <v>-922490513</v>
      </c>
      <c r="AC30">
        <v>152058673</v>
      </c>
      <c r="AD30">
        <v>515704947</v>
      </c>
    </row>
    <row r="31" spans="1:30">
      <c r="A31" s="7">
        <v>43821</v>
      </c>
      <c r="B31" s="8">
        <v>0.773611111111111</v>
      </c>
      <c r="C31" s="6">
        <v>1</v>
      </c>
      <c r="D31" s="1">
        <v>23300083000</v>
      </c>
      <c r="E31" s="1">
        <v>22621440221</v>
      </c>
      <c r="F31" s="1">
        <v>1737811581</v>
      </c>
      <c r="G31" s="1">
        <v>-1676783563</v>
      </c>
      <c r="H31" s="1">
        <v>578655532</v>
      </c>
      <c r="I31" s="1">
        <v>946062000</v>
      </c>
      <c r="J31" s="1">
        <v>877711000</v>
      </c>
      <c r="K31" s="1">
        <v>678642779</v>
      </c>
      <c r="L31" s="1">
        <f t="shared" si="0"/>
        <v>61028018</v>
      </c>
      <c r="AA31" s="7">
        <v>43820</v>
      </c>
      <c r="AB31">
        <v>-949583746</v>
      </c>
      <c r="AC31">
        <v>-17978143</v>
      </c>
      <c r="AD31">
        <v>511639006</v>
      </c>
    </row>
    <row r="32" spans="1:30">
      <c r="A32" s="7">
        <v>43822</v>
      </c>
      <c r="B32" s="8">
        <v>0.776388888888889</v>
      </c>
      <c r="C32" s="6">
        <v>1</v>
      </c>
      <c r="D32" s="1">
        <v>23300083000</v>
      </c>
      <c r="E32" s="1">
        <v>22621440221</v>
      </c>
      <c r="F32" s="1">
        <v>1607929740</v>
      </c>
      <c r="G32" s="1">
        <v>-1507478800</v>
      </c>
      <c r="H32" s="1">
        <v>541978661</v>
      </c>
      <c r="I32" s="1">
        <v>946062000</v>
      </c>
      <c r="J32" s="1">
        <v>877711000</v>
      </c>
      <c r="K32" s="1">
        <v>678642779</v>
      </c>
      <c r="L32" s="1">
        <f t="shared" si="0"/>
        <v>100450940</v>
      </c>
      <c r="AA32" s="7">
        <v>43821</v>
      </c>
      <c r="AB32">
        <v>-1676783563</v>
      </c>
      <c r="AC32">
        <v>61028018</v>
      </c>
      <c r="AD32">
        <v>578655532</v>
      </c>
    </row>
    <row r="33" spans="1:30">
      <c r="A33" s="7">
        <v>43823</v>
      </c>
      <c r="B33" s="8">
        <v>0.852777777777778</v>
      </c>
      <c r="C33" s="6">
        <v>1</v>
      </c>
      <c r="D33" s="1">
        <v>23300083000</v>
      </c>
      <c r="E33" s="1">
        <v>22621440221</v>
      </c>
      <c r="F33" s="1">
        <v>1252660865</v>
      </c>
      <c r="G33" s="1">
        <v>-1098083507</v>
      </c>
      <c r="H33" s="1">
        <v>541441738</v>
      </c>
      <c r="I33" s="1">
        <v>946062000</v>
      </c>
      <c r="J33" s="1">
        <v>877711000</v>
      </c>
      <c r="K33" s="1">
        <v>678642779</v>
      </c>
      <c r="L33" s="1">
        <f t="shared" si="0"/>
        <v>154577358</v>
      </c>
      <c r="AA33" s="7">
        <v>43822</v>
      </c>
      <c r="AB33">
        <v>-1507478800</v>
      </c>
      <c r="AC33">
        <v>100450940</v>
      </c>
      <c r="AD33">
        <v>541978661</v>
      </c>
    </row>
    <row r="34" spans="1:30">
      <c r="A34" s="7">
        <v>43824</v>
      </c>
      <c r="B34" s="8">
        <v>0.683333333333333</v>
      </c>
      <c r="C34" s="6">
        <v>1</v>
      </c>
      <c r="D34" s="1">
        <v>23300083000</v>
      </c>
      <c r="E34" s="1">
        <v>22621440221</v>
      </c>
      <c r="F34" s="1">
        <v>1875882326</v>
      </c>
      <c r="G34" s="1">
        <v>-1661647111</v>
      </c>
      <c r="H34" s="1">
        <v>541895147</v>
      </c>
      <c r="I34" s="1">
        <v>946062000</v>
      </c>
      <c r="J34" s="1">
        <v>877711000</v>
      </c>
      <c r="K34" s="1">
        <v>678642779</v>
      </c>
      <c r="L34" s="1">
        <f t="shared" si="0"/>
        <v>214235215</v>
      </c>
      <c r="AA34" s="7">
        <v>43823</v>
      </c>
      <c r="AB34">
        <v>-1098083507</v>
      </c>
      <c r="AC34">
        <v>154577358</v>
      </c>
      <c r="AD34">
        <v>541441738</v>
      </c>
    </row>
    <row r="35" spans="1:30">
      <c r="A35" s="7">
        <v>43825</v>
      </c>
      <c r="B35" s="8">
        <v>0.794444444444444</v>
      </c>
      <c r="C35" s="6">
        <v>1</v>
      </c>
      <c r="D35" s="1">
        <v>23300083000</v>
      </c>
      <c r="E35" s="1">
        <v>22621440221</v>
      </c>
      <c r="F35" s="1">
        <v>994353467</v>
      </c>
      <c r="G35" s="1">
        <v>-936316494</v>
      </c>
      <c r="H35" s="1">
        <v>617003296</v>
      </c>
      <c r="I35" s="1">
        <v>946062000</v>
      </c>
      <c r="J35" s="1">
        <v>877711000</v>
      </c>
      <c r="K35" s="1">
        <v>678642779</v>
      </c>
      <c r="L35" s="1">
        <f t="shared" si="0"/>
        <v>58036973</v>
      </c>
      <c r="AA35" s="7">
        <v>43824</v>
      </c>
      <c r="AB35">
        <v>-1661647111</v>
      </c>
      <c r="AC35">
        <v>214235215</v>
      </c>
      <c r="AD35">
        <v>541895147</v>
      </c>
    </row>
    <row r="36" spans="1:30">
      <c r="A36" s="7">
        <v>43826</v>
      </c>
      <c r="B36" s="8">
        <v>0.927083333333333</v>
      </c>
      <c r="C36" s="6">
        <v>1</v>
      </c>
      <c r="D36" s="1">
        <v>23300083000</v>
      </c>
      <c r="E36" s="1">
        <v>22621440221</v>
      </c>
      <c r="F36" s="1">
        <v>1103654844</v>
      </c>
      <c r="G36" s="1">
        <v>-1005944170</v>
      </c>
      <c r="H36" s="1">
        <v>626336779</v>
      </c>
      <c r="I36" s="1">
        <v>946062000</v>
      </c>
      <c r="J36" s="1">
        <v>877711000</v>
      </c>
      <c r="K36" s="1">
        <v>678642779</v>
      </c>
      <c r="L36" s="1">
        <f t="shared" si="0"/>
        <v>97710674</v>
      </c>
      <c r="AA36" s="7">
        <v>43825</v>
      </c>
      <c r="AB36">
        <v>-936316494</v>
      </c>
      <c r="AC36">
        <v>58036973</v>
      </c>
      <c r="AD36">
        <v>617003296</v>
      </c>
    </row>
    <row r="37" spans="1:30">
      <c r="A37" s="7">
        <v>43827</v>
      </c>
      <c r="B37" s="8">
        <v>0.478472222222222</v>
      </c>
      <c r="C37" s="6">
        <v>1</v>
      </c>
      <c r="D37" s="1">
        <v>23300083000</v>
      </c>
      <c r="E37" s="1">
        <v>22621440221</v>
      </c>
      <c r="F37" s="1">
        <v>1686340271</v>
      </c>
      <c r="G37" s="1">
        <v>-1508433717</v>
      </c>
      <c r="H37" s="1">
        <v>571759109</v>
      </c>
      <c r="I37" s="1">
        <v>946062000</v>
      </c>
      <c r="J37" s="1">
        <v>877711000</v>
      </c>
      <c r="K37" s="1">
        <v>678642779</v>
      </c>
      <c r="L37" s="1">
        <f t="shared" si="0"/>
        <v>177906554</v>
      </c>
      <c r="AA37" s="7">
        <v>43826</v>
      </c>
      <c r="AB37">
        <v>-1005944170</v>
      </c>
      <c r="AC37">
        <v>97710674</v>
      </c>
      <c r="AD37">
        <v>626336779</v>
      </c>
    </row>
    <row r="38" spans="1:30">
      <c r="A38" s="7">
        <v>43828</v>
      </c>
      <c r="B38" s="8">
        <v>0.717361111111111</v>
      </c>
      <c r="C38" s="6">
        <v>1</v>
      </c>
      <c r="D38" s="1">
        <v>23300083000</v>
      </c>
      <c r="E38" s="1">
        <v>22621440221</v>
      </c>
      <c r="F38" s="1">
        <v>1129295422</v>
      </c>
      <c r="G38" s="1">
        <v>-1089794015</v>
      </c>
      <c r="H38" s="1">
        <v>629238659</v>
      </c>
      <c r="I38" s="1">
        <v>946062000</v>
      </c>
      <c r="J38" s="1">
        <v>877711000</v>
      </c>
      <c r="K38" s="1">
        <v>678642779</v>
      </c>
      <c r="L38" s="1">
        <f t="shared" si="0"/>
        <v>39501407</v>
      </c>
      <c r="AA38" s="7">
        <v>43827</v>
      </c>
      <c r="AB38">
        <v>-1508433717</v>
      </c>
      <c r="AC38">
        <v>177906554</v>
      </c>
      <c r="AD38">
        <v>571759109</v>
      </c>
    </row>
    <row r="39" spans="1:30">
      <c r="A39" s="7">
        <v>43829</v>
      </c>
      <c r="B39" s="8">
        <v>0.575</v>
      </c>
      <c r="C39" s="6">
        <v>1</v>
      </c>
      <c r="D39" s="1">
        <v>23300083000</v>
      </c>
      <c r="E39" s="1">
        <v>22621440221</v>
      </c>
      <c r="F39" s="1">
        <v>1873778132</v>
      </c>
      <c r="G39" s="1">
        <v>-1840815965</v>
      </c>
      <c r="H39" s="1">
        <v>548223623</v>
      </c>
      <c r="I39" s="1">
        <v>946062000</v>
      </c>
      <c r="J39" s="1">
        <v>877711000</v>
      </c>
      <c r="K39" s="1">
        <v>678642779</v>
      </c>
      <c r="L39" s="1">
        <f t="shared" si="0"/>
        <v>32962167</v>
      </c>
      <c r="AA39" s="7">
        <v>43828</v>
      </c>
      <c r="AB39">
        <v>-1089794015</v>
      </c>
      <c r="AC39">
        <v>39501407</v>
      </c>
      <c r="AD39">
        <v>629238659</v>
      </c>
    </row>
    <row r="40" spans="1:30">
      <c r="A40" s="7">
        <v>43830</v>
      </c>
      <c r="B40" s="8">
        <v>0.825</v>
      </c>
      <c r="C40" s="6">
        <v>1</v>
      </c>
      <c r="D40" s="1">
        <v>23300083000</v>
      </c>
      <c r="E40" s="1">
        <v>22621440221</v>
      </c>
      <c r="F40" s="1">
        <v>1280171804</v>
      </c>
      <c r="G40" s="1">
        <v>-1105377449</v>
      </c>
      <c r="H40" s="1">
        <v>657935264</v>
      </c>
      <c r="I40" s="1">
        <v>946062000</v>
      </c>
      <c r="J40" s="1">
        <v>877711000</v>
      </c>
      <c r="K40" s="1">
        <v>678642779</v>
      </c>
      <c r="L40" s="1">
        <f t="shared" si="0"/>
        <v>174794355</v>
      </c>
      <c r="AA40" s="7">
        <v>43829</v>
      </c>
      <c r="AB40">
        <v>-1840815965</v>
      </c>
      <c r="AC40">
        <v>32962167</v>
      </c>
      <c r="AD40">
        <v>548223623</v>
      </c>
    </row>
    <row r="41" spans="1:30">
      <c r="A41" s="7">
        <v>43831</v>
      </c>
      <c r="B41" s="8">
        <v>0.810416666666667</v>
      </c>
      <c r="C41" s="6">
        <v>1</v>
      </c>
      <c r="D41" s="1">
        <v>23300083000</v>
      </c>
      <c r="E41" s="1">
        <v>22621440221</v>
      </c>
      <c r="F41" s="1">
        <v>2146577248</v>
      </c>
      <c r="G41" s="1">
        <v>-1950387619</v>
      </c>
      <c r="H41" s="1">
        <v>563860750</v>
      </c>
      <c r="I41" s="1">
        <v>946062000</v>
      </c>
      <c r="J41" s="1">
        <v>877711000</v>
      </c>
      <c r="K41" s="1">
        <v>678642779</v>
      </c>
      <c r="L41" s="1">
        <f t="shared" si="0"/>
        <v>196189629</v>
      </c>
      <c r="AA41" s="7">
        <v>43830</v>
      </c>
      <c r="AB41">
        <v>-1105377449</v>
      </c>
      <c r="AC41">
        <v>174794355</v>
      </c>
      <c r="AD41">
        <v>657935264</v>
      </c>
    </row>
    <row r="42" spans="1:30">
      <c r="A42" s="7">
        <v>43832</v>
      </c>
      <c r="B42" s="8">
        <v>0.477777777777778</v>
      </c>
      <c r="C42" s="6">
        <v>1</v>
      </c>
      <c r="D42" s="1">
        <v>23300083000</v>
      </c>
      <c r="E42" s="1">
        <v>22621440221</v>
      </c>
      <c r="F42" s="1">
        <v>1555159858</v>
      </c>
      <c r="G42" s="1">
        <v>-1446364109</v>
      </c>
      <c r="H42" s="1">
        <v>527464627</v>
      </c>
      <c r="I42" s="1">
        <v>946062000</v>
      </c>
      <c r="J42" s="1">
        <v>877711000</v>
      </c>
      <c r="K42" s="1">
        <v>678642779</v>
      </c>
      <c r="L42" s="1">
        <f t="shared" si="0"/>
        <v>108795749</v>
      </c>
      <c r="AA42" s="7">
        <v>43831</v>
      </c>
      <c r="AB42">
        <v>-1950387619</v>
      </c>
      <c r="AC42">
        <v>196189629</v>
      </c>
      <c r="AD42">
        <v>563860750</v>
      </c>
    </row>
    <row r="43" spans="1:30">
      <c r="A43" s="7">
        <v>43833</v>
      </c>
      <c r="B43" s="8">
        <v>0.619444444444444</v>
      </c>
      <c r="C43" s="6">
        <v>1</v>
      </c>
      <c r="D43" s="1">
        <v>23300083000</v>
      </c>
      <c r="E43" s="1">
        <v>22621440221</v>
      </c>
      <c r="F43" s="1">
        <v>990892740</v>
      </c>
      <c r="G43" s="1">
        <v>-954612299</v>
      </c>
      <c r="H43" s="1">
        <v>530739266</v>
      </c>
      <c r="I43" s="1">
        <v>1419093000</v>
      </c>
      <c r="J43" s="1">
        <v>1316567000</v>
      </c>
      <c r="K43" s="1">
        <v>678642779</v>
      </c>
      <c r="L43" s="1">
        <f t="shared" si="0"/>
        <v>36280441</v>
      </c>
      <c r="AA43" s="7">
        <v>43832</v>
      </c>
      <c r="AB43">
        <v>-1446364109</v>
      </c>
      <c r="AC43">
        <v>108795749</v>
      </c>
      <c r="AD43">
        <v>527464627</v>
      </c>
    </row>
    <row r="44" spans="1:30">
      <c r="A44" s="7">
        <v>43834</v>
      </c>
      <c r="B44" s="8">
        <v>0.739583333333333</v>
      </c>
      <c r="C44" s="6">
        <v>1</v>
      </c>
      <c r="D44" s="1">
        <v>23300083000</v>
      </c>
      <c r="E44" s="1">
        <v>22621440221</v>
      </c>
      <c r="F44" s="1">
        <v>1646061339</v>
      </c>
      <c r="G44" s="1">
        <v>-1533952935</v>
      </c>
      <c r="H44" s="1">
        <v>545136996</v>
      </c>
      <c r="I44" s="1">
        <v>1419093000</v>
      </c>
      <c r="J44" s="1">
        <v>1316567000</v>
      </c>
      <c r="K44" s="1">
        <v>678642779</v>
      </c>
      <c r="L44" s="1">
        <f t="shared" si="0"/>
        <v>112108404</v>
      </c>
      <c r="AA44" s="7">
        <v>43833</v>
      </c>
      <c r="AB44">
        <v>-954612299</v>
      </c>
      <c r="AC44">
        <v>36280441</v>
      </c>
      <c r="AD44">
        <v>530739266</v>
      </c>
    </row>
    <row r="45" spans="1:30">
      <c r="A45" s="7">
        <v>43835</v>
      </c>
      <c r="B45" s="8">
        <v>0.70625</v>
      </c>
      <c r="C45" s="6">
        <v>1</v>
      </c>
      <c r="D45" s="1">
        <v>23300083000</v>
      </c>
      <c r="E45" s="1">
        <v>22621440221</v>
      </c>
      <c r="F45" s="1">
        <v>2510188222</v>
      </c>
      <c r="G45" s="1">
        <v>-2726593932</v>
      </c>
      <c r="H45" s="1">
        <v>136427002</v>
      </c>
      <c r="I45" s="1">
        <v>946062000</v>
      </c>
      <c r="J45" s="1">
        <v>877711000</v>
      </c>
      <c r="K45" s="1">
        <v>678642779</v>
      </c>
      <c r="L45" s="1">
        <f t="shared" si="0"/>
        <v>-216405710</v>
      </c>
      <c r="AA45" s="7">
        <v>43834</v>
      </c>
      <c r="AB45">
        <v>-1533952935</v>
      </c>
      <c r="AC45">
        <v>112108404</v>
      </c>
      <c r="AD45">
        <v>545136996</v>
      </c>
    </row>
    <row r="46" spans="1:30">
      <c r="A46" s="7">
        <v>43836</v>
      </c>
      <c r="B46" s="8">
        <v>0.592361111111111</v>
      </c>
      <c r="C46" s="6">
        <v>1</v>
      </c>
      <c r="D46" s="1">
        <v>23300083000</v>
      </c>
      <c r="E46" s="1">
        <v>22621440221</v>
      </c>
      <c r="F46" s="1">
        <v>1687715163</v>
      </c>
      <c r="G46" s="1">
        <v>-912890550</v>
      </c>
      <c r="H46" s="1">
        <v>191140098</v>
      </c>
      <c r="I46" s="1">
        <v>946062000</v>
      </c>
      <c r="J46" s="1">
        <v>877711000</v>
      </c>
      <c r="K46" s="1">
        <v>678642779</v>
      </c>
      <c r="L46" s="1">
        <f t="shared" si="0"/>
        <v>774824613</v>
      </c>
      <c r="AA46" s="7">
        <v>43835</v>
      </c>
      <c r="AB46">
        <v>-2726593932</v>
      </c>
      <c r="AC46">
        <v>-216405710</v>
      </c>
      <c r="AD46">
        <v>136427002</v>
      </c>
    </row>
    <row r="47" spans="1:30">
      <c r="A47" s="7">
        <v>43837</v>
      </c>
      <c r="B47" s="8">
        <v>0.697916666666667</v>
      </c>
      <c r="C47" s="6">
        <v>1</v>
      </c>
      <c r="D47" s="1">
        <v>23300083000</v>
      </c>
      <c r="E47" s="1">
        <v>22621440221</v>
      </c>
      <c r="F47" s="1">
        <v>1119148945</v>
      </c>
      <c r="G47" s="1">
        <v>-997116266</v>
      </c>
      <c r="H47" s="1">
        <v>319712017</v>
      </c>
      <c r="I47" s="1">
        <v>946062000</v>
      </c>
      <c r="J47" s="1">
        <v>877711000</v>
      </c>
      <c r="K47" s="1">
        <v>678642779</v>
      </c>
      <c r="L47" s="1">
        <f t="shared" si="0"/>
        <v>122032679</v>
      </c>
      <c r="AA47" s="7">
        <v>43836</v>
      </c>
      <c r="AB47">
        <v>-912890550</v>
      </c>
      <c r="AC47">
        <v>774824613</v>
      </c>
      <c r="AD47">
        <v>191140098</v>
      </c>
    </row>
    <row r="48" spans="1:30">
      <c r="A48" s="7">
        <v>43838</v>
      </c>
      <c r="B48" s="8">
        <v>0.741666666666667</v>
      </c>
      <c r="C48" s="6">
        <v>1</v>
      </c>
      <c r="D48" s="1">
        <v>23300083000</v>
      </c>
      <c r="E48" s="1">
        <v>22621440221</v>
      </c>
      <c r="F48" s="1">
        <v>859373046</v>
      </c>
      <c r="G48" s="1">
        <v>-787115783</v>
      </c>
      <c r="H48" s="1">
        <v>217174925</v>
      </c>
      <c r="I48" s="1">
        <v>946062000</v>
      </c>
      <c r="J48" s="1">
        <v>877711000</v>
      </c>
      <c r="K48" s="1">
        <v>678642779</v>
      </c>
      <c r="L48" s="1">
        <f t="shared" si="0"/>
        <v>72257263</v>
      </c>
      <c r="AA48" s="7">
        <v>43837</v>
      </c>
      <c r="AB48">
        <v>-997116266</v>
      </c>
      <c r="AC48">
        <v>122032679</v>
      </c>
      <c r="AD48">
        <v>319712017</v>
      </c>
    </row>
    <row r="49" spans="1:30">
      <c r="A49" s="7">
        <v>43839</v>
      </c>
      <c r="B49" s="8">
        <v>0.668055555555556</v>
      </c>
      <c r="C49" s="6">
        <v>1</v>
      </c>
      <c r="D49" s="1">
        <v>23300083000</v>
      </c>
      <c r="E49" s="1">
        <v>22621440221</v>
      </c>
      <c r="F49" s="1">
        <v>1026674002</v>
      </c>
      <c r="G49" s="1">
        <v>-882759869</v>
      </c>
      <c r="H49" s="1">
        <v>339693784</v>
      </c>
      <c r="I49" s="1">
        <v>946062000</v>
      </c>
      <c r="J49" s="1">
        <v>877711000</v>
      </c>
      <c r="K49" s="1">
        <v>678642779</v>
      </c>
      <c r="L49" s="1">
        <f t="shared" si="0"/>
        <v>143914133</v>
      </c>
      <c r="AA49" s="7">
        <v>43838</v>
      </c>
      <c r="AB49">
        <v>-787115783</v>
      </c>
      <c r="AC49">
        <v>72257263</v>
      </c>
      <c r="AD49">
        <v>217174925</v>
      </c>
    </row>
    <row r="50" spans="1:30">
      <c r="A50" s="7">
        <v>43840</v>
      </c>
      <c r="B50" s="8">
        <v>0.556944444444444</v>
      </c>
      <c r="C50" s="6">
        <v>1</v>
      </c>
      <c r="D50" s="1">
        <v>23300083000</v>
      </c>
      <c r="E50" s="1">
        <v>22621440221</v>
      </c>
      <c r="F50" s="1">
        <v>2017985737</v>
      </c>
      <c r="G50" s="1">
        <v>-1738731267</v>
      </c>
      <c r="H50" s="1">
        <v>387633646</v>
      </c>
      <c r="I50" s="1">
        <v>946062000</v>
      </c>
      <c r="J50" s="1">
        <v>877711000</v>
      </c>
      <c r="K50" s="1">
        <v>678642779</v>
      </c>
      <c r="L50" s="1">
        <f t="shared" si="0"/>
        <v>279254470</v>
      </c>
      <c r="AA50" s="7">
        <v>43839</v>
      </c>
      <c r="AB50">
        <v>-882759869</v>
      </c>
      <c r="AC50">
        <v>143914133</v>
      </c>
      <c r="AD50">
        <v>339693784</v>
      </c>
    </row>
    <row r="51" spans="1:30">
      <c r="A51" s="7">
        <v>43841</v>
      </c>
      <c r="B51" s="8">
        <v>0.789583333333333</v>
      </c>
      <c r="C51" s="6">
        <v>1</v>
      </c>
      <c r="D51" s="1">
        <v>23300083000</v>
      </c>
      <c r="E51" s="1">
        <v>22621440221</v>
      </c>
      <c r="F51" s="1">
        <v>1166128065</v>
      </c>
      <c r="G51" s="1">
        <v>-1039955472</v>
      </c>
      <c r="H51" s="1">
        <v>477525798</v>
      </c>
      <c r="I51" s="1">
        <v>946062000</v>
      </c>
      <c r="J51" s="1">
        <v>877711000</v>
      </c>
      <c r="K51" s="1">
        <v>678642779</v>
      </c>
      <c r="L51" s="1">
        <f t="shared" si="0"/>
        <v>126172593</v>
      </c>
      <c r="AA51" s="7">
        <v>43840</v>
      </c>
      <c r="AB51">
        <v>-1738731267</v>
      </c>
      <c r="AC51">
        <v>279254470</v>
      </c>
      <c r="AD51">
        <v>387633646</v>
      </c>
    </row>
    <row r="52" spans="1:30">
      <c r="A52" s="7">
        <v>43842</v>
      </c>
      <c r="B52" s="8">
        <v>0.830555555555556</v>
      </c>
      <c r="C52" s="6">
        <v>1</v>
      </c>
      <c r="D52" s="1">
        <v>23300083000</v>
      </c>
      <c r="E52" s="1">
        <v>22621440221</v>
      </c>
      <c r="F52" s="1">
        <v>1107526191</v>
      </c>
      <c r="G52" s="1">
        <v>-952346910</v>
      </c>
      <c r="H52" s="1">
        <v>520596675</v>
      </c>
      <c r="I52" s="1">
        <v>946062000</v>
      </c>
      <c r="J52" s="1">
        <v>877711000</v>
      </c>
      <c r="K52" s="1">
        <v>678642779</v>
      </c>
      <c r="L52" s="1">
        <f t="shared" si="0"/>
        <v>155179281</v>
      </c>
      <c r="AA52" s="7">
        <v>43841</v>
      </c>
      <c r="AB52">
        <v>-1039955472</v>
      </c>
      <c r="AC52">
        <v>126172593</v>
      </c>
      <c r="AD52">
        <v>477525798</v>
      </c>
    </row>
    <row r="53" spans="1:30">
      <c r="A53" s="7">
        <v>43843</v>
      </c>
      <c r="B53" s="8">
        <v>0.676388888888889</v>
      </c>
      <c r="C53" s="6">
        <v>1</v>
      </c>
      <c r="D53" s="1">
        <v>23300083000</v>
      </c>
      <c r="E53" s="1">
        <v>22621440221</v>
      </c>
      <c r="F53" s="1">
        <v>1489536497</v>
      </c>
      <c r="G53" s="1">
        <v>-1392360501</v>
      </c>
      <c r="H53" s="1">
        <v>831568538</v>
      </c>
      <c r="I53" s="1">
        <v>946062000</v>
      </c>
      <c r="J53" s="1">
        <v>877711000</v>
      </c>
      <c r="K53" s="1">
        <v>678642779</v>
      </c>
      <c r="L53" s="1">
        <f t="shared" si="0"/>
        <v>97175996</v>
      </c>
      <c r="AA53" s="7">
        <v>43842</v>
      </c>
      <c r="AB53">
        <v>-952346910</v>
      </c>
      <c r="AC53">
        <v>155179281</v>
      </c>
      <c r="AD53">
        <v>520596675</v>
      </c>
    </row>
    <row r="54" spans="1:30">
      <c r="A54" s="7">
        <v>43844</v>
      </c>
      <c r="B54" s="8">
        <v>0.713194444444444</v>
      </c>
      <c r="C54" s="6">
        <v>1</v>
      </c>
      <c r="D54" s="1">
        <v>23300083000</v>
      </c>
      <c r="E54" s="1">
        <v>22621440221</v>
      </c>
      <c r="F54" s="1">
        <v>930132663</v>
      </c>
      <c r="G54" s="1">
        <v>-882698917</v>
      </c>
      <c r="H54" s="1">
        <v>784787781</v>
      </c>
      <c r="I54" s="1">
        <v>946062000</v>
      </c>
      <c r="J54" s="1">
        <v>877711000</v>
      </c>
      <c r="K54" s="1">
        <v>678642779</v>
      </c>
      <c r="L54" s="1">
        <f t="shared" si="0"/>
        <v>47433746</v>
      </c>
      <c r="AA54" s="7">
        <v>43843</v>
      </c>
      <c r="AB54">
        <v>-1392360501</v>
      </c>
      <c r="AC54">
        <v>97175996</v>
      </c>
      <c r="AD54">
        <v>831568538</v>
      </c>
    </row>
    <row r="55" spans="1:30">
      <c r="A55" s="7">
        <v>43845</v>
      </c>
      <c r="B55" s="8">
        <v>0.784027777777778</v>
      </c>
      <c r="C55" s="6">
        <v>1</v>
      </c>
      <c r="D55" s="1">
        <v>23300083000</v>
      </c>
      <c r="E55" s="1">
        <v>22621440221</v>
      </c>
      <c r="F55" s="1">
        <v>1076928777</v>
      </c>
      <c r="G55" s="1">
        <v>-948720257</v>
      </c>
      <c r="H55" s="1">
        <v>790963622</v>
      </c>
      <c r="I55" s="1">
        <v>946062000</v>
      </c>
      <c r="J55" s="1">
        <v>877711000</v>
      </c>
      <c r="K55" s="1">
        <v>678642779</v>
      </c>
      <c r="L55" s="1">
        <f t="shared" si="0"/>
        <v>128208520</v>
      </c>
      <c r="AA55" s="7">
        <v>43844</v>
      </c>
      <c r="AB55">
        <v>-882698917</v>
      </c>
      <c r="AC55">
        <v>47433746</v>
      </c>
      <c r="AD55">
        <v>784787781</v>
      </c>
    </row>
    <row r="56" spans="1:30">
      <c r="A56" s="7">
        <v>43846</v>
      </c>
      <c r="B56" s="8">
        <v>0.761805555555556</v>
      </c>
      <c r="C56" s="6">
        <v>1</v>
      </c>
      <c r="D56" s="1">
        <v>23300083000</v>
      </c>
      <c r="E56" s="1">
        <v>22621440221</v>
      </c>
      <c r="F56" s="1">
        <v>1860413356</v>
      </c>
      <c r="G56" s="1">
        <v>-1649405887</v>
      </c>
      <c r="H56" s="1">
        <v>801505308</v>
      </c>
      <c r="I56" s="1">
        <v>946062000</v>
      </c>
      <c r="J56" s="1">
        <v>877711000</v>
      </c>
      <c r="K56" s="1">
        <v>678642779</v>
      </c>
      <c r="L56" s="1">
        <f t="shared" si="0"/>
        <v>211007469</v>
      </c>
      <c r="AA56" s="7">
        <v>43845</v>
      </c>
      <c r="AB56">
        <v>-948720257</v>
      </c>
      <c r="AC56">
        <v>128208520</v>
      </c>
      <c r="AD56">
        <v>790963622</v>
      </c>
    </row>
    <row r="57" spans="1:30">
      <c r="A57" s="7">
        <v>43847</v>
      </c>
      <c r="B57" s="8">
        <v>0.677083333333333</v>
      </c>
      <c r="C57" s="6">
        <v>1</v>
      </c>
      <c r="D57" s="1">
        <v>23300083000</v>
      </c>
      <c r="E57" s="1">
        <v>22621440221</v>
      </c>
      <c r="F57" s="1">
        <v>1113396403</v>
      </c>
      <c r="G57" s="1">
        <v>-941924092</v>
      </c>
      <c r="H57" s="1">
        <v>829063486</v>
      </c>
      <c r="I57" s="1">
        <v>946062000</v>
      </c>
      <c r="J57" s="1">
        <v>877711000</v>
      </c>
      <c r="K57" s="1">
        <v>678642779</v>
      </c>
      <c r="L57" s="1">
        <f t="shared" si="0"/>
        <v>171472311</v>
      </c>
      <c r="AA57" s="7">
        <v>43846</v>
      </c>
      <c r="AB57">
        <v>-1649405887</v>
      </c>
      <c r="AC57">
        <v>211007469</v>
      </c>
      <c r="AD57">
        <v>801505308</v>
      </c>
    </row>
    <row r="58" spans="27:30">
      <c r="AA58" s="7">
        <v>43847</v>
      </c>
      <c r="AB58">
        <v>-941924092</v>
      </c>
      <c r="AC58">
        <v>171472311</v>
      </c>
      <c r="AD58">
        <v>829063486</v>
      </c>
    </row>
    <row r="59" spans="27:30">
      <c r="AA59" t="s">
        <v>286</v>
      </c>
      <c r="AB59">
        <v>-65700194008</v>
      </c>
      <c r="AC59">
        <v>-4025271163</v>
      </c>
      <c r="AD59">
        <v>-29563155156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9"/>
  <sheetViews>
    <sheetView topLeftCell="C1" workbookViewId="0">
      <pane ySplit="3" topLeftCell="A51" activePane="bottomLeft" state="frozen"/>
      <selection/>
      <selection pane="bottomLeft" activeCell="I57" sqref="I5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8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58" customHeight="1" spans="4:11">
      <c r="D2" s="1"/>
      <c r="E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43794</v>
      </c>
      <c r="B4" s="5">
        <v>0.757638888888889</v>
      </c>
      <c r="C4" s="6">
        <v>1</v>
      </c>
      <c r="D4" s="1">
        <v>22190554000</v>
      </c>
      <c r="E4" s="1"/>
      <c r="F4" s="1">
        <v>0</v>
      </c>
      <c r="G4" s="1">
        <v>-240799634</v>
      </c>
      <c r="H4" s="1">
        <v>-240799634</v>
      </c>
      <c r="I4" s="1"/>
      <c r="J4" s="1"/>
      <c r="K4" s="1"/>
      <c r="L4" s="1">
        <f t="shared" ref="L4:L57" si="0">F4+G4</f>
        <v>-240799634</v>
      </c>
      <c r="M4" s="10"/>
      <c r="N4" s="7">
        <v>43794</v>
      </c>
      <c r="O4" s="8">
        <v>0.270138888888889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7">
        <v>43795</v>
      </c>
      <c r="B5" s="8">
        <v>0.815277777777778</v>
      </c>
      <c r="C5" s="6">
        <v>1</v>
      </c>
      <c r="D5" s="1">
        <v>22190554000</v>
      </c>
      <c r="E5" s="1"/>
      <c r="F5" s="1">
        <v>0</v>
      </c>
      <c r="G5" s="1">
        <v>-860005604</v>
      </c>
      <c r="H5" s="1">
        <v>-1276860159</v>
      </c>
      <c r="I5" s="1"/>
      <c r="J5" s="1"/>
      <c r="K5" s="1"/>
      <c r="L5" s="1">
        <f t="shared" si="0"/>
        <v>-860005604</v>
      </c>
      <c r="AA5" s="7">
        <v>43794</v>
      </c>
      <c r="AB5">
        <v>-240799634</v>
      </c>
      <c r="AC5">
        <v>-240799634</v>
      </c>
      <c r="AD5">
        <v>-240799634</v>
      </c>
    </row>
    <row r="6" spans="1:30">
      <c r="A6" s="7">
        <v>43796</v>
      </c>
      <c r="B6" s="8">
        <v>0.720833333333333</v>
      </c>
      <c r="C6" s="6">
        <v>1</v>
      </c>
      <c r="D6" s="1">
        <v>22190554000</v>
      </c>
      <c r="E6" s="1"/>
      <c r="F6" s="1">
        <v>0</v>
      </c>
      <c r="G6" s="1">
        <v>-868558253</v>
      </c>
      <c r="H6" s="1">
        <v>-1933072783</v>
      </c>
      <c r="I6" s="1"/>
      <c r="J6" s="1"/>
      <c r="K6" s="1"/>
      <c r="L6" s="1">
        <f t="shared" si="0"/>
        <v>-868558253</v>
      </c>
      <c r="AA6" s="7">
        <v>43795</v>
      </c>
      <c r="AB6">
        <v>-860005604</v>
      </c>
      <c r="AC6">
        <v>-860005604</v>
      </c>
      <c r="AD6">
        <v>-1276860159</v>
      </c>
    </row>
    <row r="7" spans="1:30">
      <c r="A7" s="7">
        <v>43797</v>
      </c>
      <c r="B7" s="8">
        <v>0.963194444444444</v>
      </c>
      <c r="C7" s="6">
        <v>1</v>
      </c>
      <c r="D7" s="1">
        <v>22190554000</v>
      </c>
      <c r="E7" s="1"/>
      <c r="F7" s="1">
        <v>0</v>
      </c>
      <c r="G7" s="1">
        <v>-1135402833</v>
      </c>
      <c r="H7" s="1">
        <v>-3068475616</v>
      </c>
      <c r="I7" s="1"/>
      <c r="J7" s="1"/>
      <c r="K7" s="1"/>
      <c r="L7" s="1">
        <f t="shared" si="0"/>
        <v>-1135402833</v>
      </c>
      <c r="AA7" s="7">
        <v>43796</v>
      </c>
      <c r="AB7">
        <v>-868558253</v>
      </c>
      <c r="AC7">
        <v>-868558253</v>
      </c>
      <c r="AD7">
        <v>-1933072783</v>
      </c>
    </row>
    <row r="8" spans="1:30">
      <c r="A8" s="7">
        <v>43798</v>
      </c>
      <c r="B8" s="8">
        <v>0.964583333333333</v>
      </c>
      <c r="C8" s="6">
        <v>1</v>
      </c>
      <c r="D8" s="1">
        <v>22190554000</v>
      </c>
      <c r="E8" s="1"/>
      <c r="F8" s="1">
        <v>0</v>
      </c>
      <c r="G8" s="1">
        <v>-794912595</v>
      </c>
      <c r="H8" s="1">
        <v>-3863388211</v>
      </c>
      <c r="I8" s="1"/>
      <c r="J8" s="1"/>
      <c r="K8" s="1"/>
      <c r="L8" s="1">
        <f t="shared" si="0"/>
        <v>-794912595</v>
      </c>
      <c r="AA8" s="7">
        <v>43797</v>
      </c>
      <c r="AB8">
        <v>-1135402833</v>
      </c>
      <c r="AC8">
        <v>-1135402833</v>
      </c>
      <c r="AD8">
        <v>-3068475616</v>
      </c>
    </row>
    <row r="9" spans="1:30">
      <c r="A9" s="7">
        <v>43799</v>
      </c>
      <c r="B9" s="8">
        <v>0.973611111111111</v>
      </c>
      <c r="C9" s="6">
        <v>1</v>
      </c>
      <c r="D9" s="1">
        <v>22190554000</v>
      </c>
      <c r="E9" s="1"/>
      <c r="F9" s="1">
        <v>0</v>
      </c>
      <c r="G9" s="1">
        <v>-889668978</v>
      </c>
      <c r="H9" s="1">
        <v>-4753057189</v>
      </c>
      <c r="I9" s="1"/>
      <c r="J9" s="1"/>
      <c r="K9" s="1"/>
      <c r="L9" s="1">
        <f t="shared" si="0"/>
        <v>-889668978</v>
      </c>
      <c r="AA9" s="7">
        <v>43798</v>
      </c>
      <c r="AB9">
        <v>-794912595</v>
      </c>
      <c r="AC9">
        <v>-794912595</v>
      </c>
      <c r="AD9">
        <v>-3863388211</v>
      </c>
    </row>
    <row r="10" spans="1:30">
      <c r="A10" s="7">
        <v>43800</v>
      </c>
      <c r="B10" s="8">
        <v>0.897222222222222</v>
      </c>
      <c r="C10" s="6">
        <v>1</v>
      </c>
      <c r="D10" s="1">
        <v>22190554000</v>
      </c>
      <c r="E10" s="1"/>
      <c r="F10" s="1">
        <v>0</v>
      </c>
      <c r="G10" s="1">
        <v>-1653466959</v>
      </c>
      <c r="H10" s="1">
        <v>-5516855170</v>
      </c>
      <c r="I10" s="1"/>
      <c r="J10" s="1"/>
      <c r="K10" s="1"/>
      <c r="L10" s="1">
        <f t="shared" si="0"/>
        <v>-1653466959</v>
      </c>
      <c r="AA10" s="7">
        <v>43799</v>
      </c>
      <c r="AB10">
        <v>-889668978</v>
      </c>
      <c r="AC10">
        <v>-889668978</v>
      </c>
      <c r="AD10">
        <v>-4753057189</v>
      </c>
    </row>
    <row r="11" spans="1:30">
      <c r="A11" s="7">
        <v>43801</v>
      </c>
      <c r="B11" s="8">
        <v>0.954861111111111</v>
      </c>
      <c r="C11" s="6">
        <v>1</v>
      </c>
      <c r="D11" s="1">
        <v>22190554000</v>
      </c>
      <c r="E11" s="1"/>
      <c r="F11" s="1">
        <v>0</v>
      </c>
      <c r="G11" s="1">
        <v>-875398438</v>
      </c>
      <c r="H11" s="1">
        <v>-6392253608</v>
      </c>
      <c r="I11" s="1"/>
      <c r="J11" s="1"/>
      <c r="K11" s="1"/>
      <c r="L11" s="1">
        <f t="shared" si="0"/>
        <v>-875398438</v>
      </c>
      <c r="AA11" s="7">
        <v>43800</v>
      </c>
      <c r="AB11">
        <v>-1653466959</v>
      </c>
      <c r="AC11">
        <v>-1653466959</v>
      </c>
      <c r="AD11">
        <v>-5516855170</v>
      </c>
    </row>
    <row r="12" spans="1:30">
      <c r="A12" s="7">
        <v>43802</v>
      </c>
      <c r="B12" s="8">
        <v>0.898611111111111</v>
      </c>
      <c r="C12" s="6">
        <v>1</v>
      </c>
      <c r="D12" s="1">
        <v>22190554000</v>
      </c>
      <c r="E12" s="1">
        <v>21544228782</v>
      </c>
      <c r="F12" s="1">
        <v>3389417088</v>
      </c>
      <c r="G12" s="1">
        <v>-1290385731</v>
      </c>
      <c r="H12" s="1">
        <v>-3215365976</v>
      </c>
      <c r="I12" s="1">
        <v>902207000</v>
      </c>
      <c r="J12" s="1">
        <v>835915000</v>
      </c>
      <c r="K12" s="1">
        <v>646325218</v>
      </c>
      <c r="L12" s="1">
        <f t="shared" si="0"/>
        <v>2099031357</v>
      </c>
      <c r="AA12" s="7">
        <v>43801</v>
      </c>
      <c r="AB12">
        <v>-875398438</v>
      </c>
      <c r="AC12">
        <v>-875398438</v>
      </c>
      <c r="AD12">
        <v>-6392253608</v>
      </c>
    </row>
    <row r="13" spans="1:30">
      <c r="A13" s="7">
        <v>43803</v>
      </c>
      <c r="B13" s="8">
        <v>0.858333333333333</v>
      </c>
      <c r="C13" s="6">
        <v>1</v>
      </c>
      <c r="D13" s="1">
        <v>22190554000</v>
      </c>
      <c r="E13" s="1">
        <v>21544228782</v>
      </c>
      <c r="F13" s="1">
        <v>3793033486</v>
      </c>
      <c r="G13" s="1">
        <v>-1564989613</v>
      </c>
      <c r="H13" s="1">
        <v>-2887349576</v>
      </c>
      <c r="I13" s="1">
        <v>902207000</v>
      </c>
      <c r="J13" s="1">
        <v>835915000</v>
      </c>
      <c r="K13" s="1">
        <v>646325218</v>
      </c>
      <c r="L13" s="1">
        <f t="shared" si="0"/>
        <v>2228043873</v>
      </c>
      <c r="AA13" s="7">
        <v>43802</v>
      </c>
      <c r="AB13">
        <v>-1290385731</v>
      </c>
      <c r="AC13">
        <v>2099031357</v>
      </c>
      <c r="AD13">
        <v>-3215365976</v>
      </c>
    </row>
    <row r="14" spans="1:30">
      <c r="A14" s="7">
        <v>43804</v>
      </c>
      <c r="B14" s="8">
        <v>0.663194444444444</v>
      </c>
      <c r="C14" s="6">
        <v>1</v>
      </c>
      <c r="D14" s="1">
        <v>22190554000</v>
      </c>
      <c r="E14" s="1">
        <v>21544228782</v>
      </c>
      <c r="F14" s="1">
        <v>966477717</v>
      </c>
      <c r="G14" s="1">
        <v>-944787123</v>
      </c>
      <c r="H14" s="1">
        <v>-1806620468</v>
      </c>
      <c r="I14" s="1">
        <v>902207000</v>
      </c>
      <c r="J14" s="1">
        <v>835915000</v>
      </c>
      <c r="K14" s="1">
        <v>646325218</v>
      </c>
      <c r="L14" s="1">
        <f t="shared" si="0"/>
        <v>21690594</v>
      </c>
      <c r="AA14" s="7">
        <v>43803</v>
      </c>
      <c r="AB14">
        <v>-1564989613</v>
      </c>
      <c r="AC14">
        <v>2228043873</v>
      </c>
      <c r="AD14">
        <v>-2887349576</v>
      </c>
    </row>
    <row r="15" spans="1:30">
      <c r="A15" s="7">
        <v>43805</v>
      </c>
      <c r="B15" s="8">
        <v>0.754166666666667</v>
      </c>
      <c r="C15" s="6">
        <v>1</v>
      </c>
      <c r="D15" s="1">
        <v>22190554000</v>
      </c>
      <c r="E15" s="1">
        <v>21544228782</v>
      </c>
      <c r="F15" s="1">
        <v>991202836</v>
      </c>
      <c r="G15" s="1">
        <v>-887559840</v>
      </c>
      <c r="H15" s="1">
        <v>-548563043</v>
      </c>
      <c r="I15" s="1">
        <v>902207000</v>
      </c>
      <c r="J15" s="1">
        <v>835915000</v>
      </c>
      <c r="K15" s="1">
        <v>646325218</v>
      </c>
      <c r="L15" s="1">
        <f t="shared" si="0"/>
        <v>103642996</v>
      </c>
      <c r="AA15" s="7">
        <v>43804</v>
      </c>
      <c r="AB15">
        <v>-944787123</v>
      </c>
      <c r="AC15">
        <v>21690594</v>
      </c>
      <c r="AD15">
        <v>-1806620468</v>
      </c>
    </row>
    <row r="16" spans="1:30">
      <c r="A16" s="7">
        <v>43806</v>
      </c>
      <c r="B16" s="8">
        <v>0.758333333333333</v>
      </c>
      <c r="C16" s="6">
        <v>1</v>
      </c>
      <c r="D16" s="1">
        <v>22190554000</v>
      </c>
      <c r="E16" s="1">
        <v>21544228782</v>
      </c>
      <c r="F16" s="1">
        <v>1064035446</v>
      </c>
      <c r="G16" s="1">
        <v>-1036283051</v>
      </c>
      <c r="H16" s="1">
        <v>235985298</v>
      </c>
      <c r="I16" s="1">
        <v>902207000</v>
      </c>
      <c r="J16" s="1">
        <v>835915000</v>
      </c>
      <c r="K16" s="1">
        <v>646325218</v>
      </c>
      <c r="L16" s="1">
        <f t="shared" si="0"/>
        <v>27752395</v>
      </c>
      <c r="AA16" s="7">
        <v>43805</v>
      </c>
      <c r="AB16">
        <v>-887559840</v>
      </c>
      <c r="AC16">
        <v>103642996</v>
      </c>
      <c r="AD16">
        <v>-548563043</v>
      </c>
    </row>
    <row r="17" spans="1:30">
      <c r="A17" s="7">
        <v>43807</v>
      </c>
      <c r="B17" s="8">
        <v>0.4875</v>
      </c>
      <c r="C17" s="6">
        <v>1</v>
      </c>
      <c r="D17" s="1">
        <v>22190554000</v>
      </c>
      <c r="E17" s="1">
        <v>21544228782</v>
      </c>
      <c r="F17" s="1">
        <v>1537821210</v>
      </c>
      <c r="G17" s="1">
        <v>-1446655396</v>
      </c>
      <c r="H17" s="1">
        <v>1227184344</v>
      </c>
      <c r="I17" s="1">
        <v>902207000</v>
      </c>
      <c r="J17" s="1">
        <v>835915000</v>
      </c>
      <c r="K17" s="1">
        <v>646325218</v>
      </c>
      <c r="L17" s="1">
        <f t="shared" si="0"/>
        <v>91165814</v>
      </c>
      <c r="AA17" s="7">
        <v>43806</v>
      </c>
      <c r="AB17">
        <v>-1036283051</v>
      </c>
      <c r="AC17">
        <v>27752395</v>
      </c>
      <c r="AD17">
        <v>235985298</v>
      </c>
    </row>
    <row r="18" spans="1:30">
      <c r="A18" s="7">
        <v>43808</v>
      </c>
      <c r="B18" s="8">
        <v>0.688194444444444</v>
      </c>
      <c r="C18" s="6">
        <v>1</v>
      </c>
      <c r="D18" s="1">
        <v>22190554000</v>
      </c>
      <c r="E18" s="1">
        <v>21544228782</v>
      </c>
      <c r="F18" s="1">
        <v>866836927</v>
      </c>
      <c r="G18" s="1">
        <v>-854423164</v>
      </c>
      <c r="H18" s="1">
        <v>2003396088</v>
      </c>
      <c r="I18" s="1">
        <v>901012000</v>
      </c>
      <c r="J18" s="1">
        <v>835915000</v>
      </c>
      <c r="K18" s="1">
        <v>646325218</v>
      </c>
      <c r="L18" s="1">
        <f t="shared" si="0"/>
        <v>12413763</v>
      </c>
      <c r="AA18" s="7">
        <v>43807</v>
      </c>
      <c r="AB18">
        <v>-1446655396</v>
      </c>
      <c r="AC18">
        <v>91165814</v>
      </c>
      <c r="AD18">
        <v>1227184344</v>
      </c>
    </row>
    <row r="19" spans="1:30">
      <c r="A19" s="7">
        <v>43809</v>
      </c>
      <c r="B19" s="8">
        <v>0.76875</v>
      </c>
      <c r="C19" s="6">
        <v>1</v>
      </c>
      <c r="D19" s="1">
        <v>22190554000</v>
      </c>
      <c r="E19" s="1">
        <v>21544228782</v>
      </c>
      <c r="F19" s="1">
        <v>782751546</v>
      </c>
      <c r="G19" s="1">
        <v>-726636528</v>
      </c>
      <c r="H19" s="1">
        <v>954821051</v>
      </c>
      <c r="I19" s="1">
        <v>901012000</v>
      </c>
      <c r="J19" s="1">
        <v>835915000</v>
      </c>
      <c r="K19" s="1">
        <v>646325218</v>
      </c>
      <c r="L19" s="1">
        <f t="shared" si="0"/>
        <v>56115018</v>
      </c>
      <c r="AA19" s="7">
        <v>43808</v>
      </c>
      <c r="AB19">
        <v>-854423164</v>
      </c>
      <c r="AC19">
        <v>12413763</v>
      </c>
      <c r="AD19">
        <v>2003396088</v>
      </c>
    </row>
    <row r="20" spans="1:30">
      <c r="A20" s="7">
        <v>43810</v>
      </c>
      <c r="B20" s="8">
        <v>0.796527777777778</v>
      </c>
      <c r="C20" s="6">
        <v>1</v>
      </c>
      <c r="D20" s="1">
        <v>22190554000</v>
      </c>
      <c r="E20" s="1">
        <v>21544228782</v>
      </c>
      <c r="F20" s="1">
        <v>1009486286</v>
      </c>
      <c r="G20" s="1">
        <v>-1014698254</v>
      </c>
      <c r="H20" s="1">
        <v>262977914</v>
      </c>
      <c r="I20" s="1">
        <v>901012000</v>
      </c>
      <c r="J20" s="1">
        <v>835915000</v>
      </c>
      <c r="K20" s="1">
        <v>646325218</v>
      </c>
      <c r="L20" s="1">
        <f t="shared" si="0"/>
        <v>-5211968</v>
      </c>
      <c r="AA20" s="7">
        <v>43809</v>
      </c>
      <c r="AB20">
        <v>-726636528</v>
      </c>
      <c r="AC20">
        <v>56115018</v>
      </c>
      <c r="AD20">
        <v>954821051</v>
      </c>
    </row>
    <row r="21" spans="1:30">
      <c r="A21" s="7">
        <v>43811</v>
      </c>
      <c r="B21" s="8">
        <v>0.959722222222222</v>
      </c>
      <c r="C21" s="6">
        <v>1</v>
      </c>
      <c r="D21" s="1">
        <v>22190554000</v>
      </c>
      <c r="E21" s="1">
        <v>21544228782</v>
      </c>
      <c r="F21" s="1">
        <v>959736285</v>
      </c>
      <c r="G21" s="1">
        <v>-975118067</v>
      </c>
      <c r="H21" s="1">
        <v>650422022</v>
      </c>
      <c r="I21" s="1">
        <v>901012000</v>
      </c>
      <c r="J21" s="1">
        <v>835915000</v>
      </c>
      <c r="K21" s="1">
        <v>646325218</v>
      </c>
      <c r="L21" s="1">
        <f t="shared" si="0"/>
        <v>-15381782</v>
      </c>
      <c r="AA21" s="7">
        <v>43810</v>
      </c>
      <c r="AB21">
        <v>-1014698254</v>
      </c>
      <c r="AC21">
        <v>-5211968</v>
      </c>
      <c r="AD21">
        <v>262977914</v>
      </c>
    </row>
    <row r="22" spans="1:30">
      <c r="A22" s="7">
        <v>43812</v>
      </c>
      <c r="B22" s="8">
        <v>0.925694444444444</v>
      </c>
      <c r="C22" s="6">
        <v>1</v>
      </c>
      <c r="D22" s="1">
        <v>22190554000</v>
      </c>
      <c r="E22" s="1">
        <v>21544228782</v>
      </c>
      <c r="F22" s="1">
        <v>1823865612</v>
      </c>
      <c r="G22" s="1">
        <v>-1785113897</v>
      </c>
      <c r="H22" s="1">
        <v>261027439</v>
      </c>
      <c r="I22" s="1">
        <v>901012000</v>
      </c>
      <c r="J22" s="1">
        <v>835915000</v>
      </c>
      <c r="K22" s="1">
        <v>646325218</v>
      </c>
      <c r="L22" s="1">
        <f t="shared" si="0"/>
        <v>38751715</v>
      </c>
      <c r="AA22" s="7">
        <v>43811</v>
      </c>
      <c r="AB22">
        <v>-975118067</v>
      </c>
      <c r="AC22">
        <v>-15381782</v>
      </c>
      <c r="AD22">
        <v>650422022</v>
      </c>
    </row>
    <row r="23" spans="1:30">
      <c r="A23" s="7">
        <v>43813</v>
      </c>
      <c r="B23" s="8">
        <v>0.725</v>
      </c>
      <c r="C23" s="6">
        <v>1</v>
      </c>
      <c r="D23" s="1">
        <v>22190554000</v>
      </c>
      <c r="E23" s="1">
        <v>21544228782</v>
      </c>
      <c r="F23" s="1">
        <v>1367642420</v>
      </c>
      <c r="G23" s="1">
        <v>-1325737970</v>
      </c>
      <c r="H23" s="1">
        <v>145155396</v>
      </c>
      <c r="I23" s="1">
        <v>901012000</v>
      </c>
      <c r="J23" s="1">
        <v>835915000</v>
      </c>
      <c r="K23" s="1">
        <v>646325218</v>
      </c>
      <c r="L23" s="1">
        <f t="shared" si="0"/>
        <v>41904450</v>
      </c>
      <c r="AA23" s="7">
        <v>43812</v>
      </c>
      <c r="AB23">
        <v>-1785113897</v>
      </c>
      <c r="AC23">
        <v>38751715</v>
      </c>
      <c r="AD23">
        <v>261027439</v>
      </c>
    </row>
    <row r="24" spans="1:30">
      <c r="A24" s="7">
        <v>43814</v>
      </c>
      <c r="B24" s="8">
        <v>0.490972222222222</v>
      </c>
      <c r="C24" s="6">
        <v>1</v>
      </c>
      <c r="D24" s="1">
        <v>22190554000</v>
      </c>
      <c r="E24" s="1">
        <v>21544228782</v>
      </c>
      <c r="F24" s="1">
        <v>1305315006</v>
      </c>
      <c r="G24" s="1">
        <v>-1283710021</v>
      </c>
      <c r="H24" s="1">
        <v>189353682</v>
      </c>
      <c r="I24" s="1">
        <v>901012000</v>
      </c>
      <c r="J24" s="1">
        <v>835915000</v>
      </c>
      <c r="K24" s="1">
        <v>646325218</v>
      </c>
      <c r="L24" s="1">
        <f t="shared" si="0"/>
        <v>21604985</v>
      </c>
      <c r="AA24" s="7">
        <v>43813</v>
      </c>
      <c r="AB24">
        <v>-1325737970</v>
      </c>
      <c r="AC24">
        <v>41904450</v>
      </c>
      <c r="AD24">
        <v>145155396</v>
      </c>
    </row>
    <row r="25" spans="1:30">
      <c r="A25" s="7">
        <v>43815</v>
      </c>
      <c r="B25" s="8">
        <v>0.78125</v>
      </c>
      <c r="C25" s="6">
        <v>1</v>
      </c>
      <c r="D25" s="1">
        <v>22190554000</v>
      </c>
      <c r="E25" s="1">
        <v>21544228782</v>
      </c>
      <c r="F25" s="1">
        <v>1161899791</v>
      </c>
      <c r="G25" s="1">
        <v>-1099121799</v>
      </c>
      <c r="H25" s="1">
        <v>520368219</v>
      </c>
      <c r="I25" s="1">
        <v>901012000</v>
      </c>
      <c r="J25" s="1">
        <v>835915000</v>
      </c>
      <c r="K25" s="1">
        <v>646325218</v>
      </c>
      <c r="L25" s="1">
        <f t="shared" si="0"/>
        <v>62777992</v>
      </c>
      <c r="AA25" s="7">
        <v>43814</v>
      </c>
      <c r="AB25">
        <v>-1283710021</v>
      </c>
      <c r="AC25">
        <v>21604985</v>
      </c>
      <c r="AD25">
        <v>189353682</v>
      </c>
    </row>
    <row r="26" spans="1:30">
      <c r="A26" s="7">
        <v>43816</v>
      </c>
      <c r="B26" s="8">
        <v>0.556944444444444</v>
      </c>
      <c r="C26" s="6">
        <v>1</v>
      </c>
      <c r="D26" s="1">
        <v>22190554000</v>
      </c>
      <c r="E26" s="1">
        <v>21544228782</v>
      </c>
      <c r="F26" s="1">
        <v>1758744004</v>
      </c>
      <c r="G26" s="1">
        <v>-1691886153</v>
      </c>
      <c r="H26" s="1">
        <v>118049767</v>
      </c>
      <c r="I26" s="1">
        <v>901012000</v>
      </c>
      <c r="J26" s="1">
        <v>835915000</v>
      </c>
      <c r="K26" s="1">
        <v>646325218</v>
      </c>
      <c r="L26" s="1">
        <f t="shared" si="0"/>
        <v>66857851</v>
      </c>
      <c r="AA26" s="7">
        <v>43815</v>
      </c>
      <c r="AB26">
        <v>-1099121799</v>
      </c>
      <c r="AC26">
        <v>62777992</v>
      </c>
      <c r="AD26">
        <v>520368219</v>
      </c>
    </row>
    <row r="27" spans="1:30">
      <c r="A27" s="7">
        <v>43817</v>
      </c>
      <c r="B27" s="8">
        <v>0.854861111111111</v>
      </c>
      <c r="C27" s="6">
        <v>1</v>
      </c>
      <c r="D27" s="1">
        <v>22190554000</v>
      </c>
      <c r="E27" s="1">
        <v>21544228782</v>
      </c>
      <c r="F27" s="1">
        <v>1201887054</v>
      </c>
      <c r="G27" s="1">
        <v>-1046374016</v>
      </c>
      <c r="H27" s="1">
        <v>268934338</v>
      </c>
      <c r="I27" s="1">
        <v>901012000</v>
      </c>
      <c r="J27" s="1">
        <v>835915000</v>
      </c>
      <c r="K27" s="1">
        <v>646325218</v>
      </c>
      <c r="L27" s="1">
        <f t="shared" si="0"/>
        <v>155513038</v>
      </c>
      <c r="AA27" s="7">
        <v>43816</v>
      </c>
      <c r="AB27">
        <v>-1691886153</v>
      </c>
      <c r="AC27">
        <v>66857851</v>
      </c>
      <c r="AD27">
        <v>118049767</v>
      </c>
    </row>
    <row r="28" spans="1:30">
      <c r="A28" s="7">
        <v>43818</v>
      </c>
      <c r="B28" s="8">
        <v>0.779861111111111</v>
      </c>
      <c r="C28" s="6">
        <v>1</v>
      </c>
      <c r="D28" s="1">
        <v>22190554000</v>
      </c>
      <c r="E28" s="1">
        <v>21544228782</v>
      </c>
      <c r="F28" s="1">
        <v>813294337</v>
      </c>
      <c r="G28" s="1">
        <v>-715510345</v>
      </c>
      <c r="H28" s="1">
        <v>380511581</v>
      </c>
      <c r="I28" s="1">
        <v>901012000</v>
      </c>
      <c r="J28" s="1">
        <v>835915000</v>
      </c>
      <c r="K28" s="1">
        <v>646325218</v>
      </c>
      <c r="L28" s="1">
        <f t="shared" si="0"/>
        <v>97783992</v>
      </c>
      <c r="AA28" s="7">
        <v>43817</v>
      </c>
      <c r="AB28">
        <v>-1046374016</v>
      </c>
      <c r="AC28">
        <v>155513038</v>
      </c>
      <c r="AD28">
        <v>268934338</v>
      </c>
    </row>
    <row r="29" spans="1:30">
      <c r="A29" s="7">
        <v>43819</v>
      </c>
      <c r="B29" s="8">
        <v>0.763888888888889</v>
      </c>
      <c r="C29" s="6">
        <v>1</v>
      </c>
      <c r="D29" s="1">
        <v>22190554000</v>
      </c>
      <c r="E29" s="1">
        <v>21544228782</v>
      </c>
      <c r="F29" s="1">
        <v>993692545</v>
      </c>
      <c r="G29" s="1">
        <v>-878562144</v>
      </c>
      <c r="H29" s="1">
        <v>511023764</v>
      </c>
      <c r="I29" s="1">
        <v>901012000</v>
      </c>
      <c r="J29" s="1">
        <v>835915000</v>
      </c>
      <c r="K29" s="1">
        <v>646325218</v>
      </c>
      <c r="L29" s="1">
        <f t="shared" si="0"/>
        <v>115130401</v>
      </c>
      <c r="AA29" s="7">
        <v>43818</v>
      </c>
      <c r="AB29">
        <v>-715510345</v>
      </c>
      <c r="AC29">
        <v>97783992</v>
      </c>
      <c r="AD29">
        <v>380511581</v>
      </c>
    </row>
    <row r="30" spans="1:30">
      <c r="A30" s="7">
        <v>43820</v>
      </c>
      <c r="B30" s="8">
        <v>0.734027777777778</v>
      </c>
      <c r="C30" s="6">
        <v>1</v>
      </c>
      <c r="D30" s="1">
        <v>22190554000</v>
      </c>
      <c r="E30" s="1">
        <v>21544228782</v>
      </c>
      <c r="F30" s="1">
        <v>985525257</v>
      </c>
      <c r="G30" s="1">
        <v>-904365215</v>
      </c>
      <c r="H30" s="1">
        <v>538050309</v>
      </c>
      <c r="I30" s="1">
        <v>901012000</v>
      </c>
      <c r="J30" s="1">
        <v>835915000</v>
      </c>
      <c r="K30" s="1">
        <v>646325218</v>
      </c>
      <c r="L30" s="1">
        <f t="shared" si="0"/>
        <v>81160042</v>
      </c>
      <c r="AA30" s="7">
        <v>43819</v>
      </c>
      <c r="AB30">
        <v>-878562144</v>
      </c>
      <c r="AC30">
        <v>115130401</v>
      </c>
      <c r="AD30">
        <v>511023764</v>
      </c>
    </row>
    <row r="31" spans="1:30">
      <c r="A31" s="7">
        <v>43821</v>
      </c>
      <c r="B31" s="8">
        <v>0.774305555555556</v>
      </c>
      <c r="C31" s="6">
        <v>1</v>
      </c>
      <c r="D31" s="1">
        <v>22190554000</v>
      </c>
      <c r="E31" s="1">
        <v>21544228782</v>
      </c>
      <c r="F31" s="1">
        <v>1685839277</v>
      </c>
      <c r="G31" s="1">
        <v>-1596936272</v>
      </c>
      <c r="H31" s="1">
        <v>532501378</v>
      </c>
      <c r="I31" s="1">
        <v>901012000</v>
      </c>
      <c r="J31" s="1">
        <v>835915000</v>
      </c>
      <c r="K31" s="1">
        <v>646325218</v>
      </c>
      <c r="L31" s="1">
        <f t="shared" si="0"/>
        <v>88903005</v>
      </c>
      <c r="AA31" s="7">
        <v>43820</v>
      </c>
      <c r="AB31">
        <v>-904365215</v>
      </c>
      <c r="AC31">
        <v>81160042</v>
      </c>
      <c r="AD31">
        <v>538050309</v>
      </c>
    </row>
    <row r="32" spans="1:30">
      <c r="A32" s="7">
        <v>43822</v>
      </c>
      <c r="B32" s="8">
        <v>0.778472222222222</v>
      </c>
      <c r="C32" s="6">
        <v>1</v>
      </c>
      <c r="D32" s="1">
        <v>22190554000</v>
      </c>
      <c r="E32" s="1">
        <v>21544228782</v>
      </c>
      <c r="F32" s="1">
        <v>1500081071</v>
      </c>
      <c r="G32" s="1">
        <v>-1435693686</v>
      </c>
      <c r="H32" s="1">
        <v>580832709</v>
      </c>
      <c r="I32" s="1">
        <v>901012000</v>
      </c>
      <c r="J32" s="1">
        <v>835915000</v>
      </c>
      <c r="K32" s="1">
        <v>646325218</v>
      </c>
      <c r="L32" s="1">
        <f t="shared" si="0"/>
        <v>64387385</v>
      </c>
      <c r="AA32" s="7">
        <v>43821</v>
      </c>
      <c r="AB32">
        <v>-1596936272</v>
      </c>
      <c r="AC32">
        <v>88903005</v>
      </c>
      <c r="AD32">
        <v>532501378</v>
      </c>
    </row>
    <row r="33" spans="1:30">
      <c r="A33" s="7">
        <v>43823</v>
      </c>
      <c r="B33" s="8">
        <v>0.853472222222222</v>
      </c>
      <c r="C33" s="6">
        <v>1</v>
      </c>
      <c r="D33" s="1">
        <v>22190554000</v>
      </c>
      <c r="E33" s="1">
        <v>21544228782</v>
      </c>
      <c r="F33" s="1">
        <v>1119472205</v>
      </c>
      <c r="G33" s="1">
        <v>-1045793518</v>
      </c>
      <c r="H33" s="1">
        <v>591733404</v>
      </c>
      <c r="I33" s="1">
        <v>901012000</v>
      </c>
      <c r="J33" s="1">
        <v>835915000</v>
      </c>
      <c r="K33" s="1">
        <v>646325218</v>
      </c>
      <c r="L33" s="1">
        <f t="shared" si="0"/>
        <v>73678687</v>
      </c>
      <c r="AA33" s="7">
        <v>43822</v>
      </c>
      <c r="AB33">
        <v>-1435693686</v>
      </c>
      <c r="AC33">
        <v>64387385</v>
      </c>
      <c r="AD33">
        <v>580832709</v>
      </c>
    </row>
    <row r="34" spans="1:30">
      <c r="A34" s="7">
        <v>43824</v>
      </c>
      <c r="B34" s="8">
        <v>0.684027777777778</v>
      </c>
      <c r="C34" s="6">
        <v>1</v>
      </c>
      <c r="D34" s="1">
        <v>22190554000</v>
      </c>
      <c r="E34" s="1">
        <v>21544228782</v>
      </c>
      <c r="F34" s="1">
        <v>1738492355</v>
      </c>
      <c r="G34" s="1">
        <v>-1582510933</v>
      </c>
      <c r="H34" s="1">
        <v>692510114</v>
      </c>
      <c r="I34" s="1">
        <v>901012000</v>
      </c>
      <c r="J34" s="1">
        <v>835915000</v>
      </c>
      <c r="K34" s="1">
        <v>646325218</v>
      </c>
      <c r="L34" s="1">
        <f t="shared" si="0"/>
        <v>155981422</v>
      </c>
      <c r="AA34" s="7">
        <v>43823</v>
      </c>
      <c r="AB34">
        <v>-1045793518</v>
      </c>
      <c r="AC34">
        <v>73678687</v>
      </c>
      <c r="AD34">
        <v>591733404</v>
      </c>
    </row>
    <row r="35" spans="1:30">
      <c r="A35" s="7">
        <v>43825</v>
      </c>
      <c r="B35" s="8">
        <v>0.795138888888889</v>
      </c>
      <c r="C35" s="6">
        <v>1</v>
      </c>
      <c r="D35" s="1">
        <v>22190554000</v>
      </c>
      <c r="E35" s="1">
        <v>21544228782</v>
      </c>
      <c r="F35" s="1">
        <v>954412468</v>
      </c>
      <c r="G35" s="1">
        <v>-891729739</v>
      </c>
      <c r="H35" s="1">
        <v>599679805</v>
      </c>
      <c r="I35" s="1">
        <v>901012000</v>
      </c>
      <c r="J35" s="1">
        <v>835915000</v>
      </c>
      <c r="K35" s="1">
        <v>646325218</v>
      </c>
      <c r="L35" s="1">
        <f t="shared" si="0"/>
        <v>62682729</v>
      </c>
      <c r="AA35" s="7">
        <v>43824</v>
      </c>
      <c r="AB35">
        <v>-1582510933</v>
      </c>
      <c r="AC35">
        <v>155981422</v>
      </c>
      <c r="AD35">
        <v>692510114</v>
      </c>
    </row>
    <row r="36" spans="1:30">
      <c r="A36" s="7">
        <v>43826</v>
      </c>
      <c r="B36" s="8">
        <v>0.927083333333333</v>
      </c>
      <c r="C36" s="6">
        <v>1</v>
      </c>
      <c r="D36" s="1">
        <v>22190554000</v>
      </c>
      <c r="E36" s="1">
        <v>21544228782</v>
      </c>
      <c r="F36" s="1">
        <v>1006478449</v>
      </c>
      <c r="G36" s="1">
        <v>-958041794</v>
      </c>
      <c r="H36" s="1">
        <v>546362191</v>
      </c>
      <c r="I36" s="1">
        <v>901012000</v>
      </c>
      <c r="J36" s="1">
        <v>835915000</v>
      </c>
      <c r="K36" s="1">
        <v>646325218</v>
      </c>
      <c r="L36" s="1">
        <f t="shared" si="0"/>
        <v>48436655</v>
      </c>
      <c r="AA36" s="7">
        <v>43825</v>
      </c>
      <c r="AB36">
        <v>-891729739</v>
      </c>
      <c r="AC36">
        <v>62682729</v>
      </c>
      <c r="AD36">
        <v>599679805</v>
      </c>
    </row>
    <row r="37" spans="1:30">
      <c r="A37" s="7">
        <v>43827</v>
      </c>
      <c r="B37" s="8">
        <v>0.478472222222222</v>
      </c>
      <c r="C37" s="6">
        <v>1</v>
      </c>
      <c r="D37" s="1">
        <v>22190554000</v>
      </c>
      <c r="E37" s="1">
        <v>21544228782</v>
      </c>
      <c r="F37" s="1">
        <v>1557155619</v>
      </c>
      <c r="G37" s="1">
        <v>-1436603131</v>
      </c>
      <c r="H37" s="1">
        <v>507317900</v>
      </c>
      <c r="I37" s="1">
        <v>901012000</v>
      </c>
      <c r="J37" s="1">
        <v>835915000</v>
      </c>
      <c r="K37" s="1">
        <v>646325218</v>
      </c>
      <c r="L37" s="1">
        <f t="shared" si="0"/>
        <v>120552488</v>
      </c>
      <c r="AA37" s="7">
        <v>43826</v>
      </c>
      <c r="AB37">
        <v>-958041794</v>
      </c>
      <c r="AC37">
        <v>48436655</v>
      </c>
      <c r="AD37">
        <v>546362191</v>
      </c>
    </row>
    <row r="38" spans="1:30">
      <c r="A38" s="7">
        <v>43828</v>
      </c>
      <c r="B38" s="8">
        <v>0.717361111111111</v>
      </c>
      <c r="C38" s="6">
        <v>1</v>
      </c>
      <c r="D38" s="1">
        <v>22190554000</v>
      </c>
      <c r="E38" s="1">
        <v>21544228782</v>
      </c>
      <c r="F38" s="1">
        <v>1099818010</v>
      </c>
      <c r="G38" s="1">
        <v>-1037898766</v>
      </c>
      <c r="H38" s="1">
        <v>488077102</v>
      </c>
      <c r="I38" s="1">
        <v>901012000</v>
      </c>
      <c r="J38" s="1">
        <v>835915000</v>
      </c>
      <c r="K38" s="1">
        <v>646325218</v>
      </c>
      <c r="L38" s="1">
        <f t="shared" si="0"/>
        <v>61919244</v>
      </c>
      <c r="AA38" s="7">
        <v>43827</v>
      </c>
      <c r="AB38">
        <v>-1436603131</v>
      </c>
      <c r="AC38">
        <v>120552488</v>
      </c>
      <c r="AD38">
        <v>507317900</v>
      </c>
    </row>
    <row r="39" spans="1:30">
      <c r="A39" s="7">
        <v>43829</v>
      </c>
      <c r="B39" s="8">
        <v>0.575</v>
      </c>
      <c r="C39" s="6">
        <v>1</v>
      </c>
      <c r="D39" s="1">
        <v>22190554000</v>
      </c>
      <c r="E39" s="1">
        <v>21544228782</v>
      </c>
      <c r="F39" s="1">
        <v>1947695891</v>
      </c>
      <c r="G39" s="1">
        <v>-1753167237</v>
      </c>
      <c r="H39" s="1">
        <v>618360685</v>
      </c>
      <c r="I39" s="1">
        <v>901012000</v>
      </c>
      <c r="J39" s="1">
        <v>835915000</v>
      </c>
      <c r="K39" s="1">
        <v>646325218</v>
      </c>
      <c r="L39" s="1">
        <f t="shared" si="0"/>
        <v>194528654</v>
      </c>
      <c r="AA39" s="7">
        <v>43828</v>
      </c>
      <c r="AB39">
        <v>-1037898766</v>
      </c>
      <c r="AC39">
        <v>61919244</v>
      </c>
      <c r="AD39">
        <v>488077102</v>
      </c>
    </row>
    <row r="40" spans="1:30">
      <c r="A40" s="7">
        <v>43830</v>
      </c>
      <c r="B40" s="8">
        <v>0.825694444444444</v>
      </c>
      <c r="C40" s="6">
        <v>1</v>
      </c>
      <c r="D40" s="1">
        <v>22190554000</v>
      </c>
      <c r="E40" s="1">
        <v>21544228782</v>
      </c>
      <c r="F40" s="1">
        <v>1021358514</v>
      </c>
      <c r="G40" s="1">
        <v>-1052740128</v>
      </c>
      <c r="H40" s="1">
        <v>502363679</v>
      </c>
      <c r="I40" s="1">
        <v>901012000</v>
      </c>
      <c r="J40" s="1">
        <v>835915000</v>
      </c>
      <c r="K40" s="1">
        <v>646325218</v>
      </c>
      <c r="L40" s="1">
        <f t="shared" si="0"/>
        <v>-31381614</v>
      </c>
      <c r="AA40" s="7">
        <v>43829</v>
      </c>
      <c r="AB40">
        <v>-1753167237</v>
      </c>
      <c r="AC40">
        <v>194528654</v>
      </c>
      <c r="AD40">
        <v>618360685</v>
      </c>
    </row>
    <row r="41" spans="1:30">
      <c r="A41" s="7">
        <v>43831</v>
      </c>
      <c r="B41" s="8">
        <v>0.811111111111111</v>
      </c>
      <c r="C41" s="6">
        <v>1</v>
      </c>
      <c r="D41" s="1">
        <v>22190554000</v>
      </c>
      <c r="E41" s="1">
        <v>21544228782</v>
      </c>
      <c r="F41" s="1">
        <v>1868077893</v>
      </c>
      <c r="G41" s="1">
        <v>-1857511489</v>
      </c>
      <c r="H41" s="1">
        <v>493186844</v>
      </c>
      <c r="I41" s="1">
        <v>901012000</v>
      </c>
      <c r="J41" s="1">
        <v>835915000</v>
      </c>
      <c r="K41" s="1">
        <v>646325218</v>
      </c>
      <c r="L41" s="1">
        <f t="shared" si="0"/>
        <v>10566404</v>
      </c>
      <c r="AA41" s="7">
        <v>43830</v>
      </c>
      <c r="AB41">
        <v>-1052740128</v>
      </c>
      <c r="AC41">
        <v>-31381614</v>
      </c>
      <c r="AD41">
        <v>502363679</v>
      </c>
    </row>
    <row r="42" spans="1:30">
      <c r="A42" s="7">
        <v>43832</v>
      </c>
      <c r="B42" s="8">
        <v>0.477777777777778</v>
      </c>
      <c r="C42" s="6">
        <v>1</v>
      </c>
      <c r="D42" s="1">
        <v>22190554000</v>
      </c>
      <c r="E42" s="1">
        <v>21544228782</v>
      </c>
      <c r="F42" s="1">
        <v>1452879345</v>
      </c>
      <c r="G42" s="1">
        <v>-1377489235</v>
      </c>
      <c r="H42" s="1">
        <v>423114863</v>
      </c>
      <c r="I42" s="1">
        <v>901012000</v>
      </c>
      <c r="J42" s="1">
        <v>835915000</v>
      </c>
      <c r="K42" s="1">
        <v>646325218</v>
      </c>
      <c r="L42" s="1">
        <f t="shared" si="0"/>
        <v>75390110</v>
      </c>
      <c r="AA42" s="7">
        <v>43831</v>
      </c>
      <c r="AB42">
        <v>-1857511489</v>
      </c>
      <c r="AC42">
        <v>10566404</v>
      </c>
      <c r="AD42">
        <v>493186844</v>
      </c>
    </row>
    <row r="43" spans="1:30">
      <c r="A43" s="7">
        <v>43833</v>
      </c>
      <c r="B43" s="8">
        <v>0.620138888888889</v>
      </c>
      <c r="C43" s="6">
        <v>1</v>
      </c>
      <c r="D43" s="1">
        <v>22190554000</v>
      </c>
      <c r="E43" s="1">
        <v>21544228782</v>
      </c>
      <c r="F43" s="1">
        <v>910981206</v>
      </c>
      <c r="G43" s="1">
        <v>-909154311</v>
      </c>
      <c r="H43" s="1">
        <v>360916533</v>
      </c>
      <c r="I43" s="1">
        <v>1351517000</v>
      </c>
      <c r="J43" s="1">
        <v>1253873000</v>
      </c>
      <c r="K43" s="1">
        <v>646325218</v>
      </c>
      <c r="L43" s="1">
        <f t="shared" si="0"/>
        <v>1826895</v>
      </c>
      <c r="AA43" s="7">
        <v>43832</v>
      </c>
      <c r="AB43">
        <v>-1377489235</v>
      </c>
      <c r="AC43">
        <v>75390110</v>
      </c>
      <c r="AD43">
        <v>423114863</v>
      </c>
    </row>
    <row r="44" spans="1:30">
      <c r="A44" s="7">
        <v>43834</v>
      </c>
      <c r="B44" s="8">
        <v>0.739583333333333</v>
      </c>
      <c r="C44" s="6">
        <v>1</v>
      </c>
      <c r="D44" s="1">
        <v>22190554000</v>
      </c>
      <c r="E44" s="1">
        <v>21544228782</v>
      </c>
      <c r="F44" s="1">
        <v>1682367817</v>
      </c>
      <c r="G44" s="1">
        <v>-1460907169</v>
      </c>
      <c r="H44" s="1">
        <v>533940526</v>
      </c>
      <c r="I44" s="1">
        <v>1351517000</v>
      </c>
      <c r="J44" s="1">
        <v>1253873000</v>
      </c>
      <c r="K44" s="1">
        <v>646325218</v>
      </c>
      <c r="L44" s="1">
        <f t="shared" si="0"/>
        <v>221460648</v>
      </c>
      <c r="AA44" s="7">
        <v>43833</v>
      </c>
      <c r="AB44">
        <v>-909154311</v>
      </c>
      <c r="AC44">
        <v>1826895</v>
      </c>
      <c r="AD44">
        <v>360916533</v>
      </c>
    </row>
    <row r="45" spans="1:30">
      <c r="A45" s="7">
        <v>43835</v>
      </c>
      <c r="B45" s="8">
        <v>0.70625</v>
      </c>
      <c r="C45" s="6">
        <v>1</v>
      </c>
      <c r="D45" s="1">
        <v>22190554000</v>
      </c>
      <c r="E45" s="1">
        <v>21544228782</v>
      </c>
      <c r="F45" s="1">
        <v>2628337347</v>
      </c>
      <c r="G45" s="1">
        <v>-2596755432</v>
      </c>
      <c r="H45" s="1">
        <v>271945960</v>
      </c>
      <c r="I45" s="1">
        <v>901012000</v>
      </c>
      <c r="J45" s="1">
        <v>835915000</v>
      </c>
      <c r="K45" s="1">
        <v>646325218</v>
      </c>
      <c r="L45" s="1">
        <f t="shared" si="0"/>
        <v>31581915</v>
      </c>
      <c r="AA45" s="7">
        <v>43834</v>
      </c>
      <c r="AB45">
        <v>-1460907169</v>
      </c>
      <c r="AC45">
        <v>221460648</v>
      </c>
      <c r="AD45">
        <v>533940526</v>
      </c>
    </row>
    <row r="46" spans="1:30">
      <c r="A46" s="7">
        <v>43836</v>
      </c>
      <c r="B46" s="8">
        <v>0.593055555555556</v>
      </c>
      <c r="C46" s="6">
        <v>1</v>
      </c>
      <c r="D46" s="1">
        <v>22190554000</v>
      </c>
      <c r="E46" s="1">
        <v>21544228782</v>
      </c>
      <c r="F46" s="1">
        <v>1685845038</v>
      </c>
      <c r="G46" s="1">
        <v>-869419324</v>
      </c>
      <c r="H46" s="1">
        <v>255260729</v>
      </c>
      <c r="I46" s="1">
        <v>901012000</v>
      </c>
      <c r="J46" s="1">
        <v>835915000</v>
      </c>
      <c r="K46" s="1">
        <v>646325218</v>
      </c>
      <c r="L46" s="1">
        <f t="shared" si="0"/>
        <v>816425714</v>
      </c>
      <c r="AA46" s="7">
        <v>43835</v>
      </c>
      <c r="AB46">
        <v>-2596755432</v>
      </c>
      <c r="AC46">
        <v>31581915</v>
      </c>
      <c r="AD46">
        <v>271945960</v>
      </c>
    </row>
    <row r="47" spans="1:30">
      <c r="A47" s="7">
        <v>43837</v>
      </c>
      <c r="B47" s="8">
        <v>0.697916666666667</v>
      </c>
      <c r="C47" s="6">
        <v>1</v>
      </c>
      <c r="D47" s="1">
        <v>22190554000</v>
      </c>
      <c r="E47" s="1">
        <v>21544228782</v>
      </c>
      <c r="F47" s="1">
        <v>1058567597</v>
      </c>
      <c r="G47" s="1">
        <v>-949634269</v>
      </c>
      <c r="H47" s="1">
        <v>231584647</v>
      </c>
      <c r="I47" s="1">
        <v>901012000</v>
      </c>
      <c r="J47" s="1">
        <v>835915000</v>
      </c>
      <c r="K47" s="1">
        <v>646325218</v>
      </c>
      <c r="L47" s="1">
        <f t="shared" si="0"/>
        <v>108933328</v>
      </c>
      <c r="AA47" s="7">
        <v>43836</v>
      </c>
      <c r="AB47">
        <v>-869419324</v>
      </c>
      <c r="AC47">
        <v>816425714</v>
      </c>
      <c r="AD47">
        <v>255260729</v>
      </c>
    </row>
    <row r="48" spans="1:30">
      <c r="A48" s="7">
        <v>43838</v>
      </c>
      <c r="B48" s="8">
        <v>0.743055555555556</v>
      </c>
      <c r="C48" s="6">
        <v>1</v>
      </c>
      <c r="D48" s="1">
        <v>22190554000</v>
      </c>
      <c r="E48" s="1">
        <v>21544228782</v>
      </c>
      <c r="F48" s="1">
        <v>753560509</v>
      </c>
      <c r="G48" s="1">
        <v>-749633866</v>
      </c>
      <c r="H48" s="1">
        <v>266892904</v>
      </c>
      <c r="I48" s="1">
        <v>901012000</v>
      </c>
      <c r="J48" s="1">
        <v>835915000</v>
      </c>
      <c r="K48" s="1">
        <v>646325218</v>
      </c>
      <c r="L48" s="1">
        <f t="shared" si="0"/>
        <v>3926643</v>
      </c>
      <c r="AA48" s="7">
        <v>43837</v>
      </c>
      <c r="AB48">
        <v>-949634269</v>
      </c>
      <c r="AC48">
        <v>108933328</v>
      </c>
      <c r="AD48">
        <v>231584647</v>
      </c>
    </row>
    <row r="49" spans="1:30">
      <c r="A49" s="7">
        <v>43839</v>
      </c>
      <c r="B49" s="8">
        <v>0.70625</v>
      </c>
      <c r="C49" s="6">
        <v>1</v>
      </c>
      <c r="D49" s="1">
        <v>22190554000</v>
      </c>
      <c r="E49" s="1">
        <v>21544228782</v>
      </c>
      <c r="F49" s="1">
        <v>926739647</v>
      </c>
      <c r="G49" s="1">
        <v>-840733121</v>
      </c>
      <c r="H49" s="1">
        <v>310951412</v>
      </c>
      <c r="I49" s="1">
        <v>901012000</v>
      </c>
      <c r="J49" s="1">
        <v>835915000</v>
      </c>
      <c r="K49" s="1">
        <v>646325218</v>
      </c>
      <c r="L49" s="1">
        <f t="shared" si="0"/>
        <v>86006526</v>
      </c>
      <c r="AA49" s="7">
        <v>43838</v>
      </c>
      <c r="AB49">
        <v>-749633866</v>
      </c>
      <c r="AC49">
        <v>3926643</v>
      </c>
      <c r="AD49">
        <v>266892904</v>
      </c>
    </row>
    <row r="50" spans="1:30">
      <c r="A50" s="7">
        <v>43840</v>
      </c>
      <c r="B50" s="8">
        <v>0.557638888888889</v>
      </c>
      <c r="C50" s="6">
        <v>1</v>
      </c>
      <c r="D50" s="1">
        <v>22190554000</v>
      </c>
      <c r="E50" s="1">
        <v>21544228782</v>
      </c>
      <c r="F50" s="1">
        <v>1794637617</v>
      </c>
      <c r="G50" s="1">
        <v>-655943744</v>
      </c>
      <c r="H50" s="1">
        <v>330196667</v>
      </c>
      <c r="I50" s="1">
        <v>901012000</v>
      </c>
      <c r="J50" s="1">
        <v>835915000</v>
      </c>
      <c r="K50" s="1">
        <v>646325218</v>
      </c>
      <c r="L50" s="1">
        <f t="shared" si="0"/>
        <v>1138693873</v>
      </c>
      <c r="AA50" s="7">
        <v>43839</v>
      </c>
      <c r="AB50">
        <v>-840733121</v>
      </c>
      <c r="AC50">
        <v>86006526</v>
      </c>
      <c r="AD50">
        <v>310951412</v>
      </c>
    </row>
    <row r="51" spans="1:30">
      <c r="A51" s="7">
        <v>43841</v>
      </c>
      <c r="B51" s="8">
        <v>0.8</v>
      </c>
      <c r="C51" s="6">
        <v>1</v>
      </c>
      <c r="D51" s="1">
        <v>22190554000</v>
      </c>
      <c r="E51" s="1">
        <v>21544228782</v>
      </c>
      <c r="F51" s="1">
        <v>1153457176</v>
      </c>
      <c r="G51" s="1">
        <v>-990433500</v>
      </c>
      <c r="H51" s="1">
        <v>491393448</v>
      </c>
      <c r="I51" s="1">
        <v>901012000</v>
      </c>
      <c r="J51" s="1">
        <v>835915000</v>
      </c>
      <c r="K51" s="1">
        <v>646325218</v>
      </c>
      <c r="L51" s="1">
        <f t="shared" si="0"/>
        <v>163023676</v>
      </c>
      <c r="AA51" s="7">
        <v>43840</v>
      </c>
      <c r="AB51">
        <v>-655943744</v>
      </c>
      <c r="AC51">
        <v>1138693873</v>
      </c>
      <c r="AD51">
        <v>330196667</v>
      </c>
    </row>
    <row r="52" spans="1:30">
      <c r="A52" s="7">
        <v>43842</v>
      </c>
      <c r="B52" s="8">
        <v>0.830555555555556</v>
      </c>
      <c r="C52" s="6">
        <v>1</v>
      </c>
      <c r="D52" s="1">
        <v>22190554000</v>
      </c>
      <c r="E52" s="1">
        <v>21544228782</v>
      </c>
      <c r="F52" s="1">
        <v>1010598132</v>
      </c>
      <c r="G52" s="1">
        <v>-906996799</v>
      </c>
      <c r="H52" s="1">
        <v>373534133</v>
      </c>
      <c r="I52" s="1">
        <v>901012000</v>
      </c>
      <c r="J52" s="1">
        <v>835915000</v>
      </c>
      <c r="K52" s="1">
        <v>646325218</v>
      </c>
      <c r="L52" s="1">
        <f t="shared" si="0"/>
        <v>103601333</v>
      </c>
      <c r="AA52" s="7">
        <v>43841</v>
      </c>
      <c r="AB52">
        <v>-990433500</v>
      </c>
      <c r="AC52">
        <v>163023676</v>
      </c>
      <c r="AD52">
        <v>491393448</v>
      </c>
    </row>
    <row r="53" spans="1:30">
      <c r="A53" s="7">
        <v>43843</v>
      </c>
      <c r="B53" s="8">
        <v>0.677083333333333</v>
      </c>
      <c r="C53" s="6">
        <v>1</v>
      </c>
      <c r="D53" s="1">
        <v>22190554000</v>
      </c>
      <c r="E53" s="1">
        <v>21544228782</v>
      </c>
      <c r="F53" s="1">
        <v>1432771945</v>
      </c>
      <c r="G53" s="1">
        <v>-1326057242</v>
      </c>
      <c r="H53" s="1">
        <v>602442487</v>
      </c>
      <c r="I53" s="1">
        <v>901012000</v>
      </c>
      <c r="J53" s="1">
        <v>835915000</v>
      </c>
      <c r="K53" s="1">
        <v>646325218</v>
      </c>
      <c r="L53" s="1">
        <f t="shared" si="0"/>
        <v>106714703</v>
      </c>
      <c r="AA53" s="7">
        <v>43842</v>
      </c>
      <c r="AB53">
        <v>-906996799</v>
      </c>
      <c r="AC53">
        <v>103601333</v>
      </c>
      <c r="AD53">
        <v>373534133</v>
      </c>
    </row>
    <row r="54" spans="1:30">
      <c r="A54" s="7">
        <v>43844</v>
      </c>
      <c r="B54" s="8">
        <v>0.713194444444444</v>
      </c>
      <c r="C54" s="6">
        <v>1</v>
      </c>
      <c r="D54" s="1">
        <v>22190554000</v>
      </c>
      <c r="E54" s="1">
        <v>21544228782</v>
      </c>
      <c r="F54" s="1">
        <v>936195377</v>
      </c>
      <c r="G54" s="1">
        <v>-840665396</v>
      </c>
      <c r="H54" s="1">
        <v>652738455</v>
      </c>
      <c r="I54" s="1">
        <v>901012000</v>
      </c>
      <c r="J54" s="1">
        <v>835915000</v>
      </c>
      <c r="K54" s="1">
        <v>646325218</v>
      </c>
      <c r="L54" s="1">
        <f t="shared" si="0"/>
        <v>95529981</v>
      </c>
      <c r="AA54" s="7">
        <v>43843</v>
      </c>
      <c r="AB54">
        <v>-1326057242</v>
      </c>
      <c r="AC54">
        <v>106714703</v>
      </c>
      <c r="AD54">
        <v>602442487</v>
      </c>
    </row>
    <row r="55" spans="1:30">
      <c r="A55" s="7">
        <v>43845</v>
      </c>
      <c r="B55" s="8">
        <v>0.785416666666667</v>
      </c>
      <c r="C55" s="6">
        <v>1</v>
      </c>
      <c r="D55" s="1">
        <v>22190554000</v>
      </c>
      <c r="E55" s="1">
        <v>21544228782</v>
      </c>
      <c r="F55" s="1">
        <v>949101161</v>
      </c>
      <c r="G55" s="1">
        <v>-903542845</v>
      </c>
      <c r="H55" s="1">
        <v>589363443</v>
      </c>
      <c r="I55" s="1">
        <v>901012000</v>
      </c>
      <c r="J55" s="1">
        <v>835915000</v>
      </c>
      <c r="K55" s="1">
        <v>646325218</v>
      </c>
      <c r="L55" s="1">
        <f t="shared" si="0"/>
        <v>45558316</v>
      </c>
      <c r="AA55" s="7">
        <v>43844</v>
      </c>
      <c r="AB55">
        <v>-840665396</v>
      </c>
      <c r="AC55">
        <v>95529981</v>
      </c>
      <c r="AD55">
        <v>652738455</v>
      </c>
    </row>
    <row r="56" spans="1:30">
      <c r="A56" s="7">
        <v>43846</v>
      </c>
      <c r="B56" s="8">
        <v>0.761805555555556</v>
      </c>
      <c r="C56" s="6">
        <v>1</v>
      </c>
      <c r="D56" s="1">
        <v>22190554000</v>
      </c>
      <c r="E56" s="1">
        <v>21544228782</v>
      </c>
      <c r="F56" s="1">
        <v>1694962177</v>
      </c>
      <c r="G56" s="1">
        <v>-1570862302</v>
      </c>
      <c r="H56" s="1">
        <v>663978359</v>
      </c>
      <c r="I56" s="1">
        <v>901012000</v>
      </c>
      <c r="J56" s="1">
        <v>835915000</v>
      </c>
      <c r="K56" s="1">
        <v>646325218</v>
      </c>
      <c r="L56" s="1">
        <f t="shared" si="0"/>
        <v>124099875</v>
      </c>
      <c r="AA56" s="7">
        <v>43845</v>
      </c>
      <c r="AB56">
        <v>-903542845</v>
      </c>
      <c r="AC56">
        <v>45558316</v>
      </c>
      <c r="AD56">
        <v>589363443</v>
      </c>
    </row>
    <row r="57" spans="1:30">
      <c r="A57" s="7">
        <v>43847</v>
      </c>
      <c r="B57" s="8">
        <v>0.677083333333333</v>
      </c>
      <c r="C57" s="6">
        <v>1</v>
      </c>
      <c r="D57" s="1">
        <v>22190554000</v>
      </c>
      <c r="E57" s="1">
        <v>21544228782</v>
      </c>
      <c r="F57" s="1">
        <v>909072293</v>
      </c>
      <c r="G57" s="1">
        <v>-897079984</v>
      </c>
      <c r="H57" s="1">
        <v>589964142</v>
      </c>
      <c r="I57" s="1">
        <v>901012000</v>
      </c>
      <c r="J57" s="1">
        <v>835915000</v>
      </c>
      <c r="K57" s="1">
        <v>646325218</v>
      </c>
      <c r="L57" s="1">
        <f t="shared" si="0"/>
        <v>11992309</v>
      </c>
      <c r="AA57" s="7">
        <v>43846</v>
      </c>
      <c r="AB57">
        <v>-1570862302</v>
      </c>
      <c r="AC57">
        <v>124099875</v>
      </c>
      <c r="AD57">
        <v>663978359</v>
      </c>
    </row>
    <row r="58" spans="27:30">
      <c r="AA58" s="7">
        <v>43847</v>
      </c>
      <c r="AB58">
        <v>-897079984</v>
      </c>
      <c r="AC58">
        <v>11992309</v>
      </c>
      <c r="AD58">
        <v>589964142</v>
      </c>
    </row>
    <row r="59" spans="27:30">
      <c r="AA59" t="s">
        <v>286</v>
      </c>
      <c r="AB59">
        <v>-61284066853</v>
      </c>
      <c r="AC59">
        <v>1967554136</v>
      </c>
      <c r="AD59">
        <v>-14134255702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8"/>
  <sheetViews>
    <sheetView topLeftCell="C1" workbookViewId="0">
      <pane ySplit="3" topLeftCell="A47" activePane="bottomLeft" state="frozen"/>
      <selection/>
      <selection pane="bottomLeft" activeCell="I56" sqref="I5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43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43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465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43795</v>
      </c>
      <c r="B4" s="5">
        <v>0.818055555555556</v>
      </c>
      <c r="C4" s="6">
        <v>1</v>
      </c>
      <c r="D4" s="1">
        <v>22190554000</v>
      </c>
      <c r="F4" s="1">
        <v>0</v>
      </c>
      <c r="G4" s="1">
        <v>-695734762</v>
      </c>
      <c r="H4" s="1">
        <v>-695734762</v>
      </c>
      <c r="I4" s="1"/>
      <c r="J4" s="1"/>
      <c r="K4" s="1"/>
      <c r="L4" s="1">
        <f t="shared" ref="L4:L56" si="0">F4+G4</f>
        <v>-695734762</v>
      </c>
      <c r="M4" s="10"/>
      <c r="N4" s="7">
        <v>43794</v>
      </c>
      <c r="O4" s="8">
        <v>0.965972222222222</v>
      </c>
      <c r="P4" s="6">
        <v>1</v>
      </c>
      <c r="Q4" s="6">
        <v>0.097</v>
      </c>
      <c r="R4" s="6">
        <v>1</v>
      </c>
      <c r="S4" s="1">
        <v>23634016256</v>
      </c>
      <c r="U4" s="1">
        <v>8759302144</v>
      </c>
      <c r="V4" s="1">
        <v>8617691136</v>
      </c>
      <c r="W4" s="1">
        <v>141611008</v>
      </c>
      <c r="X4" s="1">
        <v>23634018973</v>
      </c>
      <c r="Y4">
        <v>9</v>
      </c>
      <c r="AA4" t="s">
        <v>284</v>
      </c>
    </row>
    <row r="5" spans="1:30">
      <c r="A5" s="7">
        <v>43796</v>
      </c>
      <c r="B5" s="8">
        <v>0.720833333333333</v>
      </c>
      <c r="C5" s="6">
        <v>1</v>
      </c>
      <c r="D5" s="1">
        <v>22190554000</v>
      </c>
      <c r="F5" s="1">
        <v>0</v>
      </c>
      <c r="G5" s="1">
        <v>-868558253</v>
      </c>
      <c r="H5" s="1">
        <v>-1351947386</v>
      </c>
      <c r="I5" s="1"/>
      <c r="J5" s="1"/>
      <c r="K5" s="1"/>
      <c r="L5" s="1">
        <f t="shared" si="0"/>
        <v>-868558253</v>
      </c>
      <c r="AA5" s="7">
        <v>43795</v>
      </c>
      <c r="AB5">
        <v>-695734762</v>
      </c>
      <c r="AC5">
        <v>-695734762</v>
      </c>
      <c r="AD5">
        <v>-695734762</v>
      </c>
    </row>
    <row r="6" spans="1:30">
      <c r="A6" s="7">
        <v>43797</v>
      </c>
      <c r="B6" s="8">
        <v>0.963194444444444</v>
      </c>
      <c r="C6" s="6">
        <v>1</v>
      </c>
      <c r="D6" s="1">
        <v>22190554000</v>
      </c>
      <c r="F6" s="1">
        <v>0</v>
      </c>
      <c r="G6" s="1">
        <v>-1135393158</v>
      </c>
      <c r="H6" s="1">
        <v>-2487340544</v>
      </c>
      <c r="I6" s="1"/>
      <c r="J6" s="1"/>
      <c r="K6" s="1"/>
      <c r="L6" s="1">
        <f t="shared" si="0"/>
        <v>-1135393158</v>
      </c>
      <c r="AA6" s="7">
        <v>43796</v>
      </c>
      <c r="AB6">
        <v>-868558253</v>
      </c>
      <c r="AC6">
        <v>-868558253</v>
      </c>
      <c r="AD6">
        <v>-1351947386</v>
      </c>
    </row>
    <row r="7" spans="1:30">
      <c r="A7" s="7">
        <v>43798</v>
      </c>
      <c r="B7" s="8">
        <v>0.964583333333333</v>
      </c>
      <c r="C7" s="6">
        <v>1</v>
      </c>
      <c r="D7" s="1">
        <v>22190554000</v>
      </c>
      <c r="F7" s="1">
        <v>0</v>
      </c>
      <c r="G7" s="1">
        <v>-794912595</v>
      </c>
      <c r="H7" s="1">
        <v>-3282253139</v>
      </c>
      <c r="I7" s="1"/>
      <c r="J7" s="1"/>
      <c r="K7" s="1"/>
      <c r="L7" s="1">
        <f t="shared" si="0"/>
        <v>-794912595</v>
      </c>
      <c r="AA7" s="7">
        <v>43797</v>
      </c>
      <c r="AB7">
        <v>-1135393158</v>
      </c>
      <c r="AC7">
        <v>-1135393158</v>
      </c>
      <c r="AD7">
        <v>-2487340544</v>
      </c>
    </row>
    <row r="8" spans="1:30">
      <c r="A8" s="7">
        <v>43799</v>
      </c>
      <c r="B8" s="8">
        <v>0.973611111111111</v>
      </c>
      <c r="C8" s="6">
        <v>1</v>
      </c>
      <c r="D8" s="1">
        <v>22190554000</v>
      </c>
      <c r="F8" s="1">
        <v>0</v>
      </c>
      <c r="G8" s="1">
        <v>-889668978</v>
      </c>
      <c r="H8" s="1">
        <v>-4171922117</v>
      </c>
      <c r="I8" s="1"/>
      <c r="J8" s="1"/>
      <c r="K8" s="1"/>
      <c r="L8" s="1">
        <f t="shared" si="0"/>
        <v>-889668978</v>
      </c>
      <c r="AA8" s="7">
        <v>43798</v>
      </c>
      <c r="AB8">
        <v>-794912595</v>
      </c>
      <c r="AC8">
        <v>-794912595</v>
      </c>
      <c r="AD8">
        <v>-3282253139</v>
      </c>
    </row>
    <row r="9" spans="1:30">
      <c r="A9" s="7">
        <v>43800</v>
      </c>
      <c r="B9" s="8">
        <v>0.897222222222222</v>
      </c>
      <c r="C9" s="6">
        <v>1</v>
      </c>
      <c r="D9" s="1">
        <v>22190554000</v>
      </c>
      <c r="F9" s="1">
        <v>0</v>
      </c>
      <c r="G9" s="1">
        <v>-1653466959</v>
      </c>
      <c r="H9" s="1">
        <v>-4935720098</v>
      </c>
      <c r="I9" s="1"/>
      <c r="J9" s="1"/>
      <c r="K9" s="1"/>
      <c r="L9" s="1">
        <f t="shared" si="0"/>
        <v>-1653466959</v>
      </c>
      <c r="AA9" s="7">
        <v>43799</v>
      </c>
      <c r="AB9">
        <v>-889668978</v>
      </c>
      <c r="AC9">
        <v>-889668978</v>
      </c>
      <c r="AD9">
        <v>-4171922117</v>
      </c>
    </row>
    <row r="10" spans="1:30">
      <c r="A10" s="7">
        <v>43801</v>
      </c>
      <c r="B10" s="8">
        <v>0.955555555555556</v>
      </c>
      <c r="C10" s="6">
        <v>1</v>
      </c>
      <c r="D10" s="1">
        <v>22190554000</v>
      </c>
      <c r="F10" s="1">
        <v>0</v>
      </c>
      <c r="G10" s="1">
        <v>-875398438</v>
      </c>
      <c r="H10" s="1">
        <v>-5811118536</v>
      </c>
      <c r="I10" s="1"/>
      <c r="J10" s="1"/>
      <c r="K10" s="1"/>
      <c r="L10" s="1">
        <f t="shared" si="0"/>
        <v>-875398438</v>
      </c>
      <c r="AA10" s="7">
        <v>43800</v>
      </c>
      <c r="AB10">
        <v>-1653466959</v>
      </c>
      <c r="AC10">
        <v>-1653466959</v>
      </c>
      <c r="AD10">
        <v>-4935720098</v>
      </c>
    </row>
    <row r="11" spans="1:30">
      <c r="A11" s="7">
        <v>43802</v>
      </c>
      <c r="B11" s="8">
        <v>0.9</v>
      </c>
      <c r="C11" s="6">
        <v>1</v>
      </c>
      <c r="D11" s="1">
        <v>22190554000</v>
      </c>
      <c r="F11" s="1">
        <v>0</v>
      </c>
      <c r="G11" s="1">
        <v>-1290385731</v>
      </c>
      <c r="H11" s="1">
        <v>-6614903053</v>
      </c>
      <c r="I11" s="1"/>
      <c r="J11" s="1"/>
      <c r="K11" s="1"/>
      <c r="L11" s="1">
        <f t="shared" si="0"/>
        <v>-1290385731</v>
      </c>
      <c r="AA11" s="7">
        <v>43801</v>
      </c>
      <c r="AB11">
        <v>-875398438</v>
      </c>
      <c r="AC11">
        <v>-875398438</v>
      </c>
      <c r="AD11">
        <v>-5811118536</v>
      </c>
    </row>
    <row r="12" spans="1:30">
      <c r="A12" s="7">
        <v>43803</v>
      </c>
      <c r="B12" s="8">
        <v>0.859027777777778</v>
      </c>
      <c r="C12" s="6">
        <v>1</v>
      </c>
      <c r="D12" s="1">
        <v>22190554000</v>
      </c>
      <c r="E12" s="1">
        <v>21544228782</v>
      </c>
      <c r="F12" s="1">
        <v>1898073499</v>
      </c>
      <c r="G12" s="1">
        <v>-1564999288</v>
      </c>
      <c r="H12" s="1">
        <v>-4782309563</v>
      </c>
      <c r="I12" s="1">
        <v>902207000</v>
      </c>
      <c r="J12" s="1">
        <v>835915000</v>
      </c>
      <c r="K12" s="1">
        <v>646325218</v>
      </c>
      <c r="L12" s="1">
        <f t="shared" si="0"/>
        <v>333074211</v>
      </c>
      <c r="AA12" s="7">
        <v>43802</v>
      </c>
      <c r="AB12">
        <v>-1290385731</v>
      </c>
      <c r="AC12">
        <v>-1290385731</v>
      </c>
      <c r="AD12">
        <v>-6614903053</v>
      </c>
    </row>
    <row r="13" spans="1:30">
      <c r="A13" s="7">
        <v>43804</v>
      </c>
      <c r="B13" s="8">
        <v>0.663888888888889</v>
      </c>
      <c r="C13" s="6">
        <v>1</v>
      </c>
      <c r="D13" s="1">
        <v>22190554000</v>
      </c>
      <c r="E13" s="1">
        <v>21544228782</v>
      </c>
      <c r="F13" s="1">
        <v>976457072</v>
      </c>
      <c r="G13" s="1">
        <v>-944796798</v>
      </c>
      <c r="H13" s="1">
        <v>-3691601100</v>
      </c>
      <c r="I13" s="1">
        <v>902207000</v>
      </c>
      <c r="J13" s="1">
        <v>835915000</v>
      </c>
      <c r="K13" s="1">
        <v>646325218</v>
      </c>
      <c r="L13" s="1">
        <f t="shared" si="0"/>
        <v>31660274</v>
      </c>
      <c r="AA13" s="7">
        <v>43803</v>
      </c>
      <c r="AB13">
        <v>-1564999288</v>
      </c>
      <c r="AC13">
        <v>333074211</v>
      </c>
      <c r="AD13">
        <v>-4782309563</v>
      </c>
    </row>
    <row r="14" spans="1:30">
      <c r="A14" s="7">
        <v>43805</v>
      </c>
      <c r="B14" s="8">
        <v>0.754861111111111</v>
      </c>
      <c r="C14" s="6">
        <v>1</v>
      </c>
      <c r="D14" s="1">
        <v>22190554000</v>
      </c>
      <c r="E14" s="1">
        <v>21544228782</v>
      </c>
      <c r="F14" s="1">
        <v>948902958</v>
      </c>
      <c r="G14" s="1">
        <v>-887559840</v>
      </c>
      <c r="H14" s="1">
        <v>-2482633778</v>
      </c>
      <c r="I14" s="1">
        <v>902207000</v>
      </c>
      <c r="J14" s="1">
        <v>835915000</v>
      </c>
      <c r="K14" s="1">
        <v>646325218</v>
      </c>
      <c r="L14" s="1">
        <f t="shared" si="0"/>
        <v>61343118</v>
      </c>
      <c r="AA14" s="7">
        <v>43804</v>
      </c>
      <c r="AB14">
        <v>-944796798</v>
      </c>
      <c r="AC14">
        <v>31660274</v>
      </c>
      <c r="AD14">
        <v>-3691601100</v>
      </c>
    </row>
    <row r="15" spans="1:30">
      <c r="A15" s="7">
        <v>43806</v>
      </c>
      <c r="B15" s="8">
        <v>0.759027777777778</v>
      </c>
      <c r="C15" s="6">
        <v>1</v>
      </c>
      <c r="D15" s="1">
        <v>22190554000</v>
      </c>
      <c r="E15" s="1">
        <v>21544228782</v>
      </c>
      <c r="F15" s="1">
        <v>1058696473</v>
      </c>
      <c r="G15" s="1">
        <v>-1036283051</v>
      </c>
      <c r="H15" s="1">
        <v>-1659999859</v>
      </c>
      <c r="I15" s="1">
        <v>902207000</v>
      </c>
      <c r="J15" s="1">
        <v>835915000</v>
      </c>
      <c r="K15" s="1">
        <v>646325218</v>
      </c>
      <c r="L15" s="1">
        <f t="shared" si="0"/>
        <v>22413422</v>
      </c>
      <c r="AA15" s="7">
        <v>43805</v>
      </c>
      <c r="AB15">
        <v>-887559840</v>
      </c>
      <c r="AC15">
        <v>61343118</v>
      </c>
      <c r="AD15">
        <v>-2482633778</v>
      </c>
    </row>
    <row r="16" spans="1:30">
      <c r="A16" s="7">
        <v>43807</v>
      </c>
      <c r="B16" s="8">
        <v>0.488194444444444</v>
      </c>
      <c r="C16" s="6">
        <v>1</v>
      </c>
      <c r="D16" s="1">
        <v>22190554000</v>
      </c>
      <c r="E16" s="1">
        <v>21544228782</v>
      </c>
      <c r="F16" s="1">
        <v>1492521151</v>
      </c>
      <c r="G16" s="1">
        <v>-1446655396</v>
      </c>
      <c r="H16" s="1">
        <v>-752186450</v>
      </c>
      <c r="I16" s="1">
        <v>902207000</v>
      </c>
      <c r="J16" s="1">
        <v>835915000</v>
      </c>
      <c r="K16" s="1">
        <v>646325218</v>
      </c>
      <c r="L16" s="1">
        <f t="shared" si="0"/>
        <v>45865755</v>
      </c>
      <c r="AA16" s="7">
        <v>43806</v>
      </c>
      <c r="AB16">
        <v>-1036283051</v>
      </c>
      <c r="AC16">
        <v>22413422</v>
      </c>
      <c r="AD16">
        <v>-1659999859</v>
      </c>
    </row>
    <row r="17" spans="1:30">
      <c r="A17" s="7">
        <v>43808</v>
      </c>
      <c r="B17" s="8">
        <v>0.688194444444444</v>
      </c>
      <c r="C17" s="6">
        <v>1</v>
      </c>
      <c r="D17" s="1">
        <v>22190554000</v>
      </c>
      <c r="E17" s="1">
        <v>21544228782</v>
      </c>
      <c r="F17" s="1">
        <v>865684145</v>
      </c>
      <c r="G17" s="1">
        <v>-854432839</v>
      </c>
      <c r="H17" s="1">
        <v>22862837</v>
      </c>
      <c r="I17" s="1">
        <v>901012000</v>
      </c>
      <c r="J17" s="1">
        <v>835915000</v>
      </c>
      <c r="K17" s="1">
        <v>646325218</v>
      </c>
      <c r="L17" s="1">
        <f t="shared" si="0"/>
        <v>11251306</v>
      </c>
      <c r="AA17" s="7">
        <v>43807</v>
      </c>
      <c r="AB17">
        <v>-1446655396</v>
      </c>
      <c r="AC17">
        <v>45865755</v>
      </c>
      <c r="AD17">
        <v>-752186450</v>
      </c>
    </row>
    <row r="18" spans="1:30">
      <c r="A18" s="7">
        <v>43809</v>
      </c>
      <c r="B18" s="8">
        <v>0.769444444444444</v>
      </c>
      <c r="C18" s="6">
        <v>1</v>
      </c>
      <c r="D18" s="1">
        <v>22190554000</v>
      </c>
      <c r="E18" s="1">
        <v>21544228782</v>
      </c>
      <c r="F18" s="1">
        <v>782751546</v>
      </c>
      <c r="G18" s="1">
        <v>-726636528</v>
      </c>
      <c r="H18" s="1">
        <v>954821051</v>
      </c>
      <c r="I18" s="1">
        <v>901012000</v>
      </c>
      <c r="J18" s="1">
        <v>835915000</v>
      </c>
      <c r="K18" s="1">
        <v>646325218</v>
      </c>
      <c r="L18" s="1">
        <f t="shared" si="0"/>
        <v>56115018</v>
      </c>
      <c r="AA18" s="7">
        <v>43808</v>
      </c>
      <c r="AB18">
        <v>-854432839</v>
      </c>
      <c r="AC18">
        <v>11251306</v>
      </c>
      <c r="AD18">
        <v>22862837</v>
      </c>
    </row>
    <row r="19" spans="1:30">
      <c r="A19" s="7">
        <v>43810</v>
      </c>
      <c r="B19" s="8">
        <v>0.797222222222222</v>
      </c>
      <c r="C19" s="6">
        <v>1</v>
      </c>
      <c r="D19" s="1">
        <v>22190554000</v>
      </c>
      <c r="E19" s="1">
        <v>21544228782</v>
      </c>
      <c r="F19" s="1">
        <v>1150908133</v>
      </c>
      <c r="G19" s="1">
        <v>-1014698254</v>
      </c>
      <c r="H19" s="1">
        <v>355121154</v>
      </c>
      <c r="I19" s="1">
        <v>901012000</v>
      </c>
      <c r="J19" s="1">
        <v>835915000</v>
      </c>
      <c r="K19" s="1">
        <v>646325218</v>
      </c>
      <c r="L19" s="1">
        <f t="shared" si="0"/>
        <v>136209879</v>
      </c>
      <c r="AA19" s="7">
        <v>43809</v>
      </c>
      <c r="AB19">
        <v>-726636528</v>
      </c>
      <c r="AC19">
        <v>56115018</v>
      </c>
      <c r="AD19">
        <v>954821051</v>
      </c>
    </row>
    <row r="20" spans="1:30">
      <c r="A20" s="7">
        <v>43811</v>
      </c>
      <c r="B20" s="8">
        <v>0.959722222222222</v>
      </c>
      <c r="C20" s="6">
        <v>1</v>
      </c>
      <c r="D20" s="1">
        <v>22190554000</v>
      </c>
      <c r="E20" s="1">
        <v>21544228782</v>
      </c>
      <c r="F20" s="1">
        <v>1033143888</v>
      </c>
      <c r="G20" s="1">
        <v>-975118067</v>
      </c>
      <c r="H20" s="1">
        <v>815982540</v>
      </c>
      <c r="I20" s="1">
        <v>901012000</v>
      </c>
      <c r="J20" s="1">
        <v>835915000</v>
      </c>
      <c r="K20" s="1">
        <v>646325218</v>
      </c>
      <c r="L20" s="1">
        <f t="shared" si="0"/>
        <v>58025821</v>
      </c>
      <c r="AA20" s="7">
        <v>43810</v>
      </c>
      <c r="AB20">
        <v>-1014698254</v>
      </c>
      <c r="AC20">
        <v>136209879</v>
      </c>
      <c r="AD20">
        <v>355121154</v>
      </c>
    </row>
    <row r="21" spans="1:30">
      <c r="A21" s="7">
        <v>43812</v>
      </c>
      <c r="B21" s="8">
        <v>0.926388888888889</v>
      </c>
      <c r="C21" s="6">
        <v>1</v>
      </c>
      <c r="D21" s="1">
        <v>22190554000</v>
      </c>
      <c r="E21" s="1">
        <v>21544228782</v>
      </c>
      <c r="F21" s="1">
        <v>1981596746</v>
      </c>
      <c r="G21" s="1">
        <v>-1785113897</v>
      </c>
      <c r="H21" s="1">
        <v>507712683</v>
      </c>
      <c r="I21" s="1">
        <v>901012000</v>
      </c>
      <c r="J21" s="1">
        <v>835915000</v>
      </c>
      <c r="K21" s="1">
        <v>646325218</v>
      </c>
      <c r="L21" s="1">
        <f t="shared" si="0"/>
        <v>196482849</v>
      </c>
      <c r="AA21" s="7">
        <v>43811</v>
      </c>
      <c r="AB21">
        <v>-975118067</v>
      </c>
      <c r="AC21">
        <v>58025821</v>
      </c>
      <c r="AD21">
        <v>815982540</v>
      </c>
    </row>
    <row r="22" spans="1:30">
      <c r="A22" s="7">
        <v>43813</v>
      </c>
      <c r="B22" s="8">
        <v>0.725694444444444</v>
      </c>
      <c r="C22" s="6">
        <v>1</v>
      </c>
      <c r="D22" s="1">
        <v>22190554000</v>
      </c>
      <c r="E22" s="1">
        <v>21544228782</v>
      </c>
      <c r="F22" s="1">
        <v>1536148790</v>
      </c>
      <c r="G22" s="1">
        <v>-1325737970</v>
      </c>
      <c r="H22" s="1">
        <v>518323357</v>
      </c>
      <c r="I22" s="1">
        <v>901012000</v>
      </c>
      <c r="J22" s="1">
        <v>835915000</v>
      </c>
      <c r="K22" s="1">
        <v>646325218</v>
      </c>
      <c r="L22" s="1">
        <f t="shared" si="0"/>
        <v>210410820</v>
      </c>
      <c r="AA22" s="7">
        <v>43812</v>
      </c>
      <c r="AB22">
        <v>-1785113897</v>
      </c>
      <c r="AC22">
        <v>196482849</v>
      </c>
      <c r="AD22">
        <v>507712683</v>
      </c>
    </row>
    <row r="23" spans="1:30">
      <c r="A23" s="7">
        <v>43814</v>
      </c>
      <c r="B23" s="8">
        <v>0.490972222222222</v>
      </c>
      <c r="C23" s="6">
        <v>1</v>
      </c>
      <c r="D23" s="1">
        <v>22190554000</v>
      </c>
      <c r="E23" s="1">
        <v>21544228782</v>
      </c>
      <c r="F23" s="1">
        <v>1370411945</v>
      </c>
      <c r="G23" s="1">
        <v>-1283700346</v>
      </c>
      <c r="H23" s="1">
        <v>505359840</v>
      </c>
      <c r="I23" s="1">
        <v>901012000</v>
      </c>
      <c r="J23" s="1">
        <v>835915000</v>
      </c>
      <c r="K23" s="1">
        <v>646325218</v>
      </c>
      <c r="L23" s="1">
        <f t="shared" si="0"/>
        <v>86711599</v>
      </c>
      <c r="AA23" s="7">
        <v>43813</v>
      </c>
      <c r="AB23">
        <v>-1325737970</v>
      </c>
      <c r="AC23">
        <v>210410820</v>
      </c>
      <c r="AD23">
        <v>518323357</v>
      </c>
    </row>
    <row r="24" spans="1:30">
      <c r="A24" s="7">
        <v>43815</v>
      </c>
      <c r="B24" s="8">
        <v>0.78125</v>
      </c>
      <c r="C24" s="6">
        <v>1</v>
      </c>
      <c r="D24" s="1">
        <v>22190554000</v>
      </c>
      <c r="E24" s="1">
        <v>21544228782</v>
      </c>
      <c r="F24" s="1">
        <v>1109262206</v>
      </c>
      <c r="G24" s="1">
        <v>-1099121799</v>
      </c>
      <c r="H24" s="1">
        <v>867132104</v>
      </c>
      <c r="I24" s="1">
        <v>901012000</v>
      </c>
      <c r="J24" s="1">
        <v>835915000</v>
      </c>
      <c r="K24" s="1">
        <v>646325218</v>
      </c>
      <c r="L24" s="1">
        <f t="shared" si="0"/>
        <v>10140407</v>
      </c>
      <c r="AA24" s="7">
        <v>43814</v>
      </c>
      <c r="AB24">
        <v>-1283700346</v>
      </c>
      <c r="AC24">
        <v>86711599</v>
      </c>
      <c r="AD24">
        <v>505359840</v>
      </c>
    </row>
    <row r="25" spans="1:30">
      <c r="A25" s="7">
        <v>43816</v>
      </c>
      <c r="B25" s="8">
        <v>0.556944444444444</v>
      </c>
      <c r="C25" s="6">
        <v>1</v>
      </c>
      <c r="D25" s="1">
        <v>22190554000</v>
      </c>
      <c r="E25" s="1">
        <v>21544228782</v>
      </c>
      <c r="F25" s="1">
        <v>1702988387</v>
      </c>
      <c r="G25" s="1">
        <v>-1691886153</v>
      </c>
      <c r="H25" s="1">
        <v>444302080</v>
      </c>
      <c r="I25" s="1">
        <v>901012000</v>
      </c>
      <c r="J25" s="1">
        <v>835915000</v>
      </c>
      <c r="K25" s="1">
        <v>646325218</v>
      </c>
      <c r="L25" s="1">
        <f t="shared" si="0"/>
        <v>11102234</v>
      </c>
      <c r="AA25" s="7">
        <v>43815</v>
      </c>
      <c r="AB25">
        <v>-1099121799</v>
      </c>
      <c r="AC25">
        <v>10140407</v>
      </c>
      <c r="AD25">
        <v>867132104</v>
      </c>
    </row>
    <row r="26" spans="1:30">
      <c r="A26" s="7">
        <v>43817</v>
      </c>
      <c r="B26" s="8">
        <v>0.854861111111111</v>
      </c>
      <c r="C26" s="6">
        <v>1</v>
      </c>
      <c r="D26" s="1">
        <v>22190554000</v>
      </c>
      <c r="E26" s="1">
        <v>21544228782</v>
      </c>
      <c r="F26" s="1">
        <v>1060644714</v>
      </c>
      <c r="G26" s="1">
        <v>-1046374016</v>
      </c>
      <c r="H26" s="1">
        <v>442587090</v>
      </c>
      <c r="I26" s="1">
        <v>901012000</v>
      </c>
      <c r="J26" s="1">
        <v>835915000</v>
      </c>
      <c r="K26" s="1">
        <v>646325218</v>
      </c>
      <c r="L26" s="1">
        <f t="shared" si="0"/>
        <v>14270698</v>
      </c>
      <c r="AA26" s="7">
        <v>43816</v>
      </c>
      <c r="AB26">
        <v>-1691886153</v>
      </c>
      <c r="AC26">
        <v>11102234</v>
      </c>
      <c r="AD26">
        <v>444302080</v>
      </c>
    </row>
    <row r="27" spans="1:30">
      <c r="A27" s="7">
        <v>43818</v>
      </c>
      <c r="B27" s="8">
        <v>0.779861111111111</v>
      </c>
      <c r="C27" s="6">
        <v>1</v>
      </c>
      <c r="D27" s="1">
        <v>22190554000</v>
      </c>
      <c r="E27" s="1">
        <v>21544228782</v>
      </c>
      <c r="F27" s="1">
        <v>753724902</v>
      </c>
      <c r="G27" s="1">
        <v>-715510345</v>
      </c>
      <c r="H27" s="1">
        <v>346781937</v>
      </c>
      <c r="I27" s="1">
        <v>901012000</v>
      </c>
      <c r="J27" s="1">
        <v>835915000</v>
      </c>
      <c r="K27" s="1">
        <v>646325218</v>
      </c>
      <c r="L27" s="1">
        <f t="shared" si="0"/>
        <v>38214557</v>
      </c>
      <c r="AA27" s="7">
        <v>43817</v>
      </c>
      <c r="AB27">
        <v>-1046374016</v>
      </c>
      <c r="AC27">
        <v>14270698</v>
      </c>
      <c r="AD27">
        <v>442587090</v>
      </c>
    </row>
    <row r="28" spans="1:30">
      <c r="A28" s="7">
        <v>43819</v>
      </c>
      <c r="B28" s="8">
        <v>0.764583333333333</v>
      </c>
      <c r="C28" s="6">
        <v>1</v>
      </c>
      <c r="D28" s="1">
        <v>22190554000</v>
      </c>
      <c r="E28" s="1">
        <v>21544228782</v>
      </c>
      <c r="F28" s="1">
        <v>982061536</v>
      </c>
      <c r="G28" s="1">
        <v>-878562144</v>
      </c>
      <c r="H28" s="1">
        <v>392255508</v>
      </c>
      <c r="I28" s="1">
        <v>901012000</v>
      </c>
      <c r="J28" s="1">
        <v>835915000</v>
      </c>
      <c r="K28" s="1">
        <v>646325218</v>
      </c>
      <c r="L28" s="1">
        <f t="shared" si="0"/>
        <v>103499392</v>
      </c>
      <c r="AA28" s="7">
        <v>43818</v>
      </c>
      <c r="AB28">
        <v>-715510345</v>
      </c>
      <c r="AC28">
        <v>38214557</v>
      </c>
      <c r="AD28">
        <v>346781937</v>
      </c>
    </row>
    <row r="29" spans="1:30">
      <c r="A29" s="7">
        <v>43820</v>
      </c>
      <c r="B29" s="8">
        <v>0.735416666666667</v>
      </c>
      <c r="C29" s="6">
        <v>1</v>
      </c>
      <c r="D29" s="1">
        <v>22190554000</v>
      </c>
      <c r="E29" s="1">
        <v>21544228782</v>
      </c>
      <c r="F29" s="1">
        <v>886912359</v>
      </c>
      <c r="G29" s="1">
        <v>-904365215</v>
      </c>
      <c r="H29" s="1">
        <v>236345624</v>
      </c>
      <c r="I29" s="1">
        <v>901012000</v>
      </c>
      <c r="J29" s="1">
        <v>835915000</v>
      </c>
      <c r="K29" s="1">
        <v>646325218</v>
      </c>
      <c r="L29" s="1">
        <f t="shared" si="0"/>
        <v>-17452856</v>
      </c>
      <c r="AA29" s="7">
        <v>43819</v>
      </c>
      <c r="AB29">
        <v>-878562144</v>
      </c>
      <c r="AC29">
        <v>103499392</v>
      </c>
      <c r="AD29">
        <v>392255508</v>
      </c>
    </row>
    <row r="30" spans="1:30">
      <c r="A30" s="7">
        <v>43821</v>
      </c>
      <c r="B30" s="8">
        <v>0.775</v>
      </c>
      <c r="C30" s="6">
        <v>1</v>
      </c>
      <c r="D30" s="1">
        <v>22190554000</v>
      </c>
      <c r="E30" s="1">
        <v>21544228782</v>
      </c>
      <c r="F30" s="1">
        <v>1685321197</v>
      </c>
      <c r="G30" s="1">
        <v>-1596936272</v>
      </c>
      <c r="H30" s="1">
        <v>272344074</v>
      </c>
      <c r="I30" s="1">
        <v>901012000</v>
      </c>
      <c r="J30" s="1">
        <v>835915000</v>
      </c>
      <c r="K30" s="1">
        <v>646325218</v>
      </c>
      <c r="L30" s="1">
        <f t="shared" si="0"/>
        <v>88384925</v>
      </c>
      <c r="M30" s="1"/>
      <c r="N30" s="1"/>
      <c r="O30" s="1"/>
      <c r="AA30" s="7">
        <v>43820</v>
      </c>
      <c r="AB30">
        <v>-904365215</v>
      </c>
      <c r="AC30">
        <v>-17452856</v>
      </c>
      <c r="AD30">
        <v>236345624</v>
      </c>
    </row>
    <row r="31" spans="1:30">
      <c r="A31" s="7">
        <v>43822</v>
      </c>
      <c r="B31" s="8">
        <v>0.779166666666667</v>
      </c>
      <c r="C31" s="6">
        <v>1</v>
      </c>
      <c r="D31" s="1">
        <v>22190554000</v>
      </c>
      <c r="E31" s="1">
        <v>21544228782</v>
      </c>
      <c r="F31" s="1">
        <v>1612441907</v>
      </c>
      <c r="G31" s="1">
        <v>-1435693686</v>
      </c>
      <c r="H31" s="1">
        <v>326382246</v>
      </c>
      <c r="I31" s="1">
        <v>901012000</v>
      </c>
      <c r="J31" s="1">
        <v>835915000</v>
      </c>
      <c r="K31" s="1">
        <v>646325218</v>
      </c>
      <c r="L31" s="1">
        <f t="shared" si="0"/>
        <v>176748221</v>
      </c>
      <c r="AA31" s="7">
        <v>43821</v>
      </c>
      <c r="AB31">
        <v>-1596936272</v>
      </c>
      <c r="AC31">
        <v>88384925</v>
      </c>
      <c r="AD31">
        <v>272344074</v>
      </c>
    </row>
    <row r="32" spans="1:30">
      <c r="A32" s="7">
        <v>43823</v>
      </c>
      <c r="B32" s="8">
        <v>0.853472222222222</v>
      </c>
      <c r="C32" s="6">
        <v>1</v>
      </c>
      <c r="D32" s="1">
        <v>22190554000</v>
      </c>
      <c r="E32" s="1">
        <v>21544228782</v>
      </c>
      <c r="F32" s="1">
        <v>1075268066</v>
      </c>
      <c r="G32" s="1">
        <v>-1045793518</v>
      </c>
      <c r="H32" s="1">
        <v>345716387</v>
      </c>
      <c r="I32" s="1">
        <v>901012000</v>
      </c>
      <c r="J32" s="1">
        <v>835915000</v>
      </c>
      <c r="K32" s="1">
        <v>646325218</v>
      </c>
      <c r="L32" s="1">
        <f t="shared" si="0"/>
        <v>29474548</v>
      </c>
      <c r="AA32" s="7">
        <v>43822</v>
      </c>
      <c r="AB32">
        <v>-1435693686</v>
      </c>
      <c r="AC32">
        <v>176748221</v>
      </c>
      <c r="AD32">
        <v>326382246</v>
      </c>
    </row>
    <row r="33" spans="1:30">
      <c r="A33" s="7">
        <v>43824</v>
      </c>
      <c r="B33" s="8">
        <v>0.684027777777778</v>
      </c>
      <c r="C33" s="6">
        <v>1</v>
      </c>
      <c r="D33" s="1">
        <v>22190554000</v>
      </c>
      <c r="E33" s="1">
        <v>21544228782</v>
      </c>
      <c r="F33" s="1">
        <v>1617579655</v>
      </c>
      <c r="G33" s="1">
        <v>-1582510933</v>
      </c>
      <c r="H33" s="1">
        <v>354062832</v>
      </c>
      <c r="I33" s="1">
        <v>901012000</v>
      </c>
      <c r="J33" s="1">
        <v>835915000</v>
      </c>
      <c r="K33" s="1">
        <v>646325218</v>
      </c>
      <c r="L33" s="1">
        <f t="shared" si="0"/>
        <v>35068722</v>
      </c>
      <c r="AA33" s="7">
        <v>43823</v>
      </c>
      <c r="AB33">
        <v>-1045793518</v>
      </c>
      <c r="AC33">
        <v>29474548</v>
      </c>
      <c r="AD33">
        <v>345716387</v>
      </c>
    </row>
    <row r="34" spans="1:30">
      <c r="A34" s="7">
        <v>43825</v>
      </c>
      <c r="B34" s="8">
        <v>0.795138888888889</v>
      </c>
      <c r="C34" s="6">
        <v>1</v>
      </c>
      <c r="D34" s="1">
        <v>22190554000</v>
      </c>
      <c r="E34" s="1">
        <v>21544228782</v>
      </c>
      <c r="F34" s="1">
        <v>974642855</v>
      </c>
      <c r="G34" s="1">
        <v>-891729739</v>
      </c>
      <c r="H34" s="1">
        <v>422705250</v>
      </c>
      <c r="I34" s="1">
        <v>901012000</v>
      </c>
      <c r="J34" s="1">
        <v>835915000</v>
      </c>
      <c r="K34" s="1">
        <v>646325218</v>
      </c>
      <c r="L34" s="1">
        <f t="shared" si="0"/>
        <v>82913116</v>
      </c>
      <c r="AA34" s="7">
        <v>43824</v>
      </c>
      <c r="AB34">
        <v>-1582510933</v>
      </c>
      <c r="AC34">
        <v>35068722</v>
      </c>
      <c r="AD34">
        <v>354062832</v>
      </c>
    </row>
    <row r="35" spans="1:30">
      <c r="A35" s="7">
        <v>43826</v>
      </c>
      <c r="B35" s="8">
        <v>0.927083333333333</v>
      </c>
      <c r="C35" s="6">
        <v>1</v>
      </c>
      <c r="D35" s="1">
        <v>22190554000</v>
      </c>
      <c r="E35" s="1">
        <v>21544228782</v>
      </c>
      <c r="F35" s="1">
        <v>1031834201</v>
      </c>
      <c r="G35" s="1">
        <v>-958041794</v>
      </c>
      <c r="H35" s="1">
        <v>447038166</v>
      </c>
      <c r="I35" s="1">
        <v>901012000</v>
      </c>
      <c r="J35" s="1">
        <v>835915000</v>
      </c>
      <c r="K35" s="1">
        <v>646325218</v>
      </c>
      <c r="L35" s="1">
        <f t="shared" si="0"/>
        <v>73792407</v>
      </c>
      <c r="AA35" s="7">
        <v>43825</v>
      </c>
      <c r="AB35">
        <v>-891729739</v>
      </c>
      <c r="AC35">
        <v>82913116</v>
      </c>
      <c r="AD35">
        <v>422705250</v>
      </c>
    </row>
    <row r="36" spans="1:30">
      <c r="A36" s="7">
        <v>43827</v>
      </c>
      <c r="B36" s="8">
        <v>0.479166666666667</v>
      </c>
      <c r="C36" s="6">
        <v>1</v>
      </c>
      <c r="D36" s="1">
        <v>22190554000</v>
      </c>
      <c r="E36" s="1">
        <v>21544228782</v>
      </c>
      <c r="F36" s="1">
        <v>1531290500</v>
      </c>
      <c r="G36" s="1">
        <v>-1436603131</v>
      </c>
      <c r="H36" s="1">
        <v>375678670</v>
      </c>
      <c r="I36" s="1">
        <v>901012000</v>
      </c>
      <c r="J36" s="1">
        <v>835915000</v>
      </c>
      <c r="K36" s="1">
        <v>646325218</v>
      </c>
      <c r="L36" s="1">
        <f t="shared" si="0"/>
        <v>94687369</v>
      </c>
      <c r="AA36" s="7">
        <v>43826</v>
      </c>
      <c r="AB36">
        <v>-958041794</v>
      </c>
      <c r="AC36">
        <v>73792407</v>
      </c>
      <c r="AD36">
        <v>447038166</v>
      </c>
    </row>
    <row r="37" spans="1:30">
      <c r="A37" s="7">
        <v>43828</v>
      </c>
      <c r="B37" s="8">
        <v>0.718055555555556</v>
      </c>
      <c r="C37" s="6">
        <v>1</v>
      </c>
      <c r="D37" s="1">
        <v>22190554000</v>
      </c>
      <c r="E37" s="1">
        <v>21544228782</v>
      </c>
      <c r="F37" s="1">
        <v>1127190295</v>
      </c>
      <c r="G37" s="1">
        <v>-1037898766</v>
      </c>
      <c r="H37" s="1">
        <v>482423055</v>
      </c>
      <c r="I37" s="1">
        <v>901012000</v>
      </c>
      <c r="J37" s="1">
        <v>835915000</v>
      </c>
      <c r="K37" s="1">
        <v>646325218</v>
      </c>
      <c r="L37" s="1">
        <f t="shared" si="0"/>
        <v>89291529</v>
      </c>
      <c r="AA37" s="7">
        <v>43827</v>
      </c>
      <c r="AB37">
        <v>-1436603131</v>
      </c>
      <c r="AC37">
        <v>94687369</v>
      </c>
      <c r="AD37">
        <v>375678670</v>
      </c>
    </row>
    <row r="38" spans="1:30">
      <c r="A38" s="7">
        <v>43829</v>
      </c>
      <c r="B38" s="8">
        <v>0.575</v>
      </c>
      <c r="C38" s="6">
        <v>1</v>
      </c>
      <c r="D38" s="1">
        <v>22190554000</v>
      </c>
      <c r="E38" s="1">
        <v>21544228782</v>
      </c>
      <c r="F38" s="1">
        <v>1965092014</v>
      </c>
      <c r="G38" s="1">
        <v>-1753167237</v>
      </c>
      <c r="H38" s="1">
        <v>488971318</v>
      </c>
      <c r="I38" s="1">
        <v>901012000</v>
      </c>
      <c r="J38" s="1">
        <v>835915000</v>
      </c>
      <c r="K38" s="1">
        <v>646325218</v>
      </c>
      <c r="L38" s="1">
        <f t="shared" si="0"/>
        <v>211924777</v>
      </c>
      <c r="AA38" s="7">
        <v>43828</v>
      </c>
      <c r="AB38">
        <v>-1037898766</v>
      </c>
      <c r="AC38">
        <v>89291529</v>
      </c>
      <c r="AD38">
        <v>482423055</v>
      </c>
    </row>
    <row r="39" spans="1:30">
      <c r="A39" s="7">
        <v>43830</v>
      </c>
      <c r="B39" s="8">
        <v>0.825694444444444</v>
      </c>
      <c r="C39" s="6">
        <v>1</v>
      </c>
      <c r="D39" s="1">
        <v>22190554000</v>
      </c>
      <c r="E39" s="1">
        <v>21544228782</v>
      </c>
      <c r="F39" s="1">
        <v>1114545825</v>
      </c>
      <c r="G39" s="1">
        <v>-1052740128</v>
      </c>
      <c r="H39" s="1">
        <v>486399681</v>
      </c>
      <c r="I39" s="1">
        <v>901012000</v>
      </c>
      <c r="J39" s="1">
        <v>835915000</v>
      </c>
      <c r="K39" s="1">
        <v>646325218</v>
      </c>
      <c r="L39" s="1">
        <f t="shared" si="0"/>
        <v>61805697</v>
      </c>
      <c r="AA39" s="7">
        <v>43829</v>
      </c>
      <c r="AB39">
        <v>-1753167237</v>
      </c>
      <c r="AC39">
        <v>211924777</v>
      </c>
      <c r="AD39">
        <v>488971318</v>
      </c>
    </row>
    <row r="40" spans="1:30">
      <c r="A40" s="7">
        <v>43831</v>
      </c>
      <c r="B40" s="8">
        <v>0.811111111111111</v>
      </c>
      <c r="C40" s="6">
        <v>1</v>
      </c>
      <c r="D40" s="1">
        <v>22190554000</v>
      </c>
      <c r="E40" s="1">
        <v>21544228782</v>
      </c>
      <c r="F40" s="1">
        <v>1962075077</v>
      </c>
      <c r="G40" s="1">
        <v>-1857511489</v>
      </c>
      <c r="H40" s="1">
        <v>503397122</v>
      </c>
      <c r="I40" s="1">
        <v>901012000</v>
      </c>
      <c r="J40" s="1">
        <v>835915000</v>
      </c>
      <c r="K40" s="1">
        <v>646325218</v>
      </c>
      <c r="L40" s="1">
        <f t="shared" si="0"/>
        <v>104563588</v>
      </c>
      <c r="AA40" s="7">
        <v>43830</v>
      </c>
      <c r="AB40">
        <v>-1052740128</v>
      </c>
      <c r="AC40">
        <v>61805697</v>
      </c>
      <c r="AD40">
        <v>486399681</v>
      </c>
    </row>
    <row r="41" spans="1:30">
      <c r="A41" s="7">
        <v>43832</v>
      </c>
      <c r="B41" s="8">
        <v>0.477777777777778</v>
      </c>
      <c r="C41" s="6">
        <v>1</v>
      </c>
      <c r="D41" s="1">
        <v>22190554000</v>
      </c>
      <c r="E41" s="1">
        <v>21544228782</v>
      </c>
      <c r="F41" s="1">
        <v>1434474336</v>
      </c>
      <c r="G41" s="1">
        <v>-1377479560</v>
      </c>
      <c r="H41" s="1">
        <v>480860313</v>
      </c>
      <c r="I41" s="1">
        <v>901012000</v>
      </c>
      <c r="J41" s="1">
        <v>835915000</v>
      </c>
      <c r="K41" s="1">
        <v>646325218</v>
      </c>
      <c r="L41" s="1">
        <f t="shared" si="0"/>
        <v>56994776</v>
      </c>
      <c r="AA41" s="7">
        <v>43831</v>
      </c>
      <c r="AB41">
        <v>-1857511489</v>
      </c>
      <c r="AC41">
        <v>104563588</v>
      </c>
      <c r="AD41">
        <v>503397122</v>
      </c>
    </row>
    <row r="42" spans="1:30">
      <c r="A42" s="7">
        <v>43833</v>
      </c>
      <c r="B42" s="8">
        <v>0.620833333333333</v>
      </c>
      <c r="C42" s="6">
        <v>1</v>
      </c>
      <c r="D42" s="1">
        <v>22190554000</v>
      </c>
      <c r="E42" s="1">
        <v>21544228782</v>
      </c>
      <c r="F42" s="1">
        <v>998652736</v>
      </c>
      <c r="G42" s="1">
        <v>-909154311</v>
      </c>
      <c r="H42" s="1">
        <v>514911044</v>
      </c>
      <c r="I42" s="1">
        <v>1351517000</v>
      </c>
      <c r="J42" s="1">
        <v>1253873000</v>
      </c>
      <c r="K42" s="1">
        <v>646325218</v>
      </c>
      <c r="L42" s="1">
        <f t="shared" si="0"/>
        <v>89498425</v>
      </c>
      <c r="AA42" s="7">
        <v>43832</v>
      </c>
      <c r="AB42">
        <v>-1377479560</v>
      </c>
      <c r="AC42">
        <v>56994776</v>
      </c>
      <c r="AD42">
        <v>480860313</v>
      </c>
    </row>
    <row r="43" spans="1:30">
      <c r="A43" s="7">
        <v>43834</v>
      </c>
      <c r="B43" s="8">
        <v>0.740277777777778</v>
      </c>
      <c r="C43" s="6">
        <v>1</v>
      </c>
      <c r="D43" s="1">
        <v>22190554000</v>
      </c>
      <c r="E43" s="1">
        <v>21544228782</v>
      </c>
      <c r="F43" s="1">
        <v>1712929899</v>
      </c>
      <c r="G43" s="1">
        <v>-1460892656</v>
      </c>
      <c r="H43" s="1">
        <v>693155880</v>
      </c>
      <c r="I43" s="1">
        <v>1351517000</v>
      </c>
      <c r="J43" s="1">
        <v>1253873000</v>
      </c>
      <c r="K43" s="1">
        <v>646325218</v>
      </c>
      <c r="L43" s="1">
        <f t="shared" si="0"/>
        <v>252037243</v>
      </c>
      <c r="AA43" s="7">
        <v>43833</v>
      </c>
      <c r="AB43">
        <v>-909154311</v>
      </c>
      <c r="AC43">
        <v>89498425</v>
      </c>
      <c r="AD43">
        <v>514911044</v>
      </c>
    </row>
    <row r="44" spans="1:30">
      <c r="A44" s="7">
        <v>43835</v>
      </c>
      <c r="B44" s="8">
        <v>0.706944444444444</v>
      </c>
      <c r="C44" s="6">
        <v>1</v>
      </c>
      <c r="D44" s="1">
        <v>22190554000</v>
      </c>
      <c r="E44" s="1">
        <v>21544228782</v>
      </c>
      <c r="F44" s="1">
        <v>2564901801</v>
      </c>
      <c r="G44" s="1">
        <v>-2596740919</v>
      </c>
      <c r="H44" s="1">
        <v>388384557</v>
      </c>
      <c r="I44" s="1">
        <v>901012000</v>
      </c>
      <c r="J44" s="1">
        <v>835915000</v>
      </c>
      <c r="K44" s="1">
        <v>646325218</v>
      </c>
      <c r="L44" s="1">
        <f t="shared" si="0"/>
        <v>-31839118</v>
      </c>
      <c r="AA44" s="7">
        <v>43834</v>
      </c>
      <c r="AB44">
        <v>-1460892656</v>
      </c>
      <c r="AC44">
        <v>252037243</v>
      </c>
      <c r="AD44">
        <v>693155880</v>
      </c>
    </row>
    <row r="45" spans="1:30">
      <c r="A45" s="7">
        <v>43836</v>
      </c>
      <c r="B45" s="8">
        <v>0.59375</v>
      </c>
      <c r="C45" s="6">
        <v>1</v>
      </c>
      <c r="D45" s="1">
        <v>22190554000</v>
      </c>
      <c r="E45" s="1">
        <v>21544228782</v>
      </c>
      <c r="F45" s="1">
        <v>1565451405</v>
      </c>
      <c r="G45" s="1">
        <v>-869419324</v>
      </c>
      <c r="H45" s="1">
        <v>317931036</v>
      </c>
      <c r="I45" s="1">
        <v>901012000</v>
      </c>
      <c r="J45" s="1">
        <v>835915000</v>
      </c>
      <c r="K45" s="1">
        <v>646325218</v>
      </c>
      <c r="L45" s="1">
        <f t="shared" si="0"/>
        <v>696032081</v>
      </c>
      <c r="AA45" s="7">
        <v>43835</v>
      </c>
      <c r="AB45">
        <v>-2596740919</v>
      </c>
      <c r="AC45">
        <v>-31839118</v>
      </c>
      <c r="AD45">
        <v>388384557</v>
      </c>
    </row>
    <row r="46" spans="1:30">
      <c r="A46" s="7">
        <v>43837</v>
      </c>
      <c r="B46" s="8">
        <v>0.697916666666667</v>
      </c>
      <c r="C46" s="6">
        <v>1</v>
      </c>
      <c r="D46" s="1">
        <v>22190554000</v>
      </c>
      <c r="E46" s="1">
        <v>21544228782</v>
      </c>
      <c r="F46" s="1">
        <v>950863479</v>
      </c>
      <c r="G46" s="1">
        <v>-949624594</v>
      </c>
      <c r="H46" s="1">
        <v>196536673</v>
      </c>
      <c r="I46" s="1">
        <v>901012000</v>
      </c>
      <c r="J46" s="1">
        <v>835915000</v>
      </c>
      <c r="K46" s="1">
        <v>646325218</v>
      </c>
      <c r="L46" s="1">
        <f t="shared" si="0"/>
        <v>1238885</v>
      </c>
      <c r="AA46" s="7">
        <v>43836</v>
      </c>
      <c r="AB46">
        <v>-869419324</v>
      </c>
      <c r="AC46">
        <v>696032081</v>
      </c>
      <c r="AD46">
        <v>317931036</v>
      </c>
    </row>
    <row r="47" spans="1:30">
      <c r="A47" s="7">
        <v>43838</v>
      </c>
      <c r="B47" s="8">
        <v>0.743055555555556</v>
      </c>
      <c r="C47" s="6">
        <v>1</v>
      </c>
      <c r="D47" s="1">
        <v>22190554000</v>
      </c>
      <c r="E47" s="1">
        <v>21544228782</v>
      </c>
      <c r="F47" s="1">
        <v>824450829</v>
      </c>
      <c r="G47" s="1">
        <v>-749633866</v>
      </c>
      <c r="H47" s="1">
        <v>209547939</v>
      </c>
      <c r="I47" s="1">
        <v>901012000</v>
      </c>
      <c r="J47" s="1">
        <v>835915000</v>
      </c>
      <c r="K47" s="1">
        <v>646325218</v>
      </c>
      <c r="L47" s="1">
        <f t="shared" si="0"/>
        <v>74816963</v>
      </c>
      <c r="AA47" s="7">
        <v>43837</v>
      </c>
      <c r="AB47">
        <v>-949624594</v>
      </c>
      <c r="AC47">
        <v>1238885</v>
      </c>
      <c r="AD47">
        <v>196536673</v>
      </c>
    </row>
    <row r="48" spans="1:30">
      <c r="A48" s="7">
        <v>43839</v>
      </c>
      <c r="B48" s="8">
        <v>0.70625</v>
      </c>
      <c r="C48" s="6">
        <v>1</v>
      </c>
      <c r="D48" s="1">
        <v>22190554000</v>
      </c>
      <c r="E48" s="1">
        <v>21544228782</v>
      </c>
      <c r="F48" s="1">
        <v>875214173</v>
      </c>
      <c r="G48" s="1">
        <v>-840733121</v>
      </c>
      <c r="H48" s="1">
        <v>201271100</v>
      </c>
      <c r="I48" s="1">
        <v>901012000</v>
      </c>
      <c r="J48" s="1">
        <v>835915000</v>
      </c>
      <c r="K48" s="1">
        <v>646325218</v>
      </c>
      <c r="L48" s="1">
        <f t="shared" si="0"/>
        <v>34481052</v>
      </c>
      <c r="AA48" s="7">
        <v>43838</v>
      </c>
      <c r="AB48">
        <v>-749633866</v>
      </c>
      <c r="AC48">
        <v>74816963</v>
      </c>
      <c r="AD48">
        <v>209547939</v>
      </c>
    </row>
    <row r="49" spans="1:30">
      <c r="A49" s="7">
        <v>43840</v>
      </c>
      <c r="B49" s="8">
        <v>0.557638888888889</v>
      </c>
      <c r="C49" s="6">
        <v>1</v>
      </c>
      <c r="D49" s="1">
        <v>22190554000</v>
      </c>
      <c r="E49" s="1">
        <v>21544228782</v>
      </c>
      <c r="F49" s="1">
        <v>1781411560</v>
      </c>
      <c r="G49" s="1">
        <v>-1655943744</v>
      </c>
      <c r="H49" s="1">
        <v>278020979</v>
      </c>
      <c r="I49" s="1">
        <v>901012000</v>
      </c>
      <c r="J49" s="1">
        <v>835915000</v>
      </c>
      <c r="K49" s="1">
        <v>646325218</v>
      </c>
      <c r="L49" s="1">
        <f t="shared" si="0"/>
        <v>125467816</v>
      </c>
      <c r="AA49" s="7">
        <v>43839</v>
      </c>
      <c r="AB49">
        <v>-840733121</v>
      </c>
      <c r="AC49">
        <v>34481052</v>
      </c>
      <c r="AD49">
        <v>201271100</v>
      </c>
    </row>
    <row r="50" spans="1:30">
      <c r="A50" s="7">
        <v>43841</v>
      </c>
      <c r="B50" s="8">
        <v>0.8</v>
      </c>
      <c r="C50" s="6">
        <v>1</v>
      </c>
      <c r="D50" s="1">
        <v>22190554000</v>
      </c>
      <c r="E50" s="1">
        <v>21544228782</v>
      </c>
      <c r="F50" s="1">
        <v>1041242992</v>
      </c>
      <c r="G50" s="1">
        <v>-990433500</v>
      </c>
      <c r="H50" s="1">
        <v>239332046</v>
      </c>
      <c r="I50" s="1">
        <v>901012000</v>
      </c>
      <c r="J50" s="1">
        <v>835915000</v>
      </c>
      <c r="K50" s="1">
        <v>646325218</v>
      </c>
      <c r="L50" s="1">
        <f t="shared" si="0"/>
        <v>50809492</v>
      </c>
      <c r="AA50" s="7">
        <v>43840</v>
      </c>
      <c r="AB50">
        <v>-1655943744</v>
      </c>
      <c r="AC50">
        <v>125467816</v>
      </c>
      <c r="AD50">
        <v>278020979</v>
      </c>
    </row>
    <row r="51" spans="1:30">
      <c r="A51" s="7">
        <v>43842</v>
      </c>
      <c r="B51" s="8">
        <v>0.83125</v>
      </c>
      <c r="C51" s="6">
        <v>1</v>
      </c>
      <c r="D51" s="1">
        <v>22190554000</v>
      </c>
      <c r="E51" s="1">
        <v>21544228782</v>
      </c>
      <c r="F51" s="1">
        <v>920122866</v>
      </c>
      <c r="G51" s="1">
        <v>-907006474</v>
      </c>
      <c r="H51" s="1">
        <v>411195</v>
      </c>
      <c r="I51" s="1">
        <v>901012000</v>
      </c>
      <c r="J51" s="1">
        <v>835915000</v>
      </c>
      <c r="K51" s="1">
        <v>646325218</v>
      </c>
      <c r="L51" s="1">
        <f t="shared" si="0"/>
        <v>13116392</v>
      </c>
      <c r="AA51" s="7">
        <v>43841</v>
      </c>
      <c r="AB51">
        <v>-990433500</v>
      </c>
      <c r="AC51">
        <v>50809492</v>
      </c>
      <c r="AD51">
        <v>239332046</v>
      </c>
    </row>
    <row r="52" spans="1:30">
      <c r="A52" s="7">
        <v>43843</v>
      </c>
      <c r="B52" s="8">
        <v>0.677083333333333</v>
      </c>
      <c r="C52" s="6">
        <v>1</v>
      </c>
      <c r="D52" s="1">
        <v>22190554000</v>
      </c>
      <c r="E52" s="1">
        <v>21544228782</v>
      </c>
      <c r="F52" s="1">
        <v>1384025033</v>
      </c>
      <c r="G52" s="1">
        <v>-1326066917</v>
      </c>
      <c r="H52" s="1">
        <v>357971325</v>
      </c>
      <c r="I52" s="1">
        <v>901012000</v>
      </c>
      <c r="J52" s="1">
        <v>835915000</v>
      </c>
      <c r="K52" s="1">
        <v>646325218</v>
      </c>
      <c r="L52" s="1">
        <f t="shared" si="0"/>
        <v>57958116</v>
      </c>
      <c r="M52" s="1"/>
      <c r="N52" s="1"/>
      <c r="O52" s="1"/>
      <c r="AA52" s="7">
        <v>43842</v>
      </c>
      <c r="AB52">
        <v>-907006474</v>
      </c>
      <c r="AC52">
        <v>13116392</v>
      </c>
      <c r="AD52">
        <v>411195</v>
      </c>
    </row>
    <row r="53" spans="1:30">
      <c r="A53" s="7">
        <v>43844</v>
      </c>
      <c r="B53" s="8">
        <v>0.713888888888889</v>
      </c>
      <c r="C53" s="6">
        <v>1</v>
      </c>
      <c r="D53" s="1">
        <v>22190554000</v>
      </c>
      <c r="E53" s="1">
        <v>21544228782</v>
      </c>
      <c r="F53" s="1">
        <v>965669009</v>
      </c>
      <c r="G53" s="1">
        <v>-840665396</v>
      </c>
      <c r="H53" s="1">
        <v>464136930</v>
      </c>
      <c r="I53" s="1">
        <v>901012000</v>
      </c>
      <c r="J53" s="1">
        <v>835915000</v>
      </c>
      <c r="K53" s="1">
        <v>646325218</v>
      </c>
      <c r="L53" s="1">
        <f t="shared" si="0"/>
        <v>125003613</v>
      </c>
      <c r="AA53" s="7">
        <v>43843</v>
      </c>
      <c r="AB53">
        <v>-1326066917</v>
      </c>
      <c r="AC53">
        <v>57958116</v>
      </c>
      <c r="AD53">
        <v>357971325</v>
      </c>
    </row>
    <row r="54" spans="1:30">
      <c r="A54" s="7">
        <v>43845</v>
      </c>
      <c r="B54" s="8">
        <v>0.786111111111111</v>
      </c>
      <c r="C54" s="6">
        <v>1</v>
      </c>
      <c r="D54" s="1">
        <v>22190554000</v>
      </c>
      <c r="E54" s="1">
        <v>21544228782</v>
      </c>
      <c r="F54" s="1">
        <v>917886214</v>
      </c>
      <c r="G54" s="1">
        <v>-903542845</v>
      </c>
      <c r="H54" s="1">
        <v>477241414</v>
      </c>
      <c r="I54" s="1">
        <v>901012000</v>
      </c>
      <c r="J54" s="1">
        <v>835915000</v>
      </c>
      <c r="K54" s="1">
        <v>646325218</v>
      </c>
      <c r="L54" s="1">
        <f t="shared" si="0"/>
        <v>14343369</v>
      </c>
      <c r="AA54" s="7">
        <v>43844</v>
      </c>
      <c r="AB54">
        <v>-840665396</v>
      </c>
      <c r="AC54">
        <v>125003613</v>
      </c>
      <c r="AD54">
        <v>464136930</v>
      </c>
    </row>
    <row r="55" spans="1:30">
      <c r="A55" s="7">
        <v>43846</v>
      </c>
      <c r="B55" s="8">
        <v>0.763194444444444</v>
      </c>
      <c r="C55" s="6">
        <v>1</v>
      </c>
      <c r="D55" s="1">
        <v>22190554000</v>
      </c>
      <c r="E55" s="1">
        <v>21544228782</v>
      </c>
      <c r="F55" s="1">
        <v>1649749116</v>
      </c>
      <c r="G55" s="1">
        <v>-1570862302</v>
      </c>
      <c r="H55" s="1">
        <v>466967896</v>
      </c>
      <c r="I55" s="1">
        <v>901012000</v>
      </c>
      <c r="J55" s="1">
        <v>835915000</v>
      </c>
      <c r="K55" s="1">
        <v>646325218</v>
      </c>
      <c r="L55" s="1">
        <f t="shared" si="0"/>
        <v>78886814</v>
      </c>
      <c r="AA55" s="7">
        <v>43845</v>
      </c>
      <c r="AB55">
        <v>-903542845</v>
      </c>
      <c r="AC55">
        <v>14343369</v>
      </c>
      <c r="AD55">
        <v>477241414</v>
      </c>
    </row>
    <row r="56" spans="1:30">
      <c r="A56" s="7">
        <v>43847</v>
      </c>
      <c r="B56" s="8">
        <v>0.677083333333333</v>
      </c>
      <c r="C56" s="6">
        <v>1</v>
      </c>
      <c r="D56" s="1">
        <v>22190554000</v>
      </c>
      <c r="E56" s="1">
        <v>21544228782</v>
      </c>
      <c r="F56" s="1">
        <v>1040470120</v>
      </c>
      <c r="G56" s="1">
        <v>-897079984</v>
      </c>
      <c r="H56" s="1">
        <v>575876980</v>
      </c>
      <c r="I56" s="1">
        <v>901012000</v>
      </c>
      <c r="J56" s="1">
        <v>835915000</v>
      </c>
      <c r="K56" s="1">
        <v>646325218</v>
      </c>
      <c r="L56" s="1">
        <f t="shared" si="0"/>
        <v>143390136</v>
      </c>
      <c r="AA56" s="7">
        <v>43846</v>
      </c>
      <c r="AB56">
        <v>-1570862302</v>
      </c>
      <c r="AC56">
        <v>78886814</v>
      </c>
      <c r="AD56">
        <v>466967896</v>
      </c>
    </row>
    <row r="57" spans="27:30">
      <c r="AA57" s="7">
        <v>43847</v>
      </c>
      <c r="AB57">
        <v>-897079984</v>
      </c>
      <c r="AC57">
        <v>143390136</v>
      </c>
      <c r="AD57">
        <v>575876980</v>
      </c>
    </row>
    <row r="58" spans="27:30">
      <c r="AA58" t="s">
        <v>286</v>
      </c>
      <c r="AB58">
        <v>-61878977026</v>
      </c>
      <c r="AC58">
        <v>-3963289416</v>
      </c>
      <c r="AD58">
        <v>-25942406472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55"/>
  <sheetViews>
    <sheetView topLeftCell="C1" workbookViewId="0">
      <pane ySplit="3" topLeftCell="A48" activePane="bottomLeft" state="frozen"/>
      <selection/>
      <selection pane="bottomLeft" activeCell="I53" sqref="I53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8" width="19.625" customWidth="1"/>
    <col min="9" max="11" width="19.625" style="1" customWidth="1"/>
    <col min="12" max="12" width="21.5" customWidth="1"/>
    <col min="13" max="13" width="14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68" customHeight="1" spans="4:13">
      <c r="D1" s="1"/>
      <c r="F1" s="1"/>
      <c r="G1" s="1"/>
      <c r="H1" s="1"/>
      <c r="M1" s="9" t="s">
        <v>351</v>
      </c>
    </row>
    <row r="2" ht="268" customHeight="1" spans="4:8">
      <c r="D2" s="1"/>
      <c r="F2" s="1"/>
      <c r="G2" s="1"/>
      <c r="H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467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43798</v>
      </c>
      <c r="B4" s="5">
        <v>0.969444444444444</v>
      </c>
      <c r="C4" s="6">
        <v>1</v>
      </c>
      <c r="D4" s="1">
        <v>7300401000</v>
      </c>
      <c r="F4" s="1">
        <v>0</v>
      </c>
      <c r="G4" s="1">
        <v>0</v>
      </c>
      <c r="H4" s="1">
        <v>0</v>
      </c>
      <c r="L4" s="1">
        <f t="shared" ref="L4:L53" si="0">F4+G4</f>
        <v>0</v>
      </c>
      <c r="M4" s="10" t="s">
        <v>468</v>
      </c>
      <c r="N4" s="7">
        <v>43798</v>
      </c>
      <c r="O4" s="8">
        <v>0.947916666666667</v>
      </c>
      <c r="P4" s="6">
        <v>1</v>
      </c>
      <c r="Q4" s="6">
        <v>0.097</v>
      </c>
      <c r="R4" s="6">
        <v>1</v>
      </c>
      <c r="S4" s="1">
        <v>7775282176</v>
      </c>
      <c r="U4" s="1">
        <v>2881695232</v>
      </c>
      <c r="V4" s="1">
        <v>2835107328</v>
      </c>
      <c r="W4" s="1">
        <v>46587904</v>
      </c>
      <c r="X4" s="1">
        <v>7775282229</v>
      </c>
      <c r="Y4">
        <v>6</v>
      </c>
      <c r="AA4" t="s">
        <v>284</v>
      </c>
    </row>
    <row r="5" spans="1:30">
      <c r="A5" s="7">
        <v>43799</v>
      </c>
      <c r="B5" s="8">
        <v>0.973611111111111</v>
      </c>
      <c r="C5" s="6">
        <v>1</v>
      </c>
      <c r="D5" s="1">
        <v>7300401000</v>
      </c>
      <c r="F5" s="1">
        <v>0</v>
      </c>
      <c r="G5" s="1">
        <v>-277015603</v>
      </c>
      <c r="H5" s="1">
        <v>-277015603</v>
      </c>
      <c r="L5" s="1">
        <f t="shared" si="0"/>
        <v>-277015603</v>
      </c>
      <c r="M5" t="s">
        <v>469</v>
      </c>
      <c r="AA5" s="7">
        <v>43798</v>
      </c>
      <c r="AB5">
        <v>0</v>
      </c>
      <c r="AC5">
        <v>0</v>
      </c>
      <c r="AD5">
        <v>0</v>
      </c>
    </row>
    <row r="6" spans="1:30">
      <c r="A6" s="7">
        <v>43800</v>
      </c>
      <c r="B6" s="8">
        <v>0.897222222222222</v>
      </c>
      <c r="C6" s="6">
        <v>1</v>
      </c>
      <c r="D6" s="1">
        <v>7300401000</v>
      </c>
      <c r="F6" s="1">
        <v>0</v>
      </c>
      <c r="G6" s="1">
        <v>-528294142</v>
      </c>
      <c r="H6" s="1">
        <v>-528294142</v>
      </c>
      <c r="L6" s="1">
        <f t="shared" si="0"/>
        <v>-528294142</v>
      </c>
      <c r="AA6" s="7">
        <v>43799</v>
      </c>
      <c r="AB6">
        <v>-277015603</v>
      </c>
      <c r="AC6">
        <v>-277015603</v>
      </c>
      <c r="AD6">
        <v>-277015603</v>
      </c>
    </row>
    <row r="7" spans="1:30">
      <c r="A7" s="7">
        <v>43801</v>
      </c>
      <c r="B7" s="8">
        <v>0.955555555555556</v>
      </c>
      <c r="C7" s="6">
        <v>1</v>
      </c>
      <c r="D7" s="1">
        <v>7300401000</v>
      </c>
      <c r="F7" s="1">
        <v>0</v>
      </c>
      <c r="G7" s="1">
        <v>-287993482</v>
      </c>
      <c r="H7" s="1">
        <v>-816287624</v>
      </c>
      <c r="L7" s="1">
        <f t="shared" si="0"/>
        <v>-287993482</v>
      </c>
      <c r="AA7" s="7">
        <v>43800</v>
      </c>
      <c r="AB7">
        <v>-528294142</v>
      </c>
      <c r="AC7">
        <v>-528294142</v>
      </c>
      <c r="AD7">
        <v>-528294142</v>
      </c>
    </row>
    <row r="8" spans="1:30">
      <c r="A8" s="7">
        <v>43802</v>
      </c>
      <c r="B8" s="8">
        <v>0.9</v>
      </c>
      <c r="C8" s="6">
        <v>1</v>
      </c>
      <c r="D8" s="1">
        <v>7300401000</v>
      </c>
      <c r="F8" s="1">
        <v>0</v>
      </c>
      <c r="G8" s="1">
        <v>-424518326</v>
      </c>
      <c r="H8" s="1">
        <v>-1080721157</v>
      </c>
      <c r="L8" s="1">
        <f t="shared" si="0"/>
        <v>-424518326</v>
      </c>
      <c r="AA8" s="7">
        <v>43801</v>
      </c>
      <c r="AB8">
        <v>-287993482</v>
      </c>
      <c r="AC8">
        <v>-287993482</v>
      </c>
      <c r="AD8">
        <v>-816287624</v>
      </c>
    </row>
    <row r="9" spans="1:30">
      <c r="A9" s="7">
        <v>43803</v>
      </c>
      <c r="B9" s="8">
        <v>0.859722222222222</v>
      </c>
      <c r="C9" s="6">
        <v>1</v>
      </c>
      <c r="D9" s="1">
        <v>7300401000</v>
      </c>
      <c r="F9" s="1">
        <v>0</v>
      </c>
      <c r="G9" s="1">
        <v>-514859050</v>
      </c>
      <c r="H9" s="1">
        <v>-1331146674</v>
      </c>
      <c r="L9" s="1">
        <f t="shared" si="0"/>
        <v>-514859050</v>
      </c>
      <c r="AA9" s="7">
        <v>43802</v>
      </c>
      <c r="AB9">
        <v>-424518326</v>
      </c>
      <c r="AC9">
        <v>-424518326</v>
      </c>
      <c r="AD9">
        <v>-1080721157</v>
      </c>
    </row>
    <row r="10" spans="1:30">
      <c r="A10" s="7">
        <v>43804</v>
      </c>
      <c r="B10" s="8">
        <v>0.663888888888889</v>
      </c>
      <c r="C10" s="6">
        <v>1</v>
      </c>
      <c r="D10" s="1">
        <v>7300401000</v>
      </c>
      <c r="F10" s="1">
        <v>0</v>
      </c>
      <c r="G10" s="1">
        <v>-310821360</v>
      </c>
      <c r="H10" s="1">
        <v>-1509444116</v>
      </c>
      <c r="L10" s="1">
        <f t="shared" si="0"/>
        <v>-310821360</v>
      </c>
      <c r="AA10" s="7">
        <v>43803</v>
      </c>
      <c r="AB10">
        <v>-514859050</v>
      </c>
      <c r="AC10">
        <v>-514859050</v>
      </c>
      <c r="AD10">
        <v>-1331146674</v>
      </c>
    </row>
    <row r="11" spans="1:30">
      <c r="A11" s="7">
        <v>43805</v>
      </c>
      <c r="B11" s="8">
        <v>0.754861111111111</v>
      </c>
      <c r="C11" s="6">
        <v>1</v>
      </c>
      <c r="D11" s="1">
        <v>7300401000</v>
      </c>
      <c r="E11" s="1">
        <v>7087768669</v>
      </c>
      <c r="F11" s="1">
        <v>2010035259</v>
      </c>
      <c r="G11" s="1">
        <v>-291994408</v>
      </c>
      <c r="H11" s="1">
        <v>144260441</v>
      </c>
      <c r="I11" s="1">
        <v>296814000</v>
      </c>
      <c r="J11" s="1">
        <v>275004000</v>
      </c>
      <c r="K11" s="1">
        <v>212632331</v>
      </c>
      <c r="L11" s="1">
        <f t="shared" si="0"/>
        <v>1718040851</v>
      </c>
      <c r="AA11" s="7">
        <v>43804</v>
      </c>
      <c r="AB11">
        <v>-310821360</v>
      </c>
      <c r="AC11">
        <v>-310821360</v>
      </c>
      <c r="AD11">
        <v>-1509444116</v>
      </c>
    </row>
    <row r="12" spans="1:30">
      <c r="A12" s="7">
        <v>43806</v>
      </c>
      <c r="B12" s="8">
        <v>0.759027777777778</v>
      </c>
      <c r="C12" s="6">
        <v>1</v>
      </c>
      <c r="D12" s="1">
        <v>7300401000</v>
      </c>
      <c r="E12" s="1">
        <v>7087768669</v>
      </c>
      <c r="F12" s="1">
        <v>355619380</v>
      </c>
      <c r="G12" s="1">
        <v>-340922203</v>
      </c>
      <c r="H12" s="1">
        <v>147364095</v>
      </c>
      <c r="I12" s="1">
        <v>296814000</v>
      </c>
      <c r="J12" s="1">
        <v>275004000</v>
      </c>
      <c r="K12" s="1">
        <v>212632331</v>
      </c>
      <c r="L12" s="1">
        <f t="shared" si="0"/>
        <v>14697177</v>
      </c>
      <c r="AA12" s="7">
        <v>43805</v>
      </c>
      <c r="AB12">
        <v>-291994408</v>
      </c>
      <c r="AC12">
        <v>1718040851</v>
      </c>
      <c r="AD12">
        <v>144260441</v>
      </c>
    </row>
    <row r="13" spans="1:30">
      <c r="A13" s="7">
        <v>43807</v>
      </c>
      <c r="B13" s="8">
        <v>0.488194444444444</v>
      </c>
      <c r="C13" s="6">
        <v>1</v>
      </c>
      <c r="D13" s="1">
        <v>7300401000</v>
      </c>
      <c r="E13" s="1">
        <v>7087768669</v>
      </c>
      <c r="F13" s="1">
        <v>479660583</v>
      </c>
      <c r="G13" s="1">
        <v>-475928796</v>
      </c>
      <c r="H13" s="1">
        <v>425007831</v>
      </c>
      <c r="I13" s="1">
        <v>296814000</v>
      </c>
      <c r="J13" s="1">
        <v>275004000</v>
      </c>
      <c r="K13" s="1">
        <v>212632331</v>
      </c>
      <c r="L13" s="1">
        <f t="shared" si="0"/>
        <v>3731787</v>
      </c>
      <c r="AA13" s="7">
        <v>43806</v>
      </c>
      <c r="AB13">
        <v>-340922203</v>
      </c>
      <c r="AC13">
        <v>14697177</v>
      </c>
      <c r="AD13">
        <v>147364095</v>
      </c>
    </row>
    <row r="14" spans="1:30">
      <c r="A14" s="7">
        <v>43808</v>
      </c>
      <c r="B14" s="8">
        <v>0.688888888888889</v>
      </c>
      <c r="C14" s="6">
        <v>1</v>
      </c>
      <c r="D14" s="1">
        <v>7300401000</v>
      </c>
      <c r="E14" s="1">
        <v>7087768669</v>
      </c>
      <c r="F14" s="1">
        <v>301036845</v>
      </c>
      <c r="G14" s="1">
        <v>-281092919</v>
      </c>
      <c r="H14" s="1">
        <v>696230296</v>
      </c>
      <c r="I14" s="1">
        <v>296420000</v>
      </c>
      <c r="J14" s="1">
        <v>275004000</v>
      </c>
      <c r="K14" s="1">
        <v>212632331</v>
      </c>
      <c r="L14" s="1">
        <f t="shared" si="0"/>
        <v>19943926</v>
      </c>
      <c r="AA14" s="7">
        <v>43807</v>
      </c>
      <c r="AB14">
        <v>-475928796</v>
      </c>
      <c r="AC14">
        <v>3731787</v>
      </c>
      <c r="AD14">
        <v>425007831</v>
      </c>
    </row>
    <row r="15" spans="1:30">
      <c r="A15" s="7">
        <v>43809</v>
      </c>
      <c r="B15" s="8">
        <v>0.769444444444444</v>
      </c>
      <c r="C15" s="6">
        <v>1</v>
      </c>
      <c r="D15" s="1">
        <v>7300401000</v>
      </c>
      <c r="E15" s="1">
        <v>7087768669</v>
      </c>
      <c r="F15" s="1">
        <v>246484003</v>
      </c>
      <c r="G15" s="1">
        <v>-239049773</v>
      </c>
      <c r="H15" s="1">
        <v>992653499</v>
      </c>
      <c r="I15" s="1">
        <v>296420000</v>
      </c>
      <c r="J15" s="1">
        <v>275004000</v>
      </c>
      <c r="K15" s="1">
        <v>212632331</v>
      </c>
      <c r="L15" s="1">
        <f t="shared" si="0"/>
        <v>7434230</v>
      </c>
      <c r="AA15" s="7">
        <v>43808</v>
      </c>
      <c r="AB15">
        <v>-281092919</v>
      </c>
      <c r="AC15">
        <v>19943926</v>
      </c>
      <c r="AD15">
        <v>696230296</v>
      </c>
    </row>
    <row r="16" spans="1:30">
      <c r="A16" s="7">
        <v>43810</v>
      </c>
      <c r="B16" s="8">
        <v>0.797222222222222</v>
      </c>
      <c r="C16" s="6">
        <v>1</v>
      </c>
      <c r="D16" s="1">
        <v>7300401000</v>
      </c>
      <c r="E16" s="1">
        <v>7087768669</v>
      </c>
      <c r="F16" s="1">
        <v>363339562</v>
      </c>
      <c r="G16" s="1">
        <v>-333821116</v>
      </c>
      <c r="H16" s="1">
        <v>1404507077</v>
      </c>
      <c r="I16" s="1">
        <v>296420000</v>
      </c>
      <c r="J16" s="1">
        <v>275004000</v>
      </c>
      <c r="K16" s="1">
        <v>212632331</v>
      </c>
      <c r="L16" s="1">
        <f t="shared" si="0"/>
        <v>29518446</v>
      </c>
      <c r="AA16" s="7">
        <v>43809</v>
      </c>
      <c r="AB16">
        <v>-239049773</v>
      </c>
      <c r="AC16">
        <v>7434230</v>
      </c>
      <c r="AD16">
        <v>992653499</v>
      </c>
    </row>
    <row r="17" spans="1:30">
      <c r="A17" s="7">
        <v>43811</v>
      </c>
      <c r="B17" s="8">
        <v>0.959722222222222</v>
      </c>
      <c r="C17" s="6">
        <v>1</v>
      </c>
      <c r="D17" s="1">
        <v>7300401000</v>
      </c>
      <c r="E17" s="1">
        <v>7087768669</v>
      </c>
      <c r="F17" s="1">
        <v>379816117</v>
      </c>
      <c r="G17" s="1">
        <v>-320799805</v>
      </c>
      <c r="H17" s="1">
        <v>1596047307</v>
      </c>
      <c r="I17" s="1">
        <v>296420000</v>
      </c>
      <c r="J17" s="1">
        <v>275004000</v>
      </c>
      <c r="K17" s="1">
        <v>212632331</v>
      </c>
      <c r="L17" s="1">
        <f t="shared" si="0"/>
        <v>59016312</v>
      </c>
      <c r="AA17" s="7">
        <v>43810</v>
      </c>
      <c r="AB17">
        <v>-333821116</v>
      </c>
      <c r="AC17">
        <v>29518446</v>
      </c>
      <c r="AD17">
        <v>1404507077</v>
      </c>
    </row>
    <row r="18" spans="1:30">
      <c r="A18" s="7">
        <v>43812</v>
      </c>
      <c r="B18" s="8">
        <v>0.926388888888889</v>
      </c>
      <c r="C18" s="6">
        <v>1</v>
      </c>
      <c r="D18" s="1">
        <v>7300401000</v>
      </c>
      <c r="E18" s="1">
        <v>7087768669</v>
      </c>
      <c r="F18" s="1">
        <v>662363586</v>
      </c>
      <c r="G18" s="1">
        <v>-587276771</v>
      </c>
      <c r="H18" s="1">
        <v>1854751546</v>
      </c>
      <c r="I18" s="1">
        <v>296420000</v>
      </c>
      <c r="J18" s="1">
        <v>275004000</v>
      </c>
      <c r="K18" s="1">
        <v>212632331</v>
      </c>
      <c r="L18" s="1">
        <f t="shared" si="0"/>
        <v>75086815</v>
      </c>
      <c r="AA18" s="7">
        <v>43811</v>
      </c>
      <c r="AB18">
        <v>-320799805</v>
      </c>
      <c r="AC18">
        <v>59016312</v>
      </c>
      <c r="AD18">
        <v>1596047307</v>
      </c>
    </row>
    <row r="19" spans="1:30">
      <c r="A19" s="7">
        <v>43813</v>
      </c>
      <c r="B19" s="8">
        <v>0.725694444444444</v>
      </c>
      <c r="C19" s="6">
        <v>1</v>
      </c>
      <c r="D19" s="1">
        <v>7300401000</v>
      </c>
      <c r="E19" s="1">
        <v>7087768669</v>
      </c>
      <c r="F19" s="1">
        <v>482530259</v>
      </c>
      <c r="G19" s="1">
        <v>-436148704</v>
      </c>
      <c r="H19" s="1">
        <v>167021747</v>
      </c>
      <c r="I19" s="1">
        <v>296420000</v>
      </c>
      <c r="J19" s="1">
        <v>275004000</v>
      </c>
      <c r="K19" s="1">
        <v>212632331</v>
      </c>
      <c r="L19" s="1">
        <f t="shared" si="0"/>
        <v>46381555</v>
      </c>
      <c r="AA19" s="7">
        <v>43812</v>
      </c>
      <c r="AB19">
        <v>-587276771</v>
      </c>
      <c r="AC19">
        <v>75086815</v>
      </c>
      <c r="AD19">
        <v>1854751546</v>
      </c>
    </row>
    <row r="20" spans="1:30">
      <c r="A20" s="7">
        <v>43814</v>
      </c>
      <c r="B20" s="8">
        <v>0.490972222222222</v>
      </c>
      <c r="C20" s="6">
        <v>1</v>
      </c>
      <c r="D20" s="1">
        <v>7300401000</v>
      </c>
      <c r="E20" s="1">
        <v>7087768669</v>
      </c>
      <c r="F20" s="1">
        <v>457539777</v>
      </c>
      <c r="G20" s="1">
        <v>-422322113</v>
      </c>
      <c r="H20" s="1">
        <v>168824705</v>
      </c>
      <c r="I20" s="1">
        <v>296420000</v>
      </c>
      <c r="J20" s="1">
        <v>275004000</v>
      </c>
      <c r="K20" s="1">
        <v>212632331</v>
      </c>
      <c r="L20" s="1">
        <f t="shared" si="0"/>
        <v>35217664</v>
      </c>
      <c r="AA20" s="7">
        <v>43813</v>
      </c>
      <c r="AB20">
        <v>-436148704</v>
      </c>
      <c r="AC20">
        <v>46381555</v>
      </c>
      <c r="AD20">
        <v>167021747</v>
      </c>
    </row>
    <row r="21" spans="1:30">
      <c r="A21" s="7">
        <v>43815</v>
      </c>
      <c r="B21" s="8">
        <v>0.78125</v>
      </c>
      <c r="C21" s="6">
        <v>1</v>
      </c>
      <c r="D21" s="1">
        <v>7300401000</v>
      </c>
      <c r="E21" s="1">
        <v>7087768669</v>
      </c>
      <c r="F21" s="1">
        <v>382383569</v>
      </c>
      <c r="G21" s="1">
        <v>-361595247</v>
      </c>
      <c r="H21" s="1">
        <v>310632786</v>
      </c>
      <c r="I21" s="1">
        <v>296420000</v>
      </c>
      <c r="J21" s="1">
        <v>275004000</v>
      </c>
      <c r="K21" s="1">
        <v>212632331</v>
      </c>
      <c r="L21" s="1">
        <f t="shared" si="0"/>
        <v>20788322</v>
      </c>
      <c r="AA21" s="7">
        <v>43814</v>
      </c>
      <c r="AB21">
        <v>-422322113</v>
      </c>
      <c r="AC21">
        <v>35217664</v>
      </c>
      <c r="AD21">
        <v>168824705</v>
      </c>
    </row>
    <row r="22" spans="1:30">
      <c r="A22" s="7">
        <v>43816</v>
      </c>
      <c r="B22" s="8">
        <v>0.557638888888889</v>
      </c>
      <c r="C22" s="6">
        <v>1</v>
      </c>
      <c r="D22" s="1">
        <v>7300401000</v>
      </c>
      <c r="E22" s="1">
        <v>7087768669</v>
      </c>
      <c r="F22" s="1">
        <v>603225101</v>
      </c>
      <c r="G22" s="1">
        <v>-556606185</v>
      </c>
      <c r="H22" s="1">
        <v>187526528</v>
      </c>
      <c r="I22" s="1">
        <v>296420000</v>
      </c>
      <c r="J22" s="1">
        <v>275004000</v>
      </c>
      <c r="K22" s="1">
        <v>212632331</v>
      </c>
      <c r="L22" s="1">
        <f t="shared" si="0"/>
        <v>46618916</v>
      </c>
      <c r="AA22" s="7">
        <v>43815</v>
      </c>
      <c r="AB22">
        <v>-361595247</v>
      </c>
      <c r="AC22">
        <v>20788322</v>
      </c>
      <c r="AD22">
        <v>310632786</v>
      </c>
    </row>
    <row r="23" spans="1:30">
      <c r="A23" s="7">
        <v>43817</v>
      </c>
      <c r="B23" s="8">
        <v>0.854861111111111</v>
      </c>
      <c r="C23" s="6">
        <v>1</v>
      </c>
      <c r="D23" s="1">
        <v>7300401000</v>
      </c>
      <c r="E23" s="1">
        <v>7087768669</v>
      </c>
      <c r="F23" s="1">
        <v>378434320</v>
      </c>
      <c r="G23" s="1">
        <v>-344241986</v>
      </c>
      <c r="H23" s="1">
        <v>222321564</v>
      </c>
      <c r="I23" s="1">
        <v>296420000</v>
      </c>
      <c r="J23" s="1">
        <v>275004000</v>
      </c>
      <c r="K23" s="1">
        <v>212632331</v>
      </c>
      <c r="L23" s="1">
        <f t="shared" si="0"/>
        <v>34192334</v>
      </c>
      <c r="AA23" s="7">
        <v>43816</v>
      </c>
      <c r="AB23">
        <v>-556606185</v>
      </c>
      <c r="AC23">
        <v>46618916</v>
      </c>
      <c r="AD23">
        <v>187526528</v>
      </c>
    </row>
    <row r="24" spans="1:30">
      <c r="A24" s="7">
        <v>43818</v>
      </c>
      <c r="B24" s="8">
        <v>0.779861111111111</v>
      </c>
      <c r="C24" s="6">
        <v>1</v>
      </c>
      <c r="D24" s="1">
        <v>7300401000</v>
      </c>
      <c r="E24" s="1">
        <v>7087768669</v>
      </c>
      <c r="F24" s="1">
        <v>231624004</v>
      </c>
      <c r="G24" s="1">
        <v>-235392602</v>
      </c>
      <c r="H24" s="1">
        <v>187347131</v>
      </c>
      <c r="I24" s="1">
        <v>296420000</v>
      </c>
      <c r="J24" s="1">
        <v>275004000</v>
      </c>
      <c r="K24" s="1">
        <v>212632331</v>
      </c>
      <c r="L24" s="1">
        <f t="shared" si="0"/>
        <v>-3768598</v>
      </c>
      <c r="AA24" s="7">
        <v>43817</v>
      </c>
      <c r="AB24">
        <v>-344241986</v>
      </c>
      <c r="AC24">
        <v>34192334</v>
      </c>
      <c r="AD24">
        <v>222321564</v>
      </c>
    </row>
    <row r="25" spans="1:30">
      <c r="A25" s="7">
        <v>43819</v>
      </c>
      <c r="B25" s="8">
        <v>0.764583333333333</v>
      </c>
      <c r="C25" s="6">
        <v>1</v>
      </c>
      <c r="D25" s="1">
        <v>7300401000</v>
      </c>
      <c r="E25" s="1">
        <v>7087768669</v>
      </c>
      <c r="F25" s="1">
        <v>305859840</v>
      </c>
      <c r="G25" s="1">
        <v>-289034295</v>
      </c>
      <c r="H25" s="1">
        <v>145156364</v>
      </c>
      <c r="I25" s="1">
        <v>296420000</v>
      </c>
      <c r="J25" s="1">
        <v>275004000</v>
      </c>
      <c r="K25" s="1">
        <v>212632331</v>
      </c>
      <c r="L25" s="1">
        <f t="shared" si="0"/>
        <v>16825545</v>
      </c>
      <c r="AA25" s="7">
        <v>43818</v>
      </c>
      <c r="AB25">
        <v>-235392602</v>
      </c>
      <c r="AC25">
        <v>-3768598</v>
      </c>
      <c r="AD25">
        <v>187347131</v>
      </c>
    </row>
    <row r="26" spans="1:30">
      <c r="A26" s="7">
        <v>43820</v>
      </c>
      <c r="B26" s="8">
        <v>0.735416666666667</v>
      </c>
      <c r="C26" s="6">
        <v>1</v>
      </c>
      <c r="D26" s="1">
        <v>7300401000</v>
      </c>
      <c r="E26" s="1">
        <v>7087768669</v>
      </c>
      <c r="F26" s="1">
        <v>293062288</v>
      </c>
      <c r="G26" s="1">
        <v>-297523135</v>
      </c>
      <c r="H26" s="1">
        <v>124625014</v>
      </c>
      <c r="I26" s="1">
        <v>296420000</v>
      </c>
      <c r="J26" s="1">
        <v>275004000</v>
      </c>
      <c r="K26" s="1">
        <v>212632331</v>
      </c>
      <c r="L26" s="1">
        <f t="shared" si="0"/>
        <v>-4460847</v>
      </c>
      <c r="AA26" s="7">
        <v>43819</v>
      </c>
      <c r="AB26">
        <v>-289034295</v>
      </c>
      <c r="AC26">
        <v>16825545</v>
      </c>
      <c r="AD26">
        <v>145156364</v>
      </c>
    </row>
    <row r="27" spans="1:30">
      <c r="A27" s="7">
        <v>43821</v>
      </c>
      <c r="B27" s="8">
        <v>0.775</v>
      </c>
      <c r="C27" s="6">
        <v>1</v>
      </c>
      <c r="D27" s="1">
        <v>7300401000</v>
      </c>
      <c r="E27" s="1">
        <v>7087768669</v>
      </c>
      <c r="F27" s="1">
        <v>518394734</v>
      </c>
      <c r="G27" s="1">
        <v>-525369041</v>
      </c>
      <c r="H27" s="1">
        <v>82600156</v>
      </c>
      <c r="I27" s="1">
        <v>296420000</v>
      </c>
      <c r="J27" s="1">
        <v>275004000</v>
      </c>
      <c r="K27" s="1">
        <v>212632331</v>
      </c>
      <c r="L27" s="1">
        <f t="shared" si="0"/>
        <v>-6974307</v>
      </c>
      <c r="AA27" s="7">
        <v>43820</v>
      </c>
      <c r="AB27">
        <v>-297523135</v>
      </c>
      <c r="AC27">
        <v>-4460847</v>
      </c>
      <c r="AD27">
        <v>124625014</v>
      </c>
    </row>
    <row r="28" spans="1:30">
      <c r="A28" s="7">
        <v>43822</v>
      </c>
      <c r="B28" s="8">
        <v>0.779166666666667</v>
      </c>
      <c r="C28" s="6">
        <v>1</v>
      </c>
      <c r="D28" s="1">
        <v>7300401000</v>
      </c>
      <c r="E28" s="1">
        <v>7087768669</v>
      </c>
      <c r="F28" s="1">
        <v>503345023</v>
      </c>
      <c r="G28" s="1">
        <v>-472322551</v>
      </c>
      <c r="H28" s="1">
        <v>120429822</v>
      </c>
      <c r="I28" s="1">
        <v>296420000</v>
      </c>
      <c r="J28" s="1">
        <v>275004000</v>
      </c>
      <c r="K28" s="1">
        <v>212632331</v>
      </c>
      <c r="L28" s="1">
        <f t="shared" si="0"/>
        <v>31022472</v>
      </c>
      <c r="AA28" s="7">
        <v>43821</v>
      </c>
      <c r="AB28">
        <v>-525369041</v>
      </c>
      <c r="AC28">
        <v>-6974307</v>
      </c>
      <c r="AD28">
        <v>82600156</v>
      </c>
    </row>
    <row r="29" spans="1:30">
      <c r="A29" s="7">
        <v>43823</v>
      </c>
      <c r="B29" s="8">
        <v>0.853472222222222</v>
      </c>
      <c r="C29" s="6">
        <v>1</v>
      </c>
      <c r="D29" s="1">
        <v>7300401000</v>
      </c>
      <c r="E29" s="1">
        <v>7087768669</v>
      </c>
      <c r="F29" s="1">
        <v>345025454</v>
      </c>
      <c r="G29" s="1">
        <v>-344051011</v>
      </c>
      <c r="H29" s="1">
        <v>100615943</v>
      </c>
      <c r="I29" s="1">
        <v>296420000</v>
      </c>
      <c r="J29" s="1">
        <v>275004000</v>
      </c>
      <c r="K29" s="1">
        <v>212632331</v>
      </c>
      <c r="L29" s="1">
        <f t="shared" si="0"/>
        <v>974443</v>
      </c>
      <c r="AA29" s="7">
        <v>43822</v>
      </c>
      <c r="AB29">
        <v>-472322551</v>
      </c>
      <c r="AC29">
        <v>31022472</v>
      </c>
      <c r="AD29">
        <v>120429822</v>
      </c>
    </row>
    <row r="30" spans="1:30">
      <c r="A30" s="7">
        <v>43824</v>
      </c>
      <c r="B30" s="8">
        <v>0.684722222222222</v>
      </c>
      <c r="C30" s="6">
        <v>1</v>
      </c>
      <c r="D30" s="1">
        <v>7300401000</v>
      </c>
      <c r="E30" s="1">
        <v>7087768669</v>
      </c>
      <c r="F30" s="1">
        <v>546366876</v>
      </c>
      <c r="G30" s="1">
        <v>-520626495</v>
      </c>
      <c r="H30" s="1">
        <v>101259100</v>
      </c>
      <c r="I30" s="1">
        <v>296420000</v>
      </c>
      <c r="J30" s="1">
        <v>275004000</v>
      </c>
      <c r="K30" s="1">
        <v>212632331</v>
      </c>
      <c r="L30" s="1">
        <f t="shared" si="0"/>
        <v>25740381</v>
      </c>
      <c r="AA30" s="7">
        <v>43823</v>
      </c>
      <c r="AB30">
        <v>-344051011</v>
      </c>
      <c r="AC30">
        <v>974443</v>
      </c>
      <c r="AD30">
        <v>100615943</v>
      </c>
    </row>
    <row r="31" spans="1:30">
      <c r="A31" s="7">
        <v>43825</v>
      </c>
      <c r="B31" s="8">
        <v>0.795833333333333</v>
      </c>
      <c r="C31" s="6">
        <v>1</v>
      </c>
      <c r="D31" s="1">
        <v>7300401000</v>
      </c>
      <c r="E31" s="1">
        <v>7087768669</v>
      </c>
      <c r="F31" s="1">
        <v>332354475</v>
      </c>
      <c r="G31" s="1">
        <v>-293366245</v>
      </c>
      <c r="H31" s="1">
        <v>106054996</v>
      </c>
      <c r="I31" s="1">
        <v>296420000</v>
      </c>
      <c r="J31" s="1">
        <v>275004000</v>
      </c>
      <c r="K31" s="1">
        <v>212632331</v>
      </c>
      <c r="L31" s="1">
        <f t="shared" si="0"/>
        <v>38988230</v>
      </c>
      <c r="AA31" s="7">
        <v>43824</v>
      </c>
      <c r="AB31">
        <v>-520626495</v>
      </c>
      <c r="AC31">
        <v>25740381</v>
      </c>
      <c r="AD31">
        <v>101259100</v>
      </c>
    </row>
    <row r="32" spans="1:30">
      <c r="A32" s="7">
        <v>43826</v>
      </c>
      <c r="B32" s="8">
        <v>0.927777777777778</v>
      </c>
      <c r="C32" s="6">
        <v>1</v>
      </c>
      <c r="D32" s="1">
        <v>7300401000</v>
      </c>
      <c r="E32" s="1">
        <v>7087768669</v>
      </c>
      <c r="F32" s="1">
        <v>371070494</v>
      </c>
      <c r="G32" s="1">
        <v>-315181957</v>
      </c>
      <c r="H32" s="1">
        <v>157361899</v>
      </c>
      <c r="I32" s="1">
        <v>296420000</v>
      </c>
      <c r="J32" s="1">
        <v>275004000</v>
      </c>
      <c r="K32" s="1">
        <v>212632331</v>
      </c>
      <c r="L32" s="1">
        <f t="shared" si="0"/>
        <v>55888537</v>
      </c>
      <c r="AA32" s="7">
        <v>43825</v>
      </c>
      <c r="AB32">
        <v>-293366245</v>
      </c>
      <c r="AC32">
        <v>38988230</v>
      </c>
      <c r="AD32">
        <v>106054996</v>
      </c>
    </row>
    <row r="33" spans="1:30">
      <c r="A33" s="7">
        <v>43827</v>
      </c>
      <c r="B33" s="8">
        <v>0.479166666666667</v>
      </c>
      <c r="C33" s="6">
        <v>1</v>
      </c>
      <c r="D33" s="1">
        <v>7300401000</v>
      </c>
      <c r="E33" s="1">
        <v>7087768669</v>
      </c>
      <c r="F33" s="1">
        <v>536044973</v>
      </c>
      <c r="G33" s="1">
        <v>-472621747</v>
      </c>
      <c r="H33" s="1">
        <v>156421275</v>
      </c>
      <c r="I33" s="1">
        <v>296420000</v>
      </c>
      <c r="J33" s="1">
        <v>275004000</v>
      </c>
      <c r="K33" s="1">
        <v>212632331</v>
      </c>
      <c r="L33" s="1">
        <f t="shared" si="0"/>
        <v>63423226</v>
      </c>
      <c r="AA33" s="7">
        <v>43826</v>
      </c>
      <c r="AB33">
        <v>-315181957</v>
      </c>
      <c r="AC33">
        <v>55888537</v>
      </c>
      <c r="AD33">
        <v>157361899</v>
      </c>
    </row>
    <row r="34" spans="1:30">
      <c r="A34" s="7">
        <v>43828</v>
      </c>
      <c r="B34" s="8">
        <v>0.718055555555556</v>
      </c>
      <c r="C34" s="6">
        <v>1</v>
      </c>
      <c r="D34" s="1">
        <v>7300401000</v>
      </c>
      <c r="E34" s="1">
        <v>7087768669</v>
      </c>
      <c r="F34" s="1">
        <v>331606764</v>
      </c>
      <c r="G34" s="1">
        <v>-341453751</v>
      </c>
      <c r="H34" s="1">
        <v>151035135</v>
      </c>
      <c r="I34" s="1">
        <v>296420000</v>
      </c>
      <c r="J34" s="1">
        <v>275004000</v>
      </c>
      <c r="K34" s="1">
        <v>212632331</v>
      </c>
      <c r="L34" s="1">
        <f t="shared" si="0"/>
        <v>-9846987</v>
      </c>
      <c r="AA34" s="7">
        <v>43827</v>
      </c>
      <c r="AB34">
        <v>-472621747</v>
      </c>
      <c r="AC34">
        <v>63423226</v>
      </c>
      <c r="AD34">
        <v>156421275</v>
      </c>
    </row>
    <row r="35" spans="1:30">
      <c r="A35" s="7">
        <v>43829</v>
      </c>
      <c r="B35" s="8">
        <v>0.575694444444444</v>
      </c>
      <c r="C35" s="6">
        <v>1</v>
      </c>
      <c r="D35" s="1">
        <v>7300401000</v>
      </c>
      <c r="E35" s="1">
        <v>7087768669</v>
      </c>
      <c r="F35" s="1">
        <v>609343400</v>
      </c>
      <c r="G35" s="1">
        <v>-576763597</v>
      </c>
      <c r="H35" s="1">
        <v>184679157</v>
      </c>
      <c r="I35" s="1">
        <v>296420000</v>
      </c>
      <c r="J35" s="1">
        <v>275004000</v>
      </c>
      <c r="K35" s="1">
        <v>212632331</v>
      </c>
      <c r="L35" s="1">
        <f t="shared" si="0"/>
        <v>32579803</v>
      </c>
      <c r="AA35" s="7">
        <v>43828</v>
      </c>
      <c r="AB35">
        <v>-341453751</v>
      </c>
      <c r="AC35">
        <v>-9846987</v>
      </c>
      <c r="AD35">
        <v>151035135</v>
      </c>
    </row>
    <row r="36" spans="1:30">
      <c r="A36" s="7">
        <v>43830</v>
      </c>
      <c r="B36" s="8">
        <v>0.826388888888889</v>
      </c>
      <c r="C36" s="6">
        <v>1</v>
      </c>
      <c r="D36" s="1">
        <v>7300401000</v>
      </c>
      <c r="E36" s="1">
        <v>7087768669</v>
      </c>
      <c r="F36" s="1">
        <v>408423462</v>
      </c>
      <c r="G36" s="1">
        <v>-346336345</v>
      </c>
      <c r="H36" s="1">
        <v>222818757</v>
      </c>
      <c r="I36" s="1">
        <v>296420000</v>
      </c>
      <c r="J36" s="1">
        <v>275004000</v>
      </c>
      <c r="K36" s="1">
        <v>212632331</v>
      </c>
      <c r="L36" s="1">
        <f t="shared" si="0"/>
        <v>62087117</v>
      </c>
      <c r="AA36" s="7">
        <v>43829</v>
      </c>
      <c r="AB36">
        <v>-576763597</v>
      </c>
      <c r="AC36">
        <v>32579803</v>
      </c>
      <c r="AD36">
        <v>184679157</v>
      </c>
    </row>
    <row r="37" spans="1:30">
      <c r="A37" s="7">
        <v>43831</v>
      </c>
      <c r="B37" s="8">
        <v>0.811805555555556</v>
      </c>
      <c r="C37" s="6">
        <v>1</v>
      </c>
      <c r="D37" s="1">
        <v>7300401000</v>
      </c>
      <c r="E37" s="1">
        <v>7087768669</v>
      </c>
      <c r="F37" s="1">
        <v>703150233</v>
      </c>
      <c r="G37" s="1">
        <v>-611094536</v>
      </c>
      <c r="H37" s="1">
        <v>253520707</v>
      </c>
      <c r="I37" s="1">
        <v>296420000</v>
      </c>
      <c r="J37" s="1">
        <v>275004000</v>
      </c>
      <c r="K37" s="1">
        <v>212632331</v>
      </c>
      <c r="L37" s="1">
        <f t="shared" si="0"/>
        <v>92055697</v>
      </c>
      <c r="AA37" s="7">
        <v>43830</v>
      </c>
      <c r="AB37">
        <v>-346336345</v>
      </c>
      <c r="AC37">
        <v>62087117</v>
      </c>
      <c r="AD37">
        <v>222818757</v>
      </c>
    </row>
    <row r="38" spans="1:30">
      <c r="A38" s="7">
        <v>43832</v>
      </c>
      <c r="B38" s="8">
        <v>0.478472222222222</v>
      </c>
      <c r="C38" s="6">
        <v>1</v>
      </c>
      <c r="D38" s="1">
        <v>7300401000</v>
      </c>
      <c r="E38" s="1">
        <v>7087768669</v>
      </c>
      <c r="F38" s="1">
        <v>514884988</v>
      </c>
      <c r="G38" s="1">
        <v>-453174126</v>
      </c>
      <c r="H38" s="1">
        <v>251630549</v>
      </c>
      <c r="I38" s="1">
        <v>296420000</v>
      </c>
      <c r="J38" s="1">
        <v>275004000</v>
      </c>
      <c r="K38" s="1">
        <v>212632331</v>
      </c>
      <c r="L38" s="1">
        <f t="shared" si="0"/>
        <v>61710862</v>
      </c>
      <c r="AA38" s="7">
        <v>43831</v>
      </c>
      <c r="AB38">
        <v>-611094536</v>
      </c>
      <c r="AC38">
        <v>92055697</v>
      </c>
      <c r="AD38">
        <v>253520707</v>
      </c>
    </row>
    <row r="39" spans="1:30">
      <c r="A39" s="7">
        <v>43833</v>
      </c>
      <c r="B39" s="8">
        <v>0.621527777777778</v>
      </c>
      <c r="C39" s="6">
        <v>1</v>
      </c>
      <c r="D39" s="1">
        <v>7300401000</v>
      </c>
      <c r="E39" s="1">
        <v>7087768669</v>
      </c>
      <c r="F39" s="1">
        <v>292084071</v>
      </c>
      <c r="G39" s="1">
        <v>-299098679</v>
      </c>
      <c r="H39" s="1">
        <v>212786400</v>
      </c>
      <c r="I39" s="1">
        <v>444631000</v>
      </c>
      <c r="J39" s="1">
        <v>412508000</v>
      </c>
      <c r="K39" s="1">
        <v>212632331</v>
      </c>
      <c r="L39" s="1">
        <f t="shared" si="0"/>
        <v>-7014608</v>
      </c>
      <c r="AA39" s="7">
        <v>43832</v>
      </c>
      <c r="AB39">
        <v>-453174126</v>
      </c>
      <c r="AC39">
        <v>61710862</v>
      </c>
      <c r="AD39">
        <v>251630549</v>
      </c>
    </row>
    <row r="40" spans="1:30">
      <c r="A40" s="7">
        <v>43834</v>
      </c>
      <c r="B40" s="8">
        <v>0.740277777777778</v>
      </c>
      <c r="C40" s="6">
        <v>1</v>
      </c>
      <c r="D40" s="1">
        <v>7300401000</v>
      </c>
      <c r="E40" s="1">
        <v>7087768669</v>
      </c>
      <c r="F40" s="1">
        <v>555029730</v>
      </c>
      <c r="G40" s="1">
        <v>-480619563</v>
      </c>
      <c r="H40" s="1">
        <v>231308030</v>
      </c>
      <c r="I40" s="1">
        <v>444631000</v>
      </c>
      <c r="J40" s="1">
        <v>412508000</v>
      </c>
      <c r="K40" s="1">
        <v>212632331</v>
      </c>
      <c r="L40" s="1">
        <f t="shared" si="0"/>
        <v>74410167</v>
      </c>
      <c r="AA40" s="7">
        <v>43833</v>
      </c>
      <c r="AB40">
        <v>-299098679</v>
      </c>
      <c r="AC40">
        <v>-7014608</v>
      </c>
      <c r="AD40">
        <v>212786400</v>
      </c>
    </row>
    <row r="41" spans="1:30">
      <c r="A41" s="7">
        <v>43835</v>
      </c>
      <c r="B41" s="8">
        <v>0.710416666666667</v>
      </c>
      <c r="C41" s="6">
        <v>1</v>
      </c>
      <c r="D41" s="1">
        <v>7300401000</v>
      </c>
      <c r="E41" s="1">
        <v>7087768669</v>
      </c>
      <c r="F41" s="1">
        <v>857836470</v>
      </c>
      <c r="G41" s="1">
        <v>-854298694</v>
      </c>
      <c r="H41" s="1">
        <v>152900950</v>
      </c>
      <c r="I41" s="1">
        <v>296420000</v>
      </c>
      <c r="J41" s="1">
        <v>275004000</v>
      </c>
      <c r="K41" s="1">
        <v>212632331</v>
      </c>
      <c r="L41" s="1">
        <f t="shared" si="0"/>
        <v>3537776</v>
      </c>
      <c r="AA41" s="7">
        <v>43834</v>
      </c>
      <c r="AB41">
        <v>-480619563</v>
      </c>
      <c r="AC41">
        <v>74410167</v>
      </c>
      <c r="AD41">
        <v>231308030</v>
      </c>
    </row>
    <row r="42" spans="1:30">
      <c r="A42" s="7">
        <v>43836</v>
      </c>
      <c r="B42" s="8">
        <v>0.59375</v>
      </c>
      <c r="C42" s="6">
        <v>1</v>
      </c>
      <c r="D42" s="1">
        <v>7300401000</v>
      </c>
      <c r="E42" s="1">
        <v>7087768669</v>
      </c>
      <c r="F42" s="1">
        <v>569408755</v>
      </c>
      <c r="G42" s="1">
        <v>-286026439</v>
      </c>
      <c r="H42" s="1">
        <v>200822902</v>
      </c>
      <c r="I42" s="1">
        <v>296420000</v>
      </c>
      <c r="J42" s="1">
        <v>275004000</v>
      </c>
      <c r="K42" s="1">
        <v>212632331</v>
      </c>
      <c r="L42" s="1">
        <f t="shared" si="0"/>
        <v>283382316</v>
      </c>
      <c r="AA42" s="7">
        <v>43835</v>
      </c>
      <c r="AB42">
        <v>-854298694</v>
      </c>
      <c r="AC42">
        <v>3537776</v>
      </c>
      <c r="AD42">
        <v>152900950</v>
      </c>
    </row>
    <row r="43" spans="1:30">
      <c r="A43" s="7">
        <v>43837</v>
      </c>
      <c r="B43" s="8">
        <v>0.698611111111111</v>
      </c>
      <c r="C43" s="6">
        <v>1</v>
      </c>
      <c r="D43" s="1">
        <v>7300401000</v>
      </c>
      <c r="E43" s="1">
        <v>7087768669</v>
      </c>
      <c r="F43" s="1">
        <v>344994713</v>
      </c>
      <c r="G43" s="1">
        <v>-312416002</v>
      </c>
      <c r="H43" s="1">
        <v>190974823</v>
      </c>
      <c r="I43" s="1">
        <v>296420000</v>
      </c>
      <c r="J43" s="1">
        <v>275004000</v>
      </c>
      <c r="K43" s="1">
        <v>212632331</v>
      </c>
      <c r="L43" s="1">
        <f t="shared" si="0"/>
        <v>32578711</v>
      </c>
      <c r="AA43" s="7">
        <v>43836</v>
      </c>
      <c r="AB43">
        <v>-286026439</v>
      </c>
      <c r="AC43">
        <v>283382316</v>
      </c>
      <c r="AD43">
        <v>200822902</v>
      </c>
    </row>
    <row r="44" spans="1:30">
      <c r="A44" s="7">
        <v>43838</v>
      </c>
      <c r="B44" s="8">
        <v>0.74375</v>
      </c>
      <c r="C44" s="6">
        <v>1</v>
      </c>
      <c r="D44" s="1">
        <v>7300401000</v>
      </c>
      <c r="E44" s="1">
        <v>7087768669</v>
      </c>
      <c r="F44" s="1">
        <v>273519454</v>
      </c>
      <c r="G44" s="1">
        <v>-246618749</v>
      </c>
      <c r="H44" s="1">
        <v>155788411</v>
      </c>
      <c r="I44" s="1">
        <v>296420000</v>
      </c>
      <c r="J44" s="1">
        <v>275004000</v>
      </c>
      <c r="K44" s="1">
        <v>212632331</v>
      </c>
      <c r="L44" s="1">
        <f t="shared" si="0"/>
        <v>26900705</v>
      </c>
      <c r="AA44" s="7">
        <v>43837</v>
      </c>
      <c r="AB44">
        <v>-312416002</v>
      </c>
      <c r="AC44">
        <v>32578711</v>
      </c>
      <c r="AD44">
        <v>190974823</v>
      </c>
    </row>
    <row r="45" spans="1:30">
      <c r="A45" s="7">
        <v>43839</v>
      </c>
      <c r="B45" s="8">
        <v>0.706944444444444</v>
      </c>
      <c r="C45" s="6">
        <v>1</v>
      </c>
      <c r="D45" s="1">
        <v>7300401000</v>
      </c>
      <c r="E45" s="1">
        <v>7087768669</v>
      </c>
      <c r="F45" s="1">
        <v>304675938</v>
      </c>
      <c r="G45" s="1">
        <v>-276589092</v>
      </c>
      <c r="H45" s="1">
        <v>153906677</v>
      </c>
      <c r="I45" s="1">
        <v>296420000</v>
      </c>
      <c r="J45" s="1">
        <v>275004000</v>
      </c>
      <c r="K45" s="1">
        <v>212632331</v>
      </c>
      <c r="L45" s="1">
        <f t="shared" si="0"/>
        <v>28086846</v>
      </c>
      <c r="AA45" s="7">
        <v>43838</v>
      </c>
      <c r="AB45">
        <v>-246618749</v>
      </c>
      <c r="AC45">
        <v>26900705</v>
      </c>
      <c r="AD45">
        <v>155788411</v>
      </c>
    </row>
    <row r="46" spans="1:30">
      <c r="A46" s="7">
        <v>43840</v>
      </c>
      <c r="B46" s="8">
        <v>0.558333333333333</v>
      </c>
      <c r="C46" s="6">
        <v>1</v>
      </c>
      <c r="D46" s="1">
        <v>7300401000</v>
      </c>
      <c r="E46" s="1">
        <v>7087768669</v>
      </c>
      <c r="F46" s="1">
        <v>609368110</v>
      </c>
      <c r="G46" s="1">
        <v>-544781650</v>
      </c>
      <c r="H46" s="1">
        <v>158664009</v>
      </c>
      <c r="I46" s="1">
        <v>296420000</v>
      </c>
      <c r="J46" s="1">
        <v>275004000</v>
      </c>
      <c r="K46" s="1">
        <v>212632331</v>
      </c>
      <c r="L46" s="1">
        <f t="shared" si="0"/>
        <v>64586460</v>
      </c>
      <c r="AA46" s="7">
        <v>43839</v>
      </c>
      <c r="AB46">
        <v>-276589092</v>
      </c>
      <c r="AC46">
        <v>28086846</v>
      </c>
      <c r="AD46">
        <v>153906677</v>
      </c>
    </row>
    <row r="47" spans="1:30">
      <c r="A47" s="7">
        <v>43841</v>
      </c>
      <c r="B47" s="8">
        <v>0.8</v>
      </c>
      <c r="C47" s="6">
        <v>1</v>
      </c>
      <c r="D47" s="1">
        <v>7300401000</v>
      </c>
      <c r="E47" s="1">
        <v>7087768669</v>
      </c>
      <c r="F47" s="1">
        <v>338536333</v>
      </c>
      <c r="G47" s="1">
        <v>-325838362</v>
      </c>
      <c r="H47" s="1">
        <v>178376588</v>
      </c>
      <c r="I47" s="1">
        <v>296420000</v>
      </c>
      <c r="J47" s="1">
        <v>275004000</v>
      </c>
      <c r="K47" s="1">
        <v>212632331</v>
      </c>
      <c r="L47" s="1">
        <f t="shared" si="0"/>
        <v>12697971</v>
      </c>
      <c r="AA47" s="7">
        <v>43840</v>
      </c>
      <c r="AB47">
        <v>-544781650</v>
      </c>
      <c r="AC47">
        <v>64586460</v>
      </c>
      <c r="AD47">
        <v>158664009</v>
      </c>
    </row>
    <row r="48" spans="1:30">
      <c r="A48" s="7">
        <v>43842</v>
      </c>
      <c r="B48" s="8">
        <v>0.83125</v>
      </c>
      <c r="C48" s="6">
        <v>1</v>
      </c>
      <c r="D48" s="1">
        <v>7300401000</v>
      </c>
      <c r="E48" s="1">
        <v>7087768669</v>
      </c>
      <c r="F48" s="1">
        <v>333429240</v>
      </c>
      <c r="G48" s="1">
        <v>-298388888</v>
      </c>
      <c r="H48" s="1">
        <v>139006773</v>
      </c>
      <c r="I48" s="1">
        <v>296420000</v>
      </c>
      <c r="J48" s="1">
        <v>275004000</v>
      </c>
      <c r="K48" s="1">
        <v>212632331</v>
      </c>
      <c r="L48" s="1">
        <f t="shared" si="0"/>
        <v>35040352</v>
      </c>
      <c r="AA48" s="7">
        <v>43841</v>
      </c>
      <c r="AB48">
        <v>-325838362</v>
      </c>
      <c r="AC48">
        <v>12697971</v>
      </c>
      <c r="AD48">
        <v>178376588</v>
      </c>
    </row>
    <row r="49" spans="1:30">
      <c r="A49" s="7">
        <v>43843</v>
      </c>
      <c r="B49" s="8">
        <v>0.677777777777778</v>
      </c>
      <c r="C49" s="6">
        <v>1</v>
      </c>
      <c r="D49" s="1">
        <v>7300401000</v>
      </c>
      <c r="E49" s="1">
        <v>7087768669</v>
      </c>
      <c r="F49" s="1">
        <v>475383371</v>
      </c>
      <c r="G49" s="1">
        <v>-436253740</v>
      </c>
      <c r="H49" s="1">
        <v>228953459</v>
      </c>
      <c r="I49" s="1">
        <v>296420000</v>
      </c>
      <c r="J49" s="1">
        <v>275004000</v>
      </c>
      <c r="K49" s="1">
        <v>212632331</v>
      </c>
      <c r="L49" s="1">
        <f t="shared" si="0"/>
        <v>39129631</v>
      </c>
      <c r="AA49" s="7">
        <v>43842</v>
      </c>
      <c r="AB49">
        <v>-298388888</v>
      </c>
      <c r="AC49">
        <v>35040352</v>
      </c>
      <c r="AD49">
        <v>139006773</v>
      </c>
    </row>
    <row r="50" spans="1:30">
      <c r="A50" s="7">
        <v>43844</v>
      </c>
      <c r="B50" s="8">
        <v>0.713888888888889</v>
      </c>
      <c r="C50" s="6">
        <v>1</v>
      </c>
      <c r="D50" s="1">
        <v>7300401000</v>
      </c>
      <c r="E50" s="1">
        <v>7087768669</v>
      </c>
      <c r="F50" s="1">
        <v>293709823</v>
      </c>
      <c r="G50" s="1">
        <v>-276566812</v>
      </c>
      <c r="H50" s="1">
        <v>208021505</v>
      </c>
      <c r="I50" s="1">
        <v>296420000</v>
      </c>
      <c r="J50" s="1">
        <v>275004000</v>
      </c>
      <c r="K50" s="1">
        <v>212632331</v>
      </c>
      <c r="L50" s="1">
        <f t="shared" si="0"/>
        <v>17143011</v>
      </c>
      <c r="AA50" s="7">
        <v>43843</v>
      </c>
      <c r="AB50">
        <v>-436253740</v>
      </c>
      <c r="AC50">
        <v>39129631</v>
      </c>
      <c r="AD50">
        <v>228953459</v>
      </c>
    </row>
    <row r="51" spans="1:30">
      <c r="A51" s="7">
        <v>43845</v>
      </c>
      <c r="B51" s="8">
        <v>0.786111111111111</v>
      </c>
      <c r="C51" s="6">
        <v>1</v>
      </c>
      <c r="D51" s="1">
        <v>7300401000</v>
      </c>
      <c r="E51" s="1">
        <v>7087768669</v>
      </c>
      <c r="F51" s="1">
        <v>344813324</v>
      </c>
      <c r="G51" s="1">
        <v>-297252587</v>
      </c>
      <c r="H51" s="1">
        <v>223003531</v>
      </c>
      <c r="I51" s="1">
        <v>296420000</v>
      </c>
      <c r="J51" s="1">
        <v>275004000</v>
      </c>
      <c r="K51" s="1">
        <v>212632331</v>
      </c>
      <c r="L51" s="1">
        <f t="shared" si="0"/>
        <v>47560737</v>
      </c>
      <c r="AA51" s="7">
        <v>43844</v>
      </c>
      <c r="AB51">
        <v>-276566812</v>
      </c>
      <c r="AC51">
        <v>17143011</v>
      </c>
      <c r="AD51">
        <v>208021505</v>
      </c>
    </row>
    <row r="52" spans="1:30">
      <c r="A52" s="7">
        <v>43846</v>
      </c>
      <c r="B52" s="8">
        <v>0.763194444444444</v>
      </c>
      <c r="C52" s="6">
        <v>1</v>
      </c>
      <c r="D52" s="1">
        <v>7300401000</v>
      </c>
      <c r="E52" s="1">
        <v>7087768669</v>
      </c>
      <c r="F52" s="1">
        <v>588116279</v>
      </c>
      <c r="G52" s="1">
        <v>-516791081</v>
      </c>
      <c r="H52" s="1">
        <v>219867287</v>
      </c>
      <c r="I52" s="1">
        <v>296420000</v>
      </c>
      <c r="J52" s="1">
        <v>275004000</v>
      </c>
      <c r="K52" s="1">
        <v>212632331</v>
      </c>
      <c r="L52" s="1">
        <f t="shared" si="0"/>
        <v>71325198</v>
      </c>
      <c r="AA52" s="7">
        <v>43845</v>
      </c>
      <c r="AB52">
        <v>-297252587</v>
      </c>
      <c r="AC52">
        <v>47560737</v>
      </c>
      <c r="AD52">
        <v>223003531</v>
      </c>
    </row>
    <row r="53" spans="1:30">
      <c r="A53" s="7">
        <v>43847</v>
      </c>
      <c r="B53" s="8">
        <v>0.677777777777778</v>
      </c>
      <c r="C53" s="6">
        <v>1</v>
      </c>
      <c r="D53" s="1">
        <v>7300401000</v>
      </c>
      <c r="E53" s="1">
        <v>7087768669</v>
      </c>
      <c r="F53" s="1">
        <v>309133189</v>
      </c>
      <c r="G53" s="1">
        <v>-295123215</v>
      </c>
      <c r="H53" s="1">
        <v>205790415</v>
      </c>
      <c r="I53" s="1">
        <v>296420000</v>
      </c>
      <c r="J53" s="1">
        <v>275004000</v>
      </c>
      <c r="K53" s="1">
        <v>212632331</v>
      </c>
      <c r="L53" s="1">
        <f t="shared" si="0"/>
        <v>14009974</v>
      </c>
      <c r="AA53" s="7">
        <v>43846</v>
      </c>
      <c r="AB53">
        <v>-516791081</v>
      </c>
      <c r="AC53">
        <v>71325198</v>
      </c>
      <c r="AD53">
        <v>219867287</v>
      </c>
    </row>
    <row r="54" spans="27:30">
      <c r="AA54" s="7">
        <v>43847</v>
      </c>
      <c r="AB54">
        <v>-295123215</v>
      </c>
      <c r="AC54">
        <v>14009974</v>
      </c>
      <c r="AD54">
        <v>205790415</v>
      </c>
    </row>
    <row r="55" spans="27:30">
      <c r="AA55" t="s">
        <v>286</v>
      </c>
      <c r="AB55">
        <v>-19176276976</v>
      </c>
      <c r="AC55">
        <v>966787193</v>
      </c>
      <c r="AD55">
        <v>7979967871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49"/>
  <sheetViews>
    <sheetView topLeftCell="C1" workbookViewId="0">
      <pane ySplit="3" topLeftCell="A41" activePane="bottomLeft" state="frozen"/>
      <selection/>
      <selection pane="bottomLeft" activeCell="I47" sqref="I47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0" width="26.625"/>
  </cols>
  <sheetData>
    <row r="1" ht="257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57" customHeight="1" spans="4:11">
      <c r="D2" s="1"/>
      <c r="F2" s="1"/>
      <c r="G2" s="1"/>
      <c r="H2" s="1"/>
      <c r="I2" s="1"/>
      <c r="J2" s="1"/>
      <c r="K2" s="1"/>
    </row>
    <row r="3" ht="48" customHeight="1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470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43804</v>
      </c>
      <c r="B4" s="5">
        <v>0.66875</v>
      </c>
      <c r="C4" s="6">
        <v>0.833</v>
      </c>
      <c r="D4" s="1">
        <v>18484731577</v>
      </c>
      <c r="F4" s="1">
        <v>0</v>
      </c>
      <c r="G4" s="1">
        <v>-398939785</v>
      </c>
      <c r="H4" s="1">
        <v>-398939785</v>
      </c>
      <c r="I4" s="1"/>
      <c r="J4" s="1"/>
      <c r="K4" s="1"/>
      <c r="L4" s="1">
        <f t="shared" ref="L4:L47" si="0">F4+G4</f>
        <v>-398939785</v>
      </c>
      <c r="M4" s="10"/>
      <c r="N4" s="7">
        <v>43803</v>
      </c>
      <c r="O4" s="8">
        <v>0.863888888888889</v>
      </c>
      <c r="P4" s="6">
        <v>0.833</v>
      </c>
      <c r="Q4" s="6">
        <v>0.097</v>
      </c>
      <c r="R4" s="6">
        <v>0.833</v>
      </c>
      <c r="S4" s="1">
        <v>19687137280</v>
      </c>
      <c r="U4" s="1">
        <v>7296498688</v>
      </c>
      <c r="V4" s="1">
        <v>7178537472</v>
      </c>
      <c r="W4" s="1">
        <v>117961216</v>
      </c>
      <c r="X4" s="1">
        <v>19687137804</v>
      </c>
      <c r="Y4">
        <v>8</v>
      </c>
      <c r="AA4" t="s">
        <v>284</v>
      </c>
    </row>
    <row r="5" spans="1:30">
      <c r="A5" s="7">
        <v>43805</v>
      </c>
      <c r="B5" s="8">
        <v>0.75625</v>
      </c>
      <c r="C5" s="6">
        <v>0.833</v>
      </c>
      <c r="D5" s="1">
        <v>18484731577</v>
      </c>
      <c r="F5" s="1">
        <v>0</v>
      </c>
      <c r="G5" s="1">
        <v>-739329287</v>
      </c>
      <c r="H5" s="1">
        <v>-1301178282</v>
      </c>
      <c r="I5" s="1"/>
      <c r="J5" s="1"/>
      <c r="K5" s="1"/>
      <c r="L5" s="1">
        <f t="shared" si="0"/>
        <v>-739329287</v>
      </c>
      <c r="M5" s="10"/>
      <c r="AA5" s="7">
        <v>43804</v>
      </c>
      <c r="AB5">
        <v>-398939785</v>
      </c>
      <c r="AC5">
        <v>-398939785</v>
      </c>
      <c r="AD5">
        <v>-398939785</v>
      </c>
    </row>
    <row r="6" spans="1:30">
      <c r="A6" s="7">
        <v>43806</v>
      </c>
      <c r="B6" s="8">
        <v>0.759722222222222</v>
      </c>
      <c r="C6" s="6">
        <v>0.833</v>
      </c>
      <c r="D6" s="1">
        <v>18484731577</v>
      </c>
      <c r="F6" s="1">
        <v>0</v>
      </c>
      <c r="G6" s="1">
        <v>-863215722</v>
      </c>
      <c r="H6" s="1">
        <v>-1960012013</v>
      </c>
      <c r="I6" s="1"/>
      <c r="J6" s="1"/>
      <c r="K6" s="1"/>
      <c r="L6" s="1">
        <f t="shared" si="0"/>
        <v>-863215722</v>
      </c>
      <c r="AA6" s="7">
        <v>43805</v>
      </c>
      <c r="AB6">
        <v>-739329287</v>
      </c>
      <c r="AC6">
        <v>-739329287</v>
      </c>
      <c r="AD6">
        <v>-1301178282</v>
      </c>
    </row>
    <row r="7" spans="1:30">
      <c r="A7" s="7">
        <v>43807</v>
      </c>
      <c r="B7" s="8">
        <v>0.488194444444444</v>
      </c>
      <c r="C7" s="6">
        <v>0.833</v>
      </c>
      <c r="D7" s="1">
        <v>18484731577</v>
      </c>
      <c r="F7" s="1">
        <v>0</v>
      </c>
      <c r="G7" s="1">
        <v>-1205063945</v>
      </c>
      <c r="H7" s="1">
        <v>-2506242227</v>
      </c>
      <c r="I7" s="1"/>
      <c r="J7" s="1"/>
      <c r="K7" s="1"/>
      <c r="L7" s="1">
        <f t="shared" si="0"/>
        <v>-1205063945</v>
      </c>
      <c r="AA7" s="7">
        <v>43806</v>
      </c>
      <c r="AB7">
        <v>-863215722</v>
      </c>
      <c r="AC7">
        <v>-863215722</v>
      </c>
      <c r="AD7">
        <v>-1960012013</v>
      </c>
    </row>
    <row r="8" spans="1:30">
      <c r="A8" s="7">
        <v>43808</v>
      </c>
      <c r="B8" s="8">
        <v>0.688888888888889</v>
      </c>
      <c r="C8" s="6">
        <v>0.833</v>
      </c>
      <c r="D8" s="1">
        <v>18484731577</v>
      </c>
      <c r="F8" s="1">
        <v>0</v>
      </c>
      <c r="G8" s="1">
        <v>-711734495</v>
      </c>
      <c r="H8" s="1">
        <v>-3217976722</v>
      </c>
      <c r="I8" s="1"/>
      <c r="J8" s="1"/>
      <c r="K8" s="1"/>
      <c r="L8" s="1">
        <f t="shared" si="0"/>
        <v>-711734495</v>
      </c>
      <c r="AA8" s="7">
        <v>43807</v>
      </c>
      <c r="AB8">
        <v>-1205063945</v>
      </c>
      <c r="AC8">
        <v>-1205063945</v>
      </c>
      <c r="AD8">
        <v>-2506242227</v>
      </c>
    </row>
    <row r="9" spans="1:30">
      <c r="A9" s="7">
        <v>43809</v>
      </c>
      <c r="B9" s="8">
        <v>0.769444444444444</v>
      </c>
      <c r="C9" s="6">
        <v>0.833</v>
      </c>
      <c r="D9" s="1">
        <v>18484731577</v>
      </c>
      <c r="F9" s="1">
        <v>0</v>
      </c>
      <c r="G9" s="1">
        <v>-605296287</v>
      </c>
      <c r="H9" s="1">
        <v>-3968766230</v>
      </c>
      <c r="I9" s="1"/>
      <c r="J9" s="1"/>
      <c r="K9" s="1"/>
      <c r="L9" s="1">
        <f t="shared" si="0"/>
        <v>-605296287</v>
      </c>
      <c r="AA9" s="7">
        <v>43808</v>
      </c>
      <c r="AB9">
        <v>-711734495</v>
      </c>
      <c r="AC9">
        <v>-711734495</v>
      </c>
      <c r="AD9">
        <v>-3217976722</v>
      </c>
    </row>
    <row r="10" spans="1:30">
      <c r="A10" s="7">
        <v>43810</v>
      </c>
      <c r="B10" s="8">
        <v>0.797222222222222</v>
      </c>
      <c r="C10" s="6">
        <v>0.833</v>
      </c>
      <c r="D10" s="1">
        <v>18484731577</v>
      </c>
      <c r="F10" s="1">
        <v>0</v>
      </c>
      <c r="G10" s="1">
        <v>-845251705</v>
      </c>
      <c r="H10" s="1">
        <v>-4814017935</v>
      </c>
      <c r="I10" s="1"/>
      <c r="J10" s="1"/>
      <c r="K10" s="1"/>
      <c r="L10" s="1">
        <f t="shared" si="0"/>
        <v>-845251705</v>
      </c>
      <c r="AA10" s="7">
        <v>43809</v>
      </c>
      <c r="AB10">
        <v>-605296287</v>
      </c>
      <c r="AC10">
        <v>-605296287</v>
      </c>
      <c r="AD10">
        <v>-3968766230</v>
      </c>
    </row>
    <row r="11" spans="1:30">
      <c r="A11" s="7">
        <v>43811</v>
      </c>
      <c r="B11" s="8">
        <v>0.960416666666667</v>
      </c>
      <c r="C11" s="6">
        <v>0.833</v>
      </c>
      <c r="D11" s="1">
        <v>18484731577</v>
      </c>
      <c r="F11" s="1">
        <v>0</v>
      </c>
      <c r="G11" s="1">
        <v>-812265290</v>
      </c>
      <c r="H11" s="1">
        <v>-5626283225</v>
      </c>
      <c r="I11" s="1"/>
      <c r="J11" s="1"/>
      <c r="K11" s="1"/>
      <c r="L11" s="1">
        <f t="shared" si="0"/>
        <v>-812265290</v>
      </c>
      <c r="AA11" s="7">
        <v>43810</v>
      </c>
      <c r="AB11">
        <v>-845251705</v>
      </c>
      <c r="AC11">
        <v>-845251705</v>
      </c>
      <c r="AD11">
        <v>-4814017935</v>
      </c>
    </row>
    <row r="12" spans="1:30">
      <c r="A12" s="7">
        <v>43812</v>
      </c>
      <c r="B12" s="8">
        <v>0.926388888888889</v>
      </c>
      <c r="C12" s="6">
        <v>0.833</v>
      </c>
      <c r="D12" s="1">
        <v>18484731577</v>
      </c>
      <c r="E12" s="1">
        <v>17946342575</v>
      </c>
      <c r="F12" s="1">
        <v>5768096010</v>
      </c>
      <c r="G12" s="1">
        <v>-1486991816</v>
      </c>
      <c r="H12" s="1">
        <v>28935254</v>
      </c>
      <c r="I12" s="1">
        <v>901012000</v>
      </c>
      <c r="J12" s="1">
        <v>835915000</v>
      </c>
      <c r="K12" s="1">
        <v>538388907</v>
      </c>
      <c r="L12" s="1">
        <f t="shared" si="0"/>
        <v>4281104194</v>
      </c>
      <c r="AA12" s="7">
        <v>43811</v>
      </c>
      <c r="AB12">
        <v>-812265290</v>
      </c>
      <c r="AC12">
        <v>-812265290</v>
      </c>
      <c r="AD12">
        <v>-5626283225</v>
      </c>
    </row>
    <row r="13" spans="1:30">
      <c r="A13" s="7">
        <v>43813</v>
      </c>
      <c r="B13" s="8">
        <v>0.725694444444444</v>
      </c>
      <c r="C13" s="6">
        <v>0.833</v>
      </c>
      <c r="D13" s="1">
        <v>18484731577</v>
      </c>
      <c r="E13" s="1">
        <v>17946342575</v>
      </c>
      <c r="F13" s="1">
        <v>6232022808</v>
      </c>
      <c r="G13" s="1">
        <v>-1104347787</v>
      </c>
      <c r="H13" s="1">
        <v>802570078</v>
      </c>
      <c r="I13" s="1">
        <v>901012000</v>
      </c>
      <c r="J13" s="1">
        <v>835915000</v>
      </c>
      <c r="K13" s="1">
        <v>538388907</v>
      </c>
      <c r="L13" s="1">
        <f t="shared" si="0"/>
        <v>5127675021</v>
      </c>
      <c r="AA13" s="7">
        <v>43812</v>
      </c>
      <c r="AB13">
        <v>-1486991816</v>
      </c>
      <c r="AC13">
        <v>4281104194</v>
      </c>
      <c r="AD13">
        <v>28935254</v>
      </c>
    </row>
    <row r="14" spans="1:30">
      <c r="A14" s="7">
        <v>43814</v>
      </c>
      <c r="B14" s="8">
        <v>0.491666666666667</v>
      </c>
      <c r="C14" s="6">
        <v>0.833</v>
      </c>
      <c r="D14" s="1">
        <v>18484731577</v>
      </c>
      <c r="E14" s="1">
        <v>17946342575</v>
      </c>
      <c r="F14" s="1">
        <v>1134529699</v>
      </c>
      <c r="G14" s="1">
        <v>-1069338506</v>
      </c>
      <c r="H14" s="1">
        <v>1492289465</v>
      </c>
      <c r="I14" s="1">
        <v>901012000</v>
      </c>
      <c r="J14" s="1">
        <v>835915000</v>
      </c>
      <c r="K14" s="1">
        <v>538388907</v>
      </c>
      <c r="L14" s="1">
        <f t="shared" si="0"/>
        <v>65191193</v>
      </c>
      <c r="AA14" s="7">
        <v>43813</v>
      </c>
      <c r="AB14">
        <v>-1104347787</v>
      </c>
      <c r="AC14">
        <v>5127675021</v>
      </c>
      <c r="AD14">
        <v>802570078</v>
      </c>
    </row>
    <row r="15" spans="1:30">
      <c r="A15" s="7">
        <v>43815</v>
      </c>
      <c r="B15" s="8">
        <v>0.781944444444444</v>
      </c>
      <c r="C15" s="6">
        <v>0.833</v>
      </c>
      <c r="D15" s="1">
        <v>18484731577</v>
      </c>
      <c r="E15" s="1">
        <v>17946342575</v>
      </c>
      <c r="F15" s="1">
        <v>963251128</v>
      </c>
      <c r="G15" s="1">
        <v>-915576518</v>
      </c>
      <c r="H15" s="1">
        <v>2394209877</v>
      </c>
      <c r="I15" s="1">
        <v>901012000</v>
      </c>
      <c r="J15" s="1">
        <v>835915000</v>
      </c>
      <c r="K15" s="1">
        <v>538388907</v>
      </c>
      <c r="L15" s="1">
        <f t="shared" si="0"/>
        <v>47674610</v>
      </c>
      <c r="AA15" s="7">
        <v>43814</v>
      </c>
      <c r="AB15">
        <v>-1069338506</v>
      </c>
      <c r="AC15">
        <v>65191193</v>
      </c>
      <c r="AD15">
        <v>1492289465</v>
      </c>
    </row>
    <row r="16" spans="1:30">
      <c r="A16" s="7">
        <v>43816</v>
      </c>
      <c r="B16" s="8">
        <v>0.557638888888889</v>
      </c>
      <c r="C16" s="6">
        <v>0.833</v>
      </c>
      <c r="D16" s="1">
        <v>18484731577</v>
      </c>
      <c r="E16" s="1">
        <v>17946342575</v>
      </c>
      <c r="F16" s="1">
        <v>1513581820</v>
      </c>
      <c r="G16" s="1">
        <v>-1409349225</v>
      </c>
      <c r="H16" s="1">
        <v>3198623812</v>
      </c>
      <c r="I16" s="1">
        <v>901012000</v>
      </c>
      <c r="J16" s="1">
        <v>835915000</v>
      </c>
      <c r="K16" s="1">
        <v>538388907</v>
      </c>
      <c r="L16" s="1">
        <f t="shared" si="0"/>
        <v>104232595</v>
      </c>
      <c r="AA16" s="7">
        <v>43815</v>
      </c>
      <c r="AB16">
        <v>-915576518</v>
      </c>
      <c r="AC16">
        <v>47674610</v>
      </c>
      <c r="AD16">
        <v>2394209877</v>
      </c>
    </row>
    <row r="17" spans="1:30">
      <c r="A17" s="7">
        <v>43817</v>
      </c>
      <c r="B17" s="8">
        <v>0.855555555555556</v>
      </c>
      <c r="C17" s="6">
        <v>0.833</v>
      </c>
      <c r="D17" s="1">
        <v>18484731577</v>
      </c>
      <c r="E17" s="1">
        <v>17946342575</v>
      </c>
      <c r="F17" s="1">
        <v>903491137</v>
      </c>
      <c r="G17" s="1">
        <v>-871621496</v>
      </c>
      <c r="H17" s="1">
        <v>3782284533</v>
      </c>
      <c r="I17" s="1">
        <v>901012000</v>
      </c>
      <c r="J17" s="1">
        <v>835915000</v>
      </c>
      <c r="K17" s="1">
        <v>538388907</v>
      </c>
      <c r="L17" s="1">
        <f t="shared" si="0"/>
        <v>31869641</v>
      </c>
      <c r="AA17" s="7">
        <v>43816</v>
      </c>
      <c r="AB17">
        <v>-1409349225</v>
      </c>
      <c r="AC17">
        <v>104232595</v>
      </c>
      <c r="AD17">
        <v>3198623812</v>
      </c>
    </row>
    <row r="18" spans="1:30">
      <c r="A18" s="7">
        <v>43818</v>
      </c>
      <c r="B18" s="8">
        <v>0.780555555555556</v>
      </c>
      <c r="C18" s="6">
        <v>0.833</v>
      </c>
      <c r="D18" s="1">
        <v>18484731577</v>
      </c>
      <c r="E18" s="1">
        <v>17946342575</v>
      </c>
      <c r="F18" s="1">
        <v>697654204</v>
      </c>
      <c r="G18" s="1">
        <v>-596020117</v>
      </c>
      <c r="H18" s="1">
        <v>4584031710</v>
      </c>
      <c r="I18" s="1">
        <v>901012000</v>
      </c>
      <c r="J18" s="1">
        <v>835915000</v>
      </c>
      <c r="K18" s="1">
        <v>538388907</v>
      </c>
      <c r="L18" s="1">
        <f t="shared" si="0"/>
        <v>101634087</v>
      </c>
      <c r="AA18" s="7">
        <v>43817</v>
      </c>
      <c r="AB18">
        <v>-871621496</v>
      </c>
      <c r="AC18">
        <v>31869641</v>
      </c>
      <c r="AD18">
        <v>3782284533</v>
      </c>
    </row>
    <row r="19" spans="1:30">
      <c r="A19" s="7">
        <v>43819</v>
      </c>
      <c r="B19" s="8">
        <v>0.764583333333333</v>
      </c>
      <c r="C19" s="6">
        <v>0.833</v>
      </c>
      <c r="D19" s="1">
        <v>18484731577</v>
      </c>
      <c r="E19" s="1">
        <v>17946342575</v>
      </c>
      <c r="F19" s="1">
        <v>818314486</v>
      </c>
      <c r="G19" s="1">
        <v>-731842265</v>
      </c>
      <c r="H19" s="1">
        <v>5482769221</v>
      </c>
      <c r="I19" s="1">
        <v>901012000</v>
      </c>
      <c r="J19" s="1">
        <v>835915000</v>
      </c>
      <c r="K19" s="1">
        <v>538388907</v>
      </c>
      <c r="L19" s="1">
        <f t="shared" si="0"/>
        <v>86472221</v>
      </c>
      <c r="AA19" s="7">
        <v>43818</v>
      </c>
      <c r="AB19">
        <v>-596020117</v>
      </c>
      <c r="AC19">
        <v>101634087</v>
      </c>
      <c r="AD19">
        <v>4584031710</v>
      </c>
    </row>
    <row r="20" spans="1:30">
      <c r="A20" s="7">
        <v>43820</v>
      </c>
      <c r="B20" s="8">
        <v>0.735416666666667</v>
      </c>
      <c r="C20" s="6">
        <v>0.833</v>
      </c>
      <c r="D20" s="1">
        <v>18484731577</v>
      </c>
      <c r="E20" s="1">
        <v>17946342575</v>
      </c>
      <c r="F20" s="1">
        <v>739776930</v>
      </c>
      <c r="G20" s="1">
        <v>-753336224</v>
      </c>
      <c r="H20" s="1">
        <v>375840443</v>
      </c>
      <c r="I20" s="1">
        <v>901012000</v>
      </c>
      <c r="J20" s="1">
        <v>835915000</v>
      </c>
      <c r="K20" s="1">
        <v>538388907</v>
      </c>
      <c r="L20" s="1">
        <f t="shared" si="0"/>
        <v>-13559294</v>
      </c>
      <c r="AA20" s="7">
        <v>43819</v>
      </c>
      <c r="AB20">
        <v>-731842265</v>
      </c>
      <c r="AC20">
        <v>86472221</v>
      </c>
      <c r="AD20">
        <v>5482769221</v>
      </c>
    </row>
    <row r="21" spans="1:30">
      <c r="A21" s="7">
        <v>43821</v>
      </c>
      <c r="B21" s="8">
        <v>0.775694444444444</v>
      </c>
      <c r="C21" s="6">
        <v>0.833</v>
      </c>
      <c r="D21" s="1">
        <v>18484731577</v>
      </c>
      <c r="E21" s="1">
        <v>17946342575</v>
      </c>
      <c r="F21" s="1">
        <v>1353380741</v>
      </c>
      <c r="G21" s="1">
        <v>-1330247914</v>
      </c>
      <c r="H21" s="1">
        <v>376534533</v>
      </c>
      <c r="I21" s="1">
        <v>901012000</v>
      </c>
      <c r="J21" s="1">
        <v>835915000</v>
      </c>
      <c r="K21" s="1">
        <v>538388907</v>
      </c>
      <c r="L21" s="1">
        <f t="shared" si="0"/>
        <v>23132827</v>
      </c>
      <c r="M21" s="1"/>
      <c r="N21" s="1"/>
      <c r="O21" s="1"/>
      <c r="AA21" s="7">
        <v>43820</v>
      </c>
      <c r="AB21">
        <v>-753336224</v>
      </c>
      <c r="AC21">
        <v>-13559294</v>
      </c>
      <c r="AD21">
        <v>375840443</v>
      </c>
    </row>
    <row r="22" spans="1:30">
      <c r="A22" s="7">
        <v>43822</v>
      </c>
      <c r="B22" s="8">
        <v>0.779166666666667</v>
      </c>
      <c r="C22" s="6">
        <v>0.833</v>
      </c>
      <c r="D22" s="1">
        <v>18484731577</v>
      </c>
      <c r="E22" s="1">
        <v>17946342575</v>
      </c>
      <c r="F22" s="1">
        <v>1313213602</v>
      </c>
      <c r="G22" s="1">
        <v>-1195932840</v>
      </c>
      <c r="H22" s="1">
        <v>427930012</v>
      </c>
      <c r="I22" s="1">
        <v>901012000</v>
      </c>
      <c r="J22" s="1">
        <v>835915000</v>
      </c>
      <c r="K22" s="1">
        <v>538388907</v>
      </c>
      <c r="L22" s="1">
        <f t="shared" si="0"/>
        <v>117280762</v>
      </c>
      <c r="AA22" s="7">
        <v>43821</v>
      </c>
      <c r="AB22">
        <v>-1330247914</v>
      </c>
      <c r="AC22">
        <v>23132827</v>
      </c>
      <c r="AD22">
        <v>376534533</v>
      </c>
    </row>
    <row r="23" spans="1:30">
      <c r="A23" s="7">
        <v>43823</v>
      </c>
      <c r="B23" s="8">
        <v>0.853472222222222</v>
      </c>
      <c r="C23" s="6">
        <v>0.833</v>
      </c>
      <c r="D23" s="1">
        <v>18484731577</v>
      </c>
      <c r="E23" s="1">
        <v>17946342575</v>
      </c>
      <c r="F23" s="1">
        <v>975157676</v>
      </c>
      <c r="G23" s="1">
        <v>-871154060</v>
      </c>
      <c r="H23" s="1">
        <v>484259018</v>
      </c>
      <c r="I23" s="1">
        <v>901012000</v>
      </c>
      <c r="J23" s="1">
        <v>835915000</v>
      </c>
      <c r="K23" s="1">
        <v>538388907</v>
      </c>
      <c r="L23" s="1">
        <f t="shared" si="0"/>
        <v>104003616</v>
      </c>
      <c r="AA23" s="7">
        <v>43822</v>
      </c>
      <c r="AB23">
        <v>-1195932840</v>
      </c>
      <c r="AC23">
        <v>117280762</v>
      </c>
      <c r="AD23">
        <v>427930012</v>
      </c>
    </row>
    <row r="24" spans="1:30">
      <c r="A24" s="7">
        <v>43824</v>
      </c>
      <c r="B24" s="8">
        <v>0.684722222222222</v>
      </c>
      <c r="C24" s="6">
        <v>0.833</v>
      </c>
      <c r="D24" s="1">
        <v>18484731577</v>
      </c>
      <c r="E24" s="1">
        <v>17946342575</v>
      </c>
      <c r="F24" s="1">
        <v>1389090030</v>
      </c>
      <c r="G24" s="1">
        <v>-1318239666</v>
      </c>
      <c r="H24" s="1">
        <v>436274355</v>
      </c>
      <c r="I24" s="1">
        <v>901012000</v>
      </c>
      <c r="J24" s="1">
        <v>835915000</v>
      </c>
      <c r="K24" s="1">
        <v>538388907</v>
      </c>
      <c r="L24" s="1">
        <f t="shared" si="0"/>
        <v>70850364</v>
      </c>
      <c r="AA24" s="7">
        <v>43823</v>
      </c>
      <c r="AB24">
        <v>-871154060</v>
      </c>
      <c r="AC24">
        <v>104003616</v>
      </c>
      <c r="AD24">
        <v>484259018</v>
      </c>
    </row>
    <row r="25" spans="1:30">
      <c r="A25" s="7">
        <v>43825</v>
      </c>
      <c r="B25" s="8">
        <v>0.795833333333333</v>
      </c>
      <c r="C25" s="6">
        <v>0.833</v>
      </c>
      <c r="D25" s="1">
        <v>18484731577</v>
      </c>
      <c r="E25" s="1">
        <v>17946342575</v>
      </c>
      <c r="F25" s="1">
        <v>774153140</v>
      </c>
      <c r="G25" s="1">
        <v>-742802814</v>
      </c>
      <c r="H25" s="1">
        <v>435755040</v>
      </c>
      <c r="I25" s="1">
        <v>901012000</v>
      </c>
      <c r="J25" s="1">
        <v>835915000</v>
      </c>
      <c r="K25" s="1">
        <v>538388907</v>
      </c>
      <c r="L25" s="1">
        <f t="shared" si="0"/>
        <v>31350326</v>
      </c>
      <c r="AA25" s="7">
        <v>43824</v>
      </c>
      <c r="AB25">
        <v>-1318239666</v>
      </c>
      <c r="AC25">
        <v>70850364</v>
      </c>
      <c r="AD25">
        <v>436274355</v>
      </c>
    </row>
    <row r="26" spans="1:30">
      <c r="A26" s="7">
        <v>43826</v>
      </c>
      <c r="B26" s="8">
        <v>0.927777777777778</v>
      </c>
      <c r="C26" s="6">
        <v>0.833</v>
      </c>
      <c r="D26" s="1">
        <v>18484731577</v>
      </c>
      <c r="E26" s="1">
        <v>17946342575</v>
      </c>
      <c r="F26" s="1">
        <v>829557717</v>
      </c>
      <c r="G26" s="1">
        <v>-798040755</v>
      </c>
      <c r="H26" s="1">
        <v>350859838</v>
      </c>
      <c r="I26" s="1">
        <v>901012000</v>
      </c>
      <c r="J26" s="1">
        <v>835915000</v>
      </c>
      <c r="K26" s="1">
        <v>538388907</v>
      </c>
      <c r="L26" s="1">
        <f t="shared" si="0"/>
        <v>31516962</v>
      </c>
      <c r="AA26" s="7">
        <v>43825</v>
      </c>
      <c r="AB26">
        <v>-742802814</v>
      </c>
      <c r="AC26">
        <v>31350326</v>
      </c>
      <c r="AD26">
        <v>435755040</v>
      </c>
    </row>
    <row r="27" spans="1:30">
      <c r="A27" s="7">
        <v>43827</v>
      </c>
      <c r="B27" s="8">
        <v>0.479166666666667</v>
      </c>
      <c r="C27" s="6">
        <v>0.833</v>
      </c>
      <c r="D27" s="1">
        <v>18484731577</v>
      </c>
      <c r="E27" s="1">
        <v>17946342575</v>
      </c>
      <c r="F27" s="1">
        <v>1301601200</v>
      </c>
      <c r="G27" s="1">
        <v>-1196682349</v>
      </c>
      <c r="H27" s="1">
        <v>352567583</v>
      </c>
      <c r="I27" s="1">
        <v>901012000</v>
      </c>
      <c r="J27" s="1">
        <v>835915000</v>
      </c>
      <c r="K27" s="1">
        <v>538388907</v>
      </c>
      <c r="L27" s="1">
        <f t="shared" si="0"/>
        <v>104918851</v>
      </c>
      <c r="AA27" s="7">
        <v>43826</v>
      </c>
      <c r="AB27">
        <v>-798040755</v>
      </c>
      <c r="AC27">
        <v>31516962</v>
      </c>
      <c r="AD27">
        <v>350859838</v>
      </c>
    </row>
    <row r="28" spans="1:30">
      <c r="A28" s="7">
        <v>43828</v>
      </c>
      <c r="B28" s="8">
        <v>0.718055555555556</v>
      </c>
      <c r="C28" s="6">
        <v>0.833</v>
      </c>
      <c r="D28" s="1">
        <v>18484731577</v>
      </c>
      <c r="E28" s="1">
        <v>17946342575</v>
      </c>
      <c r="F28" s="1">
        <v>885015146</v>
      </c>
      <c r="G28" s="1">
        <v>-864569672</v>
      </c>
      <c r="H28" s="1">
        <v>386572351</v>
      </c>
      <c r="I28" s="1">
        <v>901012000</v>
      </c>
      <c r="J28" s="1">
        <v>835915000</v>
      </c>
      <c r="K28" s="1">
        <v>538388907</v>
      </c>
      <c r="L28" s="1">
        <f t="shared" si="0"/>
        <v>20445474</v>
      </c>
      <c r="AA28" s="7">
        <v>43827</v>
      </c>
      <c r="AB28">
        <v>-1196682349</v>
      </c>
      <c r="AC28">
        <v>104918851</v>
      </c>
      <c r="AD28">
        <v>352567583</v>
      </c>
    </row>
    <row r="29" spans="1:30">
      <c r="A29" s="7">
        <v>43829</v>
      </c>
      <c r="B29" s="8">
        <v>0.575694444444444</v>
      </c>
      <c r="C29" s="6">
        <v>0.833</v>
      </c>
      <c r="D29" s="1">
        <v>18484731577</v>
      </c>
      <c r="E29" s="1">
        <v>17946342575</v>
      </c>
      <c r="F29" s="1">
        <v>1470952952</v>
      </c>
      <c r="G29" s="1">
        <v>-1460380249</v>
      </c>
      <c r="H29" s="1">
        <v>310600910</v>
      </c>
      <c r="I29" s="1">
        <v>901012000</v>
      </c>
      <c r="J29" s="1">
        <v>835915000</v>
      </c>
      <c r="K29" s="1">
        <v>538388907</v>
      </c>
      <c r="L29" s="1">
        <f t="shared" si="0"/>
        <v>10572703</v>
      </c>
      <c r="AA29" s="7">
        <v>43828</v>
      </c>
      <c r="AB29">
        <v>-864569672</v>
      </c>
      <c r="AC29">
        <v>20445474</v>
      </c>
      <c r="AD29">
        <v>386572351</v>
      </c>
    </row>
    <row r="30" spans="1:30">
      <c r="A30" s="7">
        <v>43830</v>
      </c>
      <c r="B30" s="8">
        <v>0.826388888888889</v>
      </c>
      <c r="C30" s="6">
        <v>0.833</v>
      </c>
      <c r="D30" s="1">
        <v>18484731577</v>
      </c>
      <c r="E30" s="1">
        <v>17946342575</v>
      </c>
      <c r="F30" s="1">
        <v>963151508</v>
      </c>
      <c r="G30" s="1">
        <v>-876932526</v>
      </c>
      <c r="H30" s="1">
        <v>303911226</v>
      </c>
      <c r="I30" s="1">
        <v>901012000</v>
      </c>
      <c r="J30" s="1">
        <v>835915000</v>
      </c>
      <c r="K30" s="1">
        <v>538388907</v>
      </c>
      <c r="L30" s="1">
        <f t="shared" si="0"/>
        <v>86218982</v>
      </c>
      <c r="AA30" s="7">
        <v>43829</v>
      </c>
      <c r="AB30">
        <v>-1460380249</v>
      </c>
      <c r="AC30">
        <v>10572703</v>
      </c>
      <c r="AD30">
        <v>310600910</v>
      </c>
    </row>
    <row r="31" spans="1:30">
      <c r="A31" s="7">
        <v>43831</v>
      </c>
      <c r="B31" s="8">
        <v>0.811805555555556</v>
      </c>
      <c r="C31" s="6">
        <v>0.833</v>
      </c>
      <c r="D31" s="1">
        <v>18484731577</v>
      </c>
      <c r="E31" s="1">
        <v>17946342575</v>
      </c>
      <c r="F31" s="1">
        <v>1640932227</v>
      </c>
      <c r="G31" s="1">
        <v>-1547299010</v>
      </c>
      <c r="H31" s="1">
        <v>249048419</v>
      </c>
      <c r="I31" s="1">
        <v>901012000</v>
      </c>
      <c r="J31" s="1">
        <v>835915000</v>
      </c>
      <c r="K31" s="1">
        <v>538388907</v>
      </c>
      <c r="L31" s="1">
        <f t="shared" si="0"/>
        <v>93633217</v>
      </c>
      <c r="AA31" s="7">
        <v>43830</v>
      </c>
      <c r="AB31">
        <v>-876932526</v>
      </c>
      <c r="AC31">
        <v>86218982</v>
      </c>
      <c r="AD31">
        <v>303911226</v>
      </c>
    </row>
    <row r="32" spans="1:30">
      <c r="A32" s="7">
        <v>43832</v>
      </c>
      <c r="B32" s="8">
        <v>0.478472222222222</v>
      </c>
      <c r="C32" s="6">
        <v>0.833</v>
      </c>
      <c r="D32" s="1">
        <v>18484731577</v>
      </c>
      <c r="E32" s="1">
        <v>17946342575</v>
      </c>
      <c r="F32" s="1">
        <v>1162514403</v>
      </c>
      <c r="G32" s="1">
        <v>-1147432414</v>
      </c>
      <c r="H32" s="1">
        <v>241219705</v>
      </c>
      <c r="I32" s="1">
        <v>901012000</v>
      </c>
      <c r="J32" s="1">
        <v>835915000</v>
      </c>
      <c r="K32" s="1">
        <v>538388907</v>
      </c>
      <c r="L32" s="1">
        <f t="shared" si="0"/>
        <v>15081989</v>
      </c>
      <c r="AA32" s="7">
        <v>43831</v>
      </c>
      <c r="AB32">
        <v>-1547299010</v>
      </c>
      <c r="AC32">
        <v>93633217</v>
      </c>
      <c r="AD32">
        <v>249048419</v>
      </c>
    </row>
    <row r="33" spans="1:30">
      <c r="A33" s="7">
        <v>43833</v>
      </c>
      <c r="B33" s="8">
        <v>0.621527777777778</v>
      </c>
      <c r="C33" s="6">
        <v>0.833</v>
      </c>
      <c r="D33" s="1">
        <v>18484731577</v>
      </c>
      <c r="E33" s="1">
        <v>17946342575</v>
      </c>
      <c r="F33" s="1">
        <v>761666844</v>
      </c>
      <c r="G33" s="1">
        <v>-757317482</v>
      </c>
      <c r="H33" s="1">
        <v>221141887</v>
      </c>
      <c r="I33" s="1">
        <v>1125813661</v>
      </c>
      <c r="J33" s="1">
        <v>1044476209</v>
      </c>
      <c r="K33" s="1">
        <v>538388907</v>
      </c>
      <c r="L33" s="1">
        <f t="shared" si="0"/>
        <v>4349362</v>
      </c>
      <c r="AA33" s="7">
        <v>43832</v>
      </c>
      <c r="AB33">
        <v>-1147432414</v>
      </c>
      <c r="AC33">
        <v>15081989</v>
      </c>
      <c r="AD33">
        <v>241219705</v>
      </c>
    </row>
    <row r="34" spans="1:30">
      <c r="A34" s="7">
        <v>43834</v>
      </c>
      <c r="B34" s="8">
        <v>0.740277777777778</v>
      </c>
      <c r="C34" s="6">
        <v>0.833</v>
      </c>
      <c r="D34" s="1">
        <v>18484731577</v>
      </c>
      <c r="E34" s="1">
        <v>17946342575</v>
      </c>
      <c r="F34" s="1">
        <v>1264555215</v>
      </c>
      <c r="G34" s="1">
        <v>-1216935671</v>
      </c>
      <c r="H34" s="1">
        <v>237244469</v>
      </c>
      <c r="I34" s="1">
        <v>1125813661</v>
      </c>
      <c r="J34" s="1">
        <v>1044476209</v>
      </c>
      <c r="K34" s="1">
        <v>538388907</v>
      </c>
      <c r="L34" s="1">
        <f t="shared" si="0"/>
        <v>47619544</v>
      </c>
      <c r="AA34" s="7">
        <v>43833</v>
      </c>
      <c r="AB34">
        <v>-757317482</v>
      </c>
      <c r="AC34">
        <v>4349362</v>
      </c>
      <c r="AD34">
        <v>221141887</v>
      </c>
    </row>
    <row r="35" spans="1:30">
      <c r="A35" s="7">
        <v>43835</v>
      </c>
      <c r="B35" s="8">
        <v>0.711111111111111</v>
      </c>
      <c r="C35" s="6">
        <v>0.833</v>
      </c>
      <c r="D35" s="1">
        <v>18484731577</v>
      </c>
      <c r="E35" s="1">
        <v>17946342575</v>
      </c>
      <c r="F35" s="1">
        <v>1986730728</v>
      </c>
      <c r="G35" s="1">
        <v>-2163109363</v>
      </c>
      <c r="H35" s="1">
        <v>-60155599</v>
      </c>
      <c r="I35" s="1">
        <v>750542996</v>
      </c>
      <c r="J35" s="1">
        <v>696317195</v>
      </c>
      <c r="K35" s="1">
        <v>538388907</v>
      </c>
      <c r="L35" s="1">
        <f t="shared" si="0"/>
        <v>-176378635</v>
      </c>
      <c r="AA35" s="7">
        <v>43834</v>
      </c>
      <c r="AB35">
        <v>-1216935671</v>
      </c>
      <c r="AC35">
        <v>47619544</v>
      </c>
      <c r="AD35">
        <v>237244469</v>
      </c>
    </row>
    <row r="36" spans="1:30">
      <c r="A36" s="7">
        <v>43836</v>
      </c>
      <c r="B36" s="8">
        <v>0.594444444444444</v>
      </c>
      <c r="C36" s="6">
        <v>0.833</v>
      </c>
      <c r="D36" s="1">
        <v>18484731577</v>
      </c>
      <c r="E36" s="1">
        <v>17946342575</v>
      </c>
      <c r="F36" s="1">
        <v>1384065702</v>
      </c>
      <c r="G36" s="1">
        <v>-724226297</v>
      </c>
      <c r="H36" s="1">
        <v>2652751</v>
      </c>
      <c r="I36" s="1">
        <v>750542996</v>
      </c>
      <c r="J36" s="1">
        <v>696317195</v>
      </c>
      <c r="K36" s="1">
        <v>538388907</v>
      </c>
      <c r="L36" s="1">
        <f t="shared" si="0"/>
        <v>659839405</v>
      </c>
      <c r="AA36" s="7">
        <v>43835</v>
      </c>
      <c r="AB36">
        <v>-2163109363</v>
      </c>
      <c r="AC36">
        <v>-176378635</v>
      </c>
      <c r="AD36">
        <v>-60155599</v>
      </c>
    </row>
    <row r="37" spans="1:30">
      <c r="A37" s="7">
        <v>43837</v>
      </c>
      <c r="B37" s="8">
        <v>0.698611111111111</v>
      </c>
      <c r="C37" s="6">
        <v>0.833</v>
      </c>
      <c r="D37" s="1">
        <v>18484731577</v>
      </c>
      <c r="E37" s="1">
        <v>17946342575</v>
      </c>
      <c r="F37" s="1">
        <v>788789010</v>
      </c>
      <c r="G37" s="1">
        <v>-791045345</v>
      </c>
      <c r="H37" s="1">
        <v>10269187</v>
      </c>
      <c r="I37" s="1">
        <v>750542996</v>
      </c>
      <c r="J37" s="1">
        <v>696317195</v>
      </c>
      <c r="K37" s="1">
        <v>538388907</v>
      </c>
      <c r="L37" s="1">
        <f t="shared" si="0"/>
        <v>-2256335</v>
      </c>
      <c r="AA37" s="7">
        <v>43836</v>
      </c>
      <c r="AB37">
        <v>-724226297</v>
      </c>
      <c r="AC37">
        <v>659839405</v>
      </c>
      <c r="AD37">
        <v>2652751</v>
      </c>
    </row>
    <row r="38" spans="1:30">
      <c r="A38" s="7">
        <v>43838</v>
      </c>
      <c r="B38" s="8">
        <v>0.74375</v>
      </c>
      <c r="C38" s="6">
        <v>0.833</v>
      </c>
      <c r="D38" s="1">
        <v>18484731577</v>
      </c>
      <c r="E38" s="1">
        <v>17946342575</v>
      </c>
      <c r="F38" s="1">
        <v>620192323</v>
      </c>
      <c r="G38" s="1">
        <v>-624445010</v>
      </c>
      <c r="H38" s="1">
        <v>-80202482</v>
      </c>
      <c r="I38" s="1">
        <v>750542996</v>
      </c>
      <c r="J38" s="1">
        <v>696317195</v>
      </c>
      <c r="K38" s="1">
        <v>538388907</v>
      </c>
      <c r="L38" s="1">
        <f t="shared" si="0"/>
        <v>-4252687</v>
      </c>
      <c r="AA38" s="7">
        <v>43837</v>
      </c>
      <c r="AB38">
        <v>-791045345</v>
      </c>
      <c r="AC38">
        <v>-2256335</v>
      </c>
      <c r="AD38">
        <v>10269187</v>
      </c>
    </row>
    <row r="39" spans="1:30">
      <c r="A39" s="7">
        <v>43839</v>
      </c>
      <c r="B39" s="8">
        <v>0.706944444444444</v>
      </c>
      <c r="C39" s="6">
        <v>0.833</v>
      </c>
      <c r="D39" s="1">
        <v>18484731577</v>
      </c>
      <c r="E39" s="1">
        <v>17946342575</v>
      </c>
      <c r="F39" s="1">
        <v>687061202</v>
      </c>
      <c r="G39" s="1">
        <v>-700322630</v>
      </c>
      <c r="H39" s="1">
        <v>-100878145</v>
      </c>
      <c r="I39" s="1">
        <v>750542996</v>
      </c>
      <c r="J39" s="1">
        <v>696317195</v>
      </c>
      <c r="K39" s="1">
        <v>538388907</v>
      </c>
      <c r="L39" s="1">
        <f t="shared" si="0"/>
        <v>-13261428</v>
      </c>
      <c r="AA39" s="7">
        <v>43838</v>
      </c>
      <c r="AB39">
        <v>-624445010</v>
      </c>
      <c r="AC39">
        <v>-4252687</v>
      </c>
      <c r="AD39">
        <v>-80202482</v>
      </c>
    </row>
    <row r="40" spans="1:30">
      <c r="A40" s="7">
        <v>43840</v>
      </c>
      <c r="B40" s="8">
        <v>0.559027777777778</v>
      </c>
      <c r="C40" s="6">
        <v>0.833</v>
      </c>
      <c r="D40" s="1">
        <v>18484731577</v>
      </c>
      <c r="E40" s="1">
        <v>17946342575</v>
      </c>
      <c r="F40" s="1">
        <v>1445764473</v>
      </c>
      <c r="G40" s="1">
        <v>-1379393079</v>
      </c>
      <c r="H40" s="1">
        <v>-28913077</v>
      </c>
      <c r="I40" s="1">
        <v>750542996</v>
      </c>
      <c r="J40" s="1">
        <v>696317195</v>
      </c>
      <c r="K40" s="1">
        <v>538388907</v>
      </c>
      <c r="L40" s="1">
        <f t="shared" si="0"/>
        <v>66371394</v>
      </c>
      <c r="AA40" s="7">
        <v>43839</v>
      </c>
      <c r="AB40">
        <v>-700322630</v>
      </c>
      <c r="AC40">
        <v>-13261428</v>
      </c>
      <c r="AD40">
        <v>-100878145</v>
      </c>
    </row>
    <row r="41" spans="1:30">
      <c r="A41" s="7">
        <v>43841</v>
      </c>
      <c r="B41" s="8">
        <v>0.801388888888889</v>
      </c>
      <c r="C41" s="6">
        <v>0.833</v>
      </c>
      <c r="D41" s="1">
        <v>18484731577</v>
      </c>
      <c r="E41" s="1">
        <v>17946342575</v>
      </c>
      <c r="F41" s="1">
        <v>897793697</v>
      </c>
      <c r="G41" s="1">
        <v>-825023046</v>
      </c>
      <c r="H41" s="1">
        <v>39508212</v>
      </c>
      <c r="I41" s="1">
        <v>750542996</v>
      </c>
      <c r="J41" s="1">
        <v>696317195</v>
      </c>
      <c r="K41" s="1">
        <v>538388907</v>
      </c>
      <c r="L41" s="1">
        <f t="shared" si="0"/>
        <v>72770651</v>
      </c>
      <c r="AA41" s="7">
        <v>43840</v>
      </c>
      <c r="AB41">
        <v>-1379393079</v>
      </c>
      <c r="AC41">
        <v>66371394</v>
      </c>
      <c r="AD41">
        <v>-28913077</v>
      </c>
    </row>
    <row r="42" spans="1:30">
      <c r="A42" s="7">
        <v>43842</v>
      </c>
      <c r="B42" s="8">
        <v>0.83125</v>
      </c>
      <c r="C42" s="6">
        <v>0.833</v>
      </c>
      <c r="D42" s="1">
        <v>18484731577</v>
      </c>
      <c r="E42" s="1">
        <v>17946342575</v>
      </c>
      <c r="F42" s="1">
        <v>820754529</v>
      </c>
      <c r="G42" s="1">
        <v>-755528333</v>
      </c>
      <c r="H42" s="1">
        <v>57114864</v>
      </c>
      <c r="I42" s="1">
        <v>750542996</v>
      </c>
      <c r="J42" s="1">
        <v>696317195</v>
      </c>
      <c r="K42" s="1">
        <v>538388907</v>
      </c>
      <c r="L42" s="1">
        <f t="shared" si="0"/>
        <v>65226196</v>
      </c>
      <c r="AA42" s="7">
        <v>43841</v>
      </c>
      <c r="AB42">
        <v>-825023046</v>
      </c>
      <c r="AC42">
        <v>72770651</v>
      </c>
      <c r="AD42">
        <v>39508212</v>
      </c>
    </row>
    <row r="43" spans="1:30">
      <c r="A43" s="7">
        <v>43843</v>
      </c>
      <c r="B43" s="8">
        <v>0.677777777777778</v>
      </c>
      <c r="C43" s="6">
        <v>0.833</v>
      </c>
      <c r="D43" s="1">
        <v>18484731577</v>
      </c>
      <c r="E43" s="1">
        <v>17946342575</v>
      </c>
      <c r="F43" s="1">
        <v>1179375224</v>
      </c>
      <c r="G43" s="1">
        <v>-1104605682</v>
      </c>
      <c r="H43" s="1">
        <v>296185069</v>
      </c>
      <c r="I43" s="1">
        <v>750542996</v>
      </c>
      <c r="J43" s="1">
        <v>696317195</v>
      </c>
      <c r="K43" s="1">
        <v>538388907</v>
      </c>
      <c r="L43" s="1">
        <f t="shared" si="0"/>
        <v>74769542</v>
      </c>
      <c r="AA43" s="7">
        <v>43842</v>
      </c>
      <c r="AB43">
        <v>-755528333</v>
      </c>
      <c r="AC43">
        <v>65226196</v>
      </c>
      <c r="AD43">
        <v>57114864</v>
      </c>
    </row>
    <row r="44" spans="1:30">
      <c r="A44" s="7">
        <v>43844</v>
      </c>
      <c r="B44" s="8">
        <v>0.714583333333333</v>
      </c>
      <c r="C44" s="6">
        <v>0.833</v>
      </c>
      <c r="D44" s="1">
        <v>18484731577</v>
      </c>
      <c r="E44" s="1">
        <v>17946342575</v>
      </c>
      <c r="F44" s="1">
        <v>710741271</v>
      </c>
      <c r="G44" s="1">
        <v>-700274275</v>
      </c>
      <c r="H44" s="1">
        <v>223398241</v>
      </c>
      <c r="I44" s="1">
        <v>750542996</v>
      </c>
      <c r="J44" s="1">
        <v>696317195</v>
      </c>
      <c r="K44" s="1">
        <v>538388907</v>
      </c>
      <c r="L44" s="1">
        <f t="shared" si="0"/>
        <v>10466996</v>
      </c>
      <c r="AA44" s="7">
        <v>43843</v>
      </c>
      <c r="AB44">
        <v>-1104605682</v>
      </c>
      <c r="AC44">
        <v>74769542</v>
      </c>
      <c r="AD44">
        <v>296185069</v>
      </c>
    </row>
    <row r="45" spans="1:30">
      <c r="A45" s="7">
        <v>43845</v>
      </c>
      <c r="B45" s="8">
        <v>0.790972222222222</v>
      </c>
      <c r="C45" s="6">
        <v>0.833</v>
      </c>
      <c r="D45" s="1">
        <v>18484731577</v>
      </c>
      <c r="E45" s="1">
        <v>17946342575</v>
      </c>
      <c r="F45" s="1">
        <v>770626888</v>
      </c>
      <c r="G45" s="1">
        <v>-762643131</v>
      </c>
      <c r="H45" s="1">
        <v>243638333</v>
      </c>
      <c r="I45" s="1">
        <v>750542996</v>
      </c>
      <c r="J45" s="1">
        <v>696317195</v>
      </c>
      <c r="K45" s="1">
        <v>538388907</v>
      </c>
      <c r="L45" s="1">
        <f t="shared" si="0"/>
        <v>7983757</v>
      </c>
      <c r="AA45" s="7">
        <v>43844</v>
      </c>
      <c r="AB45">
        <v>-700274275</v>
      </c>
      <c r="AC45">
        <v>10466996</v>
      </c>
      <c r="AD45">
        <v>223398241</v>
      </c>
    </row>
    <row r="46" spans="1:30">
      <c r="A46" s="7">
        <v>43846</v>
      </c>
      <c r="B46" s="8">
        <v>0.763888888888889</v>
      </c>
      <c r="C46" s="6">
        <v>0.833</v>
      </c>
      <c r="D46" s="1">
        <v>18484731577</v>
      </c>
      <c r="E46" s="1">
        <v>17946342575</v>
      </c>
      <c r="F46" s="1">
        <v>1391152085</v>
      </c>
      <c r="G46" s="1">
        <v>-1308520239</v>
      </c>
      <c r="H46" s="1">
        <v>312539109</v>
      </c>
      <c r="I46" s="1">
        <v>750542996</v>
      </c>
      <c r="J46" s="1">
        <v>696317195</v>
      </c>
      <c r="K46" s="1">
        <v>538388907</v>
      </c>
      <c r="L46" s="1">
        <f t="shared" si="0"/>
        <v>82631846</v>
      </c>
      <c r="AA46" s="7">
        <v>43845</v>
      </c>
      <c r="AB46">
        <v>-762643131</v>
      </c>
      <c r="AC46">
        <v>7983757</v>
      </c>
      <c r="AD46">
        <v>243638333</v>
      </c>
    </row>
    <row r="47" spans="1:30">
      <c r="A47" s="7">
        <v>43847</v>
      </c>
      <c r="B47" s="8">
        <v>0.677777777777778</v>
      </c>
      <c r="C47" s="6">
        <v>0.833</v>
      </c>
      <c r="D47" s="1">
        <v>18484731577</v>
      </c>
      <c r="E47" s="1">
        <v>17946342575</v>
      </c>
      <c r="F47" s="1">
        <v>781009887</v>
      </c>
      <c r="G47" s="1">
        <v>-747259567</v>
      </c>
      <c r="H47" s="1">
        <v>359550857</v>
      </c>
      <c r="I47" s="1">
        <v>750542996</v>
      </c>
      <c r="J47" s="1">
        <v>696317195</v>
      </c>
      <c r="K47" s="1">
        <v>538388907</v>
      </c>
      <c r="L47" s="1">
        <f t="shared" si="0"/>
        <v>33750320</v>
      </c>
      <c r="AA47" s="7">
        <v>43846</v>
      </c>
      <c r="AB47">
        <v>-1308520239</v>
      </c>
      <c r="AC47">
        <v>82631846</v>
      </c>
      <c r="AD47">
        <v>312539109</v>
      </c>
    </row>
    <row r="48" spans="27:30">
      <c r="AA48" s="7">
        <v>43847</v>
      </c>
      <c r="AB48">
        <v>-747259567</v>
      </c>
      <c r="AC48">
        <v>33750320</v>
      </c>
      <c r="AD48">
        <v>359550857</v>
      </c>
    </row>
    <row r="49" spans="27:30">
      <c r="AA49" t="s">
        <v>286</v>
      </c>
      <c r="AB49">
        <v>-43029883889</v>
      </c>
      <c r="AC49">
        <v>5289833753</v>
      </c>
      <c r="AD49">
        <v>4436764640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D30"/>
  <sheetViews>
    <sheetView topLeftCell="C1" workbookViewId="0">
      <pane ySplit="3" topLeftCell="A26" activePane="bottomLeft" state="frozen"/>
      <selection/>
      <selection pane="bottomLeft" activeCell="I28" sqref="I2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4" width="19.625" customWidth="1"/>
    <col min="5" max="5" width="19.625" style="1" customWidth="1"/>
    <col min="6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7" max="27" width="11.5"/>
    <col min="28" max="31" width="26.625"/>
  </cols>
  <sheetData>
    <row r="1" ht="251" customHeight="1" spans="4:13">
      <c r="D1" s="1"/>
      <c r="F1" s="1"/>
      <c r="G1" s="1"/>
      <c r="H1" s="1"/>
      <c r="I1" s="1"/>
      <c r="J1" s="1"/>
      <c r="K1" s="1"/>
      <c r="M1" s="9" t="s">
        <v>351</v>
      </c>
    </row>
    <row r="2" ht="251" customHeight="1" spans="4:11">
      <c r="D2" s="1"/>
      <c r="F2" s="1"/>
      <c r="G2" s="1"/>
      <c r="H2" s="1"/>
      <c r="I2" s="1"/>
      <c r="J2" s="1"/>
      <c r="K2" s="1"/>
    </row>
    <row r="3" ht="40.5" spans="1:30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471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AA3" t="s">
        <v>2</v>
      </c>
      <c r="AB3" t="s">
        <v>352</v>
      </c>
      <c r="AC3" t="s">
        <v>353</v>
      </c>
      <c r="AD3" t="s">
        <v>354</v>
      </c>
    </row>
    <row r="4" spans="1:27">
      <c r="A4" s="4">
        <v>43823</v>
      </c>
      <c r="B4" s="5">
        <v>0.859722222222222</v>
      </c>
      <c r="C4" s="6">
        <v>1</v>
      </c>
      <c r="D4" s="1">
        <v>22190554000</v>
      </c>
      <c r="F4" s="1">
        <v>0</v>
      </c>
      <c r="G4" s="1">
        <v>-747176430</v>
      </c>
      <c r="H4" s="1">
        <v>-747176430</v>
      </c>
      <c r="I4" s="1"/>
      <c r="J4" s="1"/>
      <c r="K4" s="1"/>
      <c r="L4" s="1">
        <f t="shared" ref="L4:L28" si="0">F4+G4</f>
        <v>-747176430</v>
      </c>
      <c r="M4" s="10"/>
      <c r="N4" s="7">
        <v>43822</v>
      </c>
      <c r="O4" s="8">
        <v>0.788194444444444</v>
      </c>
      <c r="P4" s="6">
        <v>1</v>
      </c>
      <c r="Q4" s="6">
        <v>0.097</v>
      </c>
      <c r="R4" s="6">
        <v>1</v>
      </c>
      <c r="S4" s="1">
        <v>23634016256</v>
      </c>
      <c r="U4" s="1">
        <v>8747693056</v>
      </c>
      <c r="V4" s="1">
        <v>8617691136</v>
      </c>
      <c r="W4" s="1">
        <v>130001920</v>
      </c>
      <c r="X4" s="1">
        <v>23634018973</v>
      </c>
      <c r="Y4">
        <v>9</v>
      </c>
      <c r="AA4" t="s">
        <v>284</v>
      </c>
    </row>
    <row r="5" spans="1:30">
      <c r="A5" s="7">
        <v>43824</v>
      </c>
      <c r="B5" s="8">
        <v>0.684722222222222</v>
      </c>
      <c r="C5" s="6">
        <v>1</v>
      </c>
      <c r="D5" s="1">
        <v>22190554000</v>
      </c>
      <c r="F5" s="1">
        <v>0</v>
      </c>
      <c r="G5" s="1">
        <v>-1573793810</v>
      </c>
      <c r="H5" s="1">
        <v>-1573793810</v>
      </c>
      <c r="I5" s="1"/>
      <c r="J5" s="1"/>
      <c r="K5" s="1"/>
      <c r="L5" s="1">
        <f t="shared" si="0"/>
        <v>-1573793810</v>
      </c>
      <c r="AA5" s="7">
        <v>43823</v>
      </c>
      <c r="AB5">
        <v>-747176430</v>
      </c>
      <c r="AC5">
        <v>-747176430</v>
      </c>
      <c r="AD5">
        <v>-747176430</v>
      </c>
    </row>
    <row r="6" spans="1:30">
      <c r="A6" s="7">
        <v>43825</v>
      </c>
      <c r="B6" s="8">
        <v>0.796527777777778</v>
      </c>
      <c r="C6" s="6">
        <v>1</v>
      </c>
      <c r="D6" s="1">
        <v>22190554000</v>
      </c>
      <c r="F6" s="1">
        <v>0</v>
      </c>
      <c r="G6" s="1">
        <v>-891729739</v>
      </c>
      <c r="H6" s="1">
        <v>-2465523549</v>
      </c>
      <c r="I6" s="1"/>
      <c r="J6" s="1"/>
      <c r="K6" s="1"/>
      <c r="L6" s="1">
        <f t="shared" si="0"/>
        <v>-891729739</v>
      </c>
      <c r="AA6" s="7">
        <v>43824</v>
      </c>
      <c r="AB6">
        <v>-1573793810</v>
      </c>
      <c r="AC6">
        <v>-1573793810</v>
      </c>
      <c r="AD6">
        <v>-1573793810</v>
      </c>
    </row>
    <row r="7" spans="1:30">
      <c r="A7" s="7">
        <v>43826</v>
      </c>
      <c r="B7" s="8">
        <v>0.928472222222222</v>
      </c>
      <c r="C7" s="6">
        <v>1</v>
      </c>
      <c r="D7" s="1">
        <v>22190554000</v>
      </c>
      <c r="F7" s="1">
        <v>0</v>
      </c>
      <c r="G7" s="1">
        <v>-958041794</v>
      </c>
      <c r="H7" s="1">
        <v>-3423565343</v>
      </c>
      <c r="I7" s="1"/>
      <c r="J7" s="1"/>
      <c r="K7" s="1"/>
      <c r="L7" s="1">
        <f t="shared" si="0"/>
        <v>-958041794</v>
      </c>
      <c r="AA7" s="7">
        <v>43825</v>
      </c>
      <c r="AB7">
        <v>-891729739</v>
      </c>
      <c r="AC7">
        <v>-891729739</v>
      </c>
      <c r="AD7">
        <v>-2465523549</v>
      </c>
    </row>
    <row r="8" spans="1:30">
      <c r="A8" s="7">
        <v>43827</v>
      </c>
      <c r="B8" s="8">
        <v>0.479861111111111</v>
      </c>
      <c r="C8" s="6">
        <v>1</v>
      </c>
      <c r="D8" s="1">
        <v>22190554000</v>
      </c>
      <c r="F8" s="1">
        <v>0</v>
      </c>
      <c r="G8" s="1">
        <v>-1436603131</v>
      </c>
      <c r="H8" s="1">
        <v>-3902126680</v>
      </c>
      <c r="I8" s="1"/>
      <c r="J8" s="1"/>
      <c r="K8" s="1"/>
      <c r="L8" s="1">
        <f t="shared" si="0"/>
        <v>-1436603131</v>
      </c>
      <c r="AA8" s="7">
        <v>43826</v>
      </c>
      <c r="AB8">
        <v>-958041794</v>
      </c>
      <c r="AC8">
        <v>-958041794</v>
      </c>
      <c r="AD8">
        <v>-3423565343</v>
      </c>
    </row>
    <row r="9" spans="1:30">
      <c r="A9" s="7">
        <v>43828</v>
      </c>
      <c r="B9" s="8">
        <v>0.71875</v>
      </c>
      <c r="C9" s="6">
        <v>1</v>
      </c>
      <c r="D9" s="1">
        <v>22190554000</v>
      </c>
      <c r="F9" s="1">
        <v>0</v>
      </c>
      <c r="G9" s="1">
        <v>-1037898766</v>
      </c>
      <c r="H9" s="1">
        <v>-4940025446</v>
      </c>
      <c r="I9" s="1"/>
      <c r="J9" s="1"/>
      <c r="K9" s="1"/>
      <c r="L9" s="1">
        <f t="shared" si="0"/>
        <v>-1037898766</v>
      </c>
      <c r="AA9" s="7">
        <v>43827</v>
      </c>
      <c r="AB9">
        <v>-1436603131</v>
      </c>
      <c r="AC9">
        <v>-1436603131</v>
      </c>
      <c r="AD9">
        <v>-3902126680</v>
      </c>
    </row>
    <row r="10" spans="1:30">
      <c r="A10" s="7">
        <v>43829</v>
      </c>
      <c r="B10" s="8">
        <v>0.576388888888889</v>
      </c>
      <c r="C10" s="6">
        <v>1</v>
      </c>
      <c r="D10" s="1">
        <v>22190554000</v>
      </c>
      <c r="F10" s="1">
        <v>0</v>
      </c>
      <c r="G10" s="1">
        <v>-1753167237</v>
      </c>
      <c r="H10" s="1">
        <v>-5655293917</v>
      </c>
      <c r="I10" s="1"/>
      <c r="J10" s="1"/>
      <c r="K10" s="1"/>
      <c r="L10" s="1">
        <f t="shared" si="0"/>
        <v>-1753167237</v>
      </c>
      <c r="AA10" s="7">
        <v>43828</v>
      </c>
      <c r="AB10">
        <v>-1037898766</v>
      </c>
      <c r="AC10">
        <v>-1037898766</v>
      </c>
      <c r="AD10">
        <v>-4940025446</v>
      </c>
    </row>
    <row r="11" spans="1:30">
      <c r="A11" s="7">
        <v>43830</v>
      </c>
      <c r="B11" s="8">
        <v>0.826388888888889</v>
      </c>
      <c r="C11" s="6">
        <v>1</v>
      </c>
      <c r="D11" s="1">
        <v>22190554000</v>
      </c>
      <c r="E11" s="1">
        <v>21544228782</v>
      </c>
      <c r="F11" s="1">
        <v>6551633639</v>
      </c>
      <c r="G11" s="1">
        <v>-1052740128</v>
      </c>
      <c r="H11" s="1">
        <v>-156400406</v>
      </c>
      <c r="I11" s="1">
        <v>901012000</v>
      </c>
      <c r="J11" s="1">
        <v>835915000</v>
      </c>
      <c r="K11" s="1">
        <v>646325218</v>
      </c>
      <c r="L11" s="1">
        <f t="shared" si="0"/>
        <v>5498893511</v>
      </c>
      <c r="AA11" s="7">
        <v>43829</v>
      </c>
      <c r="AB11">
        <v>-1753167237</v>
      </c>
      <c r="AC11">
        <v>-1753167237</v>
      </c>
      <c r="AD11">
        <v>-5655293917</v>
      </c>
    </row>
    <row r="12" spans="1:30">
      <c r="A12" s="7">
        <v>43831</v>
      </c>
      <c r="B12" s="8">
        <v>0.811805555555556</v>
      </c>
      <c r="C12" s="6">
        <v>1</v>
      </c>
      <c r="D12" s="1">
        <v>22190554000</v>
      </c>
      <c r="E12" s="1">
        <v>21544228782</v>
      </c>
      <c r="F12" s="1">
        <v>7357975229</v>
      </c>
      <c r="G12" s="1">
        <v>-1857511489</v>
      </c>
      <c r="H12" s="1">
        <v>592346253</v>
      </c>
      <c r="I12" s="1">
        <v>901012000</v>
      </c>
      <c r="J12" s="1">
        <v>835915000</v>
      </c>
      <c r="K12" s="1">
        <v>646325218</v>
      </c>
      <c r="L12" s="1">
        <f t="shared" si="0"/>
        <v>5500463740</v>
      </c>
      <c r="AA12" s="7">
        <v>43830</v>
      </c>
      <c r="AB12">
        <v>-1052740128</v>
      </c>
      <c r="AC12">
        <v>5498893511</v>
      </c>
      <c r="AD12">
        <v>-156400406</v>
      </c>
    </row>
    <row r="13" spans="1:30">
      <c r="A13" s="7">
        <v>43832</v>
      </c>
      <c r="B13" s="8">
        <v>0.478472222222222</v>
      </c>
      <c r="C13" s="6">
        <v>1</v>
      </c>
      <c r="D13" s="1">
        <v>22190554000</v>
      </c>
      <c r="E13" s="1">
        <v>21544228782</v>
      </c>
      <c r="F13" s="1">
        <v>1404965165</v>
      </c>
      <c r="G13" s="1">
        <v>-1377479560</v>
      </c>
      <c r="H13" s="1">
        <v>1677290468</v>
      </c>
      <c r="I13" s="1">
        <v>901012000</v>
      </c>
      <c r="J13" s="1">
        <v>835915000</v>
      </c>
      <c r="K13" s="1">
        <v>646325218</v>
      </c>
      <c r="L13" s="1">
        <f t="shared" si="0"/>
        <v>27485605</v>
      </c>
      <c r="AA13" s="7">
        <v>43831</v>
      </c>
      <c r="AB13">
        <v>-1857511489</v>
      </c>
      <c r="AC13">
        <v>5500463740</v>
      </c>
      <c r="AD13">
        <v>592346253</v>
      </c>
    </row>
    <row r="14" spans="1:30">
      <c r="A14" s="7">
        <v>43833</v>
      </c>
      <c r="B14" s="8">
        <v>0.622222222222222</v>
      </c>
      <c r="C14" s="6">
        <v>1</v>
      </c>
      <c r="D14" s="1">
        <v>22190554000</v>
      </c>
      <c r="E14" s="1">
        <v>21544228782</v>
      </c>
      <c r="F14" s="1">
        <v>937982336</v>
      </c>
      <c r="G14" s="1">
        <v>-909154311</v>
      </c>
      <c r="H14" s="1">
        <v>2365436773</v>
      </c>
      <c r="I14" s="1">
        <v>1351517000</v>
      </c>
      <c r="J14" s="1">
        <v>1253873000</v>
      </c>
      <c r="K14" s="1">
        <v>646325218</v>
      </c>
      <c r="L14" s="1">
        <f t="shared" si="0"/>
        <v>28828025</v>
      </c>
      <c r="AA14" s="7">
        <v>43832</v>
      </c>
      <c r="AB14">
        <v>-1377479560</v>
      </c>
      <c r="AC14">
        <v>27485605</v>
      </c>
      <c r="AD14">
        <v>1677290468</v>
      </c>
    </row>
    <row r="15" spans="1:30">
      <c r="A15" s="7">
        <v>43834</v>
      </c>
      <c r="B15" s="8">
        <v>0.740972222222222</v>
      </c>
      <c r="C15" s="6">
        <v>1</v>
      </c>
      <c r="D15" s="1">
        <v>22190554000</v>
      </c>
      <c r="E15" s="1">
        <v>21544228782</v>
      </c>
      <c r="F15" s="1">
        <v>1623396253</v>
      </c>
      <c r="G15" s="1">
        <v>-1460907169</v>
      </c>
      <c r="H15" s="1">
        <v>3485967651</v>
      </c>
      <c r="I15" s="1">
        <v>1351517000</v>
      </c>
      <c r="J15" s="1">
        <v>1253873000</v>
      </c>
      <c r="K15" s="1">
        <v>646325218</v>
      </c>
      <c r="L15" s="1">
        <f t="shared" si="0"/>
        <v>162489084</v>
      </c>
      <c r="AA15" s="7">
        <v>43833</v>
      </c>
      <c r="AB15">
        <v>-909154311</v>
      </c>
      <c r="AC15">
        <v>28828025</v>
      </c>
      <c r="AD15">
        <v>2365436773</v>
      </c>
    </row>
    <row r="16" spans="1:30">
      <c r="A16" s="7">
        <v>43835</v>
      </c>
      <c r="B16" s="8">
        <v>0.711111111111111</v>
      </c>
      <c r="C16" s="6">
        <v>1</v>
      </c>
      <c r="D16" s="1">
        <v>22190554000</v>
      </c>
      <c r="E16" s="1">
        <v>21544228782</v>
      </c>
      <c r="F16" s="1">
        <v>2467349576</v>
      </c>
      <c r="G16" s="1">
        <v>-2596755432</v>
      </c>
      <c r="H16" s="1">
        <v>3672634048</v>
      </c>
      <c r="I16" s="1">
        <v>901012000</v>
      </c>
      <c r="J16" s="1">
        <v>835915000</v>
      </c>
      <c r="K16" s="1">
        <v>646325218</v>
      </c>
      <c r="L16" s="1">
        <f t="shared" si="0"/>
        <v>-129405856</v>
      </c>
      <c r="AA16" s="7">
        <v>43834</v>
      </c>
      <c r="AB16">
        <v>-1460907169</v>
      </c>
      <c r="AC16">
        <v>162489084</v>
      </c>
      <c r="AD16">
        <v>3485967651</v>
      </c>
    </row>
    <row r="17" spans="1:30">
      <c r="A17" s="7">
        <v>43836</v>
      </c>
      <c r="B17" s="8">
        <v>0.594444444444444</v>
      </c>
      <c r="C17" s="6">
        <v>1</v>
      </c>
      <c r="D17" s="1">
        <v>22190554000</v>
      </c>
      <c r="E17" s="1">
        <v>21544228782</v>
      </c>
      <c r="F17" s="1">
        <v>1534107031</v>
      </c>
      <c r="G17" s="1">
        <v>-869419324</v>
      </c>
      <c r="H17" s="1">
        <v>4706045027</v>
      </c>
      <c r="I17" s="1">
        <v>901012000</v>
      </c>
      <c r="J17" s="1">
        <v>835915000</v>
      </c>
      <c r="K17" s="1">
        <v>646325218</v>
      </c>
      <c r="L17" s="1">
        <f t="shared" si="0"/>
        <v>664687707</v>
      </c>
      <c r="AA17" s="7">
        <v>43835</v>
      </c>
      <c r="AB17">
        <v>-2596755432</v>
      </c>
      <c r="AC17">
        <v>-129405856</v>
      </c>
      <c r="AD17">
        <v>3672634048</v>
      </c>
    </row>
    <row r="18" spans="1:30">
      <c r="A18" s="7">
        <v>43837</v>
      </c>
      <c r="B18" s="8">
        <v>0.698611111111111</v>
      </c>
      <c r="C18" s="6">
        <v>1</v>
      </c>
      <c r="D18" s="1">
        <v>22190554000</v>
      </c>
      <c r="E18" s="1">
        <v>21544228782</v>
      </c>
      <c r="F18" s="1">
        <v>1032842439</v>
      </c>
      <c r="G18" s="1">
        <v>-949634269</v>
      </c>
      <c r="H18" s="1">
        <v>5504521668</v>
      </c>
      <c r="I18" s="1">
        <v>901012000</v>
      </c>
      <c r="J18" s="1">
        <v>835915000</v>
      </c>
      <c r="K18" s="1">
        <v>646325218</v>
      </c>
      <c r="L18" s="1">
        <f t="shared" si="0"/>
        <v>83208170</v>
      </c>
      <c r="AA18" s="7">
        <v>43836</v>
      </c>
      <c r="AB18">
        <v>-869419324</v>
      </c>
      <c r="AC18">
        <v>664687707</v>
      </c>
      <c r="AD18">
        <v>4706045027</v>
      </c>
    </row>
    <row r="19" spans="1:30">
      <c r="A19" s="7">
        <v>43838</v>
      </c>
      <c r="B19" s="8">
        <v>0.744444444444444</v>
      </c>
      <c r="C19" s="6">
        <v>1</v>
      </c>
      <c r="D19" s="1">
        <v>22190554000</v>
      </c>
      <c r="E19" s="1">
        <v>21544228782</v>
      </c>
      <c r="F19" s="1">
        <v>808912482</v>
      </c>
      <c r="G19" s="1">
        <v>-749633866</v>
      </c>
      <c r="H19" s="1">
        <v>64906773</v>
      </c>
      <c r="I19" s="1">
        <v>901012000</v>
      </c>
      <c r="J19" s="1">
        <v>835915000</v>
      </c>
      <c r="K19" s="1">
        <v>646325218</v>
      </c>
      <c r="L19" s="1">
        <f t="shared" si="0"/>
        <v>59278616</v>
      </c>
      <c r="AA19" s="7">
        <v>43837</v>
      </c>
      <c r="AB19">
        <v>-949634269</v>
      </c>
      <c r="AC19">
        <v>83208170</v>
      </c>
      <c r="AD19">
        <v>5504521668</v>
      </c>
    </row>
    <row r="20" spans="1:30">
      <c r="A20" s="7">
        <v>43839</v>
      </c>
      <c r="B20" s="8">
        <v>0.707638888888889</v>
      </c>
      <c r="C20" s="6">
        <v>1</v>
      </c>
      <c r="D20" s="1">
        <v>22190554000</v>
      </c>
      <c r="E20" s="1">
        <v>21544228782</v>
      </c>
      <c r="F20" s="1">
        <v>872376202</v>
      </c>
      <c r="G20" s="1">
        <v>-840733121</v>
      </c>
      <c r="H20" s="1">
        <v>94979625</v>
      </c>
      <c r="I20" s="1">
        <v>901012000</v>
      </c>
      <c r="J20" s="1">
        <v>835915000</v>
      </c>
      <c r="K20" s="1">
        <v>646325218</v>
      </c>
      <c r="L20" s="1">
        <f t="shared" si="0"/>
        <v>31643081</v>
      </c>
      <c r="AA20" s="7">
        <v>43838</v>
      </c>
      <c r="AB20">
        <v>-749633866</v>
      </c>
      <c r="AC20">
        <v>59278616</v>
      </c>
      <c r="AD20">
        <v>64906773</v>
      </c>
    </row>
    <row r="21" spans="1:30">
      <c r="A21" s="7">
        <v>43840</v>
      </c>
      <c r="B21" s="8">
        <v>0.559027777777778</v>
      </c>
      <c r="C21" s="6">
        <v>1</v>
      </c>
      <c r="D21" s="1">
        <v>22190554000</v>
      </c>
      <c r="E21" s="1">
        <v>21544228782</v>
      </c>
      <c r="F21" s="1">
        <v>1708618403</v>
      </c>
      <c r="G21" s="1">
        <v>-1655943744</v>
      </c>
      <c r="H21" s="1">
        <v>90095827</v>
      </c>
      <c r="I21" s="1">
        <v>901012000</v>
      </c>
      <c r="J21" s="1">
        <v>835915000</v>
      </c>
      <c r="K21" s="1">
        <v>646325218</v>
      </c>
      <c r="L21" s="1">
        <f t="shared" si="0"/>
        <v>52674659</v>
      </c>
      <c r="AA21" s="7">
        <v>43839</v>
      </c>
      <c r="AB21">
        <v>-840733121</v>
      </c>
      <c r="AC21">
        <v>31643081</v>
      </c>
      <c r="AD21">
        <v>94979625</v>
      </c>
    </row>
    <row r="22" spans="1:30">
      <c r="A22" s="7">
        <v>43841</v>
      </c>
      <c r="B22" s="8">
        <v>0.801388888888889</v>
      </c>
      <c r="C22" s="6">
        <v>1</v>
      </c>
      <c r="D22" s="1">
        <v>22190554000</v>
      </c>
      <c r="E22" s="1">
        <v>21544228782</v>
      </c>
      <c r="F22" s="1">
        <v>973756048</v>
      </c>
      <c r="G22" s="1">
        <v>-990433500</v>
      </c>
      <c r="H22" s="1">
        <v>44590350</v>
      </c>
      <c r="I22" s="1">
        <v>901012000</v>
      </c>
      <c r="J22" s="1">
        <v>835915000</v>
      </c>
      <c r="K22" s="1">
        <v>646325218</v>
      </c>
      <c r="L22" s="1">
        <f t="shared" si="0"/>
        <v>-16677452</v>
      </c>
      <c r="AA22" s="7">
        <v>43840</v>
      </c>
      <c r="AB22">
        <v>-1655943744</v>
      </c>
      <c r="AC22">
        <v>52674659</v>
      </c>
      <c r="AD22">
        <v>90095827</v>
      </c>
    </row>
    <row r="23" spans="1:30">
      <c r="A23" s="7">
        <v>43842</v>
      </c>
      <c r="B23" s="8">
        <v>0.831944444444444</v>
      </c>
      <c r="C23" s="6">
        <v>1</v>
      </c>
      <c r="D23" s="1">
        <v>22190554000</v>
      </c>
      <c r="E23" s="1">
        <v>21544228782</v>
      </c>
      <c r="F23" s="1">
        <v>1004497067</v>
      </c>
      <c r="G23" s="1">
        <v>-907006474</v>
      </c>
      <c r="H23" s="1">
        <v>-20408141</v>
      </c>
      <c r="I23" s="1">
        <v>901012000</v>
      </c>
      <c r="J23" s="1">
        <v>835915000</v>
      </c>
      <c r="K23" s="1">
        <v>646325218</v>
      </c>
      <c r="L23" s="1">
        <f t="shared" si="0"/>
        <v>97490593</v>
      </c>
      <c r="AA23" s="7">
        <v>43841</v>
      </c>
      <c r="AB23">
        <v>-990433500</v>
      </c>
      <c r="AC23">
        <v>-16677452</v>
      </c>
      <c r="AD23">
        <v>44590350</v>
      </c>
    </row>
    <row r="24" spans="1:30">
      <c r="A24" s="7">
        <v>43843</v>
      </c>
      <c r="B24" s="8">
        <v>0.677777777777778</v>
      </c>
      <c r="C24" s="6">
        <v>1</v>
      </c>
      <c r="D24" s="1">
        <v>22190554000</v>
      </c>
      <c r="E24" s="1">
        <v>21544228782</v>
      </c>
      <c r="F24" s="1">
        <v>1427030822</v>
      </c>
      <c r="G24" s="1">
        <v>-1326066917</v>
      </c>
      <c r="H24" s="1">
        <v>270198867</v>
      </c>
      <c r="I24" s="1">
        <v>901012000</v>
      </c>
      <c r="J24" s="1">
        <v>835915000</v>
      </c>
      <c r="K24" s="1">
        <v>646325218</v>
      </c>
      <c r="L24" s="1">
        <f t="shared" si="0"/>
        <v>100963905</v>
      </c>
      <c r="AA24" s="7">
        <v>43842</v>
      </c>
      <c r="AB24">
        <v>-907006474</v>
      </c>
      <c r="AC24">
        <v>97490593</v>
      </c>
      <c r="AD24">
        <v>-20408141</v>
      </c>
    </row>
    <row r="25" spans="1:30">
      <c r="A25" s="7">
        <v>43844</v>
      </c>
      <c r="B25" s="8">
        <v>0.714583333333333</v>
      </c>
      <c r="C25" s="6">
        <v>1</v>
      </c>
      <c r="D25" s="1">
        <v>22190554000</v>
      </c>
      <c r="E25" s="1">
        <v>21544228782</v>
      </c>
      <c r="F25" s="1">
        <v>990490677</v>
      </c>
      <c r="G25" s="1">
        <v>-840665396</v>
      </c>
      <c r="H25" s="1">
        <v>424511935</v>
      </c>
      <c r="I25" s="1">
        <v>901012000</v>
      </c>
      <c r="J25" s="1">
        <v>835915000</v>
      </c>
      <c r="K25" s="1">
        <v>646325218</v>
      </c>
      <c r="L25" s="1">
        <f t="shared" si="0"/>
        <v>149825281</v>
      </c>
      <c r="AA25" s="7">
        <v>43843</v>
      </c>
      <c r="AB25">
        <v>-1326066917</v>
      </c>
      <c r="AC25">
        <v>100963905</v>
      </c>
      <c r="AD25">
        <v>270198867</v>
      </c>
    </row>
    <row r="26" spans="1:30">
      <c r="A26" s="7">
        <v>43845</v>
      </c>
      <c r="B26" s="8">
        <v>0.791666666666667</v>
      </c>
      <c r="C26" s="6">
        <v>1</v>
      </c>
      <c r="D26" s="1">
        <v>22190554000</v>
      </c>
      <c r="E26" s="1">
        <v>21544228782</v>
      </c>
      <c r="F26" s="1">
        <v>944668398</v>
      </c>
      <c r="G26" s="1">
        <v>-903542845</v>
      </c>
      <c r="H26" s="1">
        <v>382429318</v>
      </c>
      <c r="I26" s="1">
        <v>901012000</v>
      </c>
      <c r="J26" s="1">
        <v>835915000</v>
      </c>
      <c r="K26" s="1">
        <v>646325218</v>
      </c>
      <c r="L26" s="1">
        <f t="shared" si="0"/>
        <v>41125553</v>
      </c>
      <c r="AA26" s="7">
        <v>43844</v>
      </c>
      <c r="AB26">
        <v>-840665396</v>
      </c>
      <c r="AC26">
        <v>149825281</v>
      </c>
      <c r="AD26">
        <v>424511935</v>
      </c>
    </row>
    <row r="27" spans="1:30">
      <c r="A27" s="7">
        <v>43846</v>
      </c>
      <c r="B27" s="8">
        <v>0.763888888888889</v>
      </c>
      <c r="C27" s="6">
        <v>1</v>
      </c>
      <c r="D27" s="1">
        <v>22190554000</v>
      </c>
      <c r="E27" s="1">
        <v>21544228782</v>
      </c>
      <c r="F27" s="1">
        <v>1618608032</v>
      </c>
      <c r="G27" s="1">
        <v>-1570862302</v>
      </c>
      <c r="H27" s="1">
        <v>329770879</v>
      </c>
      <c r="I27" s="1">
        <v>901012000</v>
      </c>
      <c r="J27" s="1">
        <v>835915000</v>
      </c>
      <c r="K27" s="1">
        <v>646325218</v>
      </c>
      <c r="L27" s="1">
        <f t="shared" si="0"/>
        <v>47745730</v>
      </c>
      <c r="AA27" s="7">
        <v>43845</v>
      </c>
      <c r="AB27">
        <v>-903542845</v>
      </c>
      <c r="AC27">
        <v>41125553</v>
      </c>
      <c r="AD27">
        <v>382429318</v>
      </c>
    </row>
    <row r="28" spans="1:30">
      <c r="A28" s="7">
        <v>43847</v>
      </c>
      <c r="B28" s="8">
        <v>0.677777777777778</v>
      </c>
      <c r="C28" s="6">
        <v>1</v>
      </c>
      <c r="D28" s="1">
        <v>22190554000</v>
      </c>
      <c r="E28" s="1">
        <v>21544228782</v>
      </c>
      <c r="F28" s="1">
        <v>969859566</v>
      </c>
      <c r="G28" s="1">
        <v>-897079984</v>
      </c>
      <c r="H28" s="1">
        <v>370907380</v>
      </c>
      <c r="I28" s="1">
        <v>901012000</v>
      </c>
      <c r="J28" s="1">
        <v>835915000</v>
      </c>
      <c r="K28" s="1">
        <v>646325218</v>
      </c>
      <c r="L28" s="1">
        <f t="shared" si="0"/>
        <v>72779582</v>
      </c>
      <c r="AA28" s="7">
        <v>43846</v>
      </c>
      <c r="AB28">
        <v>-1570862302</v>
      </c>
      <c r="AC28">
        <v>47745730</v>
      </c>
      <c r="AD28">
        <v>329770879</v>
      </c>
    </row>
    <row r="29" spans="27:30">
      <c r="AA29" s="7">
        <v>43847</v>
      </c>
      <c r="AB29">
        <v>-897079984</v>
      </c>
      <c r="AC29">
        <v>72779582</v>
      </c>
      <c r="AD29">
        <v>370907380</v>
      </c>
    </row>
    <row r="30" spans="27:30">
      <c r="AA30" t="s">
        <v>286</v>
      </c>
      <c r="AB30">
        <v>-30153980738</v>
      </c>
      <c r="AC30">
        <v>4075088627</v>
      </c>
      <c r="AD30">
        <v>1192319120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8"/>
  <sheetViews>
    <sheetView topLeftCell="C1" workbookViewId="0">
      <pane ySplit="3" topLeftCell="A16" activePane="bottomLeft" state="frozen"/>
      <selection/>
      <selection pane="bottomLeft" activeCell="I26" sqref="I2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1.5"/>
    <col min="29" max="31" width="26.625"/>
  </cols>
  <sheetData>
    <row r="1" ht="235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5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472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43825</v>
      </c>
      <c r="B4" s="5">
        <v>0.8</v>
      </c>
      <c r="C4" s="6">
        <v>0.001</v>
      </c>
      <c r="D4" s="1">
        <v>91230207</v>
      </c>
      <c r="E4" s="1"/>
      <c r="F4" s="1">
        <v>0</v>
      </c>
      <c r="G4" s="1">
        <v>-834099</v>
      </c>
      <c r="H4" s="1">
        <v>-834099</v>
      </c>
      <c r="I4" s="1"/>
      <c r="J4" s="1"/>
      <c r="K4" s="1"/>
      <c r="L4" s="1">
        <f t="shared" ref="L4:L26" si="0">F4+G4</f>
        <v>-834099</v>
      </c>
      <c r="M4" s="10"/>
      <c r="N4" s="7">
        <v>43825</v>
      </c>
      <c r="O4" s="8">
        <v>0.748611111111111</v>
      </c>
      <c r="P4" s="6">
        <v>0.001</v>
      </c>
      <c r="Q4" s="6">
        <v>0.097</v>
      </c>
      <c r="R4" s="6">
        <v>0.001</v>
      </c>
      <c r="S4" s="1">
        <v>97164608</v>
      </c>
      <c r="U4" s="1">
        <v>35963672</v>
      </c>
      <c r="V4" s="1">
        <v>35429208</v>
      </c>
      <c r="W4" s="1">
        <v>534464</v>
      </c>
      <c r="X4" s="1">
        <v>97164595</v>
      </c>
      <c r="Y4">
        <v>1</v>
      </c>
      <c r="Z4">
        <v>50</v>
      </c>
      <c r="AB4" t="s">
        <v>284</v>
      </c>
    </row>
    <row r="5" spans="1:31">
      <c r="A5" s="7">
        <v>43826</v>
      </c>
      <c r="B5" s="8">
        <v>0.928472222222222</v>
      </c>
      <c r="C5" s="6">
        <v>0.001</v>
      </c>
      <c r="D5" s="1">
        <v>91230207</v>
      </c>
      <c r="E5" s="1">
        <v>88573013</v>
      </c>
      <c r="F5" s="1">
        <v>0</v>
      </c>
      <c r="G5" s="1">
        <v>-3938722</v>
      </c>
      <c r="H5" s="1">
        <v>-4772821</v>
      </c>
      <c r="I5" s="1">
        <v>3704256000</v>
      </c>
      <c r="J5" s="1">
        <v>3436632000</v>
      </c>
      <c r="K5" s="1">
        <v>2657190</v>
      </c>
      <c r="L5" s="1">
        <f t="shared" si="0"/>
        <v>-3938722</v>
      </c>
      <c r="M5" s="10"/>
      <c r="AB5" s="7">
        <v>43825</v>
      </c>
      <c r="AC5">
        <v>-834099</v>
      </c>
      <c r="AD5">
        <v>-834099</v>
      </c>
      <c r="AE5">
        <v>-834099</v>
      </c>
    </row>
    <row r="6" spans="1:31">
      <c r="A6" s="7">
        <v>43827</v>
      </c>
      <c r="B6" s="8">
        <v>0.479861111111111</v>
      </c>
      <c r="C6" s="6">
        <v>0.001</v>
      </c>
      <c r="D6" s="1">
        <v>91230207</v>
      </c>
      <c r="E6" s="1">
        <v>88573013</v>
      </c>
      <c r="F6" s="1">
        <v>7479104</v>
      </c>
      <c r="G6" s="1">
        <v>-5906193</v>
      </c>
      <c r="H6" s="1">
        <v>738812</v>
      </c>
      <c r="I6" s="1">
        <v>3704256000</v>
      </c>
      <c r="J6" s="1">
        <v>3436632000</v>
      </c>
      <c r="K6" s="1">
        <v>2657190</v>
      </c>
      <c r="L6" s="1">
        <f t="shared" si="0"/>
        <v>1572911</v>
      </c>
      <c r="AB6" s="7">
        <v>43826</v>
      </c>
      <c r="AC6">
        <v>-3938722</v>
      </c>
      <c r="AD6">
        <v>-3938722</v>
      </c>
      <c r="AE6">
        <v>-4772821</v>
      </c>
    </row>
    <row r="7" spans="1:31">
      <c r="A7" s="7">
        <v>43828</v>
      </c>
      <c r="B7" s="8">
        <v>0.71875</v>
      </c>
      <c r="C7" s="6">
        <v>0.001</v>
      </c>
      <c r="D7" s="1">
        <v>91230207</v>
      </c>
      <c r="E7" s="1">
        <v>88573013</v>
      </c>
      <c r="F7" s="1">
        <v>4291795</v>
      </c>
      <c r="G7" s="1">
        <v>-4267032</v>
      </c>
      <c r="H7" s="1">
        <v>763575</v>
      </c>
      <c r="I7" s="1">
        <v>3704256000</v>
      </c>
      <c r="J7" s="1">
        <v>3436632000</v>
      </c>
      <c r="K7" s="1">
        <v>2657190</v>
      </c>
      <c r="L7" s="1">
        <f t="shared" si="0"/>
        <v>24763</v>
      </c>
      <c r="AB7" s="7">
        <v>43827</v>
      </c>
      <c r="AC7">
        <v>-5906193</v>
      </c>
      <c r="AD7">
        <v>1572911</v>
      </c>
      <c r="AE7">
        <v>738812</v>
      </c>
    </row>
    <row r="8" spans="1:31">
      <c r="A8" s="7">
        <v>43829</v>
      </c>
      <c r="B8" s="8">
        <v>0.576388888888889</v>
      </c>
      <c r="C8" s="6">
        <v>0.001</v>
      </c>
      <c r="D8" s="1">
        <v>91230207</v>
      </c>
      <c r="E8" s="1">
        <v>88573013</v>
      </c>
      <c r="F8" s="1">
        <v>7702895</v>
      </c>
      <c r="G8" s="1">
        <v>-7207619</v>
      </c>
      <c r="H8" s="1">
        <v>1234088</v>
      </c>
      <c r="I8" s="1">
        <v>3704256000</v>
      </c>
      <c r="J8" s="1">
        <v>3436632000</v>
      </c>
      <c r="K8" s="1">
        <v>2657190</v>
      </c>
      <c r="L8" s="1">
        <f t="shared" si="0"/>
        <v>495276</v>
      </c>
      <c r="AB8" s="7">
        <v>43828</v>
      </c>
      <c r="AC8">
        <v>-4267032</v>
      </c>
      <c r="AD8">
        <v>24763</v>
      </c>
      <c r="AE8">
        <v>763575</v>
      </c>
    </row>
    <row r="9" spans="1:31">
      <c r="A9" s="7">
        <v>43830</v>
      </c>
      <c r="B9" s="8">
        <v>0.827777777777778</v>
      </c>
      <c r="C9" s="6">
        <v>0.001</v>
      </c>
      <c r="D9" s="1">
        <v>91230207</v>
      </c>
      <c r="E9" s="1">
        <v>88573013</v>
      </c>
      <c r="F9" s="1">
        <v>4250084</v>
      </c>
      <c r="G9" s="1">
        <v>-4328048</v>
      </c>
      <c r="H9" s="1">
        <v>1156124</v>
      </c>
      <c r="I9" s="1">
        <v>3704256000</v>
      </c>
      <c r="J9" s="1">
        <v>3436632000</v>
      </c>
      <c r="K9" s="1">
        <v>2657190</v>
      </c>
      <c r="L9" s="1">
        <f t="shared" si="0"/>
        <v>-77964</v>
      </c>
      <c r="AB9" s="7">
        <v>43829</v>
      </c>
      <c r="AC9">
        <v>-7207619</v>
      </c>
      <c r="AD9">
        <v>495276</v>
      </c>
      <c r="AE9">
        <v>1234088</v>
      </c>
    </row>
    <row r="10" spans="1:31">
      <c r="A10" s="7">
        <v>43831</v>
      </c>
      <c r="B10" s="8">
        <v>0.813194444444444</v>
      </c>
      <c r="C10" s="6">
        <v>0.001</v>
      </c>
      <c r="D10" s="1">
        <v>91230207</v>
      </c>
      <c r="E10" s="1">
        <v>88573013</v>
      </c>
      <c r="F10" s="1">
        <v>7697834</v>
      </c>
      <c r="G10" s="1">
        <v>-7636641</v>
      </c>
      <c r="H10" s="1">
        <v>1295281</v>
      </c>
      <c r="I10" s="1">
        <v>3704256000</v>
      </c>
      <c r="J10" s="1">
        <v>3436632000</v>
      </c>
      <c r="K10" s="1">
        <v>2657190</v>
      </c>
      <c r="L10" s="1">
        <f t="shared" si="0"/>
        <v>61193</v>
      </c>
      <c r="AB10" s="7">
        <v>43830</v>
      </c>
      <c r="AC10">
        <v>-4328048</v>
      </c>
      <c r="AD10">
        <v>-77964</v>
      </c>
      <c r="AE10">
        <v>1156124</v>
      </c>
    </row>
    <row r="11" spans="1:31">
      <c r="A11" s="7">
        <v>43832</v>
      </c>
      <c r="B11" s="8">
        <v>0.479166666666667</v>
      </c>
      <c r="C11" s="6">
        <v>0.001</v>
      </c>
      <c r="D11" s="1">
        <v>91230207</v>
      </c>
      <c r="E11" s="1">
        <v>88573013</v>
      </c>
      <c r="F11" s="1">
        <v>6074198</v>
      </c>
      <c r="G11" s="1">
        <v>-5663163</v>
      </c>
      <c r="H11" s="1">
        <v>1567159</v>
      </c>
      <c r="I11" s="1">
        <v>3704256000</v>
      </c>
      <c r="J11" s="1">
        <v>3436632000</v>
      </c>
      <c r="K11" s="1">
        <v>2657190</v>
      </c>
      <c r="L11" s="1">
        <f t="shared" si="0"/>
        <v>411035</v>
      </c>
      <c r="AB11" s="7">
        <v>43831</v>
      </c>
      <c r="AC11">
        <v>-7636641</v>
      </c>
      <c r="AD11">
        <v>61193</v>
      </c>
      <c r="AE11">
        <v>1295281</v>
      </c>
    </row>
    <row r="12" spans="1:31">
      <c r="A12" s="7">
        <v>43833</v>
      </c>
      <c r="B12" s="8">
        <v>0.627777777777778</v>
      </c>
      <c r="C12" s="6">
        <v>0.001</v>
      </c>
      <c r="D12" s="1">
        <v>91230207</v>
      </c>
      <c r="E12" s="1">
        <v>88573013</v>
      </c>
      <c r="F12" s="1">
        <v>4029317</v>
      </c>
      <c r="G12" s="1">
        <v>-3737735</v>
      </c>
      <c r="H12" s="1">
        <v>2692840</v>
      </c>
      <c r="I12" s="1">
        <v>5556386</v>
      </c>
      <c r="J12" s="1">
        <v>5154948</v>
      </c>
      <c r="K12" s="1">
        <v>2657190</v>
      </c>
      <c r="L12" s="1">
        <f t="shared" si="0"/>
        <v>291582</v>
      </c>
      <c r="AB12" s="7">
        <v>43832</v>
      </c>
      <c r="AC12">
        <v>-5663163</v>
      </c>
      <c r="AD12">
        <v>411035</v>
      </c>
      <c r="AE12">
        <v>1567159</v>
      </c>
    </row>
    <row r="13" spans="1:31">
      <c r="A13" s="7">
        <v>43834</v>
      </c>
      <c r="B13" s="8">
        <v>0.740972222222222</v>
      </c>
      <c r="C13" s="6">
        <v>0.001</v>
      </c>
      <c r="D13" s="1">
        <v>91230207</v>
      </c>
      <c r="E13" s="1">
        <v>88573013</v>
      </c>
      <c r="F13" s="1">
        <v>6452563</v>
      </c>
      <c r="G13" s="1">
        <v>-6006111</v>
      </c>
      <c r="H13" s="1">
        <v>7078014</v>
      </c>
      <c r="I13" s="1">
        <v>5556386</v>
      </c>
      <c r="J13" s="1">
        <v>5154948</v>
      </c>
      <c r="K13" s="1">
        <v>2657190</v>
      </c>
      <c r="L13" s="1">
        <f t="shared" si="0"/>
        <v>446452</v>
      </c>
      <c r="AB13" s="7">
        <v>43833</v>
      </c>
      <c r="AC13">
        <v>-3737735</v>
      </c>
      <c r="AD13">
        <v>291582</v>
      </c>
      <c r="AE13">
        <v>2692840</v>
      </c>
    </row>
    <row r="14" spans="1:31">
      <c r="A14" s="7">
        <v>43835</v>
      </c>
      <c r="B14" s="8">
        <v>0.711805555555556</v>
      </c>
      <c r="C14" s="6">
        <v>0.001</v>
      </c>
      <c r="D14" s="1">
        <v>91230207</v>
      </c>
      <c r="E14" s="1">
        <v>88573013</v>
      </c>
      <c r="F14" s="1">
        <v>10349502</v>
      </c>
      <c r="G14" s="1">
        <v>-10675833</v>
      </c>
      <c r="H14" s="1">
        <v>793598</v>
      </c>
      <c r="I14" s="1">
        <v>3704256000</v>
      </c>
      <c r="J14" s="1">
        <v>3436632000</v>
      </c>
      <c r="K14" s="1">
        <v>2657190</v>
      </c>
      <c r="L14" s="1">
        <f t="shared" si="0"/>
        <v>-326331</v>
      </c>
      <c r="AB14" s="7">
        <v>43834</v>
      </c>
      <c r="AC14">
        <v>-6006111</v>
      </c>
      <c r="AD14">
        <v>446452</v>
      </c>
      <c r="AE14">
        <v>7078014</v>
      </c>
    </row>
    <row r="15" spans="1:31">
      <c r="A15" s="7">
        <v>43836</v>
      </c>
      <c r="B15" s="8">
        <v>0.595138888888889</v>
      </c>
      <c r="C15" s="6">
        <v>0.001</v>
      </c>
      <c r="D15" s="1">
        <v>91230207</v>
      </c>
      <c r="E15" s="1">
        <v>88573013</v>
      </c>
      <c r="F15" s="1">
        <v>6929828</v>
      </c>
      <c r="G15" s="1">
        <v>-3574375</v>
      </c>
      <c r="H15" s="1">
        <v>945899</v>
      </c>
      <c r="I15" s="1">
        <v>3704256</v>
      </c>
      <c r="J15" s="1">
        <v>3436632</v>
      </c>
      <c r="K15" s="1">
        <v>2657190</v>
      </c>
      <c r="L15" s="1">
        <f t="shared" si="0"/>
        <v>3355453</v>
      </c>
      <c r="AB15" s="7">
        <v>43835</v>
      </c>
      <c r="AC15">
        <v>-10675833</v>
      </c>
      <c r="AD15">
        <v>-326331</v>
      </c>
      <c r="AE15">
        <v>793598</v>
      </c>
    </row>
    <row r="16" spans="1:31">
      <c r="A16" s="7">
        <v>43837</v>
      </c>
      <c r="B16" s="8">
        <v>0.7</v>
      </c>
      <c r="C16" s="6">
        <v>0.001</v>
      </c>
      <c r="D16" s="1">
        <v>91230207</v>
      </c>
      <c r="E16" s="1">
        <v>88573013</v>
      </c>
      <c r="F16" s="1">
        <v>4254137</v>
      </c>
      <c r="G16" s="1">
        <v>-3904156</v>
      </c>
      <c r="H16" s="1">
        <v>825367</v>
      </c>
      <c r="I16" s="1">
        <v>3704256</v>
      </c>
      <c r="J16" s="1">
        <v>3436632</v>
      </c>
      <c r="K16" s="1">
        <v>2657190</v>
      </c>
      <c r="L16" s="1">
        <f t="shared" si="0"/>
        <v>349981</v>
      </c>
      <c r="AB16" s="7">
        <v>43836</v>
      </c>
      <c r="AC16">
        <v>-3574375</v>
      </c>
      <c r="AD16">
        <v>3355453</v>
      </c>
      <c r="AE16">
        <v>945899</v>
      </c>
    </row>
    <row r="17" spans="1:31">
      <c r="A17" s="7">
        <v>43838</v>
      </c>
      <c r="B17" s="8">
        <v>0.744444444444444</v>
      </c>
      <c r="C17" s="6">
        <v>0.001</v>
      </c>
      <c r="D17" s="1">
        <v>91230207</v>
      </c>
      <c r="E17" s="1">
        <v>88573013</v>
      </c>
      <c r="F17" s="1">
        <v>3372929</v>
      </c>
      <c r="G17" s="1">
        <v>-3081911</v>
      </c>
      <c r="H17" s="1">
        <v>1194349</v>
      </c>
      <c r="I17" s="1">
        <v>3704256</v>
      </c>
      <c r="J17" s="1">
        <v>3436632</v>
      </c>
      <c r="K17" s="1">
        <v>2657190</v>
      </c>
      <c r="L17" s="1">
        <f t="shared" si="0"/>
        <v>291018</v>
      </c>
      <c r="AB17" s="7">
        <v>43837</v>
      </c>
      <c r="AC17">
        <v>-3904156</v>
      </c>
      <c r="AD17">
        <v>349981</v>
      </c>
      <c r="AE17">
        <v>825367</v>
      </c>
    </row>
    <row r="18" spans="1:31">
      <c r="A18" s="7">
        <v>43839</v>
      </c>
      <c r="B18" s="8">
        <v>0.707638888888889</v>
      </c>
      <c r="C18" s="6">
        <v>0.001</v>
      </c>
      <c r="D18" s="1">
        <v>91230207</v>
      </c>
      <c r="E18" s="1">
        <v>88573013</v>
      </c>
      <c r="F18" s="1">
        <v>3814510</v>
      </c>
      <c r="G18" s="1">
        <v>-3456400</v>
      </c>
      <c r="H18" s="1">
        <v>1413302</v>
      </c>
      <c r="I18" s="1">
        <v>3704256</v>
      </c>
      <c r="J18" s="1">
        <v>3436632</v>
      </c>
      <c r="K18" s="1">
        <v>2657190</v>
      </c>
      <c r="L18" s="1">
        <f t="shared" si="0"/>
        <v>358110</v>
      </c>
      <c r="AB18" s="7">
        <v>43838</v>
      </c>
      <c r="AC18">
        <v>-3081911</v>
      </c>
      <c r="AD18">
        <v>291018</v>
      </c>
      <c r="AE18">
        <v>1194349</v>
      </c>
    </row>
    <row r="19" spans="1:31">
      <c r="A19" s="7">
        <v>43840</v>
      </c>
      <c r="B19" s="8">
        <v>0.559027777777778</v>
      </c>
      <c r="C19" s="6">
        <v>0.001</v>
      </c>
      <c r="D19" s="1">
        <v>91230207</v>
      </c>
      <c r="E19" s="1">
        <v>88573013</v>
      </c>
      <c r="F19" s="1">
        <v>7754648</v>
      </c>
      <c r="G19" s="1">
        <v>-6807911</v>
      </c>
      <c r="H19" s="1">
        <v>1730051</v>
      </c>
      <c r="I19" s="1">
        <v>3704256</v>
      </c>
      <c r="J19" s="1">
        <v>3436632</v>
      </c>
      <c r="K19" s="1">
        <v>2657190</v>
      </c>
      <c r="L19" s="1">
        <f t="shared" si="0"/>
        <v>946737</v>
      </c>
      <c r="AB19" s="7">
        <v>43839</v>
      </c>
      <c r="AC19">
        <v>-3456400</v>
      </c>
      <c r="AD19">
        <v>358110</v>
      </c>
      <c r="AE19">
        <v>1413302</v>
      </c>
    </row>
    <row r="20" spans="1:31">
      <c r="A20" s="7">
        <v>43841</v>
      </c>
      <c r="B20" s="8">
        <v>0.801388888888889</v>
      </c>
      <c r="C20" s="6">
        <v>0.001</v>
      </c>
      <c r="D20" s="1">
        <v>91230207</v>
      </c>
      <c r="E20" s="1">
        <v>88573013</v>
      </c>
      <c r="F20" s="1">
        <v>4236016</v>
      </c>
      <c r="G20" s="1">
        <v>-4071891</v>
      </c>
      <c r="H20" s="1">
        <v>1602594</v>
      </c>
      <c r="I20" s="1">
        <v>3704256</v>
      </c>
      <c r="J20" s="1">
        <v>3436632</v>
      </c>
      <c r="K20" s="1">
        <v>2657190</v>
      </c>
      <c r="L20" s="1">
        <f t="shared" si="0"/>
        <v>164125</v>
      </c>
      <c r="AB20" s="7">
        <v>43840</v>
      </c>
      <c r="AC20">
        <v>-6807911</v>
      </c>
      <c r="AD20">
        <v>946737</v>
      </c>
      <c r="AE20">
        <v>1730051</v>
      </c>
    </row>
    <row r="21" spans="1:31">
      <c r="A21" s="7">
        <v>43842</v>
      </c>
      <c r="B21" s="8">
        <v>0.831944444444444</v>
      </c>
      <c r="C21" s="6">
        <v>0.001</v>
      </c>
      <c r="D21" s="1">
        <v>91230207</v>
      </c>
      <c r="E21" s="1">
        <v>88573013</v>
      </c>
      <c r="F21" s="1">
        <v>4061729</v>
      </c>
      <c r="G21" s="1">
        <v>-3728864</v>
      </c>
      <c r="H21" s="1">
        <v>1489007</v>
      </c>
      <c r="I21" s="1">
        <v>3704256</v>
      </c>
      <c r="J21" s="1">
        <v>3436632</v>
      </c>
      <c r="K21" s="1">
        <v>2657190</v>
      </c>
      <c r="L21" s="1">
        <f t="shared" si="0"/>
        <v>332865</v>
      </c>
      <c r="AB21" s="7">
        <v>43841</v>
      </c>
      <c r="AC21">
        <v>-4071891</v>
      </c>
      <c r="AD21">
        <v>164125</v>
      </c>
      <c r="AE21">
        <v>1602594</v>
      </c>
    </row>
    <row r="22" spans="1:31">
      <c r="A22" s="7">
        <v>43843</v>
      </c>
      <c r="B22" s="8">
        <v>0.678472222222222</v>
      </c>
      <c r="C22" s="6">
        <v>0.001</v>
      </c>
      <c r="D22" s="1">
        <v>91230207</v>
      </c>
      <c r="E22" s="1">
        <v>88573013</v>
      </c>
      <c r="F22" s="1">
        <v>5809014</v>
      </c>
      <c r="G22" s="1">
        <v>-5451714</v>
      </c>
      <c r="H22" s="1">
        <v>2374712</v>
      </c>
      <c r="I22" s="1">
        <v>3704256</v>
      </c>
      <c r="J22" s="1">
        <v>3436632</v>
      </c>
      <c r="K22" s="1">
        <v>2657190</v>
      </c>
      <c r="L22" s="1">
        <f t="shared" si="0"/>
        <v>357300</v>
      </c>
      <c r="AB22" s="7">
        <v>43842</v>
      </c>
      <c r="AC22">
        <v>-3728864</v>
      </c>
      <c r="AD22">
        <v>332865</v>
      </c>
      <c r="AE22">
        <v>1489007</v>
      </c>
    </row>
    <row r="23" spans="1:31">
      <c r="A23" s="7">
        <v>43844</v>
      </c>
      <c r="B23" s="8">
        <v>0.714583333333333</v>
      </c>
      <c r="C23" s="6">
        <v>0.001</v>
      </c>
      <c r="D23" s="1">
        <v>91230207</v>
      </c>
      <c r="E23" s="1">
        <v>88573013</v>
      </c>
      <c r="F23" s="1">
        <v>3568105</v>
      </c>
      <c r="G23" s="1">
        <v>-3456161</v>
      </c>
      <c r="H23" s="1">
        <v>2309592</v>
      </c>
      <c r="I23" s="1">
        <v>3704256</v>
      </c>
      <c r="J23" s="1">
        <v>3436632</v>
      </c>
      <c r="K23" s="1">
        <v>2657190</v>
      </c>
      <c r="L23" s="1">
        <f t="shared" si="0"/>
        <v>111944</v>
      </c>
      <c r="AB23" s="7">
        <v>43843</v>
      </c>
      <c r="AC23">
        <v>-5451714</v>
      </c>
      <c r="AD23">
        <v>357300</v>
      </c>
      <c r="AE23">
        <v>2374712</v>
      </c>
    </row>
    <row r="24" spans="1:31">
      <c r="A24" s="7">
        <v>43845</v>
      </c>
      <c r="B24" s="8">
        <v>0.791666666666667</v>
      </c>
      <c r="C24" s="6">
        <v>0.001</v>
      </c>
      <c r="D24" s="1">
        <v>91230207</v>
      </c>
      <c r="E24" s="1">
        <v>88573013</v>
      </c>
      <c r="F24" s="1">
        <v>4069107</v>
      </c>
      <c r="G24" s="1">
        <v>-3714665</v>
      </c>
      <c r="H24" s="1">
        <v>2314053</v>
      </c>
      <c r="I24" s="1">
        <v>3704256</v>
      </c>
      <c r="J24" s="1">
        <v>3436632</v>
      </c>
      <c r="K24" s="1">
        <v>2657190</v>
      </c>
      <c r="L24" s="1">
        <f t="shared" si="0"/>
        <v>354442</v>
      </c>
      <c r="AB24" s="7">
        <v>43844</v>
      </c>
      <c r="AC24">
        <v>-3456161</v>
      </c>
      <c r="AD24">
        <v>111944</v>
      </c>
      <c r="AE24">
        <v>2309592</v>
      </c>
    </row>
    <row r="25" spans="1:31">
      <c r="A25" s="7">
        <v>43846</v>
      </c>
      <c r="B25" s="8">
        <v>0.763888888888889</v>
      </c>
      <c r="C25" s="6">
        <v>0.001</v>
      </c>
      <c r="D25" s="1">
        <v>91230207</v>
      </c>
      <c r="E25" s="1">
        <v>88573013</v>
      </c>
      <c r="F25" s="1">
        <v>6961054</v>
      </c>
      <c r="G25" s="1">
        <v>-6458123</v>
      </c>
      <c r="H25" s="1">
        <v>2171524</v>
      </c>
      <c r="I25" s="1">
        <v>3704256</v>
      </c>
      <c r="J25" s="1">
        <v>3436632</v>
      </c>
      <c r="K25" s="1">
        <v>2657190</v>
      </c>
      <c r="L25" s="1">
        <f t="shared" si="0"/>
        <v>502931</v>
      </c>
      <c r="AB25" s="7">
        <v>43845</v>
      </c>
      <c r="AC25">
        <v>-3714665</v>
      </c>
      <c r="AD25">
        <v>354442</v>
      </c>
      <c r="AE25">
        <v>2314053</v>
      </c>
    </row>
    <row r="26" spans="1:31">
      <c r="A26" s="7">
        <v>43847</v>
      </c>
      <c r="B26" s="8">
        <v>0.678472222222222</v>
      </c>
      <c r="C26" s="6">
        <v>0.001</v>
      </c>
      <c r="D26" s="1">
        <v>91230207</v>
      </c>
      <c r="E26" s="1">
        <v>88573013</v>
      </c>
      <c r="F26" s="1">
        <v>4236801</v>
      </c>
      <c r="G26" s="1">
        <v>-3688054</v>
      </c>
      <c r="H26" s="1">
        <v>2362161</v>
      </c>
      <c r="I26" s="1">
        <v>3704256</v>
      </c>
      <c r="J26" s="1">
        <v>3436632</v>
      </c>
      <c r="K26" s="1">
        <v>2657190</v>
      </c>
      <c r="L26" s="1">
        <f t="shared" si="0"/>
        <v>548747</v>
      </c>
      <c r="AB26" s="7">
        <v>43846</v>
      </c>
      <c r="AC26">
        <v>-6458123</v>
      </c>
      <c r="AD26">
        <v>502931</v>
      </c>
      <c r="AE26">
        <v>2171524</v>
      </c>
    </row>
    <row r="27" spans="28:31">
      <c r="AB27" s="7">
        <v>43847</v>
      </c>
      <c r="AC27">
        <v>-3688054</v>
      </c>
      <c r="AD27">
        <v>548747</v>
      </c>
      <c r="AE27">
        <v>2362161</v>
      </c>
    </row>
    <row r="28" spans="28:31">
      <c r="AB28" t="s">
        <v>286</v>
      </c>
      <c r="AC28">
        <v>-111595421</v>
      </c>
      <c r="AD28">
        <v>5799749</v>
      </c>
      <c r="AE28">
        <v>32445182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20"/>
  <sheetViews>
    <sheetView topLeftCell="C1" workbookViewId="0">
      <pane ySplit="3" topLeftCell="A9" activePane="bottomLeft" state="frozen"/>
      <selection/>
      <selection pane="bottomLeft" activeCell="I18" sqref="I18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3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3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473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43833</v>
      </c>
      <c r="B4" s="5">
        <v>0.629861111111111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8" si="0">F4+G4</f>
        <v>0</v>
      </c>
      <c r="M4" s="10"/>
      <c r="N4" s="7">
        <v>43833</v>
      </c>
      <c r="O4" s="8">
        <v>0.5625</v>
      </c>
      <c r="P4" s="6">
        <v>1</v>
      </c>
      <c r="Q4" s="6">
        <v>0.097</v>
      </c>
      <c r="R4" s="6">
        <v>1</v>
      </c>
      <c r="S4" s="1">
        <v>23634016256</v>
      </c>
      <c r="U4" s="1">
        <v>1312153856</v>
      </c>
      <c r="V4" s="1">
        <v>1292653696</v>
      </c>
      <c r="W4" s="1">
        <v>19500160</v>
      </c>
      <c r="X4" s="1">
        <v>23634018973</v>
      </c>
      <c r="Y4">
        <v>9</v>
      </c>
      <c r="AB4" t="s">
        <v>284</v>
      </c>
    </row>
    <row r="5" spans="1:31">
      <c r="A5" s="7">
        <v>43834</v>
      </c>
      <c r="B5" s="8">
        <v>0.741666666666667</v>
      </c>
      <c r="C5" s="6">
        <v>1</v>
      </c>
      <c r="D5" s="1">
        <v>22190554000</v>
      </c>
      <c r="E5" s="1"/>
      <c r="F5" s="1">
        <v>0</v>
      </c>
      <c r="G5" s="1">
        <v>-1443593853</v>
      </c>
      <c r="H5" s="1">
        <v>-1443593853</v>
      </c>
      <c r="I5" s="1"/>
      <c r="J5" s="1"/>
      <c r="K5" s="1"/>
      <c r="L5" s="1">
        <f t="shared" si="0"/>
        <v>-1443593853</v>
      </c>
      <c r="M5" s="10"/>
      <c r="U5" s="7"/>
      <c r="AB5" s="7">
        <v>43833</v>
      </c>
      <c r="AC5">
        <v>0</v>
      </c>
      <c r="AD5">
        <v>0</v>
      </c>
      <c r="AE5">
        <v>0</v>
      </c>
    </row>
    <row r="6" spans="1:31">
      <c r="A6" s="7">
        <v>43835</v>
      </c>
      <c r="B6" s="8">
        <v>0.711805555555556</v>
      </c>
      <c r="C6" s="6">
        <v>1</v>
      </c>
      <c r="D6" s="1">
        <v>22190554000</v>
      </c>
      <c r="E6" s="1"/>
      <c r="F6" s="1">
        <v>0</v>
      </c>
      <c r="G6" s="1">
        <v>-2579442116</v>
      </c>
      <c r="H6" s="1">
        <v>-2579442116</v>
      </c>
      <c r="I6" s="1"/>
      <c r="J6" s="1"/>
      <c r="K6" s="1"/>
      <c r="L6" s="1">
        <f t="shared" si="0"/>
        <v>-2579442116</v>
      </c>
      <c r="AB6" s="7">
        <v>43834</v>
      </c>
      <c r="AC6">
        <v>-1443593853</v>
      </c>
      <c r="AD6">
        <v>-1443593853</v>
      </c>
      <c r="AE6">
        <v>-1443593853</v>
      </c>
    </row>
    <row r="7" spans="1:31">
      <c r="A7" s="7">
        <v>43836</v>
      </c>
      <c r="B7" s="8">
        <v>0.597222222222222</v>
      </c>
      <c r="C7" s="6">
        <v>1</v>
      </c>
      <c r="D7" s="1">
        <v>22190554000</v>
      </c>
      <c r="E7" s="1"/>
      <c r="F7" s="1">
        <v>0</v>
      </c>
      <c r="G7" s="1">
        <v>-869419324</v>
      </c>
      <c r="H7" s="1">
        <v>-3274083611</v>
      </c>
      <c r="I7" s="1"/>
      <c r="J7" s="1"/>
      <c r="K7" s="1"/>
      <c r="L7" s="1">
        <f t="shared" si="0"/>
        <v>-869419324</v>
      </c>
      <c r="AB7" s="7">
        <v>43835</v>
      </c>
      <c r="AC7">
        <v>-2579442116</v>
      </c>
      <c r="AD7">
        <v>-2579442116</v>
      </c>
      <c r="AE7">
        <v>-2579442116</v>
      </c>
    </row>
    <row r="8" spans="1:31">
      <c r="A8" s="7">
        <v>43837</v>
      </c>
      <c r="B8" s="8">
        <v>0.7</v>
      </c>
      <c r="C8" s="6">
        <v>1</v>
      </c>
      <c r="D8" s="1">
        <v>22190554000</v>
      </c>
      <c r="E8" s="1"/>
      <c r="F8" s="1">
        <v>0</v>
      </c>
      <c r="G8" s="1">
        <v>-949634269</v>
      </c>
      <c r="H8" s="1">
        <v>-4223717880</v>
      </c>
      <c r="I8" s="1"/>
      <c r="J8" s="1"/>
      <c r="K8" s="1"/>
      <c r="L8" s="1">
        <f t="shared" si="0"/>
        <v>-949634269</v>
      </c>
      <c r="AB8" s="7">
        <v>43836</v>
      </c>
      <c r="AC8">
        <v>-869419324</v>
      </c>
      <c r="AD8">
        <v>-869419324</v>
      </c>
      <c r="AE8">
        <v>-3274083611</v>
      </c>
    </row>
    <row r="9" spans="1:31">
      <c r="A9" s="7">
        <v>43838</v>
      </c>
      <c r="B9" s="8">
        <v>0.745138888888889</v>
      </c>
      <c r="C9" s="6">
        <v>1</v>
      </c>
      <c r="D9" s="1">
        <v>22190554000</v>
      </c>
      <c r="E9" s="1"/>
      <c r="F9" s="1">
        <v>0</v>
      </c>
      <c r="G9" s="1">
        <v>-749633866</v>
      </c>
      <c r="H9" s="1">
        <v>-4973351746</v>
      </c>
      <c r="I9" s="1"/>
      <c r="J9" s="1"/>
      <c r="K9" s="1"/>
      <c r="L9" s="1">
        <f t="shared" si="0"/>
        <v>-749633866</v>
      </c>
      <c r="N9" s="1"/>
      <c r="O9" s="1"/>
      <c r="AB9" s="7">
        <v>43837</v>
      </c>
      <c r="AC9">
        <v>-949634269</v>
      </c>
      <c r="AD9">
        <v>-949634269</v>
      </c>
      <c r="AE9">
        <v>-4223717880</v>
      </c>
    </row>
    <row r="10" spans="1:31">
      <c r="A10" s="7">
        <v>43839</v>
      </c>
      <c r="B10" s="8">
        <v>0.708333333333333</v>
      </c>
      <c r="C10" s="6">
        <v>1</v>
      </c>
      <c r="D10" s="1">
        <v>22190554000</v>
      </c>
      <c r="E10" s="1"/>
      <c r="F10" s="1">
        <v>0</v>
      </c>
      <c r="G10" s="1">
        <v>-840723446</v>
      </c>
      <c r="H10" s="1">
        <v>-5814075192</v>
      </c>
      <c r="I10" s="1"/>
      <c r="J10" s="1"/>
      <c r="K10" s="1"/>
      <c r="L10" s="1">
        <f t="shared" si="0"/>
        <v>-840723446</v>
      </c>
      <c r="AB10" s="7">
        <v>43838</v>
      </c>
      <c r="AC10">
        <v>-749633866</v>
      </c>
      <c r="AD10">
        <v>-749633866</v>
      </c>
      <c r="AE10">
        <v>-4973351746</v>
      </c>
    </row>
    <row r="11" spans="1:31">
      <c r="A11" s="7">
        <v>43840</v>
      </c>
      <c r="B11" s="8">
        <v>0.559722222222222</v>
      </c>
      <c r="C11" s="6">
        <v>1</v>
      </c>
      <c r="D11" s="1">
        <v>22190554000</v>
      </c>
      <c r="E11" s="1"/>
      <c r="F11" s="1">
        <v>0</v>
      </c>
      <c r="G11" s="1">
        <v>-1655934069</v>
      </c>
      <c r="H11" s="1">
        <v>-6629285815</v>
      </c>
      <c r="I11" s="1"/>
      <c r="J11" s="1"/>
      <c r="K11" s="1"/>
      <c r="L11" s="1">
        <f t="shared" si="0"/>
        <v>-1655934069</v>
      </c>
      <c r="AB11" s="7">
        <v>43839</v>
      </c>
      <c r="AC11">
        <v>-840723446</v>
      </c>
      <c r="AD11">
        <v>-840723446</v>
      </c>
      <c r="AE11">
        <v>-5814075192</v>
      </c>
    </row>
    <row r="12" spans="1:31">
      <c r="A12" s="7">
        <v>43841</v>
      </c>
      <c r="B12" s="8">
        <v>0.802777777777778</v>
      </c>
      <c r="C12" s="6">
        <v>1</v>
      </c>
      <c r="D12" s="1">
        <v>22190554000</v>
      </c>
      <c r="E12" s="1">
        <v>21544228782</v>
      </c>
      <c r="F12" s="1">
        <v>4958138308</v>
      </c>
      <c r="G12" s="1">
        <v>-990423825</v>
      </c>
      <c r="H12" s="1">
        <v>-2661571332</v>
      </c>
      <c r="I12" s="1">
        <v>901012000</v>
      </c>
      <c r="J12" s="1">
        <v>835915000</v>
      </c>
      <c r="K12" s="1">
        <v>646325218</v>
      </c>
      <c r="L12" s="1">
        <f t="shared" si="0"/>
        <v>3967714483</v>
      </c>
      <c r="AB12" s="7">
        <v>43840</v>
      </c>
      <c r="AC12">
        <v>-1655934069</v>
      </c>
      <c r="AD12">
        <v>-1655934069</v>
      </c>
      <c r="AE12">
        <v>-6629285815</v>
      </c>
    </row>
    <row r="13" spans="1:31">
      <c r="A13" s="7">
        <v>43842</v>
      </c>
      <c r="B13" s="8">
        <v>0.831944444444444</v>
      </c>
      <c r="C13" s="6">
        <v>1</v>
      </c>
      <c r="D13" s="1">
        <v>22190554000</v>
      </c>
      <c r="E13" s="1">
        <v>21544228782</v>
      </c>
      <c r="F13" s="1">
        <v>1043562171</v>
      </c>
      <c r="G13" s="1">
        <v>-906996799</v>
      </c>
      <c r="H13" s="1">
        <v>-1081412107</v>
      </c>
      <c r="I13" s="1">
        <v>901012000</v>
      </c>
      <c r="J13" s="1">
        <v>835915000</v>
      </c>
      <c r="K13" s="1">
        <v>646325218</v>
      </c>
      <c r="L13" s="1">
        <f t="shared" si="0"/>
        <v>136565372</v>
      </c>
      <c r="AB13" s="7">
        <v>43841</v>
      </c>
      <c r="AC13">
        <v>-990423825</v>
      </c>
      <c r="AD13">
        <v>3967714483</v>
      </c>
      <c r="AE13">
        <v>-2661571332</v>
      </c>
    </row>
    <row r="14" spans="1:31">
      <c r="A14" s="7">
        <v>43843</v>
      </c>
      <c r="B14" s="8">
        <v>0.678472222222222</v>
      </c>
      <c r="C14" s="6">
        <v>1</v>
      </c>
      <c r="D14" s="1">
        <v>22190554000</v>
      </c>
      <c r="E14" s="1">
        <v>21544228782</v>
      </c>
      <c r="F14" s="1">
        <v>1539701954</v>
      </c>
      <c r="G14" s="1">
        <v>-1326057242</v>
      </c>
      <c r="H14" s="1">
        <v>156455888</v>
      </c>
      <c r="I14" s="1">
        <v>901012000</v>
      </c>
      <c r="J14" s="1">
        <v>835915000</v>
      </c>
      <c r="K14" s="1">
        <v>646325218</v>
      </c>
      <c r="L14" s="1">
        <f t="shared" si="0"/>
        <v>213644712</v>
      </c>
      <c r="AB14" s="7">
        <v>43842</v>
      </c>
      <c r="AC14">
        <v>-906996799</v>
      </c>
      <c r="AD14">
        <v>136565372</v>
      </c>
      <c r="AE14">
        <v>-1081412107</v>
      </c>
    </row>
    <row r="15" spans="1:31">
      <c r="A15" s="7">
        <v>43844</v>
      </c>
      <c r="B15" s="8">
        <v>0.715277777777778</v>
      </c>
      <c r="C15" s="6">
        <v>1</v>
      </c>
      <c r="D15" s="1">
        <v>22190554000</v>
      </c>
      <c r="E15" s="1">
        <v>21544228782</v>
      </c>
      <c r="F15" s="1">
        <v>816385383</v>
      </c>
      <c r="G15" s="1">
        <v>-840665396</v>
      </c>
      <c r="H15" s="1">
        <v>826817370</v>
      </c>
      <c r="I15" s="1">
        <v>901012000</v>
      </c>
      <c r="J15" s="1">
        <v>835915000</v>
      </c>
      <c r="K15" s="1">
        <v>646325218</v>
      </c>
      <c r="L15" s="1">
        <f t="shared" si="0"/>
        <v>-24280013</v>
      </c>
      <c r="AB15" s="7">
        <v>43843</v>
      </c>
      <c r="AC15">
        <v>-1326057242</v>
      </c>
      <c r="AD15">
        <v>213644712</v>
      </c>
      <c r="AE15">
        <v>156455888</v>
      </c>
    </row>
    <row r="16" spans="1:31">
      <c r="A16" s="7">
        <v>43845</v>
      </c>
      <c r="B16" s="8">
        <v>0.792361111111111</v>
      </c>
      <c r="C16" s="6">
        <v>1</v>
      </c>
      <c r="D16" s="1">
        <v>22190554000</v>
      </c>
      <c r="E16" s="1">
        <v>21544228782</v>
      </c>
      <c r="F16" s="1">
        <v>1043732221</v>
      </c>
      <c r="G16" s="1">
        <v>-903533170</v>
      </c>
      <c r="H16" s="1">
        <v>1916650690</v>
      </c>
      <c r="I16" s="1">
        <v>901012000</v>
      </c>
      <c r="J16" s="1">
        <v>835915000</v>
      </c>
      <c r="K16" s="1">
        <v>646325218</v>
      </c>
      <c r="L16" s="1">
        <f t="shared" si="0"/>
        <v>140199051</v>
      </c>
      <c r="AB16" s="7">
        <v>43844</v>
      </c>
      <c r="AC16">
        <v>-840665396</v>
      </c>
      <c r="AD16">
        <v>-24280013</v>
      </c>
      <c r="AE16">
        <v>826817370</v>
      </c>
    </row>
    <row r="17" spans="1:31">
      <c r="A17" s="7">
        <v>43846</v>
      </c>
      <c r="B17" s="8">
        <v>0.764583333333333</v>
      </c>
      <c r="C17" s="6">
        <v>1</v>
      </c>
      <c r="D17" s="1">
        <v>22190554000</v>
      </c>
      <c r="E17" s="1">
        <v>21544228782</v>
      </c>
      <c r="F17" s="1">
        <v>1763096720</v>
      </c>
      <c r="G17" s="1">
        <v>-1570852627</v>
      </c>
      <c r="H17" s="1">
        <v>2719329598</v>
      </c>
      <c r="I17" s="1">
        <v>901012000</v>
      </c>
      <c r="J17" s="1">
        <v>835915000</v>
      </c>
      <c r="K17" s="1">
        <v>646325218</v>
      </c>
      <c r="L17" s="1">
        <f t="shared" si="0"/>
        <v>192244093</v>
      </c>
      <c r="AB17" s="7">
        <v>43845</v>
      </c>
      <c r="AC17">
        <v>-903533170</v>
      </c>
      <c r="AD17">
        <v>140199051</v>
      </c>
      <c r="AE17">
        <v>1916650690</v>
      </c>
    </row>
    <row r="18" spans="1:31">
      <c r="A18" s="7">
        <v>43847</v>
      </c>
      <c r="B18" s="8">
        <v>0.678472222222222</v>
      </c>
      <c r="C18" s="6">
        <v>1</v>
      </c>
      <c r="D18" s="1">
        <v>22190554000</v>
      </c>
      <c r="E18" s="1">
        <v>21544228782</v>
      </c>
      <c r="F18" s="1">
        <v>1038921847</v>
      </c>
      <c r="G18" s="1">
        <v>-897070309</v>
      </c>
      <c r="H18" s="1">
        <v>3700904582</v>
      </c>
      <c r="I18" s="1">
        <v>901012000</v>
      </c>
      <c r="J18" s="1">
        <v>835915000</v>
      </c>
      <c r="K18" s="1">
        <v>646325218</v>
      </c>
      <c r="L18" s="1">
        <f t="shared" si="0"/>
        <v>141851538</v>
      </c>
      <c r="AB18" s="7">
        <v>43846</v>
      </c>
      <c r="AC18">
        <v>-1570852627</v>
      </c>
      <c r="AD18">
        <v>192244093</v>
      </c>
      <c r="AE18">
        <v>2719329598</v>
      </c>
    </row>
    <row r="19" spans="28:31">
      <c r="AB19" s="7">
        <v>43847</v>
      </c>
      <c r="AC19">
        <v>-897070309</v>
      </c>
      <c r="AD19">
        <v>141851538</v>
      </c>
      <c r="AE19">
        <v>3700904582</v>
      </c>
    </row>
    <row r="20" spans="28:31">
      <c r="AB20" t="s">
        <v>286</v>
      </c>
      <c r="AC20">
        <v>-16523980311</v>
      </c>
      <c r="AD20">
        <v>-4320441707</v>
      </c>
      <c r="AE20">
        <v>-23360375524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8"/>
  <sheetViews>
    <sheetView topLeftCell="C1" workbookViewId="0">
      <pane ySplit="3" topLeftCell="A7" activePane="bottomLeft" state="frozen"/>
      <selection/>
      <selection pane="bottomLeft" activeCell="I16" sqref="I16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30.12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40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40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474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43835</v>
      </c>
      <c r="B4" s="5">
        <v>0.714583333333333</v>
      </c>
      <c r="C4" s="6">
        <v>1</v>
      </c>
      <c r="D4" s="1">
        <v>5757969000</v>
      </c>
      <c r="E4" s="1"/>
      <c r="F4" s="1">
        <v>0</v>
      </c>
      <c r="G4" s="1">
        <v>-283482943</v>
      </c>
      <c r="H4" s="1">
        <v>-283482943</v>
      </c>
      <c r="I4" s="1"/>
      <c r="J4" s="1"/>
      <c r="K4" s="1"/>
      <c r="L4" s="1">
        <f t="shared" ref="L4:L16" si="0">F4+G4</f>
        <v>-283482943</v>
      </c>
      <c r="M4" s="10"/>
      <c r="N4" s="7">
        <v>43834</v>
      </c>
      <c r="O4" s="8">
        <v>0.748611111111111</v>
      </c>
      <c r="P4" s="6">
        <v>1</v>
      </c>
      <c r="Q4" s="6">
        <v>0.097</v>
      </c>
      <c r="R4" s="6">
        <v>1</v>
      </c>
      <c r="S4" s="1">
        <v>6132517888</v>
      </c>
      <c r="U4" s="1">
        <v>340475616</v>
      </c>
      <c r="V4" s="1">
        <v>335415744</v>
      </c>
      <c r="W4" s="1">
        <v>5059872</v>
      </c>
      <c r="X4" s="1">
        <v>6132518019</v>
      </c>
      <c r="Y4">
        <v>6</v>
      </c>
      <c r="AB4" t="s">
        <v>284</v>
      </c>
    </row>
    <row r="5" spans="1:31">
      <c r="A5" s="7">
        <v>43836</v>
      </c>
      <c r="B5" s="8">
        <v>0.597222222222222</v>
      </c>
      <c r="C5" s="6">
        <v>1</v>
      </c>
      <c r="D5" s="1">
        <v>5757969000</v>
      </c>
      <c r="E5" s="1"/>
      <c r="F5" s="1">
        <v>0</v>
      </c>
      <c r="G5" s="1">
        <v>-225594612</v>
      </c>
      <c r="H5" s="1">
        <v>-463726669</v>
      </c>
      <c r="I5" s="1"/>
      <c r="J5" s="1"/>
      <c r="K5" s="1"/>
      <c r="L5" s="1">
        <f t="shared" si="0"/>
        <v>-225594612</v>
      </c>
      <c r="AB5" s="7">
        <v>43835</v>
      </c>
      <c r="AC5">
        <v>-283482943</v>
      </c>
      <c r="AD5">
        <v>-283482943</v>
      </c>
      <c r="AE5">
        <v>-283482943</v>
      </c>
    </row>
    <row r="6" spans="1:31">
      <c r="A6" s="7">
        <v>43837</v>
      </c>
      <c r="B6" s="8">
        <v>0.7</v>
      </c>
      <c r="C6" s="6">
        <v>1</v>
      </c>
      <c r="D6" s="1">
        <v>5757969000</v>
      </c>
      <c r="E6" s="1"/>
      <c r="F6" s="1">
        <v>0</v>
      </c>
      <c r="G6" s="1">
        <v>-246408572</v>
      </c>
      <c r="H6" s="1">
        <v>-710135241</v>
      </c>
      <c r="I6" s="1"/>
      <c r="J6" s="1"/>
      <c r="K6" s="1"/>
      <c r="L6" s="1">
        <f t="shared" si="0"/>
        <v>-246408572</v>
      </c>
      <c r="AB6" s="7">
        <v>43836</v>
      </c>
      <c r="AC6">
        <v>-225594612</v>
      </c>
      <c r="AD6">
        <v>-225594612</v>
      </c>
      <c r="AE6">
        <v>-463726669</v>
      </c>
    </row>
    <row r="7" spans="1:31">
      <c r="A7" s="7">
        <v>43838</v>
      </c>
      <c r="B7" s="8">
        <v>0.745138888888889</v>
      </c>
      <c r="C7" s="6">
        <v>1</v>
      </c>
      <c r="D7" s="1">
        <v>5757969000</v>
      </c>
      <c r="E7" s="1"/>
      <c r="F7" s="1">
        <v>0</v>
      </c>
      <c r="G7" s="1">
        <v>-194513000</v>
      </c>
      <c r="H7" s="1">
        <v>-904648241</v>
      </c>
      <c r="I7" s="1"/>
      <c r="J7" s="1"/>
      <c r="K7" s="1"/>
      <c r="L7" s="1">
        <f t="shared" si="0"/>
        <v>-194513000</v>
      </c>
      <c r="AB7" s="7">
        <v>43837</v>
      </c>
      <c r="AC7">
        <v>-246408572</v>
      </c>
      <c r="AD7">
        <v>-246408572</v>
      </c>
      <c r="AE7">
        <v>-710135241</v>
      </c>
    </row>
    <row r="8" spans="1:31">
      <c r="A8" s="7">
        <v>43839</v>
      </c>
      <c r="B8" s="8">
        <v>0.708333333333333</v>
      </c>
      <c r="C8" s="6">
        <v>1</v>
      </c>
      <c r="D8" s="1">
        <v>5757969000</v>
      </c>
      <c r="E8" s="1"/>
      <c r="F8" s="1">
        <v>0</v>
      </c>
      <c r="G8" s="1">
        <v>-218148682</v>
      </c>
      <c r="H8" s="1">
        <v>-1122796923</v>
      </c>
      <c r="I8" s="1"/>
      <c r="J8" s="1"/>
      <c r="K8" s="1"/>
      <c r="L8" s="1">
        <f t="shared" si="0"/>
        <v>-218148682</v>
      </c>
      <c r="AB8" s="7">
        <v>43838</v>
      </c>
      <c r="AC8">
        <v>-194513000</v>
      </c>
      <c r="AD8">
        <v>-194513000</v>
      </c>
      <c r="AE8">
        <v>-904648241</v>
      </c>
    </row>
    <row r="9" spans="1:31">
      <c r="A9" s="7">
        <v>43840</v>
      </c>
      <c r="B9" s="8">
        <v>0.560416666666667</v>
      </c>
      <c r="C9" s="6">
        <v>1</v>
      </c>
      <c r="D9" s="1">
        <v>5757969000</v>
      </c>
      <c r="E9" s="1">
        <v>5590262552</v>
      </c>
      <c r="F9" s="1">
        <v>1444504333</v>
      </c>
      <c r="G9" s="1">
        <v>-429677365</v>
      </c>
      <c r="H9" s="1">
        <v>110178727</v>
      </c>
      <c r="I9" s="1">
        <v>233792000</v>
      </c>
      <c r="J9" s="1">
        <v>216901000</v>
      </c>
      <c r="K9" s="1">
        <v>167706448</v>
      </c>
      <c r="L9" s="1">
        <f t="shared" si="0"/>
        <v>1014826968</v>
      </c>
      <c r="AB9" s="7">
        <v>43839</v>
      </c>
      <c r="AC9">
        <v>-218148682</v>
      </c>
      <c r="AD9">
        <v>-218148682</v>
      </c>
      <c r="AE9">
        <v>-1122796923</v>
      </c>
    </row>
    <row r="10" spans="1:31">
      <c r="A10" s="7">
        <v>43841</v>
      </c>
      <c r="B10" s="8">
        <v>0.803472222222222</v>
      </c>
      <c r="C10" s="6">
        <v>1</v>
      </c>
      <c r="D10" s="1">
        <v>5757969000</v>
      </c>
      <c r="E10" s="1">
        <v>5590262552</v>
      </c>
      <c r="F10" s="1">
        <v>270079667</v>
      </c>
      <c r="G10" s="1">
        <v>-256995049</v>
      </c>
      <c r="H10" s="1">
        <v>123263345</v>
      </c>
      <c r="I10" s="1">
        <v>233792000</v>
      </c>
      <c r="J10" s="1">
        <v>216901000</v>
      </c>
      <c r="K10" s="1">
        <v>167706448</v>
      </c>
      <c r="L10" s="1">
        <f t="shared" si="0"/>
        <v>13084618</v>
      </c>
      <c r="AB10" s="7">
        <v>43840</v>
      </c>
      <c r="AC10">
        <v>-429677365</v>
      </c>
      <c r="AD10">
        <v>1014826968</v>
      </c>
      <c r="AE10">
        <v>110178727</v>
      </c>
    </row>
    <row r="11" spans="1:31">
      <c r="A11" s="7">
        <v>43842</v>
      </c>
      <c r="B11" s="8">
        <v>0.832638888888889</v>
      </c>
      <c r="C11" s="6">
        <v>1</v>
      </c>
      <c r="D11" s="1">
        <v>5757969000</v>
      </c>
      <c r="E11" s="1">
        <v>5590262552</v>
      </c>
      <c r="F11" s="1">
        <v>236168069</v>
      </c>
      <c r="G11" s="1">
        <v>-235345115</v>
      </c>
      <c r="H11" s="1">
        <v>124086299</v>
      </c>
      <c r="I11" s="1">
        <v>233792000</v>
      </c>
      <c r="J11" s="1">
        <v>216901000</v>
      </c>
      <c r="K11" s="1">
        <v>167706448</v>
      </c>
      <c r="L11" s="1">
        <f t="shared" si="0"/>
        <v>822954</v>
      </c>
      <c r="AB11" s="7">
        <v>43841</v>
      </c>
      <c r="AC11">
        <v>-256995049</v>
      </c>
      <c r="AD11">
        <v>13084618</v>
      </c>
      <c r="AE11">
        <v>123263345</v>
      </c>
    </row>
    <row r="12" spans="1:31">
      <c r="A12" s="7">
        <v>43843</v>
      </c>
      <c r="B12" s="8">
        <v>0.679166666666667</v>
      </c>
      <c r="C12" s="6">
        <v>1</v>
      </c>
      <c r="D12" s="1">
        <v>5757969000</v>
      </c>
      <c r="E12" s="1">
        <v>5590262552</v>
      </c>
      <c r="F12" s="1">
        <v>369620303</v>
      </c>
      <c r="G12" s="1">
        <v>-344081803</v>
      </c>
      <c r="H12" s="1">
        <v>432824130</v>
      </c>
      <c r="I12" s="1">
        <v>233792000</v>
      </c>
      <c r="J12" s="1">
        <v>216901000</v>
      </c>
      <c r="K12" s="1">
        <v>167706448</v>
      </c>
      <c r="L12" s="1">
        <f t="shared" si="0"/>
        <v>25538500</v>
      </c>
      <c r="AB12" s="7">
        <v>43842</v>
      </c>
      <c r="AC12">
        <v>-235345115</v>
      </c>
      <c r="AD12">
        <v>822954</v>
      </c>
      <c r="AE12">
        <v>124086299</v>
      </c>
    </row>
    <row r="13" spans="1:31">
      <c r="A13" s="7">
        <v>43844</v>
      </c>
      <c r="B13" s="8">
        <v>0.715277777777778</v>
      </c>
      <c r="C13" s="6">
        <v>1</v>
      </c>
      <c r="D13" s="1">
        <v>5757969000</v>
      </c>
      <c r="E13" s="1">
        <v>5590262552</v>
      </c>
      <c r="F13" s="1">
        <v>247412421</v>
      </c>
      <c r="G13" s="1">
        <v>-218133620</v>
      </c>
      <c r="H13" s="1">
        <v>642346657</v>
      </c>
      <c r="I13" s="1">
        <v>233792000</v>
      </c>
      <c r="J13" s="1">
        <v>216901000</v>
      </c>
      <c r="K13" s="1">
        <v>167706448</v>
      </c>
      <c r="L13" s="1">
        <f t="shared" si="0"/>
        <v>29278801</v>
      </c>
      <c r="AB13" s="7">
        <v>43843</v>
      </c>
      <c r="AC13">
        <v>-344081803</v>
      </c>
      <c r="AD13">
        <v>25538500</v>
      </c>
      <c r="AE13">
        <v>432824130</v>
      </c>
    </row>
    <row r="14" spans="1:31">
      <c r="A14" s="7">
        <v>43845</v>
      </c>
      <c r="B14" s="8">
        <v>0.792361111111111</v>
      </c>
      <c r="C14" s="6">
        <v>1</v>
      </c>
      <c r="D14" s="1">
        <v>5757969000</v>
      </c>
      <c r="E14" s="1">
        <v>5590262552</v>
      </c>
      <c r="F14" s="1">
        <v>244995587</v>
      </c>
      <c r="G14" s="1">
        <v>-234448893</v>
      </c>
      <c r="H14" s="1">
        <v>899301923</v>
      </c>
      <c r="I14" s="1">
        <v>233792000</v>
      </c>
      <c r="J14" s="1">
        <v>216901000</v>
      </c>
      <c r="K14" s="1">
        <v>167706448</v>
      </c>
      <c r="L14" s="1">
        <f t="shared" si="0"/>
        <v>10546694</v>
      </c>
      <c r="AB14" s="7">
        <v>43844</v>
      </c>
      <c r="AC14">
        <v>-218133620</v>
      </c>
      <c r="AD14">
        <v>29278801</v>
      </c>
      <c r="AE14">
        <v>642346657</v>
      </c>
    </row>
    <row r="15" spans="1:31">
      <c r="A15" s="7">
        <v>43846</v>
      </c>
      <c r="B15" s="8">
        <v>0.764583333333333</v>
      </c>
      <c r="C15" s="6">
        <v>1</v>
      </c>
      <c r="D15" s="1">
        <v>5757969000</v>
      </c>
      <c r="E15" s="1">
        <v>5590262552</v>
      </c>
      <c r="F15" s="1">
        <v>423243677</v>
      </c>
      <c r="G15" s="1">
        <v>-407600659</v>
      </c>
      <c r="H15" s="1">
        <v>1098911247</v>
      </c>
      <c r="I15" s="1">
        <v>233792000</v>
      </c>
      <c r="J15" s="1">
        <v>216901000</v>
      </c>
      <c r="K15" s="1">
        <v>167706448</v>
      </c>
      <c r="L15" s="1">
        <f t="shared" si="0"/>
        <v>15643018</v>
      </c>
      <c r="AB15" s="7">
        <v>43845</v>
      </c>
      <c r="AC15">
        <v>-234448893</v>
      </c>
      <c r="AD15">
        <v>10546694</v>
      </c>
      <c r="AE15">
        <v>899301923</v>
      </c>
    </row>
    <row r="16" spans="1:31">
      <c r="A16" s="7">
        <v>43847</v>
      </c>
      <c r="B16" s="8">
        <v>0.678472222222222</v>
      </c>
      <c r="C16" s="6">
        <v>1</v>
      </c>
      <c r="D16" s="1">
        <v>5757969000</v>
      </c>
      <c r="E16" s="1">
        <v>5590262552</v>
      </c>
      <c r="F16" s="1">
        <v>241735814</v>
      </c>
      <c r="G16" s="1">
        <v>-232769416</v>
      </c>
      <c r="H16" s="1">
        <v>1326026327</v>
      </c>
      <c r="I16" s="1">
        <v>233792000</v>
      </c>
      <c r="J16" s="1">
        <v>216901000</v>
      </c>
      <c r="K16" s="1">
        <v>167706448</v>
      </c>
      <c r="L16" s="1">
        <f t="shared" si="0"/>
        <v>8966398</v>
      </c>
      <c r="AB16" s="7">
        <v>43846</v>
      </c>
      <c r="AC16">
        <v>-407600659</v>
      </c>
      <c r="AD16">
        <v>15643018</v>
      </c>
      <c r="AE16">
        <v>1098911247</v>
      </c>
    </row>
    <row r="17" spans="28:31">
      <c r="AB17" s="7">
        <v>43847</v>
      </c>
      <c r="AC17">
        <v>-232769416</v>
      </c>
      <c r="AD17">
        <v>8966398</v>
      </c>
      <c r="AE17">
        <v>1326026327</v>
      </c>
    </row>
    <row r="18" spans="28:31">
      <c r="AB18" t="s">
        <v>286</v>
      </c>
      <c r="AC18">
        <v>-3527199729</v>
      </c>
      <c r="AD18">
        <v>-49439858</v>
      </c>
      <c r="AE18">
        <v>1272148638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12"/>
  <sheetViews>
    <sheetView topLeftCell="E1" workbookViewId="0">
      <selection activeCell="G10" sqref="G10:H10"/>
    </sheetView>
  </sheetViews>
  <sheetFormatPr defaultColWidth="9" defaultRowHeight="13.5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4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4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475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43841</v>
      </c>
      <c r="B4" s="5">
        <v>0.805555555555556</v>
      </c>
      <c r="C4" s="6">
        <v>1</v>
      </c>
      <c r="D4" s="1">
        <v>22190554000</v>
      </c>
      <c r="E4" s="1"/>
      <c r="F4" s="1">
        <v>0</v>
      </c>
      <c r="G4" s="1">
        <v>0</v>
      </c>
      <c r="H4" s="1">
        <v>0</v>
      </c>
      <c r="I4" s="1"/>
      <c r="J4" s="1"/>
      <c r="K4" s="1"/>
      <c r="L4" s="1">
        <f t="shared" ref="L4:L10" si="0">F4+G4</f>
        <v>0</v>
      </c>
      <c r="M4" s="10"/>
      <c r="N4" s="7">
        <v>43841</v>
      </c>
      <c r="O4" s="8">
        <v>0.780555555555556</v>
      </c>
      <c r="P4" s="6">
        <v>1</v>
      </c>
      <c r="Q4" s="6">
        <v>0.097</v>
      </c>
      <c r="R4" s="6">
        <v>1</v>
      </c>
      <c r="S4" s="1">
        <v>23634016256</v>
      </c>
      <c r="U4" s="1">
        <v>874769280</v>
      </c>
      <c r="V4" s="1">
        <v>861769152</v>
      </c>
      <c r="W4" s="1">
        <v>13000128</v>
      </c>
      <c r="X4" s="1">
        <v>23634018973</v>
      </c>
      <c r="Y4">
        <v>9</v>
      </c>
      <c r="AB4" t="s">
        <v>284</v>
      </c>
    </row>
    <row r="5" spans="1:31">
      <c r="A5" s="7">
        <v>43842</v>
      </c>
      <c r="B5" s="8">
        <v>0.832638888888889</v>
      </c>
      <c r="C5" s="6">
        <v>1</v>
      </c>
      <c r="D5" s="1">
        <v>22190554000</v>
      </c>
      <c r="E5" s="1"/>
      <c r="F5" s="1">
        <v>0</v>
      </c>
      <c r="G5" s="1">
        <v>-855555132</v>
      </c>
      <c r="H5" s="1">
        <v>-855555132</v>
      </c>
      <c r="I5" s="1"/>
      <c r="J5" s="1"/>
      <c r="K5" s="1"/>
      <c r="L5" s="1">
        <f t="shared" si="0"/>
        <v>-855555132</v>
      </c>
      <c r="AB5" s="7">
        <v>43841</v>
      </c>
      <c r="AC5">
        <v>0</v>
      </c>
      <c r="AD5">
        <v>0</v>
      </c>
      <c r="AE5">
        <v>0</v>
      </c>
    </row>
    <row r="6" spans="1:31">
      <c r="A6" s="7">
        <v>43843</v>
      </c>
      <c r="B6" s="8">
        <v>0.679166666666667</v>
      </c>
      <c r="C6" s="6">
        <v>1</v>
      </c>
      <c r="D6" s="1">
        <v>22190554000</v>
      </c>
      <c r="E6" s="1"/>
      <c r="F6" s="1">
        <v>0</v>
      </c>
      <c r="G6" s="1">
        <v>-1326057242</v>
      </c>
      <c r="H6" s="1">
        <v>-1578331358</v>
      </c>
      <c r="I6" s="1"/>
      <c r="J6" s="1"/>
      <c r="K6" s="1"/>
      <c r="L6" s="1">
        <f t="shared" si="0"/>
        <v>-1326057242</v>
      </c>
      <c r="AB6" s="7">
        <v>43842</v>
      </c>
      <c r="AC6">
        <v>-855555132</v>
      </c>
      <c r="AD6">
        <v>-855555132</v>
      </c>
      <c r="AE6">
        <v>-855555132</v>
      </c>
    </row>
    <row r="7" spans="1:31">
      <c r="A7" s="7">
        <v>43844</v>
      </c>
      <c r="B7" s="8">
        <v>0.715277777777778</v>
      </c>
      <c r="C7" s="6">
        <v>1</v>
      </c>
      <c r="D7" s="1">
        <v>22190554000</v>
      </c>
      <c r="E7" s="1"/>
      <c r="F7" s="1">
        <v>0</v>
      </c>
      <c r="G7" s="1">
        <v>-840665396</v>
      </c>
      <c r="H7" s="1">
        <v>-2418996754</v>
      </c>
      <c r="I7" s="1"/>
      <c r="J7" s="1"/>
      <c r="K7" s="1"/>
      <c r="L7" s="1">
        <f t="shared" si="0"/>
        <v>-840665396</v>
      </c>
      <c r="AB7" s="7">
        <v>43843</v>
      </c>
      <c r="AC7">
        <v>-1326057242</v>
      </c>
      <c r="AD7">
        <v>-1326057242</v>
      </c>
      <c r="AE7">
        <v>-1578331358</v>
      </c>
    </row>
    <row r="8" spans="1:31">
      <c r="A8" s="7">
        <v>43845</v>
      </c>
      <c r="B8" s="8">
        <v>0.792361111111111</v>
      </c>
      <c r="C8" s="6">
        <v>1</v>
      </c>
      <c r="D8" s="1">
        <v>22190554000</v>
      </c>
      <c r="E8" s="1"/>
      <c r="F8" s="1">
        <v>0</v>
      </c>
      <c r="G8" s="1">
        <v>-903542845</v>
      </c>
      <c r="H8" s="1">
        <v>-3322539599</v>
      </c>
      <c r="I8" s="1"/>
      <c r="J8" s="1"/>
      <c r="K8" s="1"/>
      <c r="L8" s="1">
        <f t="shared" si="0"/>
        <v>-903542845</v>
      </c>
      <c r="AB8" s="7">
        <v>43844</v>
      </c>
      <c r="AC8">
        <v>-840665396</v>
      </c>
      <c r="AD8">
        <v>-840665396</v>
      </c>
      <c r="AE8">
        <v>-2418996754</v>
      </c>
    </row>
    <row r="9" spans="1:31">
      <c r="A9" s="7">
        <v>43846</v>
      </c>
      <c r="B9" s="8">
        <v>0.765277777777778</v>
      </c>
      <c r="C9" s="6">
        <v>1</v>
      </c>
      <c r="D9" s="1">
        <v>22190554000</v>
      </c>
      <c r="E9" s="1"/>
      <c r="F9" s="1">
        <v>0</v>
      </c>
      <c r="G9" s="1">
        <v>-1570852627</v>
      </c>
      <c r="H9" s="1">
        <v>-3989849381</v>
      </c>
      <c r="I9" s="1"/>
      <c r="J9" s="1"/>
      <c r="K9" s="1"/>
      <c r="L9" s="1">
        <f t="shared" si="0"/>
        <v>-1570852627</v>
      </c>
      <c r="AB9" s="7">
        <v>43845</v>
      </c>
      <c r="AC9">
        <v>-903542845</v>
      </c>
      <c r="AD9">
        <v>-903542845</v>
      </c>
      <c r="AE9">
        <v>-3322539599</v>
      </c>
    </row>
    <row r="10" spans="1:31">
      <c r="A10" s="7">
        <v>43847</v>
      </c>
      <c r="B10" s="8">
        <v>0.679166666666667</v>
      </c>
      <c r="C10" s="6">
        <v>1</v>
      </c>
      <c r="D10" s="1">
        <v>22190554000</v>
      </c>
      <c r="E10" s="1"/>
      <c r="F10" s="1">
        <v>0</v>
      </c>
      <c r="G10" s="1">
        <v>-897070309</v>
      </c>
      <c r="H10" s="1">
        <v>-4886919690</v>
      </c>
      <c r="I10" s="1"/>
      <c r="J10" s="1"/>
      <c r="K10" s="1"/>
      <c r="L10" s="1">
        <f t="shared" si="0"/>
        <v>-897070309</v>
      </c>
      <c r="AB10" s="7">
        <v>43846</v>
      </c>
      <c r="AC10">
        <v>-1570852627</v>
      </c>
      <c r="AD10">
        <v>-1570852627</v>
      </c>
      <c r="AE10">
        <v>-3989849381</v>
      </c>
    </row>
    <row r="11" spans="28:31">
      <c r="AB11" s="7">
        <v>43847</v>
      </c>
      <c r="AC11">
        <v>-897070309</v>
      </c>
      <c r="AD11">
        <v>-897070309</v>
      </c>
      <c r="AE11">
        <v>-4886919690</v>
      </c>
    </row>
    <row r="12" spans="28:31">
      <c r="AB12" t="s">
        <v>286</v>
      </c>
      <c r="AC12">
        <v>-6393743551</v>
      </c>
      <c r="AD12">
        <v>-6393743551</v>
      </c>
      <c r="AE12">
        <v>-17052191914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E8"/>
  <sheetViews>
    <sheetView topLeftCell="C1" workbookViewId="0">
      <selection activeCell="M1" sqref="M1"/>
    </sheetView>
  </sheetViews>
  <sheetFormatPr defaultColWidth="9" defaultRowHeight="13.5" outlineLevelRow="7"/>
  <cols>
    <col min="1" max="1" width="10.375" customWidth="1"/>
    <col min="2" max="2" width="9.375" customWidth="1"/>
    <col min="3" max="3" width="11.0083333333333" customWidth="1"/>
    <col min="4" max="11" width="19.625" customWidth="1"/>
    <col min="12" max="12" width="21.5" customWidth="1"/>
    <col min="13" max="13" width="17.5" customWidth="1"/>
    <col min="14" max="14" width="10.375" customWidth="1"/>
    <col min="18" max="18" width="12.625" customWidth="1"/>
    <col min="19" max="19" width="21.5" customWidth="1"/>
    <col min="20" max="20" width="11.0833333333333" customWidth="1"/>
    <col min="21" max="22" width="21.5" customWidth="1"/>
    <col min="23" max="23" width="18.25" customWidth="1"/>
    <col min="24" max="24" width="20.375" customWidth="1"/>
    <col min="28" max="28" width="10.375"/>
    <col min="29" max="31" width="26.625"/>
  </cols>
  <sheetData>
    <row r="1" ht="239" customHeight="1" spans="4:13">
      <c r="D1" s="1"/>
      <c r="E1" s="1"/>
      <c r="F1" s="1"/>
      <c r="G1" s="1"/>
      <c r="H1" s="1"/>
      <c r="I1" s="1"/>
      <c r="J1" s="1"/>
      <c r="K1" s="1"/>
      <c r="M1" s="9" t="s">
        <v>351</v>
      </c>
    </row>
    <row r="2" ht="239" customHeight="1" spans="4:11">
      <c r="D2" s="1"/>
      <c r="E2" s="1"/>
      <c r="F2" s="1"/>
      <c r="G2" s="1"/>
      <c r="H2" s="1"/>
      <c r="I2" s="1"/>
      <c r="J2" s="1"/>
      <c r="K2" s="1"/>
    </row>
    <row r="3" ht="40.5" spans="1:31">
      <c r="A3" s="2" t="s">
        <v>2</v>
      </c>
      <c r="B3" s="2" t="s">
        <v>3</v>
      </c>
      <c r="C3" s="3" t="s">
        <v>342</v>
      </c>
      <c r="D3" s="3" t="s">
        <v>343</v>
      </c>
      <c r="E3" s="3" t="s">
        <v>344</v>
      </c>
      <c r="F3" s="3" t="s">
        <v>345</v>
      </c>
      <c r="G3" s="3" t="s">
        <v>346</v>
      </c>
      <c r="H3" s="3" t="s">
        <v>347</v>
      </c>
      <c r="I3" s="3" t="s">
        <v>23</v>
      </c>
      <c r="J3" s="3" t="s">
        <v>348</v>
      </c>
      <c r="K3" s="3" t="s">
        <v>349</v>
      </c>
      <c r="L3" s="3" t="s">
        <v>350</v>
      </c>
      <c r="M3" s="10" t="s">
        <v>476</v>
      </c>
      <c r="N3" s="2" t="s">
        <v>2</v>
      </c>
      <c r="O3" s="2" t="s">
        <v>3</v>
      </c>
      <c r="P3" s="2" t="s">
        <v>364</v>
      </c>
      <c r="Q3" s="11" t="s">
        <v>12</v>
      </c>
      <c r="R3" s="11" t="s">
        <v>21</v>
      </c>
      <c r="S3" s="3" t="s">
        <v>381</v>
      </c>
      <c r="T3" s="3" t="s">
        <v>382</v>
      </c>
      <c r="U3" s="3" t="s">
        <v>23</v>
      </c>
      <c r="V3" s="3" t="s">
        <v>24</v>
      </c>
      <c r="W3" s="3" t="s">
        <v>25</v>
      </c>
      <c r="X3" s="3" t="s">
        <v>26</v>
      </c>
      <c r="Y3" s="3" t="s">
        <v>27</v>
      </c>
      <c r="Z3" s="3" t="s">
        <v>28</v>
      </c>
      <c r="AB3" t="s">
        <v>2</v>
      </c>
      <c r="AC3" t="s">
        <v>352</v>
      </c>
      <c r="AD3" t="s">
        <v>353</v>
      </c>
      <c r="AE3" t="s">
        <v>354</v>
      </c>
    </row>
    <row r="4" spans="1:28">
      <c r="A4" s="4">
        <v>43845</v>
      </c>
      <c r="B4" s="5">
        <v>0.809027777777778</v>
      </c>
      <c r="C4" s="6">
        <v>0.3</v>
      </c>
      <c r="D4" s="1">
        <v>6657166464</v>
      </c>
      <c r="E4" s="1"/>
      <c r="F4" s="1">
        <v>0</v>
      </c>
      <c r="G4" s="1">
        <v>-253166145</v>
      </c>
      <c r="H4" s="1">
        <v>-253166145</v>
      </c>
      <c r="I4" s="1"/>
      <c r="J4" s="1"/>
      <c r="K4" s="1"/>
      <c r="L4" s="1">
        <f t="shared" ref="L4:L6" si="0">F4+G4</f>
        <v>-253166145</v>
      </c>
      <c r="M4" s="10"/>
      <c r="N4" s="7">
        <v>43844</v>
      </c>
      <c r="O4" s="8">
        <v>0.745833333333333</v>
      </c>
      <c r="P4" s="6">
        <v>0.3</v>
      </c>
      <c r="Q4" s="6">
        <v>0.097</v>
      </c>
      <c r="R4" s="6">
        <v>0.3</v>
      </c>
      <c r="S4" s="1">
        <v>7090205696</v>
      </c>
      <c r="U4" s="1">
        <v>262430784</v>
      </c>
      <c r="V4" s="1">
        <v>258530752</v>
      </c>
      <c r="W4" s="1">
        <v>3900032</v>
      </c>
      <c r="X4" s="1">
        <v>7090205691</v>
      </c>
      <c r="Y4">
        <v>6</v>
      </c>
      <c r="AB4" t="s">
        <v>284</v>
      </c>
    </row>
    <row r="5" spans="1:31">
      <c r="A5" s="7">
        <v>43846</v>
      </c>
      <c r="B5" s="8">
        <v>0.765277777777778</v>
      </c>
      <c r="C5" s="6">
        <v>0.3</v>
      </c>
      <c r="D5" s="1">
        <v>6657166464</v>
      </c>
      <c r="E5" s="1"/>
      <c r="F5" s="1">
        <v>0</v>
      </c>
      <c r="G5" s="1">
        <v>-453361981</v>
      </c>
      <c r="H5" s="1">
        <v>-453361981</v>
      </c>
      <c r="I5" s="1"/>
      <c r="J5" s="1"/>
      <c r="K5" s="1"/>
      <c r="L5" s="1">
        <f t="shared" si="0"/>
        <v>-453361981</v>
      </c>
      <c r="AB5" s="7">
        <v>43845</v>
      </c>
      <c r="AC5">
        <v>-253166145</v>
      </c>
      <c r="AD5">
        <v>-253166145</v>
      </c>
      <c r="AE5">
        <v>-253166145</v>
      </c>
    </row>
    <row r="6" spans="1:31">
      <c r="A6" s="7">
        <v>43847</v>
      </c>
      <c r="B6" s="8">
        <v>0.679166666666667</v>
      </c>
      <c r="C6" s="6">
        <v>0.3</v>
      </c>
      <c r="D6" s="1">
        <v>6657166464</v>
      </c>
      <c r="E6" s="1"/>
      <c r="F6" s="1">
        <v>0</v>
      </c>
      <c r="G6" s="1">
        <v>-269121092</v>
      </c>
      <c r="H6" s="1">
        <v>-722483073</v>
      </c>
      <c r="I6" s="1"/>
      <c r="J6" s="1"/>
      <c r="K6" s="1"/>
      <c r="L6" s="1">
        <f t="shared" si="0"/>
        <v>-269121092</v>
      </c>
      <c r="AB6" s="7">
        <v>43846</v>
      </c>
      <c r="AC6">
        <v>-453361981</v>
      </c>
      <c r="AD6">
        <v>-453361981</v>
      </c>
      <c r="AE6">
        <v>-453361981</v>
      </c>
    </row>
    <row r="7" spans="28:31">
      <c r="AB7" s="7">
        <v>43847</v>
      </c>
      <c r="AC7">
        <v>-269121092</v>
      </c>
      <c r="AD7">
        <v>-269121092</v>
      </c>
      <c r="AE7">
        <v>-722483073</v>
      </c>
    </row>
    <row r="8" spans="28:31">
      <c r="AB8" t="s">
        <v>286</v>
      </c>
      <c r="AC8">
        <v>-975649218</v>
      </c>
      <c r="AD8">
        <v>-975649218</v>
      </c>
      <c r="AE8">
        <v>-1429011199</v>
      </c>
    </row>
  </sheetData>
  <hyperlinks>
    <hyperlink ref="M1" location="小计!A1" display="回目录"/>
  </hyperlinks>
  <pageMargins left="0.75" right="0.75" top="1" bottom="1" header="0.5" footer="0.5"/>
  <headerFooter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item1.xml>��
</file>

<file path=customXml/item2.xml>��
</file>

<file path=customXml/item3.xml>��zMR�b�N�b�N���R
N~vRKNAS�vzz)Y�k)Y�����N�Qb,g�v0R�e�Nz�^�[bz�c�QBl-��b�N��Sb�e:�N�)Y�k)Y�����N�Qb,g�v0R�e�Nz�^�[bz
</file>

<file path=customXml/item4.xml>��
</file>

<file path=customXml/item5.xml>��
</file>

<file path=customXml/itemProps1.xml><?xml version="1.0" encoding="utf-8"?>
<ds:datastoreItem xmlns:ds="http://schemas.openxmlformats.org/officeDocument/2006/customXml" ds:itemID="{5A5607D9-04D2-4DE1-AC0E-A7772F01BC71}">
  <ds:schemaRefs/>
</ds:datastoreItem>
</file>

<file path=customXml/itemProps2.xml><?xml version="1.0" encoding="utf-8"?>
<ds:datastoreItem xmlns:ds="http://schemas.openxmlformats.org/officeDocument/2006/customXml" ds:itemID="{224D003E-15C9-4FFE-AB16-9E66474EAE4E}">
  <ds:schemaRefs/>
</ds:datastoreItem>
</file>

<file path=customXml/itemProps3.xml><?xml version="1.0" encoding="utf-8"?>
<ds:datastoreItem xmlns:ds="http://schemas.openxmlformats.org/officeDocument/2006/customXml" ds:itemID="{06A0048C-2381-489B-AA07-9611017176EA}">
  <ds:schemaRefs/>
</ds:datastoreItem>
</file>

<file path=customXml/itemProps4.xml><?xml version="1.0" encoding="utf-8"?>
<ds:datastoreItem xmlns:ds="http://schemas.openxmlformats.org/officeDocument/2006/customXml" ds:itemID="{9F91F69C-6E8C-4246-BC25-297BFDC75D90}">
  <ds:schemaRefs/>
</ds:datastoreItem>
</file>

<file path=customXml/itemProps5.xml><?xml version="1.0" encoding="utf-8"?>
<ds:datastoreItem xmlns:ds="http://schemas.openxmlformats.org/officeDocument/2006/customXml" ds:itemID="{DC3875BF-13D6-4817-9B69-0B22B651B2C7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Kingsoft Office</Application>
  <HeadingPairs>
    <vt:vector size="2" baseType="variant">
      <vt:variant>
        <vt:lpstr>工作表</vt:lpstr>
      </vt:variant>
      <vt:variant>
        <vt:i4>107</vt:i4>
      </vt:variant>
    </vt:vector>
  </HeadingPairs>
  <TitlesOfParts>
    <vt:vector size="107" baseType="lpstr">
      <vt:lpstr>首页</vt:lpstr>
      <vt:lpstr>操作</vt:lpstr>
      <vt:lpstr>控制面板</vt:lpstr>
      <vt:lpstr>小计</vt:lpstr>
      <vt:lpstr>云水姑娘</vt:lpstr>
      <vt:lpstr>北京超图软件</vt:lpstr>
      <vt:lpstr>微软总部</vt:lpstr>
      <vt:lpstr>夜殿幻艺术中心</vt:lpstr>
      <vt:lpstr>瑞幸咖啡</vt:lpstr>
      <vt:lpstr>79罐</vt:lpstr>
      <vt:lpstr>德信大厦</vt:lpstr>
      <vt:lpstr>埃蒙小镇</vt:lpstr>
      <vt:lpstr>书情文化</vt:lpstr>
      <vt:lpstr>冠城南园</vt:lpstr>
      <vt:lpstr>土耳其皇家园林</vt:lpstr>
      <vt:lpstr>andersenAFBcommissary</vt:lpstr>
      <vt:lpstr>Melodica</vt:lpstr>
      <vt:lpstr>MUGHALGARDENS</vt:lpstr>
      <vt:lpstr>PointPanic</vt:lpstr>
      <vt:lpstr>秦山核电站方家山堆场</vt:lpstr>
      <vt:lpstr>中电20所</vt:lpstr>
      <vt:lpstr>56LeonardST</vt:lpstr>
      <vt:lpstr>应物会议中心</vt:lpstr>
      <vt:lpstr>沈飞集团</vt:lpstr>
      <vt:lpstr>弗里蒙特岛</vt:lpstr>
      <vt:lpstr>诹访之濑岛</vt:lpstr>
      <vt:lpstr>波音机场</vt:lpstr>
      <vt:lpstr>沈阳飞机工业集团有限公司</vt:lpstr>
      <vt:lpstr>新时代大厦</vt:lpstr>
      <vt:lpstr>大明宫遗址博物馆</vt:lpstr>
      <vt:lpstr>CrocodileIsland</vt:lpstr>
      <vt:lpstr>Ghana</vt:lpstr>
      <vt:lpstr>宝岛</vt:lpstr>
      <vt:lpstr>沈飞军用机场</vt:lpstr>
      <vt:lpstr>ElephantineIsland</vt:lpstr>
      <vt:lpstr>印度共和国</vt:lpstr>
      <vt:lpstr>珲春防川风景名胜区</vt:lpstr>
      <vt:lpstr>米亚塔曼</vt:lpstr>
      <vt:lpstr>外伶仃岛</vt:lpstr>
      <vt:lpstr>Santísima</vt:lpstr>
      <vt:lpstr>LasLomas</vt:lpstr>
      <vt:lpstr>电子城IT产业园</vt:lpstr>
      <vt:lpstr>中国国际科技会展中心</vt:lpstr>
      <vt:lpstr>茅台大厦</vt:lpstr>
      <vt:lpstr>国家核电</vt:lpstr>
      <vt:lpstr>Munich</vt:lpstr>
      <vt:lpstr>TantaQism</vt:lpstr>
      <vt:lpstr>Donga</vt:lpstr>
      <vt:lpstr>RichMond</vt:lpstr>
      <vt:lpstr>Phakalene</vt:lpstr>
      <vt:lpstr>玛格丽特</vt:lpstr>
      <vt:lpstr>萨比卡</vt:lpstr>
      <vt:lpstr>开封龙亭区</vt:lpstr>
      <vt:lpstr>BASHBISH</vt:lpstr>
      <vt:lpstr>IBRAHIMIYA</vt:lpstr>
      <vt:lpstr>宾夕法尼亚州</vt:lpstr>
      <vt:lpstr>Barrio</vt:lpstr>
      <vt:lpstr>第一区</vt:lpstr>
      <vt:lpstr>中开罗</vt:lpstr>
      <vt:lpstr>Deneysville</vt:lpstr>
      <vt:lpstr>爷婆岛</vt:lpstr>
      <vt:lpstr>湖泉列岛</vt:lpstr>
      <vt:lpstr>Juma岛</vt:lpstr>
      <vt:lpstr>小金山列岛</vt:lpstr>
      <vt:lpstr>三角岛</vt:lpstr>
      <vt:lpstr>加拉彦岛</vt:lpstr>
      <vt:lpstr>秘密天堂岛</vt:lpstr>
      <vt:lpstr>富埃特文图拉岛</vt:lpstr>
      <vt:lpstr>鲁邦多岛</vt:lpstr>
      <vt:lpstr>Lambertisland</vt:lpstr>
      <vt:lpstr>ISLASANTAY</vt:lpstr>
      <vt:lpstr>甘尼森岛</vt:lpstr>
      <vt:lpstr>斯壮结</vt:lpstr>
      <vt:lpstr>Kugluktuk</vt:lpstr>
      <vt:lpstr>Moosonee</vt:lpstr>
      <vt:lpstr>螺洲岛</vt:lpstr>
      <vt:lpstr>果州群岛</vt:lpstr>
      <vt:lpstr>庙湾岛</vt:lpstr>
      <vt:lpstr>向岛</vt:lpstr>
      <vt:lpstr>岛田岛</vt:lpstr>
      <vt:lpstr>小槌岛</vt:lpstr>
      <vt:lpstr>高岛</vt:lpstr>
      <vt:lpstr>平郡岛</vt:lpstr>
      <vt:lpstr>狗骨岛</vt:lpstr>
      <vt:lpstr>普拉兰岛</vt:lpstr>
      <vt:lpstr>法伊拉卡岛</vt:lpstr>
      <vt:lpstr>Nakhiloo岛</vt:lpstr>
      <vt:lpstr>巴赫达尔机场</vt:lpstr>
      <vt:lpstr>Ukerewe</vt:lpstr>
      <vt:lpstr>丹戎乌班市</vt:lpstr>
      <vt:lpstr>霍马利格岛</vt:lpstr>
      <vt:lpstr>中路镇</vt:lpstr>
      <vt:lpstr>卡尔尼科巴机场</vt:lpstr>
      <vt:lpstr>锡纳邦机场</vt:lpstr>
      <vt:lpstr>五结乡</vt:lpstr>
      <vt:lpstr>阿勒格尼县机场</vt:lpstr>
      <vt:lpstr>伊维桑</vt:lpstr>
      <vt:lpstr>菲利宾BCCM</vt:lpstr>
      <vt:lpstr>池田町</vt:lpstr>
      <vt:lpstr>切列波维茨机场</vt:lpstr>
      <vt:lpstr>麦迪逊市</vt:lpstr>
      <vt:lpstr>佩里哈圣何塞</vt:lpstr>
      <vt:lpstr>希望不要心情不高兴</vt:lpstr>
      <vt:lpstr>鹿谷乡</vt:lpstr>
      <vt:lpstr>假伊斯坦布尔机场</vt:lpstr>
      <vt:lpstr>九十九里町</vt:lpstr>
      <vt:lpstr>基苏木Ndogo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yangtn</cp:lastModifiedBy>
  <dcterms:created xsi:type="dcterms:W3CDTF">2019-05-18T03:50:00Z</dcterms:created>
  <dcterms:modified xsi:type="dcterms:W3CDTF">2020-01-17T08:25:25Z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2052-11.1.0.9339</vt:lpwstr>
  </property>
</Properties>
</file>